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приложение 2" sheetId="1" state="visible" r:id="rId1"/>
  </sheets>
  <definedNames>
    <definedName name="_xlnm._FilterDatabase" localSheetId="0" hidden="1">'приложение 2'!$A$12:$BU$2692</definedName>
    <definedName name="_xlnm.Print_Area" localSheetId="0" hidden="0">'приложение 2'!$A$1:$BQ$2691</definedName>
    <definedName name="Print_Titles" localSheetId="0" hidden="0">'приложение 2'!$11:$12</definedName>
    <definedName name="_xlnm._FilterDatabase" localSheetId="0" hidden="1">'приложение 2'!$A$12:$BU$2692</definedName>
  </definedNames>
  <calcPr/>
</workbook>
</file>

<file path=xl/sharedStrings.xml><?xml version="1.0" encoding="utf-8"?>
<sst xmlns="http://schemas.openxmlformats.org/spreadsheetml/2006/main" count="1147" uniqueCount="1147">
  <si>
    <t xml:space="preserve">ПРИЛОЖЕНИЕ 2</t>
  </si>
  <si>
    <t xml:space="preserve">к решению</t>
  </si>
  <si>
    <t xml:space="preserve">Пермской городской Думы</t>
  </si>
  <si>
    <t xml:space="preserve">от 17.12.2024 № 218</t>
  </si>
  <si>
    <t xml:space="preserve">Ведомственная структура расходов бюджета города Перми на 2025 год и на плановый период 2026 и 2027 годов</t>
  </si>
  <si>
    <t xml:space="preserve">тыс. руб.</t>
  </si>
  <si>
    <t>тыс.руб.</t>
  </si>
  <si>
    <t>Ведомство</t>
  </si>
  <si>
    <t>Раздел</t>
  </si>
  <si>
    <t>Подраздел</t>
  </si>
  <si>
    <t xml:space="preserve">Целевая статья</t>
  </si>
  <si>
    <t xml:space="preserve">Вид расходов</t>
  </si>
  <si>
    <t xml:space="preserve">Наименование расходов</t>
  </si>
  <si>
    <t xml:space="preserve">2025 год</t>
  </si>
  <si>
    <t xml:space="preserve">2026 год</t>
  </si>
  <si>
    <t xml:space="preserve">2027 год</t>
  </si>
  <si>
    <t xml:space="preserve">Поправки ко 2 чтению</t>
  </si>
  <si>
    <t xml:space="preserve">изменения комитет 20.02.2025</t>
  </si>
  <si>
    <t xml:space="preserve">2025 год с комитетом</t>
  </si>
  <si>
    <t xml:space="preserve">2026 год с комитетом</t>
  </si>
  <si>
    <t xml:space="preserve">2027 год с комитетом</t>
  </si>
  <si>
    <t xml:space="preserve">2025 год (изменения)</t>
  </si>
  <si>
    <t xml:space="preserve">2026 год (изменения)</t>
  </si>
  <si>
    <t xml:space="preserve">2027 год (изменения)</t>
  </si>
  <si>
    <t>формулы</t>
  </si>
  <si>
    <t xml:space="preserve">Изменения, вносимые в связи с изменением объема собственных доходов бюджета, источников финансирования дефицита бюджета</t>
  </si>
  <si>
    <t xml:space="preserve">Изменения, вносимые в связи с внутриотраслевым перераспределением</t>
  </si>
  <si>
    <t xml:space="preserve">Изменения, вносимые в связи с межотраслевым перераспределением</t>
  </si>
  <si>
    <t xml:space="preserve">Изменения, вносимые в связи с направлением свободных остатков бюджетных средств</t>
  </si>
  <si>
    <t xml:space="preserve">Изменения, вносимые в связи с уточнением бюджетной классификации расходов бюджета</t>
  </si>
  <si>
    <t xml:space="preserve">Получение межбюджетных трансфертв, безвозмездных поступлений сверх объемов, утвержденных решением о бюджете, либо сокращение указанных средств</t>
  </si>
  <si>
    <t xml:space="preserve">Получение межбюджетных трансфертв сверх объемов, утвержденных решением о бюджете, либо сокращение указанных средств</t>
  </si>
  <si>
    <t xml:space="preserve">решение комитета 17.04.2025</t>
  </si>
  <si>
    <t xml:space="preserve">№ поправки</t>
  </si>
  <si>
    <t>163</t>
  </si>
  <si>
    <t xml:space="preserve">Департамент имущественных отношений администрации города Перми</t>
  </si>
  <si>
    <t>01</t>
  </si>
  <si>
    <t xml:space="preserve">Общегосударственные вопросы</t>
  </si>
  <si>
    <t>13</t>
  </si>
  <si>
    <t xml:space="preserve">Другие общегосударственные вопросы</t>
  </si>
  <si>
    <t>0400000000</t>
  </si>
  <si>
    <t xml:space="preserve">Муниципальная программа "Управление муниципальным имуществом города Перми"</t>
  </si>
  <si>
    <t>0440000000</t>
  </si>
  <si>
    <t xml:space="preserve">Комплексы процессных мероприятий</t>
  </si>
  <si>
    <t>0440100000</t>
  </si>
  <si>
    <t xml:space="preserve"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</si>
  <si>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</si>
  <si>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 xml:space="preserve">Мероприятия в сфере имущественных отношений</t>
  </si>
  <si>
    <t>200</t>
  </si>
  <si>
    <t xml:space="preserve">Закупка товаров, работ и услуг для обеспечения государственных (муниципальных) нужд</t>
  </si>
  <si>
    <t>800</t>
  </si>
  <si>
    <t xml:space="preserve">Иные бюджетные ассигнования</t>
  </si>
  <si>
    <t>0440121590</t>
  </si>
  <si>
    <t xml:space="preserve">Содержание и обслуживание нежилого муниципального фонда</t>
  </si>
  <si>
    <t>0440122150</t>
  </si>
  <si>
    <t xml:space="preserve">Приведение в нормативное состояние объектов нежилого муниципального фонда</t>
  </si>
  <si>
    <t>0440200000</t>
  </si>
  <si>
    <t xml:space="preserve"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</si>
  <si>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</si>
  <si>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 xml:space="preserve">Содержание муниципальных органов города Перми</t>
  </si>
  <si>
    <t>100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</si>
  <si>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</si>
  <si>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0440200590</t>
  </si>
  <si>
    <t xml:space="preserve">Обеспечение деятельности (оказание услуг, выполнение работ) муниципальных учреждений (организаций)</t>
  </si>
  <si>
    <t>9100000000</t>
  </si>
  <si>
    <t xml:space="preserve">Непрограммные расходы бюджета города Перми по реализации иных мероприятий</t>
  </si>
  <si>
    <t>9190000000</t>
  </si>
  <si>
    <t xml:space="preserve">Иные непрограммные мероприятия</t>
  </si>
  <si>
    <t>9190021200</t>
  </si>
  <si>
    <t xml:space="preserve">Исполнение обязанностей по уплате платежей в федеральный бюджет</t>
  </si>
  <si>
    <t>05</t>
  </si>
  <si>
    <t xml:space="preserve">Жилищно-коммунальное хозяйство</t>
  </si>
  <si>
    <t>03</t>
  </si>
  <si>
    <t>Благоустройство</t>
  </si>
  <si>
    <t>1000000000</t>
  </si>
  <si>
    <t xml:space="preserve">Муниципальная программа "Дорожная деятельность и благоустройство города Перми"</t>
  </si>
  <si>
    <t>1040000000</t>
  </si>
  <si>
    <t>1040300000</t>
  </si>
  <si>
    <t xml:space="preserve">Комплекс процессных мероприятий "Организация благоустройства территории города Перми"</t>
  </si>
  <si>
    <t>1040323670</t>
  </si>
  <si>
    <t xml:space="preserve"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</si>
  <si>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</si>
  <si>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 xml:space="preserve">Культура, кинематография</t>
  </si>
  <si>
    <t>Культура</t>
  </si>
  <si>
    <t>0300000000</t>
  </si>
  <si>
    <t xml:space="preserve">Муниципальная программа "Культура и молодежная политика города Перми"</t>
  </si>
  <si>
    <t>0330000000</t>
  </si>
  <si>
    <t xml:space="preserve">Муниципальные проекты</t>
  </si>
  <si>
    <t>0330100000</t>
  </si>
  <si>
    <t xml:space="preserve"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</si>
  <si>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</si>
  <si>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 xml:space="preserve">Приобретение в собственность муниципального образования город Пермь нежилого здания</t>
  </si>
  <si>
    <t>400</t>
  </si>
  <si>
    <t xml:space="preserve">Капитальные вложения в объекты государственной (муниципальной) собственности</t>
  </si>
  <si>
    <t>902</t>
  </si>
  <si>
    <t xml:space="preserve">Департамент финансов администрации города Перми</t>
  </si>
  <si>
    <t>06</t>
  </si>
  <si>
    <t xml:space="preserve"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</si>
  <si>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</si>
  <si>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 xml:space="preserve">Непрограммные расходы по обеспечению деятельности администрации города Перми</t>
  </si>
  <si>
    <t>9580000000</t>
  </si>
  <si>
    <t xml:space="preserve">Функциональные органы администрации города Перми</t>
  </si>
  <si>
    <t>9580000110</t>
  </si>
  <si>
    <t>11</t>
  </si>
  <si>
    <t xml:space="preserve">Резервные фонды</t>
  </si>
  <si>
    <t>9600000000</t>
  </si>
  <si>
    <t xml:space="preserve">Другие непрограммные расходы по реализации вопросов местного значения города Перми, связанных с общегородским управлением</t>
  </si>
  <si>
    <t>9620000000</t>
  </si>
  <si>
    <t xml:space="preserve">Резервный фонд</t>
  </si>
  <si>
    <t>9620093000</t>
  </si>
  <si>
    <t xml:space="preserve">Резервный фонд администрации города Перми</t>
  </si>
  <si>
    <t>93б</t>
  </si>
  <si>
    <t>9110000000</t>
  </si>
  <si>
    <t xml:space="preserve">Содержание централизованных бухгалтерий</t>
  </si>
  <si>
    <t>9110000590</t>
  </si>
  <si>
    <t>9190021460</t>
  </si>
  <si>
    <t xml:space="preserve">Мероприятия в сфере применения информационных технологий</t>
  </si>
  <si>
    <t>9610000000</t>
  </si>
  <si>
    <t xml:space="preserve">Расходы на исполнение судебных актов по обращению взыскания на средства местного бюджета</t>
  </si>
  <si>
    <t>9610092000</t>
  </si>
  <si>
    <t xml:space="preserve">Средства на исполнение судебных актов, вступивших в законную силу</t>
  </si>
  <si>
    <t xml:space="preserve">Обслуживание государственного (муниципального) долга</t>
  </si>
  <si>
    <t xml:space="preserve">Обслуживание государственного (муниципального) внутреннего долга</t>
  </si>
  <si>
    <t>9190023640</t>
  </si>
  <si>
    <t xml:space="preserve">Исполнение обязательств по обслуживанию муниципального долга</t>
  </si>
  <si>
    <t>700</t>
  </si>
  <si>
    <t>903</t>
  </si>
  <si>
    <t xml:space="preserve">Департамент градостроительства и архитектуры администрации города Перми</t>
  </si>
  <si>
    <t>04</t>
  </si>
  <si>
    <t xml:space="preserve">Национальная экономика</t>
  </si>
  <si>
    <t>12</t>
  </si>
  <si>
    <t xml:space="preserve">Другие вопросы в области национальной экономики</t>
  </si>
  <si>
    <t>0800000000</t>
  </si>
  <si>
    <t xml:space="preserve">Муниципальная программа "Градостроительная деятельность на территории города Перми"</t>
  </si>
  <si>
    <t>0840000000</t>
  </si>
  <si>
    <t>0840100000</t>
  </si>
  <si>
    <t xml:space="preserve">Комплекс процессных мероприятий "Формирование архитектурного облика города Перми и эстетических качеств застройки"</t>
  </si>
  <si>
    <t>0840122080</t>
  </si>
  <si>
    <t xml:space="preserve">Мероприятия в сфере градостроительства и архитектуры</t>
  </si>
  <si>
    <t>0840171730</t>
  </si>
  <si>
    <t xml:space="preserve"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</si>
  <si>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</si>
  <si>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 xml:space="preserve">Предоставление субсидий бюджетным, автономным учреждениям и иным некоммерческим организациям</t>
  </si>
  <si>
    <t>0840200000</t>
  </si>
  <si>
    <t xml:space="preserve"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</si>
  <si>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</si>
  <si>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</si>
  <si>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 xml:space="preserve">Управление записи актов гражданского состояния администрации города Перми</t>
  </si>
  <si>
    <t>9190059300</t>
  </si>
  <si>
    <t xml:space="preserve">Государственная регистрация актов гражданского состояния</t>
  </si>
  <si>
    <t>9590000000</t>
  </si>
  <si>
    <t xml:space="preserve">Аппарат органа городского самоуправления</t>
  </si>
  <si>
    <t>9590000110</t>
  </si>
  <si>
    <t>0340000000</t>
  </si>
  <si>
    <t>0340100000</t>
  </si>
  <si>
    <t xml:space="preserve">Комплекс процессных мероприятий "Городские культурно-зрелищные мероприятия"</t>
  </si>
  <si>
    <t>0340121980</t>
  </si>
  <si>
    <t xml:space="preserve">Культурно-зрелищные мероприятия на территории города Перми</t>
  </si>
  <si>
    <t>915</t>
  </si>
  <si>
    <t xml:space="preserve">Управление по экологии и природопользованию администрации города Перми</t>
  </si>
  <si>
    <t xml:space="preserve">Национальная безопасность и правоохранительная деятельность</t>
  </si>
  <si>
    <t>14</t>
  </si>
  <si>
    <t xml:space="preserve">Другие вопросы в области национальной безопасности и правоохранительной деятельности</t>
  </si>
  <si>
    <t>919002П040</t>
  </si>
  <si>
    <t xml:space="preserve">Составление протоколов об административных правонарушениях</t>
  </si>
  <si>
    <t xml:space="preserve">Сельское хозяйство и рыболовство</t>
  </si>
  <si>
    <t>1400000000</t>
  </si>
  <si>
    <t xml:space="preserve">Муниципальная программа "Охрана природы и лесное хозяйство города Перми"</t>
  </si>
  <si>
    <t>1440000000</t>
  </si>
  <si>
    <t>1440400000</t>
  </si>
  <si>
    <t xml:space="preserve">Комплекс процессных мероприятий "Обращение с животными без владельцев"</t>
  </si>
  <si>
    <t>1440400590</t>
  </si>
  <si>
    <t>1440423940</t>
  </si>
  <si>
    <t xml:space="preserve"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</si>
  <si>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</si>
  <si>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 xml:space="preserve">Организация мероприятий при осуществлении деятельности по обращению с животными без владельцев</t>
  </si>
  <si>
    <t>14404SУ420</t>
  </si>
  <si>
    <t xml:space="preserve"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</si>
  <si>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</si>
  <si>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 xml:space="preserve">Лесное хозяйство</t>
  </si>
  <si>
    <t>1440300000</t>
  </si>
  <si>
    <t xml:space="preserve">Комплекс процессных мероприятий "Сохранение и воспроизводство городских лесов"</t>
  </si>
  <si>
    <t>1440300590</t>
  </si>
  <si>
    <t>1440321650</t>
  </si>
  <si>
    <t xml:space="preserve">Мероприятия в сфере использования, охраны, защиты и воспроизводства городских лесов</t>
  </si>
  <si>
    <t>1420000000</t>
  </si>
  <si>
    <t xml:space="preserve">Муниципальные проекты в рамках региональных проектов</t>
  </si>
  <si>
    <t>1420100000</t>
  </si>
  <si>
    <t xml:space="preserve">Муниципальный проект "Комплексное благоустройство"</t>
  </si>
  <si>
    <t>14201SЖ090</t>
  </si>
  <si>
    <t xml:space="preserve"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</si>
  <si>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</si>
  <si>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 xml:space="preserve">Развитие городского пространства</t>
  </si>
  <si>
    <t>1440100000</t>
  </si>
  <si>
    <t xml:space="preserve">Комплекс процессных мероприятий "Создание и содержание ООПТ, реализация природоохранных мероприятий"</t>
  </si>
  <si>
    <t>1440121660</t>
  </si>
  <si>
    <t xml:space="preserve">Создание и содержание ООПТ местного значения</t>
  </si>
  <si>
    <t>1440200000</t>
  </si>
  <si>
    <t xml:space="preserve">Комплекс процессных мероприятий "Мероприятия по содержанию питомника растений"</t>
  </si>
  <si>
    <t>1440221690</t>
  </si>
  <si>
    <t xml:space="preserve">Посадка зеленых насаждений ценных видов</t>
  </si>
  <si>
    <t>1440222340</t>
  </si>
  <si>
    <t xml:space="preserve">Мероприятия по выращиванию посадочного материала, содержанию зеленых насаждений, озелененных территорий</t>
  </si>
  <si>
    <t>1440421260</t>
  </si>
  <si>
    <t xml:space="preserve">Мероприятия по обустройству и содержанию площадок для выгула и дрессировки собак</t>
  </si>
  <si>
    <t xml:space="preserve">Другие вопросы в области жилищно-коммунального хозяйства</t>
  </si>
  <si>
    <t>1440200590</t>
  </si>
  <si>
    <t xml:space="preserve">Охрана окружающей среды</t>
  </si>
  <si>
    <t xml:space="preserve">Охрана объектов растительного и животного мира и среды их обитания</t>
  </si>
  <si>
    <t>1440121630</t>
  </si>
  <si>
    <t xml:space="preserve">Реализация природоохранных мероприятий</t>
  </si>
  <si>
    <t xml:space="preserve">Другие вопросы в области охраны окружающей среды</t>
  </si>
  <si>
    <t>1440500000</t>
  </si>
  <si>
    <t xml:space="preserve"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</si>
  <si>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</si>
  <si>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</si>
  <si>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 xml:space="preserve"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</si>
  <si>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</si>
  <si>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 xml:space="preserve">Департамент культуры и молодежной политики администрации города Перми</t>
  </si>
  <si>
    <t>Образование</t>
  </si>
  <si>
    <t xml:space="preserve">Дополнительное образование детей</t>
  </si>
  <si>
    <t>0340300000</t>
  </si>
  <si>
    <t xml:space="preserve">Комплекс процессных мероприятий "Обеспечение качественно нового уровня развития инфраструктуры"</t>
  </si>
  <si>
    <t>0340301070</t>
  </si>
  <si>
    <t xml:space="preserve">Взносы на капитальный ремонт общего имущества в многоквартирных домах</t>
  </si>
  <si>
    <t>0340323560</t>
  </si>
  <si>
    <t xml:space="preserve"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</si>
  <si>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</si>
  <si>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 xml:space="preserve">Комплекс процессных мероприятий "Одаренные дети города Перми"</t>
  </si>
  <si>
    <t>0340400590</t>
  </si>
  <si>
    <t>0340400680</t>
  </si>
  <si>
    <t xml:space="preserve">Мероприятия в сфере дополнительного образования детей в области искусств</t>
  </si>
  <si>
    <t>0340401060</t>
  </si>
  <si>
    <t xml:space="preserve">Повышение фонда оплаты труда</t>
  </si>
  <si>
    <t>0340482020</t>
  </si>
  <si>
    <t xml:space="preserve"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</si>
  <si>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</si>
  <si>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 xml:space="preserve"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</si>
  <si>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</si>
  <si>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</si>
  <si>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 xml:space="preserve">Комплекс процессных мероприятий "Повышение социального благополучия отдельных категорий жителей города Перми"</t>
  </si>
  <si>
    <t>0640223570</t>
  </si>
  <si>
    <t xml:space="preserve">Оборудование объектов городской инфраструктуры средствами беспрепятственного доступа</t>
  </si>
  <si>
    <t xml:space="preserve">Молодежная политика</t>
  </si>
  <si>
    <t>0100000000</t>
  </si>
  <si>
    <t xml:space="preserve">Муниципальная программа "Общественное согласие"</t>
  </si>
  <si>
    <t>0140000000</t>
  </si>
  <si>
    <t>0140100000</t>
  </si>
  <si>
    <t xml:space="preserve"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</si>
  <si>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</si>
  <si>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 xml:space="preserve">Мероприятия в сфере укрепления межнационального и межконфессионального согласия в городе Перми</t>
  </si>
  <si>
    <t>0140171300</t>
  </si>
  <si>
    <t xml:space="preserve"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</si>
  <si>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</si>
  <si>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 xml:space="preserve">Муниципальная программа "Безопасный город"</t>
  </si>
  <si>
    <t>0240000000</t>
  </si>
  <si>
    <t>0240200000</t>
  </si>
  <si>
    <t xml:space="preserve"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</si>
  <si>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</si>
  <si>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 xml:space="preserve">Мероприятия, направленные на первичную профилактику потребления психоактивных веществ</t>
  </si>
  <si>
    <t>0340500000</t>
  </si>
  <si>
    <t xml:space="preserve"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</si>
  <si>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</si>
  <si>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</si>
  <si>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 xml:space="preserve">Организация занятости молодежи</t>
  </si>
  <si>
    <t>0340501060</t>
  </si>
  <si>
    <t>0340523140</t>
  </si>
  <si>
    <t xml:space="preserve">Поддержка инициативной и талантливой молодежи</t>
  </si>
  <si>
    <t>300</t>
  </si>
  <si>
    <t xml:space="preserve">Социальное обеспечение и иные выплаты населению</t>
  </si>
  <si>
    <t>0340570040</t>
  </si>
  <si>
    <t xml:space="preserve"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</si>
  <si>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</si>
  <si>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 xml:space="preserve">Проведение мероприятий в сфере социальной политики, развития человеческого потенциала</t>
  </si>
  <si>
    <t>09</t>
  </si>
  <si>
    <t xml:space="preserve">Другие вопросы в области образования</t>
  </si>
  <si>
    <t>0340482030</t>
  </si>
  <si>
    <t xml:space="preserve"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</si>
  <si>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</si>
  <si>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 xml:space="preserve">Комплекс процессных мероприятий "Организация оздоровления и отдыха детей города Перми"</t>
  </si>
  <si>
    <t>0640300590</t>
  </si>
  <si>
    <t>0640301060</t>
  </si>
  <si>
    <t>0340100590</t>
  </si>
  <si>
    <t>034012К030</t>
  </si>
  <si>
    <t xml:space="preserve">Организация и проведение мероприятий в сфере культуры на территории Пермского края</t>
  </si>
  <si>
    <t>0340200000</t>
  </si>
  <si>
    <t xml:space="preserve"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</si>
  <si>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</si>
  <si>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</si>
  <si>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 xml:space="preserve"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</si>
  <si>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</si>
  <si>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</si>
  <si>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 xml:space="preserve">Оказание услуг библиотечного обслуживания</t>
  </si>
  <si>
    <t>0340223830</t>
  </si>
  <si>
    <t xml:space="preserve"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</si>
  <si>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0340300750</t>
  </si>
  <si>
    <t xml:space="preserve">Сохранение историко-культурного наследия</t>
  </si>
  <si>
    <t>0640221010</t>
  </si>
  <si>
    <t xml:space="preserve">Проведение мероприятий в сфере социальной политики</t>
  </si>
  <si>
    <t xml:space="preserve">Другие вопросы в области культуры, кинематографии</t>
  </si>
  <si>
    <t>0340600000</t>
  </si>
  <si>
    <t xml:space="preserve"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</si>
  <si>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</si>
  <si>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</si>
  <si>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</si>
  <si>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 xml:space="preserve">Социальная политика</t>
  </si>
  <si>
    <t xml:space="preserve">Социальное обеспечение населения</t>
  </si>
  <si>
    <t>930</t>
  </si>
  <si>
    <t xml:space="preserve">Департамент образования администрации города Перми</t>
  </si>
  <si>
    <t xml:space="preserve">Дошкольное образование</t>
  </si>
  <si>
    <t>0700000000</t>
  </si>
  <si>
    <t xml:space="preserve">Муниципальная программа "Доступное и качественное образование"</t>
  </si>
  <si>
    <t>0740000000</t>
  </si>
  <si>
    <t>0740100000</t>
  </si>
  <si>
    <t xml:space="preserve"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</si>
  <si>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</si>
  <si>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</si>
  <si>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 xml:space="preserve">Единая субвенция на выполнение отдельных государственных полномочий в сфере образования</t>
  </si>
  <si>
    <t>07401SН040</t>
  </si>
  <si>
    <t xml:space="preserve"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</si>
  <si>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</si>
  <si>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 xml:space="preserve"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</si>
  <si>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</si>
  <si>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</si>
  <si>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 xml:space="preserve"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</si>
  <si>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</si>
  <si>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 xml:space="preserve"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</si>
  <si>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0740500920</t>
  </si>
  <si>
    <t xml:space="preserve"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</si>
  <si>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</si>
  <si>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</si>
  <si>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 xml:space="preserve"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</si>
  <si>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</si>
  <si>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 xml:space="preserve">Оснащение муниципальных образовательных организаций оборудованием, средствами обучения и воспитания</t>
  </si>
  <si>
    <t>02</t>
  </si>
  <si>
    <t xml:space="preserve">Общее образование</t>
  </si>
  <si>
    <t>0710000000</t>
  </si>
  <si>
    <t xml:space="preserve">Муниципальные проекты в рамках национальных проектов</t>
  </si>
  <si>
    <t>071EВ00000</t>
  </si>
  <si>
    <t xml:space="preserve">Муниципальный проект "Патриотическое воспитание граждан Российской Федерации"</t>
  </si>
  <si>
    <t>071EВ51790</t>
  </si>
  <si>
    <t xml:space="preserve"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</si>
  <si>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</si>
  <si>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 xml:space="preserve">Муниципальный проект "Все лучшее детям"</t>
  </si>
  <si>
    <t>071Ю450490</t>
  </si>
  <si>
    <t xml:space="preserve"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</si>
  <si>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</si>
  <si>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</si>
  <si>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 xml:space="preserve">Муниципальный проект "Развитие инфраструктуры в сфере образования"</t>
  </si>
  <si>
    <t>07201SН070</t>
  </si>
  <si>
    <t xml:space="preserve"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</si>
  <si>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</si>
  <si>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</si>
  <si>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 xml:space="preserve"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</si>
  <si>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</si>
  <si>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 xml:space="preserve">Строительство спортивного зала МАОУ "СОШ № 79" г. Перми</t>
  </si>
  <si>
    <t>0740100690</t>
  </si>
  <si>
    <t xml:space="preserve">Организация подвоза учащихся, проживающих в отдаленных жилых районах</t>
  </si>
  <si>
    <t>07401L3030</t>
  </si>
  <si>
    <t xml:space="preserve"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</si>
  <si>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</si>
  <si>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 xml:space="preserve"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</si>
  <si>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</si>
  <si>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 xml:space="preserve">Комплекс процессных мероприятий "Обеспечение доступного и качественного дополнительного образования"</t>
  </si>
  <si>
    <t>0740200900</t>
  </si>
  <si>
    <t xml:space="preserve">Создание условий для реализации программ дополнительного образования направлений IT-сферы</t>
  </si>
  <si>
    <t>0740300000</t>
  </si>
  <si>
    <t xml:space="preserve"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</si>
  <si>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</si>
  <si>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 xml:space="preserve">Организация и проведение мероприятий в сфере образования города Перми</t>
  </si>
  <si>
    <t>0740470050</t>
  </si>
  <si>
    <t xml:space="preserve"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</si>
  <si>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</si>
  <si>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 xml:space="preserve">Устройство спортивных площадок в муниципальных образовательных организациях города Перми</t>
  </si>
  <si>
    <t>07405L7500</t>
  </si>
  <si>
    <t xml:space="preserve">Реализация мероприятий по модернизации школьных систем образования</t>
  </si>
  <si>
    <t>07405SP350</t>
  </si>
  <si>
    <t xml:space="preserve">Реализация мероприятий по направлению "Школьный двор"</t>
  </si>
  <si>
    <t>07405SН420</t>
  </si>
  <si>
    <t>0740200590</t>
  </si>
  <si>
    <t>0740201060</t>
  </si>
  <si>
    <t>0740282020</t>
  </si>
  <si>
    <t>0740471390</t>
  </si>
  <si>
    <t xml:space="preserve">Субсидия частным организациям на реализацию дополнительных общеразвивающих программ</t>
  </si>
  <si>
    <t xml:space="preserve">Профессиональная подготовка, переподготовка и повышение квалификации</t>
  </si>
  <si>
    <t>0740300590</t>
  </si>
  <si>
    <t>0740301060</t>
  </si>
  <si>
    <t>0740382020</t>
  </si>
  <si>
    <t>064032С140</t>
  </si>
  <si>
    <t xml:space="preserve">Обеспечение отдыха и оздоровления детей</t>
  </si>
  <si>
    <t>0740381030</t>
  </si>
  <si>
    <t xml:space="preserve">Присуждение премии Главы города Перми "Золотой резерв"</t>
  </si>
  <si>
    <t>0740600000</t>
  </si>
  <si>
    <t xml:space="preserve"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</si>
  <si>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</si>
  <si>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</si>
  <si>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</si>
  <si>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074012С170</t>
  </si>
  <si>
    <t xml:space="preserve"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</si>
  <si>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 xml:space="preserve">Охрана семьи и детства</t>
  </si>
  <si>
    <t xml:space="preserve">Другие вопросы в области социальной политики</t>
  </si>
  <si>
    <t>0740100700</t>
  </si>
  <si>
    <t xml:space="preserve">Предоставление бесплатного питания учащимся кадетской школы города Перми</t>
  </si>
  <si>
    <t>0740100710</t>
  </si>
  <si>
    <t xml:space="preserve"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</si>
  <si>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</si>
  <si>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 xml:space="preserve"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</si>
  <si>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</si>
  <si>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 xml:space="preserve"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</si>
  <si>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</si>
  <si>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 xml:space="preserve"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</si>
  <si>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 xml:space="preserve">Физическая культура и спорт</t>
  </si>
  <si>
    <t xml:space="preserve">Спорт высших достижений</t>
  </si>
  <si>
    <t>0500000000</t>
  </si>
  <si>
    <t xml:space="preserve">Муниципальная программа "Развитие физической культуры и спорта города Перми"</t>
  </si>
  <si>
    <t>0540000000</t>
  </si>
  <si>
    <t>0540300000</t>
  </si>
  <si>
    <t xml:space="preserve"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</si>
  <si>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</si>
  <si>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</si>
  <si>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</si>
  <si>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 xml:space="preserve">Администрация Ленинского района города Перми</t>
  </si>
  <si>
    <t xml:space="preserve"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</si>
  <si>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</si>
  <si>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 xml:space="preserve"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</si>
  <si>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</si>
  <si>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 xml:space="preserve">Образование комиссий по делам несовершеннолетних и защите их прав и организация их деятельности</t>
  </si>
  <si>
    <t>9570000000</t>
  </si>
  <si>
    <t xml:space="preserve">Территориальные органы администрации города Перми</t>
  </si>
  <si>
    <t>9570000110</t>
  </si>
  <si>
    <t>0130000000</t>
  </si>
  <si>
    <t>0130200000</t>
  </si>
  <si>
    <t xml:space="preserve">Муниципальный проект "Поддержка СО НКО в реализации социальных проектов и проектов инициативного бюджетирования"</t>
  </si>
  <si>
    <t>0130271250</t>
  </si>
  <si>
    <t xml:space="preserve"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</si>
  <si>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</si>
  <si>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 xml:space="preserve">Содержание имущества и обеспечение деятельности общественных центров</t>
  </si>
  <si>
    <t>0140171130</t>
  </si>
  <si>
    <t xml:space="preserve">Субсидии на осуществление деятельности территориальных общественных самоуправлений</t>
  </si>
  <si>
    <t>0140171140</t>
  </si>
  <si>
    <t xml:space="preserve"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</si>
  <si>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</si>
  <si>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 xml:space="preserve"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</si>
  <si>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 xml:space="preserve">Защита населения и территории от чрезвычайных ситуаций природного и техногенного характера, пожарная безопасность</t>
  </si>
  <si>
    <t>0240100000</t>
  </si>
  <si>
    <t xml:space="preserve"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</si>
  <si>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</si>
  <si>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 xml:space="preserve">Мероприятия, направленные на обеспечение безопасности людей на водных объектах, охраны их жизни и здоровья</t>
  </si>
  <si>
    <t>0240121110</t>
  </si>
  <si>
    <t xml:space="preserve">Мероприятия, направленные на обеспечение первичных мер пожарной безопасности в границах города Перми</t>
  </si>
  <si>
    <t>919002П060</t>
  </si>
  <si>
    <t xml:space="preserve">Осуществление полномочий по созданию и организации деятельности административных комиссий</t>
  </si>
  <si>
    <t xml:space="preserve">Дорожное хозяйство (дорожные фонды)</t>
  </si>
  <si>
    <t>1040100000</t>
  </si>
  <si>
    <t xml:space="preserve">Комплекс процессных мероприятий "Приведение в нормативное состояние автомобильных дорог"</t>
  </si>
  <si>
    <t>104019Д040</t>
  </si>
  <si>
    <t xml:space="preserve">Содержание, ремонт автомобильных дорог и искусственных дорожных сооружений</t>
  </si>
  <si>
    <t>1300000000</t>
  </si>
  <si>
    <t xml:space="preserve">Муниципальная программа "Развитие системы жилищно-коммунального хозяйства в городе Перми"</t>
  </si>
  <si>
    <t>1330000000</t>
  </si>
  <si>
    <t>1330200000</t>
  </si>
  <si>
    <t xml:space="preserve">Муниципальный проект "Благоустройство территорий многоквартирных домов города Перми"</t>
  </si>
  <si>
    <t>133029Д220</t>
  </si>
  <si>
    <t xml:space="preserve">Возмещение затрат по благоустройству придомовых территорий многоквартирных домов города</t>
  </si>
  <si>
    <t>0840122040</t>
  </si>
  <si>
    <t xml:space="preserve"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</si>
  <si>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1040321820</t>
  </si>
  <si>
    <t xml:space="preserve">Мероприятия по демонтажу самовольно установленных и незаконно размещенных движимых объектов</t>
  </si>
  <si>
    <t>1330271290</t>
  </si>
  <si>
    <t xml:space="preserve">Возмещение затрат по благоустройству дворовых территорий многоквартирных домов города</t>
  </si>
  <si>
    <t>1340000000</t>
  </si>
  <si>
    <t>1340400000</t>
  </si>
  <si>
    <t xml:space="preserve">Комплекс процессных мероприятий "Обеспечение санитарно-эпидемиологических требований законодательства"</t>
  </si>
  <si>
    <t>1340422030</t>
  </si>
  <si>
    <t xml:space="preserve">Обустройство и содержание мест (площадок) накопления твердых коммунальных отходов</t>
  </si>
  <si>
    <t>1340423430</t>
  </si>
  <si>
    <t xml:space="preserve">Обустройство контейнерных площадок нового образца в городе Перми</t>
  </si>
  <si>
    <t>0340570070</t>
  </si>
  <si>
    <t xml:space="preserve"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</si>
  <si>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</si>
  <si>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 xml:space="preserve">Организация отдыха несовершеннолетних, состоящих на учете в территориальных отделах полиции города Перми</t>
  </si>
  <si>
    <t xml:space="preserve">Физическая культура</t>
  </si>
  <si>
    <t>0540200000</t>
  </si>
  <si>
    <t xml:space="preserve">Комплекс процессных мероприятий "Организация и проведение физкультурных мероприятий, спортивно-массовой работы"</t>
  </si>
  <si>
    <t>0540223350</t>
  </si>
  <si>
    <t xml:space="preserve"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</si>
  <si>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</si>
  <si>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 xml:space="preserve">Администрация Свердловского района города Перми</t>
  </si>
  <si>
    <t>0140171142</t>
  </si>
  <si>
    <t xml:space="preserve"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</si>
  <si>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9160000000</t>
  </si>
  <si>
    <t xml:space="preserve">Мероприятия, направленные на решение отдельных вопросов местного значения в микрорайонах города Перми</t>
  </si>
  <si>
    <t>1340100000</t>
  </si>
  <si>
    <t xml:space="preserve">Комплекс процессных мероприятий "Содержание объектов инженерной инфраструктуры"</t>
  </si>
  <si>
    <t>1340121740</t>
  </si>
  <si>
    <t xml:space="preserve">Содержание и ремонт объектов инженерной инфраструктуры</t>
  </si>
  <si>
    <t xml:space="preserve">Коммунальное хозяйство</t>
  </si>
  <si>
    <t>933</t>
  </si>
  <si>
    <t xml:space="preserve">Администрация Мотовилихинского района города Перми</t>
  </si>
  <si>
    <t>0140171143</t>
  </si>
  <si>
    <t xml:space="preserve"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</si>
  <si>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934</t>
  </si>
  <si>
    <t xml:space="preserve">Администрация Дзержинского района города Перми</t>
  </si>
  <si>
    <t>0140171144</t>
  </si>
  <si>
    <t xml:space="preserve"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</si>
  <si>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</si>
  <si>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 xml:space="preserve">Администрация Индустриального района города Перми</t>
  </si>
  <si>
    <t>0140171145</t>
  </si>
  <si>
    <t xml:space="preserve"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</si>
  <si>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936</t>
  </si>
  <si>
    <t xml:space="preserve">Администрация Кировского района города Перми</t>
  </si>
  <si>
    <t>0140171146</t>
  </si>
  <si>
    <t xml:space="preserve"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</si>
  <si>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</si>
  <si>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 xml:space="preserve">Администрация Орджоникидзевского района города Перми</t>
  </si>
  <si>
    <t>0140171147</t>
  </si>
  <si>
    <t xml:space="preserve"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</si>
  <si>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</si>
  <si>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 xml:space="preserve">Администрация поселка Новые Ляды города Перми</t>
  </si>
  <si>
    <t>0140171148</t>
  </si>
  <si>
    <t xml:space="preserve"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</si>
  <si>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</si>
  <si>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 xml:space="preserve">Департамент жилищно-коммунального хозяйства администрации города Перми</t>
  </si>
  <si>
    <t>1320000000</t>
  </si>
  <si>
    <t>1320200000</t>
  </si>
  <si>
    <t xml:space="preserve">Муниципальный проект "Местные дороги"</t>
  </si>
  <si>
    <t>13202SД110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</si>
  <si>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</si>
  <si>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1330300000</t>
  </si>
  <si>
    <t xml:space="preserve">Муниципальный проект "Создание мест отвала снега"</t>
  </si>
  <si>
    <t>1330300910</t>
  </si>
  <si>
    <t xml:space="preserve">Обустройство мест отвала снега</t>
  </si>
  <si>
    <t>134019Д160</t>
  </si>
  <si>
    <t xml:space="preserve">Содержание и ремонт системы ливневой канализации, очистных сооружений</t>
  </si>
  <si>
    <t>134019Д620</t>
  </si>
  <si>
    <t xml:space="preserve">Жилищное хозяйство</t>
  </si>
  <si>
    <t>1320100000</t>
  </si>
  <si>
    <t>1320171040</t>
  </si>
  <si>
    <t xml:space="preserve">Финансовое обеспечение затрат по проведению капитального ремонта фасадов многоквартирных домов города Перми</t>
  </si>
  <si>
    <t>13201SЖ240</t>
  </si>
  <si>
    <t xml:space="preserve">Капитальный ремонт фасадов многоквартирных домов в г. Перми</t>
  </si>
  <si>
    <t>13201SЖ410</t>
  </si>
  <si>
    <t>13201SЖ720</t>
  </si>
  <si>
    <t xml:space="preserve">Капитальный ремонт общего имущества в многоквартирных домах на территории Пермского края</t>
  </si>
  <si>
    <t>1340200000</t>
  </si>
  <si>
    <t xml:space="preserve"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</si>
  <si>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</si>
  <si>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 xml:space="preserve"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</si>
  <si>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</si>
  <si>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 xml:space="preserve">Выполнение работ по ремонту многоквартирных домов, направленных на исполнение судебных актов</t>
  </si>
  <si>
    <t>1340300000</t>
  </si>
  <si>
    <t xml:space="preserve"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</si>
  <si>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</si>
  <si>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</si>
  <si>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 xml:space="preserve">Содержание расселенных многоквартирных домов, признанных в установленном порядке аварийными и подлежащими сносу</t>
  </si>
  <si>
    <t>1340323870</t>
  </si>
  <si>
    <t xml:space="preserve">Снос аварийных многоквартирных домов</t>
  </si>
  <si>
    <t>1330100000</t>
  </si>
  <si>
    <t xml:space="preserve"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</si>
  <si>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1330142070</t>
  </si>
  <si>
    <t xml:space="preserve">Приобретение тепловых сетей, проходящих в границах Дзержинского района города Перми (ул. Хабаровская, Вагонная, Красноводская)</t>
  </si>
  <si>
    <t>1330141320</t>
  </si>
  <si>
    <t xml:space="preserve"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</si>
  <si>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</si>
  <si>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 xml:space="preserve">Выкуп центрального теплового пункта № 10 по адресу: г. Пермь, ул. И.Франко, 38а</t>
  </si>
  <si>
    <t>1340121680</t>
  </si>
  <si>
    <t xml:space="preserve">Мероприятия в сфере коммунального хозяйства</t>
  </si>
  <si>
    <t>1340171120</t>
  </si>
  <si>
    <t xml:space="preserve">Возмещение затрат по подключению к системе газоснабжения жилых домов в зонах индивидуальной жилой застройки</t>
  </si>
  <si>
    <t>1340171160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</si>
  <si>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</t>
  </si>
  <si>
    <t>1330142040</t>
  </si>
  <si>
    <t xml:space="preserve">Строительство места отвала снега по ул. Промышленной</t>
  </si>
  <si>
    <t>1340171060</t>
  </si>
  <si>
    <t xml:space="preserve"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</si>
  <si>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</si>
  <si>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</si>
  <si>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 xml:space="preserve">Ликвидация несанкционированных свалок</t>
  </si>
  <si>
    <t xml:space="preserve">Прикладные научные исследования в области жилищно-коммунального хозяйства</t>
  </si>
  <si>
    <t>1340100590</t>
  </si>
  <si>
    <t>1340500000</t>
  </si>
  <si>
    <t xml:space="preserve"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</si>
  <si>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</si>
  <si>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1500000000</t>
  </si>
  <si>
    <t xml:space="preserve">Муниципальная программа "Обеспечение жильем жителей города Перми"</t>
  </si>
  <si>
    <t>1530000000</t>
  </si>
  <si>
    <t>1530200000</t>
  </si>
  <si>
    <t xml:space="preserve">Муниципальный проект "Обеспечение жилыми помещениями детей-сирот и детей, оставшихся без попечения родителей"</t>
  </si>
  <si>
    <t>153022С070</t>
  </si>
  <si>
    <t xml:space="preserve"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</si>
  <si>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</si>
  <si>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 xml:space="preserve">Управление капитального строительства администрации города Перми</t>
  </si>
  <si>
    <t>0130100000</t>
  </si>
  <si>
    <t xml:space="preserve">Муниципальный проект "Строительство зданий для размещения общественных центров"</t>
  </si>
  <si>
    <t>0130141040</t>
  </si>
  <si>
    <t xml:space="preserve">Строительство нежилого здания под размещение общественного центра по адресу: г. Пермь, Кировский район, ул. Батумская</t>
  </si>
  <si>
    <t>0130141720</t>
  </si>
  <si>
    <t xml:space="preserve"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</si>
  <si>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</si>
  <si>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 xml:space="preserve"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</si>
  <si>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</si>
  <si>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 xml:space="preserve"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</si>
  <si>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</si>
  <si>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 xml:space="preserve"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</si>
  <si>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</si>
  <si>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 xml:space="preserve"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</si>
  <si>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</si>
  <si>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 xml:space="preserve"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</si>
  <si>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</si>
  <si>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 xml:space="preserve"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</si>
  <si>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</si>
  <si>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</si>
  <si>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</si>
  <si>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 xml:space="preserve">Муниципальный проект "Строительство пожарных водоемов и резервуаров"</t>
  </si>
  <si>
    <t>0230141630</t>
  </si>
  <si>
    <t xml:space="preserve">Строительство пожарного резервуара в микрорайоне Социалистический Орджоникидзевского района города Перми</t>
  </si>
  <si>
    <t>0230141650</t>
  </si>
  <si>
    <t xml:space="preserve">Строительство пожарного резервуара в микрорайоне Новобродовский Свердловского района города Перми</t>
  </si>
  <si>
    <t>0230141890</t>
  </si>
  <si>
    <t xml:space="preserve">Строительство пожарного резервуара в микрорайоне Пихтовая стрелка Мотовилихинского района города Перми</t>
  </si>
  <si>
    <t>0230141900</t>
  </si>
  <si>
    <t xml:space="preserve">Строительство пожарного резервуара в микрорайоне Акуловский по ул. Красноборская Дзержинского района города Перми</t>
  </si>
  <si>
    <t>0230141920</t>
  </si>
  <si>
    <t xml:space="preserve">Строительство пожарного резервуара в микрорайоне Верхняя Васильевка Орджоникидзевского района города Перми</t>
  </si>
  <si>
    <t>0230141930</t>
  </si>
  <si>
    <t xml:space="preserve"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</si>
  <si>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</si>
  <si>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 xml:space="preserve">Строительство пожарного резервуара в микрорайоне Свободный Орджоникидзевского района города Перми</t>
  </si>
  <si>
    <t>0230141960</t>
  </si>
  <si>
    <t xml:space="preserve">Строительство пожарного резервуара в микрорайоне Нижняя Васильевка Орджоникидзевского района города Перми</t>
  </si>
  <si>
    <t>0230143170</t>
  </si>
  <si>
    <t xml:space="preserve"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</si>
  <si>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</si>
  <si>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 xml:space="preserve">Строительство пожарного резервуара по ул. Борцов Революции Ленинского района города Перми</t>
  </si>
  <si>
    <t>0230143190</t>
  </si>
  <si>
    <t xml:space="preserve"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</si>
  <si>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</si>
  <si>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 xml:space="preserve">Строительство пожарного резервуара в д. Ласьвинские хутора Кировского района города Перми</t>
  </si>
  <si>
    <t>0230143600</t>
  </si>
  <si>
    <t xml:space="preserve">Строительство пожарного резервуара в микрорайоне Чапаевский Орджоникидзевского района города Перми</t>
  </si>
  <si>
    <t>0230143610</t>
  </si>
  <si>
    <t xml:space="preserve"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</si>
  <si>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</si>
  <si>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 xml:space="preserve">Строительство пожарного резервуара в микрорайоне Вышка-2 по ул. Омской Мотовилихинского района города Перми</t>
  </si>
  <si>
    <t>0230143630</t>
  </si>
  <si>
    <t xml:space="preserve">Строительство пожарного резервуара в микрорайоне Химики Орджоникидзевского района города Перми</t>
  </si>
  <si>
    <t>0230200000</t>
  </si>
  <si>
    <t xml:space="preserve">Муниципальный проект "Строительство (реконструкция) объектов в сфере общественной безопасности"</t>
  </si>
  <si>
    <t>0230241030</t>
  </si>
  <si>
    <t xml:space="preserve"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</si>
  <si>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</si>
  <si>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151F300000</t>
  </si>
  <si>
    <t xml:space="preserve">Муниципальный проект "Обеспечение устойчивого сокращения непригодного для проживания жилищного фонда"</t>
  </si>
  <si>
    <t>151F367484</t>
  </si>
  <si>
    <t xml:space="preserve">Реализация мероприятий по обеспечению устойчивого сокращения непригодного для проживания жилого фонда</t>
  </si>
  <si>
    <t>1330141090</t>
  </si>
  <si>
    <t xml:space="preserve">Реконструкция системы очистки сточных вод в микрорайоне "Крым" Кировского района города Перми</t>
  </si>
  <si>
    <t>1330141220</t>
  </si>
  <si>
    <t xml:space="preserve">Строительство водопроводных сетей в микрорайоне "Вышка-1" Мотовилихинского района города Перми</t>
  </si>
  <si>
    <t>1330141770</t>
  </si>
  <si>
    <t xml:space="preserve">Строительство водопроводных сетей в микрорайоне Турбино</t>
  </si>
  <si>
    <t>1330141780</t>
  </si>
  <si>
    <t xml:space="preserve">Строительство водопроводных сетей по ул. 2-я Мулянская Дзержинского района города Перми</t>
  </si>
  <si>
    <t>1330142000</t>
  </si>
  <si>
    <t xml:space="preserve">Строительство водопроводных сетей в микрорайоне Левшино</t>
  </si>
  <si>
    <t>1330142010</t>
  </si>
  <si>
    <t xml:space="preserve">Строительство водопроводных сетей в микрорайоне Энергетик</t>
  </si>
  <si>
    <t>1330142050</t>
  </si>
  <si>
    <t xml:space="preserve">Санация и строительство 2-й нитки водовода Гайва-Заозерье</t>
  </si>
  <si>
    <t>1330142060</t>
  </si>
  <si>
    <t xml:space="preserve">Строительство водопроводных сетей в микрорайоне Январский</t>
  </si>
  <si>
    <t>1330142100</t>
  </si>
  <si>
    <t xml:space="preserve">Строительство напорной канализации по отводу дождевых стоков от здания по ул. Маяковского, 57</t>
  </si>
  <si>
    <t>1330142110</t>
  </si>
  <si>
    <t xml:space="preserve">Строительство водопроводных сетей в микрорайоне Чапаевский</t>
  </si>
  <si>
    <t>1330142130</t>
  </si>
  <si>
    <t xml:space="preserve">Строительство сети водоотведения в микрорайоне Юбилейный по ул. Братская</t>
  </si>
  <si>
    <t>1330142140</t>
  </si>
  <si>
    <t xml:space="preserve"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</si>
  <si>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1330142360</t>
  </si>
  <si>
    <t xml:space="preserve">Реконструкция канализационной насосной станции "Речник" Дзержинского района города Перми</t>
  </si>
  <si>
    <t>1330143480</t>
  </si>
  <si>
    <t xml:space="preserve"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</si>
  <si>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</si>
  <si>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</si>
  <si>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 xml:space="preserve">Муниципальный проект "Строительство объектов в сфере экологии"</t>
  </si>
  <si>
    <t>1430143570</t>
  </si>
  <si>
    <t xml:space="preserve">Строительство городского питомника растений на земельном участке с кадастровым номером 59:01:0000000:91384</t>
  </si>
  <si>
    <t>071Ю442550</t>
  </si>
  <si>
    <t xml:space="preserve">Строительство здания общеобразовательного учреждения в Индустриальном районе города Перми</t>
  </si>
  <si>
    <t>0720141660</t>
  </si>
  <si>
    <t xml:space="preserve">Строительство здания общеобразовательного учреждения по адресу: г. Пермь, ул. Ветлужская</t>
  </si>
  <si>
    <t>0720141680</t>
  </si>
  <si>
    <t xml:space="preserve">Строительство нового корпуса МАОУ "Инженерная школа" г. Перми по ул. Академика Веденеева</t>
  </si>
  <si>
    <t>0720141970</t>
  </si>
  <si>
    <t xml:space="preserve">Строительство здания общеобразовательного учреждения в Ленинском районе города Перми</t>
  </si>
  <si>
    <t>0720142550</t>
  </si>
  <si>
    <t>0720143360</t>
  </si>
  <si>
    <t xml:space="preserve">Реконструкция здания по ул. Уральской, 110 для размещения общеобразовательной организации г. Перми</t>
  </si>
  <si>
    <t>0730141160</t>
  </si>
  <si>
    <t xml:space="preserve">Реконструкция здания под размещение общеобразовательной организации по ул. Целинной, 15</t>
  </si>
  <si>
    <t>0730143510</t>
  </si>
  <si>
    <t xml:space="preserve">Строительство спортивного зала МАОУ "СОШ № 81" г. Перми</t>
  </si>
  <si>
    <t>0730143520</t>
  </si>
  <si>
    <t xml:space="preserve">Строительство спортивного зала МАОУ "СОШ № 96" г. Перми</t>
  </si>
  <si>
    <t>0330141910</t>
  </si>
  <si>
    <t xml:space="preserve">Реконструкция здания МАУ "Дворец молодежи" г. Перми</t>
  </si>
  <si>
    <t>0530000000</t>
  </si>
  <si>
    <t>0530100000</t>
  </si>
  <si>
    <t xml:space="preserve"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</si>
  <si>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</si>
  <si>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 xml:space="preserve">Реконструкция ледовой арены МАУ ДО "ДЮЦ "Здоровье"</t>
  </si>
  <si>
    <t>0530141880</t>
  </si>
  <si>
    <t xml:space="preserve">Строительство плавательного бассейна по адресу: ул. Гайвинская, 50</t>
  </si>
  <si>
    <t>0530141950</t>
  </si>
  <si>
    <t xml:space="preserve">Строительство спортивной трассы для лыжероллеров по адресу: г. Пермь, ул. Агрономическая, 23</t>
  </si>
  <si>
    <t>05301SФ280</t>
  </si>
  <si>
    <t xml:space="preserve">Реконструкция физкультурно-оздоровительного комплекса по адресу: г. Пермь, ул. Рабочая, 9</t>
  </si>
  <si>
    <t>944</t>
  </si>
  <si>
    <t xml:space="preserve">Департамент дорог и благоустройства администрации города Перми</t>
  </si>
  <si>
    <t>9190023970</t>
  </si>
  <si>
    <t xml:space="preserve"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</si>
  <si>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 xml:space="preserve">Водное хозяйство</t>
  </si>
  <si>
    <t>1040323410</t>
  </si>
  <si>
    <t xml:space="preserve">Содержание и ремонт гидротехнических сооружений</t>
  </si>
  <si>
    <t>1040323920</t>
  </si>
  <si>
    <t xml:space="preserve">Капитальный ремонт берегоукрепительных сооружений</t>
  </si>
  <si>
    <t>1010000000</t>
  </si>
  <si>
    <t>101R100000</t>
  </si>
  <si>
    <t xml:space="preserve">Муниципальный проект "Региональная и местная дорожная сеть"</t>
  </si>
  <si>
    <t>101R153940</t>
  </si>
  <si>
    <t xml:space="preserve"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</si>
  <si>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</si>
  <si>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</si>
  <si>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</si>
  <si>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</si>
  <si>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10201SД110</t>
  </si>
  <si>
    <t>1030000000</t>
  </si>
  <si>
    <t>1030100000</t>
  </si>
  <si>
    <t xml:space="preserve">Муниципальный проект "Строительство и реконструкция автомобильных дорог"</t>
  </si>
  <si>
    <t>103019Д010</t>
  </si>
  <si>
    <t xml:space="preserve">Реконструкция ул. Карпинского от ул. Архитектора Свиязева до ул. Космонавта Леонова</t>
  </si>
  <si>
    <t>103019Д011</t>
  </si>
  <si>
    <t xml:space="preserve">Строительство автомобильной дороги по ул. Агатовой</t>
  </si>
  <si>
    <t>77а</t>
  </si>
  <si>
    <t>103019Д012</t>
  </si>
  <si>
    <t xml:space="preserve">Строительство автомобильной дороги по ул. Углеуральской</t>
  </si>
  <si>
    <t>103019Д013</t>
  </si>
  <si>
    <t xml:space="preserve"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</si>
  <si>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</si>
  <si>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 xml:space="preserve">Строительство очистных сооружений и водоотвода ливневых стоков по ул. Куйбышева, 1 от ул. Петропавловской до выпуска</t>
  </si>
  <si>
    <t>103019Д015</t>
  </si>
  <si>
    <t xml:space="preserve"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</si>
  <si>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</si>
  <si>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 xml:space="preserve">Строительство проезда на участке от ул. Уральской до ул. Степана Разина</t>
  </si>
  <si>
    <t>103019Д017</t>
  </si>
  <si>
    <t xml:space="preserve"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</si>
  <si>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</si>
  <si>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 xml:space="preserve">Реконструкция ул. Героев Хасана от ул. Хлебозаводская до ул. Василия Васильева</t>
  </si>
  <si>
    <t>103019Д019</t>
  </si>
  <si>
    <t xml:space="preserve">Изъятие земельных участков и объектов недвижимости, имущества в целях строительства (реконструкции) дорожных объектов</t>
  </si>
  <si>
    <t>103019Д021</t>
  </si>
  <si>
    <t xml:space="preserve"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</si>
  <si>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</si>
  <si>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 xml:space="preserve">Реконструкция автомобильной дороги по ул. Н. Островского на участке от ул. Революции до ул. Белинского</t>
  </si>
  <si>
    <t>1030200000</t>
  </si>
  <si>
    <t xml:space="preserve">Муниципальный проект "Обустройство сетей наружного освещения"</t>
  </si>
  <si>
    <t>103029Д020</t>
  </si>
  <si>
    <t xml:space="preserve">Обустройство сетей наружного освещения</t>
  </si>
  <si>
    <t>104019Д030</t>
  </si>
  <si>
    <t xml:space="preserve">Капитальный ремонт автомобильных дорог и искусственных дорожных сооружений</t>
  </si>
  <si>
    <t>104019Д050</t>
  </si>
  <si>
    <t xml:space="preserve">Ремонт тротуаров, пешеходных дорожек и газонов вдоль тротуаров, пешеходных дорожек</t>
  </si>
  <si>
    <t>104019Д060</t>
  </si>
  <si>
    <t xml:space="preserve"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</si>
  <si>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</si>
  <si>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 xml:space="preserve"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</si>
  <si>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</si>
  <si>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 xml:space="preserve">Реализация мер по обеспечению транспортной безопасности искусственных дорожных сооружений</t>
  </si>
  <si>
    <t>104019Д610</t>
  </si>
  <si>
    <t>1040200000</t>
  </si>
  <si>
    <t xml:space="preserve">Комплекс процессных мероприятий "Обеспечение содержания, текущего и капитального ремонта сетей наружного освещения"</t>
  </si>
  <si>
    <t>104029Д080</t>
  </si>
  <si>
    <t xml:space="preserve">Ремонт сетей наружного освещения</t>
  </si>
  <si>
    <t>104029Д090</t>
  </si>
  <si>
    <t xml:space="preserve">Содержание сетей наружного освещения на автомобильных дорогах города Перми</t>
  </si>
  <si>
    <t>104029Д100</t>
  </si>
  <si>
    <t xml:space="preserve">Содержание и ремонт сетей наружного освещения</t>
  </si>
  <si>
    <t>104029Д180</t>
  </si>
  <si>
    <t xml:space="preserve">Приобретение транспортных средств</t>
  </si>
  <si>
    <t>104029Д620</t>
  </si>
  <si>
    <t>104039Д120</t>
  </si>
  <si>
    <t xml:space="preserve">Благоустройство территорий индивидуальной жилой застройки в городе Перми</t>
  </si>
  <si>
    <t>1200000000</t>
  </si>
  <si>
    <t xml:space="preserve"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</si>
  <si>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</si>
  <si>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</si>
  <si>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 xml:space="preserve">Комплекс процессных мероприятий "Приоритетное развитие общественного транспорта в городе Перми"</t>
  </si>
  <si>
    <t>124019Д140</t>
  </si>
  <si>
    <t xml:space="preserve">Содержание и ремонт остановочных пунктов с элементами благоустройства</t>
  </si>
  <si>
    <t>101F200000</t>
  </si>
  <si>
    <t xml:space="preserve">Муниципальный проект "Формирование комфортной городской среды"</t>
  </si>
  <si>
    <t>101F255550</t>
  </si>
  <si>
    <t xml:space="preserve">Реализация программ формирования современной городской среды</t>
  </si>
  <si>
    <t>1020200000</t>
  </si>
  <si>
    <t>1020223150</t>
  </si>
  <si>
    <t xml:space="preserve">Архитектурная подсветка зданий</t>
  </si>
  <si>
    <t>10202SЖ090</t>
  </si>
  <si>
    <t>10202SЖ250</t>
  </si>
  <si>
    <t xml:space="preserve">Архитектурная подсветка фасадов административных, жилых объектов (зданий) в г. Перми</t>
  </si>
  <si>
    <t>10202SЖ410</t>
  </si>
  <si>
    <t>1030300000</t>
  </si>
  <si>
    <t xml:space="preserve">Муниципальный проект "Обустройство объектов озеленения общего пользования"</t>
  </si>
  <si>
    <t>1030323050</t>
  </si>
  <si>
    <t xml:space="preserve">Обустройство объектов озеленения общего пользования и элементов благоустройства</t>
  </si>
  <si>
    <t>22,82,</t>
  </si>
  <si>
    <t>1030400000</t>
  </si>
  <si>
    <t xml:space="preserve">Муниципальный проект "Строительство и реконструкция мест погребения"</t>
  </si>
  <si>
    <t>1030441120</t>
  </si>
  <si>
    <t xml:space="preserve">Строительство крематория на кладбище "Восточное" города Перми</t>
  </si>
  <si>
    <t>1030500000</t>
  </si>
  <si>
    <t xml:space="preserve">Муниципальный проект "Создание электронной информационной базы данных по захоронениям"</t>
  </si>
  <si>
    <t>1030523960</t>
  </si>
  <si>
    <t xml:space="preserve">Формирование электронной базы данных по захоронениям на местах погребения города Перми</t>
  </si>
  <si>
    <t>1040321450</t>
  </si>
  <si>
    <t xml:space="preserve">Содержание и ремонт объектов и элементов благоустройства</t>
  </si>
  <si>
    <t>1040321510</t>
  </si>
  <si>
    <t xml:space="preserve">Содержание земель, не принадлежащих физическим и (или) юридическим лицам, уборка водоохранных зон</t>
  </si>
  <si>
    <t>1040321750</t>
  </si>
  <si>
    <t xml:space="preserve">Содержание и ремонт пешеходных мостиков, лестниц на территориях общего пользования города Перми</t>
  </si>
  <si>
    <t>1040323290</t>
  </si>
  <si>
    <t xml:space="preserve">Обустройство организованных мест отдыха у воды на территории города Перми</t>
  </si>
  <si>
    <t>1040323360</t>
  </si>
  <si>
    <t xml:space="preserve">Капитальный ремонт объектов и элементов благоустройства</t>
  </si>
  <si>
    <t>1040323750</t>
  </si>
  <si>
    <t xml:space="preserve"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</si>
  <si>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</si>
  <si>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 xml:space="preserve">Комплекс процессных мероприятий "Организация ритуальных услуг и содержание мест погребения"</t>
  </si>
  <si>
    <t>1040400590</t>
  </si>
  <si>
    <t>1040421930</t>
  </si>
  <si>
    <t xml:space="preserve"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</si>
  <si>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</si>
  <si>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 xml:space="preserve">Приведение в нормативное состояние мест погребения</t>
  </si>
  <si>
    <t>1040423680</t>
  </si>
  <si>
    <t xml:space="preserve">Проектирование санитарно-защитных зон мест погребения</t>
  </si>
  <si>
    <t>1040423700</t>
  </si>
  <si>
    <t xml:space="preserve">Содержание мест погребения</t>
  </si>
  <si>
    <t>1040423710</t>
  </si>
  <si>
    <t xml:space="preserve"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</si>
  <si>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</si>
  <si>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 xml:space="preserve">Организация охраны объектов незавершенного строительства (крематория)</t>
  </si>
  <si>
    <t>1040500000</t>
  </si>
  <si>
    <t xml:space="preserve"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</si>
  <si>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</si>
  <si>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</si>
  <si>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</si>
  <si>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 xml:space="preserve">Департамент транспорта администрации города Перми</t>
  </si>
  <si>
    <t>Транспорт</t>
  </si>
  <si>
    <t>1210000000</t>
  </si>
  <si>
    <t>121R700000</t>
  </si>
  <si>
    <t xml:space="preserve">Муниципальный проект "Развитие общественного транспорта"</t>
  </si>
  <si>
    <t>121R754010</t>
  </si>
  <si>
    <t xml:space="preserve"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</si>
  <si>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1220000000</t>
  </si>
  <si>
    <t>1220100000</t>
  </si>
  <si>
    <t xml:space="preserve">Муниципальный проект "Обустройство объектов инфраструктуры общественного транспорта"</t>
  </si>
  <si>
    <t>12201ST220</t>
  </si>
  <si>
    <t xml:space="preserve"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</si>
  <si>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</si>
  <si>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 xml:space="preserve">Мероприятия по обеспечению транспортного обслуживания</t>
  </si>
  <si>
    <t>1240123270</t>
  </si>
  <si>
    <t xml:space="preserve"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</si>
  <si>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</si>
  <si>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 xml:space="preserve">Повышение привлекательности профессии водителя</t>
  </si>
  <si>
    <t>1240171050</t>
  </si>
  <si>
    <t xml:space="preserve">Плата концедента по концессионному соглашению в части эксплуатационного платежа</t>
  </si>
  <si>
    <t>1240171340</t>
  </si>
  <si>
    <t xml:space="preserve"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</si>
  <si>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</si>
  <si>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</si>
  <si>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 xml:space="preserve">Обустройство остановочных пунктов, используемых в регулярных перевозках пассажиров</t>
  </si>
  <si>
    <t>12401ST320</t>
  </si>
  <si>
    <t xml:space="preserve"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</si>
  <si>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</si>
  <si>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 xml:space="preserve"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</si>
  <si>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</si>
  <si>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</si>
  <si>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</si>
  <si>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 xml:space="preserve"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</si>
  <si>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950</t>
  </si>
  <si>
    <t xml:space="preserve">Контрольный департамент администрации города Перми</t>
  </si>
  <si>
    <t>9120000000</t>
  </si>
  <si>
    <t xml:space="preserve">Повышение уровня благоустройства территории города Перми</t>
  </si>
  <si>
    <t>9120000590</t>
  </si>
  <si>
    <t>951</t>
  </si>
  <si>
    <t xml:space="preserve">Департамент экономики и промышленной политики администрации города Перми</t>
  </si>
  <si>
    <t>9190021950</t>
  </si>
  <si>
    <t xml:space="preserve">Обеспечение деятельности Пермской городской трехсторонней комиссии по регулированию социально-трудовых отношений в городе Перми</t>
  </si>
  <si>
    <t xml:space="preserve">Гражданская оборона</t>
  </si>
  <si>
    <t>0240121280</t>
  </si>
  <si>
    <t xml:space="preserve"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</si>
  <si>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</si>
  <si>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 xml:space="preserve">Муниципальная программа "Экономическое развитие города Перми"</t>
  </si>
  <si>
    <t>0940000000</t>
  </si>
  <si>
    <t>0940100000</t>
  </si>
  <si>
    <t xml:space="preserve"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</si>
  <si>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</si>
  <si>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</si>
  <si>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 xml:space="preserve">Мероприятия в сфере экономического развития города Перми</t>
  </si>
  <si>
    <t>0940171320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</si>
  <si>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</si>
  <si>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</si>
  <si>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 xml:space="preserve">Комплекс процессных мероприятий "Развитие потребительского рынка и туризма"</t>
  </si>
  <si>
    <t>0940221160</t>
  </si>
  <si>
    <t xml:space="preserve"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</si>
  <si>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</si>
  <si>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 xml:space="preserve">Мероприятия в сфере туризма</t>
  </si>
  <si>
    <t>0940300000</t>
  </si>
  <si>
    <t xml:space="preserve"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</si>
  <si>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</si>
  <si>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</si>
  <si>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 xml:space="preserve">Департамент социальной политики администрации города Перми</t>
  </si>
  <si>
    <t>0640323630</t>
  </si>
  <si>
    <t xml:space="preserve">Администрирование отдыха детей в каникулярное время</t>
  </si>
  <si>
    <t>0640370020</t>
  </si>
  <si>
    <t xml:space="preserve"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</si>
  <si>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</si>
  <si>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 xml:space="preserve">Увеличение финансового обеспечения переданных государственных полномочий по организации и обеспечению отдыха детей и их оздоровления</t>
  </si>
  <si>
    <t xml:space="preserve">Пенсионное обеспечение</t>
  </si>
  <si>
    <t>9190082080</t>
  </si>
  <si>
    <t xml:space="preserve"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</si>
  <si>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</si>
  <si>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 xml:space="preserve"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</si>
  <si>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</si>
  <si>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 xml:space="preserve"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</si>
  <si>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</si>
  <si>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 xml:space="preserve"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</si>
  <si>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</si>
  <si>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 xml:space="preserve">Ежегодная премия города Перми "Преодоление"</t>
  </si>
  <si>
    <t>0640181060</t>
  </si>
  <si>
    <t xml:space="preserve"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</si>
  <si>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</si>
  <si>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 xml:space="preserve"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</si>
  <si>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</si>
  <si>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</si>
  <si>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 xml:space="preserve"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</si>
  <si>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</si>
  <si>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 xml:space="preserve"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</si>
  <si>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</si>
  <si>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 xml:space="preserve"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</si>
  <si>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</si>
  <si>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 xml:space="preserve"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</si>
  <si>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</si>
  <si>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 xml:space="preserve">Дополнительные меры социальной поддержки отдельных категорий жителей города Перми</t>
  </si>
  <si>
    <t>0640400110</t>
  </si>
  <si>
    <t>964</t>
  </si>
  <si>
    <t xml:space="preserve">Департамент общественной безопасности администрации города Перми</t>
  </si>
  <si>
    <t xml:space="preserve">Судебная система</t>
  </si>
  <si>
    <t>9190051200</t>
  </si>
  <si>
    <t xml:space="preserve"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</si>
  <si>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</si>
  <si>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</si>
  <si>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 xml:space="preserve"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</si>
  <si>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</si>
  <si>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 xml:space="preserve"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</si>
  <si>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</si>
  <si>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 xml:space="preserve"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</si>
  <si>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0240223550</t>
  </si>
  <si>
    <t xml:space="preserve">Профилактика правонарушений на территории города Перми</t>
  </si>
  <si>
    <t>02402SП020</t>
  </si>
  <si>
    <t xml:space="preserve">Выплата материального стимулирования народным дружинникам за участие в охране общественного порядка</t>
  </si>
  <si>
    <t>0240300000</t>
  </si>
  <si>
    <t xml:space="preserve"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</si>
  <si>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</si>
  <si>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</si>
  <si>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 xml:space="preserve"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</si>
  <si>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</si>
  <si>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 xml:space="preserve">Администрация города Перми</t>
  </si>
  <si>
    <t xml:space="preserve">Функционирование высшего должностного лица субъекта Российской Федерации и муниципального образования</t>
  </si>
  <si>
    <t>9510000000</t>
  </si>
  <si>
    <t xml:space="preserve">Глава города Перми</t>
  </si>
  <si>
    <t>9510000110</t>
  </si>
  <si>
    <t xml:space="preserve">Обеспечение проведения выборов и референдумов</t>
  </si>
  <si>
    <t>9190020600</t>
  </si>
  <si>
    <t xml:space="preserve">Мероприятия по проведению выборов в Пермскую городскую Думу</t>
  </si>
  <si>
    <t>0130223100</t>
  </si>
  <si>
    <t xml:space="preserve">Проведение мероприятий в рамках реализации проектов инициативного бюджетирования в городе Перми</t>
  </si>
  <si>
    <t>0130223180</t>
  </si>
  <si>
    <t xml:space="preserve">Проведение мероприятий в рамках реализации инициативных проектов на территории города Перми</t>
  </si>
  <si>
    <t>87а</t>
  </si>
  <si>
    <t>9130000000</t>
  </si>
  <si>
    <t xml:space="preserve"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</si>
  <si>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</si>
  <si>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</si>
  <si>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 xml:space="preserve">Содержание имущественного комплекса административных зданий (помещений)</t>
  </si>
  <si>
    <t>9130021960</t>
  </si>
  <si>
    <t xml:space="preserve">Приведение в нормативное состояние административных зданий (помещений)</t>
  </si>
  <si>
    <t>9140000000</t>
  </si>
  <si>
    <t xml:space="preserve">Развитие архивного дела в городе Перми</t>
  </si>
  <si>
    <t>9140000590</t>
  </si>
  <si>
    <t>9140001060</t>
  </si>
  <si>
    <t>9140023950</t>
  </si>
  <si>
    <t xml:space="preserve"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</si>
  <si>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</si>
  <si>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 xml:space="preserve">Мероприятия в целях повышения престижа муниципальной службы</t>
  </si>
  <si>
    <t>9190021870</t>
  </si>
  <si>
    <t xml:space="preserve">Информирование населения по вопросам местного значения</t>
  </si>
  <si>
    <t>9190021890</t>
  </si>
  <si>
    <t xml:space="preserve"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</si>
  <si>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</si>
  <si>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 xml:space="preserve">Мероприятия по созданию механизмов эффективного управления социально-экономическим развитием города Перми</t>
  </si>
  <si>
    <t>9190021910</t>
  </si>
  <si>
    <t xml:space="preserve">Оплата взносов в межмуниципальные ассоциации</t>
  </si>
  <si>
    <t>9190023840</t>
  </si>
  <si>
    <t xml:space="preserve"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</si>
  <si>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9190081100</t>
  </si>
  <si>
    <t xml:space="preserve">Выплата денежного вознаграждения физическим лицам, награжденным Почетным знаком г. Перми "За заслуги перед г. Пермь"</t>
  </si>
  <si>
    <t>9190082070</t>
  </si>
  <si>
    <t xml:space="preserve">Денежное вознаграждение физическим лицам, награжденным Почетной грамотой города Перми</t>
  </si>
  <si>
    <t>9190023020</t>
  </si>
  <si>
    <t xml:space="preserve"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</si>
  <si>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</si>
  <si>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 xml:space="preserve">Комплекс процессных мероприятий "Осуществление мероприятий в сфере жилищных отношений"</t>
  </si>
  <si>
    <t>1540122110</t>
  </si>
  <si>
    <t xml:space="preserve">Мероприятия в сфере жилищных отношений</t>
  </si>
  <si>
    <t>9190021440</t>
  </si>
  <si>
    <t xml:space="preserve">Организация обучения муниципальных служащих и иных работников администрации города Перми</t>
  </si>
  <si>
    <t>9190081050</t>
  </si>
  <si>
    <t xml:space="preserve">Единовременные денежные вознаграждения и ежегодные денежные выплаты Почетным гражданам города Перми</t>
  </si>
  <si>
    <t>976</t>
  </si>
  <si>
    <t xml:space="preserve">Комитет по физической культуре и спорту администрации города Перми</t>
  </si>
  <si>
    <t>0540100000</t>
  </si>
  <si>
    <t xml:space="preserve"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</si>
  <si>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</si>
  <si>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0540121130</t>
  </si>
  <si>
    <t xml:space="preserve"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</si>
  <si>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0540123210</t>
  </si>
  <si>
    <t xml:space="preserve">Устройство муниципальных плоскостных спортивных сооружений с оснащением их спортивным инвентарем</t>
  </si>
  <si>
    <t>0540123770</t>
  </si>
  <si>
    <t xml:space="preserve">Оснащение объектов муниципальных учреждений системы физической культуры и спорта</t>
  </si>
  <si>
    <t>054012Ф430</t>
  </si>
  <si>
    <t xml:space="preserve">Реализация мероприятий по развитию спортивного кластера "Молот"</t>
  </si>
  <si>
    <t>0540200590</t>
  </si>
  <si>
    <t>0540201060</t>
  </si>
  <si>
    <t>0540270100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</si>
  <si>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</si>
  <si>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</si>
  <si>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 xml:space="preserve"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</si>
  <si>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 xml:space="preserve">Массовый спорт</t>
  </si>
  <si>
    <t>0520000000</t>
  </si>
  <si>
    <t>0520100000</t>
  </si>
  <si>
    <t xml:space="preserve">Муниципальный проект "Развитие инфраструктуры для занятий физической культурой и спортом"</t>
  </si>
  <si>
    <t>05201SФ250</t>
  </si>
  <si>
    <t xml:space="preserve">Развитие лыжно-биатлонных и трамплинных комплексов в муниципальных образованиях Пермского края</t>
  </si>
  <si>
    <t>05201SФ350</t>
  </si>
  <si>
    <t xml:space="preserve">Капитальный ремонт объектов спортивной инфраструктуры муниципального значения</t>
  </si>
  <si>
    <t>69а</t>
  </si>
  <si>
    <t>0540271070</t>
  </si>
  <si>
    <t xml:space="preserve"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</si>
  <si>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0540271200</t>
  </si>
  <si>
    <t xml:space="preserve"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</si>
  <si>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</si>
  <si>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 xml:space="preserve"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</si>
  <si>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</si>
  <si>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 xml:space="preserve">Присуждение стипендии Главы города Перми-главы администрации города Перми "Спортивные надежды"</t>
  </si>
  <si>
    <t>0540382020</t>
  </si>
  <si>
    <t xml:space="preserve">Другие вопросы в области физической культуры и спорта</t>
  </si>
  <si>
    <t>0540400000</t>
  </si>
  <si>
    <t xml:space="preserve"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</si>
  <si>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</si>
  <si>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</si>
  <si>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</si>
  <si>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 xml:space="preserve">Контрольно-счетная палата города Перми</t>
  </si>
  <si>
    <t>9300000000</t>
  </si>
  <si>
    <t xml:space="preserve">Непрограммные расходы по обеспечению деятельности Контрольно-счетной палаты города Перми</t>
  </si>
  <si>
    <t>9310000000</t>
  </si>
  <si>
    <t xml:space="preserve"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</si>
  <si>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</si>
  <si>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</si>
  <si>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</si>
  <si>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</si>
  <si>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 xml:space="preserve">Пермская городская Дума</t>
  </si>
  <si>
    <t xml:space="preserve"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</si>
  <si>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</si>
  <si>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 xml:space="preserve">Непрограммные расходы по обеспечению деятельности Пермской городской Думы</t>
  </si>
  <si>
    <t>9220000000</t>
  </si>
  <si>
    <t xml:space="preserve">Депутаты Пермской городской Думы и их помощники</t>
  </si>
  <si>
    <t>9220000110</t>
  </si>
  <si>
    <t>9290000000</t>
  </si>
  <si>
    <t>9290000110</t>
  </si>
  <si>
    <t>9190023720</t>
  </si>
  <si>
    <t xml:space="preserve">Мероприятия, связанные с награждением знаком отличия Пермской городской Думы "За вклад в развитие нормотворчества"</t>
  </si>
  <si>
    <t>9190081070</t>
  </si>
  <si>
    <t xml:space="preserve"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</si>
  <si>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</si>
  <si>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 xml:space="preserve">Управление жилищных отношений администрации города Перми</t>
  </si>
  <si>
    <t>919002С250</t>
  </si>
  <si>
    <t xml:space="preserve"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</si>
  <si>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1520000000</t>
  </si>
  <si>
    <t>1520100000</t>
  </si>
  <si>
    <t xml:space="preserve">Муниципальный проект "Расселение аварийного жилищного фонда на территории Пермского края"</t>
  </si>
  <si>
    <t>15201SЖ160</t>
  </si>
  <si>
    <t xml:space="preserve"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</si>
  <si>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</si>
  <si>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 xml:space="preserve"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</si>
  <si>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1530100000</t>
  </si>
  <si>
    <t xml:space="preserve">Муниципальный проект "Переселение граждан города Перми из непригодного для проживания и аварийного жилищного фонда"</t>
  </si>
  <si>
    <t>1530121480</t>
  </si>
  <si>
    <t xml:space="preserve">Организация переселения граждан из аварийного жилищного фонда</t>
  </si>
  <si>
    <t>1540121500</t>
  </si>
  <si>
    <t xml:space="preserve">Обеспечение нормативного содержания муниципального жилищного фонда</t>
  </si>
  <si>
    <t>1540300000</t>
  </si>
  <si>
    <t xml:space="preserve"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</si>
  <si>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</si>
  <si>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</si>
  <si>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</si>
  <si>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 xml:space="preserve"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</si>
  <si>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</si>
  <si>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 xml:space="preserve"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</si>
  <si>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</si>
  <si>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 xml:space="preserve">Меры социальной поддержки гражданам, проживающим в непригодном для проживания и аварийном жилищном фонде</t>
  </si>
  <si>
    <t>153022С090</t>
  </si>
  <si>
    <t xml:space="preserve"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</si>
  <si>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</si>
  <si>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 xml:space="preserve">Департамент земельных отношений администрации города Перми</t>
  </si>
  <si>
    <t>1100000000</t>
  </si>
  <si>
    <t xml:space="preserve">Муниципальная программа "Управление земельными ресурсами города Перми"</t>
  </si>
  <si>
    <t>1140000000</t>
  </si>
  <si>
    <t>1140100000</t>
  </si>
  <si>
    <t xml:space="preserve"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</si>
  <si>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</si>
  <si>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 xml:space="preserve">Мероприятия в сфере земельных отношений</t>
  </si>
  <si>
    <t>1140123650</t>
  </si>
  <si>
    <t xml:space="preserve">Выполнение кадастровых работ</t>
  </si>
  <si>
    <t>11401L5110</t>
  </si>
  <si>
    <t xml:space="preserve">Проведение комплексных кадастровых работ</t>
  </si>
  <si>
    <t>11401SЦ140</t>
  </si>
  <si>
    <t xml:space="preserve">Разработка проектов межевания территории и проведение комплексных кадастровых работ</t>
  </si>
  <si>
    <t>1140200000</t>
  </si>
  <si>
    <t xml:space="preserve"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</si>
  <si>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</si>
  <si>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</si>
  <si>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</si>
  <si>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</si>
  <si>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 xml:space="preserve">Условно утвержденные расходы</t>
  </si>
  <si>
    <t>95б</t>
  </si>
  <si>
    <t xml:space="preserve">Общий итог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</si>
</sst>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2">
    <numFmt numFmtId="160" formatCode="#,##0.00000"/>
    <numFmt numFmtId="161" formatCode="#,##0.000"/>
  </numFmts>
  <fonts count="6">
    <font>
      <sz val="11.000000"/>
      <color theme="1"/>
      <name val="Calibri"/>
      <scheme val="minor"/>
    </font>
    <font>
      <sz val="12.000000"/>
      <name val="Times New Roman"/>
    </font>
    <font>
      <sz val="11.000000"/>
      <name val="Times New Roman"/>
    </font>
    <font>
      <b/>
      <sz val="12.000000"/>
      <name val="Times New Roman"/>
    </font>
    <font>
      <i/>
      <sz val="12.000000"/>
      <name val="Times New Roman"/>
    </font>
    <font>
      <b/>
      <i/>
      <sz val="12.000000"/>
      <name val="Times New Roman"/>
    </font>
  </fonts>
  <fills count="2">
    <fill>
      <patternFill patternType="none"/>
    </fill>
    <fill>
      <patternFill patternType="gray125"/>
    </fill>
  </fills>
  <borders count="7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none"/>
      <top style="thin">
        <color theme="1"/>
      </top>
      <bottom style="thin">
        <color theme="1"/>
      </bottom>
      <diagonal style="none"/>
    </border>
    <border>
      <left style="none"/>
      <right style="none"/>
      <top style="thin">
        <color theme="1"/>
      </top>
      <bottom style="thin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none"/>
      <diagonal style="none"/>
    </border>
    <border>
      <left style="thin">
        <color theme="1"/>
      </left>
      <right style="none"/>
      <top style="thin">
        <color theme="1"/>
      </top>
      <bottom style="none"/>
      <diagonal style="none"/>
    </border>
  </borders>
  <cellStyleXfs count="1">
    <xf fontId="0" fillId="0" borderId="0" numFmtId="0" applyNumberFormat="1" applyFont="1" applyFill="1" applyBorder="1"/>
  </cellStyleXfs>
  <cellXfs count="58">
    <xf fontId="0" fillId="0" borderId="0" numFmtId="0" xfId="0"/>
    <xf fontId="1" fillId="0" borderId="0" numFmtId="0" xfId="0" applyFont="1"/>
    <xf fontId="1" fillId="0" borderId="0" numFmtId="49" xfId="0" applyNumberFormat="1" applyFont="1"/>
    <xf fontId="1" fillId="0" borderId="0" numFmtId="3" xfId="0" applyNumberFormat="1" applyFont="1"/>
    <xf fontId="1" fillId="0" borderId="0" numFmtId="0" xfId="0" applyFont="1" applyAlignment="1">
      <alignment horizontal="right" vertical="center"/>
    </xf>
    <xf fontId="1" fillId="0" borderId="0" numFmtId="160" xfId="0" applyNumberFormat="1" applyFont="1" applyAlignment="1">
      <alignment horizontal="right"/>
    </xf>
    <xf fontId="1" fillId="0" borderId="0" numFmtId="161" xfId="0" applyNumberFormat="1" applyFont="1" applyAlignment="1">
      <alignment horizontal="right"/>
    </xf>
    <xf fontId="1" fillId="0" borderId="0" numFmtId="160" xfId="0" applyNumberFormat="1" applyFont="1"/>
    <xf fontId="1" fillId="0" borderId="0" numFmtId="161" xfId="0" applyNumberFormat="1" applyFont="1"/>
    <xf fontId="1" fillId="0" borderId="0" numFmtId="0" xfId="0" applyFont="1" applyAlignment="1">
      <alignment wrapText="1"/>
    </xf>
    <xf fontId="2" fillId="0" borderId="0" numFmtId="160" xfId="0" applyNumberFormat="1" applyFont="1" applyAlignment="1">
      <alignment horizontal="right" vertical="center"/>
    </xf>
    <xf fontId="1" fillId="0" borderId="0" numFmtId="160" xfId="0" applyNumberFormat="1" applyFont="1" applyAlignment="1">
      <alignment horizontal="right" vertical="center"/>
    </xf>
    <xf fontId="3" fillId="0" borderId="0" numFmtId="49" xfId="0" applyNumberFormat="1" applyFont="1" applyAlignment="1">
      <alignment horizontal="center"/>
    </xf>
    <xf fontId="1" fillId="0" borderId="0" numFmtId="0" xfId="0" applyFont="1" applyAlignment="1">
      <alignment horizontal="right"/>
    </xf>
    <xf fontId="1" fillId="0" borderId="0" numFmtId="3" xfId="0" applyNumberFormat="1" applyFont="1" applyAlignment="1">
      <alignment horizontal="right"/>
    </xf>
    <xf fontId="1" fillId="0" borderId="1" numFmtId="49" xfId="0" applyNumberFormat="1" applyFont="1" applyBorder="1" applyAlignment="1">
      <alignment horizontal="center" vertical="center" wrapText="1"/>
    </xf>
    <xf fontId="1" fillId="0" borderId="1" numFmtId="0" xfId="0" applyFont="1" applyBorder="1" applyAlignment="1">
      <alignment horizontal="center" vertical="center" wrapText="1"/>
    </xf>
    <xf fontId="1" fillId="0" borderId="1" numFmtId="161" xfId="0" applyNumberFormat="1" applyFont="1" applyBorder="1" applyAlignment="1">
      <alignment horizontal="center" vertical="center"/>
    </xf>
    <xf fontId="1" fillId="0" borderId="2" numFmtId="0" xfId="0" applyFont="1" applyBorder="1" applyAlignment="1">
      <alignment horizontal="center" vertical="center" wrapText="1"/>
    </xf>
    <xf fontId="1" fillId="0" borderId="3" numFmtId="0" xfId="0" applyFont="1" applyBorder="1" applyAlignment="1">
      <alignment horizontal="center" vertical="center" wrapText="1"/>
    </xf>
    <xf fontId="1" fillId="0" borderId="4" numFmtId="0" xfId="0" applyFont="1" applyBorder="1" applyAlignment="1">
      <alignment horizontal="center" vertical="center" wrapText="1"/>
    </xf>
    <xf fontId="1" fillId="0" borderId="0" numFmtId="3" xfId="0" applyNumberFormat="1" applyFont="1" applyAlignment="1">
      <alignment horizontal="center" vertical="center" wrapText="1"/>
    </xf>
    <xf fontId="1" fillId="0" borderId="0" numFmtId="0" xfId="0" applyFont="1" applyAlignment="1">
      <alignment horizontal="center" vertical="center" wrapText="1"/>
    </xf>
    <xf fontId="3" fillId="0" borderId="0" numFmtId="0" xfId="0" applyFont="1"/>
    <xf fontId="3" fillId="0" borderId="1" numFmtId="49" xfId="0" applyNumberFormat="1" applyFont="1" applyBorder="1" applyAlignment="1">
      <alignment horizontal="center" vertical="center"/>
    </xf>
    <xf fontId="3" fillId="0" borderId="1" numFmtId="0" xfId="0" applyFont="1" applyBorder="1" applyAlignment="1">
      <alignment horizontal="left" vertical="top" wrapText="1"/>
    </xf>
    <xf fontId="3" fillId="0" borderId="1" numFmtId="161" xfId="0" applyNumberFormat="1" applyFont="1" applyBorder="1" applyAlignment="1">
      <alignment horizontal="center" vertical="center"/>
    </xf>
    <xf fontId="3" fillId="0" borderId="0" numFmtId="3" xfId="0" applyNumberFormat="1" applyFont="1" applyAlignment="1">
      <alignment horizontal="center" vertical="center"/>
    </xf>
    <xf fontId="4" fillId="0" borderId="0" numFmtId="0" xfId="0" applyFont="1"/>
    <xf fontId="4" fillId="0" borderId="1" numFmtId="49" xfId="0" applyNumberFormat="1" applyFont="1" applyBorder="1" applyAlignment="1">
      <alignment horizontal="center" vertical="center"/>
    </xf>
    <xf fontId="4" fillId="0" borderId="1" numFmtId="0" xfId="0" applyFont="1" applyBorder="1" applyAlignment="1">
      <alignment horizontal="left" vertical="top" wrapText="1"/>
    </xf>
    <xf fontId="4" fillId="0" borderId="1" numFmtId="161" xfId="0" applyNumberFormat="1" applyFont="1" applyBorder="1" applyAlignment="1">
      <alignment horizontal="center" vertical="center"/>
    </xf>
    <xf fontId="4" fillId="0" borderId="0" numFmtId="3" xfId="0" applyNumberFormat="1" applyFont="1" applyAlignment="1">
      <alignment horizontal="center" vertical="center"/>
    </xf>
    <xf fontId="1" fillId="0" borderId="1" numFmtId="49" xfId="0" applyNumberFormat="1" applyFont="1" applyBorder="1" applyAlignment="1">
      <alignment horizontal="center" vertical="center"/>
    </xf>
    <xf fontId="1" fillId="0" borderId="1" numFmtId="0" xfId="0" applyFont="1" applyBorder="1" applyAlignment="1">
      <alignment horizontal="left" vertical="top" wrapText="1"/>
    </xf>
    <xf fontId="1" fillId="0" borderId="0" numFmtId="3" xfId="0" applyNumberFormat="1" applyFont="1" applyAlignment="1">
      <alignment horizontal="center" vertical="center"/>
    </xf>
    <xf fontId="3" fillId="0" borderId="1" numFmtId="0" xfId="0" applyFont="1" applyBorder="1" applyAlignment="1">
      <alignment horizontal="center" vertical="center"/>
    </xf>
    <xf fontId="4" fillId="0" borderId="1" numFmtId="0" xfId="0" applyFont="1" applyBorder="1" applyAlignment="1">
      <alignment horizontal="center" vertical="center"/>
    </xf>
    <xf fontId="1" fillId="0" borderId="1" numFmtId="0" xfId="0" applyFont="1" applyBorder="1" applyAlignment="1">
      <alignment horizontal="center" vertical="center"/>
    </xf>
    <xf fontId="5" fillId="0" borderId="0" numFmtId="0" xfId="0" applyFont="1"/>
    <xf fontId="5" fillId="0" borderId="1" numFmtId="49" xfId="0" applyNumberFormat="1" applyFont="1" applyBorder="1" applyAlignment="1">
      <alignment horizontal="center" vertical="center"/>
    </xf>
    <xf fontId="5" fillId="0" borderId="1" numFmtId="0" xfId="0" applyFont="1" applyBorder="1" applyAlignment="1">
      <alignment horizontal="center" vertical="center"/>
    </xf>
    <xf fontId="1" fillId="0" borderId="1" numFmtId="161" xfId="0" applyNumberFormat="1" applyFont="1" applyBorder="1" applyAlignment="1">
      <alignment horizontal="center" vertical="top" wrapText="1"/>
    </xf>
    <xf fontId="1" fillId="0" borderId="0" numFmtId="49" xfId="0" applyNumberFormat="1" applyFont="1" applyAlignment="1">
      <alignment horizontal="center" vertical="center"/>
    </xf>
    <xf fontId="1" fillId="0" borderId="0" numFmtId="0" xfId="0" applyFont="1" applyAlignment="1">
      <alignment horizontal="left" vertical="top" wrapText="1"/>
    </xf>
    <xf fontId="1" fillId="0" borderId="5" numFmtId="49" xfId="0" applyNumberFormat="1" applyFont="1" applyBorder="1" applyAlignment="1">
      <alignment horizontal="center" vertical="center"/>
    </xf>
    <xf fontId="1" fillId="0" borderId="6" numFmtId="0" xfId="0" applyFont="1" applyBorder="1" applyAlignment="1">
      <alignment horizontal="left" vertical="top" wrapText="1"/>
    </xf>
    <xf fontId="3" fillId="0" borderId="1" numFmtId="0" xfId="0" applyFont="1" applyBorder="1" applyAlignment="1">
      <alignment horizontal="center" vertical="center" wrapText="1"/>
    </xf>
    <xf fontId="4" fillId="0" borderId="1" numFmtId="0" xfId="0" applyFont="1" applyBorder="1" applyAlignment="1">
      <alignment horizontal="center" vertical="center" wrapText="1"/>
    </xf>
    <xf fontId="2" fillId="0" borderId="1" numFmtId="161" xfId="0" applyNumberFormat="1" applyFont="1" applyBorder="1" applyAlignment="1">
      <alignment horizontal="center" vertical="center"/>
    </xf>
    <xf fontId="2" fillId="0" borderId="0" numFmtId="3" xfId="0" applyNumberFormat="1" applyFont="1" applyAlignment="1">
      <alignment horizontal="center" vertical="center"/>
    </xf>
    <xf fontId="5" fillId="0" borderId="1" numFmtId="161" xfId="0" applyNumberFormat="1" applyFont="1" applyBorder="1" applyAlignment="1">
      <alignment horizontal="center" vertical="center"/>
    </xf>
    <xf fontId="5" fillId="0" borderId="0" numFmtId="3" xfId="0" applyNumberFormat="1" applyFont="1" applyAlignment="1">
      <alignment horizontal="center" vertical="center"/>
    </xf>
    <xf fontId="1" fillId="0" borderId="1" numFmtId="161" xfId="0" applyNumberFormat="1" applyFont="1" applyBorder="1" applyAlignment="1">
      <alignment horizontal="center" vertical="center" wrapText="1"/>
    </xf>
    <xf fontId="4" fillId="0" borderId="1" numFmtId="49" xfId="0" applyNumberFormat="1" applyFont="1" applyBorder="1" applyAlignment="1">
      <alignment horizontal="left" vertical="top" wrapText="1"/>
    </xf>
    <xf fontId="1" fillId="0" borderId="1" numFmtId="49" xfId="0" applyNumberFormat="1" applyFont="1" applyBorder="1" applyAlignment="1">
      <alignment wrapText="1"/>
    </xf>
    <xf fontId="3" fillId="0" borderId="1" numFmtId="49" xfId="0" applyNumberFormat="1" applyFont="1" applyBorder="1" applyAlignment="1">
      <alignment horizontal="left" vertical="top" wrapText="1"/>
    </xf>
    <xf fontId="3" fillId="0" borderId="1" numFmtId="49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zoomScale="80" workbookViewId="0">
      <pane xSplit="33" ySplit="12" topLeftCell="AH13" activePane="bottomRight" state="frozen"/>
      <selection activeCell="T9" activeCellId="0" sqref="T9"/>
    </sheetView>
  </sheetViews>
  <sheetFormatPr defaultRowHeight="14.25"/>
  <cols>
    <col customWidth="1" min="1" max="1" style="2" width="7.00390625"/>
    <col customWidth="1" min="2" max="2" style="2" width="5.57421875"/>
    <col customWidth="1" min="3" max="3" style="2" width="7.57421875"/>
    <col customWidth="1" min="4" max="4" style="2" width="13.140625"/>
    <col customWidth="1" min="5" max="5" style="2" width="9.7109375"/>
    <col customWidth="1" min="6" max="6" style="1" width="56.00390625"/>
    <col customWidth="1" hidden="1" min="7" max="15" style="1" width="17"/>
    <col customWidth="1" hidden="1" min="16" max="16" style="1" width="21.57421875"/>
    <col customWidth="1" hidden="1" min="17" max="19" style="1" width="17"/>
    <col customWidth="1" hidden="1" min="20" max="20" style="1" width="21.57421875"/>
    <col customWidth="1" hidden="1" min="21" max="21" style="1" width="17"/>
    <col customWidth="1" hidden="1" min="22" max="23" style="1" width="21.57421875"/>
    <col customWidth="1" hidden="1" min="24" max="24" style="1" width="17"/>
    <col customWidth="1" hidden="1" min="25" max="33" style="1" width="18.00390625"/>
    <col customWidth="1" hidden="1" min="34" max="34" style="1" width="20.140625"/>
    <col customWidth="1" hidden="1" min="35" max="37" style="1" width="18.00390625"/>
    <col customWidth="1" hidden="1" min="38" max="38" style="1" width="27.28125"/>
    <col customWidth="1" hidden="1" min="39" max="39" style="1" width="21.8515625"/>
    <col customWidth="1" hidden="1" min="40" max="42" style="1" width="18.00390625"/>
    <col customWidth="1" hidden="1" min="43" max="43" style="1" width="25.140625"/>
    <col customWidth="1" hidden="1" min="44" max="44" style="1" width="20.421875"/>
    <col customWidth="1" hidden="1" min="45" max="47" style="1" width="18.00390625"/>
    <col customWidth="1" hidden="1" min="48" max="48" style="1" width="22.421875"/>
    <col customWidth="1" hidden="1" min="49" max="55" style="1" width="18.00390625"/>
    <col customWidth="1" hidden="1" min="56" max="56" style="1" width="20.421875"/>
    <col customWidth="1" hidden="1" min="57" max="58" style="1" width="18.00390625"/>
    <col customWidth="1" hidden="1" min="59" max="59" style="1" width="27.28125"/>
    <col customWidth="1" hidden="1" min="60" max="60" style="1" width="20.28125"/>
    <col customWidth="1" hidden="1" min="61" max="62" style="1" width="18.00390625"/>
    <col customWidth="1" hidden="1" min="63" max="63" style="1" width="22.28125"/>
    <col customWidth="1" hidden="1" min="64" max="64" style="1" width="19.8515625"/>
    <col customWidth="1" hidden="1" min="65" max="66" style="1" width="18.00390625"/>
    <col customWidth="1" min="67" max="69" style="1" width="18.00390625"/>
    <col customWidth="1" hidden="1" min="70" max="70" style="1" width="17"/>
    <col customWidth="1" hidden="1" min="71" max="71" style="3" width="8.57421875"/>
    <col customWidth="1" hidden="1" min="72" max="72" style="1" width="17"/>
    <col customWidth="1" min="73" max="73" style="1" width="17.28125"/>
    <col customWidth="1" min="74" max="75" style="1" width="14.421875"/>
    <col min="76" max="16384" style="1" width="9.140625"/>
  </cols>
  <sheetData>
    <row r="1" ht="15">
      <c r="BP1" s="4" t="s">
        <v>0</v>
      </c>
      <c r="BQ1" s="4"/>
    </row>
    <row r="2" ht="15">
      <c r="BP2" s="4" t="s">
        <v>1</v>
      </c>
      <c r="BQ2" s="4"/>
    </row>
    <row r="3" ht="15">
      <c r="BP3" s="4" t="s">
        <v>2</v>
      </c>
      <c r="BQ3" s="4"/>
    </row>
    <row r="4" ht="14.25">
      <c r="BP4" s="4"/>
      <c r="BQ4" s="4"/>
    </row>
    <row r="5" ht="15">
      <c r="A5" s="2"/>
      <c r="B5" s="2"/>
      <c r="C5" s="2"/>
      <c r="D5" s="4"/>
      <c r="E5" s="4"/>
      <c r="F5" s="1"/>
      <c r="G5" s="1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4" t="s">
        <v>0</v>
      </c>
      <c r="BQ5" s="4"/>
      <c r="BR5" s="6"/>
      <c r="BU5" s="1"/>
      <c r="BZ5" s="1"/>
      <c r="CB5" s="1"/>
    </row>
    <row r="6" ht="15">
      <c r="A6" s="2"/>
      <c r="B6" s="2"/>
      <c r="C6" s="2"/>
      <c r="D6" s="4"/>
      <c r="E6" s="4"/>
      <c r="F6" s="1"/>
      <c r="G6" s="1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7"/>
      <c r="BI6" s="4"/>
      <c r="BJ6" s="4"/>
      <c r="BK6" s="4"/>
      <c r="BL6" s="4"/>
      <c r="BM6" s="4"/>
      <c r="BN6" s="4"/>
      <c r="BO6" s="4"/>
      <c r="BP6" s="4" t="s">
        <v>1</v>
      </c>
      <c r="BQ6" s="4"/>
      <c r="BR6" s="1"/>
      <c r="BS6" s="3"/>
      <c r="BT6" s="1"/>
      <c r="BU6" s="8"/>
      <c r="BV6" s="8"/>
      <c r="BW6" s="8"/>
      <c r="BX6" s="1"/>
      <c r="BY6" s="1"/>
      <c r="BZ6" s="1"/>
      <c r="CA6" s="1"/>
      <c r="CB6" s="1"/>
      <c r="CC6" s="1"/>
      <c r="CD6" s="1"/>
    </row>
    <row r="7" ht="15">
      <c r="A7" s="2"/>
      <c r="B7" s="2"/>
      <c r="C7" s="2"/>
      <c r="D7" s="4"/>
      <c r="E7" s="4"/>
      <c r="F7" s="9"/>
      <c r="G7" s="1"/>
      <c r="H7" s="4"/>
      <c r="I7" s="4"/>
      <c r="J7" s="4"/>
      <c r="K7" s="4"/>
      <c r="L7" s="4"/>
      <c r="M7" s="4"/>
      <c r="N7" s="4"/>
      <c r="O7" s="4"/>
      <c r="P7" s="10"/>
      <c r="Q7" s="4"/>
      <c r="R7" s="4"/>
      <c r="S7" s="10"/>
      <c r="T7" s="10"/>
      <c r="U7" s="10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11"/>
      <c r="AI7" s="11"/>
      <c r="AJ7" s="11"/>
      <c r="AK7" s="11"/>
      <c r="AL7" s="7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4"/>
      <c r="AX7" s="4"/>
      <c r="AY7" s="4"/>
      <c r="AZ7" s="4"/>
      <c r="BA7" s="4"/>
      <c r="BB7" s="4"/>
      <c r="BC7" s="4"/>
      <c r="BD7" s="7"/>
      <c r="BE7" s="4"/>
      <c r="BF7" s="4"/>
      <c r="BG7" s="7"/>
      <c r="BH7" s="7"/>
      <c r="BI7" s="4"/>
      <c r="BJ7" s="4"/>
      <c r="BK7" s="4"/>
      <c r="BL7" s="7"/>
      <c r="BM7" s="4"/>
      <c r="BN7" s="4"/>
      <c r="BO7" s="4"/>
      <c r="BP7" s="4" t="s">
        <v>2</v>
      </c>
      <c r="BQ7" s="4"/>
      <c r="BU7" s="8"/>
      <c r="BV7" s="8"/>
      <c r="BW7" s="8"/>
      <c r="CB7" s="1"/>
      <c r="CC7" s="1"/>
      <c r="CD7" s="1"/>
    </row>
    <row r="8" ht="15">
      <c r="A8" s="2"/>
      <c r="B8" s="2"/>
      <c r="C8" s="2"/>
      <c r="D8" s="2"/>
      <c r="E8" s="2"/>
      <c r="F8" s="9"/>
      <c r="G8" s="1"/>
      <c r="H8" s="1"/>
      <c r="I8" s="1"/>
      <c r="J8" s="1"/>
      <c r="K8" s="1"/>
      <c r="L8" s="1"/>
      <c r="M8" s="1"/>
      <c r="N8" s="1"/>
      <c r="O8" s="1"/>
      <c r="P8" s="10"/>
      <c r="Q8" s="10"/>
      <c r="R8" s="10"/>
      <c r="S8" s="10"/>
      <c r="T8" s="10"/>
      <c r="U8" s="10"/>
      <c r="V8" s="10"/>
      <c r="W8" s="10"/>
      <c r="X8" s="10"/>
      <c r="Y8" s="1"/>
      <c r="Z8" s="1"/>
      <c r="AA8" s="1"/>
      <c r="AB8" s="1"/>
      <c r="AC8" s="1"/>
      <c r="AD8" s="1"/>
      <c r="AE8" s="1"/>
      <c r="AF8" s="1"/>
      <c r="AG8" s="1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1"/>
      <c r="AX8" s="1"/>
      <c r="AY8" s="1"/>
      <c r="AZ8" s="1"/>
      <c r="BA8" s="1"/>
      <c r="BB8" s="1"/>
      <c r="BC8" s="1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1"/>
      <c r="BP8" s="4" t="s">
        <v>3</v>
      </c>
      <c r="BQ8" s="4"/>
      <c r="BR8" s="1"/>
      <c r="BS8" s="3"/>
      <c r="BT8" s="1"/>
      <c r="BU8" s="8"/>
      <c r="BV8" s="8"/>
      <c r="BW8" s="8"/>
      <c r="BX8" s="1"/>
      <c r="BY8" s="1"/>
      <c r="BZ8" s="1"/>
      <c r="CA8" s="1"/>
      <c r="CB8" s="1"/>
      <c r="CC8" s="1"/>
      <c r="CD8" s="1"/>
    </row>
    <row r="9" ht="15">
      <c r="A9" s="12" t="s">
        <v>4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"/>
      <c r="BU9" s="1"/>
      <c r="BV9" s="1"/>
      <c r="BW9" s="1"/>
      <c r="CB9" s="1"/>
    </row>
    <row r="10" ht="15">
      <c r="A10" s="2"/>
      <c r="B10" s="2"/>
      <c r="C10" s="2"/>
      <c r="D10" s="2"/>
      <c r="E10" s="2"/>
      <c r="F10" s="9"/>
      <c r="G10" s="8"/>
      <c r="H10" s="8"/>
      <c r="I10" s="8"/>
      <c r="J10" s="8"/>
      <c r="K10" s="8"/>
      <c r="L10" s="8"/>
      <c r="M10" s="8"/>
      <c r="N10" s="8"/>
      <c r="O10" s="13" t="s">
        <v>5</v>
      </c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 t="s">
        <v>6</v>
      </c>
      <c r="BR10" s="13"/>
      <c r="BS10" s="14"/>
      <c r="BT10" s="13"/>
      <c r="BU10" s="1"/>
      <c r="BV10" s="1"/>
      <c r="BW10" s="1"/>
      <c r="BY10" s="1"/>
      <c r="BZ10" s="1"/>
      <c r="CA10" s="1"/>
      <c r="CB10" s="1"/>
    </row>
    <row r="11" ht="28.5" customHeight="1">
      <c r="A11" s="15" t="s">
        <v>7</v>
      </c>
      <c r="B11" s="15" t="s">
        <v>8</v>
      </c>
      <c r="C11" s="15" t="s">
        <v>9</v>
      </c>
      <c r="D11" s="15" t="s">
        <v>10</v>
      </c>
      <c r="E11" s="15" t="s">
        <v>11</v>
      </c>
      <c r="F11" s="16" t="s">
        <v>12</v>
      </c>
      <c r="G11" s="16" t="s">
        <v>13</v>
      </c>
      <c r="H11" s="16" t="s">
        <v>14</v>
      </c>
      <c r="I11" s="16" t="s">
        <v>15</v>
      </c>
      <c r="J11" s="17" t="s">
        <v>16</v>
      </c>
      <c r="K11" s="17"/>
      <c r="L11" s="17"/>
      <c r="M11" s="16" t="s">
        <v>13</v>
      </c>
      <c r="N11" s="16" t="s">
        <v>14</v>
      </c>
      <c r="O11" s="16" t="s">
        <v>15</v>
      </c>
      <c r="P11" s="16" t="s">
        <v>13</v>
      </c>
      <c r="Q11" s="16" t="s">
        <v>13</v>
      </c>
      <c r="R11" s="16" t="s">
        <v>13</v>
      </c>
      <c r="S11" s="16" t="s">
        <v>13</v>
      </c>
      <c r="T11" s="16" t="s">
        <v>14</v>
      </c>
      <c r="U11" s="16" t="s">
        <v>14</v>
      </c>
      <c r="V11" s="16" t="s">
        <v>15</v>
      </c>
      <c r="W11" s="16" t="s">
        <v>15</v>
      </c>
      <c r="X11" s="16" t="s">
        <v>15</v>
      </c>
      <c r="Y11" s="16" t="s">
        <v>13</v>
      </c>
      <c r="Z11" s="16" t="s">
        <v>14</v>
      </c>
      <c r="AA11" s="16" t="s">
        <v>15</v>
      </c>
      <c r="AB11" s="16" t="s">
        <v>17</v>
      </c>
      <c r="AC11" s="16"/>
      <c r="AD11" s="16"/>
      <c r="AE11" s="16" t="s">
        <v>18</v>
      </c>
      <c r="AF11" s="16" t="s">
        <v>19</v>
      </c>
      <c r="AG11" s="16" t="s">
        <v>20</v>
      </c>
      <c r="AH11" s="16" t="s">
        <v>13</v>
      </c>
      <c r="AI11" s="16" t="s">
        <v>13</v>
      </c>
      <c r="AJ11" s="16" t="s">
        <v>13</v>
      </c>
      <c r="AK11" s="16" t="s">
        <v>13</v>
      </c>
      <c r="AL11" s="16" t="s">
        <v>13</v>
      </c>
      <c r="AM11" s="16" t="s">
        <v>14</v>
      </c>
      <c r="AN11" s="16" t="s">
        <v>14</v>
      </c>
      <c r="AO11" s="16" t="s">
        <v>14</v>
      </c>
      <c r="AP11" s="16" t="s">
        <v>14</v>
      </c>
      <c r="AQ11" s="16" t="s">
        <v>14</v>
      </c>
      <c r="AR11" s="16" t="s">
        <v>15</v>
      </c>
      <c r="AS11" s="16" t="s">
        <v>15</v>
      </c>
      <c r="AT11" s="16" t="s">
        <v>15</v>
      </c>
      <c r="AU11" s="16" t="s">
        <v>15</v>
      </c>
      <c r="AV11" s="16" t="s">
        <v>15</v>
      </c>
      <c r="AW11" s="16" t="s">
        <v>13</v>
      </c>
      <c r="AX11" s="16" t="s">
        <v>14</v>
      </c>
      <c r="AY11" s="16" t="s">
        <v>15</v>
      </c>
      <c r="AZ11" s="16" t="s">
        <v>13</v>
      </c>
      <c r="BA11" s="16" t="s">
        <v>13</v>
      </c>
      <c r="BB11" s="16" t="s">
        <v>14</v>
      </c>
      <c r="BC11" s="16" t="s">
        <v>15</v>
      </c>
      <c r="BD11" s="18" t="s">
        <v>21</v>
      </c>
      <c r="BE11" s="19"/>
      <c r="BF11" s="19"/>
      <c r="BG11" s="20"/>
      <c r="BH11" s="18" t="s">
        <v>22</v>
      </c>
      <c r="BI11" s="19"/>
      <c r="BJ11" s="19"/>
      <c r="BK11" s="20"/>
      <c r="BL11" s="18" t="s">
        <v>23</v>
      </c>
      <c r="BM11" s="19"/>
      <c r="BN11" s="20"/>
      <c r="BO11" s="16" t="s">
        <v>13</v>
      </c>
      <c r="BP11" s="16" t="s">
        <v>14</v>
      </c>
      <c r="BQ11" s="16" t="s">
        <v>15</v>
      </c>
      <c r="BR11" s="16" t="s">
        <v>24</v>
      </c>
      <c r="BS11" s="21"/>
      <c r="BT11" s="22"/>
      <c r="BY11" s="1"/>
      <c r="BZ11" s="1"/>
      <c r="CA11" s="1"/>
    </row>
    <row r="12" ht="28.5" customHeight="1">
      <c r="A12" s="15"/>
      <c r="B12" s="15"/>
      <c r="C12" s="15"/>
      <c r="D12" s="15"/>
      <c r="E12" s="15"/>
      <c r="F12" s="16"/>
      <c r="G12" s="16"/>
      <c r="H12" s="16"/>
      <c r="I12" s="16"/>
      <c r="J12" s="16" t="s">
        <v>13</v>
      </c>
      <c r="K12" s="16" t="s">
        <v>14</v>
      </c>
      <c r="L12" s="16" t="s">
        <v>15</v>
      </c>
      <c r="M12" s="16"/>
      <c r="N12" s="16"/>
      <c r="O12" s="16"/>
      <c r="P12" s="16" t="s">
        <v>25</v>
      </c>
      <c r="Q12" s="16" t="s">
        <v>26</v>
      </c>
      <c r="R12" s="16" t="s">
        <v>27</v>
      </c>
      <c r="S12" s="16" t="s">
        <v>28</v>
      </c>
      <c r="T12" s="16" t="s">
        <v>25</v>
      </c>
      <c r="U12" s="16" t="s">
        <v>27</v>
      </c>
      <c r="V12" s="16" t="s">
        <v>25</v>
      </c>
      <c r="W12" s="16" t="s">
        <v>26</v>
      </c>
      <c r="X12" s="16" t="s">
        <v>27</v>
      </c>
      <c r="Y12" s="16"/>
      <c r="Z12" s="16"/>
      <c r="AA12" s="16"/>
      <c r="AB12" s="16" t="s">
        <v>13</v>
      </c>
      <c r="AC12" s="16" t="s">
        <v>14</v>
      </c>
      <c r="AD12" s="16" t="s">
        <v>15</v>
      </c>
      <c r="AE12" s="16"/>
      <c r="AF12" s="16"/>
      <c r="AG12" s="16"/>
      <c r="AH12" s="16" t="s">
        <v>25</v>
      </c>
      <c r="AI12" s="16" t="s">
        <v>26</v>
      </c>
      <c r="AJ12" s="16" t="s">
        <v>27</v>
      </c>
      <c r="AK12" s="16" t="s">
        <v>29</v>
      </c>
      <c r="AL12" s="16" t="s">
        <v>30</v>
      </c>
      <c r="AM12" s="16" t="s">
        <v>25</v>
      </c>
      <c r="AN12" s="16" t="s">
        <v>26</v>
      </c>
      <c r="AO12" s="16" t="s">
        <v>27</v>
      </c>
      <c r="AP12" s="16" t="s">
        <v>29</v>
      </c>
      <c r="AQ12" s="16" t="s">
        <v>31</v>
      </c>
      <c r="AR12" s="16" t="s">
        <v>25</v>
      </c>
      <c r="AS12" s="16" t="s">
        <v>26</v>
      </c>
      <c r="AT12" s="16" t="s">
        <v>27</v>
      </c>
      <c r="AU12" s="16" t="s">
        <v>29</v>
      </c>
      <c r="AV12" s="16" t="s">
        <v>31</v>
      </c>
      <c r="AW12" s="16"/>
      <c r="AX12" s="16"/>
      <c r="AY12" s="16"/>
      <c r="AZ12" s="16" t="s">
        <v>32</v>
      </c>
      <c r="BA12" s="16"/>
      <c r="BB12" s="16"/>
      <c r="BC12" s="16"/>
      <c r="BD12" s="16" t="s">
        <v>25</v>
      </c>
      <c r="BE12" s="16" t="s">
        <v>26</v>
      </c>
      <c r="BF12" s="16" t="s">
        <v>27</v>
      </c>
      <c r="BG12" s="16" t="s">
        <v>30</v>
      </c>
      <c r="BH12" s="16" t="s">
        <v>25</v>
      </c>
      <c r="BI12" s="16" t="s">
        <v>26</v>
      </c>
      <c r="BJ12" s="16" t="s">
        <v>27</v>
      </c>
      <c r="BK12" s="16" t="s">
        <v>31</v>
      </c>
      <c r="BL12" s="16" t="s">
        <v>25</v>
      </c>
      <c r="BM12" s="16" t="s">
        <v>26</v>
      </c>
      <c r="BN12" s="16" t="s">
        <v>27</v>
      </c>
      <c r="BO12" s="16"/>
      <c r="BP12" s="16"/>
      <c r="BQ12" s="16"/>
      <c r="BR12" s="16"/>
      <c r="BS12" s="21">
        <v>0</v>
      </c>
      <c r="BT12" s="22" t="s">
        <v>33</v>
      </c>
      <c r="BU12" s="1"/>
      <c r="BV12" s="1"/>
      <c r="BW12" s="1"/>
      <c r="BX12" s="1"/>
      <c r="BY12" s="1"/>
      <c r="BZ12" s="1"/>
      <c r="CA12" s="1"/>
      <c r="CB12" s="1"/>
    </row>
    <row r="13" s="23" customFormat="1" ht="30">
      <c r="A13" s="24" t="s">
        <v>34</v>
      </c>
      <c r="B13" s="24"/>
      <c r="C13" s="24"/>
      <c r="D13" s="24"/>
      <c r="E13" s="24"/>
      <c r="F13" s="25" t="s">
        <v>35</v>
      </c>
      <c r="G13" s="26">
        <f>G14+G45</f>
        <v>584438.69999999995</v>
      </c>
      <c r="H13" s="26">
        <f>H14+H45</f>
        <v>336568.19999999995</v>
      </c>
      <c r="I13" s="26">
        <f>I14+I45</f>
        <v>260350.39999999999</v>
      </c>
      <c r="J13" s="26">
        <f>J14+J45</f>
        <v>0</v>
      </c>
      <c r="K13" s="26">
        <f>K14+K45</f>
        <v>0</v>
      </c>
      <c r="L13" s="26">
        <f>L14+L45</f>
        <v>0</v>
      </c>
      <c r="M13" s="26">
        <f t="shared" ref="M13:M76" si="0">G13+J13</f>
        <v>584438.69999999995</v>
      </c>
      <c r="N13" s="26">
        <f t="shared" ref="N13:N76" si="1">H13+K13</f>
        <v>336568.19999999995</v>
      </c>
      <c r="O13" s="26">
        <f t="shared" ref="O13:O76" si="2">I13+L13</f>
        <v>260350.39999999999</v>
      </c>
      <c r="P13" s="26">
        <f>P14+P45+P38</f>
        <v>20121.200000000001</v>
      </c>
      <c r="Q13" s="26">
        <f>Q14+Q45+Q38</f>
        <v>0</v>
      </c>
      <c r="R13" s="26">
        <f>R14+R45+R38</f>
        <v>0</v>
      </c>
      <c r="S13" s="26">
        <f>S14+S45+S38</f>
        <v>17874.154999999999</v>
      </c>
      <c r="T13" s="26">
        <f>T14+T45+T38</f>
        <v>29442.200000000001</v>
      </c>
      <c r="U13" s="26">
        <f>U14+U45+U38</f>
        <v>0</v>
      </c>
      <c r="V13" s="26">
        <f>V14+V45+V38</f>
        <v>29442.200000000001</v>
      </c>
      <c r="W13" s="26">
        <f>W14+W45+W38</f>
        <v>0</v>
      </c>
      <c r="X13" s="26">
        <f>X14+X45+X38</f>
        <v>0</v>
      </c>
      <c r="Y13" s="26">
        <f>M13+P13+Q13+R13+S13</f>
        <v>622434.05499999993</v>
      </c>
      <c r="Z13" s="26">
        <f>N13+T13+U13</f>
        <v>366010.39999999997</v>
      </c>
      <c r="AA13" s="26">
        <f>O13+V13+X13+W13</f>
        <v>289792.59999999998</v>
      </c>
      <c r="AB13" s="26">
        <f>AB14+AB45+AB38</f>
        <v>-1348.5</v>
      </c>
      <c r="AC13" s="26">
        <f>AC14+AC45+AC38</f>
        <v>0</v>
      </c>
      <c r="AD13" s="26">
        <f>AD14+AD45+AD38</f>
        <v>0</v>
      </c>
      <c r="AE13" s="26">
        <f>Y13+AB13</f>
        <v>621085.55499999993</v>
      </c>
      <c r="AF13" s="26">
        <f>Z13+AC13</f>
        <v>366010.39999999997</v>
      </c>
      <c r="AG13" s="26">
        <f>AA13+AD13</f>
        <v>289792.59999999998</v>
      </c>
      <c r="AH13" s="26">
        <f>AH14+AH45+AH38</f>
        <v>0</v>
      </c>
      <c r="AI13" s="26">
        <f>AI14+AI45+AI38</f>
        <v>0</v>
      </c>
      <c r="AJ13" s="26">
        <f>AJ14+AJ45+AJ38</f>
        <v>5121.1139999999996</v>
      </c>
      <c r="AK13" s="26">
        <f>AK14+AK45+AK38</f>
        <v>0</v>
      </c>
      <c r="AL13" s="26">
        <f>AL14+AL45+AL38</f>
        <v>0</v>
      </c>
      <c r="AM13" s="26">
        <f>AM14+AM45+AM38</f>
        <v>0</v>
      </c>
      <c r="AN13" s="26">
        <f>AN14+AN45+AN38</f>
        <v>0</v>
      </c>
      <c r="AO13" s="26">
        <f>AO14+AO45+AO38</f>
        <v>0</v>
      </c>
      <c r="AP13" s="26">
        <f>AP14+AP45+AP38</f>
        <v>0</v>
      </c>
      <c r="AQ13" s="26">
        <f>AQ14+AQ45+AQ38</f>
        <v>0</v>
      </c>
      <c r="AR13" s="26">
        <f>AR14+AR45+AR38</f>
        <v>0</v>
      </c>
      <c r="AS13" s="26">
        <f>AS14+AS45+AS38</f>
        <v>0</v>
      </c>
      <c r="AT13" s="26">
        <f>AT14+AT45+AT38</f>
        <v>0</v>
      </c>
      <c r="AU13" s="26">
        <f>AU14+AU45+AU38</f>
        <v>0</v>
      </c>
      <c r="AV13" s="26">
        <f>AV14+AV45+AV38</f>
        <v>0</v>
      </c>
      <c r="AW13" s="26">
        <f>AE13+AH13+AI13+AJ13+AK13+AL13</f>
        <v>626206.66899999988</v>
      </c>
      <c r="AX13" s="26">
        <f>AF13+AM13+AN13+AO13+AP13+AQ13</f>
        <v>366010.39999999997</v>
      </c>
      <c r="AY13" s="26">
        <f>AG13+AR13+AS13+AT13+AU13+AV13</f>
        <v>289792.59999999998</v>
      </c>
      <c r="AZ13" s="26">
        <f>AZ14+AZ45+AZ38</f>
        <v>0</v>
      </c>
      <c r="BA13" s="26">
        <f>AW13+AZ13</f>
        <v>626206.66899999988</v>
      </c>
      <c r="BB13" s="26">
        <f>AX13</f>
        <v>366010.39999999997</v>
      </c>
      <c r="BC13" s="26">
        <f>AY13</f>
        <v>289792.59999999998</v>
      </c>
      <c r="BD13" s="26">
        <f>BD14+BD45+BD38</f>
        <v>0</v>
      </c>
      <c r="BE13" s="26">
        <f>BE14+BE45+BE38</f>
        <v>0</v>
      </c>
      <c r="BF13" s="26">
        <f>BF14+BF45+BF38</f>
        <v>-3603.848</v>
      </c>
      <c r="BG13" s="26">
        <f>BG14+BG45+BG38</f>
        <v>0</v>
      </c>
      <c r="BH13" s="26">
        <f>BH14+BH45+BH38</f>
        <v>6172.2070000000003</v>
      </c>
      <c r="BI13" s="26">
        <f>BI14+BI45+BI38</f>
        <v>0</v>
      </c>
      <c r="BJ13" s="26">
        <f>BJ14+BJ45+BJ38</f>
        <v>48414.220999999998</v>
      </c>
      <c r="BK13" s="26">
        <f>BK14+BK45+BK38</f>
        <v>0</v>
      </c>
      <c r="BL13" s="26">
        <f>BL14+BL45+BL38</f>
        <v>0</v>
      </c>
      <c r="BM13" s="26">
        <f>BM14+BM45+BM38</f>
        <v>0</v>
      </c>
      <c r="BN13" s="26">
        <f>BN14+BN45+BN38</f>
        <v>0</v>
      </c>
      <c r="BO13" s="26">
        <f>BA13+BD13+BE13+BF13+BG13</f>
        <v>622602.82099999988</v>
      </c>
      <c r="BP13" s="26">
        <f>BB13+BH13+BI13+BJ13+BK13</f>
        <v>420596.82799999998</v>
      </c>
      <c r="BQ13" s="26">
        <f>BC13+BL13+BM13+BN13</f>
        <v>289792.59999999998</v>
      </c>
      <c r="BR13" s="26">
        <f>BR14+BR45+BR38</f>
        <v>0</v>
      </c>
      <c r="BS13" s="27"/>
      <c r="BT13" s="27"/>
      <c r="BU13" s="23"/>
      <c r="BV13" s="23"/>
      <c r="BW13" s="23"/>
      <c r="BX13" s="23"/>
      <c r="BY13" s="23"/>
      <c r="BZ13" s="23"/>
      <c r="CA13" s="23"/>
      <c r="CB13" s="23"/>
    </row>
    <row r="14" s="23" customFormat="1" ht="15">
      <c r="A14" s="24" t="s">
        <v>34</v>
      </c>
      <c r="B14" s="24" t="s">
        <v>36</v>
      </c>
      <c r="C14" s="24"/>
      <c r="D14" s="24"/>
      <c r="E14" s="24"/>
      <c r="F14" s="25" t="s">
        <v>37</v>
      </c>
      <c r="G14" s="26">
        <f>G15</f>
        <v>324438.70000000001</v>
      </c>
      <c r="H14" s="26">
        <f>H15</f>
        <v>336568.19999999995</v>
      </c>
      <c r="I14" s="26">
        <f>I15</f>
        <v>260350.39999999999</v>
      </c>
      <c r="J14" s="26">
        <f>J15</f>
        <v>0</v>
      </c>
      <c r="K14" s="26">
        <f>K15</f>
        <v>0</v>
      </c>
      <c r="L14" s="26">
        <f>L15</f>
        <v>0</v>
      </c>
      <c r="M14" s="26">
        <f t="shared" si="0"/>
        <v>324438.70000000001</v>
      </c>
      <c r="N14" s="26">
        <f t="shared" si="1"/>
        <v>336568.19999999995</v>
      </c>
      <c r="O14" s="26">
        <f t="shared" si="2"/>
        <v>260350.39999999999</v>
      </c>
      <c r="P14" s="26">
        <f>P15</f>
        <v>20121.200000000001</v>
      </c>
      <c r="Q14" s="26">
        <f>Q15</f>
        <v>0</v>
      </c>
      <c r="R14" s="26">
        <f>R15</f>
        <v>0</v>
      </c>
      <c r="S14" s="26">
        <f>S15</f>
        <v>16525.654999999999</v>
      </c>
      <c r="T14" s="26">
        <f>T15</f>
        <v>29442.200000000001</v>
      </c>
      <c r="U14" s="26">
        <f>U15</f>
        <v>0</v>
      </c>
      <c r="V14" s="26">
        <f>V15</f>
        <v>29442.200000000001</v>
      </c>
      <c r="W14" s="26">
        <f>W15</f>
        <v>0</v>
      </c>
      <c r="X14" s="26">
        <f>X15</f>
        <v>0</v>
      </c>
      <c r="Y14" s="26">
        <f t="shared" ref="Y14:Y77" si="3">M14+P14+Q14+R14+S14</f>
        <v>361085.55500000005</v>
      </c>
      <c r="Z14" s="26">
        <f t="shared" ref="Z14:Z77" si="4">N14+T14+U14</f>
        <v>366010.39999999997</v>
      </c>
      <c r="AA14" s="26">
        <f t="shared" ref="AA14:AA77" si="5">O14+V14+X14+W14</f>
        <v>289792.59999999998</v>
      </c>
      <c r="AB14" s="26">
        <f>AB15</f>
        <v>0</v>
      </c>
      <c r="AC14" s="26">
        <f>AC15</f>
        <v>0</v>
      </c>
      <c r="AD14" s="26">
        <f>AD15</f>
        <v>0</v>
      </c>
      <c r="AE14" s="26">
        <f t="shared" ref="AE14:AE77" si="6">Y14+AB14</f>
        <v>361085.55500000005</v>
      </c>
      <c r="AF14" s="26">
        <f t="shared" ref="AF14:AF77" si="7">Z14+AC14</f>
        <v>366010.39999999997</v>
      </c>
      <c r="AG14" s="26">
        <f t="shared" ref="AG14:AG77" si="8">AA14+AD14</f>
        <v>289792.59999999998</v>
      </c>
      <c r="AH14" s="26">
        <f>AH15</f>
        <v>0</v>
      </c>
      <c r="AI14" s="26">
        <f>AI15</f>
        <v>0</v>
      </c>
      <c r="AJ14" s="26">
        <f>AJ15</f>
        <v>3772.614</v>
      </c>
      <c r="AK14" s="26">
        <f>AK15</f>
        <v>0</v>
      </c>
      <c r="AL14" s="26">
        <f>AL15</f>
        <v>0</v>
      </c>
      <c r="AM14" s="26">
        <f>AM15</f>
        <v>0</v>
      </c>
      <c r="AN14" s="26">
        <f>AN15</f>
        <v>0</v>
      </c>
      <c r="AO14" s="26">
        <f>AO15</f>
        <v>0</v>
      </c>
      <c r="AP14" s="26">
        <f>AP15</f>
        <v>0</v>
      </c>
      <c r="AQ14" s="26">
        <f>AQ15</f>
        <v>0</v>
      </c>
      <c r="AR14" s="26">
        <f>AR15</f>
        <v>0</v>
      </c>
      <c r="AS14" s="26">
        <f>AS15</f>
        <v>0</v>
      </c>
      <c r="AT14" s="26">
        <f>AT15</f>
        <v>0</v>
      </c>
      <c r="AU14" s="26">
        <f>AU15</f>
        <v>0</v>
      </c>
      <c r="AV14" s="26">
        <f>AV15</f>
        <v>0</v>
      </c>
      <c r="AW14" s="26">
        <f t="shared" ref="AW14:AW77" si="9">AE14+AH14+AI14+AJ14+AK14+AL14</f>
        <v>364858.16900000005</v>
      </c>
      <c r="AX14" s="26">
        <f t="shared" ref="AX14:AX77" si="10">AF14+AM14+AN14+AO14+AP14+AQ14</f>
        <v>366010.39999999997</v>
      </c>
      <c r="AY14" s="26">
        <f t="shared" ref="AY14:AY77" si="11">AG14+AR14+AS14+AT14+AU14+AV14</f>
        <v>289792.59999999998</v>
      </c>
      <c r="AZ14" s="26">
        <f>AZ15</f>
        <v>0</v>
      </c>
      <c r="BA14" s="26">
        <f t="shared" ref="BA14:BA77" si="12">AW14+AZ14</f>
        <v>364858.16900000005</v>
      </c>
      <c r="BB14" s="26">
        <f t="shared" ref="BB14:BB77" si="13">AX14</f>
        <v>366010.39999999997</v>
      </c>
      <c r="BC14" s="26">
        <f t="shared" ref="BC14:BC77" si="14">AY14</f>
        <v>289792.59999999998</v>
      </c>
      <c r="BD14" s="26">
        <f>BD15</f>
        <v>0</v>
      </c>
      <c r="BE14" s="26">
        <f>BE15</f>
        <v>0</v>
      </c>
      <c r="BF14" s="26">
        <f>BF15</f>
        <v>-3603.848</v>
      </c>
      <c r="BG14" s="26">
        <f>BG15</f>
        <v>0</v>
      </c>
      <c r="BH14" s="26">
        <f>BH15</f>
        <v>6172.2070000000003</v>
      </c>
      <c r="BI14" s="26">
        <f>BI15</f>
        <v>0</v>
      </c>
      <c r="BJ14" s="26">
        <f>BJ15</f>
        <v>48414.220999999998</v>
      </c>
      <c r="BK14" s="26">
        <f>BK15</f>
        <v>0</v>
      </c>
      <c r="BL14" s="26">
        <f>BL15</f>
        <v>0</v>
      </c>
      <c r="BM14" s="26">
        <f>BM15</f>
        <v>0</v>
      </c>
      <c r="BN14" s="26">
        <f>BN15</f>
        <v>0</v>
      </c>
      <c r="BO14" s="26">
        <f t="shared" ref="BO14:BO77" si="15">BA14+BD14+BE14+BF14+BG14</f>
        <v>361254.32100000005</v>
      </c>
      <c r="BP14" s="26">
        <f t="shared" ref="BP14:BP77" si="16">BB14+BH14+BI14+BJ14+BK14</f>
        <v>420596.82799999998</v>
      </c>
      <c r="BQ14" s="26">
        <f t="shared" ref="BQ14:BQ77" si="17">BC14+BL14+BM14+BN14</f>
        <v>289792.59999999998</v>
      </c>
      <c r="BR14" s="26">
        <f>BR15</f>
        <v>0</v>
      </c>
      <c r="BS14" s="27"/>
      <c r="BT14" s="27"/>
      <c r="BU14" s="23"/>
      <c r="BV14" s="23"/>
      <c r="BW14" s="23"/>
      <c r="BX14" s="23"/>
      <c r="BY14" s="23"/>
      <c r="BZ14" s="23"/>
      <c r="CA14" s="23"/>
      <c r="CB14" s="23"/>
    </row>
    <row r="15" s="28" customFormat="1" ht="15">
      <c r="A15" s="29" t="s">
        <v>34</v>
      </c>
      <c r="B15" s="29" t="s">
        <v>36</v>
      </c>
      <c r="C15" s="29" t="s">
        <v>38</v>
      </c>
      <c r="D15" s="29"/>
      <c r="E15" s="29"/>
      <c r="F15" s="30" t="s">
        <v>39</v>
      </c>
      <c r="G15" s="31">
        <f>G16+G34</f>
        <v>324438.70000000001</v>
      </c>
      <c r="H15" s="31">
        <f>H16+H34</f>
        <v>336568.19999999995</v>
      </c>
      <c r="I15" s="31">
        <f>I16+I34</f>
        <v>260350.39999999999</v>
      </c>
      <c r="J15" s="31">
        <f>J16+J34</f>
        <v>0</v>
      </c>
      <c r="K15" s="31">
        <f>K16+K34</f>
        <v>0</v>
      </c>
      <c r="L15" s="31">
        <f>L16+L34</f>
        <v>0</v>
      </c>
      <c r="M15" s="31">
        <f t="shared" si="0"/>
        <v>324438.70000000001</v>
      </c>
      <c r="N15" s="31">
        <f t="shared" si="1"/>
        <v>336568.19999999995</v>
      </c>
      <c r="O15" s="31">
        <f t="shared" si="2"/>
        <v>260350.39999999999</v>
      </c>
      <c r="P15" s="31">
        <f>P16+P34</f>
        <v>20121.200000000001</v>
      </c>
      <c r="Q15" s="31">
        <f>Q16+Q34</f>
        <v>0</v>
      </c>
      <c r="R15" s="31">
        <f>R16+R34</f>
        <v>0</v>
      </c>
      <c r="S15" s="31">
        <f>S16+S34</f>
        <v>16525.654999999999</v>
      </c>
      <c r="T15" s="31">
        <f>T16+T34</f>
        <v>29442.200000000001</v>
      </c>
      <c r="U15" s="31">
        <f>U16+U34</f>
        <v>0</v>
      </c>
      <c r="V15" s="31">
        <f>V16+V34</f>
        <v>29442.200000000001</v>
      </c>
      <c r="W15" s="31">
        <f>W16+W34</f>
        <v>0</v>
      </c>
      <c r="X15" s="31">
        <f>X16+X34</f>
        <v>0</v>
      </c>
      <c r="Y15" s="31">
        <f t="shared" si="3"/>
        <v>361085.55500000005</v>
      </c>
      <c r="Z15" s="31">
        <f t="shared" si="4"/>
        <v>366010.39999999997</v>
      </c>
      <c r="AA15" s="31">
        <f t="shared" si="5"/>
        <v>289792.59999999998</v>
      </c>
      <c r="AB15" s="31">
        <f>AB16+AB34</f>
        <v>0</v>
      </c>
      <c r="AC15" s="31">
        <f>AC16+AC34</f>
        <v>0</v>
      </c>
      <c r="AD15" s="31">
        <f>AD16+AD34</f>
        <v>0</v>
      </c>
      <c r="AE15" s="31">
        <f t="shared" si="6"/>
        <v>361085.55500000005</v>
      </c>
      <c r="AF15" s="31">
        <f t="shared" si="7"/>
        <v>366010.39999999997</v>
      </c>
      <c r="AG15" s="31">
        <f t="shared" si="8"/>
        <v>289792.59999999998</v>
      </c>
      <c r="AH15" s="31">
        <f>AH16+AH34</f>
        <v>0</v>
      </c>
      <c r="AI15" s="31">
        <f>AI16+AI34</f>
        <v>0</v>
      </c>
      <c r="AJ15" s="31">
        <f>AJ16+AJ34</f>
        <v>3772.614</v>
      </c>
      <c r="AK15" s="31">
        <f>AK16+AK34</f>
        <v>0</v>
      </c>
      <c r="AL15" s="31">
        <f>AL16+AL34</f>
        <v>0</v>
      </c>
      <c r="AM15" s="31">
        <f>AM16+AM34</f>
        <v>0</v>
      </c>
      <c r="AN15" s="31">
        <f>AN16+AN34</f>
        <v>0</v>
      </c>
      <c r="AO15" s="31">
        <f>AO16+AO34</f>
        <v>0</v>
      </c>
      <c r="AP15" s="31">
        <f>AP16+AP34</f>
        <v>0</v>
      </c>
      <c r="AQ15" s="31">
        <f>AQ16+AQ34</f>
        <v>0</v>
      </c>
      <c r="AR15" s="31">
        <f>AR16+AR34</f>
        <v>0</v>
      </c>
      <c r="AS15" s="31">
        <f>AS16+AS34</f>
        <v>0</v>
      </c>
      <c r="AT15" s="31">
        <f>AT16+AT34</f>
        <v>0</v>
      </c>
      <c r="AU15" s="31">
        <f>AU16+AU34</f>
        <v>0</v>
      </c>
      <c r="AV15" s="31">
        <f>AV16+AV34</f>
        <v>0</v>
      </c>
      <c r="AW15" s="31">
        <f t="shared" si="9"/>
        <v>364858.16900000005</v>
      </c>
      <c r="AX15" s="31">
        <f t="shared" si="10"/>
        <v>366010.39999999997</v>
      </c>
      <c r="AY15" s="31">
        <f t="shared" si="11"/>
        <v>289792.59999999998</v>
      </c>
      <c r="AZ15" s="31">
        <f>AZ16+AZ34</f>
        <v>0</v>
      </c>
      <c r="BA15" s="31">
        <f t="shared" si="12"/>
        <v>364858.16900000005</v>
      </c>
      <c r="BB15" s="31">
        <f t="shared" si="13"/>
        <v>366010.39999999997</v>
      </c>
      <c r="BC15" s="31">
        <f t="shared" si="14"/>
        <v>289792.59999999998</v>
      </c>
      <c r="BD15" s="31">
        <f>BD16+BD34</f>
        <v>0</v>
      </c>
      <c r="BE15" s="31">
        <f>BE16+BE34</f>
        <v>0</v>
      </c>
      <c r="BF15" s="31">
        <f>BF16+BF34</f>
        <v>-3603.848</v>
      </c>
      <c r="BG15" s="31">
        <f>BG16+BG34</f>
        <v>0</v>
      </c>
      <c r="BH15" s="31">
        <f>BH16+BH34</f>
        <v>6172.2070000000003</v>
      </c>
      <c r="BI15" s="31">
        <f>BI16+BI34</f>
        <v>0</v>
      </c>
      <c r="BJ15" s="31">
        <f>BJ16+BJ34</f>
        <v>48414.220999999998</v>
      </c>
      <c r="BK15" s="31">
        <f>BK16+BK34</f>
        <v>0</v>
      </c>
      <c r="BL15" s="31">
        <f>BL16+BL34</f>
        <v>0</v>
      </c>
      <c r="BM15" s="31">
        <f>BM16+BM34</f>
        <v>0</v>
      </c>
      <c r="BN15" s="31">
        <f>BN16+BN34</f>
        <v>0</v>
      </c>
      <c r="BO15" s="31">
        <f t="shared" si="15"/>
        <v>361254.32100000005</v>
      </c>
      <c r="BP15" s="31">
        <f t="shared" si="16"/>
        <v>420596.82799999998</v>
      </c>
      <c r="BQ15" s="31">
        <f t="shared" si="17"/>
        <v>289792.59999999998</v>
      </c>
      <c r="BR15" s="31">
        <f>BR16+BR34</f>
        <v>0</v>
      </c>
      <c r="BS15" s="32"/>
      <c r="BT15" s="32"/>
      <c r="BU15" s="28"/>
      <c r="BV15" s="28"/>
      <c r="BW15" s="28"/>
      <c r="BX15" s="28"/>
      <c r="BY15" s="28"/>
      <c r="BZ15" s="28"/>
      <c r="CA15" s="28"/>
      <c r="CB15" s="28"/>
    </row>
    <row r="16" s="1" customFormat="1" ht="30">
      <c r="A16" s="33" t="s">
        <v>34</v>
      </c>
      <c r="B16" s="33" t="s">
        <v>36</v>
      </c>
      <c r="C16" s="33" t="s">
        <v>38</v>
      </c>
      <c r="D16" s="33" t="s">
        <v>40</v>
      </c>
      <c r="E16" s="33"/>
      <c r="F16" s="34" t="s">
        <v>41</v>
      </c>
      <c r="G16" s="17">
        <f>G17</f>
        <v>323779.29999999999</v>
      </c>
      <c r="H16" s="17">
        <f>H17</f>
        <v>336277.59999999998</v>
      </c>
      <c r="I16" s="17">
        <f>I17</f>
        <v>260213.60000000001</v>
      </c>
      <c r="J16" s="17">
        <f>J17</f>
        <v>0</v>
      </c>
      <c r="K16" s="17">
        <f>K17</f>
        <v>0</v>
      </c>
      <c r="L16" s="17">
        <f>L17</f>
        <v>0</v>
      </c>
      <c r="M16" s="17">
        <f t="shared" si="0"/>
        <v>323779.29999999999</v>
      </c>
      <c r="N16" s="17">
        <f t="shared" si="1"/>
        <v>336277.59999999998</v>
      </c>
      <c r="O16" s="17">
        <f t="shared" si="2"/>
        <v>260213.60000000001</v>
      </c>
      <c r="P16" s="17">
        <f>P17</f>
        <v>20121.200000000001</v>
      </c>
      <c r="Q16" s="17">
        <f>Q17</f>
        <v>0</v>
      </c>
      <c r="R16" s="17">
        <f>R17</f>
        <v>0</v>
      </c>
      <c r="S16" s="17">
        <f>S17</f>
        <v>16525.654999999999</v>
      </c>
      <c r="T16" s="17">
        <f>T17</f>
        <v>29442.200000000001</v>
      </c>
      <c r="U16" s="17">
        <f>U17</f>
        <v>0</v>
      </c>
      <c r="V16" s="17">
        <f>V17</f>
        <v>29442.200000000001</v>
      </c>
      <c r="W16" s="17">
        <f>W17</f>
        <v>0</v>
      </c>
      <c r="X16" s="17">
        <f>X17</f>
        <v>0</v>
      </c>
      <c r="Y16" s="17">
        <f t="shared" si="3"/>
        <v>360426.15500000003</v>
      </c>
      <c r="Z16" s="17">
        <f t="shared" si="4"/>
        <v>365719.79999999999</v>
      </c>
      <c r="AA16" s="17">
        <f t="shared" si="5"/>
        <v>289655.79999999999</v>
      </c>
      <c r="AB16" s="17">
        <f>AB17</f>
        <v>0</v>
      </c>
      <c r="AC16" s="17">
        <f>AC17</f>
        <v>0</v>
      </c>
      <c r="AD16" s="17">
        <f>AD17</f>
        <v>0</v>
      </c>
      <c r="AE16" s="17">
        <f t="shared" si="6"/>
        <v>360426.15500000003</v>
      </c>
      <c r="AF16" s="17">
        <f t="shared" si="7"/>
        <v>365719.79999999999</v>
      </c>
      <c r="AG16" s="17">
        <f t="shared" si="8"/>
        <v>289655.79999999999</v>
      </c>
      <c r="AH16" s="17">
        <f>AH17</f>
        <v>0</v>
      </c>
      <c r="AI16" s="17">
        <f>AI17</f>
        <v>0</v>
      </c>
      <c r="AJ16" s="17">
        <f>AJ17</f>
        <v>3772.614</v>
      </c>
      <c r="AK16" s="17">
        <f>AK17</f>
        <v>0</v>
      </c>
      <c r="AL16" s="17">
        <f>AL17</f>
        <v>0</v>
      </c>
      <c r="AM16" s="17">
        <f>AM17</f>
        <v>0</v>
      </c>
      <c r="AN16" s="17">
        <f>AN17</f>
        <v>0</v>
      </c>
      <c r="AO16" s="17">
        <f>AO17</f>
        <v>0</v>
      </c>
      <c r="AP16" s="17">
        <f>AP17</f>
        <v>0</v>
      </c>
      <c r="AQ16" s="17">
        <f>AQ17</f>
        <v>0</v>
      </c>
      <c r="AR16" s="17">
        <f>AR17</f>
        <v>0</v>
      </c>
      <c r="AS16" s="17">
        <f>AS17</f>
        <v>0</v>
      </c>
      <c r="AT16" s="17">
        <f>AT17</f>
        <v>0</v>
      </c>
      <c r="AU16" s="17">
        <f>AU17</f>
        <v>0</v>
      </c>
      <c r="AV16" s="17">
        <f>AV17</f>
        <v>0</v>
      </c>
      <c r="AW16" s="17">
        <f t="shared" si="9"/>
        <v>364198.76900000003</v>
      </c>
      <c r="AX16" s="17">
        <f t="shared" si="10"/>
        <v>365719.79999999999</v>
      </c>
      <c r="AY16" s="17">
        <f t="shared" si="11"/>
        <v>289655.79999999999</v>
      </c>
      <c r="AZ16" s="17">
        <f>AZ17</f>
        <v>0</v>
      </c>
      <c r="BA16" s="17">
        <f t="shared" si="12"/>
        <v>364198.76900000003</v>
      </c>
      <c r="BB16" s="17">
        <f t="shared" si="13"/>
        <v>365719.79999999999</v>
      </c>
      <c r="BC16" s="17">
        <f t="shared" si="14"/>
        <v>289655.79999999999</v>
      </c>
      <c r="BD16" s="17">
        <f>BD17</f>
        <v>0</v>
      </c>
      <c r="BE16" s="17">
        <f>BE17</f>
        <v>0</v>
      </c>
      <c r="BF16" s="17">
        <f>BF17</f>
        <v>-3603.848</v>
      </c>
      <c r="BG16" s="17">
        <f>BG17</f>
        <v>0</v>
      </c>
      <c r="BH16" s="17">
        <f>BH17</f>
        <v>6172.2070000000003</v>
      </c>
      <c r="BI16" s="17">
        <f>BI17</f>
        <v>0</v>
      </c>
      <c r="BJ16" s="17">
        <f>BJ17</f>
        <v>48414.220999999998</v>
      </c>
      <c r="BK16" s="17">
        <f>BK17</f>
        <v>0</v>
      </c>
      <c r="BL16" s="17">
        <f>BL17</f>
        <v>0</v>
      </c>
      <c r="BM16" s="17">
        <f>BM17</f>
        <v>0</v>
      </c>
      <c r="BN16" s="17">
        <f>BN17</f>
        <v>0</v>
      </c>
      <c r="BO16" s="17">
        <f t="shared" si="15"/>
        <v>360594.92100000003</v>
      </c>
      <c r="BP16" s="17">
        <f t="shared" si="16"/>
        <v>420306.228</v>
      </c>
      <c r="BQ16" s="17">
        <f t="shared" si="17"/>
        <v>289655.79999999999</v>
      </c>
      <c r="BR16" s="17">
        <f>BR17</f>
        <v>0</v>
      </c>
      <c r="BS16" s="35"/>
      <c r="BT16" s="35"/>
      <c r="BU16" s="1"/>
      <c r="BV16" s="1"/>
      <c r="BW16" s="1"/>
      <c r="BX16" s="1"/>
      <c r="BY16" s="1"/>
      <c r="BZ16" s="1"/>
      <c r="CA16" s="1"/>
      <c r="CB16" s="1"/>
    </row>
    <row r="17" s="1" customFormat="1" ht="15">
      <c r="A17" s="33" t="s">
        <v>34</v>
      </c>
      <c r="B17" s="33" t="s">
        <v>36</v>
      </c>
      <c r="C17" s="33" t="s">
        <v>38</v>
      </c>
      <c r="D17" s="33" t="s">
        <v>42</v>
      </c>
      <c r="E17" s="33"/>
      <c r="F17" s="34" t="s">
        <v>43</v>
      </c>
      <c r="G17" s="17">
        <f>G18+G26</f>
        <v>323779.29999999999</v>
      </c>
      <c r="H17" s="17">
        <f>H18+H26</f>
        <v>336277.59999999998</v>
      </c>
      <c r="I17" s="17">
        <f>I18+I26</f>
        <v>260213.60000000001</v>
      </c>
      <c r="J17" s="17">
        <f>J18+J26</f>
        <v>0</v>
      </c>
      <c r="K17" s="17">
        <f>K18+K26</f>
        <v>0</v>
      </c>
      <c r="L17" s="17">
        <f>L18+L26</f>
        <v>0</v>
      </c>
      <c r="M17" s="17">
        <f t="shared" si="0"/>
        <v>323779.29999999999</v>
      </c>
      <c r="N17" s="17">
        <f t="shared" si="1"/>
        <v>336277.59999999998</v>
      </c>
      <c r="O17" s="17">
        <f t="shared" si="2"/>
        <v>260213.60000000001</v>
      </c>
      <c r="P17" s="17">
        <f>P18+P26</f>
        <v>20121.200000000001</v>
      </c>
      <c r="Q17" s="17">
        <f>Q18+Q26</f>
        <v>0</v>
      </c>
      <c r="R17" s="17">
        <f>R18+R26</f>
        <v>0</v>
      </c>
      <c r="S17" s="17">
        <f>S18+S26</f>
        <v>16525.654999999999</v>
      </c>
      <c r="T17" s="17">
        <f>T18+T26</f>
        <v>29442.200000000001</v>
      </c>
      <c r="U17" s="17">
        <f>U18+U26</f>
        <v>0</v>
      </c>
      <c r="V17" s="17">
        <f>V18+V26</f>
        <v>29442.200000000001</v>
      </c>
      <c r="W17" s="17">
        <f>W18+W26</f>
        <v>0</v>
      </c>
      <c r="X17" s="17">
        <f>X18+X26</f>
        <v>0</v>
      </c>
      <c r="Y17" s="17">
        <f t="shared" si="3"/>
        <v>360426.15500000003</v>
      </c>
      <c r="Z17" s="17">
        <f t="shared" si="4"/>
        <v>365719.79999999999</v>
      </c>
      <c r="AA17" s="17">
        <f t="shared" si="5"/>
        <v>289655.79999999999</v>
      </c>
      <c r="AB17" s="17">
        <f>AB18+AB26</f>
        <v>0</v>
      </c>
      <c r="AC17" s="17">
        <f>AC18+AC26</f>
        <v>0</v>
      </c>
      <c r="AD17" s="17">
        <f>AD18+AD26</f>
        <v>0</v>
      </c>
      <c r="AE17" s="17">
        <f t="shared" si="6"/>
        <v>360426.15500000003</v>
      </c>
      <c r="AF17" s="17">
        <f t="shared" si="7"/>
        <v>365719.79999999999</v>
      </c>
      <c r="AG17" s="17">
        <f t="shared" si="8"/>
        <v>289655.79999999999</v>
      </c>
      <c r="AH17" s="17">
        <f>AH18+AH26</f>
        <v>0</v>
      </c>
      <c r="AI17" s="17">
        <f>AI18+AI26</f>
        <v>0</v>
      </c>
      <c r="AJ17" s="17">
        <f>AJ18+AJ26</f>
        <v>3772.614</v>
      </c>
      <c r="AK17" s="17">
        <f>AK18+AK26</f>
        <v>0</v>
      </c>
      <c r="AL17" s="17">
        <f>AL18+AL26</f>
        <v>0</v>
      </c>
      <c r="AM17" s="17">
        <f>AM18+AM26</f>
        <v>0</v>
      </c>
      <c r="AN17" s="17">
        <f>AN18+AN26</f>
        <v>0</v>
      </c>
      <c r="AO17" s="17">
        <f>AO18+AO26</f>
        <v>0</v>
      </c>
      <c r="AP17" s="17">
        <f>AP18+AP26</f>
        <v>0</v>
      </c>
      <c r="AQ17" s="17">
        <f>AQ18+AQ26</f>
        <v>0</v>
      </c>
      <c r="AR17" s="17">
        <f>AR18+AR26</f>
        <v>0</v>
      </c>
      <c r="AS17" s="17">
        <f>AS18+AS26</f>
        <v>0</v>
      </c>
      <c r="AT17" s="17">
        <f>AT18+AT26</f>
        <v>0</v>
      </c>
      <c r="AU17" s="17">
        <f>AU18+AU26</f>
        <v>0</v>
      </c>
      <c r="AV17" s="17">
        <f>AV18+AV26</f>
        <v>0</v>
      </c>
      <c r="AW17" s="17">
        <f t="shared" si="9"/>
        <v>364198.76900000003</v>
      </c>
      <c r="AX17" s="17">
        <f t="shared" si="10"/>
        <v>365719.79999999999</v>
      </c>
      <c r="AY17" s="17">
        <f t="shared" si="11"/>
        <v>289655.79999999999</v>
      </c>
      <c r="AZ17" s="17">
        <f>AZ18+AZ26</f>
        <v>0</v>
      </c>
      <c r="BA17" s="17">
        <f t="shared" si="12"/>
        <v>364198.76900000003</v>
      </c>
      <c r="BB17" s="17">
        <f t="shared" si="13"/>
        <v>365719.79999999999</v>
      </c>
      <c r="BC17" s="17">
        <f t="shared" si="14"/>
        <v>289655.79999999999</v>
      </c>
      <c r="BD17" s="17">
        <f>BD18+BD26</f>
        <v>0</v>
      </c>
      <c r="BE17" s="17">
        <f>BE18+BE26</f>
        <v>0</v>
      </c>
      <c r="BF17" s="17">
        <f>BF18+BF26</f>
        <v>-3603.848</v>
      </c>
      <c r="BG17" s="17">
        <f>BG18+BG26</f>
        <v>0</v>
      </c>
      <c r="BH17" s="17">
        <f>BH18+BH26</f>
        <v>6172.2070000000003</v>
      </c>
      <c r="BI17" s="17">
        <f>BI18+BI26</f>
        <v>0</v>
      </c>
      <c r="BJ17" s="17">
        <f>BJ18+BJ26</f>
        <v>48414.220999999998</v>
      </c>
      <c r="BK17" s="17">
        <f>BK18+BK26</f>
        <v>0</v>
      </c>
      <c r="BL17" s="17">
        <f>BL18+BL26</f>
        <v>0</v>
      </c>
      <c r="BM17" s="17">
        <f>BM18+BM26</f>
        <v>0</v>
      </c>
      <c r="BN17" s="17">
        <f>BN18+BN26</f>
        <v>0</v>
      </c>
      <c r="BO17" s="17">
        <f t="shared" si="15"/>
        <v>360594.92100000003</v>
      </c>
      <c r="BP17" s="17">
        <f t="shared" si="16"/>
        <v>420306.228</v>
      </c>
      <c r="BQ17" s="17">
        <f t="shared" si="17"/>
        <v>289655.79999999999</v>
      </c>
      <c r="BR17" s="17">
        <f>BR18+BR26</f>
        <v>0</v>
      </c>
      <c r="BS17" s="35"/>
      <c r="BT17" s="35"/>
      <c r="BU17" s="1"/>
      <c r="BV17" s="1"/>
      <c r="BW17" s="1"/>
      <c r="BX17" s="1"/>
      <c r="BY17" s="1"/>
      <c r="BZ17" s="1"/>
      <c r="CA17" s="1"/>
      <c r="CB17" s="1"/>
    </row>
    <row r="18" s="1" customFormat="1" ht="60">
      <c r="A18" s="33" t="s">
        <v>34</v>
      </c>
      <c r="B18" s="33" t="s">
        <v>36</v>
      </c>
      <c r="C18" s="33" t="s">
        <v>38</v>
      </c>
      <c r="D18" s="33" t="s">
        <v>44</v>
      </c>
      <c r="E18" s="33"/>
      <c r="F18" s="34" t="s">
        <v>45</v>
      </c>
      <c r="G18" s="17">
        <f>G19+G22+G24</f>
        <v>169517.39999999999</v>
      </c>
      <c r="H18" s="17">
        <f>H19+H22+H24</f>
        <v>178833.60000000001</v>
      </c>
      <c r="I18" s="17">
        <f>I19+I22+I24</f>
        <v>102769.60000000001</v>
      </c>
      <c r="J18" s="17">
        <f>J19+J22+J24</f>
        <v>0</v>
      </c>
      <c r="K18" s="17">
        <f>K19+K22+K24</f>
        <v>0</v>
      </c>
      <c r="L18" s="17">
        <f>L19+L22+L24</f>
        <v>0</v>
      </c>
      <c r="M18" s="17">
        <f t="shared" si="0"/>
        <v>169517.39999999999</v>
      </c>
      <c r="N18" s="17">
        <f t="shared" si="1"/>
        <v>178833.60000000001</v>
      </c>
      <c r="O18" s="17">
        <f t="shared" si="2"/>
        <v>102769.60000000001</v>
      </c>
      <c r="P18" s="17">
        <f>P19+P22+P24</f>
        <v>0</v>
      </c>
      <c r="Q18" s="17">
        <f>Q19+Q22+Q24</f>
        <v>0</v>
      </c>
      <c r="R18" s="17">
        <f>R19+R22+R24</f>
        <v>0</v>
      </c>
      <c r="S18" s="17">
        <f>S19+S22+S24</f>
        <v>13316.42607</v>
      </c>
      <c r="T18" s="17">
        <f>T19+T22+T24</f>
        <v>5000</v>
      </c>
      <c r="U18" s="17">
        <f>U19+U22+U24</f>
        <v>0</v>
      </c>
      <c r="V18" s="17">
        <f>V19+V22+V24</f>
        <v>5000</v>
      </c>
      <c r="W18" s="17">
        <f>W19+W22+W24</f>
        <v>0</v>
      </c>
      <c r="X18" s="17">
        <f>X19+X22+X24</f>
        <v>0</v>
      </c>
      <c r="Y18" s="17">
        <f t="shared" si="3"/>
        <v>182833.82606999998</v>
      </c>
      <c r="Z18" s="17">
        <f t="shared" si="4"/>
        <v>183833.60000000001</v>
      </c>
      <c r="AA18" s="17">
        <f t="shared" si="5"/>
        <v>107769.60000000001</v>
      </c>
      <c r="AB18" s="17">
        <f>AB19+AB22+AB24</f>
        <v>0</v>
      </c>
      <c r="AC18" s="17">
        <f>AC19+AC22+AC24</f>
        <v>0</v>
      </c>
      <c r="AD18" s="17">
        <f>AD19+AD22+AD24</f>
        <v>0</v>
      </c>
      <c r="AE18" s="17">
        <f t="shared" si="6"/>
        <v>182833.82606999998</v>
      </c>
      <c r="AF18" s="17">
        <f t="shared" si="7"/>
        <v>183833.60000000001</v>
      </c>
      <c r="AG18" s="17">
        <f t="shared" si="8"/>
        <v>107769.60000000001</v>
      </c>
      <c r="AH18" s="17">
        <f>AH19+AH22+AH24</f>
        <v>0</v>
      </c>
      <c r="AI18" s="17">
        <f>AI19+AI22+AI24</f>
        <v>0</v>
      </c>
      <c r="AJ18" s="17">
        <f>AJ19+AJ22+AJ24</f>
        <v>2799.0300000000002</v>
      </c>
      <c r="AK18" s="17">
        <f>AK19+AK22+AK24</f>
        <v>0</v>
      </c>
      <c r="AL18" s="17">
        <f>AL19+AL22+AL24</f>
        <v>0</v>
      </c>
      <c r="AM18" s="17">
        <f>AM19+AM22+AM24</f>
        <v>0</v>
      </c>
      <c r="AN18" s="17">
        <f>AN19+AN22+AN24</f>
        <v>0</v>
      </c>
      <c r="AO18" s="17">
        <f>AO19+AO22+AO24</f>
        <v>0</v>
      </c>
      <c r="AP18" s="17">
        <f>AP19+AP22+AP24</f>
        <v>0</v>
      </c>
      <c r="AQ18" s="17">
        <f>AQ19+AQ22+AQ24</f>
        <v>0</v>
      </c>
      <c r="AR18" s="17">
        <f>AR19+AR22+AR24</f>
        <v>0</v>
      </c>
      <c r="AS18" s="17">
        <f>AS19+AS22+AS24</f>
        <v>0</v>
      </c>
      <c r="AT18" s="17">
        <f>AT19+AT22+AT24</f>
        <v>0</v>
      </c>
      <c r="AU18" s="17">
        <f>AU19+AU22+AU24</f>
        <v>0</v>
      </c>
      <c r="AV18" s="17">
        <f>AV19+AV22+AV24</f>
        <v>0</v>
      </c>
      <c r="AW18" s="17">
        <f t="shared" si="9"/>
        <v>185632.85606999998</v>
      </c>
      <c r="AX18" s="17">
        <f t="shared" si="10"/>
        <v>183833.60000000001</v>
      </c>
      <c r="AY18" s="17">
        <f t="shared" si="11"/>
        <v>107769.60000000001</v>
      </c>
      <c r="AZ18" s="17">
        <f>AZ19+AZ22+AZ24</f>
        <v>0</v>
      </c>
      <c r="BA18" s="17">
        <f t="shared" si="12"/>
        <v>185632.85606999998</v>
      </c>
      <c r="BB18" s="17">
        <f t="shared" si="13"/>
        <v>183833.60000000001</v>
      </c>
      <c r="BC18" s="17">
        <f t="shared" si="14"/>
        <v>107769.60000000001</v>
      </c>
      <c r="BD18" s="17">
        <f>BD19+BD22+BD24</f>
        <v>0</v>
      </c>
      <c r="BE18" s="17">
        <f>BE19+BE22+BE24</f>
        <v>0</v>
      </c>
      <c r="BF18" s="17">
        <f>BF19+BF22+BF24</f>
        <v>-3603.848</v>
      </c>
      <c r="BG18" s="17">
        <f>BG19+BG22+BG24</f>
        <v>0</v>
      </c>
      <c r="BH18" s="17">
        <f>BH19+BH22+BH24</f>
        <v>6172.2070000000003</v>
      </c>
      <c r="BI18" s="17">
        <f>BI19+BI22+BI24</f>
        <v>0</v>
      </c>
      <c r="BJ18" s="17">
        <f>BJ19+BJ22+BJ24</f>
        <v>48414.220999999998</v>
      </c>
      <c r="BK18" s="17">
        <f>BK19+BK22+BK24</f>
        <v>0</v>
      </c>
      <c r="BL18" s="17">
        <f>BL19+BL22+BL24</f>
        <v>0</v>
      </c>
      <c r="BM18" s="17">
        <f>BM19+BM22+BM24</f>
        <v>0</v>
      </c>
      <c r="BN18" s="17">
        <f>BN19+BN22+BN24</f>
        <v>0</v>
      </c>
      <c r="BO18" s="17">
        <f t="shared" si="15"/>
        <v>182029.00806999998</v>
      </c>
      <c r="BP18" s="17">
        <f t="shared" si="16"/>
        <v>238420.02799999999</v>
      </c>
      <c r="BQ18" s="17">
        <f t="shared" si="17"/>
        <v>107769.60000000001</v>
      </c>
      <c r="BR18" s="17">
        <f>BR19+BR22+BR24</f>
        <v>0</v>
      </c>
      <c r="BS18" s="35"/>
      <c r="BT18" s="35"/>
      <c r="BU18" s="1"/>
      <c r="BV18" s="1"/>
      <c r="BW18" s="1"/>
      <c r="BX18" s="1"/>
      <c r="BY18" s="1"/>
      <c r="BZ18" s="1"/>
      <c r="CA18" s="1"/>
      <c r="CB18" s="1"/>
    </row>
    <row r="19" s="1" customFormat="1" ht="15">
      <c r="A19" s="33" t="s">
        <v>34</v>
      </c>
      <c r="B19" s="33" t="s">
        <v>36</v>
      </c>
      <c r="C19" s="33" t="s">
        <v>38</v>
      </c>
      <c r="D19" s="33" t="s">
        <v>46</v>
      </c>
      <c r="E19" s="33"/>
      <c r="F19" s="34" t="s">
        <v>47</v>
      </c>
      <c r="G19" s="17">
        <f>G20+G21</f>
        <v>2114.4000000000001</v>
      </c>
      <c r="H19" s="17">
        <f>H20+H21</f>
        <v>2114.4000000000001</v>
      </c>
      <c r="I19" s="17">
        <f>I20+I21</f>
        <v>2114.4000000000001</v>
      </c>
      <c r="J19" s="17">
        <f>J20+J21</f>
        <v>0</v>
      </c>
      <c r="K19" s="17">
        <f>K20+K21</f>
        <v>0</v>
      </c>
      <c r="L19" s="17">
        <f>L20+L21</f>
        <v>0</v>
      </c>
      <c r="M19" s="17">
        <f t="shared" si="0"/>
        <v>2114.4000000000001</v>
      </c>
      <c r="N19" s="17">
        <f t="shared" si="1"/>
        <v>2114.4000000000001</v>
      </c>
      <c r="O19" s="17">
        <f t="shared" si="2"/>
        <v>2114.4000000000001</v>
      </c>
      <c r="P19" s="17">
        <f>P20+P21</f>
        <v>0</v>
      </c>
      <c r="Q19" s="17">
        <f>Q20+Q21</f>
        <v>0</v>
      </c>
      <c r="R19" s="17">
        <f>R20+R21</f>
        <v>0</v>
      </c>
      <c r="S19" s="17">
        <f>S20+S21</f>
        <v>0</v>
      </c>
      <c r="T19" s="17">
        <f>T20+T21</f>
        <v>0</v>
      </c>
      <c r="U19" s="17">
        <f>U20+U21</f>
        <v>0</v>
      </c>
      <c r="V19" s="17">
        <f>V20+V21</f>
        <v>0</v>
      </c>
      <c r="W19" s="17">
        <f>W20+W21</f>
        <v>0</v>
      </c>
      <c r="X19" s="17">
        <f>X20+X21</f>
        <v>0</v>
      </c>
      <c r="Y19" s="17">
        <f t="shared" si="3"/>
        <v>2114.4000000000001</v>
      </c>
      <c r="Z19" s="17">
        <f t="shared" si="4"/>
        <v>2114.4000000000001</v>
      </c>
      <c r="AA19" s="17">
        <f t="shared" si="5"/>
        <v>2114.4000000000001</v>
      </c>
      <c r="AB19" s="17">
        <f>AB20+AB21</f>
        <v>0</v>
      </c>
      <c r="AC19" s="17">
        <f>AC20+AC21</f>
        <v>0</v>
      </c>
      <c r="AD19" s="17">
        <f>AD20+AD21</f>
        <v>0</v>
      </c>
      <c r="AE19" s="17">
        <f t="shared" si="6"/>
        <v>2114.4000000000001</v>
      </c>
      <c r="AF19" s="17">
        <f t="shared" si="7"/>
        <v>2114.4000000000001</v>
      </c>
      <c r="AG19" s="17">
        <f t="shared" si="8"/>
        <v>2114.4000000000001</v>
      </c>
      <c r="AH19" s="17">
        <f>AH20+AH21</f>
        <v>0</v>
      </c>
      <c r="AI19" s="17">
        <f>AI20+AI21</f>
        <v>0</v>
      </c>
      <c r="AJ19" s="17">
        <f>AJ20+AJ21</f>
        <v>0</v>
      </c>
      <c r="AK19" s="17">
        <f>AK20+AK21</f>
        <v>0</v>
      </c>
      <c r="AL19" s="17">
        <f>AL20+AL21</f>
        <v>0</v>
      </c>
      <c r="AM19" s="17">
        <f>AM20+AM21</f>
        <v>0</v>
      </c>
      <c r="AN19" s="17">
        <f>AN20+AN21</f>
        <v>0</v>
      </c>
      <c r="AO19" s="17">
        <f>AO20+AO21</f>
        <v>0</v>
      </c>
      <c r="AP19" s="17">
        <f>AP20+AP21</f>
        <v>0</v>
      </c>
      <c r="AQ19" s="17">
        <f>AQ20+AQ21</f>
        <v>0</v>
      </c>
      <c r="AR19" s="17">
        <f>AR20+AR21</f>
        <v>0</v>
      </c>
      <c r="AS19" s="17">
        <f>AS20+AS21</f>
        <v>0</v>
      </c>
      <c r="AT19" s="17">
        <f>AT20+AT21</f>
        <v>0</v>
      </c>
      <c r="AU19" s="17">
        <f>AU20+AU21</f>
        <v>0</v>
      </c>
      <c r="AV19" s="17">
        <f>AV20+AV21</f>
        <v>0</v>
      </c>
      <c r="AW19" s="17">
        <f t="shared" si="9"/>
        <v>2114.4000000000001</v>
      </c>
      <c r="AX19" s="17">
        <f t="shared" si="10"/>
        <v>2114.4000000000001</v>
      </c>
      <c r="AY19" s="17">
        <f t="shared" si="11"/>
        <v>2114.4000000000001</v>
      </c>
      <c r="AZ19" s="17">
        <f>AZ20+AZ21</f>
        <v>0</v>
      </c>
      <c r="BA19" s="17">
        <f t="shared" si="12"/>
        <v>2114.4000000000001</v>
      </c>
      <c r="BB19" s="17">
        <f t="shared" si="13"/>
        <v>2114.4000000000001</v>
      </c>
      <c r="BC19" s="17">
        <f t="shared" si="14"/>
        <v>2114.4000000000001</v>
      </c>
      <c r="BD19" s="17">
        <f>BD20+BD21</f>
        <v>0</v>
      </c>
      <c r="BE19" s="17">
        <f>BE20+BE21</f>
        <v>0</v>
      </c>
      <c r="BF19" s="17">
        <f>BF20+BF21</f>
        <v>0</v>
      </c>
      <c r="BG19" s="17">
        <f>BG20+BG21</f>
        <v>0</v>
      </c>
      <c r="BH19" s="17">
        <f>BH20+BH21</f>
        <v>0</v>
      </c>
      <c r="BI19" s="17">
        <f>BI20+BI21</f>
        <v>0</v>
      </c>
      <c r="BJ19" s="17">
        <f>BJ20+BJ21</f>
        <v>0</v>
      </c>
      <c r="BK19" s="17">
        <f>BK20+BK21</f>
        <v>0</v>
      </c>
      <c r="BL19" s="17">
        <f>BL20+BL21</f>
        <v>0</v>
      </c>
      <c r="BM19" s="17">
        <f>BM20+BM21</f>
        <v>0</v>
      </c>
      <c r="BN19" s="17">
        <f>BN20+BN21</f>
        <v>0</v>
      </c>
      <c r="BO19" s="17">
        <f t="shared" si="15"/>
        <v>2114.4000000000001</v>
      </c>
      <c r="BP19" s="17">
        <f t="shared" si="16"/>
        <v>2114.4000000000001</v>
      </c>
      <c r="BQ19" s="17">
        <f t="shared" si="17"/>
        <v>2114.4000000000001</v>
      </c>
      <c r="BR19" s="17">
        <f>BR20+BR21</f>
        <v>0</v>
      </c>
      <c r="BS19" s="35"/>
      <c r="BT19" s="35"/>
      <c r="BU19" s="1"/>
      <c r="BV19" s="1"/>
      <c r="BW19" s="1"/>
      <c r="BX19" s="1"/>
      <c r="BY19" s="1"/>
      <c r="BZ19" s="1"/>
      <c r="CA19" s="1"/>
      <c r="CB19" s="1"/>
    </row>
    <row r="20" s="1" customFormat="1" ht="30">
      <c r="A20" s="33" t="s">
        <v>34</v>
      </c>
      <c r="B20" s="33" t="s">
        <v>36</v>
      </c>
      <c r="C20" s="33" t="s">
        <v>38</v>
      </c>
      <c r="D20" s="33" t="s">
        <v>46</v>
      </c>
      <c r="E20" s="33" t="s">
        <v>48</v>
      </c>
      <c r="F20" s="34" t="s">
        <v>49</v>
      </c>
      <c r="G20" s="17">
        <v>1800.4000000000001</v>
      </c>
      <c r="H20" s="17">
        <v>1729.4000000000001</v>
      </c>
      <c r="I20" s="17">
        <v>1710.6000000000001</v>
      </c>
      <c r="J20" s="17"/>
      <c r="K20" s="17"/>
      <c r="L20" s="17"/>
      <c r="M20" s="17">
        <f t="shared" si="0"/>
        <v>1800.4000000000001</v>
      </c>
      <c r="N20" s="17">
        <f t="shared" si="1"/>
        <v>1729.4000000000001</v>
      </c>
      <c r="O20" s="17">
        <f t="shared" si="2"/>
        <v>1710.6000000000001</v>
      </c>
      <c r="P20" s="17"/>
      <c r="Q20" s="17"/>
      <c r="R20" s="17"/>
      <c r="S20" s="17"/>
      <c r="T20" s="17"/>
      <c r="U20" s="17"/>
      <c r="V20" s="17"/>
      <c r="W20" s="17"/>
      <c r="X20" s="17"/>
      <c r="Y20" s="17">
        <f t="shared" si="3"/>
        <v>1800.4000000000001</v>
      </c>
      <c r="Z20" s="17">
        <f t="shared" si="4"/>
        <v>1729.4000000000001</v>
      </c>
      <c r="AA20" s="17">
        <f t="shared" si="5"/>
        <v>1710.6000000000001</v>
      </c>
      <c r="AB20" s="17"/>
      <c r="AC20" s="17"/>
      <c r="AD20" s="17"/>
      <c r="AE20" s="17">
        <f t="shared" si="6"/>
        <v>1800.4000000000001</v>
      </c>
      <c r="AF20" s="17">
        <f t="shared" si="7"/>
        <v>1729.4000000000001</v>
      </c>
      <c r="AG20" s="17">
        <f t="shared" si="8"/>
        <v>1710.6000000000001</v>
      </c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>
        <f t="shared" si="9"/>
        <v>1800.4000000000001</v>
      </c>
      <c r="AX20" s="17">
        <f t="shared" si="10"/>
        <v>1729.4000000000001</v>
      </c>
      <c r="AY20" s="17">
        <f t="shared" si="11"/>
        <v>1710.6000000000001</v>
      </c>
      <c r="AZ20" s="17"/>
      <c r="BA20" s="17">
        <f t="shared" si="12"/>
        <v>1800.4000000000001</v>
      </c>
      <c r="BB20" s="17">
        <f t="shared" si="13"/>
        <v>1729.4000000000001</v>
      </c>
      <c r="BC20" s="17">
        <f t="shared" si="14"/>
        <v>1710.6000000000001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>
        <f t="shared" si="15"/>
        <v>1800.4000000000001</v>
      </c>
      <c r="BP20" s="17">
        <f t="shared" si="16"/>
        <v>1729.4000000000001</v>
      </c>
      <c r="BQ20" s="17">
        <f t="shared" si="17"/>
        <v>1710.6000000000001</v>
      </c>
      <c r="BR20" s="17"/>
      <c r="BS20" s="35"/>
      <c r="BT20" s="35"/>
      <c r="BU20" s="1"/>
      <c r="BV20" s="1"/>
      <c r="BW20" s="1"/>
      <c r="BX20" s="1"/>
      <c r="BY20" s="1"/>
      <c r="BZ20" s="1"/>
      <c r="CA20" s="1"/>
      <c r="CB20" s="1"/>
    </row>
    <row r="21" s="1" customFormat="1" ht="15">
      <c r="A21" s="33" t="s">
        <v>34</v>
      </c>
      <c r="B21" s="33" t="s">
        <v>36</v>
      </c>
      <c r="C21" s="33" t="s">
        <v>38</v>
      </c>
      <c r="D21" s="33" t="s">
        <v>46</v>
      </c>
      <c r="E21" s="33" t="s">
        <v>50</v>
      </c>
      <c r="F21" s="34" t="s">
        <v>51</v>
      </c>
      <c r="G21" s="17">
        <v>314</v>
      </c>
      <c r="H21" s="17">
        <v>385</v>
      </c>
      <c r="I21" s="17">
        <v>403.80000000000001</v>
      </c>
      <c r="J21" s="17"/>
      <c r="K21" s="17"/>
      <c r="L21" s="17"/>
      <c r="M21" s="17">
        <f t="shared" si="0"/>
        <v>314</v>
      </c>
      <c r="N21" s="17">
        <f t="shared" si="1"/>
        <v>385</v>
      </c>
      <c r="O21" s="17">
        <f t="shared" si="2"/>
        <v>403.80000000000001</v>
      </c>
      <c r="P21" s="17"/>
      <c r="Q21" s="17"/>
      <c r="R21" s="17"/>
      <c r="S21" s="17"/>
      <c r="T21" s="17"/>
      <c r="U21" s="17"/>
      <c r="V21" s="17"/>
      <c r="W21" s="17"/>
      <c r="X21" s="17"/>
      <c r="Y21" s="17">
        <f t="shared" si="3"/>
        <v>314</v>
      </c>
      <c r="Z21" s="17">
        <f t="shared" si="4"/>
        <v>385</v>
      </c>
      <c r="AA21" s="17">
        <f t="shared" si="5"/>
        <v>403.80000000000001</v>
      </c>
      <c r="AB21" s="17"/>
      <c r="AC21" s="17"/>
      <c r="AD21" s="17"/>
      <c r="AE21" s="17">
        <f t="shared" si="6"/>
        <v>314</v>
      </c>
      <c r="AF21" s="17">
        <f t="shared" si="7"/>
        <v>385</v>
      </c>
      <c r="AG21" s="17">
        <f t="shared" si="8"/>
        <v>403.80000000000001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>
        <f t="shared" si="9"/>
        <v>314</v>
      </c>
      <c r="AX21" s="17">
        <f t="shared" si="10"/>
        <v>385</v>
      </c>
      <c r="AY21" s="17">
        <f t="shared" si="11"/>
        <v>403.80000000000001</v>
      </c>
      <c r="AZ21" s="17"/>
      <c r="BA21" s="17">
        <f t="shared" si="12"/>
        <v>314</v>
      </c>
      <c r="BB21" s="17">
        <f t="shared" si="13"/>
        <v>385</v>
      </c>
      <c r="BC21" s="17">
        <f t="shared" si="14"/>
        <v>403.80000000000001</v>
      </c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>
        <f t="shared" si="15"/>
        <v>314</v>
      </c>
      <c r="BP21" s="17">
        <f t="shared" si="16"/>
        <v>385</v>
      </c>
      <c r="BQ21" s="17">
        <f t="shared" si="17"/>
        <v>403.80000000000001</v>
      </c>
      <c r="BR21" s="17"/>
      <c r="BS21" s="35"/>
      <c r="BT21" s="35"/>
      <c r="BU21" s="1"/>
      <c r="BV21" s="1"/>
      <c r="BW21" s="1"/>
      <c r="BX21" s="1"/>
      <c r="BY21" s="1"/>
      <c r="BZ21" s="1"/>
      <c r="CA21" s="1"/>
      <c r="CB21" s="1"/>
    </row>
    <row r="22" s="1" customFormat="1" ht="30">
      <c r="A22" s="33" t="s">
        <v>34</v>
      </c>
      <c r="B22" s="33" t="s">
        <v>36</v>
      </c>
      <c r="C22" s="33" t="s">
        <v>38</v>
      </c>
      <c r="D22" s="33" t="s">
        <v>52</v>
      </c>
      <c r="E22" s="33"/>
      <c r="F22" s="34" t="s">
        <v>53</v>
      </c>
      <c r="G22" s="17">
        <f>G23</f>
        <v>84247.5</v>
      </c>
      <c r="H22" s="17">
        <f>H23</f>
        <v>59505.199999999997</v>
      </c>
      <c r="I22" s="17">
        <f>I23</f>
        <v>59505.199999999997</v>
      </c>
      <c r="J22" s="17">
        <f>J23</f>
        <v>0</v>
      </c>
      <c r="K22" s="17">
        <f>K23</f>
        <v>0</v>
      </c>
      <c r="L22" s="17">
        <f>L23</f>
        <v>0</v>
      </c>
      <c r="M22" s="17">
        <f t="shared" si="0"/>
        <v>84247.5</v>
      </c>
      <c r="N22" s="17">
        <f t="shared" si="1"/>
        <v>59505.199999999997</v>
      </c>
      <c r="O22" s="17">
        <f t="shared" si="2"/>
        <v>59505.199999999997</v>
      </c>
      <c r="P22" s="17">
        <f>P23</f>
        <v>0</v>
      </c>
      <c r="Q22" s="17">
        <f>Q23</f>
        <v>0</v>
      </c>
      <c r="R22" s="17">
        <f>R23</f>
        <v>0</v>
      </c>
      <c r="S22" s="17">
        <f>S23</f>
        <v>5212.5780699999996</v>
      </c>
      <c r="T22" s="17">
        <f>T23</f>
        <v>5000</v>
      </c>
      <c r="U22" s="17">
        <f>U23</f>
        <v>0</v>
      </c>
      <c r="V22" s="17">
        <f>V23</f>
        <v>5000</v>
      </c>
      <c r="W22" s="17">
        <f>W23</f>
        <v>0</v>
      </c>
      <c r="X22" s="17">
        <f>X23</f>
        <v>0</v>
      </c>
      <c r="Y22" s="17">
        <f t="shared" si="3"/>
        <v>89460.078070000003</v>
      </c>
      <c r="Z22" s="17">
        <f t="shared" si="4"/>
        <v>64505.199999999997</v>
      </c>
      <c r="AA22" s="17">
        <f t="shared" si="5"/>
        <v>64505.199999999997</v>
      </c>
      <c r="AB22" s="17">
        <f>AB23</f>
        <v>0</v>
      </c>
      <c r="AC22" s="17">
        <f>AC23</f>
        <v>0</v>
      </c>
      <c r="AD22" s="17">
        <f>AD23</f>
        <v>0</v>
      </c>
      <c r="AE22" s="17">
        <f t="shared" si="6"/>
        <v>89460.078070000003</v>
      </c>
      <c r="AF22" s="17">
        <f t="shared" si="7"/>
        <v>64505.199999999997</v>
      </c>
      <c r="AG22" s="17">
        <f t="shared" si="8"/>
        <v>64505.199999999997</v>
      </c>
      <c r="AH22" s="17">
        <f>AH23</f>
        <v>0</v>
      </c>
      <c r="AI22" s="17">
        <f>AI23</f>
        <v>0</v>
      </c>
      <c r="AJ22" s="17">
        <f>AJ23</f>
        <v>-4058.1680000000001</v>
      </c>
      <c r="AK22" s="17">
        <f>AK23</f>
        <v>0</v>
      </c>
      <c r="AL22" s="17">
        <f>AL23</f>
        <v>0</v>
      </c>
      <c r="AM22" s="17">
        <f>AM23</f>
        <v>0</v>
      </c>
      <c r="AN22" s="17">
        <f>AN23</f>
        <v>0</v>
      </c>
      <c r="AO22" s="17">
        <f>AO23</f>
        <v>0</v>
      </c>
      <c r="AP22" s="17">
        <f>AP23</f>
        <v>0</v>
      </c>
      <c r="AQ22" s="17">
        <f>AQ23</f>
        <v>0</v>
      </c>
      <c r="AR22" s="17">
        <f>AR23</f>
        <v>0</v>
      </c>
      <c r="AS22" s="17">
        <f>AS23</f>
        <v>0</v>
      </c>
      <c r="AT22" s="17">
        <f>AT23</f>
        <v>0</v>
      </c>
      <c r="AU22" s="17">
        <f>AU23</f>
        <v>0</v>
      </c>
      <c r="AV22" s="17">
        <f>AV23</f>
        <v>0</v>
      </c>
      <c r="AW22" s="17">
        <f t="shared" si="9"/>
        <v>85401.910069999998</v>
      </c>
      <c r="AX22" s="17">
        <f t="shared" si="10"/>
        <v>64505.199999999997</v>
      </c>
      <c r="AY22" s="17">
        <f t="shared" si="11"/>
        <v>64505.199999999997</v>
      </c>
      <c r="AZ22" s="17">
        <f>AZ23</f>
        <v>0</v>
      </c>
      <c r="BA22" s="17">
        <f t="shared" si="12"/>
        <v>85401.910069999998</v>
      </c>
      <c r="BB22" s="17">
        <f t="shared" si="13"/>
        <v>64505.199999999997</v>
      </c>
      <c r="BC22" s="17">
        <f t="shared" si="14"/>
        <v>64505.199999999997</v>
      </c>
      <c r="BD22" s="17">
        <f>BD23</f>
        <v>0</v>
      </c>
      <c r="BE22" s="17">
        <f>BE23</f>
        <v>-4456.5069999999996</v>
      </c>
      <c r="BF22" s="17">
        <f>BF23</f>
        <v>0</v>
      </c>
      <c r="BG22" s="17">
        <f>BG23</f>
        <v>0</v>
      </c>
      <c r="BH22" s="17">
        <f>BH23</f>
        <v>0</v>
      </c>
      <c r="BI22" s="17">
        <f>BI23</f>
        <v>0</v>
      </c>
      <c r="BJ22" s="17">
        <f>BJ23</f>
        <v>6989.7200000000003</v>
      </c>
      <c r="BK22" s="17">
        <f>BK23</f>
        <v>0</v>
      </c>
      <c r="BL22" s="17">
        <f>BL23</f>
        <v>0</v>
      </c>
      <c r="BM22" s="17">
        <f>BM23</f>
        <v>0</v>
      </c>
      <c r="BN22" s="17">
        <f>BN23</f>
        <v>0</v>
      </c>
      <c r="BO22" s="17">
        <f t="shared" si="15"/>
        <v>80945.40307</v>
      </c>
      <c r="BP22" s="17">
        <f t="shared" si="16"/>
        <v>71494.919999999998</v>
      </c>
      <c r="BQ22" s="17">
        <f t="shared" si="17"/>
        <v>64505.199999999997</v>
      </c>
      <c r="BR22" s="17">
        <f>BR23</f>
        <v>0</v>
      </c>
      <c r="BS22" s="35"/>
      <c r="BT22" s="35"/>
      <c r="BU22" s="1"/>
      <c r="BV22" s="1"/>
      <c r="BW22" s="1"/>
      <c r="BX22" s="1"/>
      <c r="BY22" s="1"/>
      <c r="BZ22" s="1"/>
      <c r="CA22" s="1"/>
      <c r="CB22" s="1"/>
    </row>
    <row r="23" s="1" customFormat="1" ht="30">
      <c r="A23" s="33" t="s">
        <v>34</v>
      </c>
      <c r="B23" s="33" t="s">
        <v>36</v>
      </c>
      <c r="C23" s="33" t="s">
        <v>38</v>
      </c>
      <c r="D23" s="33" t="s">
        <v>52</v>
      </c>
      <c r="E23" s="33" t="s">
        <v>48</v>
      </c>
      <c r="F23" s="34" t="s">
        <v>49</v>
      </c>
      <c r="G23" s="17">
        <v>84247.5</v>
      </c>
      <c r="H23" s="17">
        <v>59505.199999999997</v>
      </c>
      <c r="I23" s="17">
        <v>59505.199999999997</v>
      </c>
      <c r="J23" s="17"/>
      <c r="K23" s="17"/>
      <c r="L23" s="17"/>
      <c r="M23" s="17">
        <f t="shared" si="0"/>
        <v>84247.5</v>
      </c>
      <c r="N23" s="17">
        <f t="shared" si="1"/>
        <v>59505.199999999997</v>
      </c>
      <c r="O23" s="17">
        <f t="shared" si="2"/>
        <v>59505.199999999997</v>
      </c>
      <c r="P23" s="17"/>
      <c r="Q23" s="17"/>
      <c r="R23" s="17"/>
      <c r="S23" s="17">
        <f>5000+212.57807</f>
        <v>5212.5780699999996</v>
      </c>
      <c r="T23" s="17">
        <v>5000</v>
      </c>
      <c r="U23" s="17"/>
      <c r="V23" s="17">
        <v>5000</v>
      </c>
      <c r="W23" s="17"/>
      <c r="X23" s="17"/>
      <c r="Y23" s="17">
        <f t="shared" si="3"/>
        <v>89460.078070000003</v>
      </c>
      <c r="Z23" s="17">
        <f t="shared" si="4"/>
        <v>64505.199999999997</v>
      </c>
      <c r="AA23" s="17">
        <f t="shared" si="5"/>
        <v>64505.199999999997</v>
      </c>
      <c r="AB23" s="17"/>
      <c r="AC23" s="17"/>
      <c r="AD23" s="17"/>
      <c r="AE23" s="17">
        <f t="shared" si="6"/>
        <v>89460.078070000003</v>
      </c>
      <c r="AF23" s="17">
        <f t="shared" si="7"/>
        <v>64505.199999999997</v>
      </c>
      <c r="AG23" s="17">
        <f t="shared" si="8"/>
        <v>64505.199999999997</v>
      </c>
      <c r="AH23" s="17"/>
      <c r="AI23" s="17"/>
      <c r="AJ23" s="17">
        <v>-4058.1680000000001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>
        <f t="shared" si="9"/>
        <v>85401.910069999998</v>
      </c>
      <c r="AX23" s="17">
        <f t="shared" si="10"/>
        <v>64505.199999999997</v>
      </c>
      <c r="AY23" s="17">
        <f t="shared" si="11"/>
        <v>64505.199999999997</v>
      </c>
      <c r="AZ23" s="17"/>
      <c r="BA23" s="17">
        <f t="shared" si="12"/>
        <v>85401.910069999998</v>
      </c>
      <c r="BB23" s="17">
        <f t="shared" si="13"/>
        <v>64505.199999999997</v>
      </c>
      <c r="BC23" s="17">
        <f t="shared" si="14"/>
        <v>64505.199999999997</v>
      </c>
      <c r="BD23" s="17"/>
      <c r="BE23" s="17">
        <v>-4456.5069999999996</v>
      </c>
      <c r="BF23" s="17"/>
      <c r="BG23" s="17"/>
      <c r="BH23" s="17"/>
      <c r="BI23" s="17"/>
      <c r="BJ23" s="17">
        <v>6989.7200000000003</v>
      </c>
      <c r="BK23" s="17"/>
      <c r="BL23" s="17"/>
      <c r="BM23" s="17"/>
      <c r="BN23" s="17"/>
      <c r="BO23" s="17">
        <f t="shared" si="15"/>
        <v>80945.40307</v>
      </c>
      <c r="BP23" s="17">
        <f t="shared" si="16"/>
        <v>71494.919999999998</v>
      </c>
      <c r="BQ23" s="17">
        <f t="shared" si="17"/>
        <v>64505.199999999997</v>
      </c>
      <c r="BR23" s="17"/>
      <c r="BS23" s="35"/>
      <c r="BT23" s="35"/>
      <c r="BU23" s="1"/>
      <c r="BV23" s="1"/>
      <c r="BW23" s="1"/>
      <c r="BX23" s="1"/>
      <c r="BY23" s="1"/>
      <c r="BZ23" s="1"/>
      <c r="CA23" s="1"/>
      <c r="CB23" s="1"/>
    </row>
    <row r="24" s="1" customFormat="1" ht="30">
      <c r="A24" s="33" t="s">
        <v>34</v>
      </c>
      <c r="B24" s="33" t="s">
        <v>36</v>
      </c>
      <c r="C24" s="33" t="s">
        <v>38</v>
      </c>
      <c r="D24" s="33" t="s">
        <v>54</v>
      </c>
      <c r="E24" s="33"/>
      <c r="F24" s="34" t="s">
        <v>55</v>
      </c>
      <c r="G24" s="17">
        <f>G25</f>
        <v>83155.5</v>
      </c>
      <c r="H24" s="17">
        <f>H25</f>
        <v>117214</v>
      </c>
      <c r="I24" s="17">
        <f>I25</f>
        <v>41150</v>
      </c>
      <c r="J24" s="17">
        <f>J25</f>
        <v>0</v>
      </c>
      <c r="K24" s="17">
        <f>K25</f>
        <v>0</v>
      </c>
      <c r="L24" s="17">
        <f>L25</f>
        <v>0</v>
      </c>
      <c r="M24" s="17">
        <f t="shared" si="0"/>
        <v>83155.5</v>
      </c>
      <c r="N24" s="17">
        <f t="shared" si="1"/>
        <v>117214</v>
      </c>
      <c r="O24" s="17">
        <f t="shared" si="2"/>
        <v>41150</v>
      </c>
      <c r="P24" s="17">
        <f>P25</f>
        <v>0</v>
      </c>
      <c r="Q24" s="17">
        <f>Q25</f>
        <v>0</v>
      </c>
      <c r="R24" s="17">
        <f>R25</f>
        <v>0</v>
      </c>
      <c r="S24" s="17">
        <f>S25</f>
        <v>8103.848</v>
      </c>
      <c r="T24" s="17">
        <f>T25</f>
        <v>0</v>
      </c>
      <c r="U24" s="17">
        <f>U25</f>
        <v>0</v>
      </c>
      <c r="V24" s="17">
        <f>V25</f>
        <v>0</v>
      </c>
      <c r="W24" s="17">
        <f>W25</f>
        <v>0</v>
      </c>
      <c r="X24" s="17">
        <f>X25</f>
        <v>0</v>
      </c>
      <c r="Y24" s="17">
        <f t="shared" si="3"/>
        <v>91259.347999999998</v>
      </c>
      <c r="Z24" s="17">
        <f t="shared" si="4"/>
        <v>117214</v>
      </c>
      <c r="AA24" s="17">
        <f t="shared" si="5"/>
        <v>41150</v>
      </c>
      <c r="AB24" s="17">
        <f>AB25</f>
        <v>0</v>
      </c>
      <c r="AC24" s="17">
        <f>AC25</f>
        <v>0</v>
      </c>
      <c r="AD24" s="17">
        <f>AD25</f>
        <v>0</v>
      </c>
      <c r="AE24" s="17">
        <f t="shared" si="6"/>
        <v>91259.347999999998</v>
      </c>
      <c r="AF24" s="17">
        <f t="shared" si="7"/>
        <v>117214</v>
      </c>
      <c r="AG24" s="17">
        <f t="shared" si="8"/>
        <v>41150</v>
      </c>
      <c r="AH24" s="17">
        <f>AH25</f>
        <v>0</v>
      </c>
      <c r="AI24" s="17">
        <f>AI25</f>
        <v>0</v>
      </c>
      <c r="AJ24" s="17">
        <f>AJ25</f>
        <v>6857.1980000000003</v>
      </c>
      <c r="AK24" s="17">
        <f>AK25</f>
        <v>0</v>
      </c>
      <c r="AL24" s="17">
        <f>AL25</f>
        <v>0</v>
      </c>
      <c r="AM24" s="17">
        <f>AM25</f>
        <v>0</v>
      </c>
      <c r="AN24" s="17">
        <f>AN25</f>
        <v>0</v>
      </c>
      <c r="AO24" s="17">
        <f>AO25</f>
        <v>0</v>
      </c>
      <c r="AP24" s="17">
        <f>AP25</f>
        <v>0</v>
      </c>
      <c r="AQ24" s="17">
        <f>AQ25</f>
        <v>0</v>
      </c>
      <c r="AR24" s="17">
        <f>AR25</f>
        <v>0</v>
      </c>
      <c r="AS24" s="17">
        <f>AS25</f>
        <v>0</v>
      </c>
      <c r="AT24" s="17">
        <f>AT25</f>
        <v>0</v>
      </c>
      <c r="AU24" s="17">
        <f>AU25</f>
        <v>0</v>
      </c>
      <c r="AV24" s="17">
        <f>AV25</f>
        <v>0</v>
      </c>
      <c r="AW24" s="17">
        <f t="shared" si="9"/>
        <v>98116.546000000002</v>
      </c>
      <c r="AX24" s="17">
        <f t="shared" si="10"/>
        <v>117214</v>
      </c>
      <c r="AY24" s="17">
        <f t="shared" si="11"/>
        <v>41150</v>
      </c>
      <c r="AZ24" s="17">
        <f>AZ25</f>
        <v>0</v>
      </c>
      <c r="BA24" s="17">
        <f t="shared" si="12"/>
        <v>98116.546000000002</v>
      </c>
      <c r="BB24" s="17">
        <f t="shared" si="13"/>
        <v>117214</v>
      </c>
      <c r="BC24" s="17">
        <f t="shared" si="14"/>
        <v>41150</v>
      </c>
      <c r="BD24" s="17">
        <f>BD25</f>
        <v>0</v>
      </c>
      <c r="BE24" s="17">
        <f>BE25</f>
        <v>4456.5069999999996</v>
      </c>
      <c r="BF24" s="17">
        <f>BF25</f>
        <v>-3603.848</v>
      </c>
      <c r="BG24" s="17">
        <f>BG25</f>
        <v>0</v>
      </c>
      <c r="BH24" s="17">
        <f>BH25</f>
        <v>6172.2070000000003</v>
      </c>
      <c r="BI24" s="17">
        <f>BI25</f>
        <v>0</v>
      </c>
      <c r="BJ24" s="17">
        <f>BJ25</f>
        <v>41424.500999999997</v>
      </c>
      <c r="BK24" s="17">
        <f>BK25</f>
        <v>0</v>
      </c>
      <c r="BL24" s="17">
        <f>BL25</f>
        <v>0</v>
      </c>
      <c r="BM24" s="17">
        <f>BM25</f>
        <v>0</v>
      </c>
      <c r="BN24" s="17">
        <f>BN25</f>
        <v>0</v>
      </c>
      <c r="BO24" s="17">
        <f t="shared" si="15"/>
        <v>98969.205000000002</v>
      </c>
      <c r="BP24" s="17">
        <f t="shared" si="16"/>
        <v>164810.70799999998</v>
      </c>
      <c r="BQ24" s="17">
        <f t="shared" si="17"/>
        <v>41150</v>
      </c>
      <c r="BR24" s="17">
        <f>BR25</f>
        <v>0</v>
      </c>
      <c r="BS24" s="35"/>
      <c r="BT24" s="35"/>
      <c r="BU24" s="1"/>
      <c r="BV24" s="1"/>
      <c r="BW24" s="1"/>
      <c r="BX24" s="1"/>
      <c r="BY24" s="1"/>
      <c r="BZ24" s="1"/>
      <c r="CA24" s="1"/>
      <c r="CB24" s="1"/>
    </row>
    <row r="25" s="1" customFormat="1" ht="30">
      <c r="A25" s="33" t="s">
        <v>34</v>
      </c>
      <c r="B25" s="33" t="s">
        <v>36</v>
      </c>
      <c r="C25" s="33" t="s">
        <v>38</v>
      </c>
      <c r="D25" s="33" t="s">
        <v>54</v>
      </c>
      <c r="E25" s="33" t="s">
        <v>48</v>
      </c>
      <c r="F25" s="34" t="s">
        <v>49</v>
      </c>
      <c r="G25" s="17">
        <v>83155.5</v>
      </c>
      <c r="H25" s="17">
        <v>117214</v>
      </c>
      <c r="I25" s="17">
        <v>41150</v>
      </c>
      <c r="J25" s="17"/>
      <c r="K25" s="17"/>
      <c r="L25" s="17"/>
      <c r="M25" s="17">
        <f t="shared" si="0"/>
        <v>83155.5</v>
      </c>
      <c r="N25" s="17">
        <f t="shared" si="1"/>
        <v>117214</v>
      </c>
      <c r="O25" s="17">
        <f t="shared" si="2"/>
        <v>41150</v>
      </c>
      <c r="P25" s="17"/>
      <c r="Q25" s="17"/>
      <c r="R25" s="17"/>
      <c r="S25" s="17">
        <v>8103.848</v>
      </c>
      <c r="T25" s="17"/>
      <c r="U25" s="17"/>
      <c r="V25" s="17"/>
      <c r="W25" s="17"/>
      <c r="X25" s="17"/>
      <c r="Y25" s="17">
        <f t="shared" si="3"/>
        <v>91259.347999999998</v>
      </c>
      <c r="Z25" s="17">
        <f t="shared" si="4"/>
        <v>117214</v>
      </c>
      <c r="AA25" s="17">
        <f t="shared" si="5"/>
        <v>41150</v>
      </c>
      <c r="AB25" s="17"/>
      <c r="AC25" s="17"/>
      <c r="AD25" s="17"/>
      <c r="AE25" s="17">
        <f t="shared" si="6"/>
        <v>91259.347999999998</v>
      </c>
      <c r="AF25" s="17">
        <f t="shared" si="7"/>
        <v>117214</v>
      </c>
      <c r="AG25" s="17">
        <f t="shared" si="8"/>
        <v>41150</v>
      </c>
      <c r="AH25" s="17"/>
      <c r="AI25" s="17"/>
      <c r="AJ25" s="17">
        <f>8273.924-1416.726</f>
        <v>6857.1980000000003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>
        <f t="shared" si="9"/>
        <v>98116.546000000002</v>
      </c>
      <c r="AX25" s="17">
        <f t="shared" si="10"/>
        <v>117214</v>
      </c>
      <c r="AY25" s="17">
        <f t="shared" si="11"/>
        <v>41150</v>
      </c>
      <c r="AZ25" s="17"/>
      <c r="BA25" s="17">
        <f t="shared" si="12"/>
        <v>98116.546000000002</v>
      </c>
      <c r="BB25" s="17">
        <f t="shared" si="13"/>
        <v>117214</v>
      </c>
      <c r="BC25" s="17">
        <f t="shared" si="14"/>
        <v>41150</v>
      </c>
      <c r="BD25" s="17"/>
      <c r="BE25" s="17">
        <v>4456.5069999999996</v>
      </c>
      <c r="BF25" s="17">
        <v>-3603.848</v>
      </c>
      <c r="BG25" s="17"/>
      <c r="BH25" s="17">
        <v>6172.2070000000003</v>
      </c>
      <c r="BI25" s="17"/>
      <c r="BJ25" s="17">
        <f>37820.653+3603.848</f>
        <v>41424.500999999997</v>
      </c>
      <c r="BK25" s="17"/>
      <c r="BL25" s="17"/>
      <c r="BM25" s="17"/>
      <c r="BN25" s="17"/>
      <c r="BO25" s="17">
        <f t="shared" si="15"/>
        <v>98969.205000000002</v>
      </c>
      <c r="BP25" s="17">
        <f t="shared" si="16"/>
        <v>164810.70799999998</v>
      </c>
      <c r="BQ25" s="17">
        <f t="shared" si="17"/>
        <v>41150</v>
      </c>
      <c r="BR25" s="17"/>
      <c r="BS25" s="35"/>
      <c r="BT25" s="35"/>
      <c r="BU25" s="1"/>
      <c r="BV25" s="1"/>
      <c r="BW25" s="1"/>
      <c r="BX25" s="1"/>
      <c r="BY25" s="1"/>
      <c r="BZ25" s="1"/>
      <c r="CA25" s="1"/>
      <c r="CB25" s="1"/>
    </row>
    <row r="26" s="1" customFormat="1" ht="60">
      <c r="A26" s="33" t="s">
        <v>34</v>
      </c>
      <c r="B26" s="33" t="s">
        <v>36</v>
      </c>
      <c r="C26" s="33" t="s">
        <v>38</v>
      </c>
      <c r="D26" s="33" t="s">
        <v>56</v>
      </c>
      <c r="E26" s="33"/>
      <c r="F26" s="34" t="s">
        <v>57</v>
      </c>
      <c r="G26" s="17">
        <f>G30+G27</f>
        <v>154261.89999999999</v>
      </c>
      <c r="H26" s="17">
        <f>H30+H27</f>
        <v>157444</v>
      </c>
      <c r="I26" s="17">
        <f>I30+I27</f>
        <v>157444</v>
      </c>
      <c r="J26" s="17">
        <f>J30+J27</f>
        <v>0</v>
      </c>
      <c r="K26" s="17">
        <f>K30+K27</f>
        <v>0</v>
      </c>
      <c r="L26" s="17">
        <f>L30+L27</f>
        <v>0</v>
      </c>
      <c r="M26" s="17">
        <f t="shared" si="0"/>
        <v>154261.89999999999</v>
      </c>
      <c r="N26" s="17">
        <f t="shared" si="1"/>
        <v>157444</v>
      </c>
      <c r="O26" s="17">
        <f t="shared" si="2"/>
        <v>157444</v>
      </c>
      <c r="P26" s="17">
        <f>P30+P27</f>
        <v>20121.200000000001</v>
      </c>
      <c r="Q26" s="17">
        <f>Q30+Q27</f>
        <v>0</v>
      </c>
      <c r="R26" s="17">
        <f>R30+R27</f>
        <v>0</v>
      </c>
      <c r="S26" s="17">
        <f>S30+S27</f>
        <v>3209.2289300000002</v>
      </c>
      <c r="T26" s="17">
        <f>T30+T27</f>
        <v>24442.200000000001</v>
      </c>
      <c r="U26" s="17">
        <f>U30+U27</f>
        <v>0</v>
      </c>
      <c r="V26" s="17">
        <f>V30+V27</f>
        <v>24442.200000000001</v>
      </c>
      <c r="W26" s="17">
        <f>W30+W27</f>
        <v>0</v>
      </c>
      <c r="X26" s="17">
        <f>X30+X27</f>
        <v>0</v>
      </c>
      <c r="Y26" s="17">
        <f t="shared" si="3"/>
        <v>177592.32893000002</v>
      </c>
      <c r="Z26" s="17">
        <f t="shared" si="4"/>
        <v>181886.20000000001</v>
      </c>
      <c r="AA26" s="17">
        <f t="shared" si="5"/>
        <v>181886.20000000001</v>
      </c>
      <c r="AB26" s="17">
        <f>AB30+AB27</f>
        <v>0</v>
      </c>
      <c r="AC26" s="17">
        <f>AC30+AC27</f>
        <v>0</v>
      </c>
      <c r="AD26" s="17">
        <f>AD30+AD27</f>
        <v>0</v>
      </c>
      <c r="AE26" s="17">
        <f t="shared" si="6"/>
        <v>177592.32893000002</v>
      </c>
      <c r="AF26" s="17">
        <f t="shared" si="7"/>
        <v>181886.20000000001</v>
      </c>
      <c r="AG26" s="17">
        <f t="shared" si="8"/>
        <v>181886.20000000001</v>
      </c>
      <c r="AH26" s="17">
        <f>AH30+AH27</f>
        <v>0</v>
      </c>
      <c r="AI26" s="17">
        <f>AI30+AI27</f>
        <v>0</v>
      </c>
      <c r="AJ26" s="17">
        <f>AJ30+AJ27</f>
        <v>973.58399999999995</v>
      </c>
      <c r="AK26" s="17">
        <f>AK30+AK27</f>
        <v>0</v>
      </c>
      <c r="AL26" s="17">
        <f>AL30+AL27</f>
        <v>0</v>
      </c>
      <c r="AM26" s="17">
        <f>AM30+AM27</f>
        <v>0</v>
      </c>
      <c r="AN26" s="17">
        <f>AN30+AN27</f>
        <v>0</v>
      </c>
      <c r="AO26" s="17">
        <f>AO30+AO27</f>
        <v>0</v>
      </c>
      <c r="AP26" s="17">
        <f>AP30+AP27</f>
        <v>0</v>
      </c>
      <c r="AQ26" s="17">
        <f>AQ30+AQ27</f>
        <v>0</v>
      </c>
      <c r="AR26" s="17">
        <f>AR30+AR27</f>
        <v>0</v>
      </c>
      <c r="AS26" s="17">
        <f>AS30+AS27</f>
        <v>0</v>
      </c>
      <c r="AT26" s="17">
        <f>AT30+AT27</f>
        <v>0</v>
      </c>
      <c r="AU26" s="17">
        <f>AU30+AU27</f>
        <v>0</v>
      </c>
      <c r="AV26" s="17">
        <f>AV30+AV27</f>
        <v>0</v>
      </c>
      <c r="AW26" s="17">
        <f t="shared" si="9"/>
        <v>178565.91293000002</v>
      </c>
      <c r="AX26" s="17">
        <f t="shared" si="10"/>
        <v>181886.20000000001</v>
      </c>
      <c r="AY26" s="17">
        <f t="shared" si="11"/>
        <v>181886.20000000001</v>
      </c>
      <c r="AZ26" s="17">
        <f>AZ30+AZ27</f>
        <v>0</v>
      </c>
      <c r="BA26" s="17">
        <f t="shared" si="12"/>
        <v>178565.91293000002</v>
      </c>
      <c r="BB26" s="17">
        <f t="shared" si="13"/>
        <v>181886.20000000001</v>
      </c>
      <c r="BC26" s="17">
        <f t="shared" si="14"/>
        <v>181886.20000000001</v>
      </c>
      <c r="BD26" s="17">
        <f>BD30+BD27</f>
        <v>0</v>
      </c>
      <c r="BE26" s="17">
        <f>BE30+BE27</f>
        <v>0</v>
      </c>
      <c r="BF26" s="17">
        <f>BF30+BF27</f>
        <v>0</v>
      </c>
      <c r="BG26" s="17">
        <f>BG30+BG27</f>
        <v>0</v>
      </c>
      <c r="BH26" s="17">
        <f>BH30+BH27</f>
        <v>0</v>
      </c>
      <c r="BI26" s="17">
        <f>BI30+BI27</f>
        <v>0</v>
      </c>
      <c r="BJ26" s="17">
        <f>BJ30+BJ27</f>
        <v>0</v>
      </c>
      <c r="BK26" s="17">
        <f>BK30+BK27</f>
        <v>0</v>
      </c>
      <c r="BL26" s="17">
        <f>BL30+BL27</f>
        <v>0</v>
      </c>
      <c r="BM26" s="17">
        <f>BM30+BM27</f>
        <v>0</v>
      </c>
      <c r="BN26" s="17">
        <f>BN30+BN27</f>
        <v>0</v>
      </c>
      <c r="BO26" s="17">
        <f t="shared" si="15"/>
        <v>178565.91293000002</v>
      </c>
      <c r="BP26" s="17">
        <f t="shared" si="16"/>
        <v>181886.20000000001</v>
      </c>
      <c r="BQ26" s="17">
        <f t="shared" si="17"/>
        <v>181886.20000000001</v>
      </c>
      <c r="BR26" s="17">
        <f>BR30+BR27</f>
        <v>0</v>
      </c>
      <c r="BS26" s="35"/>
      <c r="BT26" s="35"/>
      <c r="BU26" s="1"/>
      <c r="BV26" s="1"/>
      <c r="BW26" s="1"/>
      <c r="BX26" s="1"/>
      <c r="BY26" s="1"/>
      <c r="BZ26" s="1"/>
      <c r="CA26" s="1"/>
      <c r="CB26" s="1"/>
    </row>
    <row r="27" s="1" customFormat="1" ht="37.5" customHeight="1">
      <c r="A27" s="33" t="s">
        <v>34</v>
      </c>
      <c r="B27" s="33" t="s">
        <v>36</v>
      </c>
      <c r="C27" s="33" t="s">
        <v>38</v>
      </c>
      <c r="D27" s="33" t="s">
        <v>58</v>
      </c>
      <c r="E27" s="33"/>
      <c r="F27" s="34" t="s">
        <v>59</v>
      </c>
      <c r="G27" s="17">
        <f>G28+G29</f>
        <v>97879.599999999991</v>
      </c>
      <c r="H27" s="17">
        <f>H28+H29</f>
        <v>100729.39999999999</v>
      </c>
      <c r="I27" s="17">
        <f>I28+I29</f>
        <v>100729.39999999999</v>
      </c>
      <c r="J27" s="17">
        <f>J28+J29</f>
        <v>0</v>
      </c>
      <c r="K27" s="17">
        <f>K28+K29</f>
        <v>0</v>
      </c>
      <c r="L27" s="17">
        <f>L28+L29</f>
        <v>0</v>
      </c>
      <c r="M27" s="17">
        <f t="shared" si="0"/>
        <v>97879.599999999991</v>
      </c>
      <c r="N27" s="17">
        <f t="shared" si="1"/>
        <v>100729.39999999999</v>
      </c>
      <c r="O27" s="17">
        <f t="shared" si="2"/>
        <v>100729.39999999999</v>
      </c>
      <c r="P27" s="17">
        <f>P28+P29</f>
        <v>14149.4</v>
      </c>
      <c r="Q27" s="17">
        <f>Q28+Q29</f>
        <v>0</v>
      </c>
      <c r="R27" s="17">
        <f>R28+R29</f>
        <v>0</v>
      </c>
      <c r="S27" s="17">
        <f>S28+S29</f>
        <v>0</v>
      </c>
      <c r="T27" s="17">
        <f>T28+T29</f>
        <v>17291.900000000001</v>
      </c>
      <c r="U27" s="17">
        <f>U28+U29</f>
        <v>0</v>
      </c>
      <c r="V27" s="17">
        <f>V28+V29</f>
        <v>17291.900000000001</v>
      </c>
      <c r="W27" s="17">
        <f>W28+W29</f>
        <v>0</v>
      </c>
      <c r="X27" s="17">
        <f>X28+X29</f>
        <v>0</v>
      </c>
      <c r="Y27" s="17">
        <f t="shared" si="3"/>
        <v>112028.99999999999</v>
      </c>
      <c r="Z27" s="17">
        <f t="shared" si="4"/>
        <v>118021.29999999999</v>
      </c>
      <c r="AA27" s="17">
        <f t="shared" si="5"/>
        <v>118021.29999999999</v>
      </c>
      <c r="AB27" s="17">
        <f>AB28+AB29</f>
        <v>0</v>
      </c>
      <c r="AC27" s="17">
        <f>AC28+AC29</f>
        <v>0</v>
      </c>
      <c r="AD27" s="17">
        <f>AD28+AD29</f>
        <v>0</v>
      </c>
      <c r="AE27" s="17">
        <f t="shared" si="6"/>
        <v>112028.99999999999</v>
      </c>
      <c r="AF27" s="17">
        <f t="shared" si="7"/>
        <v>118021.29999999999</v>
      </c>
      <c r="AG27" s="17">
        <f t="shared" si="8"/>
        <v>118021.29999999999</v>
      </c>
      <c r="AH27" s="17">
        <f>AH28+AH29</f>
        <v>0</v>
      </c>
      <c r="AI27" s="17">
        <f>AI28+AI29</f>
        <v>0</v>
      </c>
      <c r="AJ27" s="17">
        <f>AJ28+AJ29</f>
        <v>0</v>
      </c>
      <c r="AK27" s="17">
        <f>AK28+AK29</f>
        <v>0</v>
      </c>
      <c r="AL27" s="17">
        <f>AL28+AL29</f>
        <v>0</v>
      </c>
      <c r="AM27" s="17">
        <f>AM28+AM29</f>
        <v>0</v>
      </c>
      <c r="AN27" s="17">
        <f>AN28+AN29</f>
        <v>0</v>
      </c>
      <c r="AO27" s="17">
        <f>AO28+AO29</f>
        <v>0</v>
      </c>
      <c r="AP27" s="17">
        <f>AP28+AP29</f>
        <v>0</v>
      </c>
      <c r="AQ27" s="17">
        <f>AQ28+AQ29</f>
        <v>0</v>
      </c>
      <c r="AR27" s="17">
        <f>AR28+AR29</f>
        <v>0</v>
      </c>
      <c r="AS27" s="17">
        <f>AS28+AS29</f>
        <v>0</v>
      </c>
      <c r="AT27" s="17">
        <f>AT28+AT29</f>
        <v>0</v>
      </c>
      <c r="AU27" s="17">
        <f>AU28+AU29</f>
        <v>0</v>
      </c>
      <c r="AV27" s="17">
        <f>AV28+AV29</f>
        <v>0</v>
      </c>
      <c r="AW27" s="17">
        <f t="shared" si="9"/>
        <v>112028.99999999999</v>
      </c>
      <c r="AX27" s="17">
        <f t="shared" si="10"/>
        <v>118021.29999999999</v>
      </c>
      <c r="AY27" s="17">
        <f t="shared" si="11"/>
        <v>118021.29999999999</v>
      </c>
      <c r="AZ27" s="17">
        <f>AZ28+AZ29</f>
        <v>0</v>
      </c>
      <c r="BA27" s="17">
        <f t="shared" si="12"/>
        <v>112028.99999999999</v>
      </c>
      <c r="BB27" s="17">
        <f t="shared" si="13"/>
        <v>118021.29999999999</v>
      </c>
      <c r="BC27" s="17">
        <f t="shared" si="14"/>
        <v>118021.29999999999</v>
      </c>
      <c r="BD27" s="17">
        <f>BD28+BD29</f>
        <v>0</v>
      </c>
      <c r="BE27" s="17">
        <f>BE28+BE29</f>
        <v>0</v>
      </c>
      <c r="BF27" s="17">
        <f>BF28+BF29</f>
        <v>0</v>
      </c>
      <c r="BG27" s="17">
        <f>BG28+BG29</f>
        <v>0</v>
      </c>
      <c r="BH27" s="17">
        <f>BH28+BH29</f>
        <v>0</v>
      </c>
      <c r="BI27" s="17">
        <f>BI28+BI29</f>
        <v>0</v>
      </c>
      <c r="BJ27" s="17">
        <f>BJ28+BJ29</f>
        <v>0</v>
      </c>
      <c r="BK27" s="17">
        <f>BK28+BK29</f>
        <v>0</v>
      </c>
      <c r="BL27" s="17">
        <f>BL28+BL29</f>
        <v>0</v>
      </c>
      <c r="BM27" s="17">
        <f>BM28+BM29</f>
        <v>0</v>
      </c>
      <c r="BN27" s="17">
        <f>BN28+BN29</f>
        <v>0</v>
      </c>
      <c r="BO27" s="17">
        <f t="shared" si="15"/>
        <v>112028.99999999999</v>
      </c>
      <c r="BP27" s="17">
        <f t="shared" si="16"/>
        <v>118021.29999999999</v>
      </c>
      <c r="BQ27" s="17">
        <f t="shared" si="17"/>
        <v>118021.29999999999</v>
      </c>
      <c r="BR27" s="17">
        <f>BR28+BR29</f>
        <v>0</v>
      </c>
      <c r="BS27" s="35"/>
      <c r="BT27" s="35"/>
      <c r="BU27" s="1"/>
      <c r="BV27" s="1"/>
      <c r="BW27" s="1"/>
      <c r="BX27" s="1"/>
      <c r="BY27" s="1"/>
      <c r="BZ27" s="1"/>
      <c r="CA27" s="1"/>
      <c r="CB27" s="1"/>
    </row>
    <row r="28" s="1" customFormat="1" ht="75">
      <c r="A28" s="33" t="s">
        <v>34</v>
      </c>
      <c r="B28" s="33" t="s">
        <v>36</v>
      </c>
      <c r="C28" s="33" t="s">
        <v>38</v>
      </c>
      <c r="D28" s="33" t="s">
        <v>58</v>
      </c>
      <c r="E28" s="33" t="s">
        <v>60</v>
      </c>
      <c r="F28" s="34" t="s">
        <v>61</v>
      </c>
      <c r="G28" s="17">
        <v>92713.699999999997</v>
      </c>
      <c r="H28" s="17">
        <v>95563.5</v>
      </c>
      <c r="I28" s="17">
        <v>95563.5</v>
      </c>
      <c r="J28" s="17"/>
      <c r="K28" s="17"/>
      <c r="L28" s="17"/>
      <c r="M28" s="17">
        <f t="shared" si="0"/>
        <v>92713.699999999997</v>
      </c>
      <c r="N28" s="17">
        <f t="shared" si="1"/>
        <v>95563.5</v>
      </c>
      <c r="O28" s="17">
        <f t="shared" si="2"/>
        <v>95563.5</v>
      </c>
      <c r="P28" s="17">
        <v>14149.4</v>
      </c>
      <c r="Q28" s="17"/>
      <c r="R28" s="17"/>
      <c r="S28" s="17"/>
      <c r="T28" s="17">
        <v>17291.900000000001</v>
      </c>
      <c r="U28" s="17"/>
      <c r="V28" s="17">
        <v>17291.900000000001</v>
      </c>
      <c r="W28" s="17"/>
      <c r="X28" s="17"/>
      <c r="Y28" s="17">
        <f t="shared" si="3"/>
        <v>106863.09999999999</v>
      </c>
      <c r="Z28" s="17">
        <f t="shared" si="4"/>
        <v>112855.39999999999</v>
      </c>
      <c r="AA28" s="17">
        <f t="shared" si="5"/>
        <v>112855.39999999999</v>
      </c>
      <c r="AB28" s="17"/>
      <c r="AC28" s="17"/>
      <c r="AD28" s="17"/>
      <c r="AE28" s="17">
        <f t="shared" si="6"/>
        <v>106863.09999999999</v>
      </c>
      <c r="AF28" s="17">
        <f t="shared" si="7"/>
        <v>112855.39999999999</v>
      </c>
      <c r="AG28" s="17">
        <f t="shared" si="8"/>
        <v>112855.39999999999</v>
      </c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>
        <f t="shared" si="9"/>
        <v>106863.09999999999</v>
      </c>
      <c r="AX28" s="17">
        <f t="shared" si="10"/>
        <v>112855.39999999999</v>
      </c>
      <c r="AY28" s="17">
        <f t="shared" si="11"/>
        <v>112855.39999999999</v>
      </c>
      <c r="AZ28" s="17"/>
      <c r="BA28" s="17">
        <f t="shared" si="12"/>
        <v>106863.09999999999</v>
      </c>
      <c r="BB28" s="17">
        <f t="shared" si="13"/>
        <v>112855.39999999999</v>
      </c>
      <c r="BC28" s="17">
        <f t="shared" si="14"/>
        <v>112855.39999999999</v>
      </c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>
        <f t="shared" si="15"/>
        <v>106863.09999999999</v>
      </c>
      <c r="BP28" s="17">
        <f t="shared" si="16"/>
        <v>112855.39999999999</v>
      </c>
      <c r="BQ28" s="17">
        <f t="shared" si="17"/>
        <v>112855.39999999999</v>
      </c>
      <c r="BR28" s="17"/>
      <c r="BS28" s="35"/>
      <c r="BT28" s="35"/>
      <c r="BU28" s="1"/>
      <c r="BV28" s="1"/>
      <c r="BW28" s="1"/>
      <c r="BX28" s="1"/>
      <c r="BY28" s="1"/>
      <c r="BZ28" s="1"/>
      <c r="CA28" s="1"/>
      <c r="CB28" s="1"/>
    </row>
    <row r="29" s="1" customFormat="1" ht="30">
      <c r="A29" s="33" t="s">
        <v>34</v>
      </c>
      <c r="B29" s="33" t="s">
        <v>36</v>
      </c>
      <c r="C29" s="33" t="s">
        <v>38</v>
      </c>
      <c r="D29" s="33" t="s">
        <v>58</v>
      </c>
      <c r="E29" s="33" t="s">
        <v>48</v>
      </c>
      <c r="F29" s="34" t="s">
        <v>49</v>
      </c>
      <c r="G29" s="17">
        <v>5165.8999999999996</v>
      </c>
      <c r="H29" s="17">
        <v>5165.8999999999996</v>
      </c>
      <c r="I29" s="17">
        <v>5165.8999999999996</v>
      </c>
      <c r="J29" s="17"/>
      <c r="K29" s="17"/>
      <c r="L29" s="17"/>
      <c r="M29" s="17">
        <f t="shared" si="0"/>
        <v>5165.8999999999996</v>
      </c>
      <c r="N29" s="17">
        <f t="shared" si="1"/>
        <v>5165.8999999999996</v>
      </c>
      <c r="O29" s="17">
        <f t="shared" si="2"/>
        <v>5165.8999999999996</v>
      </c>
      <c r="P29" s="17"/>
      <c r="Q29" s="17"/>
      <c r="R29" s="17"/>
      <c r="S29" s="17"/>
      <c r="T29" s="17"/>
      <c r="U29" s="17"/>
      <c r="V29" s="17"/>
      <c r="W29" s="17"/>
      <c r="X29" s="17"/>
      <c r="Y29" s="17">
        <f t="shared" si="3"/>
        <v>5165.8999999999996</v>
      </c>
      <c r="Z29" s="17">
        <f t="shared" si="4"/>
        <v>5165.8999999999996</v>
      </c>
      <c r="AA29" s="17">
        <f t="shared" si="5"/>
        <v>5165.8999999999996</v>
      </c>
      <c r="AB29" s="17"/>
      <c r="AC29" s="17"/>
      <c r="AD29" s="17"/>
      <c r="AE29" s="17">
        <f t="shared" si="6"/>
        <v>5165.8999999999996</v>
      </c>
      <c r="AF29" s="17">
        <f t="shared" si="7"/>
        <v>5165.8999999999996</v>
      </c>
      <c r="AG29" s="17">
        <f t="shared" si="8"/>
        <v>5165.8999999999996</v>
      </c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>
        <f t="shared" si="9"/>
        <v>5165.8999999999996</v>
      </c>
      <c r="AX29" s="17">
        <f t="shared" si="10"/>
        <v>5165.8999999999996</v>
      </c>
      <c r="AY29" s="17">
        <f t="shared" si="11"/>
        <v>5165.8999999999996</v>
      </c>
      <c r="AZ29" s="17"/>
      <c r="BA29" s="17">
        <f t="shared" si="12"/>
        <v>5165.8999999999996</v>
      </c>
      <c r="BB29" s="17">
        <f t="shared" si="13"/>
        <v>5165.8999999999996</v>
      </c>
      <c r="BC29" s="17">
        <f t="shared" si="14"/>
        <v>5165.8999999999996</v>
      </c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>
        <f t="shared" si="15"/>
        <v>5165.8999999999996</v>
      </c>
      <c r="BP29" s="17">
        <f t="shared" si="16"/>
        <v>5165.8999999999996</v>
      </c>
      <c r="BQ29" s="17">
        <f t="shared" si="17"/>
        <v>5165.8999999999996</v>
      </c>
      <c r="BR29" s="17"/>
      <c r="BS29" s="35"/>
      <c r="BT29" s="35"/>
      <c r="BU29" s="1"/>
      <c r="BV29" s="1"/>
      <c r="BW29" s="1"/>
      <c r="BX29" s="1"/>
      <c r="BY29" s="1"/>
      <c r="BZ29" s="1"/>
      <c r="CA29" s="1"/>
      <c r="CB29" s="1"/>
    </row>
    <row r="30" s="1" customFormat="1" ht="45">
      <c r="A30" s="33" t="s">
        <v>34</v>
      </c>
      <c r="B30" s="33" t="s">
        <v>36</v>
      </c>
      <c r="C30" s="33" t="s">
        <v>38</v>
      </c>
      <c r="D30" s="33" t="s">
        <v>62</v>
      </c>
      <c r="E30" s="33"/>
      <c r="F30" s="34" t="s">
        <v>63</v>
      </c>
      <c r="G30" s="17">
        <f>G31+G32+G33</f>
        <v>56382.300000000003</v>
      </c>
      <c r="H30" s="17">
        <f>H31+H32+H33</f>
        <v>56714.599999999999</v>
      </c>
      <c r="I30" s="17">
        <f>I31+I32+I33</f>
        <v>56714.599999999999</v>
      </c>
      <c r="J30" s="17">
        <f>J31+J32+J33</f>
        <v>0</v>
      </c>
      <c r="K30" s="17">
        <f>K31+K32+K33</f>
        <v>0</v>
      </c>
      <c r="L30" s="17">
        <f>L31+L32+L33</f>
        <v>0</v>
      </c>
      <c r="M30" s="17">
        <f t="shared" si="0"/>
        <v>56382.300000000003</v>
      </c>
      <c r="N30" s="17">
        <f t="shared" si="1"/>
        <v>56714.599999999999</v>
      </c>
      <c r="O30" s="17">
        <f t="shared" si="2"/>
        <v>56714.599999999999</v>
      </c>
      <c r="P30" s="17">
        <f>P31+P32+P33</f>
        <v>5971.8000000000002</v>
      </c>
      <c r="Q30" s="17">
        <f>Q31+Q32+Q33</f>
        <v>0</v>
      </c>
      <c r="R30" s="17">
        <f>R31+R32+R33</f>
        <v>0</v>
      </c>
      <c r="S30" s="17">
        <f>S31+S32+S33</f>
        <v>3209.2289300000002</v>
      </c>
      <c r="T30" s="17">
        <f>T31+T32+T33</f>
        <v>7150.3000000000002</v>
      </c>
      <c r="U30" s="17">
        <f>U31+U32+U33</f>
        <v>0</v>
      </c>
      <c r="V30" s="17">
        <f>V31+V32+V33</f>
        <v>7150.3000000000002</v>
      </c>
      <c r="W30" s="17">
        <f>W31+W32+W33</f>
        <v>0</v>
      </c>
      <c r="X30" s="17">
        <f>X31+X32+X33</f>
        <v>0</v>
      </c>
      <c r="Y30" s="17">
        <f t="shared" si="3"/>
        <v>65563.328930000003</v>
      </c>
      <c r="Z30" s="17">
        <f t="shared" si="4"/>
        <v>63864.900000000001</v>
      </c>
      <c r="AA30" s="17">
        <f t="shared" si="5"/>
        <v>63864.900000000001</v>
      </c>
      <c r="AB30" s="17">
        <f>AB31+AB32+AB33</f>
        <v>0</v>
      </c>
      <c r="AC30" s="17">
        <f>AC31+AC32+AC33</f>
        <v>0</v>
      </c>
      <c r="AD30" s="17">
        <f>AD31+AD32+AD33</f>
        <v>0</v>
      </c>
      <c r="AE30" s="17">
        <f t="shared" si="6"/>
        <v>65563.328930000003</v>
      </c>
      <c r="AF30" s="17">
        <f t="shared" si="7"/>
        <v>63864.900000000001</v>
      </c>
      <c r="AG30" s="17">
        <f t="shared" si="8"/>
        <v>63864.900000000001</v>
      </c>
      <c r="AH30" s="17">
        <f>AH31+AH32+AH33</f>
        <v>0</v>
      </c>
      <c r="AI30" s="17">
        <f>AI31+AI32+AI33</f>
        <v>0</v>
      </c>
      <c r="AJ30" s="17">
        <f>AJ31+AJ32+AJ33</f>
        <v>973.58399999999995</v>
      </c>
      <c r="AK30" s="17">
        <f>AK31+AK32+AK33</f>
        <v>0</v>
      </c>
      <c r="AL30" s="17">
        <f>AL31+AL32+AL33</f>
        <v>0</v>
      </c>
      <c r="AM30" s="17">
        <f>AM31+AM32+AM33</f>
        <v>0</v>
      </c>
      <c r="AN30" s="17">
        <f>AN31+AN32+AN33</f>
        <v>0</v>
      </c>
      <c r="AO30" s="17">
        <f>AO31+AO32+AO33</f>
        <v>0</v>
      </c>
      <c r="AP30" s="17">
        <f>AP31+AP32+AP33</f>
        <v>0</v>
      </c>
      <c r="AQ30" s="17">
        <f>AQ31+AQ32+AQ33</f>
        <v>0</v>
      </c>
      <c r="AR30" s="17">
        <f>AR31+AR32+AR33</f>
        <v>0</v>
      </c>
      <c r="AS30" s="17">
        <f>AS31+AS32+AS33</f>
        <v>0</v>
      </c>
      <c r="AT30" s="17">
        <f>AT31+AT32+AT33</f>
        <v>0</v>
      </c>
      <c r="AU30" s="17">
        <f>AU31+AU32+AU33</f>
        <v>0</v>
      </c>
      <c r="AV30" s="17">
        <f>AV31+AV32+AV33</f>
        <v>0</v>
      </c>
      <c r="AW30" s="17">
        <f t="shared" si="9"/>
        <v>66536.912930000006</v>
      </c>
      <c r="AX30" s="17">
        <f t="shared" si="10"/>
        <v>63864.900000000001</v>
      </c>
      <c r="AY30" s="17">
        <f t="shared" si="11"/>
        <v>63864.900000000001</v>
      </c>
      <c r="AZ30" s="17">
        <f>AZ31+AZ32+AZ33</f>
        <v>0</v>
      </c>
      <c r="BA30" s="17">
        <f t="shared" si="12"/>
        <v>66536.912930000006</v>
      </c>
      <c r="BB30" s="17">
        <f t="shared" si="13"/>
        <v>63864.900000000001</v>
      </c>
      <c r="BC30" s="17">
        <f t="shared" si="14"/>
        <v>63864.900000000001</v>
      </c>
      <c r="BD30" s="17">
        <f>BD31+BD32+BD33</f>
        <v>0</v>
      </c>
      <c r="BE30" s="17">
        <f>BE31+BE32+BE33</f>
        <v>0</v>
      </c>
      <c r="BF30" s="17">
        <f>BF31+BF32+BF33</f>
        <v>0</v>
      </c>
      <c r="BG30" s="17">
        <f>BG31+BG32+BG33</f>
        <v>0</v>
      </c>
      <c r="BH30" s="17">
        <f>BH31+BH32+BH33</f>
        <v>0</v>
      </c>
      <c r="BI30" s="17">
        <f>BI31+BI32+BI33</f>
        <v>0</v>
      </c>
      <c r="BJ30" s="17">
        <f>BJ31+BJ32+BJ33</f>
        <v>0</v>
      </c>
      <c r="BK30" s="17">
        <f>BK31+BK32+BK33</f>
        <v>0</v>
      </c>
      <c r="BL30" s="17">
        <f>BL31+BL32+BL33</f>
        <v>0</v>
      </c>
      <c r="BM30" s="17">
        <f>BM31+BM32+BM33</f>
        <v>0</v>
      </c>
      <c r="BN30" s="17">
        <f>BN31+BN32+BN33</f>
        <v>0</v>
      </c>
      <c r="BO30" s="17">
        <f t="shared" si="15"/>
        <v>66536.912930000006</v>
      </c>
      <c r="BP30" s="17">
        <f t="shared" si="16"/>
        <v>63864.900000000001</v>
      </c>
      <c r="BQ30" s="17">
        <f t="shared" si="17"/>
        <v>63864.900000000001</v>
      </c>
      <c r="BR30" s="17">
        <f>BR31+BR32+BR33</f>
        <v>0</v>
      </c>
      <c r="BS30" s="35"/>
      <c r="BT30" s="35"/>
      <c r="BU30" s="1"/>
      <c r="BV30" s="1"/>
      <c r="BW30" s="1"/>
      <c r="BX30" s="1"/>
      <c r="BY30" s="1"/>
      <c r="BZ30" s="1"/>
      <c r="CA30" s="1"/>
      <c r="CB30" s="1"/>
    </row>
    <row r="31" s="1" customFormat="1" ht="75">
      <c r="A31" s="33" t="s">
        <v>34</v>
      </c>
      <c r="B31" s="33" t="s">
        <v>36</v>
      </c>
      <c r="C31" s="33" t="s">
        <v>38</v>
      </c>
      <c r="D31" s="33" t="s">
        <v>62</v>
      </c>
      <c r="E31" s="33" t="s">
        <v>60</v>
      </c>
      <c r="F31" s="34" t="s">
        <v>61</v>
      </c>
      <c r="G31" s="17">
        <v>48071</v>
      </c>
      <c r="H31" s="17">
        <v>49549.099999999999</v>
      </c>
      <c r="I31" s="17">
        <v>49549.099999999999</v>
      </c>
      <c r="J31" s="17"/>
      <c r="K31" s="17"/>
      <c r="L31" s="17"/>
      <c r="M31" s="17">
        <f t="shared" si="0"/>
        <v>48071</v>
      </c>
      <c r="N31" s="17">
        <f t="shared" si="1"/>
        <v>49549.099999999999</v>
      </c>
      <c r="O31" s="17">
        <f t="shared" si="2"/>
        <v>49549.099999999999</v>
      </c>
      <c r="P31" s="17">
        <v>5971.8000000000002</v>
      </c>
      <c r="Q31" s="17"/>
      <c r="R31" s="17"/>
      <c r="S31" s="17"/>
      <c r="T31" s="17">
        <v>7150.3000000000002</v>
      </c>
      <c r="U31" s="17"/>
      <c r="V31" s="17">
        <v>7150.3000000000002</v>
      </c>
      <c r="W31" s="17"/>
      <c r="X31" s="17"/>
      <c r="Y31" s="17">
        <f t="shared" si="3"/>
        <v>54042.800000000003</v>
      </c>
      <c r="Z31" s="17">
        <f t="shared" si="4"/>
        <v>56699.400000000001</v>
      </c>
      <c r="AA31" s="17">
        <f t="shared" si="5"/>
        <v>56699.400000000001</v>
      </c>
      <c r="AB31" s="17"/>
      <c r="AC31" s="17"/>
      <c r="AD31" s="17"/>
      <c r="AE31" s="17">
        <f t="shared" si="6"/>
        <v>54042.800000000003</v>
      </c>
      <c r="AF31" s="17">
        <f t="shared" si="7"/>
        <v>56699.400000000001</v>
      </c>
      <c r="AG31" s="17">
        <f t="shared" si="8"/>
        <v>56699.400000000001</v>
      </c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>
        <f t="shared" si="9"/>
        <v>54042.800000000003</v>
      </c>
      <c r="AX31" s="17">
        <f t="shared" si="10"/>
        <v>56699.400000000001</v>
      </c>
      <c r="AY31" s="17">
        <f t="shared" si="11"/>
        <v>56699.400000000001</v>
      </c>
      <c r="AZ31" s="17"/>
      <c r="BA31" s="17">
        <f t="shared" si="12"/>
        <v>54042.800000000003</v>
      </c>
      <c r="BB31" s="17">
        <f t="shared" si="13"/>
        <v>56699.400000000001</v>
      </c>
      <c r="BC31" s="17">
        <f t="shared" si="14"/>
        <v>56699.400000000001</v>
      </c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>
        <f t="shared" si="15"/>
        <v>54042.800000000003</v>
      </c>
      <c r="BP31" s="17">
        <f t="shared" si="16"/>
        <v>56699.400000000001</v>
      </c>
      <c r="BQ31" s="17">
        <f t="shared" si="17"/>
        <v>56699.400000000001</v>
      </c>
      <c r="BR31" s="17"/>
      <c r="BS31" s="35"/>
      <c r="BT31" s="35"/>
      <c r="BU31" s="1"/>
      <c r="BV31" s="1"/>
      <c r="BW31" s="1"/>
      <c r="BX31" s="1"/>
      <c r="BY31" s="1"/>
      <c r="BZ31" s="1"/>
      <c r="CA31" s="1"/>
      <c r="CB31" s="1"/>
    </row>
    <row r="32" s="1" customFormat="1" ht="30">
      <c r="A32" s="33" t="s">
        <v>34</v>
      </c>
      <c r="B32" s="33" t="s">
        <v>36</v>
      </c>
      <c r="C32" s="33" t="s">
        <v>38</v>
      </c>
      <c r="D32" s="33" t="s">
        <v>62</v>
      </c>
      <c r="E32" s="33" t="s">
        <v>48</v>
      </c>
      <c r="F32" s="34" t="s">
        <v>49</v>
      </c>
      <c r="G32" s="17">
        <v>8104.3999999999996</v>
      </c>
      <c r="H32" s="17">
        <v>6958.5999999999995</v>
      </c>
      <c r="I32" s="17">
        <v>6958.5999999999995</v>
      </c>
      <c r="J32" s="17"/>
      <c r="K32" s="17"/>
      <c r="L32" s="17"/>
      <c r="M32" s="17">
        <f t="shared" si="0"/>
        <v>8104.3999999999996</v>
      </c>
      <c r="N32" s="17">
        <f t="shared" si="1"/>
        <v>6958.5999999999995</v>
      </c>
      <c r="O32" s="17">
        <f t="shared" si="2"/>
        <v>6958.5999999999995</v>
      </c>
      <c r="P32" s="17"/>
      <c r="Q32" s="17"/>
      <c r="R32" s="17"/>
      <c r="S32" s="17">
        <f>44.32893+3164.9</f>
        <v>3209.2289300000002</v>
      </c>
      <c r="T32" s="17"/>
      <c r="U32" s="17"/>
      <c r="V32" s="17"/>
      <c r="W32" s="17"/>
      <c r="X32" s="17"/>
      <c r="Y32" s="17">
        <f t="shared" si="3"/>
        <v>11313.628929999999</v>
      </c>
      <c r="Z32" s="17">
        <f t="shared" si="4"/>
        <v>6958.5999999999995</v>
      </c>
      <c r="AA32" s="17">
        <f t="shared" si="5"/>
        <v>6958.5999999999995</v>
      </c>
      <c r="AB32" s="17"/>
      <c r="AC32" s="17"/>
      <c r="AD32" s="17"/>
      <c r="AE32" s="17">
        <f t="shared" si="6"/>
        <v>11313.628929999999</v>
      </c>
      <c r="AF32" s="17">
        <f t="shared" si="7"/>
        <v>6958.5999999999995</v>
      </c>
      <c r="AG32" s="17">
        <f t="shared" si="8"/>
        <v>6958.5999999999995</v>
      </c>
      <c r="AH32" s="17"/>
      <c r="AI32" s="17"/>
      <c r="AJ32" s="17">
        <v>973.58399999999995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>
        <f t="shared" si="9"/>
        <v>12287.21293</v>
      </c>
      <c r="AX32" s="17">
        <f t="shared" si="10"/>
        <v>6958.5999999999995</v>
      </c>
      <c r="AY32" s="17">
        <f t="shared" si="11"/>
        <v>6958.5999999999995</v>
      </c>
      <c r="AZ32" s="17"/>
      <c r="BA32" s="17">
        <f t="shared" si="12"/>
        <v>12287.21293</v>
      </c>
      <c r="BB32" s="17">
        <f t="shared" si="13"/>
        <v>6958.5999999999995</v>
      </c>
      <c r="BC32" s="17">
        <f t="shared" si="14"/>
        <v>6958.5999999999995</v>
      </c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>
        <f t="shared" si="15"/>
        <v>12287.21293</v>
      </c>
      <c r="BP32" s="17">
        <f t="shared" si="16"/>
        <v>6958.5999999999995</v>
      </c>
      <c r="BQ32" s="17">
        <f t="shared" si="17"/>
        <v>6958.5999999999995</v>
      </c>
      <c r="BR32" s="17"/>
      <c r="BS32" s="35"/>
      <c r="BT32" s="35"/>
      <c r="BU32" s="1"/>
      <c r="BV32" s="1"/>
      <c r="BW32" s="1"/>
      <c r="BX32" s="1"/>
      <c r="BY32" s="1"/>
      <c r="BZ32" s="1"/>
      <c r="CA32" s="1"/>
      <c r="CB32" s="1"/>
    </row>
    <row r="33" s="1" customFormat="1" ht="15">
      <c r="A33" s="33" t="s">
        <v>34</v>
      </c>
      <c r="B33" s="33" t="s">
        <v>36</v>
      </c>
      <c r="C33" s="33" t="s">
        <v>38</v>
      </c>
      <c r="D33" s="33" t="s">
        <v>62</v>
      </c>
      <c r="E33" s="33" t="s">
        <v>50</v>
      </c>
      <c r="F33" s="34" t="s">
        <v>51</v>
      </c>
      <c r="G33" s="17">
        <v>206.90000000000001</v>
      </c>
      <c r="H33" s="17">
        <v>206.90000000000001</v>
      </c>
      <c r="I33" s="17">
        <v>206.90000000000001</v>
      </c>
      <c r="J33" s="17"/>
      <c r="K33" s="17"/>
      <c r="L33" s="17"/>
      <c r="M33" s="17">
        <f t="shared" si="0"/>
        <v>206.90000000000001</v>
      </c>
      <c r="N33" s="17">
        <f t="shared" si="1"/>
        <v>206.90000000000001</v>
      </c>
      <c r="O33" s="17">
        <f t="shared" si="2"/>
        <v>206.90000000000001</v>
      </c>
      <c r="P33" s="17"/>
      <c r="Q33" s="17"/>
      <c r="R33" s="17"/>
      <c r="S33" s="17"/>
      <c r="T33" s="17"/>
      <c r="U33" s="17"/>
      <c r="V33" s="17"/>
      <c r="W33" s="17"/>
      <c r="X33" s="17"/>
      <c r="Y33" s="17">
        <f t="shared" si="3"/>
        <v>206.90000000000001</v>
      </c>
      <c r="Z33" s="17">
        <f t="shared" si="4"/>
        <v>206.90000000000001</v>
      </c>
      <c r="AA33" s="17">
        <f t="shared" si="5"/>
        <v>206.90000000000001</v>
      </c>
      <c r="AB33" s="17"/>
      <c r="AC33" s="17"/>
      <c r="AD33" s="17"/>
      <c r="AE33" s="17">
        <f t="shared" si="6"/>
        <v>206.90000000000001</v>
      </c>
      <c r="AF33" s="17">
        <f t="shared" si="7"/>
        <v>206.90000000000001</v>
      </c>
      <c r="AG33" s="17">
        <f t="shared" si="8"/>
        <v>206.90000000000001</v>
      </c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>
        <f t="shared" si="9"/>
        <v>206.90000000000001</v>
      </c>
      <c r="AX33" s="17">
        <f t="shared" si="10"/>
        <v>206.90000000000001</v>
      </c>
      <c r="AY33" s="17">
        <f t="shared" si="11"/>
        <v>206.90000000000001</v>
      </c>
      <c r="AZ33" s="17"/>
      <c r="BA33" s="17">
        <f t="shared" si="12"/>
        <v>206.90000000000001</v>
      </c>
      <c r="BB33" s="17">
        <f t="shared" si="13"/>
        <v>206.90000000000001</v>
      </c>
      <c r="BC33" s="17">
        <f t="shared" si="14"/>
        <v>206.90000000000001</v>
      </c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>
        <f t="shared" si="15"/>
        <v>206.90000000000001</v>
      </c>
      <c r="BP33" s="17">
        <f t="shared" si="16"/>
        <v>206.90000000000001</v>
      </c>
      <c r="BQ33" s="17">
        <f t="shared" si="17"/>
        <v>206.90000000000001</v>
      </c>
      <c r="BR33" s="17"/>
      <c r="BS33" s="35"/>
      <c r="BT33" s="35"/>
      <c r="BU33" s="1"/>
      <c r="BV33" s="1"/>
      <c r="BW33" s="1"/>
      <c r="BX33" s="1"/>
      <c r="BY33" s="1"/>
      <c r="BZ33" s="1"/>
      <c r="CA33" s="1"/>
      <c r="CB33" s="1"/>
    </row>
    <row r="34" s="1" customFormat="1" ht="30">
      <c r="A34" s="33" t="s">
        <v>34</v>
      </c>
      <c r="B34" s="33" t="s">
        <v>36</v>
      </c>
      <c r="C34" s="33" t="s">
        <v>38</v>
      </c>
      <c r="D34" s="33" t="s">
        <v>64</v>
      </c>
      <c r="E34" s="33"/>
      <c r="F34" s="34" t="s">
        <v>65</v>
      </c>
      <c r="G34" s="17">
        <f t="shared" ref="G34:G88" si="18">G35</f>
        <v>659.39999999999998</v>
      </c>
      <c r="H34" s="17">
        <f t="shared" ref="H34:H88" si="19">H35</f>
        <v>290.60000000000002</v>
      </c>
      <c r="I34" s="17">
        <f t="shared" ref="I34:I50" si="20">I35</f>
        <v>136.80000000000001</v>
      </c>
      <c r="J34" s="17">
        <f t="shared" ref="J34:J50" si="21">J35</f>
        <v>0</v>
      </c>
      <c r="K34" s="17">
        <f t="shared" ref="K34:K50" si="22">K35</f>
        <v>0</v>
      </c>
      <c r="L34" s="17">
        <f t="shared" ref="L34:L50" si="23">L35</f>
        <v>0</v>
      </c>
      <c r="M34" s="17">
        <f t="shared" si="0"/>
        <v>659.39999999999998</v>
      </c>
      <c r="N34" s="17">
        <f t="shared" si="1"/>
        <v>290.60000000000002</v>
      </c>
      <c r="O34" s="17">
        <f t="shared" si="2"/>
        <v>136.80000000000001</v>
      </c>
      <c r="P34" s="17">
        <f t="shared" ref="P34:P50" si="24">P35</f>
        <v>0</v>
      </c>
      <c r="Q34" s="17">
        <f t="shared" ref="Q34:Q50" si="25">Q35</f>
        <v>0</v>
      </c>
      <c r="R34" s="17">
        <f t="shared" ref="R34:R50" si="26">R35</f>
        <v>0</v>
      </c>
      <c r="S34" s="17">
        <f t="shared" ref="S34:S50" si="27">S35</f>
        <v>0</v>
      </c>
      <c r="T34" s="17">
        <f t="shared" ref="T34:T50" si="28">T35</f>
        <v>0</v>
      </c>
      <c r="U34" s="17">
        <f t="shared" ref="U34:U50" si="29">U35</f>
        <v>0</v>
      </c>
      <c r="V34" s="17">
        <f t="shared" ref="V34:V50" si="30">V35</f>
        <v>0</v>
      </c>
      <c r="W34" s="17">
        <f t="shared" ref="W34:W50" si="31">W35</f>
        <v>0</v>
      </c>
      <c r="X34" s="17">
        <f t="shared" ref="X34:X50" si="32">X35</f>
        <v>0</v>
      </c>
      <c r="Y34" s="17">
        <f t="shared" si="3"/>
        <v>659.39999999999998</v>
      </c>
      <c r="Z34" s="17">
        <f t="shared" si="4"/>
        <v>290.60000000000002</v>
      </c>
      <c r="AA34" s="17">
        <f t="shared" si="5"/>
        <v>136.80000000000001</v>
      </c>
      <c r="AB34" s="17">
        <f t="shared" ref="AB34:AB50" si="33">AB35</f>
        <v>0</v>
      </c>
      <c r="AC34" s="17">
        <f t="shared" ref="AC34:AC50" si="34">AC35</f>
        <v>0</v>
      </c>
      <c r="AD34" s="17">
        <f t="shared" ref="AD34:AD50" si="35">AD35</f>
        <v>0</v>
      </c>
      <c r="AE34" s="17">
        <f t="shared" si="6"/>
        <v>659.39999999999998</v>
      </c>
      <c r="AF34" s="17">
        <f t="shared" si="7"/>
        <v>290.60000000000002</v>
      </c>
      <c r="AG34" s="17">
        <f t="shared" si="8"/>
        <v>136.80000000000001</v>
      </c>
      <c r="AH34" s="17">
        <f t="shared" ref="AH34:AH50" si="36">AH35</f>
        <v>0</v>
      </c>
      <c r="AI34" s="17">
        <f t="shared" ref="AI34:AI50" si="37">AI35</f>
        <v>0</v>
      </c>
      <c r="AJ34" s="17">
        <f t="shared" ref="AJ34:AJ50" si="38">AJ35</f>
        <v>0</v>
      </c>
      <c r="AK34" s="17">
        <f t="shared" ref="AK34:AK50" si="39">AK35</f>
        <v>0</v>
      </c>
      <c r="AL34" s="17">
        <f t="shared" ref="AL34:AL50" si="40">AL35</f>
        <v>0</v>
      </c>
      <c r="AM34" s="17">
        <f t="shared" ref="AM34:AM50" si="41">AM35</f>
        <v>0</v>
      </c>
      <c r="AN34" s="17">
        <f t="shared" ref="AN34:AN50" si="42">AN35</f>
        <v>0</v>
      </c>
      <c r="AO34" s="17">
        <f t="shared" ref="AO34:AO50" si="43">AO35</f>
        <v>0</v>
      </c>
      <c r="AP34" s="17">
        <f t="shared" ref="AP34:AP50" si="44">AP35</f>
        <v>0</v>
      </c>
      <c r="AQ34" s="17">
        <f t="shared" ref="AQ34:AQ50" si="45">AQ35</f>
        <v>0</v>
      </c>
      <c r="AR34" s="17">
        <f t="shared" ref="AR34:AR50" si="46">AR35</f>
        <v>0</v>
      </c>
      <c r="AS34" s="17">
        <f t="shared" ref="AS34:AS50" si="47">AS35</f>
        <v>0</v>
      </c>
      <c r="AT34" s="17">
        <f t="shared" ref="AT34:AT50" si="48">AT35</f>
        <v>0</v>
      </c>
      <c r="AU34" s="17">
        <f t="shared" ref="AU34:AU50" si="49">AU35</f>
        <v>0</v>
      </c>
      <c r="AV34" s="17">
        <f t="shared" ref="AV34:AV50" si="50">AV35</f>
        <v>0</v>
      </c>
      <c r="AW34" s="17">
        <f t="shared" si="9"/>
        <v>659.39999999999998</v>
      </c>
      <c r="AX34" s="17">
        <f t="shared" si="10"/>
        <v>290.60000000000002</v>
      </c>
      <c r="AY34" s="17">
        <f t="shared" si="11"/>
        <v>136.80000000000001</v>
      </c>
      <c r="AZ34" s="17">
        <f t="shared" ref="AZ34:AZ50" si="51">AZ35</f>
        <v>0</v>
      </c>
      <c r="BA34" s="17">
        <f t="shared" si="12"/>
        <v>659.39999999999998</v>
      </c>
      <c r="BB34" s="17">
        <f t="shared" si="13"/>
        <v>290.60000000000002</v>
      </c>
      <c r="BC34" s="17">
        <f t="shared" si="14"/>
        <v>136.80000000000001</v>
      </c>
      <c r="BD34" s="17">
        <f t="shared" ref="BD34:BD50" si="52">BD35</f>
        <v>0</v>
      </c>
      <c r="BE34" s="17">
        <f t="shared" ref="BE34:BE50" si="53">BE35</f>
        <v>0</v>
      </c>
      <c r="BF34" s="17">
        <f t="shared" ref="BF34:BF50" si="54">BF35</f>
        <v>0</v>
      </c>
      <c r="BG34" s="17">
        <f t="shared" ref="BG34:BG50" si="55">BG35</f>
        <v>0</v>
      </c>
      <c r="BH34" s="17">
        <f t="shared" ref="BH34:BH50" si="56">BH35</f>
        <v>0</v>
      </c>
      <c r="BI34" s="17">
        <f t="shared" ref="BI34:BI50" si="57">BI35</f>
        <v>0</v>
      </c>
      <c r="BJ34" s="17">
        <f t="shared" ref="BJ34:BJ50" si="58">BJ35</f>
        <v>0</v>
      </c>
      <c r="BK34" s="17">
        <f t="shared" ref="BK34:BK50" si="59">BK35</f>
        <v>0</v>
      </c>
      <c r="BL34" s="17">
        <f t="shared" ref="BL34:BL50" si="60">BL35</f>
        <v>0</v>
      </c>
      <c r="BM34" s="17">
        <f t="shared" ref="BM34:BM50" si="61">BM35</f>
        <v>0</v>
      </c>
      <c r="BN34" s="17">
        <f t="shared" ref="BN34:BN50" si="62">BN35</f>
        <v>0</v>
      </c>
      <c r="BO34" s="17">
        <f t="shared" si="15"/>
        <v>659.39999999999998</v>
      </c>
      <c r="BP34" s="17">
        <f t="shared" si="16"/>
        <v>290.60000000000002</v>
      </c>
      <c r="BQ34" s="17">
        <f t="shared" si="17"/>
        <v>136.80000000000001</v>
      </c>
      <c r="BR34" s="17">
        <f t="shared" ref="BR34:BR50" si="63">BR35</f>
        <v>0</v>
      </c>
      <c r="BS34" s="35"/>
      <c r="BT34" s="35"/>
      <c r="BU34" s="1"/>
      <c r="BV34" s="1"/>
      <c r="BW34" s="1"/>
      <c r="BX34" s="1"/>
      <c r="BY34" s="1"/>
      <c r="BZ34" s="1"/>
      <c r="CA34" s="1"/>
      <c r="CB34" s="1"/>
    </row>
    <row r="35" s="1" customFormat="1" ht="15">
      <c r="A35" s="33" t="s">
        <v>34</v>
      </c>
      <c r="B35" s="33" t="s">
        <v>36</v>
      </c>
      <c r="C35" s="33" t="s">
        <v>38</v>
      </c>
      <c r="D35" s="33" t="s">
        <v>66</v>
      </c>
      <c r="E35" s="33"/>
      <c r="F35" s="34" t="s">
        <v>67</v>
      </c>
      <c r="G35" s="17">
        <f t="shared" si="18"/>
        <v>659.39999999999998</v>
      </c>
      <c r="H35" s="17">
        <f t="shared" si="19"/>
        <v>290.60000000000002</v>
      </c>
      <c r="I35" s="17">
        <f t="shared" si="20"/>
        <v>136.80000000000001</v>
      </c>
      <c r="J35" s="17">
        <f t="shared" si="21"/>
        <v>0</v>
      </c>
      <c r="K35" s="17">
        <f t="shared" si="22"/>
        <v>0</v>
      </c>
      <c r="L35" s="17">
        <f t="shared" si="23"/>
        <v>0</v>
      </c>
      <c r="M35" s="17">
        <f t="shared" si="0"/>
        <v>659.39999999999998</v>
      </c>
      <c r="N35" s="17">
        <f t="shared" si="1"/>
        <v>290.60000000000002</v>
      </c>
      <c r="O35" s="17">
        <f t="shared" si="2"/>
        <v>136.80000000000001</v>
      </c>
      <c r="P35" s="17">
        <f t="shared" si="24"/>
        <v>0</v>
      </c>
      <c r="Q35" s="17">
        <f t="shared" si="25"/>
        <v>0</v>
      </c>
      <c r="R35" s="17">
        <f t="shared" si="26"/>
        <v>0</v>
      </c>
      <c r="S35" s="17">
        <f t="shared" si="27"/>
        <v>0</v>
      </c>
      <c r="T35" s="17">
        <f t="shared" si="28"/>
        <v>0</v>
      </c>
      <c r="U35" s="17">
        <f t="shared" si="29"/>
        <v>0</v>
      </c>
      <c r="V35" s="17">
        <f t="shared" si="30"/>
        <v>0</v>
      </c>
      <c r="W35" s="17">
        <f t="shared" si="31"/>
        <v>0</v>
      </c>
      <c r="X35" s="17">
        <f t="shared" si="32"/>
        <v>0</v>
      </c>
      <c r="Y35" s="17">
        <f t="shared" si="3"/>
        <v>659.39999999999998</v>
      </c>
      <c r="Z35" s="17">
        <f t="shared" si="4"/>
        <v>290.60000000000002</v>
      </c>
      <c r="AA35" s="17">
        <f t="shared" si="5"/>
        <v>136.80000000000001</v>
      </c>
      <c r="AB35" s="17">
        <f t="shared" si="33"/>
        <v>0</v>
      </c>
      <c r="AC35" s="17">
        <f t="shared" si="34"/>
        <v>0</v>
      </c>
      <c r="AD35" s="17">
        <f t="shared" si="35"/>
        <v>0</v>
      </c>
      <c r="AE35" s="17">
        <f t="shared" si="6"/>
        <v>659.39999999999998</v>
      </c>
      <c r="AF35" s="17">
        <f t="shared" si="7"/>
        <v>290.60000000000002</v>
      </c>
      <c r="AG35" s="17">
        <f t="shared" si="8"/>
        <v>136.80000000000001</v>
      </c>
      <c r="AH35" s="17">
        <f t="shared" si="36"/>
        <v>0</v>
      </c>
      <c r="AI35" s="17">
        <f t="shared" si="37"/>
        <v>0</v>
      </c>
      <c r="AJ35" s="17">
        <f t="shared" si="38"/>
        <v>0</v>
      </c>
      <c r="AK35" s="17">
        <f t="shared" si="39"/>
        <v>0</v>
      </c>
      <c r="AL35" s="17">
        <f t="shared" si="40"/>
        <v>0</v>
      </c>
      <c r="AM35" s="17">
        <f t="shared" si="41"/>
        <v>0</v>
      </c>
      <c r="AN35" s="17">
        <f t="shared" si="42"/>
        <v>0</v>
      </c>
      <c r="AO35" s="17">
        <f t="shared" si="43"/>
        <v>0</v>
      </c>
      <c r="AP35" s="17">
        <f t="shared" si="44"/>
        <v>0</v>
      </c>
      <c r="AQ35" s="17">
        <f t="shared" si="45"/>
        <v>0</v>
      </c>
      <c r="AR35" s="17">
        <f t="shared" si="46"/>
        <v>0</v>
      </c>
      <c r="AS35" s="17">
        <f t="shared" si="47"/>
        <v>0</v>
      </c>
      <c r="AT35" s="17">
        <f t="shared" si="48"/>
        <v>0</v>
      </c>
      <c r="AU35" s="17">
        <f t="shared" si="49"/>
        <v>0</v>
      </c>
      <c r="AV35" s="17">
        <f t="shared" si="50"/>
        <v>0</v>
      </c>
      <c r="AW35" s="17">
        <f t="shared" si="9"/>
        <v>659.39999999999998</v>
      </c>
      <c r="AX35" s="17">
        <f t="shared" si="10"/>
        <v>290.60000000000002</v>
      </c>
      <c r="AY35" s="17">
        <f t="shared" si="11"/>
        <v>136.80000000000001</v>
      </c>
      <c r="AZ35" s="17">
        <f t="shared" si="51"/>
        <v>0</v>
      </c>
      <c r="BA35" s="17">
        <f t="shared" si="12"/>
        <v>659.39999999999998</v>
      </c>
      <c r="BB35" s="17">
        <f t="shared" si="13"/>
        <v>290.60000000000002</v>
      </c>
      <c r="BC35" s="17">
        <f t="shared" si="14"/>
        <v>136.80000000000001</v>
      </c>
      <c r="BD35" s="17">
        <f t="shared" si="52"/>
        <v>0</v>
      </c>
      <c r="BE35" s="17">
        <f t="shared" si="53"/>
        <v>0</v>
      </c>
      <c r="BF35" s="17">
        <f t="shared" si="54"/>
        <v>0</v>
      </c>
      <c r="BG35" s="17">
        <f t="shared" si="55"/>
        <v>0</v>
      </c>
      <c r="BH35" s="17">
        <f t="shared" si="56"/>
        <v>0</v>
      </c>
      <c r="BI35" s="17">
        <f t="shared" si="57"/>
        <v>0</v>
      </c>
      <c r="BJ35" s="17">
        <f t="shared" si="58"/>
        <v>0</v>
      </c>
      <c r="BK35" s="17">
        <f t="shared" si="59"/>
        <v>0</v>
      </c>
      <c r="BL35" s="17">
        <f t="shared" si="60"/>
        <v>0</v>
      </c>
      <c r="BM35" s="17">
        <f t="shared" si="61"/>
        <v>0</v>
      </c>
      <c r="BN35" s="17">
        <f t="shared" si="62"/>
        <v>0</v>
      </c>
      <c r="BO35" s="17">
        <f t="shared" si="15"/>
        <v>659.39999999999998</v>
      </c>
      <c r="BP35" s="17">
        <f t="shared" si="16"/>
        <v>290.60000000000002</v>
      </c>
      <c r="BQ35" s="17">
        <f t="shared" si="17"/>
        <v>136.80000000000001</v>
      </c>
      <c r="BR35" s="17">
        <f t="shared" si="63"/>
        <v>0</v>
      </c>
      <c r="BS35" s="35"/>
      <c r="BT35" s="35"/>
      <c r="BU35" s="1"/>
      <c r="BV35" s="1"/>
      <c r="BW35" s="1"/>
      <c r="BX35" s="1"/>
      <c r="BY35" s="1"/>
      <c r="BZ35" s="1"/>
      <c r="CA35" s="1"/>
      <c r="CB35" s="1"/>
    </row>
    <row r="36" s="1" customFormat="1" ht="30">
      <c r="A36" s="33" t="s">
        <v>34</v>
      </c>
      <c r="B36" s="33" t="s">
        <v>36</v>
      </c>
      <c r="C36" s="33" t="s">
        <v>38</v>
      </c>
      <c r="D36" s="33" t="s">
        <v>68</v>
      </c>
      <c r="E36" s="33"/>
      <c r="F36" s="34" t="s">
        <v>69</v>
      </c>
      <c r="G36" s="17">
        <f t="shared" si="18"/>
        <v>659.39999999999998</v>
      </c>
      <c r="H36" s="17">
        <f t="shared" si="19"/>
        <v>290.60000000000002</v>
      </c>
      <c r="I36" s="17">
        <f t="shared" si="20"/>
        <v>136.80000000000001</v>
      </c>
      <c r="J36" s="17">
        <f t="shared" si="21"/>
        <v>0</v>
      </c>
      <c r="K36" s="17">
        <f t="shared" si="22"/>
        <v>0</v>
      </c>
      <c r="L36" s="17">
        <f t="shared" si="23"/>
        <v>0</v>
      </c>
      <c r="M36" s="17">
        <f t="shared" si="0"/>
        <v>659.39999999999998</v>
      </c>
      <c r="N36" s="17">
        <f t="shared" si="1"/>
        <v>290.60000000000002</v>
      </c>
      <c r="O36" s="17">
        <f t="shared" si="2"/>
        <v>136.80000000000001</v>
      </c>
      <c r="P36" s="17">
        <f t="shared" si="24"/>
        <v>0</v>
      </c>
      <c r="Q36" s="17">
        <f t="shared" si="25"/>
        <v>0</v>
      </c>
      <c r="R36" s="17">
        <f t="shared" si="26"/>
        <v>0</v>
      </c>
      <c r="S36" s="17">
        <f t="shared" si="27"/>
        <v>0</v>
      </c>
      <c r="T36" s="17">
        <f t="shared" si="28"/>
        <v>0</v>
      </c>
      <c r="U36" s="17">
        <f t="shared" si="29"/>
        <v>0</v>
      </c>
      <c r="V36" s="17">
        <f t="shared" si="30"/>
        <v>0</v>
      </c>
      <c r="W36" s="17">
        <f t="shared" si="31"/>
        <v>0</v>
      </c>
      <c r="X36" s="17">
        <f t="shared" si="32"/>
        <v>0</v>
      </c>
      <c r="Y36" s="17">
        <f t="shared" si="3"/>
        <v>659.39999999999998</v>
      </c>
      <c r="Z36" s="17">
        <f t="shared" si="4"/>
        <v>290.60000000000002</v>
      </c>
      <c r="AA36" s="17">
        <f t="shared" si="5"/>
        <v>136.80000000000001</v>
      </c>
      <c r="AB36" s="17">
        <f t="shared" si="33"/>
        <v>0</v>
      </c>
      <c r="AC36" s="17">
        <f t="shared" si="34"/>
        <v>0</v>
      </c>
      <c r="AD36" s="17">
        <f t="shared" si="35"/>
        <v>0</v>
      </c>
      <c r="AE36" s="17">
        <f t="shared" si="6"/>
        <v>659.39999999999998</v>
      </c>
      <c r="AF36" s="17">
        <f t="shared" si="7"/>
        <v>290.60000000000002</v>
      </c>
      <c r="AG36" s="17">
        <f t="shared" si="8"/>
        <v>136.80000000000001</v>
      </c>
      <c r="AH36" s="17">
        <f t="shared" si="36"/>
        <v>0</v>
      </c>
      <c r="AI36" s="17">
        <f t="shared" si="37"/>
        <v>0</v>
      </c>
      <c r="AJ36" s="17">
        <f t="shared" si="38"/>
        <v>0</v>
      </c>
      <c r="AK36" s="17">
        <f t="shared" si="39"/>
        <v>0</v>
      </c>
      <c r="AL36" s="17">
        <f t="shared" si="40"/>
        <v>0</v>
      </c>
      <c r="AM36" s="17">
        <f t="shared" si="41"/>
        <v>0</v>
      </c>
      <c r="AN36" s="17">
        <f t="shared" si="42"/>
        <v>0</v>
      </c>
      <c r="AO36" s="17">
        <f t="shared" si="43"/>
        <v>0</v>
      </c>
      <c r="AP36" s="17">
        <f t="shared" si="44"/>
        <v>0</v>
      </c>
      <c r="AQ36" s="17">
        <f t="shared" si="45"/>
        <v>0</v>
      </c>
      <c r="AR36" s="17">
        <f t="shared" si="46"/>
        <v>0</v>
      </c>
      <c r="AS36" s="17">
        <f t="shared" si="47"/>
        <v>0</v>
      </c>
      <c r="AT36" s="17">
        <f t="shared" si="48"/>
        <v>0</v>
      </c>
      <c r="AU36" s="17">
        <f t="shared" si="49"/>
        <v>0</v>
      </c>
      <c r="AV36" s="17">
        <f t="shared" si="50"/>
        <v>0</v>
      </c>
      <c r="AW36" s="17">
        <f t="shared" si="9"/>
        <v>659.39999999999998</v>
      </c>
      <c r="AX36" s="17">
        <f t="shared" si="10"/>
        <v>290.60000000000002</v>
      </c>
      <c r="AY36" s="17">
        <f t="shared" si="11"/>
        <v>136.80000000000001</v>
      </c>
      <c r="AZ36" s="17">
        <f t="shared" si="51"/>
        <v>0</v>
      </c>
      <c r="BA36" s="17">
        <f t="shared" si="12"/>
        <v>659.39999999999998</v>
      </c>
      <c r="BB36" s="17">
        <f t="shared" si="13"/>
        <v>290.60000000000002</v>
      </c>
      <c r="BC36" s="17">
        <f t="shared" si="14"/>
        <v>136.80000000000001</v>
      </c>
      <c r="BD36" s="17">
        <f t="shared" si="52"/>
        <v>0</v>
      </c>
      <c r="BE36" s="17">
        <f t="shared" si="53"/>
        <v>0</v>
      </c>
      <c r="BF36" s="17">
        <f t="shared" si="54"/>
        <v>0</v>
      </c>
      <c r="BG36" s="17">
        <f t="shared" si="55"/>
        <v>0</v>
      </c>
      <c r="BH36" s="17">
        <f t="shared" si="56"/>
        <v>0</v>
      </c>
      <c r="BI36" s="17">
        <f t="shared" si="57"/>
        <v>0</v>
      </c>
      <c r="BJ36" s="17">
        <f t="shared" si="58"/>
        <v>0</v>
      </c>
      <c r="BK36" s="17">
        <f t="shared" si="59"/>
        <v>0</v>
      </c>
      <c r="BL36" s="17">
        <f t="shared" si="60"/>
        <v>0</v>
      </c>
      <c r="BM36" s="17">
        <f t="shared" si="61"/>
        <v>0</v>
      </c>
      <c r="BN36" s="17">
        <f t="shared" si="62"/>
        <v>0</v>
      </c>
      <c r="BO36" s="17">
        <f t="shared" si="15"/>
        <v>659.39999999999998</v>
      </c>
      <c r="BP36" s="17">
        <f t="shared" si="16"/>
        <v>290.60000000000002</v>
      </c>
      <c r="BQ36" s="17">
        <f t="shared" si="17"/>
        <v>136.80000000000001</v>
      </c>
      <c r="BR36" s="17">
        <f t="shared" si="63"/>
        <v>0</v>
      </c>
      <c r="BS36" s="35"/>
      <c r="BT36" s="35"/>
      <c r="BU36" s="1"/>
      <c r="BV36" s="1"/>
      <c r="BW36" s="1"/>
      <c r="BX36" s="1"/>
      <c r="BY36" s="1"/>
      <c r="BZ36" s="1"/>
      <c r="CA36" s="1"/>
      <c r="CB36" s="1"/>
    </row>
    <row r="37" s="1" customFormat="1" ht="15">
      <c r="A37" s="33" t="s">
        <v>34</v>
      </c>
      <c r="B37" s="33" t="s">
        <v>36</v>
      </c>
      <c r="C37" s="33" t="s">
        <v>38</v>
      </c>
      <c r="D37" s="33" t="s">
        <v>68</v>
      </c>
      <c r="E37" s="33" t="s">
        <v>50</v>
      </c>
      <c r="F37" s="34" t="s">
        <v>51</v>
      </c>
      <c r="G37" s="17">
        <v>659.39999999999998</v>
      </c>
      <c r="H37" s="17">
        <v>290.60000000000002</v>
      </c>
      <c r="I37" s="17">
        <v>136.80000000000001</v>
      </c>
      <c r="J37" s="17"/>
      <c r="K37" s="17"/>
      <c r="L37" s="17"/>
      <c r="M37" s="17">
        <f t="shared" si="0"/>
        <v>659.39999999999998</v>
      </c>
      <c r="N37" s="17">
        <f t="shared" si="1"/>
        <v>290.60000000000002</v>
      </c>
      <c r="O37" s="17">
        <f t="shared" si="2"/>
        <v>136.80000000000001</v>
      </c>
      <c r="P37" s="17"/>
      <c r="Q37" s="17"/>
      <c r="R37" s="17"/>
      <c r="S37" s="17"/>
      <c r="T37" s="17"/>
      <c r="U37" s="17"/>
      <c r="V37" s="17"/>
      <c r="W37" s="17"/>
      <c r="X37" s="17"/>
      <c r="Y37" s="17">
        <f t="shared" si="3"/>
        <v>659.39999999999998</v>
      </c>
      <c r="Z37" s="17">
        <f t="shared" si="4"/>
        <v>290.60000000000002</v>
      </c>
      <c r="AA37" s="17">
        <f t="shared" si="5"/>
        <v>136.80000000000001</v>
      </c>
      <c r="AB37" s="17"/>
      <c r="AC37" s="17"/>
      <c r="AD37" s="17"/>
      <c r="AE37" s="17">
        <f t="shared" si="6"/>
        <v>659.39999999999998</v>
      </c>
      <c r="AF37" s="17">
        <f t="shared" si="7"/>
        <v>290.60000000000002</v>
      </c>
      <c r="AG37" s="17">
        <f t="shared" si="8"/>
        <v>136.80000000000001</v>
      </c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>
        <f t="shared" si="9"/>
        <v>659.39999999999998</v>
      </c>
      <c r="AX37" s="17">
        <f t="shared" si="10"/>
        <v>290.60000000000002</v>
      </c>
      <c r="AY37" s="17">
        <f t="shared" si="11"/>
        <v>136.80000000000001</v>
      </c>
      <c r="AZ37" s="17"/>
      <c r="BA37" s="17">
        <f t="shared" si="12"/>
        <v>659.39999999999998</v>
      </c>
      <c r="BB37" s="17">
        <f t="shared" si="13"/>
        <v>290.60000000000002</v>
      </c>
      <c r="BC37" s="17">
        <f t="shared" si="14"/>
        <v>136.80000000000001</v>
      </c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>
        <f t="shared" si="15"/>
        <v>659.39999999999998</v>
      </c>
      <c r="BP37" s="17">
        <f t="shared" si="16"/>
        <v>290.60000000000002</v>
      </c>
      <c r="BQ37" s="17">
        <f t="shared" si="17"/>
        <v>136.80000000000001</v>
      </c>
      <c r="BR37" s="17"/>
      <c r="BS37" s="35"/>
      <c r="BT37" s="35"/>
      <c r="BU37" s="1"/>
      <c r="BV37" s="1"/>
      <c r="BW37" s="1"/>
      <c r="BX37" s="1"/>
      <c r="BY37" s="1"/>
      <c r="BZ37" s="1"/>
      <c r="CA37" s="1"/>
      <c r="CB37" s="1"/>
    </row>
    <row r="38" s="23" customFormat="1" ht="15">
      <c r="A38" s="24" t="s">
        <v>34</v>
      </c>
      <c r="B38" s="24" t="s">
        <v>70</v>
      </c>
      <c r="C38" s="24"/>
      <c r="D38" s="24"/>
      <c r="E38" s="36"/>
      <c r="F38" s="25" t="s">
        <v>71</v>
      </c>
      <c r="G38" s="26"/>
      <c r="H38" s="26"/>
      <c r="I38" s="26"/>
      <c r="J38" s="26"/>
      <c r="K38" s="26"/>
      <c r="L38" s="26"/>
      <c r="M38" s="26"/>
      <c r="N38" s="26"/>
      <c r="O38" s="26"/>
      <c r="P38" s="26">
        <f t="shared" si="24"/>
        <v>0</v>
      </c>
      <c r="Q38" s="26">
        <f t="shared" si="25"/>
        <v>0</v>
      </c>
      <c r="R38" s="26">
        <f t="shared" si="26"/>
        <v>0</v>
      </c>
      <c r="S38" s="26">
        <f t="shared" si="27"/>
        <v>1348.5</v>
      </c>
      <c r="T38" s="26">
        <f t="shared" si="28"/>
        <v>0</v>
      </c>
      <c r="U38" s="26">
        <f t="shared" si="29"/>
        <v>0</v>
      </c>
      <c r="V38" s="26">
        <f t="shared" si="30"/>
        <v>0</v>
      </c>
      <c r="W38" s="26">
        <f t="shared" si="31"/>
        <v>0</v>
      </c>
      <c r="X38" s="26">
        <f t="shared" si="32"/>
        <v>0</v>
      </c>
      <c r="Y38" s="26">
        <f t="shared" si="3"/>
        <v>1348.5</v>
      </c>
      <c r="Z38" s="26">
        <f t="shared" si="4"/>
        <v>0</v>
      </c>
      <c r="AA38" s="26">
        <f t="shared" si="5"/>
        <v>0</v>
      </c>
      <c r="AB38" s="26">
        <f t="shared" si="33"/>
        <v>-1348.5</v>
      </c>
      <c r="AC38" s="26">
        <f t="shared" si="34"/>
        <v>0</v>
      </c>
      <c r="AD38" s="26">
        <f t="shared" si="35"/>
        <v>0</v>
      </c>
      <c r="AE38" s="26">
        <f t="shared" si="6"/>
        <v>0</v>
      </c>
      <c r="AF38" s="26">
        <f t="shared" si="7"/>
        <v>0</v>
      </c>
      <c r="AG38" s="26">
        <f t="shared" si="8"/>
        <v>0</v>
      </c>
      <c r="AH38" s="26">
        <f t="shared" si="36"/>
        <v>0</v>
      </c>
      <c r="AI38" s="26">
        <f t="shared" si="37"/>
        <v>0</v>
      </c>
      <c r="AJ38" s="26">
        <f t="shared" si="38"/>
        <v>1348.5</v>
      </c>
      <c r="AK38" s="26">
        <f t="shared" si="39"/>
        <v>0</v>
      </c>
      <c r="AL38" s="26">
        <f t="shared" si="40"/>
        <v>0</v>
      </c>
      <c r="AM38" s="26">
        <f t="shared" si="41"/>
        <v>0</v>
      </c>
      <c r="AN38" s="26">
        <f t="shared" si="42"/>
        <v>0</v>
      </c>
      <c r="AO38" s="26">
        <f t="shared" si="43"/>
        <v>0</v>
      </c>
      <c r="AP38" s="26">
        <f t="shared" si="44"/>
        <v>0</v>
      </c>
      <c r="AQ38" s="26">
        <f t="shared" si="45"/>
        <v>0</v>
      </c>
      <c r="AR38" s="26">
        <f t="shared" si="46"/>
        <v>0</v>
      </c>
      <c r="AS38" s="26">
        <f t="shared" si="47"/>
        <v>0</v>
      </c>
      <c r="AT38" s="26">
        <f t="shared" si="48"/>
        <v>0</v>
      </c>
      <c r="AU38" s="26">
        <f t="shared" si="49"/>
        <v>0</v>
      </c>
      <c r="AV38" s="26">
        <f t="shared" si="50"/>
        <v>0</v>
      </c>
      <c r="AW38" s="26">
        <f t="shared" si="9"/>
        <v>1348.5</v>
      </c>
      <c r="AX38" s="26">
        <f t="shared" si="10"/>
        <v>0</v>
      </c>
      <c r="AY38" s="26">
        <f t="shared" si="11"/>
        <v>0</v>
      </c>
      <c r="AZ38" s="26">
        <f t="shared" si="51"/>
        <v>0</v>
      </c>
      <c r="BA38" s="26">
        <f t="shared" si="12"/>
        <v>1348.5</v>
      </c>
      <c r="BB38" s="26">
        <f t="shared" si="13"/>
        <v>0</v>
      </c>
      <c r="BC38" s="26">
        <f t="shared" si="14"/>
        <v>0</v>
      </c>
      <c r="BD38" s="26">
        <f t="shared" si="52"/>
        <v>0</v>
      </c>
      <c r="BE38" s="26">
        <f t="shared" si="53"/>
        <v>0</v>
      </c>
      <c r="BF38" s="26">
        <f t="shared" si="54"/>
        <v>0</v>
      </c>
      <c r="BG38" s="26">
        <f t="shared" si="55"/>
        <v>0</v>
      </c>
      <c r="BH38" s="26">
        <f t="shared" si="56"/>
        <v>0</v>
      </c>
      <c r="BI38" s="26">
        <f t="shared" si="57"/>
        <v>0</v>
      </c>
      <c r="BJ38" s="26">
        <f t="shared" si="58"/>
        <v>0</v>
      </c>
      <c r="BK38" s="26">
        <f t="shared" si="59"/>
        <v>0</v>
      </c>
      <c r="BL38" s="26">
        <f t="shared" si="60"/>
        <v>0</v>
      </c>
      <c r="BM38" s="26">
        <f t="shared" si="61"/>
        <v>0</v>
      </c>
      <c r="BN38" s="26">
        <f t="shared" si="62"/>
        <v>0</v>
      </c>
      <c r="BO38" s="26">
        <f t="shared" si="15"/>
        <v>1348.5</v>
      </c>
      <c r="BP38" s="26">
        <f t="shared" si="16"/>
        <v>0</v>
      </c>
      <c r="BQ38" s="26">
        <f t="shared" si="17"/>
        <v>0</v>
      </c>
      <c r="BR38" s="26">
        <f t="shared" si="63"/>
        <v>0</v>
      </c>
      <c r="BS38" s="27"/>
      <c r="BT38" s="27"/>
      <c r="BU38" s="23"/>
      <c r="BV38" s="23"/>
      <c r="BW38" s="23"/>
      <c r="BX38" s="23"/>
      <c r="BY38" s="23"/>
      <c r="BZ38" s="23"/>
      <c r="CA38" s="23"/>
      <c r="CB38" s="23"/>
    </row>
    <row r="39" s="28" customFormat="1" ht="15">
      <c r="A39" s="29" t="s">
        <v>34</v>
      </c>
      <c r="B39" s="29" t="s">
        <v>70</v>
      </c>
      <c r="C39" s="29" t="s">
        <v>72</v>
      </c>
      <c r="D39" s="29"/>
      <c r="E39" s="37"/>
      <c r="F39" s="30" t="s">
        <v>73</v>
      </c>
      <c r="G39" s="31"/>
      <c r="H39" s="31"/>
      <c r="I39" s="31"/>
      <c r="J39" s="31"/>
      <c r="K39" s="31"/>
      <c r="L39" s="31"/>
      <c r="M39" s="31"/>
      <c r="N39" s="31"/>
      <c r="O39" s="31"/>
      <c r="P39" s="31">
        <f t="shared" si="24"/>
        <v>0</v>
      </c>
      <c r="Q39" s="31">
        <f t="shared" si="25"/>
        <v>0</v>
      </c>
      <c r="R39" s="31">
        <f t="shared" si="26"/>
        <v>0</v>
      </c>
      <c r="S39" s="31">
        <f t="shared" si="27"/>
        <v>1348.5</v>
      </c>
      <c r="T39" s="31">
        <f t="shared" si="28"/>
        <v>0</v>
      </c>
      <c r="U39" s="31">
        <f t="shared" si="29"/>
        <v>0</v>
      </c>
      <c r="V39" s="31">
        <f t="shared" si="30"/>
        <v>0</v>
      </c>
      <c r="W39" s="31">
        <f t="shared" si="31"/>
        <v>0</v>
      </c>
      <c r="X39" s="31">
        <f t="shared" si="32"/>
        <v>0</v>
      </c>
      <c r="Y39" s="31">
        <f t="shared" si="3"/>
        <v>1348.5</v>
      </c>
      <c r="Z39" s="31">
        <f t="shared" si="4"/>
        <v>0</v>
      </c>
      <c r="AA39" s="31">
        <f t="shared" si="5"/>
        <v>0</v>
      </c>
      <c r="AB39" s="31">
        <f t="shared" si="33"/>
        <v>-1348.5</v>
      </c>
      <c r="AC39" s="31">
        <f t="shared" si="34"/>
        <v>0</v>
      </c>
      <c r="AD39" s="31">
        <f t="shared" si="35"/>
        <v>0</v>
      </c>
      <c r="AE39" s="31">
        <f t="shared" si="6"/>
        <v>0</v>
      </c>
      <c r="AF39" s="31">
        <f t="shared" si="7"/>
        <v>0</v>
      </c>
      <c r="AG39" s="31">
        <f t="shared" si="8"/>
        <v>0</v>
      </c>
      <c r="AH39" s="31">
        <f t="shared" si="36"/>
        <v>0</v>
      </c>
      <c r="AI39" s="31">
        <f t="shared" si="37"/>
        <v>0</v>
      </c>
      <c r="AJ39" s="31">
        <f t="shared" si="38"/>
        <v>1348.5</v>
      </c>
      <c r="AK39" s="31">
        <f t="shared" si="39"/>
        <v>0</v>
      </c>
      <c r="AL39" s="31">
        <f t="shared" si="40"/>
        <v>0</v>
      </c>
      <c r="AM39" s="31">
        <f t="shared" si="41"/>
        <v>0</v>
      </c>
      <c r="AN39" s="31">
        <f t="shared" si="42"/>
        <v>0</v>
      </c>
      <c r="AO39" s="31">
        <f t="shared" si="43"/>
        <v>0</v>
      </c>
      <c r="AP39" s="31">
        <f t="shared" si="44"/>
        <v>0</v>
      </c>
      <c r="AQ39" s="31">
        <f t="shared" si="45"/>
        <v>0</v>
      </c>
      <c r="AR39" s="31">
        <f t="shared" si="46"/>
        <v>0</v>
      </c>
      <c r="AS39" s="31">
        <f t="shared" si="47"/>
        <v>0</v>
      </c>
      <c r="AT39" s="31">
        <f t="shared" si="48"/>
        <v>0</v>
      </c>
      <c r="AU39" s="31">
        <f t="shared" si="49"/>
        <v>0</v>
      </c>
      <c r="AV39" s="31">
        <f t="shared" si="50"/>
        <v>0</v>
      </c>
      <c r="AW39" s="31">
        <f t="shared" si="9"/>
        <v>1348.5</v>
      </c>
      <c r="AX39" s="31">
        <f t="shared" si="10"/>
        <v>0</v>
      </c>
      <c r="AY39" s="31">
        <f t="shared" si="11"/>
        <v>0</v>
      </c>
      <c r="AZ39" s="31">
        <f t="shared" si="51"/>
        <v>0</v>
      </c>
      <c r="BA39" s="31">
        <f t="shared" si="12"/>
        <v>1348.5</v>
      </c>
      <c r="BB39" s="31">
        <f t="shared" si="13"/>
        <v>0</v>
      </c>
      <c r="BC39" s="31">
        <f t="shared" si="14"/>
        <v>0</v>
      </c>
      <c r="BD39" s="31">
        <f t="shared" si="52"/>
        <v>0</v>
      </c>
      <c r="BE39" s="31">
        <f t="shared" si="53"/>
        <v>0</v>
      </c>
      <c r="BF39" s="31">
        <f t="shared" si="54"/>
        <v>0</v>
      </c>
      <c r="BG39" s="31">
        <f t="shared" si="55"/>
        <v>0</v>
      </c>
      <c r="BH39" s="31">
        <f t="shared" si="56"/>
        <v>0</v>
      </c>
      <c r="BI39" s="31">
        <f t="shared" si="57"/>
        <v>0</v>
      </c>
      <c r="BJ39" s="31">
        <f t="shared" si="58"/>
        <v>0</v>
      </c>
      <c r="BK39" s="31">
        <f t="shared" si="59"/>
        <v>0</v>
      </c>
      <c r="BL39" s="31">
        <f t="shared" si="60"/>
        <v>0</v>
      </c>
      <c r="BM39" s="31">
        <f t="shared" si="61"/>
        <v>0</v>
      </c>
      <c r="BN39" s="31">
        <f t="shared" si="62"/>
        <v>0</v>
      </c>
      <c r="BO39" s="31">
        <f t="shared" si="15"/>
        <v>1348.5</v>
      </c>
      <c r="BP39" s="31">
        <f t="shared" si="16"/>
        <v>0</v>
      </c>
      <c r="BQ39" s="31">
        <f t="shared" si="17"/>
        <v>0</v>
      </c>
      <c r="BR39" s="31">
        <f t="shared" si="63"/>
        <v>0</v>
      </c>
      <c r="BS39" s="27"/>
      <c r="BT39" s="32"/>
      <c r="BU39" s="28"/>
      <c r="BV39" s="28"/>
      <c r="BW39" s="28"/>
      <c r="BX39" s="28"/>
      <c r="BY39" s="28"/>
      <c r="BZ39" s="28"/>
      <c r="CA39" s="28"/>
      <c r="CB39" s="28"/>
    </row>
    <row r="40" s="1" customFormat="1" ht="30">
      <c r="A40" s="33" t="s">
        <v>34</v>
      </c>
      <c r="B40" s="33" t="s">
        <v>70</v>
      </c>
      <c r="C40" s="33" t="s">
        <v>72</v>
      </c>
      <c r="D40" s="33" t="s">
        <v>74</v>
      </c>
      <c r="E40" s="33"/>
      <c r="F40" s="34" t="s">
        <v>75</v>
      </c>
      <c r="G40" s="17"/>
      <c r="H40" s="17"/>
      <c r="I40" s="17"/>
      <c r="J40" s="17"/>
      <c r="K40" s="17"/>
      <c r="L40" s="17"/>
      <c r="M40" s="17"/>
      <c r="N40" s="17"/>
      <c r="O40" s="17"/>
      <c r="P40" s="17">
        <f t="shared" si="24"/>
        <v>0</v>
      </c>
      <c r="Q40" s="17">
        <f t="shared" si="25"/>
        <v>0</v>
      </c>
      <c r="R40" s="17">
        <f t="shared" si="26"/>
        <v>0</v>
      </c>
      <c r="S40" s="17">
        <f t="shared" si="27"/>
        <v>1348.5</v>
      </c>
      <c r="T40" s="17">
        <f t="shared" si="28"/>
        <v>0</v>
      </c>
      <c r="U40" s="17">
        <f t="shared" si="29"/>
        <v>0</v>
      </c>
      <c r="V40" s="17">
        <f t="shared" si="30"/>
        <v>0</v>
      </c>
      <c r="W40" s="17">
        <f t="shared" si="31"/>
        <v>0</v>
      </c>
      <c r="X40" s="17">
        <f t="shared" si="32"/>
        <v>0</v>
      </c>
      <c r="Y40" s="17">
        <f t="shared" si="3"/>
        <v>1348.5</v>
      </c>
      <c r="Z40" s="17">
        <f t="shared" si="4"/>
        <v>0</v>
      </c>
      <c r="AA40" s="17">
        <f t="shared" si="5"/>
        <v>0</v>
      </c>
      <c r="AB40" s="17">
        <f t="shared" si="33"/>
        <v>-1348.5</v>
      </c>
      <c r="AC40" s="17">
        <f t="shared" si="34"/>
        <v>0</v>
      </c>
      <c r="AD40" s="17">
        <f t="shared" si="35"/>
        <v>0</v>
      </c>
      <c r="AE40" s="17">
        <f t="shared" si="6"/>
        <v>0</v>
      </c>
      <c r="AF40" s="17">
        <f t="shared" si="7"/>
        <v>0</v>
      </c>
      <c r="AG40" s="17">
        <f t="shared" si="8"/>
        <v>0</v>
      </c>
      <c r="AH40" s="17">
        <f t="shared" si="36"/>
        <v>0</v>
      </c>
      <c r="AI40" s="17">
        <f t="shared" si="37"/>
        <v>0</v>
      </c>
      <c r="AJ40" s="17">
        <f t="shared" si="38"/>
        <v>1348.5</v>
      </c>
      <c r="AK40" s="17">
        <f t="shared" si="39"/>
        <v>0</v>
      </c>
      <c r="AL40" s="17">
        <f t="shared" si="40"/>
        <v>0</v>
      </c>
      <c r="AM40" s="17">
        <f t="shared" si="41"/>
        <v>0</v>
      </c>
      <c r="AN40" s="17">
        <f t="shared" si="42"/>
        <v>0</v>
      </c>
      <c r="AO40" s="17">
        <f t="shared" si="43"/>
        <v>0</v>
      </c>
      <c r="AP40" s="17">
        <f t="shared" si="44"/>
        <v>0</v>
      </c>
      <c r="AQ40" s="17">
        <f t="shared" si="45"/>
        <v>0</v>
      </c>
      <c r="AR40" s="17">
        <f t="shared" si="46"/>
        <v>0</v>
      </c>
      <c r="AS40" s="17">
        <f t="shared" si="47"/>
        <v>0</v>
      </c>
      <c r="AT40" s="17">
        <f t="shared" si="48"/>
        <v>0</v>
      </c>
      <c r="AU40" s="17">
        <f t="shared" si="49"/>
        <v>0</v>
      </c>
      <c r="AV40" s="17">
        <f t="shared" si="50"/>
        <v>0</v>
      </c>
      <c r="AW40" s="17">
        <f t="shared" si="9"/>
        <v>1348.5</v>
      </c>
      <c r="AX40" s="17">
        <f t="shared" si="10"/>
        <v>0</v>
      </c>
      <c r="AY40" s="17">
        <f t="shared" si="11"/>
        <v>0</v>
      </c>
      <c r="AZ40" s="17">
        <f t="shared" si="51"/>
        <v>0</v>
      </c>
      <c r="BA40" s="17">
        <f t="shared" si="12"/>
        <v>1348.5</v>
      </c>
      <c r="BB40" s="17">
        <f t="shared" si="13"/>
        <v>0</v>
      </c>
      <c r="BC40" s="17">
        <f t="shared" si="14"/>
        <v>0</v>
      </c>
      <c r="BD40" s="17">
        <f t="shared" si="52"/>
        <v>0</v>
      </c>
      <c r="BE40" s="17">
        <f t="shared" si="53"/>
        <v>0</v>
      </c>
      <c r="BF40" s="17">
        <f t="shared" si="54"/>
        <v>0</v>
      </c>
      <c r="BG40" s="17">
        <f t="shared" si="55"/>
        <v>0</v>
      </c>
      <c r="BH40" s="17">
        <f t="shared" si="56"/>
        <v>0</v>
      </c>
      <c r="BI40" s="17">
        <f t="shared" si="57"/>
        <v>0</v>
      </c>
      <c r="BJ40" s="17">
        <f t="shared" si="58"/>
        <v>0</v>
      </c>
      <c r="BK40" s="17">
        <f t="shared" si="59"/>
        <v>0</v>
      </c>
      <c r="BL40" s="17">
        <f t="shared" si="60"/>
        <v>0</v>
      </c>
      <c r="BM40" s="17">
        <f t="shared" si="61"/>
        <v>0</v>
      </c>
      <c r="BN40" s="17">
        <f t="shared" si="62"/>
        <v>0</v>
      </c>
      <c r="BO40" s="17">
        <f t="shared" si="15"/>
        <v>1348.5</v>
      </c>
      <c r="BP40" s="17">
        <f t="shared" si="16"/>
        <v>0</v>
      </c>
      <c r="BQ40" s="17">
        <f t="shared" si="17"/>
        <v>0</v>
      </c>
      <c r="BR40" s="17">
        <f t="shared" si="63"/>
        <v>0</v>
      </c>
      <c r="BS40" s="27"/>
      <c r="BT40" s="35"/>
      <c r="BU40" s="1"/>
      <c r="BV40" s="1"/>
      <c r="BW40" s="1"/>
      <c r="BX40" s="1"/>
      <c r="BY40" s="1"/>
      <c r="BZ40" s="1"/>
      <c r="CA40" s="1"/>
      <c r="CB40" s="1"/>
    </row>
    <row r="41" s="1" customFormat="1" ht="15" hidden="1">
      <c r="A41" s="33" t="s">
        <v>34</v>
      </c>
      <c r="B41" s="33" t="s">
        <v>70</v>
      </c>
      <c r="C41" s="33" t="s">
        <v>72</v>
      </c>
      <c r="D41" s="33" t="s">
        <v>76</v>
      </c>
      <c r="E41" s="33"/>
      <c r="F41" s="34" t="s">
        <v>43</v>
      </c>
      <c r="G41" s="17"/>
      <c r="H41" s="17"/>
      <c r="I41" s="17"/>
      <c r="J41" s="17"/>
      <c r="K41" s="17"/>
      <c r="L41" s="17"/>
      <c r="M41" s="17"/>
      <c r="N41" s="17"/>
      <c r="O41" s="17"/>
      <c r="P41" s="17">
        <f t="shared" si="24"/>
        <v>0</v>
      </c>
      <c r="Q41" s="17">
        <f t="shared" si="25"/>
        <v>0</v>
      </c>
      <c r="R41" s="17">
        <f t="shared" si="26"/>
        <v>0</v>
      </c>
      <c r="S41" s="17">
        <f t="shared" si="27"/>
        <v>1348.5</v>
      </c>
      <c r="T41" s="17">
        <f t="shared" si="28"/>
        <v>0</v>
      </c>
      <c r="U41" s="17">
        <f t="shared" si="29"/>
        <v>0</v>
      </c>
      <c r="V41" s="17">
        <f t="shared" si="30"/>
        <v>0</v>
      </c>
      <c r="W41" s="17">
        <f t="shared" si="31"/>
        <v>0</v>
      </c>
      <c r="X41" s="17">
        <f t="shared" si="32"/>
        <v>0</v>
      </c>
      <c r="Y41" s="17">
        <f t="shared" si="3"/>
        <v>1348.5</v>
      </c>
      <c r="Z41" s="17">
        <f t="shared" si="4"/>
        <v>0</v>
      </c>
      <c r="AA41" s="17">
        <f t="shared" si="5"/>
        <v>0</v>
      </c>
      <c r="AB41" s="17">
        <f t="shared" si="33"/>
        <v>-1348.5</v>
      </c>
      <c r="AC41" s="17">
        <f t="shared" si="34"/>
        <v>0</v>
      </c>
      <c r="AD41" s="17">
        <f t="shared" si="35"/>
        <v>0</v>
      </c>
      <c r="AE41" s="17">
        <f t="shared" si="6"/>
        <v>0</v>
      </c>
      <c r="AF41" s="17">
        <f t="shared" si="7"/>
        <v>0</v>
      </c>
      <c r="AG41" s="17">
        <f t="shared" si="8"/>
        <v>0</v>
      </c>
      <c r="AH41" s="17">
        <f t="shared" si="36"/>
        <v>0</v>
      </c>
      <c r="AI41" s="17">
        <f t="shared" si="37"/>
        <v>0</v>
      </c>
      <c r="AJ41" s="17">
        <f t="shared" si="38"/>
        <v>1348.5</v>
      </c>
      <c r="AK41" s="17">
        <f t="shared" si="39"/>
        <v>0</v>
      </c>
      <c r="AL41" s="17">
        <f t="shared" si="40"/>
        <v>0</v>
      </c>
      <c r="AM41" s="17">
        <f t="shared" si="41"/>
        <v>0</v>
      </c>
      <c r="AN41" s="17">
        <f t="shared" si="42"/>
        <v>0</v>
      </c>
      <c r="AO41" s="17">
        <f t="shared" si="43"/>
        <v>0</v>
      </c>
      <c r="AP41" s="17">
        <f t="shared" si="44"/>
        <v>0</v>
      </c>
      <c r="AQ41" s="17">
        <f t="shared" si="45"/>
        <v>0</v>
      </c>
      <c r="AR41" s="17">
        <f t="shared" si="46"/>
        <v>0</v>
      </c>
      <c r="AS41" s="17">
        <f t="shared" si="47"/>
        <v>0</v>
      </c>
      <c r="AT41" s="17">
        <f t="shared" si="48"/>
        <v>0</v>
      </c>
      <c r="AU41" s="17">
        <f t="shared" si="49"/>
        <v>0</v>
      </c>
      <c r="AV41" s="17">
        <f t="shared" si="50"/>
        <v>0</v>
      </c>
      <c r="AW41" s="17">
        <f t="shared" si="9"/>
        <v>1348.5</v>
      </c>
      <c r="AX41" s="17">
        <f t="shared" si="10"/>
        <v>0</v>
      </c>
      <c r="AY41" s="17">
        <f t="shared" si="11"/>
        <v>0</v>
      </c>
      <c r="AZ41" s="17">
        <f t="shared" si="51"/>
        <v>0</v>
      </c>
      <c r="BA41" s="17">
        <f t="shared" si="12"/>
        <v>1348.5</v>
      </c>
      <c r="BB41" s="17">
        <f t="shared" si="13"/>
        <v>0</v>
      </c>
      <c r="BC41" s="17">
        <f t="shared" si="14"/>
        <v>0</v>
      </c>
      <c r="BD41" s="17">
        <f t="shared" si="52"/>
        <v>0</v>
      </c>
      <c r="BE41" s="17">
        <f t="shared" si="53"/>
        <v>0</v>
      </c>
      <c r="BF41" s="17">
        <f t="shared" si="54"/>
        <v>0</v>
      </c>
      <c r="BG41" s="17">
        <f t="shared" si="55"/>
        <v>0</v>
      </c>
      <c r="BH41" s="17">
        <f t="shared" si="56"/>
        <v>0</v>
      </c>
      <c r="BI41" s="17">
        <f t="shared" si="57"/>
        <v>0</v>
      </c>
      <c r="BJ41" s="17">
        <f t="shared" si="58"/>
        <v>0</v>
      </c>
      <c r="BK41" s="17">
        <f t="shared" si="59"/>
        <v>0</v>
      </c>
      <c r="BL41" s="17">
        <f t="shared" si="60"/>
        <v>0</v>
      </c>
      <c r="BM41" s="17">
        <f t="shared" si="61"/>
        <v>0</v>
      </c>
      <c r="BN41" s="17">
        <f t="shared" si="62"/>
        <v>0</v>
      </c>
      <c r="BO41" s="17">
        <f t="shared" si="15"/>
        <v>1348.5</v>
      </c>
      <c r="BP41" s="17">
        <f t="shared" si="16"/>
        <v>0</v>
      </c>
      <c r="BQ41" s="17">
        <f t="shared" si="17"/>
        <v>0</v>
      </c>
      <c r="BR41" s="17">
        <f t="shared" si="63"/>
        <v>0</v>
      </c>
      <c r="BS41" s="35">
        <v>0</v>
      </c>
      <c r="BT41" s="35"/>
      <c r="BU41" s="1"/>
      <c r="BV41" s="1"/>
      <c r="BW41" s="1"/>
      <c r="BX41" s="1"/>
      <c r="BY41" s="1"/>
      <c r="BZ41" s="1"/>
      <c r="CA41" s="1"/>
      <c r="CB41" s="1"/>
    </row>
    <row r="42" s="1" customFormat="1" ht="30">
      <c r="A42" s="33" t="s">
        <v>34</v>
      </c>
      <c r="B42" s="33" t="s">
        <v>70</v>
      </c>
      <c r="C42" s="33" t="s">
        <v>72</v>
      </c>
      <c r="D42" s="33" t="s">
        <v>77</v>
      </c>
      <c r="E42" s="33"/>
      <c r="F42" s="34" t="s">
        <v>78</v>
      </c>
      <c r="G42" s="17"/>
      <c r="H42" s="17"/>
      <c r="I42" s="17"/>
      <c r="J42" s="17"/>
      <c r="K42" s="17"/>
      <c r="L42" s="17"/>
      <c r="M42" s="17"/>
      <c r="N42" s="17"/>
      <c r="O42" s="17"/>
      <c r="P42" s="17">
        <f t="shared" si="24"/>
        <v>0</v>
      </c>
      <c r="Q42" s="17">
        <f t="shared" si="25"/>
        <v>0</v>
      </c>
      <c r="R42" s="17">
        <f t="shared" si="26"/>
        <v>0</v>
      </c>
      <c r="S42" s="17">
        <f t="shared" si="27"/>
        <v>1348.5</v>
      </c>
      <c r="T42" s="17">
        <f t="shared" si="28"/>
        <v>0</v>
      </c>
      <c r="U42" s="17">
        <f t="shared" si="29"/>
        <v>0</v>
      </c>
      <c r="V42" s="17">
        <f t="shared" si="30"/>
        <v>0</v>
      </c>
      <c r="W42" s="17">
        <f t="shared" si="31"/>
        <v>0</v>
      </c>
      <c r="X42" s="17">
        <f t="shared" si="32"/>
        <v>0</v>
      </c>
      <c r="Y42" s="17">
        <f t="shared" si="3"/>
        <v>1348.5</v>
      </c>
      <c r="Z42" s="17">
        <f t="shared" si="4"/>
        <v>0</v>
      </c>
      <c r="AA42" s="17">
        <f t="shared" si="5"/>
        <v>0</v>
      </c>
      <c r="AB42" s="17">
        <f t="shared" si="33"/>
        <v>-1348.5</v>
      </c>
      <c r="AC42" s="17">
        <f t="shared" si="34"/>
        <v>0</v>
      </c>
      <c r="AD42" s="17">
        <f t="shared" si="35"/>
        <v>0</v>
      </c>
      <c r="AE42" s="17">
        <f t="shared" si="6"/>
        <v>0</v>
      </c>
      <c r="AF42" s="17">
        <f t="shared" si="7"/>
        <v>0</v>
      </c>
      <c r="AG42" s="17">
        <f t="shared" si="8"/>
        <v>0</v>
      </c>
      <c r="AH42" s="17">
        <f t="shared" si="36"/>
        <v>0</v>
      </c>
      <c r="AI42" s="17">
        <f t="shared" si="37"/>
        <v>0</v>
      </c>
      <c r="AJ42" s="17">
        <f t="shared" si="38"/>
        <v>1348.5</v>
      </c>
      <c r="AK42" s="17">
        <f t="shared" si="39"/>
        <v>0</v>
      </c>
      <c r="AL42" s="17">
        <f t="shared" si="40"/>
        <v>0</v>
      </c>
      <c r="AM42" s="17">
        <f t="shared" si="41"/>
        <v>0</v>
      </c>
      <c r="AN42" s="17">
        <f t="shared" si="42"/>
        <v>0</v>
      </c>
      <c r="AO42" s="17">
        <f t="shared" si="43"/>
        <v>0</v>
      </c>
      <c r="AP42" s="17">
        <f t="shared" si="44"/>
        <v>0</v>
      </c>
      <c r="AQ42" s="17">
        <f t="shared" si="45"/>
        <v>0</v>
      </c>
      <c r="AR42" s="17">
        <f t="shared" si="46"/>
        <v>0</v>
      </c>
      <c r="AS42" s="17">
        <f t="shared" si="47"/>
        <v>0</v>
      </c>
      <c r="AT42" s="17">
        <f t="shared" si="48"/>
        <v>0</v>
      </c>
      <c r="AU42" s="17">
        <f t="shared" si="49"/>
        <v>0</v>
      </c>
      <c r="AV42" s="17">
        <f t="shared" si="50"/>
        <v>0</v>
      </c>
      <c r="AW42" s="17">
        <f t="shared" si="9"/>
        <v>1348.5</v>
      </c>
      <c r="AX42" s="17">
        <f t="shared" si="10"/>
        <v>0</v>
      </c>
      <c r="AY42" s="17">
        <f t="shared" si="11"/>
        <v>0</v>
      </c>
      <c r="AZ42" s="17">
        <f t="shared" si="51"/>
        <v>0</v>
      </c>
      <c r="BA42" s="17">
        <f t="shared" si="12"/>
        <v>1348.5</v>
      </c>
      <c r="BB42" s="17">
        <f t="shared" si="13"/>
        <v>0</v>
      </c>
      <c r="BC42" s="17">
        <f t="shared" si="14"/>
        <v>0</v>
      </c>
      <c r="BD42" s="17">
        <f t="shared" si="52"/>
        <v>0</v>
      </c>
      <c r="BE42" s="17">
        <f t="shared" si="53"/>
        <v>0</v>
      </c>
      <c r="BF42" s="17">
        <f t="shared" si="54"/>
        <v>0</v>
      </c>
      <c r="BG42" s="17">
        <f t="shared" si="55"/>
        <v>0</v>
      </c>
      <c r="BH42" s="17">
        <f t="shared" si="56"/>
        <v>0</v>
      </c>
      <c r="BI42" s="17">
        <f t="shared" si="57"/>
        <v>0</v>
      </c>
      <c r="BJ42" s="17">
        <f t="shared" si="58"/>
        <v>0</v>
      </c>
      <c r="BK42" s="17">
        <f t="shared" si="59"/>
        <v>0</v>
      </c>
      <c r="BL42" s="17">
        <f t="shared" si="60"/>
        <v>0</v>
      </c>
      <c r="BM42" s="17">
        <f t="shared" si="61"/>
        <v>0</v>
      </c>
      <c r="BN42" s="17">
        <f t="shared" si="62"/>
        <v>0</v>
      </c>
      <c r="BO42" s="17">
        <f t="shared" si="15"/>
        <v>1348.5</v>
      </c>
      <c r="BP42" s="17">
        <f t="shared" si="16"/>
        <v>0</v>
      </c>
      <c r="BQ42" s="17">
        <f t="shared" si="17"/>
        <v>0</v>
      </c>
      <c r="BR42" s="17">
        <f t="shared" si="63"/>
        <v>0</v>
      </c>
      <c r="BS42" s="27"/>
      <c r="BT42" s="35"/>
      <c r="BU42" s="1"/>
      <c r="BV42" s="1"/>
      <c r="BW42" s="1"/>
      <c r="BX42" s="1"/>
      <c r="BY42" s="1"/>
      <c r="BZ42" s="1"/>
      <c r="CA42" s="1"/>
      <c r="CB42" s="1"/>
    </row>
    <row r="43" s="1" customFormat="1" ht="45">
      <c r="A43" s="33" t="s">
        <v>34</v>
      </c>
      <c r="B43" s="33" t="s">
        <v>70</v>
      </c>
      <c r="C43" s="33" t="s">
        <v>72</v>
      </c>
      <c r="D43" s="33" t="s">
        <v>79</v>
      </c>
      <c r="E43" s="33"/>
      <c r="F43" s="34" t="s">
        <v>80</v>
      </c>
      <c r="G43" s="17"/>
      <c r="H43" s="17"/>
      <c r="I43" s="17"/>
      <c r="J43" s="17"/>
      <c r="K43" s="17"/>
      <c r="L43" s="17"/>
      <c r="M43" s="17"/>
      <c r="N43" s="17"/>
      <c r="O43" s="17"/>
      <c r="P43" s="17">
        <f t="shared" si="24"/>
        <v>0</v>
      </c>
      <c r="Q43" s="17">
        <f t="shared" si="25"/>
        <v>0</v>
      </c>
      <c r="R43" s="17">
        <f t="shared" si="26"/>
        <v>0</v>
      </c>
      <c r="S43" s="17">
        <f t="shared" si="27"/>
        <v>1348.5</v>
      </c>
      <c r="T43" s="17">
        <f t="shared" si="28"/>
        <v>0</v>
      </c>
      <c r="U43" s="17">
        <f t="shared" si="29"/>
        <v>0</v>
      </c>
      <c r="V43" s="17">
        <f t="shared" si="30"/>
        <v>0</v>
      </c>
      <c r="W43" s="17">
        <f t="shared" si="31"/>
        <v>0</v>
      </c>
      <c r="X43" s="17">
        <f t="shared" si="32"/>
        <v>0</v>
      </c>
      <c r="Y43" s="17">
        <f t="shared" si="3"/>
        <v>1348.5</v>
      </c>
      <c r="Z43" s="17">
        <f t="shared" si="4"/>
        <v>0</v>
      </c>
      <c r="AA43" s="17">
        <f t="shared" si="5"/>
        <v>0</v>
      </c>
      <c r="AB43" s="17">
        <f t="shared" si="33"/>
        <v>-1348.5</v>
      </c>
      <c r="AC43" s="17">
        <f t="shared" si="34"/>
        <v>0</v>
      </c>
      <c r="AD43" s="17">
        <f t="shared" si="35"/>
        <v>0</v>
      </c>
      <c r="AE43" s="17">
        <f t="shared" si="6"/>
        <v>0</v>
      </c>
      <c r="AF43" s="17">
        <f t="shared" si="7"/>
        <v>0</v>
      </c>
      <c r="AG43" s="17">
        <f t="shared" si="8"/>
        <v>0</v>
      </c>
      <c r="AH43" s="17">
        <f t="shared" si="36"/>
        <v>0</v>
      </c>
      <c r="AI43" s="17">
        <f t="shared" si="37"/>
        <v>0</v>
      </c>
      <c r="AJ43" s="17">
        <f t="shared" si="38"/>
        <v>1348.5</v>
      </c>
      <c r="AK43" s="17">
        <f t="shared" si="39"/>
        <v>0</v>
      </c>
      <c r="AL43" s="17">
        <f t="shared" si="40"/>
        <v>0</v>
      </c>
      <c r="AM43" s="17">
        <f t="shared" si="41"/>
        <v>0</v>
      </c>
      <c r="AN43" s="17">
        <f t="shared" si="42"/>
        <v>0</v>
      </c>
      <c r="AO43" s="17">
        <f t="shared" si="43"/>
        <v>0</v>
      </c>
      <c r="AP43" s="17">
        <f t="shared" si="44"/>
        <v>0</v>
      </c>
      <c r="AQ43" s="17">
        <f t="shared" si="45"/>
        <v>0</v>
      </c>
      <c r="AR43" s="17">
        <f t="shared" si="46"/>
        <v>0</v>
      </c>
      <c r="AS43" s="17">
        <f t="shared" si="47"/>
        <v>0</v>
      </c>
      <c r="AT43" s="17">
        <f t="shared" si="48"/>
        <v>0</v>
      </c>
      <c r="AU43" s="17">
        <f t="shared" si="49"/>
        <v>0</v>
      </c>
      <c r="AV43" s="17">
        <f t="shared" si="50"/>
        <v>0</v>
      </c>
      <c r="AW43" s="17">
        <f t="shared" si="9"/>
        <v>1348.5</v>
      </c>
      <c r="AX43" s="17">
        <f t="shared" si="10"/>
        <v>0</v>
      </c>
      <c r="AY43" s="17">
        <f t="shared" si="11"/>
        <v>0</v>
      </c>
      <c r="AZ43" s="17">
        <f t="shared" si="51"/>
        <v>0</v>
      </c>
      <c r="BA43" s="17">
        <f t="shared" si="12"/>
        <v>1348.5</v>
      </c>
      <c r="BB43" s="17">
        <f t="shared" si="13"/>
        <v>0</v>
      </c>
      <c r="BC43" s="17">
        <f t="shared" si="14"/>
        <v>0</v>
      </c>
      <c r="BD43" s="17">
        <f t="shared" si="52"/>
        <v>0</v>
      </c>
      <c r="BE43" s="17">
        <f t="shared" si="53"/>
        <v>0</v>
      </c>
      <c r="BF43" s="17">
        <f t="shared" si="54"/>
        <v>0</v>
      </c>
      <c r="BG43" s="17">
        <f t="shared" si="55"/>
        <v>0</v>
      </c>
      <c r="BH43" s="17">
        <f t="shared" si="56"/>
        <v>0</v>
      </c>
      <c r="BI43" s="17">
        <f t="shared" si="57"/>
        <v>0</v>
      </c>
      <c r="BJ43" s="17">
        <f t="shared" si="58"/>
        <v>0</v>
      </c>
      <c r="BK43" s="17">
        <f t="shared" si="59"/>
        <v>0</v>
      </c>
      <c r="BL43" s="17">
        <f t="shared" si="60"/>
        <v>0</v>
      </c>
      <c r="BM43" s="17">
        <f t="shared" si="61"/>
        <v>0</v>
      </c>
      <c r="BN43" s="17">
        <f t="shared" si="62"/>
        <v>0</v>
      </c>
      <c r="BO43" s="17">
        <f t="shared" si="15"/>
        <v>1348.5</v>
      </c>
      <c r="BP43" s="17">
        <f t="shared" si="16"/>
        <v>0</v>
      </c>
      <c r="BQ43" s="17">
        <f t="shared" si="17"/>
        <v>0</v>
      </c>
      <c r="BR43" s="17">
        <f t="shared" si="63"/>
        <v>0</v>
      </c>
      <c r="BS43" s="27"/>
      <c r="BT43" s="35"/>
      <c r="BU43" s="1"/>
      <c r="BV43" s="1"/>
      <c r="BW43" s="1"/>
      <c r="BX43" s="1"/>
      <c r="BY43" s="1"/>
      <c r="BZ43" s="1"/>
      <c r="CA43" s="1"/>
      <c r="CB43" s="1"/>
    </row>
    <row r="44" s="1" customFormat="1" ht="30">
      <c r="A44" s="33" t="s">
        <v>34</v>
      </c>
      <c r="B44" s="33" t="s">
        <v>70</v>
      </c>
      <c r="C44" s="33" t="s">
        <v>72</v>
      </c>
      <c r="D44" s="33" t="s">
        <v>79</v>
      </c>
      <c r="E44" s="33" t="s">
        <v>48</v>
      </c>
      <c r="F44" s="34" t="s">
        <v>49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>
        <v>1348.5</v>
      </c>
      <c r="T44" s="17"/>
      <c r="U44" s="17"/>
      <c r="V44" s="17"/>
      <c r="W44" s="17"/>
      <c r="X44" s="17"/>
      <c r="Y44" s="17">
        <f t="shared" si="3"/>
        <v>1348.5</v>
      </c>
      <c r="Z44" s="17">
        <f t="shared" si="4"/>
        <v>0</v>
      </c>
      <c r="AA44" s="17">
        <f t="shared" si="5"/>
        <v>0</v>
      </c>
      <c r="AB44" s="17">
        <v>-1348.5</v>
      </c>
      <c r="AC44" s="17"/>
      <c r="AD44" s="17"/>
      <c r="AE44" s="17">
        <f t="shared" si="6"/>
        <v>0</v>
      </c>
      <c r="AF44" s="17">
        <f t="shared" si="7"/>
        <v>0</v>
      </c>
      <c r="AG44" s="17">
        <f t="shared" si="8"/>
        <v>0</v>
      </c>
      <c r="AH44" s="17"/>
      <c r="AI44" s="17"/>
      <c r="AJ44" s="17">
        <v>1348.5</v>
      </c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>
        <f t="shared" si="9"/>
        <v>1348.5</v>
      </c>
      <c r="AX44" s="17">
        <f t="shared" si="10"/>
        <v>0</v>
      </c>
      <c r="AY44" s="17">
        <f t="shared" si="11"/>
        <v>0</v>
      </c>
      <c r="AZ44" s="17"/>
      <c r="BA44" s="17">
        <f t="shared" si="12"/>
        <v>1348.5</v>
      </c>
      <c r="BB44" s="17">
        <f t="shared" si="13"/>
        <v>0</v>
      </c>
      <c r="BC44" s="17">
        <f t="shared" si="14"/>
        <v>0</v>
      </c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>
        <f t="shared" si="15"/>
        <v>1348.5</v>
      </c>
      <c r="BP44" s="17">
        <f t="shared" si="16"/>
        <v>0</v>
      </c>
      <c r="BQ44" s="17">
        <f t="shared" si="17"/>
        <v>0</v>
      </c>
      <c r="BR44" s="17"/>
      <c r="BS44" s="27"/>
      <c r="BT44" s="35"/>
      <c r="BU44" s="1"/>
      <c r="BV44" s="1"/>
      <c r="BW44" s="1"/>
      <c r="BX44" s="1"/>
      <c r="BY44" s="1"/>
      <c r="BZ44" s="1"/>
      <c r="CA44" s="1"/>
      <c r="CB44" s="1"/>
    </row>
    <row r="45" s="23" customFormat="1" ht="15">
      <c r="A45" s="24" t="s">
        <v>34</v>
      </c>
      <c r="B45" s="24" t="s">
        <v>81</v>
      </c>
      <c r="C45" s="24"/>
      <c r="D45" s="24"/>
      <c r="E45" s="24"/>
      <c r="F45" s="25" t="s">
        <v>82</v>
      </c>
      <c r="G45" s="26">
        <f t="shared" si="18"/>
        <v>260000</v>
      </c>
      <c r="H45" s="26">
        <f t="shared" si="19"/>
        <v>0</v>
      </c>
      <c r="I45" s="26">
        <f t="shared" si="20"/>
        <v>0</v>
      </c>
      <c r="J45" s="26">
        <f t="shared" si="21"/>
        <v>0</v>
      </c>
      <c r="K45" s="26">
        <f t="shared" si="22"/>
        <v>0</v>
      </c>
      <c r="L45" s="26">
        <f t="shared" si="23"/>
        <v>0</v>
      </c>
      <c r="M45" s="26">
        <f t="shared" si="0"/>
        <v>260000</v>
      </c>
      <c r="N45" s="26">
        <f t="shared" si="1"/>
        <v>0</v>
      </c>
      <c r="O45" s="26">
        <f t="shared" si="2"/>
        <v>0</v>
      </c>
      <c r="P45" s="26">
        <f t="shared" si="24"/>
        <v>0</v>
      </c>
      <c r="Q45" s="26">
        <f t="shared" si="25"/>
        <v>0</v>
      </c>
      <c r="R45" s="26">
        <f t="shared" si="26"/>
        <v>0</v>
      </c>
      <c r="S45" s="26">
        <f t="shared" si="27"/>
        <v>0</v>
      </c>
      <c r="T45" s="26">
        <f t="shared" si="28"/>
        <v>0</v>
      </c>
      <c r="U45" s="26">
        <f t="shared" si="29"/>
        <v>0</v>
      </c>
      <c r="V45" s="26">
        <f t="shared" si="30"/>
        <v>0</v>
      </c>
      <c r="W45" s="26">
        <f t="shared" si="31"/>
        <v>0</v>
      </c>
      <c r="X45" s="26">
        <f t="shared" si="32"/>
        <v>0</v>
      </c>
      <c r="Y45" s="26">
        <f t="shared" si="3"/>
        <v>260000</v>
      </c>
      <c r="Z45" s="26">
        <f t="shared" si="4"/>
        <v>0</v>
      </c>
      <c r="AA45" s="26">
        <f t="shared" si="5"/>
        <v>0</v>
      </c>
      <c r="AB45" s="26">
        <f t="shared" si="33"/>
        <v>0</v>
      </c>
      <c r="AC45" s="26">
        <f t="shared" si="34"/>
        <v>0</v>
      </c>
      <c r="AD45" s="26">
        <f t="shared" si="35"/>
        <v>0</v>
      </c>
      <c r="AE45" s="26">
        <f t="shared" si="6"/>
        <v>260000</v>
      </c>
      <c r="AF45" s="26">
        <f t="shared" si="7"/>
        <v>0</v>
      </c>
      <c r="AG45" s="26">
        <f t="shared" si="8"/>
        <v>0</v>
      </c>
      <c r="AH45" s="26">
        <f t="shared" si="36"/>
        <v>0</v>
      </c>
      <c r="AI45" s="26">
        <f t="shared" si="37"/>
        <v>0</v>
      </c>
      <c r="AJ45" s="26">
        <f t="shared" si="38"/>
        <v>0</v>
      </c>
      <c r="AK45" s="26">
        <f t="shared" si="39"/>
        <v>0</v>
      </c>
      <c r="AL45" s="26">
        <f t="shared" si="40"/>
        <v>0</v>
      </c>
      <c r="AM45" s="26">
        <f t="shared" si="41"/>
        <v>0</v>
      </c>
      <c r="AN45" s="26">
        <f t="shared" si="42"/>
        <v>0</v>
      </c>
      <c r="AO45" s="26">
        <f t="shared" si="43"/>
        <v>0</v>
      </c>
      <c r="AP45" s="26">
        <f t="shared" si="44"/>
        <v>0</v>
      </c>
      <c r="AQ45" s="26">
        <f t="shared" si="45"/>
        <v>0</v>
      </c>
      <c r="AR45" s="26">
        <f t="shared" si="46"/>
        <v>0</v>
      </c>
      <c r="AS45" s="26">
        <f t="shared" si="47"/>
        <v>0</v>
      </c>
      <c r="AT45" s="26">
        <f t="shared" si="48"/>
        <v>0</v>
      </c>
      <c r="AU45" s="26">
        <f t="shared" si="49"/>
        <v>0</v>
      </c>
      <c r="AV45" s="26">
        <f t="shared" si="50"/>
        <v>0</v>
      </c>
      <c r="AW45" s="26">
        <f t="shared" si="9"/>
        <v>260000</v>
      </c>
      <c r="AX45" s="26">
        <f t="shared" si="10"/>
        <v>0</v>
      </c>
      <c r="AY45" s="26">
        <f t="shared" si="11"/>
        <v>0</v>
      </c>
      <c r="AZ45" s="26">
        <f t="shared" si="51"/>
        <v>0</v>
      </c>
      <c r="BA45" s="26">
        <f t="shared" si="12"/>
        <v>260000</v>
      </c>
      <c r="BB45" s="26">
        <f t="shared" si="13"/>
        <v>0</v>
      </c>
      <c r="BC45" s="26">
        <f t="shared" si="14"/>
        <v>0</v>
      </c>
      <c r="BD45" s="26">
        <f t="shared" si="52"/>
        <v>0</v>
      </c>
      <c r="BE45" s="26">
        <f t="shared" si="53"/>
        <v>0</v>
      </c>
      <c r="BF45" s="26">
        <f t="shared" si="54"/>
        <v>0</v>
      </c>
      <c r="BG45" s="26">
        <f t="shared" si="55"/>
        <v>0</v>
      </c>
      <c r="BH45" s="26">
        <f t="shared" si="56"/>
        <v>0</v>
      </c>
      <c r="BI45" s="26">
        <f t="shared" si="57"/>
        <v>0</v>
      </c>
      <c r="BJ45" s="26">
        <f t="shared" si="58"/>
        <v>0</v>
      </c>
      <c r="BK45" s="26">
        <f t="shared" si="59"/>
        <v>0</v>
      </c>
      <c r="BL45" s="26">
        <f t="shared" si="60"/>
        <v>0</v>
      </c>
      <c r="BM45" s="26">
        <f t="shared" si="61"/>
        <v>0</v>
      </c>
      <c r="BN45" s="26">
        <f t="shared" si="62"/>
        <v>0</v>
      </c>
      <c r="BO45" s="26">
        <f t="shared" si="15"/>
        <v>260000</v>
      </c>
      <c r="BP45" s="26">
        <f t="shared" si="16"/>
        <v>0</v>
      </c>
      <c r="BQ45" s="26">
        <f t="shared" si="17"/>
        <v>0</v>
      </c>
      <c r="BR45" s="26">
        <f t="shared" si="63"/>
        <v>0</v>
      </c>
      <c r="BS45" s="27"/>
      <c r="BT45" s="27"/>
      <c r="BU45" s="23"/>
      <c r="BV45" s="23"/>
      <c r="BW45" s="23"/>
      <c r="BX45" s="23"/>
      <c r="BY45" s="23"/>
      <c r="BZ45" s="23"/>
      <c r="CA45" s="23"/>
      <c r="CB45" s="23"/>
    </row>
    <row r="46" s="28" customFormat="1" ht="15">
      <c r="A46" s="29" t="s">
        <v>34</v>
      </c>
      <c r="B46" s="29" t="s">
        <v>81</v>
      </c>
      <c r="C46" s="29" t="s">
        <v>36</v>
      </c>
      <c r="D46" s="29"/>
      <c r="E46" s="29"/>
      <c r="F46" s="30" t="s">
        <v>83</v>
      </c>
      <c r="G46" s="31">
        <f t="shared" si="18"/>
        <v>260000</v>
      </c>
      <c r="H46" s="31">
        <f t="shared" si="19"/>
        <v>0</v>
      </c>
      <c r="I46" s="31">
        <f t="shared" si="20"/>
        <v>0</v>
      </c>
      <c r="J46" s="31">
        <f t="shared" si="21"/>
        <v>0</v>
      </c>
      <c r="K46" s="31">
        <f t="shared" si="22"/>
        <v>0</v>
      </c>
      <c r="L46" s="31">
        <f t="shared" si="23"/>
        <v>0</v>
      </c>
      <c r="M46" s="31">
        <f t="shared" si="0"/>
        <v>260000</v>
      </c>
      <c r="N46" s="31">
        <f t="shared" si="1"/>
        <v>0</v>
      </c>
      <c r="O46" s="31">
        <f t="shared" si="2"/>
        <v>0</v>
      </c>
      <c r="P46" s="31">
        <f t="shared" si="24"/>
        <v>0</v>
      </c>
      <c r="Q46" s="31">
        <f t="shared" si="25"/>
        <v>0</v>
      </c>
      <c r="R46" s="31">
        <f t="shared" si="26"/>
        <v>0</v>
      </c>
      <c r="S46" s="31">
        <f t="shared" si="27"/>
        <v>0</v>
      </c>
      <c r="T46" s="31">
        <f t="shared" si="28"/>
        <v>0</v>
      </c>
      <c r="U46" s="31">
        <f t="shared" si="29"/>
        <v>0</v>
      </c>
      <c r="V46" s="31">
        <f t="shared" si="30"/>
        <v>0</v>
      </c>
      <c r="W46" s="31">
        <f t="shared" si="31"/>
        <v>0</v>
      </c>
      <c r="X46" s="31">
        <f t="shared" si="32"/>
        <v>0</v>
      </c>
      <c r="Y46" s="31">
        <f t="shared" si="3"/>
        <v>260000</v>
      </c>
      <c r="Z46" s="31">
        <f t="shared" si="4"/>
        <v>0</v>
      </c>
      <c r="AA46" s="31">
        <f t="shared" si="5"/>
        <v>0</v>
      </c>
      <c r="AB46" s="31">
        <f t="shared" si="33"/>
        <v>0</v>
      </c>
      <c r="AC46" s="31">
        <f t="shared" si="34"/>
        <v>0</v>
      </c>
      <c r="AD46" s="31">
        <f t="shared" si="35"/>
        <v>0</v>
      </c>
      <c r="AE46" s="31">
        <f t="shared" si="6"/>
        <v>260000</v>
      </c>
      <c r="AF46" s="31">
        <f t="shared" si="7"/>
        <v>0</v>
      </c>
      <c r="AG46" s="31">
        <f t="shared" si="8"/>
        <v>0</v>
      </c>
      <c r="AH46" s="31">
        <f t="shared" si="36"/>
        <v>0</v>
      </c>
      <c r="AI46" s="31">
        <f t="shared" si="37"/>
        <v>0</v>
      </c>
      <c r="AJ46" s="31">
        <f t="shared" si="38"/>
        <v>0</v>
      </c>
      <c r="AK46" s="31">
        <f t="shared" si="39"/>
        <v>0</v>
      </c>
      <c r="AL46" s="31">
        <f t="shared" si="40"/>
        <v>0</v>
      </c>
      <c r="AM46" s="31">
        <f t="shared" si="41"/>
        <v>0</v>
      </c>
      <c r="AN46" s="31">
        <f t="shared" si="42"/>
        <v>0</v>
      </c>
      <c r="AO46" s="31">
        <f t="shared" si="43"/>
        <v>0</v>
      </c>
      <c r="AP46" s="31">
        <f t="shared" si="44"/>
        <v>0</v>
      </c>
      <c r="AQ46" s="31">
        <f t="shared" si="45"/>
        <v>0</v>
      </c>
      <c r="AR46" s="31">
        <f t="shared" si="46"/>
        <v>0</v>
      </c>
      <c r="AS46" s="31">
        <f t="shared" si="47"/>
        <v>0</v>
      </c>
      <c r="AT46" s="31">
        <f t="shared" si="48"/>
        <v>0</v>
      </c>
      <c r="AU46" s="31">
        <f t="shared" si="49"/>
        <v>0</v>
      </c>
      <c r="AV46" s="31">
        <f t="shared" si="50"/>
        <v>0</v>
      </c>
      <c r="AW46" s="31">
        <f t="shared" si="9"/>
        <v>260000</v>
      </c>
      <c r="AX46" s="31">
        <f t="shared" si="10"/>
        <v>0</v>
      </c>
      <c r="AY46" s="31">
        <f t="shared" si="11"/>
        <v>0</v>
      </c>
      <c r="AZ46" s="31">
        <f t="shared" si="51"/>
        <v>0</v>
      </c>
      <c r="BA46" s="31">
        <f t="shared" si="12"/>
        <v>260000</v>
      </c>
      <c r="BB46" s="31">
        <f t="shared" si="13"/>
        <v>0</v>
      </c>
      <c r="BC46" s="31">
        <f t="shared" si="14"/>
        <v>0</v>
      </c>
      <c r="BD46" s="31">
        <f t="shared" si="52"/>
        <v>0</v>
      </c>
      <c r="BE46" s="31">
        <f t="shared" si="53"/>
        <v>0</v>
      </c>
      <c r="BF46" s="31">
        <f t="shared" si="54"/>
        <v>0</v>
      </c>
      <c r="BG46" s="31">
        <f t="shared" si="55"/>
        <v>0</v>
      </c>
      <c r="BH46" s="31">
        <f t="shared" si="56"/>
        <v>0</v>
      </c>
      <c r="BI46" s="31">
        <f t="shared" si="57"/>
        <v>0</v>
      </c>
      <c r="BJ46" s="31">
        <f t="shared" si="58"/>
        <v>0</v>
      </c>
      <c r="BK46" s="31">
        <f t="shared" si="59"/>
        <v>0</v>
      </c>
      <c r="BL46" s="31">
        <f t="shared" si="60"/>
        <v>0</v>
      </c>
      <c r="BM46" s="31">
        <f t="shared" si="61"/>
        <v>0</v>
      </c>
      <c r="BN46" s="31">
        <f t="shared" si="62"/>
        <v>0</v>
      </c>
      <c r="BO46" s="31">
        <f t="shared" si="15"/>
        <v>260000</v>
      </c>
      <c r="BP46" s="31">
        <f t="shared" si="16"/>
        <v>0</v>
      </c>
      <c r="BQ46" s="31">
        <f t="shared" si="17"/>
        <v>0</v>
      </c>
      <c r="BR46" s="31">
        <f t="shared" si="63"/>
        <v>0</v>
      </c>
      <c r="BS46" s="32"/>
      <c r="BT46" s="32"/>
      <c r="BU46" s="28"/>
      <c r="BV46" s="28"/>
      <c r="BW46" s="28"/>
      <c r="BX46" s="28"/>
      <c r="BY46" s="28"/>
      <c r="BZ46" s="28"/>
      <c r="CA46" s="28"/>
      <c r="CB46" s="28"/>
    </row>
    <row r="47" s="1" customFormat="1" ht="30">
      <c r="A47" s="33" t="s">
        <v>34</v>
      </c>
      <c r="B47" s="33" t="s">
        <v>81</v>
      </c>
      <c r="C47" s="33" t="s">
        <v>36</v>
      </c>
      <c r="D47" s="33" t="s">
        <v>84</v>
      </c>
      <c r="E47" s="33"/>
      <c r="F47" s="34" t="s">
        <v>85</v>
      </c>
      <c r="G47" s="17">
        <f t="shared" si="18"/>
        <v>260000</v>
      </c>
      <c r="H47" s="17">
        <f t="shared" si="19"/>
        <v>0</v>
      </c>
      <c r="I47" s="17">
        <f t="shared" si="20"/>
        <v>0</v>
      </c>
      <c r="J47" s="17">
        <f t="shared" si="21"/>
        <v>0</v>
      </c>
      <c r="K47" s="17">
        <f t="shared" si="22"/>
        <v>0</v>
      </c>
      <c r="L47" s="17">
        <f t="shared" si="23"/>
        <v>0</v>
      </c>
      <c r="M47" s="17">
        <f t="shared" si="0"/>
        <v>260000</v>
      </c>
      <c r="N47" s="17">
        <f t="shared" si="1"/>
        <v>0</v>
      </c>
      <c r="O47" s="17">
        <f t="shared" si="2"/>
        <v>0</v>
      </c>
      <c r="P47" s="17">
        <f t="shared" si="24"/>
        <v>0</v>
      </c>
      <c r="Q47" s="17">
        <f t="shared" si="25"/>
        <v>0</v>
      </c>
      <c r="R47" s="17">
        <f t="shared" si="26"/>
        <v>0</v>
      </c>
      <c r="S47" s="17">
        <f t="shared" si="27"/>
        <v>0</v>
      </c>
      <c r="T47" s="17">
        <f t="shared" si="28"/>
        <v>0</v>
      </c>
      <c r="U47" s="17">
        <f t="shared" si="29"/>
        <v>0</v>
      </c>
      <c r="V47" s="17">
        <f t="shared" si="30"/>
        <v>0</v>
      </c>
      <c r="W47" s="17">
        <f t="shared" si="31"/>
        <v>0</v>
      </c>
      <c r="X47" s="17">
        <f t="shared" si="32"/>
        <v>0</v>
      </c>
      <c r="Y47" s="17">
        <f t="shared" si="3"/>
        <v>260000</v>
      </c>
      <c r="Z47" s="17">
        <f t="shared" si="4"/>
        <v>0</v>
      </c>
      <c r="AA47" s="17">
        <f t="shared" si="5"/>
        <v>0</v>
      </c>
      <c r="AB47" s="17">
        <f t="shared" si="33"/>
        <v>0</v>
      </c>
      <c r="AC47" s="17">
        <f t="shared" si="34"/>
        <v>0</v>
      </c>
      <c r="AD47" s="17">
        <f t="shared" si="35"/>
        <v>0</v>
      </c>
      <c r="AE47" s="17">
        <f t="shared" si="6"/>
        <v>260000</v>
      </c>
      <c r="AF47" s="17">
        <f t="shared" si="7"/>
        <v>0</v>
      </c>
      <c r="AG47" s="17">
        <f t="shared" si="8"/>
        <v>0</v>
      </c>
      <c r="AH47" s="17">
        <f t="shared" si="36"/>
        <v>0</v>
      </c>
      <c r="AI47" s="17">
        <f t="shared" si="37"/>
        <v>0</v>
      </c>
      <c r="AJ47" s="17">
        <f t="shared" si="38"/>
        <v>0</v>
      </c>
      <c r="AK47" s="17">
        <f t="shared" si="39"/>
        <v>0</v>
      </c>
      <c r="AL47" s="17">
        <f t="shared" si="40"/>
        <v>0</v>
      </c>
      <c r="AM47" s="17">
        <f t="shared" si="41"/>
        <v>0</v>
      </c>
      <c r="AN47" s="17">
        <f t="shared" si="42"/>
        <v>0</v>
      </c>
      <c r="AO47" s="17">
        <f t="shared" si="43"/>
        <v>0</v>
      </c>
      <c r="AP47" s="17">
        <f t="shared" si="44"/>
        <v>0</v>
      </c>
      <c r="AQ47" s="17">
        <f t="shared" si="45"/>
        <v>0</v>
      </c>
      <c r="AR47" s="17">
        <f t="shared" si="46"/>
        <v>0</v>
      </c>
      <c r="AS47" s="17">
        <f t="shared" si="47"/>
        <v>0</v>
      </c>
      <c r="AT47" s="17">
        <f t="shared" si="48"/>
        <v>0</v>
      </c>
      <c r="AU47" s="17">
        <f t="shared" si="49"/>
        <v>0</v>
      </c>
      <c r="AV47" s="17">
        <f t="shared" si="50"/>
        <v>0</v>
      </c>
      <c r="AW47" s="17">
        <f t="shared" si="9"/>
        <v>260000</v>
      </c>
      <c r="AX47" s="17">
        <f t="shared" si="10"/>
        <v>0</v>
      </c>
      <c r="AY47" s="17">
        <f t="shared" si="11"/>
        <v>0</v>
      </c>
      <c r="AZ47" s="17">
        <f t="shared" si="51"/>
        <v>0</v>
      </c>
      <c r="BA47" s="17">
        <f t="shared" si="12"/>
        <v>260000</v>
      </c>
      <c r="BB47" s="17">
        <f t="shared" si="13"/>
        <v>0</v>
      </c>
      <c r="BC47" s="17">
        <f t="shared" si="14"/>
        <v>0</v>
      </c>
      <c r="BD47" s="17">
        <f t="shared" si="52"/>
        <v>0</v>
      </c>
      <c r="BE47" s="17">
        <f t="shared" si="53"/>
        <v>0</v>
      </c>
      <c r="BF47" s="17">
        <f t="shared" si="54"/>
        <v>0</v>
      </c>
      <c r="BG47" s="17">
        <f t="shared" si="55"/>
        <v>0</v>
      </c>
      <c r="BH47" s="17">
        <f t="shared" si="56"/>
        <v>0</v>
      </c>
      <c r="BI47" s="17">
        <f t="shared" si="57"/>
        <v>0</v>
      </c>
      <c r="BJ47" s="17">
        <f t="shared" si="58"/>
        <v>0</v>
      </c>
      <c r="BK47" s="17">
        <f t="shared" si="59"/>
        <v>0</v>
      </c>
      <c r="BL47" s="17">
        <f t="shared" si="60"/>
        <v>0</v>
      </c>
      <c r="BM47" s="17">
        <f t="shared" si="61"/>
        <v>0</v>
      </c>
      <c r="BN47" s="17">
        <f t="shared" si="62"/>
        <v>0</v>
      </c>
      <c r="BO47" s="17">
        <f t="shared" si="15"/>
        <v>260000</v>
      </c>
      <c r="BP47" s="17">
        <f t="shared" si="16"/>
        <v>0</v>
      </c>
      <c r="BQ47" s="17">
        <f t="shared" si="17"/>
        <v>0</v>
      </c>
      <c r="BR47" s="17">
        <f t="shared" si="63"/>
        <v>0</v>
      </c>
      <c r="BS47" s="35"/>
      <c r="BT47" s="35"/>
      <c r="BU47" s="1"/>
      <c r="BV47" s="1"/>
      <c r="BW47" s="1"/>
      <c r="BX47" s="1"/>
      <c r="BY47" s="1"/>
      <c r="BZ47" s="1"/>
      <c r="CA47" s="1"/>
      <c r="CB47" s="1"/>
    </row>
    <row r="48" s="1" customFormat="1" ht="15">
      <c r="A48" s="33" t="s">
        <v>34</v>
      </c>
      <c r="B48" s="33" t="s">
        <v>81</v>
      </c>
      <c r="C48" s="33" t="s">
        <v>36</v>
      </c>
      <c r="D48" s="33" t="s">
        <v>86</v>
      </c>
      <c r="E48" s="38"/>
      <c r="F48" s="34" t="s">
        <v>87</v>
      </c>
      <c r="G48" s="17">
        <f t="shared" si="18"/>
        <v>260000</v>
      </c>
      <c r="H48" s="17">
        <f t="shared" si="19"/>
        <v>0</v>
      </c>
      <c r="I48" s="17">
        <f t="shared" si="20"/>
        <v>0</v>
      </c>
      <c r="J48" s="17">
        <f t="shared" si="21"/>
        <v>0</v>
      </c>
      <c r="K48" s="17">
        <f t="shared" si="22"/>
        <v>0</v>
      </c>
      <c r="L48" s="17">
        <f t="shared" si="23"/>
        <v>0</v>
      </c>
      <c r="M48" s="17">
        <f t="shared" si="0"/>
        <v>260000</v>
      </c>
      <c r="N48" s="17">
        <f t="shared" si="1"/>
        <v>0</v>
      </c>
      <c r="O48" s="17">
        <f t="shared" si="2"/>
        <v>0</v>
      </c>
      <c r="P48" s="17">
        <f t="shared" si="24"/>
        <v>0</v>
      </c>
      <c r="Q48" s="17">
        <f t="shared" si="25"/>
        <v>0</v>
      </c>
      <c r="R48" s="17">
        <f t="shared" si="26"/>
        <v>0</v>
      </c>
      <c r="S48" s="17">
        <f t="shared" si="27"/>
        <v>0</v>
      </c>
      <c r="T48" s="17">
        <f t="shared" si="28"/>
        <v>0</v>
      </c>
      <c r="U48" s="17">
        <f t="shared" si="29"/>
        <v>0</v>
      </c>
      <c r="V48" s="17">
        <f t="shared" si="30"/>
        <v>0</v>
      </c>
      <c r="W48" s="17">
        <f t="shared" si="31"/>
        <v>0</v>
      </c>
      <c r="X48" s="17">
        <f t="shared" si="32"/>
        <v>0</v>
      </c>
      <c r="Y48" s="17">
        <f t="shared" si="3"/>
        <v>260000</v>
      </c>
      <c r="Z48" s="17">
        <f t="shared" si="4"/>
        <v>0</v>
      </c>
      <c r="AA48" s="17">
        <f t="shared" si="5"/>
        <v>0</v>
      </c>
      <c r="AB48" s="17">
        <f t="shared" si="33"/>
        <v>0</v>
      </c>
      <c r="AC48" s="17">
        <f t="shared" si="34"/>
        <v>0</v>
      </c>
      <c r="AD48" s="17">
        <f t="shared" si="35"/>
        <v>0</v>
      </c>
      <c r="AE48" s="17">
        <f t="shared" si="6"/>
        <v>260000</v>
      </c>
      <c r="AF48" s="17">
        <f t="shared" si="7"/>
        <v>0</v>
      </c>
      <c r="AG48" s="17">
        <f t="shared" si="8"/>
        <v>0</v>
      </c>
      <c r="AH48" s="17">
        <f t="shared" si="36"/>
        <v>0</v>
      </c>
      <c r="AI48" s="17">
        <f t="shared" si="37"/>
        <v>0</v>
      </c>
      <c r="AJ48" s="17">
        <f t="shared" si="38"/>
        <v>0</v>
      </c>
      <c r="AK48" s="17">
        <f t="shared" si="39"/>
        <v>0</v>
      </c>
      <c r="AL48" s="17">
        <f t="shared" si="40"/>
        <v>0</v>
      </c>
      <c r="AM48" s="17">
        <f t="shared" si="41"/>
        <v>0</v>
      </c>
      <c r="AN48" s="17">
        <f t="shared" si="42"/>
        <v>0</v>
      </c>
      <c r="AO48" s="17">
        <f t="shared" si="43"/>
        <v>0</v>
      </c>
      <c r="AP48" s="17">
        <f t="shared" si="44"/>
        <v>0</v>
      </c>
      <c r="AQ48" s="17">
        <f t="shared" si="45"/>
        <v>0</v>
      </c>
      <c r="AR48" s="17">
        <f t="shared" si="46"/>
        <v>0</v>
      </c>
      <c r="AS48" s="17">
        <f t="shared" si="47"/>
        <v>0</v>
      </c>
      <c r="AT48" s="17">
        <f t="shared" si="48"/>
        <v>0</v>
      </c>
      <c r="AU48" s="17">
        <f t="shared" si="49"/>
        <v>0</v>
      </c>
      <c r="AV48" s="17">
        <f t="shared" si="50"/>
        <v>0</v>
      </c>
      <c r="AW48" s="17">
        <f t="shared" si="9"/>
        <v>260000</v>
      </c>
      <c r="AX48" s="17">
        <f t="shared" si="10"/>
        <v>0</v>
      </c>
      <c r="AY48" s="17">
        <f t="shared" si="11"/>
        <v>0</v>
      </c>
      <c r="AZ48" s="17">
        <f t="shared" si="51"/>
        <v>0</v>
      </c>
      <c r="BA48" s="17">
        <f t="shared" si="12"/>
        <v>260000</v>
      </c>
      <c r="BB48" s="17">
        <f t="shared" si="13"/>
        <v>0</v>
      </c>
      <c r="BC48" s="17">
        <f t="shared" si="14"/>
        <v>0</v>
      </c>
      <c r="BD48" s="17">
        <f t="shared" si="52"/>
        <v>0</v>
      </c>
      <c r="BE48" s="17">
        <f t="shared" si="53"/>
        <v>0</v>
      </c>
      <c r="BF48" s="17">
        <f t="shared" si="54"/>
        <v>0</v>
      </c>
      <c r="BG48" s="17">
        <f t="shared" si="55"/>
        <v>0</v>
      </c>
      <c r="BH48" s="17">
        <f t="shared" si="56"/>
        <v>0</v>
      </c>
      <c r="BI48" s="17">
        <f t="shared" si="57"/>
        <v>0</v>
      </c>
      <c r="BJ48" s="17">
        <f t="shared" si="58"/>
        <v>0</v>
      </c>
      <c r="BK48" s="17">
        <f t="shared" si="59"/>
        <v>0</v>
      </c>
      <c r="BL48" s="17">
        <f t="shared" si="60"/>
        <v>0</v>
      </c>
      <c r="BM48" s="17">
        <f t="shared" si="61"/>
        <v>0</v>
      </c>
      <c r="BN48" s="17">
        <f t="shared" si="62"/>
        <v>0</v>
      </c>
      <c r="BO48" s="17">
        <f t="shared" si="15"/>
        <v>260000</v>
      </c>
      <c r="BP48" s="17">
        <f t="shared" si="16"/>
        <v>0</v>
      </c>
      <c r="BQ48" s="17">
        <f t="shared" si="17"/>
        <v>0</v>
      </c>
      <c r="BR48" s="17">
        <f t="shared" si="63"/>
        <v>0</v>
      </c>
      <c r="BS48" s="35"/>
      <c r="BT48" s="35"/>
      <c r="BU48" s="1"/>
      <c r="BV48" s="1"/>
      <c r="BW48" s="1"/>
      <c r="BX48" s="1"/>
      <c r="BY48" s="1"/>
      <c r="BZ48" s="1"/>
      <c r="CA48" s="1"/>
      <c r="CB48" s="1"/>
    </row>
    <row r="49" s="1" customFormat="1" ht="60">
      <c r="A49" s="33" t="s">
        <v>34</v>
      </c>
      <c r="B49" s="33" t="s">
        <v>81</v>
      </c>
      <c r="C49" s="33" t="s">
        <v>36</v>
      </c>
      <c r="D49" s="33" t="s">
        <v>88</v>
      </c>
      <c r="E49" s="38"/>
      <c r="F49" s="34" t="s">
        <v>89</v>
      </c>
      <c r="G49" s="17">
        <f t="shared" si="18"/>
        <v>260000</v>
      </c>
      <c r="H49" s="17">
        <f t="shared" si="19"/>
        <v>0</v>
      </c>
      <c r="I49" s="17">
        <f t="shared" si="20"/>
        <v>0</v>
      </c>
      <c r="J49" s="17">
        <f t="shared" si="21"/>
        <v>0</v>
      </c>
      <c r="K49" s="17">
        <f t="shared" si="22"/>
        <v>0</v>
      </c>
      <c r="L49" s="17">
        <f t="shared" si="23"/>
        <v>0</v>
      </c>
      <c r="M49" s="17">
        <f t="shared" si="0"/>
        <v>260000</v>
      </c>
      <c r="N49" s="17">
        <f t="shared" si="1"/>
        <v>0</v>
      </c>
      <c r="O49" s="17">
        <f t="shared" si="2"/>
        <v>0</v>
      </c>
      <c r="P49" s="17">
        <f t="shared" si="24"/>
        <v>0</v>
      </c>
      <c r="Q49" s="17">
        <f t="shared" si="25"/>
        <v>0</v>
      </c>
      <c r="R49" s="17">
        <f t="shared" si="26"/>
        <v>0</v>
      </c>
      <c r="S49" s="17">
        <f t="shared" si="27"/>
        <v>0</v>
      </c>
      <c r="T49" s="17">
        <f t="shared" si="28"/>
        <v>0</v>
      </c>
      <c r="U49" s="17">
        <f t="shared" si="29"/>
        <v>0</v>
      </c>
      <c r="V49" s="17">
        <f t="shared" si="30"/>
        <v>0</v>
      </c>
      <c r="W49" s="17">
        <f t="shared" si="31"/>
        <v>0</v>
      </c>
      <c r="X49" s="17">
        <f t="shared" si="32"/>
        <v>0</v>
      </c>
      <c r="Y49" s="17">
        <f t="shared" si="3"/>
        <v>260000</v>
      </c>
      <c r="Z49" s="17">
        <f t="shared" si="4"/>
        <v>0</v>
      </c>
      <c r="AA49" s="17">
        <f t="shared" si="5"/>
        <v>0</v>
      </c>
      <c r="AB49" s="17">
        <f t="shared" si="33"/>
        <v>0</v>
      </c>
      <c r="AC49" s="17">
        <f t="shared" si="34"/>
        <v>0</v>
      </c>
      <c r="AD49" s="17">
        <f t="shared" si="35"/>
        <v>0</v>
      </c>
      <c r="AE49" s="17">
        <f t="shared" si="6"/>
        <v>260000</v>
      </c>
      <c r="AF49" s="17">
        <f t="shared" si="7"/>
        <v>0</v>
      </c>
      <c r="AG49" s="17">
        <f t="shared" si="8"/>
        <v>0</v>
      </c>
      <c r="AH49" s="17">
        <f t="shared" si="36"/>
        <v>0</v>
      </c>
      <c r="AI49" s="17">
        <f t="shared" si="37"/>
        <v>0</v>
      </c>
      <c r="AJ49" s="17">
        <f t="shared" si="38"/>
        <v>0</v>
      </c>
      <c r="AK49" s="17">
        <f t="shared" si="39"/>
        <v>0</v>
      </c>
      <c r="AL49" s="17">
        <f t="shared" si="40"/>
        <v>0</v>
      </c>
      <c r="AM49" s="17">
        <f t="shared" si="41"/>
        <v>0</v>
      </c>
      <c r="AN49" s="17">
        <f t="shared" si="42"/>
        <v>0</v>
      </c>
      <c r="AO49" s="17">
        <f t="shared" si="43"/>
        <v>0</v>
      </c>
      <c r="AP49" s="17">
        <f t="shared" si="44"/>
        <v>0</v>
      </c>
      <c r="AQ49" s="17">
        <f t="shared" si="45"/>
        <v>0</v>
      </c>
      <c r="AR49" s="17">
        <f t="shared" si="46"/>
        <v>0</v>
      </c>
      <c r="AS49" s="17">
        <f t="shared" si="47"/>
        <v>0</v>
      </c>
      <c r="AT49" s="17">
        <f t="shared" si="48"/>
        <v>0</v>
      </c>
      <c r="AU49" s="17">
        <f t="shared" si="49"/>
        <v>0</v>
      </c>
      <c r="AV49" s="17">
        <f t="shared" si="50"/>
        <v>0</v>
      </c>
      <c r="AW49" s="17">
        <f t="shared" si="9"/>
        <v>260000</v>
      </c>
      <c r="AX49" s="17">
        <f t="shared" si="10"/>
        <v>0</v>
      </c>
      <c r="AY49" s="17">
        <f t="shared" si="11"/>
        <v>0</v>
      </c>
      <c r="AZ49" s="17">
        <f t="shared" si="51"/>
        <v>0</v>
      </c>
      <c r="BA49" s="17">
        <f t="shared" si="12"/>
        <v>260000</v>
      </c>
      <c r="BB49" s="17">
        <f t="shared" si="13"/>
        <v>0</v>
      </c>
      <c r="BC49" s="17">
        <f t="shared" si="14"/>
        <v>0</v>
      </c>
      <c r="BD49" s="17">
        <f t="shared" si="52"/>
        <v>0</v>
      </c>
      <c r="BE49" s="17">
        <f t="shared" si="53"/>
        <v>0</v>
      </c>
      <c r="BF49" s="17">
        <f t="shared" si="54"/>
        <v>0</v>
      </c>
      <c r="BG49" s="17">
        <f t="shared" si="55"/>
        <v>0</v>
      </c>
      <c r="BH49" s="17">
        <f t="shared" si="56"/>
        <v>0</v>
      </c>
      <c r="BI49" s="17">
        <f t="shared" si="57"/>
        <v>0</v>
      </c>
      <c r="BJ49" s="17">
        <f t="shared" si="58"/>
        <v>0</v>
      </c>
      <c r="BK49" s="17">
        <f t="shared" si="59"/>
        <v>0</v>
      </c>
      <c r="BL49" s="17">
        <f t="shared" si="60"/>
        <v>0</v>
      </c>
      <c r="BM49" s="17">
        <f t="shared" si="61"/>
        <v>0</v>
      </c>
      <c r="BN49" s="17">
        <f t="shared" si="62"/>
        <v>0</v>
      </c>
      <c r="BO49" s="17">
        <f t="shared" si="15"/>
        <v>260000</v>
      </c>
      <c r="BP49" s="17">
        <f t="shared" si="16"/>
        <v>0</v>
      </c>
      <c r="BQ49" s="17">
        <f t="shared" si="17"/>
        <v>0</v>
      </c>
      <c r="BR49" s="17">
        <f t="shared" si="63"/>
        <v>0</v>
      </c>
      <c r="BS49" s="35"/>
      <c r="BT49" s="35"/>
      <c r="BU49" s="1"/>
      <c r="BV49" s="1"/>
      <c r="BW49" s="1"/>
      <c r="BX49" s="1"/>
      <c r="BY49" s="1"/>
      <c r="BZ49" s="1"/>
      <c r="CA49" s="1"/>
      <c r="CB49" s="1"/>
    </row>
    <row r="50" s="1" customFormat="1" ht="30">
      <c r="A50" s="33" t="s">
        <v>34</v>
      </c>
      <c r="B50" s="33" t="s">
        <v>81</v>
      </c>
      <c r="C50" s="33" t="s">
        <v>36</v>
      </c>
      <c r="D50" s="33" t="s">
        <v>90</v>
      </c>
      <c r="E50" s="38"/>
      <c r="F50" s="34" t="s">
        <v>91</v>
      </c>
      <c r="G50" s="17">
        <f t="shared" si="18"/>
        <v>260000</v>
      </c>
      <c r="H50" s="17">
        <f t="shared" si="19"/>
        <v>0</v>
      </c>
      <c r="I50" s="17">
        <f t="shared" si="20"/>
        <v>0</v>
      </c>
      <c r="J50" s="17">
        <f t="shared" si="21"/>
        <v>0</v>
      </c>
      <c r="K50" s="17">
        <f t="shared" si="22"/>
        <v>0</v>
      </c>
      <c r="L50" s="17">
        <f t="shared" si="23"/>
        <v>0</v>
      </c>
      <c r="M50" s="17">
        <f t="shared" si="0"/>
        <v>260000</v>
      </c>
      <c r="N50" s="17">
        <f t="shared" si="1"/>
        <v>0</v>
      </c>
      <c r="O50" s="17">
        <f t="shared" si="2"/>
        <v>0</v>
      </c>
      <c r="P50" s="17">
        <f t="shared" si="24"/>
        <v>0</v>
      </c>
      <c r="Q50" s="17">
        <f t="shared" si="25"/>
        <v>0</v>
      </c>
      <c r="R50" s="17">
        <f t="shared" si="26"/>
        <v>0</v>
      </c>
      <c r="S50" s="17">
        <f t="shared" si="27"/>
        <v>0</v>
      </c>
      <c r="T50" s="17">
        <f t="shared" si="28"/>
        <v>0</v>
      </c>
      <c r="U50" s="17">
        <f t="shared" si="29"/>
        <v>0</v>
      </c>
      <c r="V50" s="17">
        <f t="shared" si="30"/>
        <v>0</v>
      </c>
      <c r="W50" s="17">
        <f t="shared" si="31"/>
        <v>0</v>
      </c>
      <c r="X50" s="17">
        <f t="shared" si="32"/>
        <v>0</v>
      </c>
      <c r="Y50" s="17">
        <f t="shared" si="3"/>
        <v>260000</v>
      </c>
      <c r="Z50" s="17">
        <f t="shared" si="4"/>
        <v>0</v>
      </c>
      <c r="AA50" s="17">
        <f t="shared" si="5"/>
        <v>0</v>
      </c>
      <c r="AB50" s="17">
        <f t="shared" si="33"/>
        <v>0</v>
      </c>
      <c r="AC50" s="17">
        <f t="shared" si="34"/>
        <v>0</v>
      </c>
      <c r="AD50" s="17">
        <f t="shared" si="35"/>
        <v>0</v>
      </c>
      <c r="AE50" s="17">
        <f t="shared" si="6"/>
        <v>260000</v>
      </c>
      <c r="AF50" s="17">
        <f t="shared" si="7"/>
        <v>0</v>
      </c>
      <c r="AG50" s="17">
        <f t="shared" si="8"/>
        <v>0</v>
      </c>
      <c r="AH50" s="17">
        <f t="shared" si="36"/>
        <v>0</v>
      </c>
      <c r="AI50" s="17">
        <f t="shared" si="37"/>
        <v>0</v>
      </c>
      <c r="AJ50" s="17">
        <f t="shared" si="38"/>
        <v>0</v>
      </c>
      <c r="AK50" s="17">
        <f t="shared" si="39"/>
        <v>0</v>
      </c>
      <c r="AL50" s="17">
        <f t="shared" si="40"/>
        <v>0</v>
      </c>
      <c r="AM50" s="17">
        <f t="shared" si="41"/>
        <v>0</v>
      </c>
      <c r="AN50" s="17">
        <f t="shared" si="42"/>
        <v>0</v>
      </c>
      <c r="AO50" s="17">
        <f t="shared" si="43"/>
        <v>0</v>
      </c>
      <c r="AP50" s="17">
        <f t="shared" si="44"/>
        <v>0</v>
      </c>
      <c r="AQ50" s="17">
        <f t="shared" si="45"/>
        <v>0</v>
      </c>
      <c r="AR50" s="17">
        <f t="shared" si="46"/>
        <v>0</v>
      </c>
      <c r="AS50" s="17">
        <f t="shared" si="47"/>
        <v>0</v>
      </c>
      <c r="AT50" s="17">
        <f t="shared" si="48"/>
        <v>0</v>
      </c>
      <c r="AU50" s="17">
        <f t="shared" si="49"/>
        <v>0</v>
      </c>
      <c r="AV50" s="17">
        <f t="shared" si="50"/>
        <v>0</v>
      </c>
      <c r="AW50" s="17">
        <f t="shared" si="9"/>
        <v>260000</v>
      </c>
      <c r="AX50" s="17">
        <f t="shared" si="10"/>
        <v>0</v>
      </c>
      <c r="AY50" s="17">
        <f t="shared" si="11"/>
        <v>0</v>
      </c>
      <c r="AZ50" s="17">
        <f t="shared" si="51"/>
        <v>0</v>
      </c>
      <c r="BA50" s="17">
        <f t="shared" si="12"/>
        <v>260000</v>
      </c>
      <c r="BB50" s="17">
        <f t="shared" si="13"/>
        <v>0</v>
      </c>
      <c r="BC50" s="17">
        <f t="shared" si="14"/>
        <v>0</v>
      </c>
      <c r="BD50" s="17">
        <f t="shared" si="52"/>
        <v>0</v>
      </c>
      <c r="BE50" s="17">
        <f t="shared" si="53"/>
        <v>0</v>
      </c>
      <c r="BF50" s="17">
        <f t="shared" si="54"/>
        <v>0</v>
      </c>
      <c r="BG50" s="17">
        <f t="shared" si="55"/>
        <v>0</v>
      </c>
      <c r="BH50" s="17">
        <f t="shared" si="56"/>
        <v>0</v>
      </c>
      <c r="BI50" s="17">
        <f t="shared" si="57"/>
        <v>0</v>
      </c>
      <c r="BJ50" s="17">
        <f t="shared" si="58"/>
        <v>0</v>
      </c>
      <c r="BK50" s="17">
        <f t="shared" si="59"/>
        <v>0</v>
      </c>
      <c r="BL50" s="17">
        <f t="shared" si="60"/>
        <v>0</v>
      </c>
      <c r="BM50" s="17">
        <f t="shared" si="61"/>
        <v>0</v>
      </c>
      <c r="BN50" s="17">
        <f t="shared" si="62"/>
        <v>0</v>
      </c>
      <c r="BO50" s="17">
        <f t="shared" si="15"/>
        <v>260000</v>
      </c>
      <c r="BP50" s="17">
        <f t="shared" si="16"/>
        <v>0</v>
      </c>
      <c r="BQ50" s="17">
        <f t="shared" si="17"/>
        <v>0</v>
      </c>
      <c r="BR50" s="17">
        <f t="shared" si="63"/>
        <v>0</v>
      </c>
      <c r="BS50" s="35"/>
      <c r="BT50" s="35"/>
      <c r="BU50" s="1"/>
      <c r="BV50" s="1"/>
      <c r="BW50" s="1"/>
      <c r="BX50" s="1"/>
      <c r="BY50" s="1"/>
      <c r="BZ50" s="1"/>
      <c r="CA50" s="1"/>
      <c r="CB50" s="1"/>
    </row>
    <row r="51" s="1" customFormat="1" ht="30">
      <c r="A51" s="33" t="s">
        <v>34</v>
      </c>
      <c r="B51" s="33" t="s">
        <v>81</v>
      </c>
      <c r="C51" s="33" t="s">
        <v>36</v>
      </c>
      <c r="D51" s="33" t="s">
        <v>90</v>
      </c>
      <c r="E51" s="33" t="s">
        <v>92</v>
      </c>
      <c r="F51" s="34" t="s">
        <v>93</v>
      </c>
      <c r="G51" s="17">
        <v>260000</v>
      </c>
      <c r="H51" s="17">
        <v>0</v>
      </c>
      <c r="I51" s="17">
        <v>0</v>
      </c>
      <c r="J51" s="17"/>
      <c r="K51" s="17"/>
      <c r="L51" s="17"/>
      <c r="M51" s="17">
        <f t="shared" si="0"/>
        <v>260000</v>
      </c>
      <c r="N51" s="17">
        <f t="shared" si="1"/>
        <v>0</v>
      </c>
      <c r="O51" s="17">
        <f t="shared" si="2"/>
        <v>0</v>
      </c>
      <c r="P51" s="17"/>
      <c r="Q51" s="17"/>
      <c r="R51" s="17"/>
      <c r="S51" s="17"/>
      <c r="T51" s="17"/>
      <c r="U51" s="17"/>
      <c r="V51" s="17"/>
      <c r="W51" s="17"/>
      <c r="X51" s="17"/>
      <c r="Y51" s="17">
        <f t="shared" si="3"/>
        <v>260000</v>
      </c>
      <c r="Z51" s="17">
        <f t="shared" si="4"/>
        <v>0</v>
      </c>
      <c r="AA51" s="17">
        <f t="shared" si="5"/>
        <v>0</v>
      </c>
      <c r="AB51" s="17"/>
      <c r="AC51" s="17"/>
      <c r="AD51" s="17"/>
      <c r="AE51" s="17">
        <f t="shared" si="6"/>
        <v>260000</v>
      </c>
      <c r="AF51" s="17">
        <f t="shared" si="7"/>
        <v>0</v>
      </c>
      <c r="AG51" s="17">
        <f t="shared" si="8"/>
        <v>0</v>
      </c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>
        <f t="shared" si="9"/>
        <v>260000</v>
      </c>
      <c r="AX51" s="17">
        <f t="shared" si="10"/>
        <v>0</v>
      </c>
      <c r="AY51" s="17">
        <f t="shared" si="11"/>
        <v>0</v>
      </c>
      <c r="AZ51" s="17"/>
      <c r="BA51" s="17">
        <f t="shared" si="12"/>
        <v>260000</v>
      </c>
      <c r="BB51" s="17">
        <f t="shared" si="13"/>
        <v>0</v>
      </c>
      <c r="BC51" s="17">
        <f t="shared" si="14"/>
        <v>0</v>
      </c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>
        <f t="shared" si="15"/>
        <v>260000</v>
      </c>
      <c r="BP51" s="17">
        <f t="shared" si="16"/>
        <v>0</v>
      </c>
      <c r="BQ51" s="17">
        <f t="shared" si="17"/>
        <v>0</v>
      </c>
      <c r="BR51" s="17"/>
      <c r="BS51" s="35"/>
      <c r="BT51" s="35"/>
      <c r="BU51" s="1"/>
      <c r="BV51" s="1"/>
      <c r="BW51" s="1"/>
      <c r="BX51" s="1"/>
      <c r="BY51" s="1"/>
      <c r="BZ51" s="1"/>
      <c r="CA51" s="1"/>
      <c r="CB51" s="1"/>
    </row>
    <row r="52" s="23" customFormat="1" ht="30">
      <c r="A52" s="24" t="s">
        <v>94</v>
      </c>
      <c r="B52" s="24"/>
      <c r="C52" s="24"/>
      <c r="D52" s="24"/>
      <c r="E52" s="24"/>
      <c r="F52" s="25" t="s">
        <v>95</v>
      </c>
      <c r="G52" s="26">
        <f>G53+G79</f>
        <v>466739.00000000006</v>
      </c>
      <c r="H52" s="26">
        <f>H53+H79</f>
        <v>375292.00000000006</v>
      </c>
      <c r="I52" s="26">
        <f>I53+I79</f>
        <v>374657.00000000006</v>
      </c>
      <c r="J52" s="26">
        <f>J53+J79</f>
        <v>39418.599999999999</v>
      </c>
      <c r="K52" s="26">
        <f>K53+K79</f>
        <v>0</v>
      </c>
      <c r="L52" s="26">
        <f>L53+L79</f>
        <v>0</v>
      </c>
      <c r="M52" s="26">
        <f t="shared" si="0"/>
        <v>506157.60000000003</v>
      </c>
      <c r="N52" s="26">
        <f t="shared" si="1"/>
        <v>375292.00000000006</v>
      </c>
      <c r="O52" s="26">
        <f t="shared" si="2"/>
        <v>374657.00000000006</v>
      </c>
      <c r="P52" s="26">
        <f>P53+P79</f>
        <v>34574.300000000003</v>
      </c>
      <c r="Q52" s="26">
        <f>Q53+Q79</f>
        <v>0</v>
      </c>
      <c r="R52" s="26">
        <f>R53+R79</f>
        <v>0</v>
      </c>
      <c r="S52" s="26">
        <f>S53+S79</f>
        <v>98586.680999999997</v>
      </c>
      <c r="T52" s="26">
        <f>T53+T79</f>
        <v>40951</v>
      </c>
      <c r="U52" s="26">
        <f>U53+U79</f>
        <v>0</v>
      </c>
      <c r="V52" s="26">
        <f>V53+V79</f>
        <v>40951</v>
      </c>
      <c r="W52" s="26">
        <f>W53+W79</f>
        <v>0</v>
      </c>
      <c r="X52" s="26">
        <f>X53+X79</f>
        <v>0</v>
      </c>
      <c r="Y52" s="26">
        <f t="shared" si="3"/>
        <v>639318.58100000001</v>
      </c>
      <c r="Z52" s="26">
        <f t="shared" si="4"/>
        <v>416243.00000000006</v>
      </c>
      <c r="AA52" s="26">
        <f t="shared" si="5"/>
        <v>415608.00000000006</v>
      </c>
      <c r="AB52" s="26">
        <f>AB53+AB79</f>
        <v>239055.92499999999</v>
      </c>
      <c r="AC52" s="26">
        <f>AC53+AC79</f>
        <v>0</v>
      </c>
      <c r="AD52" s="26">
        <f>AD53+AD79</f>
        <v>0</v>
      </c>
      <c r="AE52" s="26">
        <f t="shared" si="6"/>
        <v>878374.50600000005</v>
      </c>
      <c r="AF52" s="26">
        <f t="shared" si="7"/>
        <v>416243.00000000006</v>
      </c>
      <c r="AG52" s="26">
        <f t="shared" si="8"/>
        <v>415608.00000000006</v>
      </c>
      <c r="AH52" s="26">
        <f>AH53+AH79</f>
        <v>0</v>
      </c>
      <c r="AI52" s="26">
        <f>AI53+AI79</f>
        <v>0</v>
      </c>
      <c r="AJ52" s="26">
        <f>AJ53+AJ79</f>
        <v>-239055.92499999999</v>
      </c>
      <c r="AK52" s="26">
        <f>AK53+AK79</f>
        <v>0</v>
      </c>
      <c r="AL52" s="26">
        <f>AL53+AL79</f>
        <v>0</v>
      </c>
      <c r="AM52" s="26">
        <f>AM53+AM79</f>
        <v>387.80000000000001</v>
      </c>
      <c r="AN52" s="26">
        <f>AN53+AN79</f>
        <v>0</v>
      </c>
      <c r="AO52" s="26">
        <f>AO53+AO79</f>
        <v>0</v>
      </c>
      <c r="AP52" s="26">
        <f>AP53+AP79</f>
        <v>0</v>
      </c>
      <c r="AQ52" s="26">
        <f>AQ53+AQ79</f>
        <v>0</v>
      </c>
      <c r="AR52" s="26">
        <f>AR53+AR79</f>
        <v>0</v>
      </c>
      <c r="AS52" s="26">
        <f>AS53+AS79</f>
        <v>0</v>
      </c>
      <c r="AT52" s="26">
        <f>AT53+AT79</f>
        <v>699.79999999999995</v>
      </c>
      <c r="AU52" s="26">
        <f>AU53+AU79</f>
        <v>0</v>
      </c>
      <c r="AV52" s="26">
        <f>AV53+AV79</f>
        <v>0</v>
      </c>
      <c r="AW52" s="26">
        <f t="shared" si="9"/>
        <v>639318.58100000001</v>
      </c>
      <c r="AX52" s="26">
        <f t="shared" si="10"/>
        <v>416630.80000000005</v>
      </c>
      <c r="AY52" s="26">
        <f t="shared" si="11"/>
        <v>416307.80000000005</v>
      </c>
      <c r="AZ52" s="26">
        <f>AZ53+AZ79</f>
        <v>0</v>
      </c>
      <c r="BA52" s="26">
        <f t="shared" si="12"/>
        <v>639318.58100000001</v>
      </c>
      <c r="BB52" s="26">
        <f t="shared" si="13"/>
        <v>416630.80000000005</v>
      </c>
      <c r="BC52" s="26">
        <f t="shared" si="14"/>
        <v>416307.80000000005</v>
      </c>
      <c r="BD52" s="26">
        <f>BD53+BD79</f>
        <v>0</v>
      </c>
      <c r="BE52" s="26">
        <f>BE53+BE79</f>
        <v>0</v>
      </c>
      <c r="BF52" s="26">
        <f>BF53+BF79</f>
        <v>0</v>
      </c>
      <c r="BG52" s="26">
        <f>BG53+BG79</f>
        <v>0</v>
      </c>
      <c r="BH52" s="26">
        <f>BH53+BH79</f>
        <v>0</v>
      </c>
      <c r="BI52" s="26">
        <f>BI53+BI79</f>
        <v>0</v>
      </c>
      <c r="BJ52" s="26">
        <f>BJ53+BJ79</f>
        <v>0</v>
      </c>
      <c r="BK52" s="26">
        <f>BK53+BK79</f>
        <v>0</v>
      </c>
      <c r="BL52" s="26">
        <f>BL53+BL79</f>
        <v>0</v>
      </c>
      <c r="BM52" s="26">
        <f>BM53+BM79</f>
        <v>0</v>
      </c>
      <c r="BN52" s="26">
        <f>BN53+BN79</f>
        <v>0</v>
      </c>
      <c r="BO52" s="26">
        <f t="shared" si="15"/>
        <v>639318.58100000001</v>
      </c>
      <c r="BP52" s="26">
        <f t="shared" si="16"/>
        <v>416630.80000000005</v>
      </c>
      <c r="BQ52" s="26">
        <f t="shared" si="17"/>
        <v>416307.80000000005</v>
      </c>
      <c r="BR52" s="26">
        <f>BR53+BR79</f>
        <v>0</v>
      </c>
      <c r="BS52" s="27"/>
      <c r="BT52" s="27"/>
      <c r="BU52" s="23"/>
      <c r="BV52" s="23"/>
      <c r="BW52" s="23"/>
      <c r="BX52" s="23"/>
      <c r="BY52" s="23"/>
      <c r="BZ52" s="23"/>
      <c r="CA52" s="23"/>
      <c r="CB52" s="23"/>
    </row>
    <row r="53" s="23" customFormat="1" ht="15">
      <c r="A53" s="24" t="s">
        <v>94</v>
      </c>
      <c r="B53" s="24" t="s">
        <v>36</v>
      </c>
      <c r="C53" s="24"/>
      <c r="D53" s="24"/>
      <c r="E53" s="24"/>
      <c r="F53" s="25" t="s">
        <v>37</v>
      </c>
      <c r="G53" s="26">
        <f>G61+G66+G54</f>
        <v>463557.50000000006</v>
      </c>
      <c r="H53" s="26">
        <f>H61+H66+H54</f>
        <v>372773.70000000007</v>
      </c>
      <c r="I53" s="26">
        <f>I61+I66+I54</f>
        <v>372773.70000000007</v>
      </c>
      <c r="J53" s="26">
        <f>J61+J66+J54</f>
        <v>39418.599999999999</v>
      </c>
      <c r="K53" s="26">
        <f>K61+K66+K54</f>
        <v>0</v>
      </c>
      <c r="L53" s="26">
        <f>L61+L66+L54</f>
        <v>0</v>
      </c>
      <c r="M53" s="26">
        <f t="shared" si="0"/>
        <v>502976.10000000003</v>
      </c>
      <c r="N53" s="26">
        <f t="shared" si="1"/>
        <v>372773.70000000007</v>
      </c>
      <c r="O53" s="26">
        <f t="shared" si="2"/>
        <v>372773.70000000007</v>
      </c>
      <c r="P53" s="26">
        <f>P61+P66+P54</f>
        <v>34574.300000000003</v>
      </c>
      <c r="Q53" s="26">
        <f>Q61+Q66+Q54</f>
        <v>0</v>
      </c>
      <c r="R53" s="26">
        <f>R61+R66+R54</f>
        <v>0</v>
      </c>
      <c r="S53" s="26">
        <f>S61+S66+S54</f>
        <v>98586.680999999997</v>
      </c>
      <c r="T53" s="26">
        <f>T61+T66+T54</f>
        <v>40951</v>
      </c>
      <c r="U53" s="26">
        <f>U61+U66+U54</f>
        <v>0</v>
      </c>
      <c r="V53" s="26">
        <f>V61+V66+V54</f>
        <v>40951</v>
      </c>
      <c r="W53" s="26">
        <f>W61+W66+W54</f>
        <v>0</v>
      </c>
      <c r="X53" s="26">
        <f>X61+X66+X54</f>
        <v>0</v>
      </c>
      <c r="Y53" s="26">
        <f t="shared" si="3"/>
        <v>636137.08100000001</v>
      </c>
      <c r="Z53" s="26">
        <f t="shared" si="4"/>
        <v>413724.70000000007</v>
      </c>
      <c r="AA53" s="26">
        <f t="shared" si="5"/>
        <v>413724.70000000007</v>
      </c>
      <c r="AB53" s="26">
        <f>AB61+AB66+AB54</f>
        <v>239055.92499999999</v>
      </c>
      <c r="AC53" s="26">
        <f>AC61+AC66+AC54</f>
        <v>0</v>
      </c>
      <c r="AD53" s="26">
        <f>AD61+AD66+AD54</f>
        <v>0</v>
      </c>
      <c r="AE53" s="26">
        <f t="shared" si="6"/>
        <v>875193.00600000005</v>
      </c>
      <c r="AF53" s="26">
        <f t="shared" si="7"/>
        <v>413724.70000000007</v>
      </c>
      <c r="AG53" s="26">
        <f t="shared" si="8"/>
        <v>413724.70000000007</v>
      </c>
      <c r="AH53" s="26">
        <f>AH61+AH66+AH54</f>
        <v>0</v>
      </c>
      <c r="AI53" s="26">
        <f>AI61+AI66+AI54</f>
        <v>0</v>
      </c>
      <c r="AJ53" s="26">
        <f>AJ61+AJ66+AJ54</f>
        <v>-239055.92499999999</v>
      </c>
      <c r="AK53" s="26">
        <f>AK61+AK66+AK54</f>
        <v>0</v>
      </c>
      <c r="AL53" s="26">
        <f>AL61+AL66+AL54</f>
        <v>0</v>
      </c>
      <c r="AM53" s="26">
        <f>AM61+AM66+AM54</f>
        <v>387.80000000000001</v>
      </c>
      <c r="AN53" s="26">
        <f>AN61+AN66+AN54</f>
        <v>0</v>
      </c>
      <c r="AO53" s="26">
        <f>AO61+AO66+AO54</f>
        <v>0</v>
      </c>
      <c r="AP53" s="26">
        <f>AP61+AP66+AP54</f>
        <v>0</v>
      </c>
      <c r="AQ53" s="26">
        <f>AQ61+AQ66+AQ54</f>
        <v>0</v>
      </c>
      <c r="AR53" s="26">
        <f>AR61+AR66+AR54</f>
        <v>0</v>
      </c>
      <c r="AS53" s="26">
        <f>AS61+AS66+AS54</f>
        <v>0</v>
      </c>
      <c r="AT53" s="26">
        <f>AT61+AT66+AT54</f>
        <v>699.79999999999995</v>
      </c>
      <c r="AU53" s="26">
        <f>AU61+AU66+AU54</f>
        <v>0</v>
      </c>
      <c r="AV53" s="26">
        <f>AV61+AV66+AV54</f>
        <v>0</v>
      </c>
      <c r="AW53" s="26">
        <f t="shared" si="9"/>
        <v>636137.08100000001</v>
      </c>
      <c r="AX53" s="26">
        <f t="shared" si="10"/>
        <v>414112.50000000006</v>
      </c>
      <c r="AY53" s="26">
        <f t="shared" si="11"/>
        <v>414424.50000000006</v>
      </c>
      <c r="AZ53" s="26">
        <f>AZ61+AZ66+AZ54</f>
        <v>0</v>
      </c>
      <c r="BA53" s="26">
        <f t="shared" si="12"/>
        <v>636137.08100000001</v>
      </c>
      <c r="BB53" s="26">
        <f t="shared" si="13"/>
        <v>414112.50000000006</v>
      </c>
      <c r="BC53" s="26">
        <f t="shared" si="14"/>
        <v>414424.50000000006</v>
      </c>
      <c r="BD53" s="26">
        <f>BD61+BD66+BD54</f>
        <v>0</v>
      </c>
      <c r="BE53" s="26">
        <f>BE61+BE66+BE54</f>
        <v>0</v>
      </c>
      <c r="BF53" s="26">
        <f>BF61+BF66+BF54</f>
        <v>0</v>
      </c>
      <c r="BG53" s="26">
        <f>BG61+BG66+BG54</f>
        <v>0</v>
      </c>
      <c r="BH53" s="26">
        <f>BH61+BH66+BH54</f>
        <v>0</v>
      </c>
      <c r="BI53" s="26">
        <f>BI61+BI66+BI54</f>
        <v>0</v>
      </c>
      <c r="BJ53" s="26">
        <f>BJ61+BJ66+BJ54</f>
        <v>0</v>
      </c>
      <c r="BK53" s="26">
        <f>BK61+BK66+BK54</f>
        <v>0</v>
      </c>
      <c r="BL53" s="26">
        <f>BL61+BL66+BL54</f>
        <v>0</v>
      </c>
      <c r="BM53" s="26">
        <f>BM61+BM66+BM54</f>
        <v>0</v>
      </c>
      <c r="BN53" s="26">
        <f>BN61+BN66+BN54</f>
        <v>0</v>
      </c>
      <c r="BO53" s="26">
        <f t="shared" si="15"/>
        <v>636137.08100000001</v>
      </c>
      <c r="BP53" s="26">
        <f t="shared" si="16"/>
        <v>414112.50000000006</v>
      </c>
      <c r="BQ53" s="26">
        <f t="shared" si="17"/>
        <v>414424.50000000006</v>
      </c>
      <c r="BR53" s="26">
        <f>BR61+BR66+BR54</f>
        <v>0</v>
      </c>
      <c r="BS53" s="27"/>
      <c r="BT53" s="27"/>
      <c r="BU53" s="23"/>
      <c r="BV53" s="23"/>
      <c r="BW53" s="23"/>
      <c r="BX53" s="23"/>
      <c r="BY53" s="23"/>
      <c r="BZ53" s="23"/>
      <c r="CA53" s="23"/>
      <c r="CB53" s="23"/>
    </row>
    <row r="54" s="28" customFormat="1" ht="45">
      <c r="A54" s="29" t="s">
        <v>94</v>
      </c>
      <c r="B54" s="29" t="s">
        <v>36</v>
      </c>
      <c r="C54" s="29" t="s">
        <v>96</v>
      </c>
      <c r="D54" s="29"/>
      <c r="E54" s="29"/>
      <c r="F54" s="30" t="s">
        <v>97</v>
      </c>
      <c r="G54" s="31">
        <f t="shared" ref="G54:G56" si="64">G55</f>
        <v>169604.40000000002</v>
      </c>
      <c r="H54" s="31">
        <f t="shared" ref="H54:H56" si="65">H55</f>
        <v>174597.60000000001</v>
      </c>
      <c r="I54" s="31">
        <f t="shared" ref="I54:I56" si="66">I55</f>
        <v>174597.60000000001</v>
      </c>
      <c r="J54" s="31">
        <f t="shared" ref="J54:J56" si="67">J55</f>
        <v>0</v>
      </c>
      <c r="K54" s="31">
        <f t="shared" ref="K54:K56" si="68">K55</f>
        <v>0</v>
      </c>
      <c r="L54" s="31">
        <f t="shared" ref="L54:L56" si="69">L55</f>
        <v>0</v>
      </c>
      <c r="M54" s="31">
        <f t="shared" si="0"/>
        <v>169604.40000000002</v>
      </c>
      <c r="N54" s="31">
        <f t="shared" si="1"/>
        <v>174597.60000000001</v>
      </c>
      <c r="O54" s="31">
        <f t="shared" si="2"/>
        <v>174597.60000000001</v>
      </c>
      <c r="P54" s="31">
        <f t="shared" ref="P54:P56" si="70">P55</f>
        <v>24218.700000000001</v>
      </c>
      <c r="Q54" s="31">
        <f t="shared" ref="Q54:Q56" si="71">Q55</f>
        <v>0</v>
      </c>
      <c r="R54" s="31">
        <f t="shared" ref="R54:R56" si="72">R55</f>
        <v>0</v>
      </c>
      <c r="S54" s="31">
        <f t="shared" ref="S54:S56" si="73">S55</f>
        <v>0</v>
      </c>
      <c r="T54" s="31">
        <f t="shared" ref="T54:T56" si="74">T55</f>
        <v>29533.700000000001</v>
      </c>
      <c r="U54" s="31">
        <f t="shared" ref="U54:U56" si="75">U55</f>
        <v>0</v>
      </c>
      <c r="V54" s="31">
        <f t="shared" ref="V54:V56" si="76">V55</f>
        <v>29533.700000000001</v>
      </c>
      <c r="W54" s="31">
        <f t="shared" ref="W54:W56" si="77">W55</f>
        <v>0</v>
      </c>
      <c r="X54" s="31">
        <f t="shared" ref="X54:X56" si="78">X55</f>
        <v>0</v>
      </c>
      <c r="Y54" s="31">
        <f t="shared" si="3"/>
        <v>193823.10000000003</v>
      </c>
      <c r="Z54" s="31">
        <f t="shared" si="4"/>
        <v>204131.30000000002</v>
      </c>
      <c r="AA54" s="31">
        <f t="shared" si="5"/>
        <v>204131.30000000002</v>
      </c>
      <c r="AB54" s="31">
        <f t="shared" ref="AB54:AB56" si="79">AB55</f>
        <v>0</v>
      </c>
      <c r="AC54" s="31">
        <f t="shared" ref="AC54:AC56" si="80">AC55</f>
        <v>0</v>
      </c>
      <c r="AD54" s="31">
        <f t="shared" ref="AD54:AD56" si="81">AD55</f>
        <v>0</v>
      </c>
      <c r="AE54" s="31">
        <f t="shared" si="6"/>
        <v>193823.10000000003</v>
      </c>
      <c r="AF54" s="31">
        <f t="shared" si="7"/>
        <v>204131.30000000002</v>
      </c>
      <c r="AG54" s="31">
        <f t="shared" si="8"/>
        <v>204131.30000000002</v>
      </c>
      <c r="AH54" s="31">
        <f t="shared" ref="AH54:AH56" si="82">AH55</f>
        <v>0</v>
      </c>
      <c r="AI54" s="31">
        <f t="shared" ref="AI54:AI56" si="83">AI55</f>
        <v>0</v>
      </c>
      <c r="AJ54" s="31">
        <f t="shared" ref="AJ54:AJ56" si="84">AJ55</f>
        <v>0</v>
      </c>
      <c r="AK54" s="31">
        <f t="shared" ref="AK54:AK56" si="85">AK55</f>
        <v>0</v>
      </c>
      <c r="AL54" s="31">
        <f t="shared" ref="AL54:AL56" si="86">AL55</f>
        <v>0</v>
      </c>
      <c r="AM54" s="31">
        <f t="shared" ref="AM54:AM56" si="87">AM55</f>
        <v>0</v>
      </c>
      <c r="AN54" s="31">
        <f t="shared" ref="AN54:AN56" si="88">AN55</f>
        <v>0</v>
      </c>
      <c r="AO54" s="31">
        <f t="shared" ref="AO54:AO56" si="89">AO55</f>
        <v>0</v>
      </c>
      <c r="AP54" s="31">
        <f t="shared" ref="AP54:AP56" si="90">AP55</f>
        <v>0</v>
      </c>
      <c r="AQ54" s="31">
        <f t="shared" ref="AQ54:AQ56" si="91">AQ55</f>
        <v>0</v>
      </c>
      <c r="AR54" s="31">
        <f t="shared" ref="AR54:AR56" si="92">AR55</f>
        <v>0</v>
      </c>
      <c r="AS54" s="31">
        <f t="shared" ref="AS54:AS56" si="93">AS55</f>
        <v>0</v>
      </c>
      <c r="AT54" s="31">
        <f t="shared" ref="AT54:AT56" si="94">AT55</f>
        <v>0</v>
      </c>
      <c r="AU54" s="31">
        <f t="shared" ref="AU54:AU56" si="95">AU55</f>
        <v>0</v>
      </c>
      <c r="AV54" s="31">
        <f t="shared" ref="AV54:AV56" si="96">AV55</f>
        <v>0</v>
      </c>
      <c r="AW54" s="31">
        <f t="shared" si="9"/>
        <v>193823.10000000003</v>
      </c>
      <c r="AX54" s="31">
        <f t="shared" si="10"/>
        <v>204131.30000000002</v>
      </c>
      <c r="AY54" s="31">
        <f t="shared" si="11"/>
        <v>204131.30000000002</v>
      </c>
      <c r="AZ54" s="31">
        <f t="shared" ref="AZ54:AZ56" si="97">AZ55</f>
        <v>0</v>
      </c>
      <c r="BA54" s="31">
        <f t="shared" si="12"/>
        <v>193823.10000000003</v>
      </c>
      <c r="BB54" s="31">
        <f t="shared" si="13"/>
        <v>204131.30000000002</v>
      </c>
      <c r="BC54" s="31">
        <f t="shared" si="14"/>
        <v>204131.30000000002</v>
      </c>
      <c r="BD54" s="31">
        <f t="shared" ref="BD54:BD56" si="98">BD55</f>
        <v>0</v>
      </c>
      <c r="BE54" s="31">
        <f t="shared" ref="BE54:BE56" si="99">BE55</f>
        <v>0</v>
      </c>
      <c r="BF54" s="31">
        <f t="shared" ref="BF54:BF56" si="100">BF55</f>
        <v>0</v>
      </c>
      <c r="BG54" s="31">
        <f t="shared" ref="BG54:BG56" si="101">BG55</f>
        <v>0</v>
      </c>
      <c r="BH54" s="31">
        <f t="shared" ref="BH54:BH56" si="102">BH55</f>
        <v>0</v>
      </c>
      <c r="BI54" s="31">
        <f t="shared" ref="BI54:BI56" si="103">BI55</f>
        <v>0</v>
      </c>
      <c r="BJ54" s="31">
        <f t="shared" ref="BJ54:BJ56" si="104">BJ55</f>
        <v>0</v>
      </c>
      <c r="BK54" s="31">
        <f t="shared" ref="BK54:BK56" si="105">BK55</f>
        <v>0</v>
      </c>
      <c r="BL54" s="31">
        <f t="shared" ref="BL54:BL56" si="106">BL55</f>
        <v>0</v>
      </c>
      <c r="BM54" s="31">
        <f t="shared" ref="BM54:BM56" si="107">BM55</f>
        <v>0</v>
      </c>
      <c r="BN54" s="31">
        <f t="shared" ref="BN54:BN56" si="108">BN55</f>
        <v>0</v>
      </c>
      <c r="BO54" s="31">
        <f t="shared" si="15"/>
        <v>193823.10000000003</v>
      </c>
      <c r="BP54" s="31">
        <f t="shared" si="16"/>
        <v>204131.30000000002</v>
      </c>
      <c r="BQ54" s="31">
        <f t="shared" si="17"/>
        <v>204131.30000000002</v>
      </c>
      <c r="BR54" s="31">
        <f t="shared" ref="BR54:BR56" si="109">BR55</f>
        <v>0</v>
      </c>
      <c r="BS54" s="32"/>
      <c r="BT54" s="32"/>
      <c r="BU54" s="28"/>
      <c r="BV54" s="28"/>
      <c r="BW54" s="28"/>
      <c r="BX54" s="28"/>
      <c r="BY54" s="28"/>
      <c r="BZ54" s="28"/>
      <c r="CA54" s="28"/>
      <c r="CB54" s="28"/>
    </row>
    <row r="55" s="1" customFormat="1" ht="30">
      <c r="A55" s="33" t="s">
        <v>94</v>
      </c>
      <c r="B55" s="33" t="s">
        <v>36</v>
      </c>
      <c r="C55" s="33" t="s">
        <v>96</v>
      </c>
      <c r="D55" s="33" t="s">
        <v>98</v>
      </c>
      <c r="E55" s="33"/>
      <c r="F55" s="34" t="s">
        <v>99</v>
      </c>
      <c r="G55" s="17">
        <f t="shared" si="64"/>
        <v>169604.40000000002</v>
      </c>
      <c r="H55" s="17">
        <f t="shared" si="65"/>
        <v>174597.60000000001</v>
      </c>
      <c r="I55" s="17">
        <f t="shared" si="66"/>
        <v>174597.60000000001</v>
      </c>
      <c r="J55" s="17">
        <f t="shared" si="67"/>
        <v>0</v>
      </c>
      <c r="K55" s="17">
        <f t="shared" si="68"/>
        <v>0</v>
      </c>
      <c r="L55" s="17">
        <f t="shared" si="69"/>
        <v>0</v>
      </c>
      <c r="M55" s="17">
        <f t="shared" si="0"/>
        <v>169604.40000000002</v>
      </c>
      <c r="N55" s="17">
        <f t="shared" si="1"/>
        <v>174597.60000000001</v>
      </c>
      <c r="O55" s="17">
        <f t="shared" si="2"/>
        <v>174597.60000000001</v>
      </c>
      <c r="P55" s="17">
        <f t="shared" si="70"/>
        <v>24218.700000000001</v>
      </c>
      <c r="Q55" s="17">
        <f t="shared" si="71"/>
        <v>0</v>
      </c>
      <c r="R55" s="17">
        <f t="shared" si="72"/>
        <v>0</v>
      </c>
      <c r="S55" s="17">
        <f t="shared" si="73"/>
        <v>0</v>
      </c>
      <c r="T55" s="17">
        <f t="shared" si="74"/>
        <v>29533.700000000001</v>
      </c>
      <c r="U55" s="17">
        <f t="shared" si="75"/>
        <v>0</v>
      </c>
      <c r="V55" s="17">
        <f t="shared" si="76"/>
        <v>29533.700000000001</v>
      </c>
      <c r="W55" s="17">
        <f t="shared" si="77"/>
        <v>0</v>
      </c>
      <c r="X55" s="17">
        <f t="shared" si="78"/>
        <v>0</v>
      </c>
      <c r="Y55" s="17">
        <f t="shared" si="3"/>
        <v>193823.10000000003</v>
      </c>
      <c r="Z55" s="17">
        <f t="shared" si="4"/>
        <v>204131.30000000002</v>
      </c>
      <c r="AA55" s="17">
        <f t="shared" si="5"/>
        <v>204131.30000000002</v>
      </c>
      <c r="AB55" s="17">
        <f t="shared" si="79"/>
        <v>0</v>
      </c>
      <c r="AC55" s="17">
        <f t="shared" si="80"/>
        <v>0</v>
      </c>
      <c r="AD55" s="17">
        <f t="shared" si="81"/>
        <v>0</v>
      </c>
      <c r="AE55" s="17">
        <f t="shared" si="6"/>
        <v>193823.10000000003</v>
      </c>
      <c r="AF55" s="17">
        <f t="shared" si="7"/>
        <v>204131.30000000002</v>
      </c>
      <c r="AG55" s="17">
        <f t="shared" si="8"/>
        <v>204131.30000000002</v>
      </c>
      <c r="AH55" s="17">
        <f t="shared" si="82"/>
        <v>0</v>
      </c>
      <c r="AI55" s="17">
        <f t="shared" si="83"/>
        <v>0</v>
      </c>
      <c r="AJ55" s="17">
        <f t="shared" si="84"/>
        <v>0</v>
      </c>
      <c r="AK55" s="17">
        <f t="shared" si="85"/>
        <v>0</v>
      </c>
      <c r="AL55" s="17">
        <f t="shared" si="86"/>
        <v>0</v>
      </c>
      <c r="AM55" s="17">
        <f t="shared" si="87"/>
        <v>0</v>
      </c>
      <c r="AN55" s="17">
        <f t="shared" si="88"/>
        <v>0</v>
      </c>
      <c r="AO55" s="17">
        <f t="shared" si="89"/>
        <v>0</v>
      </c>
      <c r="AP55" s="17">
        <f t="shared" si="90"/>
        <v>0</v>
      </c>
      <c r="AQ55" s="17">
        <f t="shared" si="91"/>
        <v>0</v>
      </c>
      <c r="AR55" s="17">
        <f t="shared" si="92"/>
        <v>0</v>
      </c>
      <c r="AS55" s="17">
        <f t="shared" si="93"/>
        <v>0</v>
      </c>
      <c r="AT55" s="17">
        <f t="shared" si="94"/>
        <v>0</v>
      </c>
      <c r="AU55" s="17">
        <f t="shared" si="95"/>
        <v>0</v>
      </c>
      <c r="AV55" s="17">
        <f t="shared" si="96"/>
        <v>0</v>
      </c>
      <c r="AW55" s="17">
        <f t="shared" si="9"/>
        <v>193823.10000000003</v>
      </c>
      <c r="AX55" s="17">
        <f t="shared" si="10"/>
        <v>204131.30000000002</v>
      </c>
      <c r="AY55" s="17">
        <f t="shared" si="11"/>
        <v>204131.30000000002</v>
      </c>
      <c r="AZ55" s="17">
        <f t="shared" si="97"/>
        <v>0</v>
      </c>
      <c r="BA55" s="17">
        <f t="shared" si="12"/>
        <v>193823.10000000003</v>
      </c>
      <c r="BB55" s="17">
        <f t="shared" si="13"/>
        <v>204131.30000000002</v>
      </c>
      <c r="BC55" s="17">
        <f t="shared" si="14"/>
        <v>204131.30000000002</v>
      </c>
      <c r="BD55" s="17">
        <f t="shared" si="98"/>
        <v>0</v>
      </c>
      <c r="BE55" s="17">
        <f t="shared" si="99"/>
        <v>0</v>
      </c>
      <c r="BF55" s="17">
        <f t="shared" si="100"/>
        <v>0</v>
      </c>
      <c r="BG55" s="17">
        <f t="shared" si="101"/>
        <v>0</v>
      </c>
      <c r="BH55" s="17">
        <f t="shared" si="102"/>
        <v>0</v>
      </c>
      <c r="BI55" s="17">
        <f t="shared" si="103"/>
        <v>0</v>
      </c>
      <c r="BJ55" s="17">
        <f t="shared" si="104"/>
        <v>0</v>
      </c>
      <c r="BK55" s="17">
        <f t="shared" si="105"/>
        <v>0</v>
      </c>
      <c r="BL55" s="17">
        <f t="shared" si="106"/>
        <v>0</v>
      </c>
      <c r="BM55" s="17">
        <f t="shared" si="107"/>
        <v>0</v>
      </c>
      <c r="BN55" s="17">
        <f t="shared" si="108"/>
        <v>0</v>
      </c>
      <c r="BO55" s="17">
        <f t="shared" si="15"/>
        <v>193823.10000000003</v>
      </c>
      <c r="BP55" s="17">
        <f t="shared" si="16"/>
        <v>204131.30000000002</v>
      </c>
      <c r="BQ55" s="17">
        <f t="shared" si="17"/>
        <v>204131.30000000002</v>
      </c>
      <c r="BR55" s="17">
        <f t="shared" si="109"/>
        <v>0</v>
      </c>
      <c r="BS55" s="35"/>
      <c r="BT55" s="35"/>
      <c r="BU55" s="1"/>
      <c r="BV55" s="1"/>
      <c r="BW55" s="1"/>
      <c r="BX55" s="1"/>
      <c r="BY55" s="1"/>
      <c r="BZ55" s="1"/>
      <c r="CA55" s="1"/>
      <c r="CB55" s="1"/>
    </row>
    <row r="56" s="1" customFormat="1" ht="30">
      <c r="A56" s="33" t="s">
        <v>94</v>
      </c>
      <c r="B56" s="33" t="s">
        <v>36</v>
      </c>
      <c r="C56" s="33" t="s">
        <v>96</v>
      </c>
      <c r="D56" s="33" t="s">
        <v>100</v>
      </c>
      <c r="E56" s="33"/>
      <c r="F56" s="34" t="s">
        <v>101</v>
      </c>
      <c r="G56" s="17">
        <f t="shared" si="64"/>
        <v>169604.40000000002</v>
      </c>
      <c r="H56" s="17">
        <f t="shared" si="65"/>
        <v>174597.60000000001</v>
      </c>
      <c r="I56" s="17">
        <f t="shared" si="66"/>
        <v>174597.60000000001</v>
      </c>
      <c r="J56" s="17">
        <f t="shared" si="67"/>
        <v>0</v>
      </c>
      <c r="K56" s="17">
        <f t="shared" si="68"/>
        <v>0</v>
      </c>
      <c r="L56" s="17">
        <f t="shared" si="69"/>
        <v>0</v>
      </c>
      <c r="M56" s="17">
        <f t="shared" si="0"/>
        <v>169604.40000000002</v>
      </c>
      <c r="N56" s="17">
        <f t="shared" si="1"/>
        <v>174597.60000000001</v>
      </c>
      <c r="O56" s="17">
        <f t="shared" si="2"/>
        <v>174597.60000000001</v>
      </c>
      <c r="P56" s="17">
        <f t="shared" si="70"/>
        <v>24218.700000000001</v>
      </c>
      <c r="Q56" s="17">
        <f t="shared" si="71"/>
        <v>0</v>
      </c>
      <c r="R56" s="17">
        <f t="shared" si="72"/>
        <v>0</v>
      </c>
      <c r="S56" s="17">
        <f t="shared" si="73"/>
        <v>0</v>
      </c>
      <c r="T56" s="17">
        <f t="shared" si="74"/>
        <v>29533.700000000001</v>
      </c>
      <c r="U56" s="17">
        <f t="shared" si="75"/>
        <v>0</v>
      </c>
      <c r="V56" s="17">
        <f t="shared" si="76"/>
        <v>29533.700000000001</v>
      </c>
      <c r="W56" s="17">
        <f t="shared" si="77"/>
        <v>0</v>
      </c>
      <c r="X56" s="17">
        <f t="shared" si="78"/>
        <v>0</v>
      </c>
      <c r="Y56" s="17">
        <f t="shared" si="3"/>
        <v>193823.10000000003</v>
      </c>
      <c r="Z56" s="17">
        <f t="shared" si="4"/>
        <v>204131.30000000002</v>
      </c>
      <c r="AA56" s="17">
        <f t="shared" si="5"/>
        <v>204131.30000000002</v>
      </c>
      <c r="AB56" s="17">
        <f t="shared" si="79"/>
        <v>0</v>
      </c>
      <c r="AC56" s="17">
        <f t="shared" si="80"/>
        <v>0</v>
      </c>
      <c r="AD56" s="17">
        <f t="shared" si="81"/>
        <v>0</v>
      </c>
      <c r="AE56" s="17">
        <f t="shared" si="6"/>
        <v>193823.10000000003</v>
      </c>
      <c r="AF56" s="17">
        <f t="shared" si="7"/>
        <v>204131.30000000002</v>
      </c>
      <c r="AG56" s="17">
        <f t="shared" si="8"/>
        <v>204131.30000000002</v>
      </c>
      <c r="AH56" s="17">
        <f t="shared" si="82"/>
        <v>0</v>
      </c>
      <c r="AI56" s="17">
        <f t="shared" si="83"/>
        <v>0</v>
      </c>
      <c r="AJ56" s="17">
        <f t="shared" si="84"/>
        <v>0</v>
      </c>
      <c r="AK56" s="17">
        <f t="shared" si="85"/>
        <v>0</v>
      </c>
      <c r="AL56" s="17">
        <f t="shared" si="86"/>
        <v>0</v>
      </c>
      <c r="AM56" s="17">
        <f t="shared" si="87"/>
        <v>0</v>
      </c>
      <c r="AN56" s="17">
        <f t="shared" si="88"/>
        <v>0</v>
      </c>
      <c r="AO56" s="17">
        <f t="shared" si="89"/>
        <v>0</v>
      </c>
      <c r="AP56" s="17">
        <f t="shared" si="90"/>
        <v>0</v>
      </c>
      <c r="AQ56" s="17">
        <f t="shared" si="91"/>
        <v>0</v>
      </c>
      <c r="AR56" s="17">
        <f t="shared" si="92"/>
        <v>0</v>
      </c>
      <c r="AS56" s="17">
        <f t="shared" si="93"/>
        <v>0</v>
      </c>
      <c r="AT56" s="17">
        <f t="shared" si="94"/>
        <v>0</v>
      </c>
      <c r="AU56" s="17">
        <f t="shared" si="95"/>
        <v>0</v>
      </c>
      <c r="AV56" s="17">
        <f t="shared" si="96"/>
        <v>0</v>
      </c>
      <c r="AW56" s="17">
        <f t="shared" si="9"/>
        <v>193823.10000000003</v>
      </c>
      <c r="AX56" s="17">
        <f t="shared" si="10"/>
        <v>204131.30000000002</v>
      </c>
      <c r="AY56" s="17">
        <f t="shared" si="11"/>
        <v>204131.30000000002</v>
      </c>
      <c r="AZ56" s="17">
        <f t="shared" si="97"/>
        <v>0</v>
      </c>
      <c r="BA56" s="17">
        <f t="shared" si="12"/>
        <v>193823.10000000003</v>
      </c>
      <c r="BB56" s="17">
        <f t="shared" si="13"/>
        <v>204131.30000000002</v>
      </c>
      <c r="BC56" s="17">
        <f t="shared" si="14"/>
        <v>204131.30000000002</v>
      </c>
      <c r="BD56" s="17">
        <f t="shared" si="98"/>
        <v>0</v>
      </c>
      <c r="BE56" s="17">
        <f t="shared" si="99"/>
        <v>0</v>
      </c>
      <c r="BF56" s="17">
        <f t="shared" si="100"/>
        <v>0</v>
      </c>
      <c r="BG56" s="17">
        <f t="shared" si="101"/>
        <v>0</v>
      </c>
      <c r="BH56" s="17">
        <f t="shared" si="102"/>
        <v>0</v>
      </c>
      <c r="BI56" s="17">
        <f t="shared" si="103"/>
        <v>0</v>
      </c>
      <c r="BJ56" s="17">
        <f t="shared" si="104"/>
        <v>0</v>
      </c>
      <c r="BK56" s="17">
        <f t="shared" si="105"/>
        <v>0</v>
      </c>
      <c r="BL56" s="17">
        <f t="shared" si="106"/>
        <v>0</v>
      </c>
      <c r="BM56" s="17">
        <f t="shared" si="107"/>
        <v>0</v>
      </c>
      <c r="BN56" s="17">
        <f t="shared" si="108"/>
        <v>0</v>
      </c>
      <c r="BO56" s="17">
        <f t="shared" si="15"/>
        <v>193823.10000000003</v>
      </c>
      <c r="BP56" s="17">
        <f t="shared" si="16"/>
        <v>204131.30000000002</v>
      </c>
      <c r="BQ56" s="17">
        <f t="shared" si="17"/>
        <v>204131.30000000002</v>
      </c>
      <c r="BR56" s="17">
        <f t="shared" si="109"/>
        <v>0</v>
      </c>
      <c r="BS56" s="35"/>
      <c r="BT56" s="35"/>
      <c r="BU56" s="1"/>
      <c r="BV56" s="1"/>
      <c r="BW56" s="1"/>
      <c r="BX56" s="1"/>
      <c r="BY56" s="1"/>
      <c r="BZ56" s="1"/>
      <c r="CA56" s="1"/>
      <c r="CB56" s="1"/>
    </row>
    <row r="57" s="1" customFormat="1" ht="15">
      <c r="A57" s="33" t="s">
        <v>94</v>
      </c>
      <c r="B57" s="33" t="s">
        <v>36</v>
      </c>
      <c r="C57" s="33" t="s">
        <v>96</v>
      </c>
      <c r="D57" s="33" t="s">
        <v>102</v>
      </c>
      <c r="E57" s="33"/>
      <c r="F57" s="34" t="s">
        <v>59</v>
      </c>
      <c r="G57" s="17">
        <f>G58+G59+G60</f>
        <v>169604.40000000002</v>
      </c>
      <c r="H57" s="17">
        <f>H58+H59+H60</f>
        <v>174597.60000000001</v>
      </c>
      <c r="I57" s="17">
        <f>I58+I59+I60</f>
        <v>174597.60000000001</v>
      </c>
      <c r="J57" s="17">
        <f>J58+J59+J60</f>
        <v>0</v>
      </c>
      <c r="K57" s="17">
        <f>K58+K59+K60</f>
        <v>0</v>
      </c>
      <c r="L57" s="17">
        <f>L58+L59+L60</f>
        <v>0</v>
      </c>
      <c r="M57" s="17">
        <f t="shared" si="0"/>
        <v>169604.40000000002</v>
      </c>
      <c r="N57" s="17">
        <f t="shared" si="1"/>
        <v>174597.60000000001</v>
      </c>
      <c r="O57" s="17">
        <f t="shared" si="2"/>
        <v>174597.60000000001</v>
      </c>
      <c r="P57" s="17">
        <f>P58+P59+P60</f>
        <v>24218.700000000001</v>
      </c>
      <c r="Q57" s="17">
        <f>Q58+Q59+Q60</f>
        <v>0</v>
      </c>
      <c r="R57" s="17">
        <f>R58+R59+R60</f>
        <v>0</v>
      </c>
      <c r="S57" s="17">
        <f>S58+S59+S60</f>
        <v>0</v>
      </c>
      <c r="T57" s="17">
        <f>T58+T59+T60</f>
        <v>29533.700000000001</v>
      </c>
      <c r="U57" s="17">
        <f>U58+U59+U60</f>
        <v>0</v>
      </c>
      <c r="V57" s="17">
        <f>V58+V59+V60</f>
        <v>29533.700000000001</v>
      </c>
      <c r="W57" s="17">
        <f>W58+W59+W60</f>
        <v>0</v>
      </c>
      <c r="X57" s="17">
        <f>X58+X59+X60</f>
        <v>0</v>
      </c>
      <c r="Y57" s="17">
        <f t="shared" si="3"/>
        <v>193823.10000000003</v>
      </c>
      <c r="Z57" s="17">
        <f t="shared" si="4"/>
        <v>204131.30000000002</v>
      </c>
      <c r="AA57" s="17">
        <f t="shared" si="5"/>
        <v>204131.30000000002</v>
      </c>
      <c r="AB57" s="17">
        <f>AB58+AB59+AB60</f>
        <v>0</v>
      </c>
      <c r="AC57" s="17">
        <f>AC58+AC59+AC60</f>
        <v>0</v>
      </c>
      <c r="AD57" s="17">
        <f>AD58+AD59+AD60</f>
        <v>0</v>
      </c>
      <c r="AE57" s="17">
        <f t="shared" si="6"/>
        <v>193823.10000000003</v>
      </c>
      <c r="AF57" s="17">
        <f t="shared" si="7"/>
        <v>204131.30000000002</v>
      </c>
      <c r="AG57" s="17">
        <f t="shared" si="8"/>
        <v>204131.30000000002</v>
      </c>
      <c r="AH57" s="17">
        <f>AH58+AH59+AH60</f>
        <v>0</v>
      </c>
      <c r="AI57" s="17">
        <f>AI58+AI59+AI60</f>
        <v>0</v>
      </c>
      <c r="AJ57" s="17">
        <f>AJ58+AJ59+AJ60</f>
        <v>0</v>
      </c>
      <c r="AK57" s="17">
        <f>AK58+AK59+AK60</f>
        <v>0</v>
      </c>
      <c r="AL57" s="17">
        <f>AL58+AL59+AL60</f>
        <v>0</v>
      </c>
      <c r="AM57" s="17">
        <f>AM58+AM59+AM60</f>
        <v>0</v>
      </c>
      <c r="AN57" s="17">
        <f>AN58+AN59+AN60</f>
        <v>0</v>
      </c>
      <c r="AO57" s="17">
        <f>AO58+AO59+AO60</f>
        <v>0</v>
      </c>
      <c r="AP57" s="17">
        <f>AP58+AP59+AP60</f>
        <v>0</v>
      </c>
      <c r="AQ57" s="17">
        <f>AQ58+AQ59+AQ60</f>
        <v>0</v>
      </c>
      <c r="AR57" s="17">
        <f>AR58+AR59+AR60</f>
        <v>0</v>
      </c>
      <c r="AS57" s="17">
        <f>AS58+AS59+AS60</f>
        <v>0</v>
      </c>
      <c r="AT57" s="17">
        <f>AT58+AT59+AT60</f>
        <v>0</v>
      </c>
      <c r="AU57" s="17">
        <f>AU58+AU59+AU60</f>
        <v>0</v>
      </c>
      <c r="AV57" s="17">
        <f>AV58+AV59+AV60</f>
        <v>0</v>
      </c>
      <c r="AW57" s="17">
        <f t="shared" si="9"/>
        <v>193823.10000000003</v>
      </c>
      <c r="AX57" s="17">
        <f t="shared" si="10"/>
        <v>204131.30000000002</v>
      </c>
      <c r="AY57" s="17">
        <f t="shared" si="11"/>
        <v>204131.30000000002</v>
      </c>
      <c r="AZ57" s="17">
        <f>AZ58+AZ59+AZ60</f>
        <v>0</v>
      </c>
      <c r="BA57" s="17">
        <f t="shared" si="12"/>
        <v>193823.10000000003</v>
      </c>
      <c r="BB57" s="17">
        <f t="shared" si="13"/>
        <v>204131.30000000002</v>
      </c>
      <c r="BC57" s="17">
        <f t="shared" si="14"/>
        <v>204131.30000000002</v>
      </c>
      <c r="BD57" s="17">
        <f>BD58+BD59+BD60</f>
        <v>0</v>
      </c>
      <c r="BE57" s="17">
        <f>BE58+BE59+BE60</f>
        <v>0</v>
      </c>
      <c r="BF57" s="17">
        <f>BF58+BF59+BF60</f>
        <v>0</v>
      </c>
      <c r="BG57" s="17">
        <f>BG58+BG59+BG60</f>
        <v>0</v>
      </c>
      <c r="BH57" s="17">
        <f>BH58+BH59+BH60</f>
        <v>0</v>
      </c>
      <c r="BI57" s="17">
        <f>BI58+BI59+BI60</f>
        <v>0</v>
      </c>
      <c r="BJ57" s="17">
        <f>BJ58+BJ59+BJ60</f>
        <v>0</v>
      </c>
      <c r="BK57" s="17">
        <f>BK58+BK59+BK60</f>
        <v>0</v>
      </c>
      <c r="BL57" s="17">
        <f>BL58+BL59+BL60</f>
        <v>0</v>
      </c>
      <c r="BM57" s="17">
        <f>BM58+BM59+BM60</f>
        <v>0</v>
      </c>
      <c r="BN57" s="17">
        <f>BN58+BN59+BN60</f>
        <v>0</v>
      </c>
      <c r="BO57" s="17">
        <f t="shared" si="15"/>
        <v>193823.10000000003</v>
      </c>
      <c r="BP57" s="17">
        <f t="shared" si="16"/>
        <v>204131.30000000002</v>
      </c>
      <c r="BQ57" s="17">
        <f t="shared" si="17"/>
        <v>204131.30000000002</v>
      </c>
      <c r="BR57" s="17">
        <f>BR58+BR59+BR60</f>
        <v>0</v>
      </c>
      <c r="BS57" s="35"/>
      <c r="BT57" s="35"/>
      <c r="BU57" s="1"/>
      <c r="BV57" s="1"/>
      <c r="BW57" s="1"/>
      <c r="BX57" s="1"/>
      <c r="BY57" s="1"/>
      <c r="BZ57" s="1"/>
      <c r="CA57" s="1"/>
      <c r="CB57" s="1"/>
    </row>
    <row r="58" s="1" customFormat="1" ht="75">
      <c r="A58" s="33" t="s">
        <v>94</v>
      </c>
      <c r="B58" s="33" t="s">
        <v>36</v>
      </c>
      <c r="C58" s="33" t="s">
        <v>96</v>
      </c>
      <c r="D58" s="33" t="s">
        <v>102</v>
      </c>
      <c r="E58" s="33" t="s">
        <v>60</v>
      </c>
      <c r="F58" s="34" t="s">
        <v>61</v>
      </c>
      <c r="G58" s="17">
        <v>162700.70000000001</v>
      </c>
      <c r="H58" s="17">
        <v>167693.89999999999</v>
      </c>
      <c r="I58" s="17">
        <v>167693.89999999999</v>
      </c>
      <c r="J58" s="17"/>
      <c r="K58" s="17"/>
      <c r="L58" s="17"/>
      <c r="M58" s="17">
        <f t="shared" si="0"/>
        <v>162700.70000000001</v>
      </c>
      <c r="N58" s="17">
        <f t="shared" si="1"/>
        <v>167693.89999999999</v>
      </c>
      <c r="O58" s="17">
        <f t="shared" si="2"/>
        <v>167693.89999999999</v>
      </c>
      <c r="P58" s="17">
        <v>24218.700000000001</v>
      </c>
      <c r="Q58" s="17"/>
      <c r="R58" s="17"/>
      <c r="S58" s="17"/>
      <c r="T58" s="17">
        <v>29533.700000000001</v>
      </c>
      <c r="U58" s="17"/>
      <c r="V58" s="17">
        <v>29533.700000000001</v>
      </c>
      <c r="W58" s="17"/>
      <c r="X58" s="17"/>
      <c r="Y58" s="17">
        <f t="shared" si="3"/>
        <v>186919.40000000002</v>
      </c>
      <c r="Z58" s="17">
        <f t="shared" si="4"/>
        <v>197227.60000000001</v>
      </c>
      <c r="AA58" s="17">
        <f t="shared" si="5"/>
        <v>197227.60000000001</v>
      </c>
      <c r="AB58" s="17"/>
      <c r="AC58" s="17"/>
      <c r="AD58" s="17"/>
      <c r="AE58" s="17">
        <f t="shared" si="6"/>
        <v>186919.40000000002</v>
      </c>
      <c r="AF58" s="17">
        <f t="shared" si="7"/>
        <v>197227.60000000001</v>
      </c>
      <c r="AG58" s="17">
        <f t="shared" si="8"/>
        <v>197227.60000000001</v>
      </c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>
        <f t="shared" si="9"/>
        <v>186919.40000000002</v>
      </c>
      <c r="AX58" s="17">
        <f t="shared" si="10"/>
        <v>197227.60000000001</v>
      </c>
      <c r="AY58" s="17">
        <f t="shared" si="11"/>
        <v>197227.60000000001</v>
      </c>
      <c r="AZ58" s="17"/>
      <c r="BA58" s="17">
        <f t="shared" si="12"/>
        <v>186919.40000000002</v>
      </c>
      <c r="BB58" s="17">
        <f t="shared" si="13"/>
        <v>197227.60000000001</v>
      </c>
      <c r="BC58" s="17">
        <f t="shared" si="14"/>
        <v>197227.60000000001</v>
      </c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>
        <f t="shared" si="15"/>
        <v>186919.40000000002</v>
      </c>
      <c r="BP58" s="17">
        <f t="shared" si="16"/>
        <v>197227.60000000001</v>
      </c>
      <c r="BQ58" s="17">
        <f t="shared" si="17"/>
        <v>197227.60000000001</v>
      </c>
      <c r="BR58" s="17"/>
      <c r="BS58" s="35"/>
      <c r="BT58" s="35"/>
      <c r="BU58" s="1"/>
      <c r="BV58" s="1"/>
      <c r="BW58" s="1"/>
      <c r="BX58" s="1"/>
      <c r="BY58" s="1"/>
      <c r="BZ58" s="1"/>
      <c r="CA58" s="1"/>
      <c r="CB58" s="1"/>
    </row>
    <row r="59" s="1" customFormat="1" ht="30">
      <c r="A59" s="33" t="s">
        <v>94</v>
      </c>
      <c r="B59" s="33" t="s">
        <v>36</v>
      </c>
      <c r="C59" s="33" t="s">
        <v>96</v>
      </c>
      <c r="D59" s="33" t="s">
        <v>102</v>
      </c>
      <c r="E59" s="33" t="s">
        <v>48</v>
      </c>
      <c r="F59" s="34" t="s">
        <v>49</v>
      </c>
      <c r="G59" s="17">
        <v>6833.6999999999998</v>
      </c>
      <c r="H59" s="17">
        <v>6833.6999999999998</v>
      </c>
      <c r="I59" s="17">
        <v>6833.6999999999998</v>
      </c>
      <c r="J59" s="17"/>
      <c r="K59" s="17"/>
      <c r="L59" s="17"/>
      <c r="M59" s="17">
        <f t="shared" si="0"/>
        <v>6833.6999999999998</v>
      </c>
      <c r="N59" s="17">
        <f t="shared" si="1"/>
        <v>6833.6999999999998</v>
      </c>
      <c r="O59" s="17">
        <f t="shared" si="2"/>
        <v>6833.6999999999998</v>
      </c>
      <c r="P59" s="17"/>
      <c r="Q59" s="17"/>
      <c r="R59" s="17"/>
      <c r="S59" s="17"/>
      <c r="T59" s="17"/>
      <c r="U59" s="17"/>
      <c r="V59" s="17"/>
      <c r="W59" s="17"/>
      <c r="X59" s="17"/>
      <c r="Y59" s="17">
        <f t="shared" si="3"/>
        <v>6833.6999999999998</v>
      </c>
      <c r="Z59" s="17">
        <f t="shared" si="4"/>
        <v>6833.6999999999998</v>
      </c>
      <c r="AA59" s="17">
        <f t="shared" si="5"/>
        <v>6833.6999999999998</v>
      </c>
      <c r="AB59" s="17"/>
      <c r="AC59" s="17"/>
      <c r="AD59" s="17"/>
      <c r="AE59" s="17">
        <f t="shared" si="6"/>
        <v>6833.6999999999998</v>
      </c>
      <c r="AF59" s="17">
        <f t="shared" si="7"/>
        <v>6833.6999999999998</v>
      </c>
      <c r="AG59" s="17">
        <f t="shared" si="8"/>
        <v>6833.6999999999998</v>
      </c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>
        <f t="shared" si="9"/>
        <v>6833.6999999999998</v>
      </c>
      <c r="AX59" s="17">
        <f t="shared" si="10"/>
        <v>6833.6999999999998</v>
      </c>
      <c r="AY59" s="17">
        <f t="shared" si="11"/>
        <v>6833.6999999999998</v>
      </c>
      <c r="AZ59" s="17"/>
      <c r="BA59" s="17">
        <f t="shared" si="12"/>
        <v>6833.6999999999998</v>
      </c>
      <c r="BB59" s="17">
        <f t="shared" si="13"/>
        <v>6833.6999999999998</v>
      </c>
      <c r="BC59" s="17">
        <f t="shared" si="14"/>
        <v>6833.6999999999998</v>
      </c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>
        <f t="shared" si="15"/>
        <v>6833.6999999999998</v>
      </c>
      <c r="BP59" s="17">
        <f t="shared" si="16"/>
        <v>6833.6999999999998</v>
      </c>
      <c r="BQ59" s="17">
        <f t="shared" si="17"/>
        <v>6833.6999999999998</v>
      </c>
      <c r="BR59" s="17"/>
      <c r="BS59" s="35"/>
      <c r="BT59" s="35"/>
      <c r="BU59" s="1"/>
      <c r="BV59" s="1"/>
      <c r="BW59" s="1"/>
      <c r="BX59" s="1"/>
      <c r="BY59" s="1"/>
      <c r="BZ59" s="1"/>
      <c r="CA59" s="1"/>
      <c r="CB59" s="1"/>
    </row>
    <row r="60" s="1" customFormat="1" ht="15">
      <c r="A60" s="33" t="s">
        <v>94</v>
      </c>
      <c r="B60" s="33" t="s">
        <v>36</v>
      </c>
      <c r="C60" s="33" t="s">
        <v>96</v>
      </c>
      <c r="D60" s="33" t="s">
        <v>102</v>
      </c>
      <c r="E60" s="33" t="s">
        <v>50</v>
      </c>
      <c r="F60" s="34" t="s">
        <v>51</v>
      </c>
      <c r="G60" s="17">
        <v>70</v>
      </c>
      <c r="H60" s="17">
        <v>70</v>
      </c>
      <c r="I60" s="17">
        <v>70</v>
      </c>
      <c r="J60" s="17"/>
      <c r="K60" s="17"/>
      <c r="L60" s="17"/>
      <c r="M60" s="17">
        <f t="shared" si="0"/>
        <v>70</v>
      </c>
      <c r="N60" s="17">
        <f t="shared" si="1"/>
        <v>70</v>
      </c>
      <c r="O60" s="17">
        <f t="shared" si="2"/>
        <v>70</v>
      </c>
      <c r="P60" s="17"/>
      <c r="Q60" s="17"/>
      <c r="R60" s="17"/>
      <c r="S60" s="17"/>
      <c r="T60" s="17"/>
      <c r="U60" s="17"/>
      <c r="V60" s="17"/>
      <c r="W60" s="17"/>
      <c r="X60" s="17"/>
      <c r="Y60" s="17">
        <f t="shared" si="3"/>
        <v>70</v>
      </c>
      <c r="Z60" s="17">
        <f t="shared" si="4"/>
        <v>70</v>
      </c>
      <c r="AA60" s="17">
        <f t="shared" si="5"/>
        <v>70</v>
      </c>
      <c r="AB60" s="17"/>
      <c r="AC60" s="17"/>
      <c r="AD60" s="17"/>
      <c r="AE60" s="17">
        <f t="shared" si="6"/>
        <v>70</v>
      </c>
      <c r="AF60" s="17">
        <f t="shared" si="7"/>
        <v>70</v>
      </c>
      <c r="AG60" s="17">
        <f t="shared" si="8"/>
        <v>70</v>
      </c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>
        <f t="shared" si="9"/>
        <v>70</v>
      </c>
      <c r="AX60" s="17">
        <f t="shared" si="10"/>
        <v>70</v>
      </c>
      <c r="AY60" s="17">
        <f t="shared" si="11"/>
        <v>70</v>
      </c>
      <c r="AZ60" s="17"/>
      <c r="BA60" s="17">
        <f t="shared" si="12"/>
        <v>70</v>
      </c>
      <c r="BB60" s="17">
        <f t="shared" si="13"/>
        <v>70</v>
      </c>
      <c r="BC60" s="17">
        <f t="shared" si="14"/>
        <v>70</v>
      </c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>
        <f t="shared" si="15"/>
        <v>70</v>
      </c>
      <c r="BP60" s="17">
        <f t="shared" si="16"/>
        <v>70</v>
      </c>
      <c r="BQ60" s="17">
        <f t="shared" si="17"/>
        <v>70</v>
      </c>
      <c r="BR60" s="17"/>
      <c r="BS60" s="35"/>
      <c r="BT60" s="35"/>
      <c r="BU60" s="1"/>
      <c r="BV60" s="1"/>
      <c r="BW60" s="1"/>
      <c r="BX60" s="1"/>
      <c r="BY60" s="1"/>
      <c r="BZ60" s="1"/>
      <c r="CA60" s="1"/>
      <c r="CB60" s="1"/>
    </row>
    <row r="61" s="28" customFormat="1" ht="15">
      <c r="A61" s="29" t="s">
        <v>94</v>
      </c>
      <c r="B61" s="29" t="s">
        <v>36</v>
      </c>
      <c r="C61" s="29" t="s">
        <v>103</v>
      </c>
      <c r="D61" s="29"/>
      <c r="E61" s="29"/>
      <c r="F61" s="30" t="s">
        <v>104</v>
      </c>
      <c r="G61" s="31">
        <f t="shared" ref="G61:G64" si="110">G62</f>
        <v>100000</v>
      </c>
      <c r="H61" s="31">
        <f t="shared" ref="H61:H64" si="111">H62</f>
        <v>40000</v>
      </c>
      <c r="I61" s="31">
        <f t="shared" ref="I61:I64" si="112">I62</f>
        <v>40000</v>
      </c>
      <c r="J61" s="31">
        <f t="shared" ref="J61:J64" si="113">J62</f>
        <v>39418.599999999999</v>
      </c>
      <c r="K61" s="31">
        <f t="shared" ref="K61:K64" si="114">K62</f>
        <v>0</v>
      </c>
      <c r="L61" s="31">
        <f t="shared" ref="L61:L64" si="115">L62</f>
        <v>0</v>
      </c>
      <c r="M61" s="31">
        <f t="shared" si="0"/>
        <v>139418.60000000001</v>
      </c>
      <c r="N61" s="31">
        <f t="shared" si="1"/>
        <v>40000</v>
      </c>
      <c r="O61" s="31">
        <f t="shared" si="2"/>
        <v>40000</v>
      </c>
      <c r="P61" s="31">
        <f t="shared" ref="P61:P64" si="116">P62</f>
        <v>0</v>
      </c>
      <c r="Q61" s="31">
        <f t="shared" ref="Q61:Q64" si="117">Q62</f>
        <v>0</v>
      </c>
      <c r="R61" s="31">
        <f t="shared" ref="R61:R64" si="118">R62</f>
        <v>0</v>
      </c>
      <c r="S61" s="31">
        <f t="shared" ref="S61:S64" si="119">S62</f>
        <v>98586.680999999997</v>
      </c>
      <c r="T61" s="31">
        <f t="shared" ref="T61:T64" si="120">T62</f>
        <v>0</v>
      </c>
      <c r="U61" s="31">
        <f t="shared" ref="U61:U64" si="121">U62</f>
        <v>0</v>
      </c>
      <c r="V61" s="31">
        <f t="shared" ref="V61:V64" si="122">V62</f>
        <v>0</v>
      </c>
      <c r="W61" s="31">
        <f t="shared" ref="W61:W64" si="123">W62</f>
        <v>0</v>
      </c>
      <c r="X61" s="31">
        <f t="shared" ref="X61:X64" si="124">X62</f>
        <v>0</v>
      </c>
      <c r="Y61" s="31">
        <f t="shared" si="3"/>
        <v>238005.28100000002</v>
      </c>
      <c r="Z61" s="31">
        <f t="shared" si="4"/>
        <v>40000</v>
      </c>
      <c r="AA61" s="31">
        <f t="shared" si="5"/>
        <v>40000</v>
      </c>
      <c r="AB61" s="31">
        <f t="shared" ref="AB61:AB64" si="125">AB62</f>
        <v>239055.92499999999</v>
      </c>
      <c r="AC61" s="31">
        <f t="shared" ref="AC61:AC64" si="126">AC62</f>
        <v>0</v>
      </c>
      <c r="AD61" s="31">
        <f t="shared" ref="AD61:AD64" si="127">AD62</f>
        <v>0</v>
      </c>
      <c r="AE61" s="31">
        <f t="shared" si="6"/>
        <v>477061.20600000001</v>
      </c>
      <c r="AF61" s="31">
        <f t="shared" si="7"/>
        <v>40000</v>
      </c>
      <c r="AG61" s="31">
        <f t="shared" si="8"/>
        <v>40000</v>
      </c>
      <c r="AH61" s="31">
        <f t="shared" ref="AH61:AH64" si="128">AH62</f>
        <v>0</v>
      </c>
      <c r="AI61" s="31">
        <f t="shared" ref="AI61:AI64" si="129">AI62</f>
        <v>0</v>
      </c>
      <c r="AJ61" s="31">
        <f t="shared" ref="AJ61:AJ64" si="130">AJ62</f>
        <v>-239055.92499999999</v>
      </c>
      <c r="AK61" s="31">
        <f t="shared" ref="AK61:AK64" si="131">AK62</f>
        <v>0</v>
      </c>
      <c r="AL61" s="31">
        <f t="shared" ref="AL61:AL64" si="132">AL62</f>
        <v>0</v>
      </c>
      <c r="AM61" s="31">
        <f t="shared" ref="AM61:AM64" si="133">AM62</f>
        <v>0</v>
      </c>
      <c r="AN61" s="31">
        <f t="shared" ref="AN61:AN64" si="134">AN62</f>
        <v>0</v>
      </c>
      <c r="AO61" s="31">
        <f t="shared" ref="AO61:AO64" si="135">AO62</f>
        <v>0</v>
      </c>
      <c r="AP61" s="31">
        <f t="shared" ref="AP61:AP64" si="136">AP62</f>
        <v>0</v>
      </c>
      <c r="AQ61" s="31">
        <f t="shared" ref="AQ61:AQ64" si="137">AQ62</f>
        <v>0</v>
      </c>
      <c r="AR61" s="31">
        <f t="shared" ref="AR61:AR64" si="138">AR62</f>
        <v>0</v>
      </c>
      <c r="AS61" s="31">
        <f t="shared" ref="AS61:AS64" si="139">AS62</f>
        <v>0</v>
      </c>
      <c r="AT61" s="31">
        <f t="shared" ref="AT61:AT64" si="140">AT62</f>
        <v>0</v>
      </c>
      <c r="AU61" s="31">
        <f t="shared" ref="AU61:AU64" si="141">AU62</f>
        <v>0</v>
      </c>
      <c r="AV61" s="31">
        <f t="shared" ref="AV61:AV64" si="142">AV62</f>
        <v>0</v>
      </c>
      <c r="AW61" s="31">
        <f t="shared" si="9"/>
        <v>238005.28100000002</v>
      </c>
      <c r="AX61" s="31">
        <f t="shared" si="10"/>
        <v>40000</v>
      </c>
      <c r="AY61" s="31">
        <f t="shared" si="11"/>
        <v>40000</v>
      </c>
      <c r="AZ61" s="31">
        <f t="shared" ref="AZ61:AZ64" si="143">AZ62</f>
        <v>0</v>
      </c>
      <c r="BA61" s="31">
        <f t="shared" si="12"/>
        <v>238005.28100000002</v>
      </c>
      <c r="BB61" s="31">
        <f t="shared" si="13"/>
        <v>40000</v>
      </c>
      <c r="BC61" s="31">
        <f t="shared" si="14"/>
        <v>40000</v>
      </c>
      <c r="BD61" s="31">
        <f t="shared" ref="BD61:BD64" si="144">BD62</f>
        <v>0</v>
      </c>
      <c r="BE61" s="31">
        <f t="shared" ref="BE61:BE64" si="145">BE62</f>
        <v>0</v>
      </c>
      <c r="BF61" s="31">
        <f t="shared" ref="BF61:BF64" si="146">BF62</f>
        <v>0</v>
      </c>
      <c r="BG61" s="31">
        <f t="shared" ref="BG61:BG64" si="147">BG62</f>
        <v>0</v>
      </c>
      <c r="BH61" s="31">
        <f t="shared" ref="BH61:BH64" si="148">BH62</f>
        <v>0</v>
      </c>
      <c r="BI61" s="31">
        <f t="shared" ref="BI61:BI64" si="149">BI62</f>
        <v>0</v>
      </c>
      <c r="BJ61" s="31">
        <f t="shared" ref="BJ61:BJ64" si="150">BJ62</f>
        <v>0</v>
      </c>
      <c r="BK61" s="31">
        <f t="shared" ref="BK61:BK64" si="151">BK62</f>
        <v>0</v>
      </c>
      <c r="BL61" s="31">
        <f t="shared" ref="BL61:BL64" si="152">BL62</f>
        <v>0</v>
      </c>
      <c r="BM61" s="31">
        <f t="shared" ref="BM61:BM64" si="153">BM62</f>
        <v>0</v>
      </c>
      <c r="BN61" s="31">
        <f t="shared" ref="BN61:BN64" si="154">BN62</f>
        <v>0</v>
      </c>
      <c r="BO61" s="31">
        <f t="shared" si="15"/>
        <v>238005.28100000002</v>
      </c>
      <c r="BP61" s="31">
        <f t="shared" si="16"/>
        <v>40000</v>
      </c>
      <c r="BQ61" s="31">
        <f t="shared" si="17"/>
        <v>40000</v>
      </c>
      <c r="BR61" s="31">
        <f t="shared" ref="BR61:BR64" si="155">BR62</f>
        <v>0</v>
      </c>
      <c r="BS61" s="32"/>
      <c r="BT61" s="32"/>
      <c r="BU61" s="28"/>
      <c r="BV61" s="28"/>
      <c r="BW61" s="28"/>
      <c r="BX61" s="28"/>
      <c r="BY61" s="28"/>
      <c r="BZ61" s="28"/>
      <c r="CA61" s="28"/>
      <c r="CB61" s="28"/>
    </row>
    <row r="62" s="1" customFormat="1" ht="45">
      <c r="A62" s="33" t="s">
        <v>94</v>
      </c>
      <c r="B62" s="33" t="s">
        <v>36</v>
      </c>
      <c r="C62" s="33" t="s">
        <v>103</v>
      </c>
      <c r="D62" s="33" t="s">
        <v>105</v>
      </c>
      <c r="E62" s="38"/>
      <c r="F62" s="34" t="s">
        <v>106</v>
      </c>
      <c r="G62" s="17">
        <f t="shared" si="110"/>
        <v>100000</v>
      </c>
      <c r="H62" s="17">
        <f t="shared" si="111"/>
        <v>40000</v>
      </c>
      <c r="I62" s="17">
        <f t="shared" si="112"/>
        <v>40000</v>
      </c>
      <c r="J62" s="17">
        <f t="shared" si="113"/>
        <v>39418.599999999999</v>
      </c>
      <c r="K62" s="17">
        <f t="shared" si="114"/>
        <v>0</v>
      </c>
      <c r="L62" s="17">
        <f t="shared" si="115"/>
        <v>0</v>
      </c>
      <c r="M62" s="17">
        <f t="shared" si="0"/>
        <v>139418.60000000001</v>
      </c>
      <c r="N62" s="17">
        <f t="shared" si="1"/>
        <v>40000</v>
      </c>
      <c r="O62" s="17">
        <f t="shared" si="2"/>
        <v>40000</v>
      </c>
      <c r="P62" s="17">
        <f t="shared" si="116"/>
        <v>0</v>
      </c>
      <c r="Q62" s="17">
        <f t="shared" si="117"/>
        <v>0</v>
      </c>
      <c r="R62" s="17">
        <f t="shared" si="118"/>
        <v>0</v>
      </c>
      <c r="S62" s="17">
        <f t="shared" si="119"/>
        <v>98586.680999999997</v>
      </c>
      <c r="T62" s="17">
        <f t="shared" si="120"/>
        <v>0</v>
      </c>
      <c r="U62" s="17">
        <f t="shared" si="121"/>
        <v>0</v>
      </c>
      <c r="V62" s="17">
        <f t="shared" si="122"/>
        <v>0</v>
      </c>
      <c r="W62" s="17">
        <f t="shared" si="123"/>
        <v>0</v>
      </c>
      <c r="X62" s="17">
        <f t="shared" si="124"/>
        <v>0</v>
      </c>
      <c r="Y62" s="17">
        <f t="shared" si="3"/>
        <v>238005.28100000002</v>
      </c>
      <c r="Z62" s="17">
        <f t="shared" si="4"/>
        <v>40000</v>
      </c>
      <c r="AA62" s="17">
        <f t="shared" si="5"/>
        <v>40000</v>
      </c>
      <c r="AB62" s="17">
        <f t="shared" si="125"/>
        <v>239055.92499999999</v>
      </c>
      <c r="AC62" s="17">
        <f t="shared" si="126"/>
        <v>0</v>
      </c>
      <c r="AD62" s="17">
        <f t="shared" si="127"/>
        <v>0</v>
      </c>
      <c r="AE62" s="17">
        <f t="shared" si="6"/>
        <v>477061.20600000001</v>
      </c>
      <c r="AF62" s="17">
        <f t="shared" si="7"/>
        <v>40000</v>
      </c>
      <c r="AG62" s="17">
        <f t="shared" si="8"/>
        <v>40000</v>
      </c>
      <c r="AH62" s="17">
        <f t="shared" si="128"/>
        <v>0</v>
      </c>
      <c r="AI62" s="17">
        <f t="shared" si="129"/>
        <v>0</v>
      </c>
      <c r="AJ62" s="17">
        <f t="shared" si="130"/>
        <v>-239055.92499999999</v>
      </c>
      <c r="AK62" s="17">
        <f t="shared" si="131"/>
        <v>0</v>
      </c>
      <c r="AL62" s="17">
        <f t="shared" si="132"/>
        <v>0</v>
      </c>
      <c r="AM62" s="17">
        <f t="shared" si="133"/>
        <v>0</v>
      </c>
      <c r="AN62" s="17">
        <f t="shared" si="134"/>
        <v>0</v>
      </c>
      <c r="AO62" s="17">
        <f t="shared" si="135"/>
        <v>0</v>
      </c>
      <c r="AP62" s="17">
        <f t="shared" si="136"/>
        <v>0</v>
      </c>
      <c r="AQ62" s="17">
        <f t="shared" si="137"/>
        <v>0</v>
      </c>
      <c r="AR62" s="17">
        <f t="shared" si="138"/>
        <v>0</v>
      </c>
      <c r="AS62" s="17">
        <f t="shared" si="139"/>
        <v>0</v>
      </c>
      <c r="AT62" s="17">
        <f t="shared" si="140"/>
        <v>0</v>
      </c>
      <c r="AU62" s="17">
        <f t="shared" si="141"/>
        <v>0</v>
      </c>
      <c r="AV62" s="17">
        <f t="shared" si="142"/>
        <v>0</v>
      </c>
      <c r="AW62" s="17">
        <f t="shared" si="9"/>
        <v>238005.28100000002</v>
      </c>
      <c r="AX62" s="17">
        <f t="shared" si="10"/>
        <v>40000</v>
      </c>
      <c r="AY62" s="17">
        <f t="shared" si="11"/>
        <v>40000</v>
      </c>
      <c r="AZ62" s="17">
        <f t="shared" si="143"/>
        <v>0</v>
      </c>
      <c r="BA62" s="17">
        <f t="shared" si="12"/>
        <v>238005.28100000002</v>
      </c>
      <c r="BB62" s="17">
        <f t="shared" si="13"/>
        <v>40000</v>
      </c>
      <c r="BC62" s="17">
        <f t="shared" si="14"/>
        <v>40000</v>
      </c>
      <c r="BD62" s="17">
        <f t="shared" si="144"/>
        <v>0</v>
      </c>
      <c r="BE62" s="17">
        <f t="shared" si="145"/>
        <v>0</v>
      </c>
      <c r="BF62" s="17">
        <f t="shared" si="146"/>
        <v>0</v>
      </c>
      <c r="BG62" s="17">
        <f t="shared" si="147"/>
        <v>0</v>
      </c>
      <c r="BH62" s="17">
        <f t="shared" si="148"/>
        <v>0</v>
      </c>
      <c r="BI62" s="17">
        <f t="shared" si="149"/>
        <v>0</v>
      </c>
      <c r="BJ62" s="17">
        <f t="shared" si="150"/>
        <v>0</v>
      </c>
      <c r="BK62" s="17">
        <f t="shared" si="151"/>
        <v>0</v>
      </c>
      <c r="BL62" s="17">
        <f t="shared" si="152"/>
        <v>0</v>
      </c>
      <c r="BM62" s="17">
        <f t="shared" si="153"/>
        <v>0</v>
      </c>
      <c r="BN62" s="17">
        <f t="shared" si="154"/>
        <v>0</v>
      </c>
      <c r="BO62" s="17">
        <f t="shared" si="15"/>
        <v>238005.28100000002</v>
      </c>
      <c r="BP62" s="17">
        <f t="shared" si="16"/>
        <v>40000</v>
      </c>
      <c r="BQ62" s="17">
        <f t="shared" si="17"/>
        <v>40000</v>
      </c>
      <c r="BR62" s="17">
        <f t="shared" si="155"/>
        <v>0</v>
      </c>
      <c r="BS62" s="35"/>
      <c r="BT62" s="35"/>
      <c r="BU62" s="1"/>
      <c r="BV62" s="1"/>
      <c r="BW62" s="1"/>
      <c r="BX62" s="1"/>
      <c r="BY62" s="1"/>
      <c r="BZ62" s="1"/>
      <c r="CA62" s="1"/>
      <c r="CB62" s="1"/>
    </row>
    <row r="63" s="1" customFormat="1" ht="15">
      <c r="A63" s="33" t="s">
        <v>94</v>
      </c>
      <c r="B63" s="33" t="s">
        <v>36</v>
      </c>
      <c r="C63" s="33" t="s">
        <v>103</v>
      </c>
      <c r="D63" s="33" t="s">
        <v>107</v>
      </c>
      <c r="E63" s="38"/>
      <c r="F63" s="34" t="s">
        <v>108</v>
      </c>
      <c r="G63" s="17">
        <f t="shared" si="110"/>
        <v>100000</v>
      </c>
      <c r="H63" s="17">
        <f t="shared" si="111"/>
        <v>40000</v>
      </c>
      <c r="I63" s="17">
        <f t="shared" si="112"/>
        <v>40000</v>
      </c>
      <c r="J63" s="17">
        <f t="shared" si="113"/>
        <v>39418.599999999999</v>
      </c>
      <c r="K63" s="17">
        <f t="shared" si="114"/>
        <v>0</v>
      </c>
      <c r="L63" s="17">
        <f t="shared" si="115"/>
        <v>0</v>
      </c>
      <c r="M63" s="17">
        <f t="shared" si="0"/>
        <v>139418.60000000001</v>
      </c>
      <c r="N63" s="17">
        <f t="shared" si="1"/>
        <v>40000</v>
      </c>
      <c r="O63" s="17">
        <f t="shared" si="2"/>
        <v>40000</v>
      </c>
      <c r="P63" s="17">
        <f t="shared" si="116"/>
        <v>0</v>
      </c>
      <c r="Q63" s="17">
        <f t="shared" si="117"/>
        <v>0</v>
      </c>
      <c r="R63" s="17">
        <f t="shared" si="118"/>
        <v>0</v>
      </c>
      <c r="S63" s="17">
        <f t="shared" si="119"/>
        <v>98586.680999999997</v>
      </c>
      <c r="T63" s="17">
        <f t="shared" si="120"/>
        <v>0</v>
      </c>
      <c r="U63" s="17">
        <f t="shared" si="121"/>
        <v>0</v>
      </c>
      <c r="V63" s="17">
        <f t="shared" si="122"/>
        <v>0</v>
      </c>
      <c r="W63" s="17">
        <f t="shared" si="123"/>
        <v>0</v>
      </c>
      <c r="X63" s="17">
        <f t="shared" si="124"/>
        <v>0</v>
      </c>
      <c r="Y63" s="17">
        <f t="shared" si="3"/>
        <v>238005.28100000002</v>
      </c>
      <c r="Z63" s="17">
        <f t="shared" si="4"/>
        <v>40000</v>
      </c>
      <c r="AA63" s="17">
        <f t="shared" si="5"/>
        <v>40000</v>
      </c>
      <c r="AB63" s="17">
        <f t="shared" si="125"/>
        <v>239055.92499999999</v>
      </c>
      <c r="AC63" s="17">
        <f t="shared" si="126"/>
        <v>0</v>
      </c>
      <c r="AD63" s="17">
        <f t="shared" si="127"/>
        <v>0</v>
      </c>
      <c r="AE63" s="17">
        <f t="shared" si="6"/>
        <v>477061.20600000001</v>
      </c>
      <c r="AF63" s="17">
        <f t="shared" si="7"/>
        <v>40000</v>
      </c>
      <c r="AG63" s="17">
        <f t="shared" si="8"/>
        <v>40000</v>
      </c>
      <c r="AH63" s="17">
        <f t="shared" si="128"/>
        <v>0</v>
      </c>
      <c r="AI63" s="17">
        <f t="shared" si="129"/>
        <v>0</v>
      </c>
      <c r="AJ63" s="17">
        <f t="shared" si="130"/>
        <v>-239055.92499999999</v>
      </c>
      <c r="AK63" s="17">
        <f t="shared" si="131"/>
        <v>0</v>
      </c>
      <c r="AL63" s="17">
        <f t="shared" si="132"/>
        <v>0</v>
      </c>
      <c r="AM63" s="17">
        <f t="shared" si="133"/>
        <v>0</v>
      </c>
      <c r="AN63" s="17">
        <f t="shared" si="134"/>
        <v>0</v>
      </c>
      <c r="AO63" s="17">
        <f t="shared" si="135"/>
        <v>0</v>
      </c>
      <c r="AP63" s="17">
        <f t="shared" si="136"/>
        <v>0</v>
      </c>
      <c r="AQ63" s="17">
        <f t="shared" si="137"/>
        <v>0</v>
      </c>
      <c r="AR63" s="17">
        <f t="shared" si="138"/>
        <v>0</v>
      </c>
      <c r="AS63" s="17">
        <f t="shared" si="139"/>
        <v>0</v>
      </c>
      <c r="AT63" s="17">
        <f t="shared" si="140"/>
        <v>0</v>
      </c>
      <c r="AU63" s="17">
        <f t="shared" si="141"/>
        <v>0</v>
      </c>
      <c r="AV63" s="17">
        <f t="shared" si="142"/>
        <v>0</v>
      </c>
      <c r="AW63" s="17">
        <f t="shared" si="9"/>
        <v>238005.28100000002</v>
      </c>
      <c r="AX63" s="17">
        <f t="shared" si="10"/>
        <v>40000</v>
      </c>
      <c r="AY63" s="17">
        <f t="shared" si="11"/>
        <v>40000</v>
      </c>
      <c r="AZ63" s="17">
        <f t="shared" si="143"/>
        <v>0</v>
      </c>
      <c r="BA63" s="17">
        <f t="shared" si="12"/>
        <v>238005.28100000002</v>
      </c>
      <c r="BB63" s="17">
        <f t="shared" si="13"/>
        <v>40000</v>
      </c>
      <c r="BC63" s="17">
        <f t="shared" si="14"/>
        <v>40000</v>
      </c>
      <c r="BD63" s="17">
        <f t="shared" si="144"/>
        <v>0</v>
      </c>
      <c r="BE63" s="17">
        <f t="shared" si="145"/>
        <v>0</v>
      </c>
      <c r="BF63" s="17">
        <f t="shared" si="146"/>
        <v>0</v>
      </c>
      <c r="BG63" s="17">
        <f t="shared" si="147"/>
        <v>0</v>
      </c>
      <c r="BH63" s="17">
        <f t="shared" si="148"/>
        <v>0</v>
      </c>
      <c r="BI63" s="17">
        <f t="shared" si="149"/>
        <v>0</v>
      </c>
      <c r="BJ63" s="17">
        <f t="shared" si="150"/>
        <v>0</v>
      </c>
      <c r="BK63" s="17">
        <f t="shared" si="151"/>
        <v>0</v>
      </c>
      <c r="BL63" s="17">
        <f t="shared" si="152"/>
        <v>0</v>
      </c>
      <c r="BM63" s="17">
        <f t="shared" si="153"/>
        <v>0</v>
      </c>
      <c r="BN63" s="17">
        <f t="shared" si="154"/>
        <v>0</v>
      </c>
      <c r="BO63" s="17">
        <f t="shared" si="15"/>
        <v>238005.28100000002</v>
      </c>
      <c r="BP63" s="17">
        <f t="shared" si="16"/>
        <v>40000</v>
      </c>
      <c r="BQ63" s="17">
        <f t="shared" si="17"/>
        <v>40000</v>
      </c>
      <c r="BR63" s="17">
        <f t="shared" si="155"/>
        <v>0</v>
      </c>
      <c r="BS63" s="35"/>
      <c r="BT63" s="35"/>
      <c r="BU63" s="1"/>
      <c r="BV63" s="1"/>
      <c r="BW63" s="1"/>
      <c r="BX63" s="1"/>
      <c r="BY63" s="1"/>
      <c r="BZ63" s="1"/>
      <c r="CA63" s="1"/>
      <c r="CB63" s="1"/>
    </row>
    <row r="64" s="1" customFormat="1" ht="15">
      <c r="A64" s="33" t="s">
        <v>94</v>
      </c>
      <c r="B64" s="33" t="s">
        <v>36</v>
      </c>
      <c r="C64" s="33" t="s">
        <v>103</v>
      </c>
      <c r="D64" s="33" t="s">
        <v>109</v>
      </c>
      <c r="E64" s="38"/>
      <c r="F64" s="34" t="s">
        <v>110</v>
      </c>
      <c r="G64" s="17">
        <f t="shared" si="110"/>
        <v>100000</v>
      </c>
      <c r="H64" s="17">
        <f t="shared" si="111"/>
        <v>40000</v>
      </c>
      <c r="I64" s="17">
        <f t="shared" si="112"/>
        <v>40000</v>
      </c>
      <c r="J64" s="17">
        <f t="shared" si="113"/>
        <v>39418.599999999999</v>
      </c>
      <c r="K64" s="17">
        <f t="shared" si="114"/>
        <v>0</v>
      </c>
      <c r="L64" s="17">
        <f t="shared" si="115"/>
        <v>0</v>
      </c>
      <c r="M64" s="17">
        <f t="shared" si="0"/>
        <v>139418.60000000001</v>
      </c>
      <c r="N64" s="17">
        <f t="shared" si="1"/>
        <v>40000</v>
      </c>
      <c r="O64" s="17">
        <f t="shared" si="2"/>
        <v>40000</v>
      </c>
      <c r="P64" s="17">
        <f t="shared" si="116"/>
        <v>0</v>
      </c>
      <c r="Q64" s="17">
        <f t="shared" si="117"/>
        <v>0</v>
      </c>
      <c r="R64" s="17">
        <f t="shared" si="118"/>
        <v>0</v>
      </c>
      <c r="S64" s="17">
        <f t="shared" si="119"/>
        <v>98586.680999999997</v>
      </c>
      <c r="T64" s="17">
        <f t="shared" si="120"/>
        <v>0</v>
      </c>
      <c r="U64" s="17">
        <f t="shared" si="121"/>
        <v>0</v>
      </c>
      <c r="V64" s="17">
        <f t="shared" si="122"/>
        <v>0</v>
      </c>
      <c r="W64" s="17">
        <f t="shared" si="123"/>
        <v>0</v>
      </c>
      <c r="X64" s="17">
        <f t="shared" si="124"/>
        <v>0</v>
      </c>
      <c r="Y64" s="17">
        <f t="shared" si="3"/>
        <v>238005.28100000002</v>
      </c>
      <c r="Z64" s="17">
        <f t="shared" si="4"/>
        <v>40000</v>
      </c>
      <c r="AA64" s="17">
        <f t="shared" si="5"/>
        <v>40000</v>
      </c>
      <c r="AB64" s="17">
        <f t="shared" si="125"/>
        <v>239055.92499999999</v>
      </c>
      <c r="AC64" s="17">
        <f t="shared" si="126"/>
        <v>0</v>
      </c>
      <c r="AD64" s="17">
        <f t="shared" si="127"/>
        <v>0</v>
      </c>
      <c r="AE64" s="17">
        <f t="shared" si="6"/>
        <v>477061.20600000001</v>
      </c>
      <c r="AF64" s="17">
        <f t="shared" si="7"/>
        <v>40000</v>
      </c>
      <c r="AG64" s="17">
        <f t="shared" si="8"/>
        <v>40000</v>
      </c>
      <c r="AH64" s="17">
        <f t="shared" si="128"/>
        <v>0</v>
      </c>
      <c r="AI64" s="17">
        <f t="shared" si="129"/>
        <v>0</v>
      </c>
      <c r="AJ64" s="17">
        <f t="shared" si="130"/>
        <v>-239055.92499999999</v>
      </c>
      <c r="AK64" s="17">
        <f t="shared" si="131"/>
        <v>0</v>
      </c>
      <c r="AL64" s="17">
        <f t="shared" si="132"/>
        <v>0</v>
      </c>
      <c r="AM64" s="17">
        <f t="shared" si="133"/>
        <v>0</v>
      </c>
      <c r="AN64" s="17">
        <f t="shared" si="134"/>
        <v>0</v>
      </c>
      <c r="AO64" s="17">
        <f t="shared" si="135"/>
        <v>0</v>
      </c>
      <c r="AP64" s="17">
        <f t="shared" si="136"/>
        <v>0</v>
      </c>
      <c r="AQ64" s="17">
        <f t="shared" si="137"/>
        <v>0</v>
      </c>
      <c r="AR64" s="17">
        <f t="shared" si="138"/>
        <v>0</v>
      </c>
      <c r="AS64" s="17">
        <f t="shared" si="139"/>
        <v>0</v>
      </c>
      <c r="AT64" s="17">
        <f t="shared" si="140"/>
        <v>0</v>
      </c>
      <c r="AU64" s="17">
        <f t="shared" si="141"/>
        <v>0</v>
      </c>
      <c r="AV64" s="17">
        <f t="shared" si="142"/>
        <v>0</v>
      </c>
      <c r="AW64" s="17">
        <f t="shared" si="9"/>
        <v>238005.28100000002</v>
      </c>
      <c r="AX64" s="17">
        <f t="shared" si="10"/>
        <v>40000</v>
      </c>
      <c r="AY64" s="17">
        <f t="shared" si="11"/>
        <v>40000</v>
      </c>
      <c r="AZ64" s="17">
        <f t="shared" si="143"/>
        <v>0</v>
      </c>
      <c r="BA64" s="17">
        <f t="shared" si="12"/>
        <v>238005.28100000002</v>
      </c>
      <c r="BB64" s="17">
        <f t="shared" si="13"/>
        <v>40000</v>
      </c>
      <c r="BC64" s="17">
        <f t="shared" si="14"/>
        <v>40000</v>
      </c>
      <c r="BD64" s="17">
        <f t="shared" si="144"/>
        <v>0</v>
      </c>
      <c r="BE64" s="17">
        <f t="shared" si="145"/>
        <v>0</v>
      </c>
      <c r="BF64" s="17">
        <f t="shared" si="146"/>
        <v>0</v>
      </c>
      <c r="BG64" s="17">
        <f t="shared" si="147"/>
        <v>0</v>
      </c>
      <c r="BH64" s="17">
        <f t="shared" si="148"/>
        <v>0</v>
      </c>
      <c r="BI64" s="17">
        <f t="shared" si="149"/>
        <v>0</v>
      </c>
      <c r="BJ64" s="17">
        <f t="shared" si="150"/>
        <v>0</v>
      </c>
      <c r="BK64" s="17">
        <f t="shared" si="151"/>
        <v>0</v>
      </c>
      <c r="BL64" s="17">
        <f t="shared" si="152"/>
        <v>0</v>
      </c>
      <c r="BM64" s="17">
        <f t="shared" si="153"/>
        <v>0</v>
      </c>
      <c r="BN64" s="17">
        <f t="shared" si="154"/>
        <v>0</v>
      </c>
      <c r="BO64" s="17">
        <f t="shared" si="15"/>
        <v>238005.28100000002</v>
      </c>
      <c r="BP64" s="17">
        <f t="shared" si="16"/>
        <v>40000</v>
      </c>
      <c r="BQ64" s="17">
        <f t="shared" si="17"/>
        <v>40000</v>
      </c>
      <c r="BR64" s="17">
        <f t="shared" si="155"/>
        <v>0</v>
      </c>
      <c r="BS64" s="35"/>
      <c r="BT64" s="35"/>
      <c r="BU64" s="1"/>
      <c r="BV64" s="1"/>
      <c r="BW64" s="1"/>
      <c r="BX64" s="1"/>
      <c r="BY64" s="1"/>
      <c r="BZ64" s="1"/>
      <c r="CA64" s="1"/>
      <c r="CB64" s="1"/>
    </row>
    <row r="65" s="1" customFormat="1" ht="15">
      <c r="A65" s="33" t="s">
        <v>94</v>
      </c>
      <c r="B65" s="33" t="s">
        <v>36</v>
      </c>
      <c r="C65" s="33" t="s">
        <v>103</v>
      </c>
      <c r="D65" s="33" t="s">
        <v>109</v>
      </c>
      <c r="E65" s="33" t="s">
        <v>50</v>
      </c>
      <c r="F65" s="34" t="s">
        <v>51</v>
      </c>
      <c r="G65" s="17">
        <v>100000</v>
      </c>
      <c r="H65" s="17">
        <v>40000</v>
      </c>
      <c r="I65" s="17">
        <v>40000</v>
      </c>
      <c r="J65" s="17">
        <v>39418.599999999999</v>
      </c>
      <c r="K65" s="17"/>
      <c r="L65" s="17"/>
      <c r="M65" s="17">
        <f t="shared" si="0"/>
        <v>139418.60000000001</v>
      </c>
      <c r="N65" s="17">
        <f t="shared" si="1"/>
        <v>40000</v>
      </c>
      <c r="O65" s="17">
        <f t="shared" si="2"/>
        <v>40000</v>
      </c>
      <c r="P65" s="17"/>
      <c r="Q65" s="17"/>
      <c r="R65" s="17"/>
      <c r="S65" s="17">
        <v>98586.680999999997</v>
      </c>
      <c r="T65" s="17"/>
      <c r="U65" s="17"/>
      <c r="V65" s="17"/>
      <c r="W65" s="17"/>
      <c r="X65" s="17"/>
      <c r="Y65" s="17">
        <f t="shared" si="3"/>
        <v>238005.28100000002</v>
      </c>
      <c r="Z65" s="17">
        <f t="shared" si="4"/>
        <v>40000</v>
      </c>
      <c r="AA65" s="17">
        <f t="shared" si="5"/>
        <v>40000</v>
      </c>
      <c r="AB65" s="17">
        <v>239055.92499999999</v>
      </c>
      <c r="AC65" s="17"/>
      <c r="AD65" s="17"/>
      <c r="AE65" s="17">
        <f t="shared" si="6"/>
        <v>477061.20600000001</v>
      </c>
      <c r="AF65" s="17">
        <f t="shared" si="7"/>
        <v>40000</v>
      </c>
      <c r="AG65" s="17">
        <f t="shared" si="8"/>
        <v>40000</v>
      </c>
      <c r="AH65" s="17"/>
      <c r="AI65" s="17"/>
      <c r="AJ65" s="17">
        <v>-239055.92499999999</v>
      </c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>
        <f t="shared" si="9"/>
        <v>238005.28100000002</v>
      </c>
      <c r="AX65" s="17">
        <f t="shared" si="10"/>
        <v>40000</v>
      </c>
      <c r="AY65" s="17">
        <f t="shared" si="11"/>
        <v>40000</v>
      </c>
      <c r="AZ65" s="17"/>
      <c r="BA65" s="17">
        <f t="shared" si="12"/>
        <v>238005.28100000002</v>
      </c>
      <c r="BB65" s="17">
        <f t="shared" si="13"/>
        <v>40000</v>
      </c>
      <c r="BC65" s="17">
        <f t="shared" si="14"/>
        <v>40000</v>
      </c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>
        <f t="shared" si="15"/>
        <v>238005.28100000002</v>
      </c>
      <c r="BP65" s="17">
        <f t="shared" si="16"/>
        <v>40000</v>
      </c>
      <c r="BQ65" s="17">
        <f t="shared" si="17"/>
        <v>40000</v>
      </c>
      <c r="BR65" s="17"/>
      <c r="BS65" s="35"/>
      <c r="BT65" s="35" t="s">
        <v>111</v>
      </c>
      <c r="BU65" s="1"/>
      <c r="BV65" s="1"/>
      <c r="BW65" s="1"/>
      <c r="BX65" s="1"/>
      <c r="BY65" s="1"/>
      <c r="BZ65" s="1"/>
      <c r="CA65" s="1"/>
      <c r="CB65" s="1"/>
    </row>
    <row r="66" s="28" customFormat="1" ht="15">
      <c r="A66" s="29" t="s">
        <v>94</v>
      </c>
      <c r="B66" s="29" t="s">
        <v>36</v>
      </c>
      <c r="C66" s="29" t="s">
        <v>38</v>
      </c>
      <c r="D66" s="29"/>
      <c r="E66" s="29"/>
      <c r="F66" s="30" t="s">
        <v>39</v>
      </c>
      <c r="G66" s="31">
        <f>G67+G75</f>
        <v>193953.10000000003</v>
      </c>
      <c r="H66" s="31">
        <f>H67+H75</f>
        <v>158176.10000000003</v>
      </c>
      <c r="I66" s="31">
        <f>I67+I75</f>
        <v>158176.10000000003</v>
      </c>
      <c r="J66" s="31">
        <f>J67+J75</f>
        <v>0</v>
      </c>
      <c r="K66" s="31">
        <f>K67+K75</f>
        <v>0</v>
      </c>
      <c r="L66" s="31">
        <f>L67+L75</f>
        <v>0</v>
      </c>
      <c r="M66" s="31">
        <f t="shared" si="0"/>
        <v>193953.10000000003</v>
      </c>
      <c r="N66" s="31">
        <f t="shared" si="1"/>
        <v>158176.10000000003</v>
      </c>
      <c r="O66" s="31">
        <f t="shared" si="2"/>
        <v>158176.10000000003</v>
      </c>
      <c r="P66" s="31">
        <f>P67+P75</f>
        <v>10355.6</v>
      </c>
      <c r="Q66" s="31">
        <f>Q67+Q75</f>
        <v>0</v>
      </c>
      <c r="R66" s="31">
        <f>R67+R75</f>
        <v>0</v>
      </c>
      <c r="S66" s="31">
        <f>S67+S75</f>
        <v>0</v>
      </c>
      <c r="T66" s="31">
        <f>T67+T75</f>
        <v>11417.299999999999</v>
      </c>
      <c r="U66" s="31">
        <f>U67+U75</f>
        <v>0</v>
      </c>
      <c r="V66" s="31">
        <f>V67+V75</f>
        <v>11417.299999999999</v>
      </c>
      <c r="W66" s="31">
        <f>W67+W75</f>
        <v>0</v>
      </c>
      <c r="X66" s="31">
        <f>X67+X75</f>
        <v>0</v>
      </c>
      <c r="Y66" s="31">
        <f t="shared" si="3"/>
        <v>204308.70000000004</v>
      </c>
      <c r="Z66" s="31">
        <f t="shared" si="4"/>
        <v>169593.40000000002</v>
      </c>
      <c r="AA66" s="31">
        <f t="shared" si="5"/>
        <v>169593.40000000002</v>
      </c>
      <c r="AB66" s="31">
        <f>AB67+AB75</f>
        <v>0</v>
      </c>
      <c r="AC66" s="31">
        <f>AC67+AC75</f>
        <v>0</v>
      </c>
      <c r="AD66" s="31">
        <f>AD67+AD75</f>
        <v>0</v>
      </c>
      <c r="AE66" s="31">
        <f t="shared" si="6"/>
        <v>204308.70000000004</v>
      </c>
      <c r="AF66" s="31">
        <f t="shared" si="7"/>
        <v>169593.40000000002</v>
      </c>
      <c r="AG66" s="31">
        <f t="shared" si="8"/>
        <v>169593.40000000002</v>
      </c>
      <c r="AH66" s="31">
        <f>AH67+AH75</f>
        <v>0</v>
      </c>
      <c r="AI66" s="31">
        <f>AI67+AI75</f>
        <v>0</v>
      </c>
      <c r="AJ66" s="31">
        <f>AJ67+AJ75</f>
        <v>0</v>
      </c>
      <c r="AK66" s="31">
        <f>AK67+AK75</f>
        <v>0</v>
      </c>
      <c r="AL66" s="31">
        <f>AL67+AL75</f>
        <v>0</v>
      </c>
      <c r="AM66" s="31">
        <f>AM67+AM75</f>
        <v>387.80000000000001</v>
      </c>
      <c r="AN66" s="31">
        <f>AN67+AN75</f>
        <v>0</v>
      </c>
      <c r="AO66" s="31">
        <f>AO67+AO75</f>
        <v>0</v>
      </c>
      <c r="AP66" s="31">
        <f>AP67+AP75</f>
        <v>0</v>
      </c>
      <c r="AQ66" s="31">
        <f>AQ67+AQ75</f>
        <v>0</v>
      </c>
      <c r="AR66" s="31">
        <f>AR67+AR75</f>
        <v>0</v>
      </c>
      <c r="AS66" s="31">
        <f>AS67+AS75</f>
        <v>0</v>
      </c>
      <c r="AT66" s="31">
        <f>AT67+AT75</f>
        <v>699.79999999999995</v>
      </c>
      <c r="AU66" s="31">
        <f>AU67+AU75</f>
        <v>0</v>
      </c>
      <c r="AV66" s="31">
        <f>AV67+AV75</f>
        <v>0</v>
      </c>
      <c r="AW66" s="31">
        <f t="shared" si="9"/>
        <v>204308.70000000004</v>
      </c>
      <c r="AX66" s="31">
        <f t="shared" si="10"/>
        <v>169981.20000000001</v>
      </c>
      <c r="AY66" s="31">
        <f t="shared" si="11"/>
        <v>170293.20000000001</v>
      </c>
      <c r="AZ66" s="31">
        <f>AZ67+AZ75</f>
        <v>0</v>
      </c>
      <c r="BA66" s="31">
        <f t="shared" si="12"/>
        <v>204308.70000000004</v>
      </c>
      <c r="BB66" s="31">
        <f t="shared" si="13"/>
        <v>169981.20000000001</v>
      </c>
      <c r="BC66" s="31">
        <f t="shared" si="14"/>
        <v>170293.20000000001</v>
      </c>
      <c r="BD66" s="31">
        <f>BD67+BD75</f>
        <v>0</v>
      </c>
      <c r="BE66" s="31">
        <f>BE67+BE75</f>
        <v>0</v>
      </c>
      <c r="BF66" s="31">
        <f>BF67+BF75</f>
        <v>0</v>
      </c>
      <c r="BG66" s="31">
        <f>BG67+BG75</f>
        <v>0</v>
      </c>
      <c r="BH66" s="31">
        <f>BH67+BH75</f>
        <v>0</v>
      </c>
      <c r="BI66" s="31">
        <f>BI67+BI75</f>
        <v>0</v>
      </c>
      <c r="BJ66" s="31">
        <f>BJ67+BJ75</f>
        <v>0</v>
      </c>
      <c r="BK66" s="31">
        <f>BK67+BK75</f>
        <v>0</v>
      </c>
      <c r="BL66" s="31">
        <f>BL67+BL75</f>
        <v>0</v>
      </c>
      <c r="BM66" s="31">
        <f>BM67+BM75</f>
        <v>0</v>
      </c>
      <c r="BN66" s="31">
        <f>BN67+BN75</f>
        <v>0</v>
      </c>
      <c r="BO66" s="31">
        <f t="shared" si="15"/>
        <v>204308.70000000004</v>
      </c>
      <c r="BP66" s="31">
        <f t="shared" si="16"/>
        <v>169981.20000000001</v>
      </c>
      <c r="BQ66" s="31">
        <f t="shared" si="17"/>
        <v>170293.20000000001</v>
      </c>
      <c r="BR66" s="31">
        <f>BR67+BR75</f>
        <v>0</v>
      </c>
      <c r="BS66" s="32"/>
      <c r="BT66" s="32"/>
      <c r="BU66" s="28"/>
      <c r="BV66" s="28"/>
      <c r="BW66" s="28"/>
      <c r="BX66" s="28"/>
      <c r="BY66" s="28"/>
      <c r="BZ66" s="28"/>
      <c r="CA66" s="28"/>
      <c r="CB66" s="28"/>
    </row>
    <row r="67" s="1" customFormat="1" ht="30">
      <c r="A67" s="33" t="s">
        <v>94</v>
      </c>
      <c r="B67" s="33" t="s">
        <v>36</v>
      </c>
      <c r="C67" s="33" t="s">
        <v>38</v>
      </c>
      <c r="D67" s="33" t="s">
        <v>64</v>
      </c>
      <c r="E67" s="38"/>
      <c r="F67" s="34" t="s">
        <v>65</v>
      </c>
      <c r="G67" s="17">
        <f>G68+G72</f>
        <v>153953.10000000003</v>
      </c>
      <c r="H67" s="17">
        <f>H68+H72</f>
        <v>158176.10000000003</v>
      </c>
      <c r="I67" s="17">
        <f>I68+I72</f>
        <v>158176.10000000003</v>
      </c>
      <c r="J67" s="17">
        <f>J68+J72</f>
        <v>0</v>
      </c>
      <c r="K67" s="17">
        <f>K68+K72</f>
        <v>0</v>
      </c>
      <c r="L67" s="17">
        <f>L68+L72</f>
        <v>0</v>
      </c>
      <c r="M67" s="17">
        <f t="shared" si="0"/>
        <v>153953.10000000003</v>
      </c>
      <c r="N67" s="17">
        <f t="shared" si="1"/>
        <v>158176.10000000003</v>
      </c>
      <c r="O67" s="17">
        <f t="shared" si="2"/>
        <v>158176.10000000003</v>
      </c>
      <c r="P67" s="17">
        <f>P68+P72</f>
        <v>10355.6</v>
      </c>
      <c r="Q67" s="17">
        <f>Q68+Q72</f>
        <v>0</v>
      </c>
      <c r="R67" s="17">
        <f>R68+R72</f>
        <v>0</v>
      </c>
      <c r="S67" s="17">
        <f>S68+S72</f>
        <v>0</v>
      </c>
      <c r="T67" s="17">
        <f>T68+T72</f>
        <v>11417.299999999999</v>
      </c>
      <c r="U67" s="17">
        <f>U68+U72</f>
        <v>0</v>
      </c>
      <c r="V67" s="17">
        <f>V68+V72</f>
        <v>11417.299999999999</v>
      </c>
      <c r="W67" s="17">
        <f>W68+W72</f>
        <v>0</v>
      </c>
      <c r="X67" s="17">
        <f>X68+X72</f>
        <v>0</v>
      </c>
      <c r="Y67" s="17">
        <f t="shared" si="3"/>
        <v>164308.70000000004</v>
      </c>
      <c r="Z67" s="17">
        <f t="shared" si="4"/>
        <v>169593.40000000002</v>
      </c>
      <c r="AA67" s="17">
        <f t="shared" si="5"/>
        <v>169593.40000000002</v>
      </c>
      <c r="AB67" s="17">
        <f>AB68+AB72</f>
        <v>0</v>
      </c>
      <c r="AC67" s="17">
        <f>AC68+AC72</f>
        <v>0</v>
      </c>
      <c r="AD67" s="17">
        <f>AD68+AD72</f>
        <v>0</v>
      </c>
      <c r="AE67" s="17">
        <f t="shared" si="6"/>
        <v>164308.70000000004</v>
      </c>
      <c r="AF67" s="17">
        <f t="shared" si="7"/>
        <v>169593.40000000002</v>
      </c>
      <c r="AG67" s="17">
        <f t="shared" si="8"/>
        <v>169593.40000000002</v>
      </c>
      <c r="AH67" s="17">
        <f>AH68+AH72</f>
        <v>0</v>
      </c>
      <c r="AI67" s="17">
        <f>AI68+AI72</f>
        <v>0</v>
      </c>
      <c r="AJ67" s="17">
        <f>AJ68+AJ72</f>
        <v>0</v>
      </c>
      <c r="AK67" s="17">
        <f>AK68+AK72</f>
        <v>0</v>
      </c>
      <c r="AL67" s="17">
        <f>AL68+AL72</f>
        <v>0</v>
      </c>
      <c r="AM67" s="17">
        <f>AM68+AM72</f>
        <v>387.80000000000001</v>
      </c>
      <c r="AN67" s="17">
        <f>AN68+AN72</f>
        <v>0</v>
      </c>
      <c r="AO67" s="17">
        <f>AO68+AO72</f>
        <v>0</v>
      </c>
      <c r="AP67" s="17">
        <f>AP68+AP72</f>
        <v>0</v>
      </c>
      <c r="AQ67" s="17">
        <f>AQ68+AQ72</f>
        <v>0</v>
      </c>
      <c r="AR67" s="17">
        <f>AR68+AR72</f>
        <v>0</v>
      </c>
      <c r="AS67" s="17">
        <f>AS68+AS72</f>
        <v>0</v>
      </c>
      <c r="AT67" s="17">
        <f>AT68+AT72</f>
        <v>699.79999999999995</v>
      </c>
      <c r="AU67" s="17">
        <f>AU68+AU72</f>
        <v>0</v>
      </c>
      <c r="AV67" s="17">
        <f>AV68+AV72</f>
        <v>0</v>
      </c>
      <c r="AW67" s="17">
        <f t="shared" si="9"/>
        <v>164308.70000000004</v>
      </c>
      <c r="AX67" s="17">
        <f t="shared" si="10"/>
        <v>169981.20000000001</v>
      </c>
      <c r="AY67" s="17">
        <f t="shared" si="11"/>
        <v>170293.20000000001</v>
      </c>
      <c r="AZ67" s="17">
        <f>AZ68+AZ72</f>
        <v>0</v>
      </c>
      <c r="BA67" s="17">
        <f t="shared" si="12"/>
        <v>164308.70000000004</v>
      </c>
      <c r="BB67" s="17">
        <f t="shared" si="13"/>
        <v>169981.20000000001</v>
      </c>
      <c r="BC67" s="17">
        <f t="shared" si="14"/>
        <v>170293.20000000001</v>
      </c>
      <c r="BD67" s="17">
        <f>BD68+BD72</f>
        <v>0</v>
      </c>
      <c r="BE67" s="17">
        <f>BE68+BE72</f>
        <v>0</v>
      </c>
      <c r="BF67" s="17">
        <f>BF68+BF72</f>
        <v>0</v>
      </c>
      <c r="BG67" s="17">
        <f>BG68+BG72</f>
        <v>0</v>
      </c>
      <c r="BH67" s="17">
        <f>BH68+BH72</f>
        <v>0</v>
      </c>
      <c r="BI67" s="17">
        <f>BI68+BI72</f>
        <v>0</v>
      </c>
      <c r="BJ67" s="17">
        <f>BJ68+BJ72</f>
        <v>0</v>
      </c>
      <c r="BK67" s="17">
        <f>BK68+BK72</f>
        <v>0</v>
      </c>
      <c r="BL67" s="17">
        <f>BL68+BL72</f>
        <v>0</v>
      </c>
      <c r="BM67" s="17">
        <f>BM68+BM72</f>
        <v>0</v>
      </c>
      <c r="BN67" s="17">
        <f>BN68+BN72</f>
        <v>0</v>
      </c>
      <c r="BO67" s="17">
        <f t="shared" si="15"/>
        <v>164308.70000000004</v>
      </c>
      <c r="BP67" s="17">
        <f t="shared" si="16"/>
        <v>169981.20000000001</v>
      </c>
      <c r="BQ67" s="17">
        <f t="shared" si="17"/>
        <v>170293.20000000001</v>
      </c>
      <c r="BR67" s="17">
        <f>BR68+BR72</f>
        <v>0</v>
      </c>
      <c r="BS67" s="35"/>
      <c r="BT67" s="35"/>
      <c r="BU67" s="1"/>
      <c r="BV67" s="1"/>
      <c r="BW67" s="1"/>
      <c r="BX67" s="1"/>
      <c r="BY67" s="1"/>
      <c r="BZ67" s="1"/>
      <c r="CA67" s="1"/>
      <c r="CB67" s="1"/>
    </row>
    <row r="68" s="1" customFormat="1" ht="15">
      <c r="A68" s="33" t="s">
        <v>94</v>
      </c>
      <c r="B68" s="33" t="s">
        <v>36</v>
      </c>
      <c r="C68" s="33" t="s">
        <v>38</v>
      </c>
      <c r="D68" s="33" t="s">
        <v>112</v>
      </c>
      <c r="E68" s="38"/>
      <c r="F68" s="34" t="s">
        <v>113</v>
      </c>
      <c r="G68" s="17">
        <f>G69</f>
        <v>151220.90000000002</v>
      </c>
      <c r="H68" s="17">
        <f>H69</f>
        <v>155443.90000000002</v>
      </c>
      <c r="I68" s="17">
        <f>I69</f>
        <v>155443.90000000002</v>
      </c>
      <c r="J68" s="17">
        <f>J69</f>
        <v>0</v>
      </c>
      <c r="K68" s="17">
        <f>K69</f>
        <v>0</v>
      </c>
      <c r="L68" s="17">
        <f>L69</f>
        <v>0</v>
      </c>
      <c r="M68" s="17">
        <f t="shared" si="0"/>
        <v>151220.90000000002</v>
      </c>
      <c r="N68" s="17">
        <f t="shared" si="1"/>
        <v>155443.90000000002</v>
      </c>
      <c r="O68" s="17">
        <f t="shared" si="2"/>
        <v>155443.90000000002</v>
      </c>
      <c r="P68" s="17">
        <f>P69</f>
        <v>10355.6</v>
      </c>
      <c r="Q68" s="17">
        <f>Q69</f>
        <v>0</v>
      </c>
      <c r="R68" s="17">
        <f>R69</f>
        <v>0</v>
      </c>
      <c r="S68" s="17">
        <f>S69</f>
        <v>0</v>
      </c>
      <c r="T68" s="17">
        <f>T69</f>
        <v>11417.299999999999</v>
      </c>
      <c r="U68" s="17">
        <f>U69</f>
        <v>0</v>
      </c>
      <c r="V68" s="17">
        <f>V69</f>
        <v>11417.299999999999</v>
      </c>
      <c r="W68" s="17">
        <f>W69</f>
        <v>0</v>
      </c>
      <c r="X68" s="17">
        <f>X69</f>
        <v>0</v>
      </c>
      <c r="Y68" s="17">
        <f t="shared" si="3"/>
        <v>161576.50000000003</v>
      </c>
      <c r="Z68" s="17">
        <f t="shared" si="4"/>
        <v>166861.20000000001</v>
      </c>
      <c r="AA68" s="17">
        <f t="shared" si="5"/>
        <v>166861.20000000001</v>
      </c>
      <c r="AB68" s="17">
        <f>AB69</f>
        <v>0</v>
      </c>
      <c r="AC68" s="17">
        <f>AC69</f>
        <v>0</v>
      </c>
      <c r="AD68" s="17">
        <f>AD69</f>
        <v>0</v>
      </c>
      <c r="AE68" s="17">
        <f t="shared" si="6"/>
        <v>161576.50000000003</v>
      </c>
      <c r="AF68" s="17">
        <f t="shared" si="7"/>
        <v>166861.20000000001</v>
      </c>
      <c r="AG68" s="17">
        <f t="shared" si="8"/>
        <v>166861.20000000001</v>
      </c>
      <c r="AH68" s="17">
        <f>AH69</f>
        <v>0</v>
      </c>
      <c r="AI68" s="17">
        <f>AI69</f>
        <v>0</v>
      </c>
      <c r="AJ68" s="17">
        <f>AJ69</f>
        <v>0</v>
      </c>
      <c r="AK68" s="17">
        <f>AK69</f>
        <v>0</v>
      </c>
      <c r="AL68" s="17">
        <f>AL69</f>
        <v>0</v>
      </c>
      <c r="AM68" s="17">
        <f>AM69</f>
        <v>0</v>
      </c>
      <c r="AN68" s="17">
        <f>AN69</f>
        <v>0</v>
      </c>
      <c r="AO68" s="17">
        <f>AO69</f>
        <v>0</v>
      </c>
      <c r="AP68" s="17">
        <f>AP69</f>
        <v>0</v>
      </c>
      <c r="AQ68" s="17">
        <f>AQ69</f>
        <v>0</v>
      </c>
      <c r="AR68" s="17">
        <f>AR69</f>
        <v>0</v>
      </c>
      <c r="AS68" s="17">
        <f>AS69</f>
        <v>0</v>
      </c>
      <c r="AT68" s="17">
        <f>AT69</f>
        <v>0</v>
      </c>
      <c r="AU68" s="17">
        <f>AU69</f>
        <v>0</v>
      </c>
      <c r="AV68" s="17">
        <f>AV69</f>
        <v>0</v>
      </c>
      <c r="AW68" s="17">
        <f t="shared" si="9"/>
        <v>161576.50000000003</v>
      </c>
      <c r="AX68" s="17">
        <f t="shared" si="10"/>
        <v>166861.20000000001</v>
      </c>
      <c r="AY68" s="17">
        <f t="shared" si="11"/>
        <v>166861.20000000001</v>
      </c>
      <c r="AZ68" s="17">
        <f>AZ69</f>
        <v>0</v>
      </c>
      <c r="BA68" s="17">
        <f t="shared" si="12"/>
        <v>161576.50000000003</v>
      </c>
      <c r="BB68" s="17">
        <f t="shared" si="13"/>
        <v>166861.20000000001</v>
      </c>
      <c r="BC68" s="17">
        <f t="shared" si="14"/>
        <v>166861.20000000001</v>
      </c>
      <c r="BD68" s="17">
        <f>BD69</f>
        <v>0</v>
      </c>
      <c r="BE68" s="17">
        <f>BE69</f>
        <v>0</v>
      </c>
      <c r="BF68" s="17">
        <f>BF69</f>
        <v>0</v>
      </c>
      <c r="BG68" s="17">
        <f>BG69</f>
        <v>0</v>
      </c>
      <c r="BH68" s="17">
        <f>BH69</f>
        <v>0</v>
      </c>
      <c r="BI68" s="17">
        <f>BI69</f>
        <v>0</v>
      </c>
      <c r="BJ68" s="17">
        <f>BJ69</f>
        <v>0</v>
      </c>
      <c r="BK68" s="17">
        <f>BK69</f>
        <v>0</v>
      </c>
      <c r="BL68" s="17">
        <f>BL69</f>
        <v>0</v>
      </c>
      <c r="BM68" s="17">
        <f>BM69</f>
        <v>0</v>
      </c>
      <c r="BN68" s="17">
        <f>BN69</f>
        <v>0</v>
      </c>
      <c r="BO68" s="17">
        <f t="shared" si="15"/>
        <v>161576.50000000003</v>
      </c>
      <c r="BP68" s="17">
        <f t="shared" si="16"/>
        <v>166861.20000000001</v>
      </c>
      <c r="BQ68" s="17">
        <f t="shared" si="17"/>
        <v>166861.20000000001</v>
      </c>
      <c r="BR68" s="17">
        <f>BR69</f>
        <v>0</v>
      </c>
      <c r="BS68" s="35"/>
      <c r="BT68" s="35"/>
      <c r="BU68" s="1"/>
      <c r="BV68" s="1"/>
      <c r="BW68" s="1"/>
      <c r="BX68" s="1"/>
      <c r="BY68" s="1"/>
      <c r="BZ68" s="1"/>
      <c r="CA68" s="1"/>
      <c r="CB68" s="1"/>
    </row>
    <row r="69" s="1" customFormat="1" ht="45">
      <c r="A69" s="33" t="s">
        <v>94</v>
      </c>
      <c r="B69" s="33" t="s">
        <v>36</v>
      </c>
      <c r="C69" s="33" t="s">
        <v>38</v>
      </c>
      <c r="D69" s="33" t="s">
        <v>114</v>
      </c>
      <c r="E69" s="38"/>
      <c r="F69" s="34" t="s">
        <v>63</v>
      </c>
      <c r="G69" s="17">
        <f>G70+G71</f>
        <v>151220.90000000002</v>
      </c>
      <c r="H69" s="17">
        <f>H70+H71</f>
        <v>155443.90000000002</v>
      </c>
      <c r="I69" s="17">
        <f>I70+I71</f>
        <v>155443.90000000002</v>
      </c>
      <c r="J69" s="17">
        <f>J70+J71</f>
        <v>0</v>
      </c>
      <c r="K69" s="17">
        <f>K70+K71</f>
        <v>0</v>
      </c>
      <c r="L69" s="17">
        <f>L70+L71</f>
        <v>0</v>
      </c>
      <c r="M69" s="17">
        <f t="shared" si="0"/>
        <v>151220.90000000002</v>
      </c>
      <c r="N69" s="17">
        <f t="shared" si="1"/>
        <v>155443.90000000002</v>
      </c>
      <c r="O69" s="17">
        <f t="shared" si="2"/>
        <v>155443.90000000002</v>
      </c>
      <c r="P69" s="17">
        <f>P70+P71</f>
        <v>10355.6</v>
      </c>
      <c r="Q69" s="17">
        <f>Q70+Q71</f>
        <v>0</v>
      </c>
      <c r="R69" s="17">
        <f>R70+R71</f>
        <v>0</v>
      </c>
      <c r="S69" s="17">
        <f>S70+S71</f>
        <v>0</v>
      </c>
      <c r="T69" s="17">
        <f>T70+T71</f>
        <v>11417.299999999999</v>
      </c>
      <c r="U69" s="17">
        <f>U70+U71</f>
        <v>0</v>
      </c>
      <c r="V69" s="17">
        <f>V70+V71</f>
        <v>11417.299999999999</v>
      </c>
      <c r="W69" s="17">
        <f>W70+W71</f>
        <v>0</v>
      </c>
      <c r="X69" s="17">
        <f>X70+X71</f>
        <v>0</v>
      </c>
      <c r="Y69" s="17">
        <f t="shared" si="3"/>
        <v>161576.50000000003</v>
      </c>
      <c r="Z69" s="17">
        <f t="shared" si="4"/>
        <v>166861.20000000001</v>
      </c>
      <c r="AA69" s="17">
        <f t="shared" si="5"/>
        <v>166861.20000000001</v>
      </c>
      <c r="AB69" s="17">
        <f>AB70+AB71</f>
        <v>0</v>
      </c>
      <c r="AC69" s="17">
        <f>AC70+AC71</f>
        <v>0</v>
      </c>
      <c r="AD69" s="17">
        <f>AD70+AD71</f>
        <v>0</v>
      </c>
      <c r="AE69" s="17">
        <f t="shared" si="6"/>
        <v>161576.50000000003</v>
      </c>
      <c r="AF69" s="17">
        <f t="shared" si="7"/>
        <v>166861.20000000001</v>
      </c>
      <c r="AG69" s="17">
        <f t="shared" si="8"/>
        <v>166861.20000000001</v>
      </c>
      <c r="AH69" s="17">
        <f>AH70+AH71</f>
        <v>0</v>
      </c>
      <c r="AI69" s="17">
        <f>AI70+AI71</f>
        <v>0</v>
      </c>
      <c r="AJ69" s="17">
        <f>AJ70+AJ71</f>
        <v>0</v>
      </c>
      <c r="AK69" s="17">
        <f>AK70+AK71</f>
        <v>0</v>
      </c>
      <c r="AL69" s="17">
        <f>AL70+AL71</f>
        <v>0</v>
      </c>
      <c r="AM69" s="17">
        <f>AM70+AM71</f>
        <v>0</v>
      </c>
      <c r="AN69" s="17">
        <f>AN70+AN71</f>
        <v>0</v>
      </c>
      <c r="AO69" s="17">
        <f>AO70+AO71</f>
        <v>0</v>
      </c>
      <c r="AP69" s="17">
        <f>AP70+AP71</f>
        <v>0</v>
      </c>
      <c r="AQ69" s="17">
        <f>AQ70+AQ71</f>
        <v>0</v>
      </c>
      <c r="AR69" s="17">
        <f>AR70+AR71</f>
        <v>0</v>
      </c>
      <c r="AS69" s="17">
        <f>AS70+AS71</f>
        <v>0</v>
      </c>
      <c r="AT69" s="17">
        <f>AT70+AT71</f>
        <v>0</v>
      </c>
      <c r="AU69" s="17">
        <f>AU70+AU71</f>
        <v>0</v>
      </c>
      <c r="AV69" s="17">
        <f>AV70+AV71</f>
        <v>0</v>
      </c>
      <c r="AW69" s="17">
        <f t="shared" si="9"/>
        <v>161576.50000000003</v>
      </c>
      <c r="AX69" s="17">
        <f t="shared" si="10"/>
        <v>166861.20000000001</v>
      </c>
      <c r="AY69" s="17">
        <f t="shared" si="11"/>
        <v>166861.20000000001</v>
      </c>
      <c r="AZ69" s="17">
        <f>AZ70+AZ71</f>
        <v>0</v>
      </c>
      <c r="BA69" s="17">
        <f t="shared" si="12"/>
        <v>161576.50000000003</v>
      </c>
      <c r="BB69" s="17">
        <f t="shared" si="13"/>
        <v>166861.20000000001</v>
      </c>
      <c r="BC69" s="17">
        <f t="shared" si="14"/>
        <v>166861.20000000001</v>
      </c>
      <c r="BD69" s="17">
        <f>BD70+BD71</f>
        <v>0</v>
      </c>
      <c r="BE69" s="17">
        <f>BE70+BE71</f>
        <v>0</v>
      </c>
      <c r="BF69" s="17">
        <f>BF70+BF71</f>
        <v>0</v>
      </c>
      <c r="BG69" s="17">
        <f>BG70+BG71</f>
        <v>0</v>
      </c>
      <c r="BH69" s="17">
        <f>BH70+BH71</f>
        <v>0</v>
      </c>
      <c r="BI69" s="17">
        <f>BI70+BI71</f>
        <v>0</v>
      </c>
      <c r="BJ69" s="17">
        <f>BJ70+BJ71</f>
        <v>0</v>
      </c>
      <c r="BK69" s="17">
        <f>BK70+BK71</f>
        <v>0</v>
      </c>
      <c r="BL69" s="17">
        <f>BL70+BL71</f>
        <v>0</v>
      </c>
      <c r="BM69" s="17">
        <f>BM70+BM71</f>
        <v>0</v>
      </c>
      <c r="BN69" s="17">
        <f>BN70+BN71</f>
        <v>0</v>
      </c>
      <c r="BO69" s="17">
        <f t="shared" si="15"/>
        <v>161576.50000000003</v>
      </c>
      <c r="BP69" s="17">
        <f t="shared" si="16"/>
        <v>166861.20000000001</v>
      </c>
      <c r="BQ69" s="17">
        <f t="shared" si="17"/>
        <v>166861.20000000001</v>
      </c>
      <c r="BR69" s="17">
        <f>BR70+BR71</f>
        <v>0</v>
      </c>
      <c r="BS69" s="35"/>
      <c r="BT69" s="35"/>
      <c r="BU69" s="1"/>
      <c r="BV69" s="1"/>
      <c r="BW69" s="1"/>
      <c r="BX69" s="1"/>
      <c r="BY69" s="1"/>
      <c r="BZ69" s="1"/>
      <c r="CA69" s="1"/>
      <c r="CB69" s="1"/>
    </row>
    <row r="70" s="1" customFormat="1" ht="75">
      <c r="A70" s="33" t="s">
        <v>94</v>
      </c>
      <c r="B70" s="33" t="s">
        <v>36</v>
      </c>
      <c r="C70" s="33" t="s">
        <v>38</v>
      </c>
      <c r="D70" s="33" t="s">
        <v>114</v>
      </c>
      <c r="E70" s="33" t="s">
        <v>60</v>
      </c>
      <c r="F70" s="34" t="s">
        <v>61</v>
      </c>
      <c r="G70" s="17">
        <v>134869.20000000001</v>
      </c>
      <c r="H70" s="17">
        <v>139092.20000000001</v>
      </c>
      <c r="I70" s="17">
        <v>139092.20000000001</v>
      </c>
      <c r="J70" s="17"/>
      <c r="K70" s="17"/>
      <c r="L70" s="17"/>
      <c r="M70" s="17">
        <f t="shared" si="0"/>
        <v>134869.20000000001</v>
      </c>
      <c r="N70" s="17">
        <f t="shared" si="1"/>
        <v>139092.20000000001</v>
      </c>
      <c r="O70" s="17">
        <f t="shared" si="2"/>
        <v>139092.20000000001</v>
      </c>
      <c r="P70" s="17">
        <v>10355.6</v>
      </c>
      <c r="Q70" s="17"/>
      <c r="R70" s="17"/>
      <c r="S70" s="17"/>
      <c r="T70" s="17">
        <v>11417.299999999999</v>
      </c>
      <c r="U70" s="17"/>
      <c r="V70" s="17">
        <v>11417.299999999999</v>
      </c>
      <c r="W70" s="17"/>
      <c r="X70" s="17"/>
      <c r="Y70" s="17">
        <f t="shared" si="3"/>
        <v>145224.80000000002</v>
      </c>
      <c r="Z70" s="17">
        <f t="shared" si="4"/>
        <v>150509.5</v>
      </c>
      <c r="AA70" s="17">
        <f t="shared" si="5"/>
        <v>150509.5</v>
      </c>
      <c r="AB70" s="17"/>
      <c r="AC70" s="17"/>
      <c r="AD70" s="17"/>
      <c r="AE70" s="17">
        <f t="shared" si="6"/>
        <v>145224.80000000002</v>
      </c>
      <c r="AF70" s="17">
        <f t="shared" si="7"/>
        <v>150509.5</v>
      </c>
      <c r="AG70" s="17">
        <f t="shared" si="8"/>
        <v>150509.5</v>
      </c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>
        <f t="shared" si="9"/>
        <v>145224.80000000002</v>
      </c>
      <c r="AX70" s="17">
        <f t="shared" si="10"/>
        <v>150509.5</v>
      </c>
      <c r="AY70" s="17">
        <f t="shared" si="11"/>
        <v>150509.5</v>
      </c>
      <c r="AZ70" s="17"/>
      <c r="BA70" s="17">
        <f t="shared" si="12"/>
        <v>145224.80000000002</v>
      </c>
      <c r="BB70" s="17">
        <f t="shared" si="13"/>
        <v>150509.5</v>
      </c>
      <c r="BC70" s="17">
        <f t="shared" si="14"/>
        <v>150509.5</v>
      </c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>
        <f t="shared" si="15"/>
        <v>145224.80000000002</v>
      </c>
      <c r="BP70" s="17">
        <f t="shared" si="16"/>
        <v>150509.5</v>
      </c>
      <c r="BQ70" s="17">
        <f t="shared" si="17"/>
        <v>150509.5</v>
      </c>
      <c r="BR70" s="17"/>
      <c r="BS70" s="35"/>
      <c r="BT70" s="35"/>
      <c r="BU70" s="1"/>
      <c r="BV70" s="1"/>
      <c r="BW70" s="1"/>
      <c r="BX70" s="1"/>
      <c r="BY70" s="1"/>
      <c r="BZ70" s="1"/>
      <c r="CA70" s="1"/>
      <c r="CB70" s="1"/>
    </row>
    <row r="71" s="1" customFormat="1" ht="30">
      <c r="A71" s="33" t="s">
        <v>94</v>
      </c>
      <c r="B71" s="33" t="s">
        <v>36</v>
      </c>
      <c r="C71" s="33" t="s">
        <v>38</v>
      </c>
      <c r="D71" s="33" t="s">
        <v>114</v>
      </c>
      <c r="E71" s="33" t="s">
        <v>48</v>
      </c>
      <c r="F71" s="34" t="s">
        <v>49</v>
      </c>
      <c r="G71" s="17">
        <v>16351.700000000001</v>
      </c>
      <c r="H71" s="17">
        <v>16351.700000000001</v>
      </c>
      <c r="I71" s="17">
        <v>16351.700000000001</v>
      </c>
      <c r="J71" s="17"/>
      <c r="K71" s="17"/>
      <c r="L71" s="17"/>
      <c r="M71" s="17">
        <f t="shared" si="0"/>
        <v>16351.700000000001</v>
      </c>
      <c r="N71" s="17">
        <f t="shared" si="1"/>
        <v>16351.700000000001</v>
      </c>
      <c r="O71" s="17">
        <f t="shared" si="2"/>
        <v>16351.700000000001</v>
      </c>
      <c r="P71" s="17"/>
      <c r="Q71" s="17"/>
      <c r="R71" s="17"/>
      <c r="S71" s="17"/>
      <c r="T71" s="17"/>
      <c r="U71" s="17"/>
      <c r="V71" s="17"/>
      <c r="W71" s="17"/>
      <c r="X71" s="17"/>
      <c r="Y71" s="17">
        <f t="shared" si="3"/>
        <v>16351.700000000001</v>
      </c>
      <c r="Z71" s="17">
        <f t="shared" si="4"/>
        <v>16351.700000000001</v>
      </c>
      <c r="AA71" s="17">
        <f t="shared" si="5"/>
        <v>16351.700000000001</v>
      </c>
      <c r="AB71" s="17"/>
      <c r="AC71" s="17"/>
      <c r="AD71" s="17"/>
      <c r="AE71" s="17">
        <f t="shared" si="6"/>
        <v>16351.700000000001</v>
      </c>
      <c r="AF71" s="17">
        <f t="shared" si="7"/>
        <v>16351.700000000001</v>
      </c>
      <c r="AG71" s="17">
        <f t="shared" si="8"/>
        <v>16351.700000000001</v>
      </c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>
        <f t="shared" si="9"/>
        <v>16351.700000000001</v>
      </c>
      <c r="AX71" s="17">
        <f t="shared" si="10"/>
        <v>16351.700000000001</v>
      </c>
      <c r="AY71" s="17">
        <f t="shared" si="11"/>
        <v>16351.700000000001</v>
      </c>
      <c r="AZ71" s="17"/>
      <c r="BA71" s="17">
        <f t="shared" si="12"/>
        <v>16351.700000000001</v>
      </c>
      <c r="BB71" s="17">
        <f t="shared" si="13"/>
        <v>16351.700000000001</v>
      </c>
      <c r="BC71" s="17">
        <f t="shared" si="14"/>
        <v>16351.700000000001</v>
      </c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>
        <f t="shared" si="15"/>
        <v>16351.700000000001</v>
      </c>
      <c r="BP71" s="17">
        <f t="shared" si="16"/>
        <v>16351.700000000001</v>
      </c>
      <c r="BQ71" s="17">
        <f t="shared" si="17"/>
        <v>16351.700000000001</v>
      </c>
      <c r="BR71" s="17"/>
      <c r="BS71" s="35"/>
      <c r="BT71" s="35"/>
      <c r="BU71" s="1"/>
      <c r="BV71" s="1"/>
      <c r="BW71" s="1"/>
      <c r="BX71" s="1"/>
      <c r="BY71" s="1"/>
      <c r="BZ71" s="1"/>
      <c r="CA71" s="1"/>
      <c r="CB71" s="1"/>
    </row>
    <row r="72" s="1" customFormat="1" ht="15">
      <c r="A72" s="33" t="s">
        <v>94</v>
      </c>
      <c r="B72" s="33" t="s">
        <v>36</v>
      </c>
      <c r="C72" s="33" t="s">
        <v>38</v>
      </c>
      <c r="D72" s="33" t="s">
        <v>66</v>
      </c>
      <c r="E72" s="38"/>
      <c r="F72" s="34" t="s">
        <v>67</v>
      </c>
      <c r="G72" s="17">
        <f t="shared" ref="G72:G85" si="156">G73</f>
        <v>2732.1999999999998</v>
      </c>
      <c r="H72" s="17">
        <f t="shared" ref="H72:H85" si="157">H73</f>
        <v>2732.1999999999998</v>
      </c>
      <c r="I72" s="17">
        <f t="shared" ref="I72:I88" si="158">I73</f>
        <v>2732.1999999999998</v>
      </c>
      <c r="J72" s="17">
        <f t="shared" ref="J72:J88" si="159">J73</f>
        <v>0</v>
      </c>
      <c r="K72" s="17">
        <f t="shared" ref="K72:K88" si="160">K73</f>
        <v>0</v>
      </c>
      <c r="L72" s="17">
        <f t="shared" ref="L72:L88" si="161">L73</f>
        <v>0</v>
      </c>
      <c r="M72" s="17">
        <f t="shared" si="0"/>
        <v>2732.1999999999998</v>
      </c>
      <c r="N72" s="17">
        <f t="shared" si="1"/>
        <v>2732.1999999999998</v>
      </c>
      <c r="O72" s="17">
        <f t="shared" si="2"/>
        <v>2732.1999999999998</v>
      </c>
      <c r="P72" s="17">
        <f t="shared" ref="P72:P88" si="162">P73</f>
        <v>0</v>
      </c>
      <c r="Q72" s="17">
        <f t="shared" ref="Q72:Q88" si="163">Q73</f>
        <v>0</v>
      </c>
      <c r="R72" s="17">
        <f t="shared" ref="R72:R88" si="164">R73</f>
        <v>0</v>
      </c>
      <c r="S72" s="17">
        <f t="shared" ref="S72:S88" si="165">S73</f>
        <v>0</v>
      </c>
      <c r="T72" s="17">
        <f t="shared" ref="T72:T88" si="166">T73</f>
        <v>0</v>
      </c>
      <c r="U72" s="17">
        <f t="shared" ref="U72:U88" si="167">U73</f>
        <v>0</v>
      </c>
      <c r="V72" s="17">
        <f t="shared" ref="V72:V88" si="168">V73</f>
        <v>0</v>
      </c>
      <c r="W72" s="17">
        <f t="shared" ref="W72:W88" si="169">W73</f>
        <v>0</v>
      </c>
      <c r="X72" s="17">
        <f t="shared" ref="X72:X88" si="170">X73</f>
        <v>0</v>
      </c>
      <c r="Y72" s="17">
        <f t="shared" si="3"/>
        <v>2732.1999999999998</v>
      </c>
      <c r="Z72" s="17">
        <f t="shared" si="4"/>
        <v>2732.1999999999998</v>
      </c>
      <c r="AA72" s="17">
        <f t="shared" si="5"/>
        <v>2732.1999999999998</v>
      </c>
      <c r="AB72" s="17">
        <f t="shared" ref="AB72:AB88" si="171">AB73</f>
        <v>0</v>
      </c>
      <c r="AC72" s="17">
        <f t="shared" ref="AC72:AC88" si="172">AC73</f>
        <v>0</v>
      </c>
      <c r="AD72" s="17">
        <f t="shared" ref="AD72:AD88" si="173">AD73</f>
        <v>0</v>
      </c>
      <c r="AE72" s="17">
        <f t="shared" si="6"/>
        <v>2732.1999999999998</v>
      </c>
      <c r="AF72" s="17">
        <f t="shared" si="7"/>
        <v>2732.1999999999998</v>
      </c>
      <c r="AG72" s="17">
        <f t="shared" si="8"/>
        <v>2732.1999999999998</v>
      </c>
      <c r="AH72" s="17">
        <f t="shared" ref="AH72:AH88" si="174">AH73</f>
        <v>0</v>
      </c>
      <c r="AI72" s="17">
        <f t="shared" ref="AI72:AI88" si="175">AI73</f>
        <v>0</v>
      </c>
      <c r="AJ72" s="17">
        <f t="shared" ref="AJ72:AJ88" si="176">AJ73</f>
        <v>0</v>
      </c>
      <c r="AK72" s="17">
        <f t="shared" ref="AK72:AK88" si="177">AK73</f>
        <v>0</v>
      </c>
      <c r="AL72" s="17">
        <f t="shared" ref="AL72:AL88" si="178">AL73</f>
        <v>0</v>
      </c>
      <c r="AM72" s="17">
        <f t="shared" ref="AM72:AM88" si="179">AM73</f>
        <v>387.80000000000001</v>
      </c>
      <c r="AN72" s="17">
        <f t="shared" ref="AN72:AN88" si="180">AN73</f>
        <v>0</v>
      </c>
      <c r="AO72" s="17">
        <f t="shared" ref="AO72:AO88" si="181">AO73</f>
        <v>0</v>
      </c>
      <c r="AP72" s="17">
        <f t="shared" ref="AP72:AP88" si="182">AP73</f>
        <v>0</v>
      </c>
      <c r="AQ72" s="17">
        <f t="shared" ref="AQ72:AQ88" si="183">AQ73</f>
        <v>0</v>
      </c>
      <c r="AR72" s="17">
        <f t="shared" ref="AR72:AR88" si="184">AR73</f>
        <v>0</v>
      </c>
      <c r="AS72" s="17">
        <f t="shared" ref="AS72:AS88" si="185">AS73</f>
        <v>0</v>
      </c>
      <c r="AT72" s="17">
        <f t="shared" ref="AT72:AT88" si="186">AT73</f>
        <v>699.79999999999995</v>
      </c>
      <c r="AU72" s="17">
        <f t="shared" ref="AU72:AU88" si="187">AU73</f>
        <v>0</v>
      </c>
      <c r="AV72" s="17">
        <f t="shared" ref="AV72:AV88" si="188">AV73</f>
        <v>0</v>
      </c>
      <c r="AW72" s="17">
        <f t="shared" si="9"/>
        <v>2732.1999999999998</v>
      </c>
      <c r="AX72" s="17">
        <f t="shared" si="10"/>
        <v>3120</v>
      </c>
      <c r="AY72" s="17">
        <f t="shared" si="11"/>
        <v>3432</v>
      </c>
      <c r="AZ72" s="17">
        <f t="shared" ref="AZ72:AZ88" si="189">AZ73</f>
        <v>0</v>
      </c>
      <c r="BA72" s="17">
        <f t="shared" si="12"/>
        <v>2732.1999999999998</v>
      </c>
      <c r="BB72" s="17">
        <f t="shared" si="13"/>
        <v>3120</v>
      </c>
      <c r="BC72" s="17">
        <f t="shared" si="14"/>
        <v>3432</v>
      </c>
      <c r="BD72" s="17">
        <f t="shared" ref="BD72:BD88" si="190">BD73</f>
        <v>0</v>
      </c>
      <c r="BE72" s="17">
        <f t="shared" ref="BE72:BE88" si="191">BE73</f>
        <v>0</v>
      </c>
      <c r="BF72" s="17">
        <f t="shared" ref="BF72:BF88" si="192">BF73</f>
        <v>0</v>
      </c>
      <c r="BG72" s="17">
        <f t="shared" ref="BG72:BG88" si="193">BG73</f>
        <v>0</v>
      </c>
      <c r="BH72" s="17">
        <f t="shared" ref="BH72:BH88" si="194">BH73</f>
        <v>0</v>
      </c>
      <c r="BI72" s="17">
        <f t="shared" ref="BI72:BI88" si="195">BI73</f>
        <v>0</v>
      </c>
      <c r="BJ72" s="17">
        <f t="shared" ref="BJ72:BJ88" si="196">BJ73</f>
        <v>0</v>
      </c>
      <c r="BK72" s="17">
        <f t="shared" ref="BK72:BK88" si="197">BK73</f>
        <v>0</v>
      </c>
      <c r="BL72" s="17">
        <f t="shared" ref="BL72:BL88" si="198">BL73</f>
        <v>0</v>
      </c>
      <c r="BM72" s="17">
        <f t="shared" ref="BM72:BM88" si="199">BM73</f>
        <v>0</v>
      </c>
      <c r="BN72" s="17">
        <f t="shared" ref="BN72:BN88" si="200">BN73</f>
        <v>0</v>
      </c>
      <c r="BO72" s="17">
        <f t="shared" si="15"/>
        <v>2732.1999999999998</v>
      </c>
      <c r="BP72" s="17">
        <f t="shared" si="16"/>
        <v>3120</v>
      </c>
      <c r="BQ72" s="17">
        <f t="shared" si="17"/>
        <v>3432</v>
      </c>
      <c r="BR72" s="17">
        <f t="shared" ref="BR72:BR88" si="201">BR73</f>
        <v>0</v>
      </c>
      <c r="BS72" s="35"/>
      <c r="BT72" s="35"/>
      <c r="BU72" s="1"/>
      <c r="BV72" s="1"/>
      <c r="BW72" s="1"/>
      <c r="BX72" s="1"/>
      <c r="BY72" s="1"/>
      <c r="BZ72" s="1"/>
      <c r="CA72" s="1"/>
      <c r="CB72" s="1"/>
    </row>
    <row r="73" s="1" customFormat="1" ht="30">
      <c r="A73" s="33" t="s">
        <v>94</v>
      </c>
      <c r="B73" s="33" t="s">
        <v>36</v>
      </c>
      <c r="C73" s="33" t="s">
        <v>38</v>
      </c>
      <c r="D73" s="15" t="s">
        <v>115</v>
      </c>
      <c r="E73" s="38"/>
      <c r="F73" s="34" t="s">
        <v>116</v>
      </c>
      <c r="G73" s="17">
        <f t="shared" si="156"/>
        <v>2732.1999999999998</v>
      </c>
      <c r="H73" s="17">
        <f t="shared" si="157"/>
        <v>2732.1999999999998</v>
      </c>
      <c r="I73" s="17">
        <f t="shared" si="158"/>
        <v>2732.1999999999998</v>
      </c>
      <c r="J73" s="17">
        <f t="shared" si="159"/>
        <v>0</v>
      </c>
      <c r="K73" s="17">
        <f t="shared" si="160"/>
        <v>0</v>
      </c>
      <c r="L73" s="17">
        <f t="shared" si="161"/>
        <v>0</v>
      </c>
      <c r="M73" s="17">
        <f t="shared" si="0"/>
        <v>2732.1999999999998</v>
      </c>
      <c r="N73" s="17">
        <f t="shared" si="1"/>
        <v>2732.1999999999998</v>
      </c>
      <c r="O73" s="17">
        <f t="shared" si="2"/>
        <v>2732.1999999999998</v>
      </c>
      <c r="P73" s="17">
        <f t="shared" si="162"/>
        <v>0</v>
      </c>
      <c r="Q73" s="17">
        <f t="shared" si="163"/>
        <v>0</v>
      </c>
      <c r="R73" s="17">
        <f t="shared" si="164"/>
        <v>0</v>
      </c>
      <c r="S73" s="17">
        <f t="shared" si="165"/>
        <v>0</v>
      </c>
      <c r="T73" s="17">
        <f t="shared" si="166"/>
        <v>0</v>
      </c>
      <c r="U73" s="17">
        <f t="shared" si="167"/>
        <v>0</v>
      </c>
      <c r="V73" s="17">
        <f t="shared" si="168"/>
        <v>0</v>
      </c>
      <c r="W73" s="17">
        <f t="shared" si="169"/>
        <v>0</v>
      </c>
      <c r="X73" s="17">
        <f t="shared" si="170"/>
        <v>0</v>
      </c>
      <c r="Y73" s="17">
        <f t="shared" si="3"/>
        <v>2732.1999999999998</v>
      </c>
      <c r="Z73" s="17">
        <f t="shared" si="4"/>
        <v>2732.1999999999998</v>
      </c>
      <c r="AA73" s="17">
        <f t="shared" si="5"/>
        <v>2732.1999999999998</v>
      </c>
      <c r="AB73" s="17">
        <f t="shared" si="171"/>
        <v>0</v>
      </c>
      <c r="AC73" s="17">
        <f t="shared" si="172"/>
        <v>0</v>
      </c>
      <c r="AD73" s="17">
        <f t="shared" si="173"/>
        <v>0</v>
      </c>
      <c r="AE73" s="17">
        <f t="shared" si="6"/>
        <v>2732.1999999999998</v>
      </c>
      <c r="AF73" s="17">
        <f t="shared" si="7"/>
        <v>2732.1999999999998</v>
      </c>
      <c r="AG73" s="17">
        <f t="shared" si="8"/>
        <v>2732.1999999999998</v>
      </c>
      <c r="AH73" s="17">
        <f t="shared" si="174"/>
        <v>0</v>
      </c>
      <c r="AI73" s="17">
        <f t="shared" si="175"/>
        <v>0</v>
      </c>
      <c r="AJ73" s="17">
        <f t="shared" si="176"/>
        <v>0</v>
      </c>
      <c r="AK73" s="17">
        <f t="shared" si="177"/>
        <v>0</v>
      </c>
      <c r="AL73" s="17">
        <f t="shared" si="178"/>
        <v>0</v>
      </c>
      <c r="AM73" s="17">
        <f t="shared" si="179"/>
        <v>387.80000000000001</v>
      </c>
      <c r="AN73" s="17">
        <f t="shared" si="180"/>
        <v>0</v>
      </c>
      <c r="AO73" s="17">
        <f t="shared" si="181"/>
        <v>0</v>
      </c>
      <c r="AP73" s="17">
        <f t="shared" si="182"/>
        <v>0</v>
      </c>
      <c r="AQ73" s="17">
        <f t="shared" si="183"/>
        <v>0</v>
      </c>
      <c r="AR73" s="17">
        <f t="shared" si="184"/>
        <v>0</v>
      </c>
      <c r="AS73" s="17">
        <f t="shared" si="185"/>
        <v>0</v>
      </c>
      <c r="AT73" s="17">
        <f t="shared" si="186"/>
        <v>699.79999999999995</v>
      </c>
      <c r="AU73" s="17">
        <f t="shared" si="187"/>
        <v>0</v>
      </c>
      <c r="AV73" s="17">
        <f t="shared" si="188"/>
        <v>0</v>
      </c>
      <c r="AW73" s="17">
        <f t="shared" si="9"/>
        <v>2732.1999999999998</v>
      </c>
      <c r="AX73" s="17">
        <f t="shared" si="10"/>
        <v>3120</v>
      </c>
      <c r="AY73" s="17">
        <f t="shared" si="11"/>
        <v>3432</v>
      </c>
      <c r="AZ73" s="17">
        <f t="shared" si="189"/>
        <v>0</v>
      </c>
      <c r="BA73" s="17">
        <f t="shared" si="12"/>
        <v>2732.1999999999998</v>
      </c>
      <c r="BB73" s="17">
        <f t="shared" si="13"/>
        <v>3120</v>
      </c>
      <c r="BC73" s="17">
        <f t="shared" si="14"/>
        <v>3432</v>
      </c>
      <c r="BD73" s="17">
        <f t="shared" si="190"/>
        <v>0</v>
      </c>
      <c r="BE73" s="17">
        <f t="shared" si="191"/>
        <v>0</v>
      </c>
      <c r="BF73" s="17">
        <f t="shared" si="192"/>
        <v>0</v>
      </c>
      <c r="BG73" s="17">
        <f t="shared" si="193"/>
        <v>0</v>
      </c>
      <c r="BH73" s="17">
        <f t="shared" si="194"/>
        <v>0</v>
      </c>
      <c r="BI73" s="17">
        <f t="shared" si="195"/>
        <v>0</v>
      </c>
      <c r="BJ73" s="17">
        <f t="shared" si="196"/>
        <v>0</v>
      </c>
      <c r="BK73" s="17">
        <f t="shared" si="197"/>
        <v>0</v>
      </c>
      <c r="BL73" s="17">
        <f t="shared" si="198"/>
        <v>0</v>
      </c>
      <c r="BM73" s="17">
        <f t="shared" si="199"/>
        <v>0</v>
      </c>
      <c r="BN73" s="17">
        <f t="shared" si="200"/>
        <v>0</v>
      </c>
      <c r="BO73" s="17">
        <f t="shared" si="15"/>
        <v>2732.1999999999998</v>
      </c>
      <c r="BP73" s="17">
        <f t="shared" si="16"/>
        <v>3120</v>
      </c>
      <c r="BQ73" s="17">
        <f t="shared" si="17"/>
        <v>3432</v>
      </c>
      <c r="BR73" s="17">
        <f t="shared" si="201"/>
        <v>0</v>
      </c>
      <c r="BS73" s="35"/>
      <c r="BT73" s="35"/>
      <c r="BU73" s="1"/>
      <c r="BV73" s="1"/>
      <c r="BW73" s="1"/>
      <c r="BX73" s="1"/>
      <c r="BY73" s="1"/>
      <c r="BZ73" s="1"/>
      <c r="CA73" s="1"/>
      <c r="CB73" s="1"/>
    </row>
    <row r="74" s="1" customFormat="1" ht="30">
      <c r="A74" s="33" t="s">
        <v>94</v>
      </c>
      <c r="B74" s="33" t="s">
        <v>36</v>
      </c>
      <c r="C74" s="33" t="s">
        <v>38</v>
      </c>
      <c r="D74" s="15" t="s">
        <v>115</v>
      </c>
      <c r="E74" s="33" t="s">
        <v>48</v>
      </c>
      <c r="F74" s="34" t="s">
        <v>49</v>
      </c>
      <c r="G74" s="17">
        <v>2732.1999999999998</v>
      </c>
      <c r="H74" s="17">
        <v>2732.1999999999998</v>
      </c>
      <c r="I74" s="17">
        <v>2732.1999999999998</v>
      </c>
      <c r="J74" s="17"/>
      <c r="K74" s="17"/>
      <c r="L74" s="17"/>
      <c r="M74" s="17">
        <f t="shared" si="0"/>
        <v>2732.1999999999998</v>
      </c>
      <c r="N74" s="17">
        <f t="shared" si="1"/>
        <v>2732.1999999999998</v>
      </c>
      <c r="O74" s="17">
        <f t="shared" si="2"/>
        <v>2732.1999999999998</v>
      </c>
      <c r="P74" s="17"/>
      <c r="Q74" s="17"/>
      <c r="R74" s="17"/>
      <c r="S74" s="17"/>
      <c r="T74" s="17"/>
      <c r="U74" s="17"/>
      <c r="V74" s="17"/>
      <c r="W74" s="17"/>
      <c r="X74" s="17"/>
      <c r="Y74" s="17">
        <f t="shared" si="3"/>
        <v>2732.1999999999998</v>
      </c>
      <c r="Z74" s="17">
        <f t="shared" si="4"/>
        <v>2732.1999999999998</v>
      </c>
      <c r="AA74" s="17">
        <f t="shared" si="5"/>
        <v>2732.1999999999998</v>
      </c>
      <c r="AB74" s="17"/>
      <c r="AC74" s="17"/>
      <c r="AD74" s="17"/>
      <c r="AE74" s="17">
        <f t="shared" si="6"/>
        <v>2732.1999999999998</v>
      </c>
      <c r="AF74" s="17">
        <f t="shared" si="7"/>
        <v>2732.1999999999998</v>
      </c>
      <c r="AG74" s="17">
        <f t="shared" si="8"/>
        <v>2732.1999999999998</v>
      </c>
      <c r="AH74" s="17"/>
      <c r="AI74" s="17"/>
      <c r="AJ74" s="17"/>
      <c r="AK74" s="17"/>
      <c r="AL74" s="17"/>
      <c r="AM74" s="17">
        <v>387.80000000000001</v>
      </c>
      <c r="AN74" s="17"/>
      <c r="AO74" s="17"/>
      <c r="AP74" s="17"/>
      <c r="AQ74" s="17"/>
      <c r="AR74" s="17"/>
      <c r="AS74" s="17"/>
      <c r="AT74" s="17">
        <v>699.79999999999995</v>
      </c>
      <c r="AU74" s="17"/>
      <c r="AV74" s="17"/>
      <c r="AW74" s="17">
        <f t="shared" si="9"/>
        <v>2732.1999999999998</v>
      </c>
      <c r="AX74" s="17">
        <f t="shared" si="10"/>
        <v>3120</v>
      </c>
      <c r="AY74" s="17">
        <f t="shared" si="11"/>
        <v>3432</v>
      </c>
      <c r="AZ74" s="17"/>
      <c r="BA74" s="17">
        <f t="shared" si="12"/>
        <v>2732.1999999999998</v>
      </c>
      <c r="BB74" s="17">
        <f t="shared" si="13"/>
        <v>3120</v>
      </c>
      <c r="BC74" s="17">
        <f t="shared" si="14"/>
        <v>3432</v>
      </c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>
        <f t="shared" si="15"/>
        <v>2732.1999999999998</v>
      </c>
      <c r="BP74" s="17">
        <f t="shared" si="16"/>
        <v>3120</v>
      </c>
      <c r="BQ74" s="17">
        <f t="shared" si="17"/>
        <v>3432</v>
      </c>
      <c r="BR74" s="17"/>
      <c r="BS74" s="35"/>
      <c r="BT74" s="35"/>
      <c r="BU74" s="1"/>
      <c r="BV74" s="1"/>
      <c r="BW74" s="1"/>
      <c r="BX74" s="1"/>
      <c r="BY74" s="1"/>
      <c r="BZ74" s="1"/>
      <c r="CA74" s="1"/>
      <c r="CB74" s="1"/>
    </row>
    <row r="75" s="1" customFormat="1" ht="45">
      <c r="A75" s="33" t="s">
        <v>94</v>
      </c>
      <c r="B75" s="33" t="s">
        <v>36</v>
      </c>
      <c r="C75" s="33" t="s">
        <v>38</v>
      </c>
      <c r="D75" s="33" t="s">
        <v>105</v>
      </c>
      <c r="E75" s="38"/>
      <c r="F75" s="34" t="s">
        <v>106</v>
      </c>
      <c r="G75" s="17">
        <f t="shared" si="156"/>
        <v>40000</v>
      </c>
      <c r="H75" s="17">
        <f t="shared" si="157"/>
        <v>0</v>
      </c>
      <c r="I75" s="17">
        <f t="shared" si="158"/>
        <v>0</v>
      </c>
      <c r="J75" s="17">
        <f t="shared" si="159"/>
        <v>0</v>
      </c>
      <c r="K75" s="17">
        <f t="shared" si="160"/>
        <v>0</v>
      </c>
      <c r="L75" s="17">
        <f t="shared" si="161"/>
        <v>0</v>
      </c>
      <c r="M75" s="17">
        <f t="shared" si="0"/>
        <v>40000</v>
      </c>
      <c r="N75" s="17">
        <f t="shared" si="1"/>
        <v>0</v>
      </c>
      <c r="O75" s="17">
        <f t="shared" si="2"/>
        <v>0</v>
      </c>
      <c r="P75" s="17">
        <f t="shared" si="162"/>
        <v>0</v>
      </c>
      <c r="Q75" s="17">
        <f t="shared" si="163"/>
        <v>0</v>
      </c>
      <c r="R75" s="17">
        <f t="shared" si="164"/>
        <v>0</v>
      </c>
      <c r="S75" s="17">
        <f t="shared" si="165"/>
        <v>0</v>
      </c>
      <c r="T75" s="17">
        <f t="shared" si="166"/>
        <v>0</v>
      </c>
      <c r="U75" s="17">
        <f t="shared" si="167"/>
        <v>0</v>
      </c>
      <c r="V75" s="17">
        <f t="shared" si="168"/>
        <v>0</v>
      </c>
      <c r="W75" s="17">
        <f t="shared" si="169"/>
        <v>0</v>
      </c>
      <c r="X75" s="17">
        <f t="shared" si="170"/>
        <v>0</v>
      </c>
      <c r="Y75" s="17">
        <f t="shared" si="3"/>
        <v>40000</v>
      </c>
      <c r="Z75" s="17">
        <f t="shared" si="4"/>
        <v>0</v>
      </c>
      <c r="AA75" s="17">
        <f t="shared" si="5"/>
        <v>0</v>
      </c>
      <c r="AB75" s="17">
        <f t="shared" si="171"/>
        <v>0</v>
      </c>
      <c r="AC75" s="17">
        <f t="shared" si="172"/>
        <v>0</v>
      </c>
      <c r="AD75" s="17">
        <f t="shared" si="173"/>
        <v>0</v>
      </c>
      <c r="AE75" s="17">
        <f t="shared" si="6"/>
        <v>40000</v>
      </c>
      <c r="AF75" s="17">
        <f t="shared" si="7"/>
        <v>0</v>
      </c>
      <c r="AG75" s="17">
        <f t="shared" si="8"/>
        <v>0</v>
      </c>
      <c r="AH75" s="17">
        <f t="shared" si="174"/>
        <v>0</v>
      </c>
      <c r="AI75" s="17">
        <f t="shared" si="175"/>
        <v>0</v>
      </c>
      <c r="AJ75" s="17">
        <f t="shared" si="176"/>
        <v>0</v>
      </c>
      <c r="AK75" s="17">
        <f t="shared" si="177"/>
        <v>0</v>
      </c>
      <c r="AL75" s="17">
        <f t="shared" si="178"/>
        <v>0</v>
      </c>
      <c r="AM75" s="17">
        <f t="shared" si="179"/>
        <v>0</v>
      </c>
      <c r="AN75" s="17">
        <f t="shared" si="180"/>
        <v>0</v>
      </c>
      <c r="AO75" s="17">
        <f t="shared" si="181"/>
        <v>0</v>
      </c>
      <c r="AP75" s="17">
        <f t="shared" si="182"/>
        <v>0</v>
      </c>
      <c r="AQ75" s="17">
        <f t="shared" si="183"/>
        <v>0</v>
      </c>
      <c r="AR75" s="17">
        <f t="shared" si="184"/>
        <v>0</v>
      </c>
      <c r="AS75" s="17">
        <f t="shared" si="185"/>
        <v>0</v>
      </c>
      <c r="AT75" s="17">
        <f t="shared" si="186"/>
        <v>0</v>
      </c>
      <c r="AU75" s="17">
        <f t="shared" si="187"/>
        <v>0</v>
      </c>
      <c r="AV75" s="17">
        <f t="shared" si="188"/>
        <v>0</v>
      </c>
      <c r="AW75" s="17">
        <f t="shared" si="9"/>
        <v>40000</v>
      </c>
      <c r="AX75" s="17">
        <f t="shared" si="10"/>
        <v>0</v>
      </c>
      <c r="AY75" s="17">
        <f t="shared" si="11"/>
        <v>0</v>
      </c>
      <c r="AZ75" s="17">
        <f t="shared" si="189"/>
        <v>0</v>
      </c>
      <c r="BA75" s="17">
        <f t="shared" si="12"/>
        <v>40000</v>
      </c>
      <c r="BB75" s="17">
        <f t="shared" si="13"/>
        <v>0</v>
      </c>
      <c r="BC75" s="17">
        <f t="shared" si="14"/>
        <v>0</v>
      </c>
      <c r="BD75" s="17">
        <f t="shared" si="190"/>
        <v>0</v>
      </c>
      <c r="BE75" s="17">
        <f t="shared" si="191"/>
        <v>0</v>
      </c>
      <c r="BF75" s="17">
        <f t="shared" si="192"/>
        <v>0</v>
      </c>
      <c r="BG75" s="17">
        <f t="shared" si="193"/>
        <v>0</v>
      </c>
      <c r="BH75" s="17">
        <f t="shared" si="194"/>
        <v>0</v>
      </c>
      <c r="BI75" s="17">
        <f t="shared" si="195"/>
        <v>0</v>
      </c>
      <c r="BJ75" s="17">
        <f t="shared" si="196"/>
        <v>0</v>
      </c>
      <c r="BK75" s="17">
        <f t="shared" si="197"/>
        <v>0</v>
      </c>
      <c r="BL75" s="17">
        <f t="shared" si="198"/>
        <v>0</v>
      </c>
      <c r="BM75" s="17">
        <f t="shared" si="199"/>
        <v>0</v>
      </c>
      <c r="BN75" s="17">
        <f t="shared" si="200"/>
        <v>0</v>
      </c>
      <c r="BO75" s="17">
        <f t="shared" si="15"/>
        <v>40000</v>
      </c>
      <c r="BP75" s="17">
        <f t="shared" si="16"/>
        <v>0</v>
      </c>
      <c r="BQ75" s="17">
        <f t="shared" si="17"/>
        <v>0</v>
      </c>
      <c r="BR75" s="17">
        <f t="shared" si="201"/>
        <v>0</v>
      </c>
      <c r="BS75" s="35"/>
      <c r="BT75" s="35"/>
      <c r="BU75" s="1"/>
      <c r="BV75" s="1"/>
      <c r="BW75" s="1"/>
      <c r="BX75" s="1"/>
      <c r="BY75" s="1"/>
      <c r="BZ75" s="1"/>
      <c r="CA75" s="1"/>
      <c r="CB75" s="1"/>
    </row>
    <row r="76" s="1" customFormat="1" ht="30">
      <c r="A76" s="33" t="s">
        <v>94</v>
      </c>
      <c r="B76" s="33" t="s">
        <v>36</v>
      </c>
      <c r="C76" s="33" t="s">
        <v>38</v>
      </c>
      <c r="D76" s="33" t="s">
        <v>117</v>
      </c>
      <c r="E76" s="38"/>
      <c r="F76" s="34" t="s">
        <v>118</v>
      </c>
      <c r="G76" s="17">
        <f t="shared" si="156"/>
        <v>40000</v>
      </c>
      <c r="H76" s="17">
        <f t="shared" si="157"/>
        <v>0</v>
      </c>
      <c r="I76" s="17">
        <f t="shared" si="158"/>
        <v>0</v>
      </c>
      <c r="J76" s="17">
        <f t="shared" si="159"/>
        <v>0</v>
      </c>
      <c r="K76" s="17">
        <f t="shared" si="160"/>
        <v>0</v>
      </c>
      <c r="L76" s="17">
        <f t="shared" si="161"/>
        <v>0</v>
      </c>
      <c r="M76" s="17">
        <f t="shared" si="0"/>
        <v>40000</v>
      </c>
      <c r="N76" s="17">
        <f t="shared" si="1"/>
        <v>0</v>
      </c>
      <c r="O76" s="17">
        <f t="shared" si="2"/>
        <v>0</v>
      </c>
      <c r="P76" s="17">
        <f t="shared" si="162"/>
        <v>0</v>
      </c>
      <c r="Q76" s="17">
        <f t="shared" si="163"/>
        <v>0</v>
      </c>
      <c r="R76" s="17">
        <f t="shared" si="164"/>
        <v>0</v>
      </c>
      <c r="S76" s="17">
        <f t="shared" si="165"/>
        <v>0</v>
      </c>
      <c r="T76" s="17">
        <f t="shared" si="166"/>
        <v>0</v>
      </c>
      <c r="U76" s="17">
        <f t="shared" si="167"/>
        <v>0</v>
      </c>
      <c r="V76" s="17">
        <f t="shared" si="168"/>
        <v>0</v>
      </c>
      <c r="W76" s="17">
        <f t="shared" si="169"/>
        <v>0</v>
      </c>
      <c r="X76" s="17">
        <f t="shared" si="170"/>
        <v>0</v>
      </c>
      <c r="Y76" s="17">
        <f t="shared" si="3"/>
        <v>40000</v>
      </c>
      <c r="Z76" s="17">
        <f t="shared" si="4"/>
        <v>0</v>
      </c>
      <c r="AA76" s="17">
        <f t="shared" si="5"/>
        <v>0</v>
      </c>
      <c r="AB76" s="17">
        <f t="shared" si="171"/>
        <v>0</v>
      </c>
      <c r="AC76" s="17">
        <f t="shared" si="172"/>
        <v>0</v>
      </c>
      <c r="AD76" s="17">
        <f t="shared" si="173"/>
        <v>0</v>
      </c>
      <c r="AE76" s="17">
        <f t="shared" si="6"/>
        <v>40000</v>
      </c>
      <c r="AF76" s="17">
        <f t="shared" si="7"/>
        <v>0</v>
      </c>
      <c r="AG76" s="17">
        <f t="shared" si="8"/>
        <v>0</v>
      </c>
      <c r="AH76" s="17">
        <f t="shared" si="174"/>
        <v>0</v>
      </c>
      <c r="AI76" s="17">
        <f t="shared" si="175"/>
        <v>0</v>
      </c>
      <c r="AJ76" s="17">
        <f t="shared" si="176"/>
        <v>0</v>
      </c>
      <c r="AK76" s="17">
        <f t="shared" si="177"/>
        <v>0</v>
      </c>
      <c r="AL76" s="17">
        <f t="shared" si="178"/>
        <v>0</v>
      </c>
      <c r="AM76" s="17">
        <f t="shared" si="179"/>
        <v>0</v>
      </c>
      <c r="AN76" s="17">
        <f t="shared" si="180"/>
        <v>0</v>
      </c>
      <c r="AO76" s="17">
        <f t="shared" si="181"/>
        <v>0</v>
      </c>
      <c r="AP76" s="17">
        <f t="shared" si="182"/>
        <v>0</v>
      </c>
      <c r="AQ76" s="17">
        <f t="shared" si="183"/>
        <v>0</v>
      </c>
      <c r="AR76" s="17">
        <f t="shared" si="184"/>
        <v>0</v>
      </c>
      <c r="AS76" s="17">
        <f t="shared" si="185"/>
        <v>0</v>
      </c>
      <c r="AT76" s="17">
        <f t="shared" si="186"/>
        <v>0</v>
      </c>
      <c r="AU76" s="17">
        <f t="shared" si="187"/>
        <v>0</v>
      </c>
      <c r="AV76" s="17">
        <f t="shared" si="188"/>
        <v>0</v>
      </c>
      <c r="AW76" s="17">
        <f t="shared" si="9"/>
        <v>40000</v>
      </c>
      <c r="AX76" s="17">
        <f t="shared" si="10"/>
        <v>0</v>
      </c>
      <c r="AY76" s="17">
        <f t="shared" si="11"/>
        <v>0</v>
      </c>
      <c r="AZ76" s="17">
        <f t="shared" si="189"/>
        <v>0</v>
      </c>
      <c r="BA76" s="17">
        <f t="shared" si="12"/>
        <v>40000</v>
      </c>
      <c r="BB76" s="17">
        <f t="shared" si="13"/>
        <v>0</v>
      </c>
      <c r="BC76" s="17">
        <f t="shared" si="14"/>
        <v>0</v>
      </c>
      <c r="BD76" s="17">
        <f t="shared" si="190"/>
        <v>0</v>
      </c>
      <c r="BE76" s="17">
        <f t="shared" si="191"/>
        <v>0</v>
      </c>
      <c r="BF76" s="17">
        <f t="shared" si="192"/>
        <v>0</v>
      </c>
      <c r="BG76" s="17">
        <f t="shared" si="193"/>
        <v>0</v>
      </c>
      <c r="BH76" s="17">
        <f t="shared" si="194"/>
        <v>0</v>
      </c>
      <c r="BI76" s="17">
        <f t="shared" si="195"/>
        <v>0</v>
      </c>
      <c r="BJ76" s="17">
        <f t="shared" si="196"/>
        <v>0</v>
      </c>
      <c r="BK76" s="17">
        <f t="shared" si="197"/>
        <v>0</v>
      </c>
      <c r="BL76" s="17">
        <f t="shared" si="198"/>
        <v>0</v>
      </c>
      <c r="BM76" s="17">
        <f t="shared" si="199"/>
        <v>0</v>
      </c>
      <c r="BN76" s="17">
        <f t="shared" si="200"/>
        <v>0</v>
      </c>
      <c r="BO76" s="17">
        <f t="shared" si="15"/>
        <v>40000</v>
      </c>
      <c r="BP76" s="17">
        <f t="shared" si="16"/>
        <v>0</v>
      </c>
      <c r="BQ76" s="17">
        <f t="shared" si="17"/>
        <v>0</v>
      </c>
      <c r="BR76" s="17">
        <f t="shared" si="201"/>
        <v>0</v>
      </c>
      <c r="BS76" s="35"/>
      <c r="BT76" s="35"/>
      <c r="BU76" s="1"/>
      <c r="BV76" s="1"/>
      <c r="BW76" s="1"/>
      <c r="BX76" s="1"/>
      <c r="BY76" s="1"/>
      <c r="BZ76" s="1"/>
      <c r="CA76" s="1"/>
      <c r="CB76" s="1"/>
    </row>
    <row r="77" s="1" customFormat="1" ht="30">
      <c r="A77" s="33" t="s">
        <v>94</v>
      </c>
      <c r="B77" s="33" t="s">
        <v>36</v>
      </c>
      <c r="C77" s="33" t="s">
        <v>38</v>
      </c>
      <c r="D77" s="33" t="s">
        <v>119</v>
      </c>
      <c r="E77" s="38"/>
      <c r="F77" s="34" t="s">
        <v>120</v>
      </c>
      <c r="G77" s="17">
        <f t="shared" si="156"/>
        <v>40000</v>
      </c>
      <c r="H77" s="17">
        <f t="shared" si="157"/>
        <v>0</v>
      </c>
      <c r="I77" s="17">
        <f t="shared" si="158"/>
        <v>0</v>
      </c>
      <c r="J77" s="17">
        <f t="shared" si="159"/>
        <v>0</v>
      </c>
      <c r="K77" s="17">
        <f t="shared" si="160"/>
        <v>0</v>
      </c>
      <c r="L77" s="17">
        <f t="shared" si="161"/>
        <v>0</v>
      </c>
      <c r="M77" s="17">
        <f t="shared" ref="M77:M140" si="202">G77+J77</f>
        <v>40000</v>
      </c>
      <c r="N77" s="17">
        <f t="shared" ref="N77:N140" si="203">H77+K77</f>
        <v>0</v>
      </c>
      <c r="O77" s="17">
        <f t="shared" ref="O77:O140" si="204">I77+L77</f>
        <v>0</v>
      </c>
      <c r="P77" s="17">
        <f t="shared" si="162"/>
        <v>0</v>
      </c>
      <c r="Q77" s="17">
        <f t="shared" si="163"/>
        <v>0</v>
      </c>
      <c r="R77" s="17">
        <f t="shared" si="164"/>
        <v>0</v>
      </c>
      <c r="S77" s="17">
        <f t="shared" si="165"/>
        <v>0</v>
      </c>
      <c r="T77" s="17">
        <f t="shared" si="166"/>
        <v>0</v>
      </c>
      <c r="U77" s="17">
        <f t="shared" si="167"/>
        <v>0</v>
      </c>
      <c r="V77" s="17">
        <f t="shared" si="168"/>
        <v>0</v>
      </c>
      <c r="W77" s="17">
        <f t="shared" si="169"/>
        <v>0</v>
      </c>
      <c r="X77" s="17">
        <f t="shared" si="170"/>
        <v>0</v>
      </c>
      <c r="Y77" s="17">
        <f t="shared" si="3"/>
        <v>40000</v>
      </c>
      <c r="Z77" s="17">
        <f t="shared" si="4"/>
        <v>0</v>
      </c>
      <c r="AA77" s="17">
        <f t="shared" si="5"/>
        <v>0</v>
      </c>
      <c r="AB77" s="17">
        <f t="shared" si="171"/>
        <v>0</v>
      </c>
      <c r="AC77" s="17">
        <f t="shared" si="172"/>
        <v>0</v>
      </c>
      <c r="AD77" s="17">
        <f t="shared" si="173"/>
        <v>0</v>
      </c>
      <c r="AE77" s="17">
        <f t="shared" si="6"/>
        <v>40000</v>
      </c>
      <c r="AF77" s="17">
        <f t="shared" si="7"/>
        <v>0</v>
      </c>
      <c r="AG77" s="17">
        <f t="shared" si="8"/>
        <v>0</v>
      </c>
      <c r="AH77" s="17">
        <f t="shared" si="174"/>
        <v>0</v>
      </c>
      <c r="AI77" s="17">
        <f t="shared" si="175"/>
        <v>0</v>
      </c>
      <c r="AJ77" s="17">
        <f t="shared" si="176"/>
        <v>0</v>
      </c>
      <c r="AK77" s="17">
        <f t="shared" si="177"/>
        <v>0</v>
      </c>
      <c r="AL77" s="17">
        <f t="shared" si="178"/>
        <v>0</v>
      </c>
      <c r="AM77" s="17">
        <f t="shared" si="179"/>
        <v>0</v>
      </c>
      <c r="AN77" s="17">
        <f t="shared" si="180"/>
        <v>0</v>
      </c>
      <c r="AO77" s="17">
        <f t="shared" si="181"/>
        <v>0</v>
      </c>
      <c r="AP77" s="17">
        <f t="shared" si="182"/>
        <v>0</v>
      </c>
      <c r="AQ77" s="17">
        <f t="shared" si="183"/>
        <v>0</v>
      </c>
      <c r="AR77" s="17">
        <f t="shared" si="184"/>
        <v>0</v>
      </c>
      <c r="AS77" s="17">
        <f t="shared" si="185"/>
        <v>0</v>
      </c>
      <c r="AT77" s="17">
        <f t="shared" si="186"/>
        <v>0</v>
      </c>
      <c r="AU77" s="17">
        <f t="shared" si="187"/>
        <v>0</v>
      </c>
      <c r="AV77" s="17">
        <f t="shared" si="188"/>
        <v>0</v>
      </c>
      <c r="AW77" s="17">
        <f t="shared" si="9"/>
        <v>40000</v>
      </c>
      <c r="AX77" s="17">
        <f t="shared" si="10"/>
        <v>0</v>
      </c>
      <c r="AY77" s="17">
        <f t="shared" si="11"/>
        <v>0</v>
      </c>
      <c r="AZ77" s="17">
        <f t="shared" si="189"/>
        <v>0</v>
      </c>
      <c r="BA77" s="17">
        <f t="shared" si="12"/>
        <v>40000</v>
      </c>
      <c r="BB77" s="17">
        <f t="shared" si="13"/>
        <v>0</v>
      </c>
      <c r="BC77" s="17">
        <f t="shared" si="14"/>
        <v>0</v>
      </c>
      <c r="BD77" s="17">
        <f t="shared" si="190"/>
        <v>0</v>
      </c>
      <c r="BE77" s="17">
        <f t="shared" si="191"/>
        <v>0</v>
      </c>
      <c r="BF77" s="17">
        <f t="shared" si="192"/>
        <v>0</v>
      </c>
      <c r="BG77" s="17">
        <f t="shared" si="193"/>
        <v>0</v>
      </c>
      <c r="BH77" s="17">
        <f t="shared" si="194"/>
        <v>0</v>
      </c>
      <c r="BI77" s="17">
        <f t="shared" si="195"/>
        <v>0</v>
      </c>
      <c r="BJ77" s="17">
        <f t="shared" si="196"/>
        <v>0</v>
      </c>
      <c r="BK77" s="17">
        <f t="shared" si="197"/>
        <v>0</v>
      </c>
      <c r="BL77" s="17">
        <f t="shared" si="198"/>
        <v>0</v>
      </c>
      <c r="BM77" s="17">
        <f t="shared" si="199"/>
        <v>0</v>
      </c>
      <c r="BN77" s="17">
        <f t="shared" si="200"/>
        <v>0</v>
      </c>
      <c r="BO77" s="17">
        <f t="shared" si="15"/>
        <v>40000</v>
      </c>
      <c r="BP77" s="17">
        <f t="shared" si="16"/>
        <v>0</v>
      </c>
      <c r="BQ77" s="17">
        <f t="shared" si="17"/>
        <v>0</v>
      </c>
      <c r="BR77" s="17">
        <f t="shared" si="201"/>
        <v>0</v>
      </c>
      <c r="BS77" s="35"/>
      <c r="BT77" s="35"/>
      <c r="BU77" s="1"/>
      <c r="BV77" s="1"/>
      <c r="BW77" s="1"/>
      <c r="BX77" s="1"/>
      <c r="BY77" s="1"/>
      <c r="BZ77" s="1"/>
      <c r="CA77" s="1"/>
      <c r="CB77" s="1"/>
    </row>
    <row r="78" s="1" customFormat="1">
      <c r="A78" s="33" t="s">
        <v>94</v>
      </c>
      <c r="B78" s="33" t="s">
        <v>36</v>
      </c>
      <c r="C78" s="33" t="s">
        <v>38</v>
      </c>
      <c r="D78" s="33" t="s">
        <v>119</v>
      </c>
      <c r="E78" s="33" t="s">
        <v>50</v>
      </c>
      <c r="F78" s="34" t="s">
        <v>51</v>
      </c>
      <c r="G78" s="17">
        <v>40000</v>
      </c>
      <c r="H78" s="17">
        <v>0</v>
      </c>
      <c r="I78" s="17">
        <v>0</v>
      </c>
      <c r="J78" s="17"/>
      <c r="K78" s="17"/>
      <c r="L78" s="17"/>
      <c r="M78" s="17">
        <f t="shared" si="202"/>
        <v>40000</v>
      </c>
      <c r="N78" s="17">
        <f t="shared" si="203"/>
        <v>0</v>
      </c>
      <c r="O78" s="17">
        <f t="shared" si="204"/>
        <v>0</v>
      </c>
      <c r="P78" s="17"/>
      <c r="Q78" s="17"/>
      <c r="R78" s="17"/>
      <c r="S78" s="17"/>
      <c r="T78" s="17"/>
      <c r="U78" s="17"/>
      <c r="V78" s="17"/>
      <c r="W78" s="17"/>
      <c r="X78" s="17"/>
      <c r="Y78" s="17">
        <f t="shared" ref="Y78:Y103" si="205">M78+P78+Q78+R78+S78</f>
        <v>40000</v>
      </c>
      <c r="Z78" s="17">
        <f t="shared" ref="Z78:Z103" si="206">N78+T78+U78</f>
        <v>0</v>
      </c>
      <c r="AA78" s="17">
        <f t="shared" ref="AA78:AA103" si="207">O78+V78+X78+W78</f>
        <v>0</v>
      </c>
      <c r="AB78" s="17"/>
      <c r="AC78" s="17"/>
      <c r="AD78" s="17"/>
      <c r="AE78" s="17">
        <f t="shared" ref="AE78:AE103" si="208">Y78+AB78</f>
        <v>40000</v>
      </c>
      <c r="AF78" s="17">
        <f t="shared" ref="AF78:AF103" si="209">Z78+AC78</f>
        <v>0</v>
      </c>
      <c r="AG78" s="17">
        <f t="shared" ref="AG78:AG103" si="210">AA78+AD78</f>
        <v>0</v>
      </c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>
        <f t="shared" ref="AW78:AW103" si="211">AE78+AH78+AI78+AJ78+AK78+AL78</f>
        <v>40000</v>
      </c>
      <c r="AX78" s="17">
        <f t="shared" ref="AX78:AX103" si="212">AF78+AM78+AN78+AO78+AP78+AQ78</f>
        <v>0</v>
      </c>
      <c r="AY78" s="17">
        <f t="shared" ref="AY78:AY103" si="213">AG78+AR78+AS78+AT78+AU78+AV78</f>
        <v>0</v>
      </c>
      <c r="AZ78" s="17"/>
      <c r="BA78" s="17">
        <f t="shared" ref="BA78:BA103" si="214">AW78+AZ78</f>
        <v>40000</v>
      </c>
      <c r="BB78" s="17">
        <f t="shared" ref="BB78:BB103" si="215">AX78</f>
        <v>0</v>
      </c>
      <c r="BC78" s="17">
        <f t="shared" ref="BC78:BC103" si="216">AY78</f>
        <v>0</v>
      </c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>
        <f t="shared" ref="BO78:BO103" si="217">BA78+BD78+BE78+BF78+BG78</f>
        <v>40000</v>
      </c>
      <c r="BP78" s="17">
        <f t="shared" ref="BP78:BP103" si="218">BB78+BH78+BI78+BJ78+BK78</f>
        <v>0</v>
      </c>
      <c r="BQ78" s="17">
        <f t="shared" ref="BQ78:BQ103" si="219">BC78+BL78+BM78+BN78</f>
        <v>0</v>
      </c>
      <c r="BR78" s="17"/>
      <c r="BS78" s="35"/>
      <c r="BT78" s="35"/>
      <c r="BU78" s="1"/>
      <c r="BV78" s="1"/>
      <c r="BW78" s="1"/>
      <c r="BX78" s="1"/>
      <c r="BY78" s="1"/>
      <c r="BZ78" s="1"/>
      <c r="CA78" s="1"/>
      <c r="CB78" s="1"/>
    </row>
    <row r="79" s="23" customFormat="1">
      <c r="A79" s="24" t="s">
        <v>94</v>
      </c>
      <c r="B79" s="24" t="s">
        <v>38</v>
      </c>
      <c r="C79" s="24"/>
      <c r="D79" s="24"/>
      <c r="E79" s="24"/>
      <c r="F79" s="25" t="s">
        <v>121</v>
      </c>
      <c r="G79" s="26">
        <f t="shared" si="156"/>
        <v>3181.5</v>
      </c>
      <c r="H79" s="26">
        <f t="shared" si="157"/>
        <v>2518.3000000000002</v>
      </c>
      <c r="I79" s="26">
        <f t="shared" si="158"/>
        <v>1883.3</v>
      </c>
      <c r="J79" s="26">
        <f t="shared" si="159"/>
        <v>0</v>
      </c>
      <c r="K79" s="26">
        <f t="shared" si="160"/>
        <v>0</v>
      </c>
      <c r="L79" s="26">
        <f t="shared" si="161"/>
        <v>0</v>
      </c>
      <c r="M79" s="26">
        <f t="shared" si="202"/>
        <v>3181.5</v>
      </c>
      <c r="N79" s="26">
        <f t="shared" si="203"/>
        <v>2518.3000000000002</v>
      </c>
      <c r="O79" s="26">
        <f t="shared" si="204"/>
        <v>1883.3</v>
      </c>
      <c r="P79" s="26">
        <f t="shared" si="162"/>
        <v>0</v>
      </c>
      <c r="Q79" s="26">
        <f t="shared" si="163"/>
        <v>0</v>
      </c>
      <c r="R79" s="26">
        <f t="shared" si="164"/>
        <v>0</v>
      </c>
      <c r="S79" s="26">
        <f t="shared" si="165"/>
        <v>0</v>
      </c>
      <c r="T79" s="26">
        <f t="shared" si="166"/>
        <v>0</v>
      </c>
      <c r="U79" s="26">
        <f t="shared" si="167"/>
        <v>0</v>
      </c>
      <c r="V79" s="26">
        <f t="shared" si="168"/>
        <v>0</v>
      </c>
      <c r="W79" s="26">
        <f t="shared" si="169"/>
        <v>0</v>
      </c>
      <c r="X79" s="26">
        <f t="shared" si="170"/>
        <v>0</v>
      </c>
      <c r="Y79" s="26">
        <f t="shared" si="205"/>
        <v>3181.5</v>
      </c>
      <c r="Z79" s="26">
        <f t="shared" si="206"/>
        <v>2518.3000000000002</v>
      </c>
      <c r="AA79" s="26">
        <f t="shared" si="207"/>
        <v>1883.3</v>
      </c>
      <c r="AB79" s="26">
        <f t="shared" si="171"/>
        <v>0</v>
      </c>
      <c r="AC79" s="26">
        <f t="shared" si="172"/>
        <v>0</v>
      </c>
      <c r="AD79" s="26">
        <f t="shared" si="173"/>
        <v>0</v>
      </c>
      <c r="AE79" s="26">
        <f t="shared" si="208"/>
        <v>3181.5</v>
      </c>
      <c r="AF79" s="26">
        <f t="shared" si="209"/>
        <v>2518.3000000000002</v>
      </c>
      <c r="AG79" s="26">
        <f t="shared" si="210"/>
        <v>1883.3</v>
      </c>
      <c r="AH79" s="26">
        <f t="shared" si="174"/>
        <v>0</v>
      </c>
      <c r="AI79" s="26">
        <f t="shared" si="175"/>
        <v>0</v>
      </c>
      <c r="AJ79" s="26">
        <f t="shared" si="176"/>
        <v>0</v>
      </c>
      <c r="AK79" s="26">
        <f t="shared" si="177"/>
        <v>0</v>
      </c>
      <c r="AL79" s="26">
        <f t="shared" si="178"/>
        <v>0</v>
      </c>
      <c r="AM79" s="26">
        <f t="shared" si="179"/>
        <v>0</v>
      </c>
      <c r="AN79" s="26">
        <f t="shared" si="180"/>
        <v>0</v>
      </c>
      <c r="AO79" s="26">
        <f t="shared" si="181"/>
        <v>0</v>
      </c>
      <c r="AP79" s="26">
        <f t="shared" si="182"/>
        <v>0</v>
      </c>
      <c r="AQ79" s="26">
        <f t="shared" si="183"/>
        <v>0</v>
      </c>
      <c r="AR79" s="26">
        <f t="shared" si="184"/>
        <v>0</v>
      </c>
      <c r="AS79" s="26">
        <f t="shared" si="185"/>
        <v>0</v>
      </c>
      <c r="AT79" s="26">
        <f t="shared" si="186"/>
        <v>0</v>
      </c>
      <c r="AU79" s="26">
        <f t="shared" si="187"/>
        <v>0</v>
      </c>
      <c r="AV79" s="26">
        <f t="shared" si="188"/>
        <v>0</v>
      </c>
      <c r="AW79" s="26">
        <f t="shared" si="211"/>
        <v>3181.5</v>
      </c>
      <c r="AX79" s="26">
        <f t="shared" si="212"/>
        <v>2518.3000000000002</v>
      </c>
      <c r="AY79" s="26">
        <f t="shared" si="213"/>
        <v>1883.3</v>
      </c>
      <c r="AZ79" s="26">
        <f t="shared" si="189"/>
        <v>0</v>
      </c>
      <c r="BA79" s="26">
        <f t="shared" si="214"/>
        <v>3181.5</v>
      </c>
      <c r="BB79" s="26">
        <f t="shared" si="215"/>
        <v>2518.3000000000002</v>
      </c>
      <c r="BC79" s="26">
        <f t="shared" si="216"/>
        <v>1883.3</v>
      </c>
      <c r="BD79" s="26">
        <f t="shared" si="190"/>
        <v>0</v>
      </c>
      <c r="BE79" s="26">
        <f t="shared" si="191"/>
        <v>0</v>
      </c>
      <c r="BF79" s="26">
        <f t="shared" si="192"/>
        <v>0</v>
      </c>
      <c r="BG79" s="26">
        <f t="shared" si="193"/>
        <v>0</v>
      </c>
      <c r="BH79" s="26">
        <f t="shared" si="194"/>
        <v>0</v>
      </c>
      <c r="BI79" s="26">
        <f t="shared" si="195"/>
        <v>0</v>
      </c>
      <c r="BJ79" s="26">
        <f t="shared" si="196"/>
        <v>0</v>
      </c>
      <c r="BK79" s="26">
        <f t="shared" si="197"/>
        <v>0</v>
      </c>
      <c r="BL79" s="26">
        <f t="shared" si="198"/>
        <v>0</v>
      </c>
      <c r="BM79" s="26">
        <f t="shared" si="199"/>
        <v>0</v>
      </c>
      <c r="BN79" s="26">
        <f t="shared" si="200"/>
        <v>0</v>
      </c>
      <c r="BO79" s="26">
        <f t="shared" si="217"/>
        <v>3181.5</v>
      </c>
      <c r="BP79" s="26">
        <f t="shared" si="218"/>
        <v>2518.3000000000002</v>
      </c>
      <c r="BQ79" s="26">
        <f t="shared" si="219"/>
        <v>1883.3</v>
      </c>
      <c r="BR79" s="26">
        <f t="shared" si="201"/>
        <v>0</v>
      </c>
      <c r="BS79" s="27"/>
      <c r="BT79" s="27"/>
      <c r="BU79" s="23"/>
      <c r="BV79" s="23"/>
      <c r="BW79" s="23"/>
      <c r="BX79" s="23"/>
      <c r="BY79" s="23"/>
      <c r="BZ79" s="23"/>
      <c r="CA79" s="23"/>
      <c r="CB79" s="23"/>
    </row>
    <row r="80" s="28" customFormat="1">
      <c r="A80" s="29" t="s">
        <v>94</v>
      </c>
      <c r="B80" s="29" t="s">
        <v>38</v>
      </c>
      <c r="C80" s="29" t="s">
        <v>36</v>
      </c>
      <c r="D80" s="29"/>
      <c r="E80" s="29"/>
      <c r="F80" s="30" t="s">
        <v>122</v>
      </c>
      <c r="G80" s="31">
        <f t="shared" si="156"/>
        <v>3181.5</v>
      </c>
      <c r="H80" s="31">
        <f t="shared" si="157"/>
        <v>2518.3000000000002</v>
      </c>
      <c r="I80" s="31">
        <f t="shared" si="158"/>
        <v>1883.3</v>
      </c>
      <c r="J80" s="31">
        <f t="shared" si="159"/>
        <v>0</v>
      </c>
      <c r="K80" s="31">
        <f t="shared" si="160"/>
        <v>0</v>
      </c>
      <c r="L80" s="31">
        <f t="shared" si="161"/>
        <v>0</v>
      </c>
      <c r="M80" s="31">
        <f t="shared" si="202"/>
        <v>3181.5</v>
      </c>
      <c r="N80" s="31">
        <f t="shared" si="203"/>
        <v>2518.3000000000002</v>
      </c>
      <c r="O80" s="31">
        <f t="shared" si="204"/>
        <v>1883.3</v>
      </c>
      <c r="P80" s="31">
        <f t="shared" si="162"/>
        <v>0</v>
      </c>
      <c r="Q80" s="31">
        <f t="shared" si="163"/>
        <v>0</v>
      </c>
      <c r="R80" s="31">
        <f t="shared" si="164"/>
        <v>0</v>
      </c>
      <c r="S80" s="31">
        <f t="shared" si="165"/>
        <v>0</v>
      </c>
      <c r="T80" s="31">
        <f t="shared" si="166"/>
        <v>0</v>
      </c>
      <c r="U80" s="31">
        <f t="shared" si="167"/>
        <v>0</v>
      </c>
      <c r="V80" s="31">
        <f t="shared" si="168"/>
        <v>0</v>
      </c>
      <c r="W80" s="31">
        <f t="shared" si="169"/>
        <v>0</v>
      </c>
      <c r="X80" s="31">
        <f t="shared" si="170"/>
        <v>0</v>
      </c>
      <c r="Y80" s="31">
        <f t="shared" si="205"/>
        <v>3181.5</v>
      </c>
      <c r="Z80" s="31">
        <f t="shared" si="206"/>
        <v>2518.3000000000002</v>
      </c>
      <c r="AA80" s="31">
        <f t="shared" si="207"/>
        <v>1883.3</v>
      </c>
      <c r="AB80" s="31">
        <f t="shared" si="171"/>
        <v>0</v>
      </c>
      <c r="AC80" s="31">
        <f t="shared" si="172"/>
        <v>0</v>
      </c>
      <c r="AD80" s="31">
        <f t="shared" si="173"/>
        <v>0</v>
      </c>
      <c r="AE80" s="31">
        <f t="shared" si="208"/>
        <v>3181.5</v>
      </c>
      <c r="AF80" s="31">
        <f t="shared" si="209"/>
        <v>2518.3000000000002</v>
      </c>
      <c r="AG80" s="31">
        <f t="shared" si="210"/>
        <v>1883.3</v>
      </c>
      <c r="AH80" s="31">
        <f t="shared" si="174"/>
        <v>0</v>
      </c>
      <c r="AI80" s="31">
        <f t="shared" si="175"/>
        <v>0</v>
      </c>
      <c r="AJ80" s="31">
        <f t="shared" si="176"/>
        <v>0</v>
      </c>
      <c r="AK80" s="31">
        <f t="shared" si="177"/>
        <v>0</v>
      </c>
      <c r="AL80" s="31">
        <f t="shared" si="178"/>
        <v>0</v>
      </c>
      <c r="AM80" s="31">
        <f t="shared" si="179"/>
        <v>0</v>
      </c>
      <c r="AN80" s="31">
        <f t="shared" si="180"/>
        <v>0</v>
      </c>
      <c r="AO80" s="31">
        <f t="shared" si="181"/>
        <v>0</v>
      </c>
      <c r="AP80" s="31">
        <f t="shared" si="182"/>
        <v>0</v>
      </c>
      <c r="AQ80" s="31">
        <f t="shared" si="183"/>
        <v>0</v>
      </c>
      <c r="AR80" s="31">
        <f t="shared" si="184"/>
        <v>0</v>
      </c>
      <c r="AS80" s="31">
        <f t="shared" si="185"/>
        <v>0</v>
      </c>
      <c r="AT80" s="31">
        <f t="shared" si="186"/>
        <v>0</v>
      </c>
      <c r="AU80" s="31">
        <f t="shared" si="187"/>
        <v>0</v>
      </c>
      <c r="AV80" s="31">
        <f t="shared" si="188"/>
        <v>0</v>
      </c>
      <c r="AW80" s="31">
        <f t="shared" si="211"/>
        <v>3181.5</v>
      </c>
      <c r="AX80" s="31">
        <f t="shared" si="212"/>
        <v>2518.3000000000002</v>
      </c>
      <c r="AY80" s="31">
        <f t="shared" si="213"/>
        <v>1883.3</v>
      </c>
      <c r="AZ80" s="31">
        <f t="shared" si="189"/>
        <v>0</v>
      </c>
      <c r="BA80" s="31">
        <f t="shared" si="214"/>
        <v>3181.5</v>
      </c>
      <c r="BB80" s="31">
        <f t="shared" si="215"/>
        <v>2518.3000000000002</v>
      </c>
      <c r="BC80" s="31">
        <f t="shared" si="216"/>
        <v>1883.3</v>
      </c>
      <c r="BD80" s="31">
        <f t="shared" si="190"/>
        <v>0</v>
      </c>
      <c r="BE80" s="31">
        <f t="shared" si="191"/>
        <v>0</v>
      </c>
      <c r="BF80" s="31">
        <f t="shared" si="192"/>
        <v>0</v>
      </c>
      <c r="BG80" s="31">
        <f t="shared" si="193"/>
        <v>0</v>
      </c>
      <c r="BH80" s="31">
        <f t="shared" si="194"/>
        <v>0</v>
      </c>
      <c r="BI80" s="31">
        <f t="shared" si="195"/>
        <v>0</v>
      </c>
      <c r="BJ80" s="31">
        <f t="shared" si="196"/>
        <v>0</v>
      </c>
      <c r="BK80" s="31">
        <f t="shared" si="197"/>
        <v>0</v>
      </c>
      <c r="BL80" s="31">
        <f t="shared" si="198"/>
        <v>0</v>
      </c>
      <c r="BM80" s="31">
        <f t="shared" si="199"/>
        <v>0</v>
      </c>
      <c r="BN80" s="31">
        <f t="shared" si="200"/>
        <v>0</v>
      </c>
      <c r="BO80" s="31">
        <f t="shared" si="217"/>
        <v>3181.5</v>
      </c>
      <c r="BP80" s="31">
        <f t="shared" si="218"/>
        <v>2518.3000000000002</v>
      </c>
      <c r="BQ80" s="31">
        <f t="shared" si="219"/>
        <v>1883.3</v>
      </c>
      <c r="BR80" s="31">
        <f t="shared" si="201"/>
        <v>0</v>
      </c>
      <c r="BS80" s="32"/>
      <c r="BT80" s="32"/>
      <c r="BU80" s="28"/>
      <c r="BV80" s="28"/>
      <c r="BW80" s="28"/>
      <c r="BX80" s="28"/>
      <c r="BY80" s="28"/>
      <c r="BZ80" s="28"/>
      <c r="CA80" s="28"/>
      <c r="CB80" s="28"/>
    </row>
    <row r="81" s="1" customFormat="1">
      <c r="A81" s="33" t="s">
        <v>94</v>
      </c>
      <c r="B81" s="33" t="s">
        <v>38</v>
      </c>
      <c r="C81" s="33" t="s">
        <v>36</v>
      </c>
      <c r="D81" s="33" t="s">
        <v>64</v>
      </c>
      <c r="E81" s="38"/>
      <c r="F81" s="34" t="s">
        <v>65</v>
      </c>
      <c r="G81" s="17">
        <f t="shared" si="156"/>
        <v>3181.5</v>
      </c>
      <c r="H81" s="17">
        <f t="shared" si="157"/>
        <v>2518.3000000000002</v>
      </c>
      <c r="I81" s="17">
        <f t="shared" si="158"/>
        <v>1883.3</v>
      </c>
      <c r="J81" s="17">
        <f t="shared" si="159"/>
        <v>0</v>
      </c>
      <c r="K81" s="17">
        <f t="shared" si="160"/>
        <v>0</v>
      </c>
      <c r="L81" s="17">
        <f t="shared" si="161"/>
        <v>0</v>
      </c>
      <c r="M81" s="17">
        <f t="shared" si="202"/>
        <v>3181.5</v>
      </c>
      <c r="N81" s="17">
        <f t="shared" si="203"/>
        <v>2518.3000000000002</v>
      </c>
      <c r="O81" s="17">
        <f t="shared" si="204"/>
        <v>1883.3</v>
      </c>
      <c r="P81" s="17">
        <f t="shared" si="162"/>
        <v>0</v>
      </c>
      <c r="Q81" s="17">
        <f t="shared" si="163"/>
        <v>0</v>
      </c>
      <c r="R81" s="17">
        <f t="shared" si="164"/>
        <v>0</v>
      </c>
      <c r="S81" s="17">
        <f t="shared" si="165"/>
        <v>0</v>
      </c>
      <c r="T81" s="17">
        <f t="shared" si="166"/>
        <v>0</v>
      </c>
      <c r="U81" s="17">
        <f t="shared" si="167"/>
        <v>0</v>
      </c>
      <c r="V81" s="17">
        <f t="shared" si="168"/>
        <v>0</v>
      </c>
      <c r="W81" s="17">
        <f t="shared" si="169"/>
        <v>0</v>
      </c>
      <c r="X81" s="17">
        <f t="shared" si="170"/>
        <v>0</v>
      </c>
      <c r="Y81" s="17">
        <f t="shared" si="205"/>
        <v>3181.5</v>
      </c>
      <c r="Z81" s="17">
        <f t="shared" si="206"/>
        <v>2518.3000000000002</v>
      </c>
      <c r="AA81" s="17">
        <f t="shared" si="207"/>
        <v>1883.3</v>
      </c>
      <c r="AB81" s="17">
        <f t="shared" si="171"/>
        <v>0</v>
      </c>
      <c r="AC81" s="17">
        <f t="shared" si="172"/>
        <v>0</v>
      </c>
      <c r="AD81" s="17">
        <f t="shared" si="173"/>
        <v>0</v>
      </c>
      <c r="AE81" s="17">
        <f t="shared" si="208"/>
        <v>3181.5</v>
      </c>
      <c r="AF81" s="17">
        <f t="shared" si="209"/>
        <v>2518.3000000000002</v>
      </c>
      <c r="AG81" s="17">
        <f t="shared" si="210"/>
        <v>1883.3</v>
      </c>
      <c r="AH81" s="17">
        <f t="shared" si="174"/>
        <v>0</v>
      </c>
      <c r="AI81" s="17">
        <f t="shared" si="175"/>
        <v>0</v>
      </c>
      <c r="AJ81" s="17">
        <f t="shared" si="176"/>
        <v>0</v>
      </c>
      <c r="AK81" s="17">
        <f t="shared" si="177"/>
        <v>0</v>
      </c>
      <c r="AL81" s="17">
        <f t="shared" si="178"/>
        <v>0</v>
      </c>
      <c r="AM81" s="17">
        <f t="shared" si="179"/>
        <v>0</v>
      </c>
      <c r="AN81" s="17">
        <f t="shared" si="180"/>
        <v>0</v>
      </c>
      <c r="AO81" s="17">
        <f t="shared" si="181"/>
        <v>0</v>
      </c>
      <c r="AP81" s="17">
        <f t="shared" si="182"/>
        <v>0</v>
      </c>
      <c r="AQ81" s="17">
        <f t="shared" si="183"/>
        <v>0</v>
      </c>
      <c r="AR81" s="17">
        <f t="shared" si="184"/>
        <v>0</v>
      </c>
      <c r="AS81" s="17">
        <f t="shared" si="185"/>
        <v>0</v>
      </c>
      <c r="AT81" s="17">
        <f t="shared" si="186"/>
        <v>0</v>
      </c>
      <c r="AU81" s="17">
        <f t="shared" si="187"/>
        <v>0</v>
      </c>
      <c r="AV81" s="17">
        <f t="shared" si="188"/>
        <v>0</v>
      </c>
      <c r="AW81" s="17">
        <f t="shared" si="211"/>
        <v>3181.5</v>
      </c>
      <c r="AX81" s="17">
        <f t="shared" si="212"/>
        <v>2518.3000000000002</v>
      </c>
      <c r="AY81" s="17">
        <f t="shared" si="213"/>
        <v>1883.3</v>
      </c>
      <c r="AZ81" s="17">
        <f t="shared" si="189"/>
        <v>0</v>
      </c>
      <c r="BA81" s="17">
        <f t="shared" si="214"/>
        <v>3181.5</v>
      </c>
      <c r="BB81" s="17">
        <f t="shared" si="215"/>
        <v>2518.3000000000002</v>
      </c>
      <c r="BC81" s="17">
        <f t="shared" si="216"/>
        <v>1883.3</v>
      </c>
      <c r="BD81" s="17">
        <f t="shared" si="190"/>
        <v>0</v>
      </c>
      <c r="BE81" s="17">
        <f t="shared" si="191"/>
        <v>0</v>
      </c>
      <c r="BF81" s="17">
        <f t="shared" si="192"/>
        <v>0</v>
      </c>
      <c r="BG81" s="17">
        <f t="shared" si="193"/>
        <v>0</v>
      </c>
      <c r="BH81" s="17">
        <f t="shared" si="194"/>
        <v>0</v>
      </c>
      <c r="BI81" s="17">
        <f t="shared" si="195"/>
        <v>0</v>
      </c>
      <c r="BJ81" s="17">
        <f t="shared" si="196"/>
        <v>0</v>
      </c>
      <c r="BK81" s="17">
        <f t="shared" si="197"/>
        <v>0</v>
      </c>
      <c r="BL81" s="17">
        <f t="shared" si="198"/>
        <v>0</v>
      </c>
      <c r="BM81" s="17">
        <f t="shared" si="199"/>
        <v>0</v>
      </c>
      <c r="BN81" s="17">
        <f t="shared" si="200"/>
        <v>0</v>
      </c>
      <c r="BO81" s="17">
        <f t="shared" si="217"/>
        <v>3181.5</v>
      </c>
      <c r="BP81" s="17">
        <f t="shared" si="218"/>
        <v>2518.3000000000002</v>
      </c>
      <c r="BQ81" s="17">
        <f t="shared" si="219"/>
        <v>1883.3</v>
      </c>
      <c r="BR81" s="17">
        <f t="shared" si="201"/>
        <v>0</v>
      </c>
      <c r="BS81" s="35"/>
      <c r="BT81" s="35"/>
      <c r="BU81" s="1"/>
      <c r="BV81" s="1"/>
      <c r="BW81" s="1"/>
      <c r="BX81" s="1"/>
      <c r="BY81" s="1"/>
      <c r="BZ81" s="1"/>
      <c r="CA81" s="1"/>
      <c r="CB81" s="1"/>
    </row>
    <row r="82" s="1" customFormat="1">
      <c r="A82" s="33" t="s">
        <v>94</v>
      </c>
      <c r="B82" s="33" t="s">
        <v>38</v>
      </c>
      <c r="C82" s="33" t="s">
        <v>36</v>
      </c>
      <c r="D82" s="33" t="s">
        <v>66</v>
      </c>
      <c r="E82" s="38"/>
      <c r="F82" s="34" t="s">
        <v>67</v>
      </c>
      <c r="G82" s="17">
        <f t="shared" si="156"/>
        <v>3181.5</v>
      </c>
      <c r="H82" s="17">
        <f t="shared" si="157"/>
        <v>2518.3000000000002</v>
      </c>
      <c r="I82" s="17">
        <f t="shared" si="158"/>
        <v>1883.3</v>
      </c>
      <c r="J82" s="17">
        <f t="shared" si="159"/>
        <v>0</v>
      </c>
      <c r="K82" s="17">
        <f t="shared" si="160"/>
        <v>0</v>
      </c>
      <c r="L82" s="17">
        <f t="shared" si="161"/>
        <v>0</v>
      </c>
      <c r="M82" s="17">
        <f t="shared" si="202"/>
        <v>3181.5</v>
      </c>
      <c r="N82" s="17">
        <f t="shared" si="203"/>
        <v>2518.3000000000002</v>
      </c>
      <c r="O82" s="17">
        <f t="shared" si="204"/>
        <v>1883.3</v>
      </c>
      <c r="P82" s="17">
        <f t="shared" si="162"/>
        <v>0</v>
      </c>
      <c r="Q82" s="17">
        <f t="shared" si="163"/>
        <v>0</v>
      </c>
      <c r="R82" s="17">
        <f t="shared" si="164"/>
        <v>0</v>
      </c>
      <c r="S82" s="17">
        <f t="shared" si="165"/>
        <v>0</v>
      </c>
      <c r="T82" s="17">
        <f t="shared" si="166"/>
        <v>0</v>
      </c>
      <c r="U82" s="17">
        <f t="shared" si="167"/>
        <v>0</v>
      </c>
      <c r="V82" s="17">
        <f t="shared" si="168"/>
        <v>0</v>
      </c>
      <c r="W82" s="17">
        <f t="shared" si="169"/>
        <v>0</v>
      </c>
      <c r="X82" s="17">
        <f t="shared" si="170"/>
        <v>0</v>
      </c>
      <c r="Y82" s="17">
        <f t="shared" si="205"/>
        <v>3181.5</v>
      </c>
      <c r="Z82" s="17">
        <f t="shared" si="206"/>
        <v>2518.3000000000002</v>
      </c>
      <c r="AA82" s="17">
        <f t="shared" si="207"/>
        <v>1883.3</v>
      </c>
      <c r="AB82" s="17">
        <f t="shared" si="171"/>
        <v>0</v>
      </c>
      <c r="AC82" s="17">
        <f t="shared" si="172"/>
        <v>0</v>
      </c>
      <c r="AD82" s="17">
        <f t="shared" si="173"/>
        <v>0</v>
      </c>
      <c r="AE82" s="17">
        <f t="shared" si="208"/>
        <v>3181.5</v>
      </c>
      <c r="AF82" s="17">
        <f t="shared" si="209"/>
        <v>2518.3000000000002</v>
      </c>
      <c r="AG82" s="17">
        <f t="shared" si="210"/>
        <v>1883.3</v>
      </c>
      <c r="AH82" s="17">
        <f t="shared" si="174"/>
        <v>0</v>
      </c>
      <c r="AI82" s="17">
        <f t="shared" si="175"/>
        <v>0</v>
      </c>
      <c r="AJ82" s="17">
        <f t="shared" si="176"/>
        <v>0</v>
      </c>
      <c r="AK82" s="17">
        <f t="shared" si="177"/>
        <v>0</v>
      </c>
      <c r="AL82" s="17">
        <f t="shared" si="178"/>
        <v>0</v>
      </c>
      <c r="AM82" s="17">
        <f t="shared" si="179"/>
        <v>0</v>
      </c>
      <c r="AN82" s="17">
        <f t="shared" si="180"/>
        <v>0</v>
      </c>
      <c r="AO82" s="17">
        <f t="shared" si="181"/>
        <v>0</v>
      </c>
      <c r="AP82" s="17">
        <f t="shared" si="182"/>
        <v>0</v>
      </c>
      <c r="AQ82" s="17">
        <f t="shared" si="183"/>
        <v>0</v>
      </c>
      <c r="AR82" s="17">
        <f t="shared" si="184"/>
        <v>0</v>
      </c>
      <c r="AS82" s="17">
        <f t="shared" si="185"/>
        <v>0</v>
      </c>
      <c r="AT82" s="17">
        <f t="shared" si="186"/>
        <v>0</v>
      </c>
      <c r="AU82" s="17">
        <f t="shared" si="187"/>
        <v>0</v>
      </c>
      <c r="AV82" s="17">
        <f t="shared" si="188"/>
        <v>0</v>
      </c>
      <c r="AW82" s="17">
        <f t="shared" si="211"/>
        <v>3181.5</v>
      </c>
      <c r="AX82" s="17">
        <f t="shared" si="212"/>
        <v>2518.3000000000002</v>
      </c>
      <c r="AY82" s="17">
        <f t="shared" si="213"/>
        <v>1883.3</v>
      </c>
      <c r="AZ82" s="17">
        <f t="shared" si="189"/>
        <v>0</v>
      </c>
      <c r="BA82" s="17">
        <f t="shared" si="214"/>
        <v>3181.5</v>
      </c>
      <c r="BB82" s="17">
        <f t="shared" si="215"/>
        <v>2518.3000000000002</v>
      </c>
      <c r="BC82" s="17">
        <f t="shared" si="216"/>
        <v>1883.3</v>
      </c>
      <c r="BD82" s="17">
        <f t="shared" si="190"/>
        <v>0</v>
      </c>
      <c r="BE82" s="17">
        <f t="shared" si="191"/>
        <v>0</v>
      </c>
      <c r="BF82" s="17">
        <f t="shared" si="192"/>
        <v>0</v>
      </c>
      <c r="BG82" s="17">
        <f t="shared" si="193"/>
        <v>0</v>
      </c>
      <c r="BH82" s="17">
        <f t="shared" si="194"/>
        <v>0</v>
      </c>
      <c r="BI82" s="17">
        <f t="shared" si="195"/>
        <v>0</v>
      </c>
      <c r="BJ82" s="17">
        <f t="shared" si="196"/>
        <v>0</v>
      </c>
      <c r="BK82" s="17">
        <f t="shared" si="197"/>
        <v>0</v>
      </c>
      <c r="BL82" s="17">
        <f t="shared" si="198"/>
        <v>0</v>
      </c>
      <c r="BM82" s="17">
        <f t="shared" si="199"/>
        <v>0</v>
      </c>
      <c r="BN82" s="17">
        <f t="shared" si="200"/>
        <v>0</v>
      </c>
      <c r="BO82" s="17">
        <f t="shared" si="217"/>
        <v>3181.5</v>
      </c>
      <c r="BP82" s="17">
        <f t="shared" si="218"/>
        <v>2518.3000000000002</v>
      </c>
      <c r="BQ82" s="17">
        <f t="shared" si="219"/>
        <v>1883.3</v>
      </c>
      <c r="BR82" s="17">
        <f t="shared" si="201"/>
        <v>0</v>
      </c>
      <c r="BS82" s="35"/>
      <c r="BT82" s="35"/>
      <c r="BU82" s="1"/>
      <c r="BV82" s="1"/>
      <c r="BW82" s="1"/>
      <c r="BX82" s="1"/>
      <c r="BY82" s="1"/>
      <c r="BZ82" s="1"/>
      <c r="CA82" s="1"/>
      <c r="CB82" s="1"/>
    </row>
    <row r="83" s="1" customFormat="1">
      <c r="A83" s="33" t="s">
        <v>94</v>
      </c>
      <c r="B83" s="33" t="s">
        <v>38</v>
      </c>
      <c r="C83" s="33" t="s">
        <v>36</v>
      </c>
      <c r="D83" s="33" t="s">
        <v>123</v>
      </c>
      <c r="E83" s="38"/>
      <c r="F83" s="34" t="s">
        <v>124</v>
      </c>
      <c r="G83" s="17">
        <f t="shared" si="156"/>
        <v>3181.5</v>
      </c>
      <c r="H83" s="17">
        <f t="shared" si="157"/>
        <v>2518.3000000000002</v>
      </c>
      <c r="I83" s="17">
        <f t="shared" si="158"/>
        <v>1883.3</v>
      </c>
      <c r="J83" s="17">
        <f t="shared" si="159"/>
        <v>0</v>
      </c>
      <c r="K83" s="17">
        <f t="shared" si="160"/>
        <v>0</v>
      </c>
      <c r="L83" s="17">
        <f t="shared" si="161"/>
        <v>0</v>
      </c>
      <c r="M83" s="17">
        <f t="shared" si="202"/>
        <v>3181.5</v>
      </c>
      <c r="N83" s="17">
        <f t="shared" si="203"/>
        <v>2518.3000000000002</v>
      </c>
      <c r="O83" s="17">
        <f t="shared" si="204"/>
        <v>1883.3</v>
      </c>
      <c r="P83" s="17">
        <f t="shared" si="162"/>
        <v>0</v>
      </c>
      <c r="Q83" s="17">
        <f t="shared" si="163"/>
        <v>0</v>
      </c>
      <c r="R83" s="17">
        <f t="shared" si="164"/>
        <v>0</v>
      </c>
      <c r="S83" s="17">
        <f t="shared" si="165"/>
        <v>0</v>
      </c>
      <c r="T83" s="17">
        <f t="shared" si="166"/>
        <v>0</v>
      </c>
      <c r="U83" s="17">
        <f t="shared" si="167"/>
        <v>0</v>
      </c>
      <c r="V83" s="17">
        <f t="shared" si="168"/>
        <v>0</v>
      </c>
      <c r="W83" s="17">
        <f t="shared" si="169"/>
        <v>0</v>
      </c>
      <c r="X83" s="17">
        <f t="shared" si="170"/>
        <v>0</v>
      </c>
      <c r="Y83" s="17">
        <f t="shared" si="205"/>
        <v>3181.5</v>
      </c>
      <c r="Z83" s="17">
        <f t="shared" si="206"/>
        <v>2518.3000000000002</v>
      </c>
      <c r="AA83" s="17">
        <f t="shared" si="207"/>
        <v>1883.3</v>
      </c>
      <c r="AB83" s="17">
        <f t="shared" si="171"/>
        <v>0</v>
      </c>
      <c r="AC83" s="17">
        <f t="shared" si="172"/>
        <v>0</v>
      </c>
      <c r="AD83" s="17">
        <f t="shared" si="173"/>
        <v>0</v>
      </c>
      <c r="AE83" s="17">
        <f t="shared" si="208"/>
        <v>3181.5</v>
      </c>
      <c r="AF83" s="17">
        <f t="shared" si="209"/>
        <v>2518.3000000000002</v>
      </c>
      <c r="AG83" s="17">
        <f t="shared" si="210"/>
        <v>1883.3</v>
      </c>
      <c r="AH83" s="17">
        <f t="shared" si="174"/>
        <v>0</v>
      </c>
      <c r="AI83" s="17">
        <f t="shared" si="175"/>
        <v>0</v>
      </c>
      <c r="AJ83" s="17">
        <f t="shared" si="176"/>
        <v>0</v>
      </c>
      <c r="AK83" s="17">
        <f t="shared" si="177"/>
        <v>0</v>
      </c>
      <c r="AL83" s="17">
        <f t="shared" si="178"/>
        <v>0</v>
      </c>
      <c r="AM83" s="17">
        <f t="shared" si="179"/>
        <v>0</v>
      </c>
      <c r="AN83" s="17">
        <f t="shared" si="180"/>
        <v>0</v>
      </c>
      <c r="AO83" s="17">
        <f t="shared" si="181"/>
        <v>0</v>
      </c>
      <c r="AP83" s="17">
        <f t="shared" si="182"/>
        <v>0</v>
      </c>
      <c r="AQ83" s="17">
        <f t="shared" si="183"/>
        <v>0</v>
      </c>
      <c r="AR83" s="17">
        <f t="shared" si="184"/>
        <v>0</v>
      </c>
      <c r="AS83" s="17">
        <f t="shared" si="185"/>
        <v>0</v>
      </c>
      <c r="AT83" s="17">
        <f t="shared" si="186"/>
        <v>0</v>
      </c>
      <c r="AU83" s="17">
        <f t="shared" si="187"/>
        <v>0</v>
      </c>
      <c r="AV83" s="17">
        <f t="shared" si="188"/>
        <v>0</v>
      </c>
      <c r="AW83" s="17">
        <f t="shared" si="211"/>
        <v>3181.5</v>
      </c>
      <c r="AX83" s="17">
        <f t="shared" si="212"/>
        <v>2518.3000000000002</v>
      </c>
      <c r="AY83" s="17">
        <f t="shared" si="213"/>
        <v>1883.3</v>
      </c>
      <c r="AZ83" s="17">
        <f t="shared" si="189"/>
        <v>0</v>
      </c>
      <c r="BA83" s="17">
        <f t="shared" si="214"/>
        <v>3181.5</v>
      </c>
      <c r="BB83" s="17">
        <f t="shared" si="215"/>
        <v>2518.3000000000002</v>
      </c>
      <c r="BC83" s="17">
        <f t="shared" si="216"/>
        <v>1883.3</v>
      </c>
      <c r="BD83" s="17">
        <f t="shared" si="190"/>
        <v>0</v>
      </c>
      <c r="BE83" s="17">
        <f t="shared" si="191"/>
        <v>0</v>
      </c>
      <c r="BF83" s="17">
        <f t="shared" si="192"/>
        <v>0</v>
      </c>
      <c r="BG83" s="17">
        <f t="shared" si="193"/>
        <v>0</v>
      </c>
      <c r="BH83" s="17">
        <f t="shared" si="194"/>
        <v>0</v>
      </c>
      <c r="BI83" s="17">
        <f t="shared" si="195"/>
        <v>0</v>
      </c>
      <c r="BJ83" s="17">
        <f t="shared" si="196"/>
        <v>0</v>
      </c>
      <c r="BK83" s="17">
        <f t="shared" si="197"/>
        <v>0</v>
      </c>
      <c r="BL83" s="17">
        <f t="shared" si="198"/>
        <v>0</v>
      </c>
      <c r="BM83" s="17">
        <f t="shared" si="199"/>
        <v>0</v>
      </c>
      <c r="BN83" s="17">
        <f t="shared" si="200"/>
        <v>0</v>
      </c>
      <c r="BO83" s="17">
        <f t="shared" si="217"/>
        <v>3181.5</v>
      </c>
      <c r="BP83" s="17">
        <f t="shared" si="218"/>
        <v>2518.3000000000002</v>
      </c>
      <c r="BQ83" s="17">
        <f t="shared" si="219"/>
        <v>1883.3</v>
      </c>
      <c r="BR83" s="17">
        <f t="shared" si="201"/>
        <v>0</v>
      </c>
      <c r="BS83" s="35"/>
      <c r="BT83" s="35"/>
      <c r="BU83" s="1"/>
      <c r="BV83" s="1"/>
      <c r="BW83" s="1"/>
      <c r="BX83" s="1"/>
      <c r="BY83" s="1"/>
      <c r="BZ83" s="1"/>
      <c r="CA83" s="1"/>
      <c r="CB83" s="1"/>
    </row>
    <row r="84" s="1" customFormat="1">
      <c r="A84" s="33" t="s">
        <v>94</v>
      </c>
      <c r="B84" s="33" t="s">
        <v>38</v>
      </c>
      <c r="C84" s="33" t="s">
        <v>36</v>
      </c>
      <c r="D84" s="33" t="s">
        <v>123</v>
      </c>
      <c r="E84" s="16" t="s">
        <v>125</v>
      </c>
      <c r="F84" s="34" t="s">
        <v>121</v>
      </c>
      <c r="G84" s="17">
        <v>3181.5</v>
      </c>
      <c r="H84" s="17">
        <v>2518.3000000000002</v>
      </c>
      <c r="I84" s="17">
        <v>1883.3</v>
      </c>
      <c r="J84" s="17"/>
      <c r="K84" s="17"/>
      <c r="L84" s="17"/>
      <c r="M84" s="17">
        <f t="shared" si="202"/>
        <v>3181.5</v>
      </c>
      <c r="N84" s="17">
        <f t="shared" si="203"/>
        <v>2518.3000000000002</v>
      </c>
      <c r="O84" s="17">
        <f t="shared" si="204"/>
        <v>1883.3</v>
      </c>
      <c r="P84" s="17"/>
      <c r="Q84" s="17"/>
      <c r="R84" s="17"/>
      <c r="S84" s="17"/>
      <c r="T84" s="17"/>
      <c r="U84" s="17"/>
      <c r="V84" s="17"/>
      <c r="W84" s="17"/>
      <c r="X84" s="17"/>
      <c r="Y84" s="17">
        <f t="shared" si="205"/>
        <v>3181.5</v>
      </c>
      <c r="Z84" s="17">
        <f t="shared" si="206"/>
        <v>2518.3000000000002</v>
      </c>
      <c r="AA84" s="17">
        <f t="shared" si="207"/>
        <v>1883.3</v>
      </c>
      <c r="AB84" s="17"/>
      <c r="AC84" s="17"/>
      <c r="AD84" s="17"/>
      <c r="AE84" s="17">
        <f t="shared" si="208"/>
        <v>3181.5</v>
      </c>
      <c r="AF84" s="17">
        <f t="shared" si="209"/>
        <v>2518.3000000000002</v>
      </c>
      <c r="AG84" s="17">
        <f t="shared" si="210"/>
        <v>1883.3</v>
      </c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>
        <f t="shared" si="211"/>
        <v>3181.5</v>
      </c>
      <c r="AX84" s="17">
        <f t="shared" si="212"/>
        <v>2518.3000000000002</v>
      </c>
      <c r="AY84" s="17">
        <f t="shared" si="213"/>
        <v>1883.3</v>
      </c>
      <c r="AZ84" s="17"/>
      <c r="BA84" s="17">
        <f t="shared" si="214"/>
        <v>3181.5</v>
      </c>
      <c r="BB84" s="17">
        <f t="shared" si="215"/>
        <v>2518.3000000000002</v>
      </c>
      <c r="BC84" s="17">
        <f t="shared" si="216"/>
        <v>1883.3</v>
      </c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>
        <f t="shared" si="217"/>
        <v>3181.5</v>
      </c>
      <c r="BP84" s="17">
        <f t="shared" si="218"/>
        <v>2518.3000000000002</v>
      </c>
      <c r="BQ84" s="17">
        <f t="shared" si="219"/>
        <v>1883.3</v>
      </c>
      <c r="BR84" s="17"/>
      <c r="BS84" s="35"/>
      <c r="BT84" s="35"/>
      <c r="BU84" s="1"/>
      <c r="BV84" s="1"/>
      <c r="BW84" s="1"/>
      <c r="BX84" s="1"/>
      <c r="BY84" s="1"/>
      <c r="BZ84" s="1"/>
      <c r="CA84" s="1"/>
      <c r="CB84" s="1"/>
    </row>
    <row r="85" s="23" customFormat="1">
      <c r="A85" s="24" t="s">
        <v>126</v>
      </c>
      <c r="B85" s="24"/>
      <c r="C85" s="24"/>
      <c r="D85" s="24"/>
      <c r="E85" s="24"/>
      <c r="F85" s="25" t="s">
        <v>127</v>
      </c>
      <c r="G85" s="26">
        <f t="shared" si="156"/>
        <v>129458</v>
      </c>
      <c r="H85" s="26">
        <f t="shared" si="157"/>
        <v>129917.3</v>
      </c>
      <c r="I85" s="26">
        <f t="shared" si="158"/>
        <v>130701</v>
      </c>
      <c r="J85" s="26">
        <f t="shared" si="159"/>
        <v>0</v>
      </c>
      <c r="K85" s="26">
        <f t="shared" si="160"/>
        <v>0</v>
      </c>
      <c r="L85" s="26">
        <f t="shared" si="161"/>
        <v>0</v>
      </c>
      <c r="M85" s="26">
        <f t="shared" si="202"/>
        <v>129458</v>
      </c>
      <c r="N85" s="26">
        <f t="shared" si="203"/>
        <v>129917.3</v>
      </c>
      <c r="O85" s="26">
        <f t="shared" si="204"/>
        <v>130701</v>
      </c>
      <c r="P85" s="26">
        <f t="shared" si="162"/>
        <v>12776.1</v>
      </c>
      <c r="Q85" s="26">
        <f t="shared" si="163"/>
        <v>0</v>
      </c>
      <c r="R85" s="26">
        <f t="shared" si="164"/>
        <v>0</v>
      </c>
      <c r="S85" s="26">
        <f t="shared" si="165"/>
        <v>0</v>
      </c>
      <c r="T85" s="26">
        <f t="shared" si="166"/>
        <v>15575.700000000001</v>
      </c>
      <c r="U85" s="26">
        <f t="shared" si="167"/>
        <v>0</v>
      </c>
      <c r="V85" s="26">
        <f t="shared" si="168"/>
        <v>15575.700000000001</v>
      </c>
      <c r="W85" s="26">
        <f t="shared" si="169"/>
        <v>0</v>
      </c>
      <c r="X85" s="26">
        <f t="shared" si="170"/>
        <v>0</v>
      </c>
      <c r="Y85" s="26">
        <f t="shared" si="205"/>
        <v>142234.10000000001</v>
      </c>
      <c r="Z85" s="26">
        <f t="shared" si="206"/>
        <v>145493</v>
      </c>
      <c r="AA85" s="26">
        <f t="shared" si="207"/>
        <v>146276.70000000001</v>
      </c>
      <c r="AB85" s="26">
        <f t="shared" si="171"/>
        <v>0</v>
      </c>
      <c r="AC85" s="26">
        <f t="shared" si="172"/>
        <v>0</v>
      </c>
      <c r="AD85" s="26">
        <f t="shared" si="173"/>
        <v>0</v>
      </c>
      <c r="AE85" s="26">
        <f t="shared" si="208"/>
        <v>142234.10000000001</v>
      </c>
      <c r="AF85" s="26">
        <f t="shared" si="209"/>
        <v>145493</v>
      </c>
      <c r="AG85" s="26">
        <f t="shared" si="210"/>
        <v>146276.70000000001</v>
      </c>
      <c r="AH85" s="26">
        <f t="shared" si="174"/>
        <v>0</v>
      </c>
      <c r="AI85" s="26">
        <f t="shared" si="175"/>
        <v>0</v>
      </c>
      <c r="AJ85" s="26">
        <f t="shared" si="176"/>
        <v>0</v>
      </c>
      <c r="AK85" s="26">
        <f t="shared" si="177"/>
        <v>0</v>
      </c>
      <c r="AL85" s="26">
        <f t="shared" si="178"/>
        <v>0</v>
      </c>
      <c r="AM85" s="26">
        <f t="shared" si="179"/>
        <v>0</v>
      </c>
      <c r="AN85" s="26">
        <f t="shared" si="180"/>
        <v>0</v>
      </c>
      <c r="AO85" s="26">
        <f t="shared" si="181"/>
        <v>0</v>
      </c>
      <c r="AP85" s="26">
        <f t="shared" si="182"/>
        <v>0</v>
      </c>
      <c r="AQ85" s="26">
        <f t="shared" si="183"/>
        <v>0</v>
      </c>
      <c r="AR85" s="26">
        <f t="shared" si="184"/>
        <v>0</v>
      </c>
      <c r="AS85" s="26">
        <f t="shared" si="185"/>
        <v>0</v>
      </c>
      <c r="AT85" s="26">
        <f t="shared" si="186"/>
        <v>0</v>
      </c>
      <c r="AU85" s="26">
        <f t="shared" si="187"/>
        <v>0</v>
      </c>
      <c r="AV85" s="26">
        <f t="shared" si="188"/>
        <v>0</v>
      </c>
      <c r="AW85" s="26">
        <f t="shared" si="211"/>
        <v>142234.10000000001</v>
      </c>
      <c r="AX85" s="26">
        <f t="shared" si="212"/>
        <v>145493</v>
      </c>
      <c r="AY85" s="26">
        <f t="shared" si="213"/>
        <v>146276.70000000001</v>
      </c>
      <c r="AZ85" s="26">
        <f t="shared" si="189"/>
        <v>0</v>
      </c>
      <c r="BA85" s="26">
        <f t="shared" si="214"/>
        <v>142234.10000000001</v>
      </c>
      <c r="BB85" s="26">
        <f t="shared" si="215"/>
        <v>145493</v>
      </c>
      <c r="BC85" s="26">
        <f t="shared" si="216"/>
        <v>146276.70000000001</v>
      </c>
      <c r="BD85" s="26">
        <f t="shared" si="190"/>
        <v>0</v>
      </c>
      <c r="BE85" s="26">
        <f t="shared" si="191"/>
        <v>0</v>
      </c>
      <c r="BF85" s="26">
        <f t="shared" si="192"/>
        <v>0</v>
      </c>
      <c r="BG85" s="26">
        <f t="shared" si="193"/>
        <v>0</v>
      </c>
      <c r="BH85" s="26">
        <f t="shared" si="194"/>
        <v>0</v>
      </c>
      <c r="BI85" s="26">
        <f t="shared" si="195"/>
        <v>0</v>
      </c>
      <c r="BJ85" s="26">
        <f t="shared" si="196"/>
        <v>0</v>
      </c>
      <c r="BK85" s="26">
        <f t="shared" si="197"/>
        <v>0</v>
      </c>
      <c r="BL85" s="26">
        <f t="shared" si="198"/>
        <v>0</v>
      </c>
      <c r="BM85" s="26">
        <f t="shared" si="199"/>
        <v>0</v>
      </c>
      <c r="BN85" s="26">
        <f t="shared" si="200"/>
        <v>0</v>
      </c>
      <c r="BO85" s="26">
        <f t="shared" si="217"/>
        <v>142234.10000000001</v>
      </c>
      <c r="BP85" s="26">
        <f t="shared" si="218"/>
        <v>145493</v>
      </c>
      <c r="BQ85" s="26">
        <f t="shared" si="219"/>
        <v>146276.70000000001</v>
      </c>
      <c r="BR85" s="26">
        <f t="shared" si="201"/>
        <v>0</v>
      </c>
      <c r="BS85" s="27"/>
      <c r="BT85" s="27"/>
      <c r="BU85" s="23"/>
      <c r="BV85" s="23"/>
      <c r="BW85" s="23"/>
      <c r="BX85" s="23"/>
      <c r="BY85" s="23"/>
      <c r="BZ85" s="23"/>
      <c r="CA85" s="23"/>
      <c r="CB85" s="23"/>
    </row>
    <row r="86" s="23" customFormat="1">
      <c r="A86" s="24" t="s">
        <v>126</v>
      </c>
      <c r="B86" s="24" t="s">
        <v>128</v>
      </c>
      <c r="C86" s="24"/>
      <c r="D86" s="24"/>
      <c r="E86" s="24"/>
      <c r="F86" s="25" t="s">
        <v>129</v>
      </c>
      <c r="G86" s="26">
        <f t="shared" si="18"/>
        <v>129458</v>
      </c>
      <c r="H86" s="26">
        <f t="shared" si="19"/>
        <v>129917.3</v>
      </c>
      <c r="I86" s="26">
        <f t="shared" si="158"/>
        <v>130701</v>
      </c>
      <c r="J86" s="26">
        <f t="shared" si="159"/>
        <v>0</v>
      </c>
      <c r="K86" s="26">
        <f t="shared" si="160"/>
        <v>0</v>
      </c>
      <c r="L86" s="26">
        <f t="shared" si="161"/>
        <v>0</v>
      </c>
      <c r="M86" s="26">
        <f t="shared" si="202"/>
        <v>129458</v>
      </c>
      <c r="N86" s="26">
        <f t="shared" si="203"/>
        <v>129917.3</v>
      </c>
      <c r="O86" s="26">
        <f t="shared" si="204"/>
        <v>130701</v>
      </c>
      <c r="P86" s="26">
        <f t="shared" si="162"/>
        <v>12776.1</v>
      </c>
      <c r="Q86" s="26">
        <f t="shared" si="163"/>
        <v>0</v>
      </c>
      <c r="R86" s="26">
        <f t="shared" si="164"/>
        <v>0</v>
      </c>
      <c r="S86" s="26">
        <f t="shared" si="165"/>
        <v>0</v>
      </c>
      <c r="T86" s="26">
        <f t="shared" si="166"/>
        <v>15575.700000000001</v>
      </c>
      <c r="U86" s="26">
        <f t="shared" si="167"/>
        <v>0</v>
      </c>
      <c r="V86" s="26">
        <f t="shared" si="168"/>
        <v>15575.700000000001</v>
      </c>
      <c r="W86" s="26">
        <f t="shared" si="169"/>
        <v>0</v>
      </c>
      <c r="X86" s="26">
        <f t="shared" si="170"/>
        <v>0</v>
      </c>
      <c r="Y86" s="26">
        <f t="shared" si="205"/>
        <v>142234.10000000001</v>
      </c>
      <c r="Z86" s="26">
        <f t="shared" si="206"/>
        <v>145493</v>
      </c>
      <c r="AA86" s="26">
        <f t="shared" si="207"/>
        <v>146276.70000000001</v>
      </c>
      <c r="AB86" s="26">
        <f t="shared" si="171"/>
        <v>0</v>
      </c>
      <c r="AC86" s="26">
        <f t="shared" si="172"/>
        <v>0</v>
      </c>
      <c r="AD86" s="26">
        <f t="shared" si="173"/>
        <v>0</v>
      </c>
      <c r="AE86" s="26">
        <f t="shared" si="208"/>
        <v>142234.10000000001</v>
      </c>
      <c r="AF86" s="26">
        <f t="shared" si="209"/>
        <v>145493</v>
      </c>
      <c r="AG86" s="26">
        <f t="shared" si="210"/>
        <v>146276.70000000001</v>
      </c>
      <c r="AH86" s="26">
        <f t="shared" si="174"/>
        <v>0</v>
      </c>
      <c r="AI86" s="26">
        <f t="shared" si="175"/>
        <v>0</v>
      </c>
      <c r="AJ86" s="26">
        <f t="shared" si="176"/>
        <v>0</v>
      </c>
      <c r="AK86" s="26">
        <f t="shared" si="177"/>
        <v>0</v>
      </c>
      <c r="AL86" s="26">
        <f t="shared" si="178"/>
        <v>0</v>
      </c>
      <c r="AM86" s="26">
        <f t="shared" si="179"/>
        <v>0</v>
      </c>
      <c r="AN86" s="26">
        <f t="shared" si="180"/>
        <v>0</v>
      </c>
      <c r="AO86" s="26">
        <f t="shared" si="181"/>
        <v>0</v>
      </c>
      <c r="AP86" s="26">
        <f t="shared" si="182"/>
        <v>0</v>
      </c>
      <c r="AQ86" s="26">
        <f t="shared" si="183"/>
        <v>0</v>
      </c>
      <c r="AR86" s="26">
        <f t="shared" si="184"/>
        <v>0</v>
      </c>
      <c r="AS86" s="26">
        <f t="shared" si="185"/>
        <v>0</v>
      </c>
      <c r="AT86" s="26">
        <f t="shared" si="186"/>
        <v>0</v>
      </c>
      <c r="AU86" s="26">
        <f t="shared" si="187"/>
        <v>0</v>
      </c>
      <c r="AV86" s="26">
        <f t="shared" si="188"/>
        <v>0</v>
      </c>
      <c r="AW86" s="26">
        <f t="shared" si="211"/>
        <v>142234.10000000001</v>
      </c>
      <c r="AX86" s="26">
        <f t="shared" si="212"/>
        <v>145493</v>
      </c>
      <c r="AY86" s="26">
        <f t="shared" si="213"/>
        <v>146276.70000000001</v>
      </c>
      <c r="AZ86" s="26">
        <f t="shared" si="189"/>
        <v>0</v>
      </c>
      <c r="BA86" s="26">
        <f t="shared" si="214"/>
        <v>142234.10000000001</v>
      </c>
      <c r="BB86" s="26">
        <f t="shared" si="215"/>
        <v>145493</v>
      </c>
      <c r="BC86" s="26">
        <f t="shared" si="216"/>
        <v>146276.70000000001</v>
      </c>
      <c r="BD86" s="26">
        <f t="shared" si="190"/>
        <v>0</v>
      </c>
      <c r="BE86" s="26">
        <f t="shared" si="191"/>
        <v>0</v>
      </c>
      <c r="BF86" s="26">
        <f t="shared" si="192"/>
        <v>0</v>
      </c>
      <c r="BG86" s="26">
        <f t="shared" si="193"/>
        <v>0</v>
      </c>
      <c r="BH86" s="26">
        <f t="shared" si="194"/>
        <v>0</v>
      </c>
      <c r="BI86" s="26">
        <f t="shared" si="195"/>
        <v>0</v>
      </c>
      <c r="BJ86" s="26">
        <f t="shared" si="196"/>
        <v>0</v>
      </c>
      <c r="BK86" s="26">
        <f t="shared" si="197"/>
        <v>0</v>
      </c>
      <c r="BL86" s="26">
        <f t="shared" si="198"/>
        <v>0</v>
      </c>
      <c r="BM86" s="26">
        <f t="shared" si="199"/>
        <v>0</v>
      </c>
      <c r="BN86" s="26">
        <f t="shared" si="200"/>
        <v>0</v>
      </c>
      <c r="BO86" s="26">
        <f t="shared" si="217"/>
        <v>142234.10000000001</v>
      </c>
      <c r="BP86" s="26">
        <f t="shared" si="218"/>
        <v>145493</v>
      </c>
      <c r="BQ86" s="26">
        <f t="shared" si="219"/>
        <v>146276.70000000001</v>
      </c>
      <c r="BR86" s="26">
        <f t="shared" si="201"/>
        <v>0</v>
      </c>
      <c r="BS86" s="27"/>
      <c r="BT86" s="27"/>
      <c r="BU86" s="23"/>
      <c r="BV86" s="23"/>
      <c r="BW86" s="23"/>
      <c r="BX86" s="23"/>
      <c r="BY86" s="23"/>
      <c r="BZ86" s="23"/>
      <c r="CA86" s="23"/>
      <c r="CB86" s="23"/>
    </row>
    <row r="87" s="28" customFormat="1">
      <c r="A87" s="29" t="s">
        <v>126</v>
      </c>
      <c r="B87" s="29" t="s">
        <v>128</v>
      </c>
      <c r="C87" s="29" t="s">
        <v>130</v>
      </c>
      <c r="D87" s="29"/>
      <c r="E87" s="29"/>
      <c r="F87" s="30" t="s">
        <v>131</v>
      </c>
      <c r="G87" s="31">
        <f t="shared" si="18"/>
        <v>129458</v>
      </c>
      <c r="H87" s="31">
        <f t="shared" si="19"/>
        <v>129917.3</v>
      </c>
      <c r="I87" s="31">
        <f t="shared" si="158"/>
        <v>130701</v>
      </c>
      <c r="J87" s="31">
        <f t="shared" si="159"/>
        <v>0</v>
      </c>
      <c r="K87" s="31">
        <f t="shared" si="160"/>
        <v>0</v>
      </c>
      <c r="L87" s="31">
        <f t="shared" si="161"/>
        <v>0</v>
      </c>
      <c r="M87" s="31">
        <f t="shared" si="202"/>
        <v>129458</v>
      </c>
      <c r="N87" s="31">
        <f t="shared" si="203"/>
        <v>129917.3</v>
      </c>
      <c r="O87" s="31">
        <f t="shared" si="204"/>
        <v>130701</v>
      </c>
      <c r="P87" s="31">
        <f t="shared" si="162"/>
        <v>12776.1</v>
      </c>
      <c r="Q87" s="31">
        <f t="shared" si="163"/>
        <v>0</v>
      </c>
      <c r="R87" s="31">
        <f t="shared" si="164"/>
        <v>0</v>
      </c>
      <c r="S87" s="31">
        <f t="shared" si="165"/>
        <v>0</v>
      </c>
      <c r="T87" s="31">
        <f t="shared" si="166"/>
        <v>15575.700000000001</v>
      </c>
      <c r="U87" s="31">
        <f t="shared" si="167"/>
        <v>0</v>
      </c>
      <c r="V87" s="31">
        <f t="shared" si="168"/>
        <v>15575.700000000001</v>
      </c>
      <c r="W87" s="31">
        <f t="shared" si="169"/>
        <v>0</v>
      </c>
      <c r="X87" s="31">
        <f t="shared" si="170"/>
        <v>0</v>
      </c>
      <c r="Y87" s="31">
        <f t="shared" si="205"/>
        <v>142234.10000000001</v>
      </c>
      <c r="Z87" s="31">
        <f t="shared" si="206"/>
        <v>145493</v>
      </c>
      <c r="AA87" s="31">
        <f t="shared" si="207"/>
        <v>146276.70000000001</v>
      </c>
      <c r="AB87" s="31">
        <f t="shared" si="171"/>
        <v>0</v>
      </c>
      <c r="AC87" s="31">
        <f t="shared" si="172"/>
        <v>0</v>
      </c>
      <c r="AD87" s="31">
        <f t="shared" si="173"/>
        <v>0</v>
      </c>
      <c r="AE87" s="31">
        <f t="shared" si="208"/>
        <v>142234.10000000001</v>
      </c>
      <c r="AF87" s="31">
        <f t="shared" si="209"/>
        <v>145493</v>
      </c>
      <c r="AG87" s="31">
        <f t="shared" si="210"/>
        <v>146276.70000000001</v>
      </c>
      <c r="AH87" s="31">
        <f t="shared" si="174"/>
        <v>0</v>
      </c>
      <c r="AI87" s="31">
        <f t="shared" si="175"/>
        <v>0</v>
      </c>
      <c r="AJ87" s="31">
        <f t="shared" si="176"/>
        <v>0</v>
      </c>
      <c r="AK87" s="31">
        <f t="shared" si="177"/>
        <v>0</v>
      </c>
      <c r="AL87" s="31">
        <f t="shared" si="178"/>
        <v>0</v>
      </c>
      <c r="AM87" s="31">
        <f t="shared" si="179"/>
        <v>0</v>
      </c>
      <c r="AN87" s="31">
        <f t="shared" si="180"/>
        <v>0</v>
      </c>
      <c r="AO87" s="31">
        <f t="shared" si="181"/>
        <v>0</v>
      </c>
      <c r="AP87" s="31">
        <f t="shared" si="182"/>
        <v>0</v>
      </c>
      <c r="AQ87" s="31">
        <f t="shared" si="183"/>
        <v>0</v>
      </c>
      <c r="AR87" s="31">
        <f t="shared" si="184"/>
        <v>0</v>
      </c>
      <c r="AS87" s="31">
        <f t="shared" si="185"/>
        <v>0</v>
      </c>
      <c r="AT87" s="31">
        <f t="shared" si="186"/>
        <v>0</v>
      </c>
      <c r="AU87" s="31">
        <f t="shared" si="187"/>
        <v>0</v>
      </c>
      <c r="AV87" s="31">
        <f t="shared" si="188"/>
        <v>0</v>
      </c>
      <c r="AW87" s="31">
        <f t="shared" si="211"/>
        <v>142234.10000000001</v>
      </c>
      <c r="AX87" s="31">
        <f t="shared" si="212"/>
        <v>145493</v>
      </c>
      <c r="AY87" s="31">
        <f t="shared" si="213"/>
        <v>146276.70000000001</v>
      </c>
      <c r="AZ87" s="31">
        <f t="shared" si="189"/>
        <v>0</v>
      </c>
      <c r="BA87" s="31">
        <f t="shared" si="214"/>
        <v>142234.10000000001</v>
      </c>
      <c r="BB87" s="31">
        <f t="shared" si="215"/>
        <v>145493</v>
      </c>
      <c r="BC87" s="31">
        <f t="shared" si="216"/>
        <v>146276.70000000001</v>
      </c>
      <c r="BD87" s="31">
        <f t="shared" si="190"/>
        <v>0</v>
      </c>
      <c r="BE87" s="31">
        <f t="shared" si="191"/>
        <v>0</v>
      </c>
      <c r="BF87" s="31">
        <f t="shared" si="192"/>
        <v>0</v>
      </c>
      <c r="BG87" s="31">
        <f t="shared" si="193"/>
        <v>0</v>
      </c>
      <c r="BH87" s="31">
        <f t="shared" si="194"/>
        <v>0</v>
      </c>
      <c r="BI87" s="31">
        <f t="shared" si="195"/>
        <v>0</v>
      </c>
      <c r="BJ87" s="31">
        <f t="shared" si="196"/>
        <v>0</v>
      </c>
      <c r="BK87" s="31">
        <f t="shared" si="197"/>
        <v>0</v>
      </c>
      <c r="BL87" s="31">
        <f t="shared" si="198"/>
        <v>0</v>
      </c>
      <c r="BM87" s="31">
        <f t="shared" si="199"/>
        <v>0</v>
      </c>
      <c r="BN87" s="31">
        <f t="shared" si="200"/>
        <v>0</v>
      </c>
      <c r="BO87" s="31">
        <f t="shared" si="217"/>
        <v>142234.10000000001</v>
      </c>
      <c r="BP87" s="31">
        <f t="shared" si="218"/>
        <v>145493</v>
      </c>
      <c r="BQ87" s="31">
        <f t="shared" si="219"/>
        <v>146276.70000000001</v>
      </c>
      <c r="BR87" s="31">
        <f t="shared" si="201"/>
        <v>0</v>
      </c>
      <c r="BS87" s="32"/>
      <c r="BT87" s="32"/>
      <c r="BU87" s="28"/>
      <c r="BV87" s="28"/>
      <c r="BW87" s="28"/>
      <c r="BX87" s="28"/>
      <c r="BY87" s="28"/>
      <c r="BZ87" s="28"/>
      <c r="CA87" s="28"/>
      <c r="CB87" s="28"/>
    </row>
    <row r="88" s="1" customFormat="1" ht="94.5">
      <c r="A88" s="33" t="s">
        <v>126</v>
      </c>
      <c r="B88" s="33" t="s">
        <v>128</v>
      </c>
      <c r="C88" s="33" t="s">
        <v>130</v>
      </c>
      <c r="D88" s="33" t="s">
        <v>132</v>
      </c>
      <c r="E88" s="33"/>
      <c r="F88" s="34" t="s">
        <v>133</v>
      </c>
      <c r="G88" s="17">
        <f t="shared" si="18"/>
        <v>129458</v>
      </c>
      <c r="H88" s="17">
        <f t="shared" si="19"/>
        <v>129917.3</v>
      </c>
      <c r="I88" s="17">
        <f t="shared" si="158"/>
        <v>130701</v>
      </c>
      <c r="J88" s="17">
        <f t="shared" si="159"/>
        <v>0</v>
      </c>
      <c r="K88" s="17">
        <f t="shared" si="160"/>
        <v>0</v>
      </c>
      <c r="L88" s="17">
        <f t="shared" si="161"/>
        <v>0</v>
      </c>
      <c r="M88" s="17">
        <f t="shared" si="202"/>
        <v>129458</v>
      </c>
      <c r="N88" s="17">
        <f t="shared" si="203"/>
        <v>129917.3</v>
      </c>
      <c r="O88" s="17">
        <f t="shared" si="204"/>
        <v>130701</v>
      </c>
      <c r="P88" s="17">
        <f t="shared" si="162"/>
        <v>12776.1</v>
      </c>
      <c r="Q88" s="17">
        <f t="shared" si="163"/>
        <v>0</v>
      </c>
      <c r="R88" s="17">
        <f t="shared" si="164"/>
        <v>0</v>
      </c>
      <c r="S88" s="17">
        <f t="shared" si="165"/>
        <v>0</v>
      </c>
      <c r="T88" s="17">
        <f t="shared" si="166"/>
        <v>15575.700000000001</v>
      </c>
      <c r="U88" s="17">
        <f t="shared" si="167"/>
        <v>0</v>
      </c>
      <c r="V88" s="17">
        <f t="shared" si="168"/>
        <v>15575.700000000001</v>
      </c>
      <c r="W88" s="17">
        <f t="shared" si="169"/>
        <v>0</v>
      </c>
      <c r="X88" s="17">
        <f t="shared" si="170"/>
        <v>0</v>
      </c>
      <c r="Y88" s="17">
        <f t="shared" si="205"/>
        <v>142234.10000000001</v>
      </c>
      <c r="Z88" s="17">
        <f t="shared" si="206"/>
        <v>145493</v>
      </c>
      <c r="AA88" s="17">
        <f t="shared" si="207"/>
        <v>146276.70000000001</v>
      </c>
      <c r="AB88" s="17">
        <f t="shared" si="171"/>
        <v>0</v>
      </c>
      <c r="AC88" s="17">
        <f t="shared" si="172"/>
        <v>0</v>
      </c>
      <c r="AD88" s="17">
        <f t="shared" si="173"/>
        <v>0</v>
      </c>
      <c r="AE88" s="17">
        <f t="shared" si="208"/>
        <v>142234.10000000001</v>
      </c>
      <c r="AF88" s="17">
        <f t="shared" si="209"/>
        <v>145493</v>
      </c>
      <c r="AG88" s="17">
        <f t="shared" si="210"/>
        <v>146276.70000000001</v>
      </c>
      <c r="AH88" s="17">
        <f t="shared" si="174"/>
        <v>0</v>
      </c>
      <c r="AI88" s="17">
        <f t="shared" si="175"/>
        <v>0</v>
      </c>
      <c r="AJ88" s="17">
        <f t="shared" si="176"/>
        <v>0</v>
      </c>
      <c r="AK88" s="17">
        <f t="shared" si="177"/>
        <v>0</v>
      </c>
      <c r="AL88" s="17">
        <f t="shared" si="178"/>
        <v>0</v>
      </c>
      <c r="AM88" s="17">
        <f t="shared" si="179"/>
        <v>0</v>
      </c>
      <c r="AN88" s="17">
        <f t="shared" si="180"/>
        <v>0</v>
      </c>
      <c r="AO88" s="17">
        <f t="shared" si="181"/>
        <v>0</v>
      </c>
      <c r="AP88" s="17">
        <f t="shared" si="182"/>
        <v>0</v>
      </c>
      <c r="AQ88" s="17">
        <f t="shared" si="183"/>
        <v>0</v>
      </c>
      <c r="AR88" s="17">
        <f t="shared" si="184"/>
        <v>0</v>
      </c>
      <c r="AS88" s="17">
        <f t="shared" si="185"/>
        <v>0</v>
      </c>
      <c r="AT88" s="17">
        <f t="shared" si="186"/>
        <v>0</v>
      </c>
      <c r="AU88" s="17">
        <f t="shared" si="187"/>
        <v>0</v>
      </c>
      <c r="AV88" s="17">
        <f t="shared" si="188"/>
        <v>0</v>
      </c>
      <c r="AW88" s="17">
        <f t="shared" si="211"/>
        <v>142234.10000000001</v>
      </c>
      <c r="AX88" s="17">
        <f t="shared" si="212"/>
        <v>145493</v>
      </c>
      <c r="AY88" s="17">
        <f t="shared" si="213"/>
        <v>146276.70000000001</v>
      </c>
      <c r="AZ88" s="17">
        <f t="shared" si="189"/>
        <v>0</v>
      </c>
      <c r="BA88" s="17">
        <f t="shared" si="214"/>
        <v>142234.10000000001</v>
      </c>
      <c r="BB88" s="17">
        <f t="shared" si="215"/>
        <v>145493</v>
      </c>
      <c r="BC88" s="17">
        <f t="shared" si="216"/>
        <v>146276.70000000001</v>
      </c>
      <c r="BD88" s="17">
        <f t="shared" si="190"/>
        <v>0</v>
      </c>
      <c r="BE88" s="17">
        <f t="shared" si="191"/>
        <v>0</v>
      </c>
      <c r="BF88" s="17">
        <f t="shared" si="192"/>
        <v>0</v>
      </c>
      <c r="BG88" s="17">
        <f t="shared" si="193"/>
        <v>0</v>
      </c>
      <c r="BH88" s="17">
        <f t="shared" si="194"/>
        <v>0</v>
      </c>
      <c r="BI88" s="17">
        <f t="shared" si="195"/>
        <v>0</v>
      </c>
      <c r="BJ88" s="17">
        <f t="shared" si="196"/>
        <v>0</v>
      </c>
      <c r="BK88" s="17">
        <f t="shared" si="197"/>
        <v>0</v>
      </c>
      <c r="BL88" s="17">
        <f t="shared" si="198"/>
        <v>0</v>
      </c>
      <c r="BM88" s="17">
        <f t="shared" si="199"/>
        <v>0</v>
      </c>
      <c r="BN88" s="17">
        <f t="shared" si="200"/>
        <v>0</v>
      </c>
      <c r="BO88" s="17">
        <f t="shared" si="217"/>
        <v>142234.10000000001</v>
      </c>
      <c r="BP88" s="17">
        <f t="shared" si="218"/>
        <v>145493</v>
      </c>
      <c r="BQ88" s="17">
        <f t="shared" si="219"/>
        <v>146276.70000000001</v>
      </c>
      <c r="BR88" s="17">
        <f t="shared" si="201"/>
        <v>0</v>
      </c>
      <c r="BS88" s="35"/>
      <c r="BT88" s="35"/>
      <c r="BU88" s="1"/>
      <c r="BV88" s="1"/>
      <c r="BW88" s="1"/>
      <c r="BX88" s="1"/>
      <c r="BY88" s="1"/>
      <c r="BZ88" s="1"/>
      <c r="CA88" s="1"/>
      <c r="CB88" s="1"/>
    </row>
    <row r="89" s="1" customFormat="1" ht="31.5">
      <c r="A89" s="33" t="s">
        <v>126</v>
      </c>
      <c r="B89" s="33" t="s">
        <v>128</v>
      </c>
      <c r="C89" s="33" t="s">
        <v>130</v>
      </c>
      <c r="D89" s="33" t="s">
        <v>134</v>
      </c>
      <c r="E89" s="33"/>
      <c r="F89" s="34" t="s">
        <v>43</v>
      </c>
      <c r="G89" s="17">
        <f>G90+G95</f>
        <v>129458</v>
      </c>
      <c r="H89" s="17">
        <f>H90+H95</f>
        <v>129917.3</v>
      </c>
      <c r="I89" s="17">
        <f>I90+I95</f>
        <v>130701</v>
      </c>
      <c r="J89" s="17">
        <f>J90+J95</f>
        <v>0</v>
      </c>
      <c r="K89" s="17">
        <f>K90+K95</f>
        <v>0</v>
      </c>
      <c r="L89" s="17">
        <f>L90+L95</f>
        <v>0</v>
      </c>
      <c r="M89" s="17">
        <f t="shared" si="202"/>
        <v>129458</v>
      </c>
      <c r="N89" s="17">
        <f t="shared" si="203"/>
        <v>129917.3</v>
      </c>
      <c r="O89" s="17">
        <f t="shared" si="204"/>
        <v>130701</v>
      </c>
      <c r="P89" s="17">
        <f>P90+P95</f>
        <v>12776.1</v>
      </c>
      <c r="Q89" s="17">
        <f>Q90+Q95</f>
        <v>0</v>
      </c>
      <c r="R89" s="17">
        <f>R90+R95</f>
        <v>0</v>
      </c>
      <c r="S89" s="17">
        <f>S90+S95</f>
        <v>0</v>
      </c>
      <c r="T89" s="17">
        <f>T90+T95</f>
        <v>15575.700000000001</v>
      </c>
      <c r="U89" s="17">
        <f>U90+U95</f>
        <v>0</v>
      </c>
      <c r="V89" s="17">
        <f>V90+V95</f>
        <v>15575.700000000001</v>
      </c>
      <c r="W89" s="17">
        <f>W90+W95</f>
        <v>0</v>
      </c>
      <c r="X89" s="17">
        <f>X90+X95</f>
        <v>0</v>
      </c>
      <c r="Y89" s="17">
        <f t="shared" si="205"/>
        <v>142234.10000000001</v>
      </c>
      <c r="Z89" s="17">
        <f t="shared" si="206"/>
        <v>145493</v>
      </c>
      <c r="AA89" s="17">
        <f t="shared" si="207"/>
        <v>146276.70000000001</v>
      </c>
      <c r="AB89" s="17">
        <f>AB90+AB95</f>
        <v>0</v>
      </c>
      <c r="AC89" s="17">
        <f>AC90+AC95</f>
        <v>0</v>
      </c>
      <c r="AD89" s="17">
        <f>AD90+AD95</f>
        <v>0</v>
      </c>
      <c r="AE89" s="17">
        <f t="shared" si="208"/>
        <v>142234.10000000001</v>
      </c>
      <c r="AF89" s="17">
        <f t="shared" si="209"/>
        <v>145493</v>
      </c>
      <c r="AG89" s="17">
        <f t="shared" si="210"/>
        <v>146276.70000000001</v>
      </c>
      <c r="AH89" s="17">
        <f>AH90+AH95</f>
        <v>0</v>
      </c>
      <c r="AI89" s="17">
        <f>AI90+AI95</f>
        <v>0</v>
      </c>
      <c r="AJ89" s="17">
        <f>AJ90+AJ95</f>
        <v>0</v>
      </c>
      <c r="AK89" s="17">
        <f>AK90+AK95</f>
        <v>0</v>
      </c>
      <c r="AL89" s="17">
        <f>AL90+AL95</f>
        <v>0</v>
      </c>
      <c r="AM89" s="17">
        <f>AM90+AM95</f>
        <v>0</v>
      </c>
      <c r="AN89" s="17">
        <f>AN90+AN95</f>
        <v>0</v>
      </c>
      <c r="AO89" s="17">
        <f>AO90+AO95</f>
        <v>0</v>
      </c>
      <c r="AP89" s="17">
        <f>AP90+AP95</f>
        <v>0</v>
      </c>
      <c r="AQ89" s="17">
        <f>AQ90+AQ95</f>
        <v>0</v>
      </c>
      <c r="AR89" s="17">
        <f>AR90+AR95</f>
        <v>0</v>
      </c>
      <c r="AS89" s="17">
        <f>AS90+AS95</f>
        <v>0</v>
      </c>
      <c r="AT89" s="17">
        <f>AT90+AT95</f>
        <v>0</v>
      </c>
      <c r="AU89" s="17">
        <f>AU90+AU95</f>
        <v>0</v>
      </c>
      <c r="AV89" s="17">
        <f>AV90+AV95</f>
        <v>0</v>
      </c>
      <c r="AW89" s="17">
        <f t="shared" si="211"/>
        <v>142234.10000000001</v>
      </c>
      <c r="AX89" s="17">
        <f t="shared" si="212"/>
        <v>145493</v>
      </c>
      <c r="AY89" s="17">
        <f t="shared" si="213"/>
        <v>146276.70000000001</v>
      </c>
      <c r="AZ89" s="17">
        <f>AZ90+AZ95</f>
        <v>0</v>
      </c>
      <c r="BA89" s="17">
        <f t="shared" si="214"/>
        <v>142234.10000000001</v>
      </c>
      <c r="BB89" s="17">
        <f t="shared" si="215"/>
        <v>145493</v>
      </c>
      <c r="BC89" s="17">
        <f t="shared" si="216"/>
        <v>146276.70000000001</v>
      </c>
      <c r="BD89" s="17">
        <f>BD90+BD95</f>
        <v>0</v>
      </c>
      <c r="BE89" s="17">
        <f>BE90+BE95</f>
        <v>0</v>
      </c>
      <c r="BF89" s="17">
        <f>BF90+BF95</f>
        <v>0</v>
      </c>
      <c r="BG89" s="17">
        <f>BG90+BG95</f>
        <v>0</v>
      </c>
      <c r="BH89" s="17">
        <f>BH90+BH95</f>
        <v>0</v>
      </c>
      <c r="BI89" s="17">
        <f>BI90+BI95</f>
        <v>0</v>
      </c>
      <c r="BJ89" s="17">
        <f>BJ90+BJ95</f>
        <v>0</v>
      </c>
      <c r="BK89" s="17">
        <f>BK90+BK95</f>
        <v>0</v>
      </c>
      <c r="BL89" s="17">
        <f>BL90+BL95</f>
        <v>0</v>
      </c>
      <c r="BM89" s="17">
        <f>BM90+BM95</f>
        <v>0</v>
      </c>
      <c r="BN89" s="17">
        <f>BN90+BN95</f>
        <v>0</v>
      </c>
      <c r="BO89" s="17">
        <f t="shared" si="217"/>
        <v>142234.10000000001</v>
      </c>
      <c r="BP89" s="17">
        <f t="shared" si="218"/>
        <v>145493</v>
      </c>
      <c r="BQ89" s="17">
        <f t="shared" si="219"/>
        <v>146276.70000000001</v>
      </c>
      <c r="BR89" s="17">
        <f>BR90+BR95</f>
        <v>0</v>
      </c>
      <c r="BS89" s="35"/>
      <c r="BT89" s="35"/>
      <c r="BU89" s="1"/>
      <c r="BV89" s="1"/>
      <c r="BW89" s="1"/>
      <c r="BX89" s="1"/>
      <c r="BY89" s="1"/>
      <c r="BZ89" s="1"/>
      <c r="CA89" s="1"/>
      <c r="CB89" s="1"/>
    </row>
    <row r="90" s="1" customFormat="1" ht="110.25">
      <c r="A90" s="33" t="s">
        <v>126</v>
      </c>
      <c r="B90" s="33" t="s">
        <v>128</v>
      </c>
      <c r="C90" s="33" t="s">
        <v>130</v>
      </c>
      <c r="D90" s="33" t="s">
        <v>135</v>
      </c>
      <c r="E90" s="33"/>
      <c r="F90" s="34" t="s">
        <v>136</v>
      </c>
      <c r="G90" s="17">
        <f>G91+G93</f>
        <v>39614.600000000006</v>
      </c>
      <c r="H90" s="17">
        <f>H91+H93</f>
        <v>37432.100000000006</v>
      </c>
      <c r="I90" s="17">
        <f>I91+I93</f>
        <v>38215.800000000003</v>
      </c>
      <c r="J90" s="17">
        <f>J91+J93</f>
        <v>0</v>
      </c>
      <c r="K90" s="17">
        <f>K91+K93</f>
        <v>0</v>
      </c>
      <c r="L90" s="17">
        <f>L91+L93</f>
        <v>0</v>
      </c>
      <c r="M90" s="17">
        <f t="shared" si="202"/>
        <v>39614.600000000006</v>
      </c>
      <c r="N90" s="17">
        <f t="shared" si="203"/>
        <v>37432.100000000006</v>
      </c>
      <c r="O90" s="17">
        <f t="shared" si="204"/>
        <v>38215.800000000003</v>
      </c>
      <c r="P90" s="17">
        <f>P91+P93</f>
        <v>0</v>
      </c>
      <c r="Q90" s="17">
        <f>Q91+Q93</f>
        <v>0</v>
      </c>
      <c r="R90" s="17">
        <f>R91+R93</f>
        <v>0</v>
      </c>
      <c r="S90" s="17">
        <f>S91+S93</f>
        <v>0</v>
      </c>
      <c r="T90" s="17">
        <f>T91+T93</f>
        <v>0</v>
      </c>
      <c r="U90" s="17">
        <f>U91+U93</f>
        <v>0</v>
      </c>
      <c r="V90" s="17">
        <f>V91+V93</f>
        <v>0</v>
      </c>
      <c r="W90" s="17">
        <f>W91+W93</f>
        <v>0</v>
      </c>
      <c r="X90" s="17">
        <f>X91+X93</f>
        <v>0</v>
      </c>
      <c r="Y90" s="17">
        <f t="shared" si="205"/>
        <v>39614.600000000006</v>
      </c>
      <c r="Z90" s="17">
        <f t="shared" si="206"/>
        <v>37432.100000000006</v>
      </c>
      <c r="AA90" s="17">
        <f t="shared" si="207"/>
        <v>38215.800000000003</v>
      </c>
      <c r="AB90" s="17">
        <f>AB91+AB93</f>
        <v>0</v>
      </c>
      <c r="AC90" s="17">
        <f>AC91+AC93</f>
        <v>0</v>
      </c>
      <c r="AD90" s="17">
        <f>AD91+AD93</f>
        <v>0</v>
      </c>
      <c r="AE90" s="17">
        <f t="shared" si="208"/>
        <v>39614.600000000006</v>
      </c>
      <c r="AF90" s="17">
        <f t="shared" si="209"/>
        <v>37432.100000000006</v>
      </c>
      <c r="AG90" s="17">
        <f t="shared" si="210"/>
        <v>38215.800000000003</v>
      </c>
      <c r="AH90" s="17">
        <f>AH91+AH93</f>
        <v>0</v>
      </c>
      <c r="AI90" s="17">
        <f>AI91+AI93</f>
        <v>0</v>
      </c>
      <c r="AJ90" s="17">
        <f>AJ91+AJ93</f>
        <v>0</v>
      </c>
      <c r="AK90" s="17">
        <f>AK91+AK93</f>
        <v>0</v>
      </c>
      <c r="AL90" s="17">
        <f>AL91+AL93</f>
        <v>0</v>
      </c>
      <c r="AM90" s="17">
        <f>AM91+AM93</f>
        <v>0</v>
      </c>
      <c r="AN90" s="17">
        <f>AN91+AN93</f>
        <v>0</v>
      </c>
      <c r="AO90" s="17">
        <f>AO91+AO93</f>
        <v>0</v>
      </c>
      <c r="AP90" s="17">
        <f>AP91+AP93</f>
        <v>0</v>
      </c>
      <c r="AQ90" s="17">
        <f>AQ91+AQ93</f>
        <v>0</v>
      </c>
      <c r="AR90" s="17">
        <f>AR91+AR93</f>
        <v>0</v>
      </c>
      <c r="AS90" s="17">
        <f>AS91+AS93</f>
        <v>0</v>
      </c>
      <c r="AT90" s="17">
        <f>AT91+AT93</f>
        <v>0</v>
      </c>
      <c r="AU90" s="17">
        <f>AU91+AU93</f>
        <v>0</v>
      </c>
      <c r="AV90" s="17">
        <f>AV91+AV93</f>
        <v>0</v>
      </c>
      <c r="AW90" s="17">
        <f t="shared" si="211"/>
        <v>39614.600000000006</v>
      </c>
      <c r="AX90" s="17">
        <f t="shared" si="212"/>
        <v>37432.100000000006</v>
      </c>
      <c r="AY90" s="17">
        <f t="shared" si="213"/>
        <v>38215.800000000003</v>
      </c>
      <c r="AZ90" s="17">
        <f>AZ91+AZ93</f>
        <v>0</v>
      </c>
      <c r="BA90" s="17">
        <f t="shared" si="214"/>
        <v>39614.600000000006</v>
      </c>
      <c r="BB90" s="17">
        <f t="shared" si="215"/>
        <v>37432.100000000006</v>
      </c>
      <c r="BC90" s="17">
        <f t="shared" si="216"/>
        <v>38215.800000000003</v>
      </c>
      <c r="BD90" s="17">
        <f>BD91+BD93</f>
        <v>0</v>
      </c>
      <c r="BE90" s="17">
        <f>BE91+BE93</f>
        <v>0</v>
      </c>
      <c r="BF90" s="17">
        <f>BF91+BF93</f>
        <v>0</v>
      </c>
      <c r="BG90" s="17">
        <f>BG91+BG93</f>
        <v>0</v>
      </c>
      <c r="BH90" s="17">
        <f>BH91+BH93</f>
        <v>0</v>
      </c>
      <c r="BI90" s="17">
        <f>BI91+BI93</f>
        <v>0</v>
      </c>
      <c r="BJ90" s="17">
        <f>BJ91+BJ93</f>
        <v>0</v>
      </c>
      <c r="BK90" s="17">
        <f>BK91+BK93</f>
        <v>0</v>
      </c>
      <c r="BL90" s="17">
        <f>BL91+BL93</f>
        <v>0</v>
      </c>
      <c r="BM90" s="17">
        <f>BM91+BM93</f>
        <v>0</v>
      </c>
      <c r="BN90" s="17">
        <f>BN91+BN93</f>
        <v>0</v>
      </c>
      <c r="BO90" s="17">
        <f t="shared" si="217"/>
        <v>39614.600000000006</v>
      </c>
      <c r="BP90" s="17">
        <f t="shared" si="218"/>
        <v>37432.100000000006</v>
      </c>
      <c r="BQ90" s="17">
        <f t="shared" si="219"/>
        <v>38215.800000000003</v>
      </c>
      <c r="BR90" s="17">
        <f>BR91+BR93</f>
        <v>0</v>
      </c>
      <c r="BS90" s="35"/>
      <c r="BT90" s="35"/>
      <c r="BU90" s="1"/>
      <c r="BV90" s="1"/>
      <c r="BW90" s="1"/>
      <c r="BX90" s="1"/>
      <c r="BY90" s="1"/>
      <c r="BZ90" s="1"/>
      <c r="CA90" s="1"/>
      <c r="CB90" s="1"/>
    </row>
    <row r="91" s="1" customFormat="1" ht="47.25">
      <c r="A91" s="33" t="s">
        <v>126</v>
      </c>
      <c r="B91" s="33" t="s">
        <v>128</v>
      </c>
      <c r="C91" s="33" t="s">
        <v>130</v>
      </c>
      <c r="D91" s="33" t="s">
        <v>137</v>
      </c>
      <c r="E91" s="33"/>
      <c r="F91" s="34" t="s">
        <v>138</v>
      </c>
      <c r="G91" s="17">
        <f>G92</f>
        <v>16471.200000000001</v>
      </c>
      <c r="H91" s="17">
        <f>H92</f>
        <v>14288.700000000001</v>
      </c>
      <c r="I91" s="17">
        <f>I92</f>
        <v>15072.4</v>
      </c>
      <c r="J91" s="17">
        <f>J92</f>
        <v>0</v>
      </c>
      <c r="K91" s="17">
        <f>K92</f>
        <v>0</v>
      </c>
      <c r="L91" s="17">
        <f>L92</f>
        <v>0</v>
      </c>
      <c r="M91" s="17">
        <f t="shared" si="202"/>
        <v>16471.200000000001</v>
      </c>
      <c r="N91" s="17">
        <f t="shared" si="203"/>
        <v>14288.700000000001</v>
      </c>
      <c r="O91" s="17">
        <f t="shared" si="204"/>
        <v>15072.4</v>
      </c>
      <c r="P91" s="17">
        <f>P92</f>
        <v>0</v>
      </c>
      <c r="Q91" s="17">
        <f>Q92</f>
        <v>0</v>
      </c>
      <c r="R91" s="17">
        <f>R92</f>
        <v>0</v>
      </c>
      <c r="S91" s="17">
        <f>S92</f>
        <v>0</v>
      </c>
      <c r="T91" s="17">
        <f>T92</f>
        <v>0</v>
      </c>
      <c r="U91" s="17">
        <f>U92</f>
        <v>0</v>
      </c>
      <c r="V91" s="17">
        <f>V92</f>
        <v>0</v>
      </c>
      <c r="W91" s="17">
        <f>W92</f>
        <v>0</v>
      </c>
      <c r="X91" s="17">
        <f>X92</f>
        <v>0</v>
      </c>
      <c r="Y91" s="17">
        <f t="shared" si="205"/>
        <v>16471.200000000001</v>
      </c>
      <c r="Z91" s="17">
        <f t="shared" si="206"/>
        <v>14288.700000000001</v>
      </c>
      <c r="AA91" s="17">
        <f t="shared" si="207"/>
        <v>15072.4</v>
      </c>
      <c r="AB91" s="17">
        <f>AB92</f>
        <v>0</v>
      </c>
      <c r="AC91" s="17">
        <f>AC92</f>
        <v>0</v>
      </c>
      <c r="AD91" s="17">
        <f>AD92</f>
        <v>0</v>
      </c>
      <c r="AE91" s="17">
        <f t="shared" si="208"/>
        <v>16471.200000000001</v>
      </c>
      <c r="AF91" s="17">
        <f t="shared" si="209"/>
        <v>14288.700000000001</v>
      </c>
      <c r="AG91" s="17">
        <f t="shared" si="210"/>
        <v>15072.4</v>
      </c>
      <c r="AH91" s="17">
        <f>AH92</f>
        <v>0</v>
      </c>
      <c r="AI91" s="17">
        <f>AI92</f>
        <v>0</v>
      </c>
      <c r="AJ91" s="17">
        <f>AJ92</f>
        <v>0</v>
      </c>
      <c r="AK91" s="17">
        <f>AK92</f>
        <v>0</v>
      </c>
      <c r="AL91" s="17">
        <f>AL92</f>
        <v>0</v>
      </c>
      <c r="AM91" s="17">
        <f>AM92</f>
        <v>0</v>
      </c>
      <c r="AN91" s="17">
        <f>AN92</f>
        <v>0</v>
      </c>
      <c r="AO91" s="17">
        <f>AO92</f>
        <v>0</v>
      </c>
      <c r="AP91" s="17">
        <f>AP92</f>
        <v>0</v>
      </c>
      <c r="AQ91" s="17">
        <f>AQ92</f>
        <v>0</v>
      </c>
      <c r="AR91" s="17">
        <f>AR92</f>
        <v>0</v>
      </c>
      <c r="AS91" s="17">
        <f>AS92</f>
        <v>0</v>
      </c>
      <c r="AT91" s="17">
        <f>AT92</f>
        <v>0</v>
      </c>
      <c r="AU91" s="17">
        <f>AU92</f>
        <v>0</v>
      </c>
      <c r="AV91" s="17">
        <f>AV92</f>
        <v>0</v>
      </c>
      <c r="AW91" s="17">
        <f t="shared" si="211"/>
        <v>16471.200000000001</v>
      </c>
      <c r="AX91" s="17">
        <f t="shared" si="212"/>
        <v>14288.700000000001</v>
      </c>
      <c r="AY91" s="17">
        <f t="shared" si="213"/>
        <v>15072.4</v>
      </c>
      <c r="AZ91" s="17">
        <f>AZ92</f>
        <v>0</v>
      </c>
      <c r="BA91" s="17">
        <f t="shared" si="214"/>
        <v>16471.200000000001</v>
      </c>
      <c r="BB91" s="17">
        <f t="shared" si="215"/>
        <v>14288.700000000001</v>
      </c>
      <c r="BC91" s="17">
        <f t="shared" si="216"/>
        <v>15072.4</v>
      </c>
      <c r="BD91" s="17">
        <f>BD92</f>
        <v>0</v>
      </c>
      <c r="BE91" s="17">
        <f>BE92</f>
        <v>0</v>
      </c>
      <c r="BF91" s="17">
        <f>BF92</f>
        <v>0</v>
      </c>
      <c r="BG91" s="17">
        <f>BG92</f>
        <v>0</v>
      </c>
      <c r="BH91" s="17">
        <f>BH92</f>
        <v>0</v>
      </c>
      <c r="BI91" s="17">
        <f>BI92</f>
        <v>0</v>
      </c>
      <c r="BJ91" s="17">
        <f>BJ92</f>
        <v>0</v>
      </c>
      <c r="BK91" s="17">
        <f>BK92</f>
        <v>0</v>
      </c>
      <c r="BL91" s="17">
        <f>BL92</f>
        <v>0</v>
      </c>
      <c r="BM91" s="17">
        <f>BM92</f>
        <v>0</v>
      </c>
      <c r="BN91" s="17">
        <f>BN92</f>
        <v>0</v>
      </c>
      <c r="BO91" s="17">
        <f t="shared" si="217"/>
        <v>16471.200000000001</v>
      </c>
      <c r="BP91" s="17">
        <f t="shared" si="218"/>
        <v>14288.700000000001</v>
      </c>
      <c r="BQ91" s="17">
        <f t="shared" si="219"/>
        <v>15072.4</v>
      </c>
      <c r="BR91" s="17">
        <f>BR92</f>
        <v>0</v>
      </c>
      <c r="BS91" s="35"/>
      <c r="BT91" s="35"/>
      <c r="BU91" s="1"/>
      <c r="BV91" s="1"/>
      <c r="BW91" s="1"/>
      <c r="BX91" s="1"/>
      <c r="BY91" s="1"/>
      <c r="BZ91" s="1"/>
      <c r="CA91" s="1"/>
      <c r="CB91" s="1"/>
    </row>
    <row r="92" s="1" customFormat="1">
      <c r="A92" s="33" t="s">
        <v>126</v>
      </c>
      <c r="B92" s="33" t="s">
        <v>128</v>
      </c>
      <c r="C92" s="33" t="s">
        <v>130</v>
      </c>
      <c r="D92" s="33" t="s">
        <v>137</v>
      </c>
      <c r="E92" s="33" t="s">
        <v>48</v>
      </c>
      <c r="F92" s="34" t="s">
        <v>49</v>
      </c>
      <c r="G92" s="17">
        <v>16471.200000000001</v>
      </c>
      <c r="H92" s="17">
        <v>14288.700000000001</v>
      </c>
      <c r="I92" s="17">
        <v>15072.4</v>
      </c>
      <c r="J92" s="17"/>
      <c r="K92" s="17"/>
      <c r="L92" s="17"/>
      <c r="M92" s="17">
        <f t="shared" si="202"/>
        <v>16471.200000000001</v>
      </c>
      <c r="N92" s="17">
        <f t="shared" si="203"/>
        <v>14288.700000000001</v>
      </c>
      <c r="O92" s="17">
        <f t="shared" si="204"/>
        <v>15072.4</v>
      </c>
      <c r="P92" s="17"/>
      <c r="Q92" s="17"/>
      <c r="R92" s="17"/>
      <c r="S92" s="17"/>
      <c r="T92" s="17"/>
      <c r="U92" s="17"/>
      <c r="V92" s="17"/>
      <c r="W92" s="17"/>
      <c r="X92" s="17"/>
      <c r="Y92" s="17">
        <f t="shared" si="205"/>
        <v>16471.200000000001</v>
      </c>
      <c r="Z92" s="17">
        <f t="shared" si="206"/>
        <v>14288.700000000001</v>
      </c>
      <c r="AA92" s="17">
        <f t="shared" si="207"/>
        <v>15072.4</v>
      </c>
      <c r="AB92" s="17"/>
      <c r="AC92" s="17"/>
      <c r="AD92" s="17"/>
      <c r="AE92" s="17">
        <f t="shared" si="208"/>
        <v>16471.200000000001</v>
      </c>
      <c r="AF92" s="17">
        <f t="shared" si="209"/>
        <v>14288.700000000001</v>
      </c>
      <c r="AG92" s="17">
        <f t="shared" si="210"/>
        <v>15072.4</v>
      </c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>
        <f t="shared" si="211"/>
        <v>16471.200000000001</v>
      </c>
      <c r="AX92" s="17">
        <f t="shared" si="212"/>
        <v>14288.700000000001</v>
      </c>
      <c r="AY92" s="17">
        <f t="shared" si="213"/>
        <v>15072.4</v>
      </c>
      <c r="AZ92" s="17"/>
      <c r="BA92" s="17">
        <f t="shared" si="214"/>
        <v>16471.200000000001</v>
      </c>
      <c r="BB92" s="17">
        <f t="shared" si="215"/>
        <v>14288.700000000001</v>
      </c>
      <c r="BC92" s="17">
        <f t="shared" si="216"/>
        <v>15072.4</v>
      </c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>
        <f t="shared" si="217"/>
        <v>16471.200000000001</v>
      </c>
      <c r="BP92" s="17">
        <f t="shared" si="218"/>
        <v>14288.700000000001</v>
      </c>
      <c r="BQ92" s="17">
        <f t="shared" si="219"/>
        <v>15072.4</v>
      </c>
      <c r="BR92" s="17"/>
      <c r="BS92" s="35"/>
      <c r="BT92" s="35"/>
      <c r="BU92" s="1"/>
      <c r="BV92" s="1"/>
      <c r="BW92" s="1"/>
      <c r="BX92" s="1"/>
      <c r="BY92" s="1"/>
      <c r="BZ92" s="1"/>
      <c r="CA92" s="1"/>
      <c r="CB92" s="1"/>
    </row>
    <row r="93" s="1" customFormat="1" ht="157.5">
      <c r="A93" s="33" t="s">
        <v>126</v>
      </c>
      <c r="B93" s="33" t="s">
        <v>128</v>
      </c>
      <c r="C93" s="33" t="s">
        <v>130</v>
      </c>
      <c r="D93" s="33" t="s">
        <v>139</v>
      </c>
      <c r="E93" s="33"/>
      <c r="F93" s="34" t="s">
        <v>140</v>
      </c>
      <c r="G93" s="17">
        <f>G94</f>
        <v>23143.400000000001</v>
      </c>
      <c r="H93" s="17">
        <f>H94</f>
        <v>23143.400000000001</v>
      </c>
      <c r="I93" s="17">
        <f>I94</f>
        <v>23143.400000000001</v>
      </c>
      <c r="J93" s="17">
        <f>J94</f>
        <v>0</v>
      </c>
      <c r="K93" s="17">
        <f>K94</f>
        <v>0</v>
      </c>
      <c r="L93" s="17">
        <f>L94</f>
        <v>0</v>
      </c>
      <c r="M93" s="17">
        <f t="shared" si="202"/>
        <v>23143.400000000001</v>
      </c>
      <c r="N93" s="17">
        <f t="shared" si="203"/>
        <v>23143.400000000001</v>
      </c>
      <c r="O93" s="17">
        <f t="shared" si="204"/>
        <v>23143.400000000001</v>
      </c>
      <c r="P93" s="17">
        <f>P94</f>
        <v>0</v>
      </c>
      <c r="Q93" s="17">
        <f>Q94</f>
        <v>0</v>
      </c>
      <c r="R93" s="17">
        <f>R94</f>
        <v>0</v>
      </c>
      <c r="S93" s="17">
        <f>S94</f>
        <v>0</v>
      </c>
      <c r="T93" s="17">
        <f>T94</f>
        <v>0</v>
      </c>
      <c r="U93" s="17">
        <f>U94</f>
        <v>0</v>
      </c>
      <c r="V93" s="17">
        <f>V94</f>
        <v>0</v>
      </c>
      <c r="W93" s="17">
        <f>W94</f>
        <v>0</v>
      </c>
      <c r="X93" s="17">
        <f>X94</f>
        <v>0</v>
      </c>
      <c r="Y93" s="17">
        <f t="shared" si="205"/>
        <v>23143.400000000001</v>
      </c>
      <c r="Z93" s="17">
        <f t="shared" si="206"/>
        <v>23143.400000000001</v>
      </c>
      <c r="AA93" s="17">
        <f t="shared" si="207"/>
        <v>23143.400000000001</v>
      </c>
      <c r="AB93" s="17">
        <f>AB94</f>
        <v>0</v>
      </c>
      <c r="AC93" s="17">
        <f>AC94</f>
        <v>0</v>
      </c>
      <c r="AD93" s="17">
        <f>AD94</f>
        <v>0</v>
      </c>
      <c r="AE93" s="17">
        <f t="shared" si="208"/>
        <v>23143.400000000001</v>
      </c>
      <c r="AF93" s="17">
        <f t="shared" si="209"/>
        <v>23143.400000000001</v>
      </c>
      <c r="AG93" s="17">
        <f t="shared" si="210"/>
        <v>23143.400000000001</v>
      </c>
      <c r="AH93" s="17">
        <f>AH94</f>
        <v>0</v>
      </c>
      <c r="AI93" s="17">
        <f>AI94</f>
        <v>0</v>
      </c>
      <c r="AJ93" s="17">
        <f>AJ94</f>
        <v>0</v>
      </c>
      <c r="AK93" s="17">
        <f>AK94</f>
        <v>0</v>
      </c>
      <c r="AL93" s="17">
        <f>AL94</f>
        <v>0</v>
      </c>
      <c r="AM93" s="17">
        <f>AM94</f>
        <v>0</v>
      </c>
      <c r="AN93" s="17">
        <f>AN94</f>
        <v>0</v>
      </c>
      <c r="AO93" s="17">
        <f>AO94</f>
        <v>0</v>
      </c>
      <c r="AP93" s="17">
        <f>AP94</f>
        <v>0</v>
      </c>
      <c r="AQ93" s="17">
        <f>AQ94</f>
        <v>0</v>
      </c>
      <c r="AR93" s="17">
        <f>AR94</f>
        <v>0</v>
      </c>
      <c r="AS93" s="17">
        <f>AS94</f>
        <v>0</v>
      </c>
      <c r="AT93" s="17">
        <f>AT94</f>
        <v>0</v>
      </c>
      <c r="AU93" s="17">
        <f>AU94</f>
        <v>0</v>
      </c>
      <c r="AV93" s="17">
        <f>AV94</f>
        <v>0</v>
      </c>
      <c r="AW93" s="17">
        <f t="shared" si="211"/>
        <v>23143.400000000001</v>
      </c>
      <c r="AX93" s="17">
        <f t="shared" si="212"/>
        <v>23143.400000000001</v>
      </c>
      <c r="AY93" s="17">
        <f t="shared" si="213"/>
        <v>23143.400000000001</v>
      </c>
      <c r="AZ93" s="17">
        <f>AZ94</f>
        <v>0</v>
      </c>
      <c r="BA93" s="17">
        <f t="shared" si="214"/>
        <v>23143.400000000001</v>
      </c>
      <c r="BB93" s="17">
        <f t="shared" si="215"/>
        <v>23143.400000000001</v>
      </c>
      <c r="BC93" s="17">
        <f t="shared" si="216"/>
        <v>23143.400000000001</v>
      </c>
      <c r="BD93" s="17">
        <f>BD94</f>
        <v>0</v>
      </c>
      <c r="BE93" s="17">
        <f>BE94</f>
        <v>0</v>
      </c>
      <c r="BF93" s="17">
        <f>BF94</f>
        <v>0</v>
      </c>
      <c r="BG93" s="17">
        <f>BG94</f>
        <v>0</v>
      </c>
      <c r="BH93" s="17">
        <f>BH94</f>
        <v>0</v>
      </c>
      <c r="BI93" s="17">
        <f>BI94</f>
        <v>0</v>
      </c>
      <c r="BJ93" s="17">
        <f>BJ94</f>
        <v>0</v>
      </c>
      <c r="BK93" s="17">
        <f>BK94</f>
        <v>0</v>
      </c>
      <c r="BL93" s="17">
        <f>BL94</f>
        <v>0</v>
      </c>
      <c r="BM93" s="17">
        <f>BM94</f>
        <v>0</v>
      </c>
      <c r="BN93" s="17">
        <f>BN94</f>
        <v>0</v>
      </c>
      <c r="BO93" s="17">
        <f t="shared" si="217"/>
        <v>23143.400000000001</v>
      </c>
      <c r="BP93" s="17">
        <f t="shared" si="218"/>
        <v>23143.400000000001</v>
      </c>
      <c r="BQ93" s="17">
        <f t="shared" si="219"/>
        <v>23143.400000000001</v>
      </c>
      <c r="BR93" s="17">
        <f>BR94</f>
        <v>0</v>
      </c>
      <c r="BS93" s="35"/>
      <c r="BT93" s="35"/>
      <c r="BU93" s="1"/>
      <c r="BV93" s="1"/>
      <c r="BW93" s="1"/>
      <c r="BX93" s="1"/>
      <c r="BY93" s="1"/>
      <c r="BZ93" s="1"/>
      <c r="CA93" s="1"/>
      <c r="CB93" s="1"/>
    </row>
    <row r="94" s="1" customFormat="1">
      <c r="A94" s="33" t="s">
        <v>126</v>
      </c>
      <c r="B94" s="33" t="s">
        <v>128</v>
      </c>
      <c r="C94" s="33" t="s">
        <v>130</v>
      </c>
      <c r="D94" s="33" t="s">
        <v>139</v>
      </c>
      <c r="E94" s="33" t="s">
        <v>141</v>
      </c>
      <c r="F94" s="34" t="s">
        <v>142</v>
      </c>
      <c r="G94" s="17">
        <v>23143.400000000001</v>
      </c>
      <c r="H94" s="17">
        <v>23143.400000000001</v>
      </c>
      <c r="I94" s="17">
        <v>23143.400000000001</v>
      </c>
      <c r="J94" s="17"/>
      <c r="K94" s="17"/>
      <c r="L94" s="17"/>
      <c r="M94" s="17">
        <f t="shared" si="202"/>
        <v>23143.400000000001</v>
      </c>
      <c r="N94" s="17">
        <f t="shared" si="203"/>
        <v>23143.400000000001</v>
      </c>
      <c r="O94" s="17">
        <f t="shared" si="204"/>
        <v>23143.400000000001</v>
      </c>
      <c r="P94" s="17"/>
      <c r="Q94" s="17"/>
      <c r="R94" s="17"/>
      <c r="S94" s="17"/>
      <c r="T94" s="17"/>
      <c r="U94" s="17"/>
      <c r="V94" s="17"/>
      <c r="W94" s="17"/>
      <c r="X94" s="17"/>
      <c r="Y94" s="17">
        <f t="shared" si="205"/>
        <v>23143.400000000001</v>
      </c>
      <c r="Z94" s="17">
        <f t="shared" si="206"/>
        <v>23143.400000000001</v>
      </c>
      <c r="AA94" s="17">
        <f t="shared" si="207"/>
        <v>23143.400000000001</v>
      </c>
      <c r="AB94" s="17"/>
      <c r="AC94" s="17"/>
      <c r="AD94" s="17"/>
      <c r="AE94" s="17">
        <f t="shared" si="208"/>
        <v>23143.400000000001</v>
      </c>
      <c r="AF94" s="17">
        <f t="shared" si="209"/>
        <v>23143.400000000001</v>
      </c>
      <c r="AG94" s="17">
        <f t="shared" si="210"/>
        <v>23143.400000000001</v>
      </c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>
        <f t="shared" si="211"/>
        <v>23143.400000000001</v>
      </c>
      <c r="AX94" s="17">
        <f t="shared" si="212"/>
        <v>23143.400000000001</v>
      </c>
      <c r="AY94" s="17">
        <f t="shared" si="213"/>
        <v>23143.400000000001</v>
      </c>
      <c r="AZ94" s="17"/>
      <c r="BA94" s="17">
        <f t="shared" si="214"/>
        <v>23143.400000000001</v>
      </c>
      <c r="BB94" s="17">
        <f t="shared" si="215"/>
        <v>23143.400000000001</v>
      </c>
      <c r="BC94" s="17">
        <f t="shared" si="216"/>
        <v>23143.400000000001</v>
      </c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>
        <f t="shared" si="217"/>
        <v>23143.400000000001</v>
      </c>
      <c r="BP94" s="17">
        <f t="shared" si="218"/>
        <v>23143.400000000001</v>
      </c>
      <c r="BQ94" s="17">
        <f t="shared" si="219"/>
        <v>23143.400000000001</v>
      </c>
      <c r="BR94" s="17"/>
      <c r="BS94" s="35"/>
      <c r="BT94" s="35"/>
      <c r="BU94" s="1"/>
      <c r="BV94" s="1"/>
      <c r="BW94" s="1"/>
      <c r="BX94" s="1"/>
      <c r="BY94" s="1"/>
      <c r="BZ94" s="1"/>
      <c r="CA94" s="1"/>
      <c r="CB94" s="1"/>
    </row>
    <row r="95" s="1" customFormat="1">
      <c r="A95" s="33" t="s">
        <v>126</v>
      </c>
      <c r="B95" s="33" t="s">
        <v>128</v>
      </c>
      <c r="C95" s="33" t="s">
        <v>130</v>
      </c>
      <c r="D95" s="33" t="s">
        <v>143</v>
      </c>
      <c r="E95" s="33"/>
      <c r="F95" s="34" t="s">
        <v>144</v>
      </c>
      <c r="G95" s="17">
        <f>G96</f>
        <v>89843.399999999994</v>
      </c>
      <c r="H95" s="17">
        <f>H96</f>
        <v>92485.199999999997</v>
      </c>
      <c r="I95" s="17">
        <f>I96</f>
        <v>92485.199999999997</v>
      </c>
      <c r="J95" s="17">
        <f>J96</f>
        <v>0</v>
      </c>
      <c r="K95" s="17">
        <f>K96</f>
        <v>0</v>
      </c>
      <c r="L95" s="17">
        <f>L96</f>
        <v>0</v>
      </c>
      <c r="M95" s="17">
        <f t="shared" si="202"/>
        <v>89843.399999999994</v>
      </c>
      <c r="N95" s="17">
        <f t="shared" si="203"/>
        <v>92485.199999999997</v>
      </c>
      <c r="O95" s="17">
        <f t="shared" si="204"/>
        <v>92485.199999999997</v>
      </c>
      <c r="P95" s="17">
        <f>P96</f>
        <v>12776.1</v>
      </c>
      <c r="Q95" s="17">
        <f>Q96</f>
        <v>0</v>
      </c>
      <c r="R95" s="17">
        <f>R96</f>
        <v>0</v>
      </c>
      <c r="S95" s="17">
        <f>S96</f>
        <v>0</v>
      </c>
      <c r="T95" s="17">
        <f>T96</f>
        <v>15575.700000000001</v>
      </c>
      <c r="U95" s="17">
        <f>U96</f>
        <v>0</v>
      </c>
      <c r="V95" s="17">
        <f>V96</f>
        <v>15575.700000000001</v>
      </c>
      <c r="W95" s="17">
        <f>W96</f>
        <v>0</v>
      </c>
      <c r="X95" s="17">
        <f>X96</f>
        <v>0</v>
      </c>
      <c r="Y95" s="17">
        <f t="shared" si="205"/>
        <v>102619.5</v>
      </c>
      <c r="Z95" s="17">
        <f t="shared" si="206"/>
        <v>108060.89999999999</v>
      </c>
      <c r="AA95" s="17">
        <f t="shared" si="207"/>
        <v>108060.89999999999</v>
      </c>
      <c r="AB95" s="17">
        <f>AB96</f>
        <v>0</v>
      </c>
      <c r="AC95" s="17">
        <f>AC96</f>
        <v>0</v>
      </c>
      <c r="AD95" s="17">
        <f>AD96</f>
        <v>0</v>
      </c>
      <c r="AE95" s="17">
        <f t="shared" si="208"/>
        <v>102619.5</v>
      </c>
      <c r="AF95" s="17">
        <f t="shared" si="209"/>
        <v>108060.89999999999</v>
      </c>
      <c r="AG95" s="17">
        <f t="shared" si="210"/>
        <v>108060.89999999999</v>
      </c>
      <c r="AH95" s="17">
        <f>AH96</f>
        <v>0</v>
      </c>
      <c r="AI95" s="17">
        <f>AI96</f>
        <v>0</v>
      </c>
      <c r="AJ95" s="17">
        <f>AJ96</f>
        <v>0</v>
      </c>
      <c r="AK95" s="17">
        <f>AK96</f>
        <v>0</v>
      </c>
      <c r="AL95" s="17">
        <f>AL96</f>
        <v>0</v>
      </c>
      <c r="AM95" s="17">
        <f>AM96</f>
        <v>0</v>
      </c>
      <c r="AN95" s="17">
        <f>AN96</f>
        <v>0</v>
      </c>
      <c r="AO95" s="17">
        <f>AO96</f>
        <v>0</v>
      </c>
      <c r="AP95" s="17">
        <f>AP96</f>
        <v>0</v>
      </c>
      <c r="AQ95" s="17">
        <f>AQ96</f>
        <v>0</v>
      </c>
      <c r="AR95" s="17">
        <f>AR96</f>
        <v>0</v>
      </c>
      <c r="AS95" s="17">
        <f>AS96</f>
        <v>0</v>
      </c>
      <c r="AT95" s="17">
        <f>AT96</f>
        <v>0</v>
      </c>
      <c r="AU95" s="17">
        <f>AU96</f>
        <v>0</v>
      </c>
      <c r="AV95" s="17">
        <f>AV96</f>
        <v>0</v>
      </c>
      <c r="AW95" s="17">
        <f t="shared" si="211"/>
        <v>102619.5</v>
      </c>
      <c r="AX95" s="17">
        <f t="shared" si="212"/>
        <v>108060.89999999999</v>
      </c>
      <c r="AY95" s="17">
        <f t="shared" si="213"/>
        <v>108060.89999999999</v>
      </c>
      <c r="AZ95" s="17">
        <f>AZ96</f>
        <v>0</v>
      </c>
      <c r="BA95" s="17">
        <f t="shared" si="214"/>
        <v>102619.5</v>
      </c>
      <c r="BB95" s="17">
        <f t="shared" si="215"/>
        <v>108060.89999999999</v>
      </c>
      <c r="BC95" s="17">
        <f t="shared" si="216"/>
        <v>108060.89999999999</v>
      </c>
      <c r="BD95" s="17">
        <f>BD96</f>
        <v>0</v>
      </c>
      <c r="BE95" s="17">
        <f>BE96</f>
        <v>0</v>
      </c>
      <c r="BF95" s="17">
        <f>BF96</f>
        <v>0</v>
      </c>
      <c r="BG95" s="17">
        <f>BG96</f>
        <v>0</v>
      </c>
      <c r="BH95" s="17">
        <f>BH96</f>
        <v>0</v>
      </c>
      <c r="BI95" s="17">
        <f>BI96</f>
        <v>0</v>
      </c>
      <c r="BJ95" s="17">
        <f>BJ96</f>
        <v>0</v>
      </c>
      <c r="BK95" s="17">
        <f>BK96</f>
        <v>0</v>
      </c>
      <c r="BL95" s="17">
        <f>BL96</f>
        <v>0</v>
      </c>
      <c r="BM95" s="17">
        <f>BM96</f>
        <v>0</v>
      </c>
      <c r="BN95" s="17">
        <f>BN96</f>
        <v>0</v>
      </c>
      <c r="BO95" s="17">
        <f t="shared" si="217"/>
        <v>102619.5</v>
      </c>
      <c r="BP95" s="17">
        <f t="shared" si="218"/>
        <v>108060.89999999999</v>
      </c>
      <c r="BQ95" s="17">
        <f t="shared" si="219"/>
        <v>108060.89999999999</v>
      </c>
      <c r="BR95" s="17">
        <f>BR96</f>
        <v>0</v>
      </c>
      <c r="BS95" s="35"/>
      <c r="BT95" s="35"/>
      <c r="BU95" s="1"/>
      <c r="BV95" s="1"/>
      <c r="BW95" s="1"/>
      <c r="BX95" s="1"/>
      <c r="BY95" s="1"/>
      <c r="BZ95" s="1"/>
      <c r="CA95" s="1"/>
      <c r="CB95" s="1"/>
    </row>
    <row r="96" s="1" customFormat="1">
      <c r="A96" s="33" t="s">
        <v>126</v>
      </c>
      <c r="B96" s="33" t="s">
        <v>128</v>
      </c>
      <c r="C96" s="33" t="s">
        <v>130</v>
      </c>
      <c r="D96" s="33" t="s">
        <v>145</v>
      </c>
      <c r="E96" s="33"/>
      <c r="F96" s="34" t="s">
        <v>59</v>
      </c>
      <c r="G96" s="17">
        <f>G97+G98</f>
        <v>89843.399999999994</v>
      </c>
      <c r="H96" s="17">
        <f>H97+H98</f>
        <v>92485.199999999997</v>
      </c>
      <c r="I96" s="17">
        <f>I97+I98</f>
        <v>92485.199999999997</v>
      </c>
      <c r="J96" s="17">
        <f>J97+J98</f>
        <v>0</v>
      </c>
      <c r="K96" s="17">
        <f>K97+K98</f>
        <v>0</v>
      </c>
      <c r="L96" s="17">
        <f>L97+L98</f>
        <v>0</v>
      </c>
      <c r="M96" s="17">
        <f t="shared" si="202"/>
        <v>89843.399999999994</v>
      </c>
      <c r="N96" s="17">
        <f t="shared" si="203"/>
        <v>92485.199999999997</v>
      </c>
      <c r="O96" s="17">
        <f t="shared" si="204"/>
        <v>92485.199999999997</v>
      </c>
      <c r="P96" s="17">
        <f>P97+P98</f>
        <v>12776.1</v>
      </c>
      <c r="Q96" s="17">
        <f>Q97+Q98</f>
        <v>0</v>
      </c>
      <c r="R96" s="17">
        <f>R97+R98</f>
        <v>0</v>
      </c>
      <c r="S96" s="17">
        <f>S97+S98</f>
        <v>0</v>
      </c>
      <c r="T96" s="17">
        <f>T97+T98</f>
        <v>15575.700000000001</v>
      </c>
      <c r="U96" s="17">
        <f>U97+U98</f>
        <v>0</v>
      </c>
      <c r="V96" s="17">
        <f>V97+V98</f>
        <v>15575.700000000001</v>
      </c>
      <c r="W96" s="17">
        <f>W97+W98</f>
        <v>0</v>
      </c>
      <c r="X96" s="17">
        <f>X97+X98</f>
        <v>0</v>
      </c>
      <c r="Y96" s="17">
        <f t="shared" si="205"/>
        <v>102619.5</v>
      </c>
      <c r="Z96" s="17">
        <f t="shared" si="206"/>
        <v>108060.89999999999</v>
      </c>
      <c r="AA96" s="17">
        <f t="shared" si="207"/>
        <v>108060.89999999999</v>
      </c>
      <c r="AB96" s="17">
        <f>AB97+AB98</f>
        <v>0</v>
      </c>
      <c r="AC96" s="17">
        <f>AC97+AC98</f>
        <v>0</v>
      </c>
      <c r="AD96" s="17">
        <f>AD97+AD98</f>
        <v>0</v>
      </c>
      <c r="AE96" s="17">
        <f t="shared" si="208"/>
        <v>102619.5</v>
      </c>
      <c r="AF96" s="17">
        <f t="shared" si="209"/>
        <v>108060.89999999999</v>
      </c>
      <c r="AG96" s="17">
        <f t="shared" si="210"/>
        <v>108060.89999999999</v>
      </c>
      <c r="AH96" s="17">
        <f>AH97+AH98</f>
        <v>0</v>
      </c>
      <c r="AI96" s="17">
        <f>AI97+AI98</f>
        <v>0</v>
      </c>
      <c r="AJ96" s="17">
        <f>AJ97+AJ98</f>
        <v>0</v>
      </c>
      <c r="AK96" s="17">
        <f>AK97+AK98</f>
        <v>0</v>
      </c>
      <c r="AL96" s="17">
        <f>AL97+AL98</f>
        <v>0</v>
      </c>
      <c r="AM96" s="17">
        <f>AM97+AM98</f>
        <v>0</v>
      </c>
      <c r="AN96" s="17">
        <f>AN97+AN98</f>
        <v>0</v>
      </c>
      <c r="AO96" s="17">
        <f>AO97+AO98</f>
        <v>0</v>
      </c>
      <c r="AP96" s="17">
        <f>AP97+AP98</f>
        <v>0</v>
      </c>
      <c r="AQ96" s="17">
        <f>AQ97+AQ98</f>
        <v>0</v>
      </c>
      <c r="AR96" s="17">
        <f>AR97+AR98</f>
        <v>0</v>
      </c>
      <c r="AS96" s="17">
        <f>AS97+AS98</f>
        <v>0</v>
      </c>
      <c r="AT96" s="17">
        <f>AT97+AT98</f>
        <v>0</v>
      </c>
      <c r="AU96" s="17">
        <f>AU97+AU98</f>
        <v>0</v>
      </c>
      <c r="AV96" s="17">
        <f>AV97+AV98</f>
        <v>0</v>
      </c>
      <c r="AW96" s="17">
        <f t="shared" si="211"/>
        <v>102619.5</v>
      </c>
      <c r="AX96" s="17">
        <f t="shared" si="212"/>
        <v>108060.89999999999</v>
      </c>
      <c r="AY96" s="17">
        <f t="shared" si="213"/>
        <v>108060.89999999999</v>
      </c>
      <c r="AZ96" s="17">
        <f>AZ97+AZ98</f>
        <v>0</v>
      </c>
      <c r="BA96" s="17">
        <f t="shared" si="214"/>
        <v>102619.5</v>
      </c>
      <c r="BB96" s="17">
        <f t="shared" si="215"/>
        <v>108060.89999999999</v>
      </c>
      <c r="BC96" s="17">
        <f t="shared" si="216"/>
        <v>108060.89999999999</v>
      </c>
      <c r="BD96" s="17">
        <f>BD97+BD98</f>
        <v>0</v>
      </c>
      <c r="BE96" s="17">
        <f>BE97+BE98</f>
        <v>0</v>
      </c>
      <c r="BF96" s="17">
        <f>BF97+BF98</f>
        <v>0</v>
      </c>
      <c r="BG96" s="17">
        <f>BG97+BG98</f>
        <v>0</v>
      </c>
      <c r="BH96" s="17">
        <f>BH97+BH98</f>
        <v>0</v>
      </c>
      <c r="BI96" s="17">
        <f>BI97+BI98</f>
        <v>0</v>
      </c>
      <c r="BJ96" s="17">
        <f>BJ97+BJ98</f>
        <v>0</v>
      </c>
      <c r="BK96" s="17">
        <f>BK97+BK98</f>
        <v>0</v>
      </c>
      <c r="BL96" s="17">
        <f>BL97+BL98</f>
        <v>0</v>
      </c>
      <c r="BM96" s="17">
        <f>BM97+BM98</f>
        <v>0</v>
      </c>
      <c r="BN96" s="17">
        <f>BN97+BN98</f>
        <v>0</v>
      </c>
      <c r="BO96" s="17">
        <f t="shared" si="217"/>
        <v>102619.5</v>
      </c>
      <c r="BP96" s="17">
        <f t="shared" si="218"/>
        <v>108060.89999999999</v>
      </c>
      <c r="BQ96" s="17">
        <f t="shared" si="219"/>
        <v>108060.89999999999</v>
      </c>
      <c r="BR96" s="17">
        <f>BR97+BR98</f>
        <v>0</v>
      </c>
      <c r="BS96" s="35"/>
      <c r="BT96" s="35"/>
      <c r="BU96" s="1"/>
      <c r="BV96" s="1"/>
      <c r="BW96" s="1"/>
      <c r="BX96" s="1"/>
      <c r="BY96" s="1"/>
      <c r="BZ96" s="1"/>
      <c r="CA96" s="1"/>
      <c r="CB96" s="1"/>
    </row>
    <row r="97" s="1" customFormat="1">
      <c r="A97" s="33" t="s">
        <v>126</v>
      </c>
      <c r="B97" s="33" t="s">
        <v>128</v>
      </c>
      <c r="C97" s="33" t="s">
        <v>130</v>
      </c>
      <c r="D97" s="33" t="s">
        <v>145</v>
      </c>
      <c r="E97" s="33" t="s">
        <v>60</v>
      </c>
      <c r="F97" s="34" t="s">
        <v>61</v>
      </c>
      <c r="G97" s="17">
        <v>86144.399999999994</v>
      </c>
      <c r="H97" s="17">
        <v>88786.199999999997</v>
      </c>
      <c r="I97" s="17">
        <v>88786.199999999997</v>
      </c>
      <c r="J97" s="17"/>
      <c r="K97" s="17"/>
      <c r="L97" s="17"/>
      <c r="M97" s="17">
        <f t="shared" si="202"/>
        <v>86144.399999999994</v>
      </c>
      <c r="N97" s="17">
        <f t="shared" si="203"/>
        <v>88786.199999999997</v>
      </c>
      <c r="O97" s="17">
        <f t="shared" si="204"/>
        <v>88786.199999999997</v>
      </c>
      <c r="P97" s="17">
        <v>12776.1</v>
      </c>
      <c r="Q97" s="17"/>
      <c r="R97" s="17"/>
      <c r="S97" s="17"/>
      <c r="T97" s="17">
        <v>15575.700000000001</v>
      </c>
      <c r="U97" s="17"/>
      <c r="V97" s="17">
        <v>15575.700000000001</v>
      </c>
      <c r="W97" s="17"/>
      <c r="X97" s="17"/>
      <c r="Y97" s="17">
        <f t="shared" si="205"/>
        <v>98920.5</v>
      </c>
      <c r="Z97" s="17">
        <f t="shared" si="206"/>
        <v>104361.89999999999</v>
      </c>
      <c r="AA97" s="17">
        <f t="shared" si="207"/>
        <v>104361.89999999999</v>
      </c>
      <c r="AB97" s="17"/>
      <c r="AC97" s="17"/>
      <c r="AD97" s="17"/>
      <c r="AE97" s="17">
        <f t="shared" si="208"/>
        <v>98920.5</v>
      </c>
      <c r="AF97" s="17">
        <f t="shared" si="209"/>
        <v>104361.89999999999</v>
      </c>
      <c r="AG97" s="17">
        <f t="shared" si="210"/>
        <v>104361.89999999999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>
        <f t="shared" si="211"/>
        <v>98920.5</v>
      </c>
      <c r="AX97" s="17">
        <f t="shared" si="212"/>
        <v>104361.89999999999</v>
      </c>
      <c r="AY97" s="17">
        <f t="shared" si="213"/>
        <v>104361.89999999999</v>
      </c>
      <c r="AZ97" s="17"/>
      <c r="BA97" s="17">
        <f t="shared" si="214"/>
        <v>98920.5</v>
      </c>
      <c r="BB97" s="17">
        <f t="shared" si="215"/>
        <v>104361.89999999999</v>
      </c>
      <c r="BC97" s="17">
        <f t="shared" si="216"/>
        <v>104361.89999999999</v>
      </c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>
        <f t="shared" si="217"/>
        <v>98920.5</v>
      </c>
      <c r="BP97" s="17">
        <f t="shared" si="218"/>
        <v>104361.89999999999</v>
      </c>
      <c r="BQ97" s="17">
        <f t="shared" si="219"/>
        <v>104361.89999999999</v>
      </c>
      <c r="BR97" s="17"/>
      <c r="BS97" s="35"/>
      <c r="BT97" s="35"/>
      <c r="BU97" s="1"/>
      <c r="BV97" s="1"/>
      <c r="BW97" s="1"/>
      <c r="BX97" s="1"/>
      <c r="BY97" s="1"/>
      <c r="BZ97" s="1"/>
      <c r="CA97" s="1"/>
      <c r="CB97" s="1"/>
    </row>
    <row r="98" s="1" customFormat="1">
      <c r="A98" s="33" t="s">
        <v>126</v>
      </c>
      <c r="B98" s="33" t="s">
        <v>128</v>
      </c>
      <c r="C98" s="33" t="s">
        <v>130</v>
      </c>
      <c r="D98" s="33" t="s">
        <v>145</v>
      </c>
      <c r="E98" s="33" t="s">
        <v>48</v>
      </c>
      <c r="F98" s="34" t="s">
        <v>49</v>
      </c>
      <c r="G98" s="17">
        <v>3699</v>
      </c>
      <c r="H98" s="17">
        <v>3699</v>
      </c>
      <c r="I98" s="17">
        <v>3699</v>
      </c>
      <c r="J98" s="17"/>
      <c r="K98" s="17"/>
      <c r="L98" s="17"/>
      <c r="M98" s="17">
        <f t="shared" si="202"/>
        <v>3699</v>
      </c>
      <c r="N98" s="17">
        <f t="shared" si="203"/>
        <v>3699</v>
      </c>
      <c r="O98" s="17">
        <f t="shared" si="204"/>
        <v>3699</v>
      </c>
      <c r="P98" s="17"/>
      <c r="Q98" s="17"/>
      <c r="R98" s="17"/>
      <c r="S98" s="17"/>
      <c r="T98" s="17"/>
      <c r="U98" s="17"/>
      <c r="V98" s="17"/>
      <c r="W98" s="17"/>
      <c r="X98" s="17"/>
      <c r="Y98" s="17">
        <f t="shared" si="205"/>
        <v>3699</v>
      </c>
      <c r="Z98" s="17">
        <f t="shared" si="206"/>
        <v>3699</v>
      </c>
      <c r="AA98" s="17">
        <f t="shared" si="207"/>
        <v>3699</v>
      </c>
      <c r="AB98" s="17"/>
      <c r="AC98" s="17"/>
      <c r="AD98" s="17"/>
      <c r="AE98" s="17">
        <f t="shared" si="208"/>
        <v>3699</v>
      </c>
      <c r="AF98" s="17">
        <f t="shared" si="209"/>
        <v>3699</v>
      </c>
      <c r="AG98" s="17">
        <f t="shared" si="210"/>
        <v>3699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>
        <f t="shared" si="211"/>
        <v>3699</v>
      </c>
      <c r="AX98" s="17">
        <f t="shared" si="212"/>
        <v>3699</v>
      </c>
      <c r="AY98" s="17">
        <f t="shared" si="213"/>
        <v>3699</v>
      </c>
      <c r="AZ98" s="17"/>
      <c r="BA98" s="17">
        <f t="shared" si="214"/>
        <v>3699</v>
      </c>
      <c r="BB98" s="17">
        <f t="shared" si="215"/>
        <v>3699</v>
      </c>
      <c r="BC98" s="17">
        <f t="shared" si="216"/>
        <v>3699</v>
      </c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>
        <f t="shared" si="217"/>
        <v>3699</v>
      </c>
      <c r="BP98" s="17">
        <f t="shared" si="218"/>
        <v>3699</v>
      </c>
      <c r="BQ98" s="17">
        <f t="shared" si="219"/>
        <v>3699</v>
      </c>
      <c r="BR98" s="17"/>
      <c r="BS98" s="35"/>
      <c r="BT98" s="35"/>
      <c r="BU98" s="1"/>
      <c r="BV98" s="1"/>
      <c r="BW98" s="1"/>
      <c r="BX98" s="1"/>
      <c r="BY98" s="1"/>
      <c r="BZ98" s="1"/>
      <c r="CA98" s="1"/>
      <c r="CB98" s="1"/>
    </row>
    <row r="99" s="23" customFormat="1">
      <c r="A99" s="24" t="s">
        <v>146</v>
      </c>
      <c r="B99" s="24"/>
      <c r="C99" s="24"/>
      <c r="D99" s="24"/>
      <c r="E99" s="24"/>
      <c r="F99" s="25" t="s">
        <v>147</v>
      </c>
      <c r="G99" s="26">
        <f t="shared" ref="G99:G103" si="220">G100</f>
        <v>62931.800000000003</v>
      </c>
      <c r="H99" s="26">
        <f t="shared" ref="H99:H103" si="221">H100</f>
        <v>64866.800000000003</v>
      </c>
      <c r="I99" s="26">
        <f t="shared" ref="I99:I103" si="222">I100</f>
        <v>64866.800000000003</v>
      </c>
      <c r="J99" s="26">
        <f t="shared" ref="J99:J103" si="223">J100</f>
        <v>0</v>
      </c>
      <c r="K99" s="26">
        <f t="shared" ref="K99:K103" si="224">K100</f>
        <v>0</v>
      </c>
      <c r="L99" s="26">
        <f t="shared" ref="L99:L103" si="225">L100</f>
        <v>0</v>
      </c>
      <c r="M99" s="26">
        <f t="shared" si="202"/>
        <v>62931.800000000003</v>
      </c>
      <c r="N99" s="26">
        <f t="shared" si="203"/>
        <v>64866.800000000003</v>
      </c>
      <c r="O99" s="26">
        <f t="shared" si="204"/>
        <v>64866.800000000003</v>
      </c>
      <c r="P99" s="26">
        <f>P100+P112</f>
        <v>0</v>
      </c>
      <c r="Q99" s="26">
        <f>Q100+Q112</f>
        <v>0</v>
      </c>
      <c r="R99" s="26">
        <f>R100+R112</f>
        <v>0</v>
      </c>
      <c r="S99" s="26">
        <f>S100+S112</f>
        <v>3200.3000000000002</v>
      </c>
      <c r="T99" s="26">
        <f>T100+T112</f>
        <v>0</v>
      </c>
      <c r="U99" s="26">
        <f>U100+U112</f>
        <v>3200.3000000000002</v>
      </c>
      <c r="V99" s="26">
        <f>V100+V112</f>
        <v>0</v>
      </c>
      <c r="W99" s="26">
        <f>W100+W112</f>
        <v>0</v>
      </c>
      <c r="X99" s="26">
        <f>X100+X112</f>
        <v>3200.3000000000002</v>
      </c>
      <c r="Y99" s="26">
        <f t="shared" si="205"/>
        <v>66132.100000000006</v>
      </c>
      <c r="Z99" s="26">
        <f t="shared" si="206"/>
        <v>68067.100000000006</v>
      </c>
      <c r="AA99" s="26">
        <f t="shared" si="207"/>
        <v>68067.100000000006</v>
      </c>
      <c r="AB99" s="26">
        <f>AB100+AB112</f>
        <v>-3000</v>
      </c>
      <c r="AC99" s="26">
        <f>AC100+AC112</f>
        <v>-3000</v>
      </c>
      <c r="AD99" s="26">
        <f>AD100+AD112</f>
        <v>-3000</v>
      </c>
      <c r="AE99" s="26">
        <f t="shared" si="208"/>
        <v>63132.100000000006</v>
      </c>
      <c r="AF99" s="26">
        <f t="shared" si="209"/>
        <v>65067.100000000006</v>
      </c>
      <c r="AG99" s="26">
        <f t="shared" si="210"/>
        <v>65067.100000000006</v>
      </c>
      <c r="AH99" s="26">
        <f>AH100+AH112</f>
        <v>0</v>
      </c>
      <c r="AI99" s="26">
        <f>AI100+AI112</f>
        <v>0</v>
      </c>
      <c r="AJ99" s="26">
        <f>AJ100+AJ112</f>
        <v>0</v>
      </c>
      <c r="AK99" s="26">
        <f>AK100+AK112</f>
        <v>0</v>
      </c>
      <c r="AL99" s="26">
        <f>AL100+AL112</f>
        <v>0</v>
      </c>
      <c r="AM99" s="26">
        <f>AM100+AM112</f>
        <v>0</v>
      </c>
      <c r="AN99" s="26">
        <f>AN100+AN112</f>
        <v>0</v>
      </c>
      <c r="AO99" s="26">
        <f>AO100+AO112</f>
        <v>0</v>
      </c>
      <c r="AP99" s="26">
        <f>AP100+AP112</f>
        <v>0</v>
      </c>
      <c r="AQ99" s="26">
        <f>AQ100+AQ112</f>
        <v>0</v>
      </c>
      <c r="AR99" s="26">
        <f>AR100+AR112</f>
        <v>0</v>
      </c>
      <c r="AS99" s="26">
        <f>AS100+AS112</f>
        <v>0</v>
      </c>
      <c r="AT99" s="26">
        <f>AT100+AT112</f>
        <v>0</v>
      </c>
      <c r="AU99" s="26">
        <f>AU100+AU112</f>
        <v>0</v>
      </c>
      <c r="AV99" s="26">
        <f>AV100+AV112</f>
        <v>0</v>
      </c>
      <c r="AW99" s="26">
        <f t="shared" si="211"/>
        <v>63132.100000000006</v>
      </c>
      <c r="AX99" s="26">
        <f t="shared" si="212"/>
        <v>65067.100000000006</v>
      </c>
      <c r="AY99" s="26">
        <f t="shared" si="213"/>
        <v>65067.100000000006</v>
      </c>
      <c r="AZ99" s="26">
        <f>AZ100+AZ112</f>
        <v>0</v>
      </c>
      <c r="BA99" s="26">
        <f t="shared" si="214"/>
        <v>63132.100000000006</v>
      </c>
      <c r="BB99" s="26">
        <f t="shared" si="215"/>
        <v>65067.100000000006</v>
      </c>
      <c r="BC99" s="26">
        <f t="shared" si="216"/>
        <v>65067.100000000006</v>
      </c>
      <c r="BD99" s="26">
        <f>BD100+BD112</f>
        <v>0</v>
      </c>
      <c r="BE99" s="26">
        <f>BE100+BE112</f>
        <v>0</v>
      </c>
      <c r="BF99" s="26">
        <f>BF100+BF112</f>
        <v>-74.049999999999997</v>
      </c>
      <c r="BG99" s="26">
        <f>BG100+BG112</f>
        <v>0</v>
      </c>
      <c r="BH99" s="26">
        <f>BH100+BH112</f>
        <v>0</v>
      </c>
      <c r="BI99" s="26">
        <f>BI100+BI112</f>
        <v>0</v>
      </c>
      <c r="BJ99" s="26">
        <f>BJ100+BJ112</f>
        <v>0</v>
      </c>
      <c r="BK99" s="26">
        <f>BK100+BK112</f>
        <v>0</v>
      </c>
      <c r="BL99" s="26">
        <f>BL100+BL112</f>
        <v>0</v>
      </c>
      <c r="BM99" s="26">
        <f>BM100+BM112</f>
        <v>0</v>
      </c>
      <c r="BN99" s="26">
        <f>BN100+BN112</f>
        <v>0</v>
      </c>
      <c r="BO99" s="26">
        <f t="shared" si="217"/>
        <v>63058.050000000003</v>
      </c>
      <c r="BP99" s="26">
        <f t="shared" si="218"/>
        <v>65067.100000000006</v>
      </c>
      <c r="BQ99" s="26">
        <f t="shared" si="219"/>
        <v>65067.100000000006</v>
      </c>
      <c r="BR99" s="26">
        <f>BR100+BR112</f>
        <v>0</v>
      </c>
      <c r="BS99" s="27"/>
      <c r="BT99" s="27"/>
      <c r="BU99" s="23"/>
      <c r="BV99" s="23"/>
      <c r="BW99" s="23"/>
      <c r="BX99" s="23"/>
      <c r="BY99" s="23"/>
      <c r="BZ99" s="23"/>
      <c r="CA99" s="23"/>
      <c r="CB99" s="23"/>
    </row>
    <row r="100" s="23" customFormat="1">
      <c r="A100" s="24" t="s">
        <v>146</v>
      </c>
      <c r="B100" s="24" t="s">
        <v>36</v>
      </c>
      <c r="C100" s="24"/>
      <c r="D100" s="24"/>
      <c r="E100" s="24"/>
      <c r="F100" s="25" t="s">
        <v>37</v>
      </c>
      <c r="G100" s="26">
        <f t="shared" si="220"/>
        <v>62931.800000000003</v>
      </c>
      <c r="H100" s="26">
        <f t="shared" si="221"/>
        <v>64866.800000000003</v>
      </c>
      <c r="I100" s="26">
        <f t="shared" si="222"/>
        <v>64866.800000000003</v>
      </c>
      <c r="J100" s="26">
        <f t="shared" si="223"/>
        <v>0</v>
      </c>
      <c r="K100" s="26">
        <f t="shared" si="224"/>
        <v>0</v>
      </c>
      <c r="L100" s="26">
        <f t="shared" si="225"/>
        <v>0</v>
      </c>
      <c r="M100" s="26">
        <f t="shared" si="202"/>
        <v>62931.800000000003</v>
      </c>
      <c r="N100" s="26">
        <f t="shared" si="203"/>
        <v>64866.800000000003</v>
      </c>
      <c r="O100" s="26">
        <f t="shared" si="204"/>
        <v>64866.800000000003</v>
      </c>
      <c r="P100" s="26">
        <f t="shared" ref="P100:P103" si="226">P101</f>
        <v>0</v>
      </c>
      <c r="Q100" s="26">
        <f t="shared" ref="Q100:Q103" si="227">Q101</f>
        <v>0</v>
      </c>
      <c r="R100" s="26">
        <f t="shared" ref="R100:R103" si="228">R101</f>
        <v>0</v>
      </c>
      <c r="S100" s="26">
        <f t="shared" ref="S100:S103" si="229">S101</f>
        <v>200.30000000000001</v>
      </c>
      <c r="T100" s="26">
        <f t="shared" ref="T100:T103" si="230">T101</f>
        <v>0</v>
      </c>
      <c r="U100" s="26">
        <f t="shared" ref="U100:U103" si="231">U101</f>
        <v>200.30000000000001</v>
      </c>
      <c r="V100" s="26">
        <f t="shared" ref="V100:V103" si="232">V101</f>
        <v>0</v>
      </c>
      <c r="W100" s="26">
        <f t="shared" ref="W100:W103" si="233">W101</f>
        <v>0</v>
      </c>
      <c r="X100" s="26">
        <f t="shared" ref="X100:X103" si="234">X101</f>
        <v>200.30000000000001</v>
      </c>
      <c r="Y100" s="26">
        <f t="shared" si="205"/>
        <v>63132.100000000006</v>
      </c>
      <c r="Z100" s="26">
        <f t="shared" si="206"/>
        <v>65067.100000000006</v>
      </c>
      <c r="AA100" s="26">
        <f t="shared" si="207"/>
        <v>65067.100000000006</v>
      </c>
      <c r="AB100" s="26">
        <f>AB101</f>
        <v>0</v>
      </c>
      <c r="AC100" s="26">
        <f>AC101</f>
        <v>0</v>
      </c>
      <c r="AD100" s="26">
        <f>AD101</f>
        <v>0</v>
      </c>
      <c r="AE100" s="26">
        <f t="shared" si="208"/>
        <v>63132.100000000006</v>
      </c>
      <c r="AF100" s="26">
        <f t="shared" si="209"/>
        <v>65067.100000000006</v>
      </c>
      <c r="AG100" s="26">
        <f t="shared" si="210"/>
        <v>65067.100000000006</v>
      </c>
      <c r="AH100" s="26">
        <f>AH101</f>
        <v>0</v>
      </c>
      <c r="AI100" s="26">
        <f>AI101</f>
        <v>0</v>
      </c>
      <c r="AJ100" s="26">
        <f>AJ101</f>
        <v>0</v>
      </c>
      <c r="AK100" s="26">
        <f>AK101</f>
        <v>0</v>
      </c>
      <c r="AL100" s="26">
        <f>AL101</f>
        <v>0</v>
      </c>
      <c r="AM100" s="26">
        <f>AM101</f>
        <v>0</v>
      </c>
      <c r="AN100" s="26">
        <f>AN101</f>
        <v>0</v>
      </c>
      <c r="AO100" s="26">
        <f>AO101</f>
        <v>0</v>
      </c>
      <c r="AP100" s="26">
        <f>AP101</f>
        <v>0</v>
      </c>
      <c r="AQ100" s="26">
        <f>AQ101</f>
        <v>0</v>
      </c>
      <c r="AR100" s="26">
        <f>AR101</f>
        <v>0</v>
      </c>
      <c r="AS100" s="26">
        <f>AS101</f>
        <v>0</v>
      </c>
      <c r="AT100" s="26">
        <f>AT101</f>
        <v>0</v>
      </c>
      <c r="AU100" s="26">
        <f>AU101</f>
        <v>0</v>
      </c>
      <c r="AV100" s="26">
        <f>AV101</f>
        <v>0</v>
      </c>
      <c r="AW100" s="26">
        <f t="shared" si="211"/>
        <v>63132.100000000006</v>
      </c>
      <c r="AX100" s="26">
        <f t="shared" si="212"/>
        <v>65067.100000000006</v>
      </c>
      <c r="AY100" s="26">
        <f t="shared" si="213"/>
        <v>65067.100000000006</v>
      </c>
      <c r="AZ100" s="26">
        <f>AZ101</f>
        <v>0</v>
      </c>
      <c r="BA100" s="26">
        <f t="shared" si="214"/>
        <v>63132.100000000006</v>
      </c>
      <c r="BB100" s="26">
        <f t="shared" si="215"/>
        <v>65067.100000000006</v>
      </c>
      <c r="BC100" s="26">
        <f t="shared" si="216"/>
        <v>65067.100000000006</v>
      </c>
      <c r="BD100" s="26">
        <f>BD101</f>
        <v>0</v>
      </c>
      <c r="BE100" s="26">
        <f>BE101</f>
        <v>0</v>
      </c>
      <c r="BF100" s="26">
        <f>BF101</f>
        <v>-74.049999999999997</v>
      </c>
      <c r="BG100" s="26">
        <f>BG101</f>
        <v>0</v>
      </c>
      <c r="BH100" s="26">
        <f>BH101</f>
        <v>0</v>
      </c>
      <c r="BI100" s="26">
        <f>BI101</f>
        <v>0</v>
      </c>
      <c r="BJ100" s="26">
        <f>BJ101</f>
        <v>0</v>
      </c>
      <c r="BK100" s="26">
        <f>BK101</f>
        <v>0</v>
      </c>
      <c r="BL100" s="26">
        <f>BL101</f>
        <v>0</v>
      </c>
      <c r="BM100" s="26">
        <f>BM101</f>
        <v>0</v>
      </c>
      <c r="BN100" s="26">
        <f>BN101</f>
        <v>0</v>
      </c>
      <c r="BO100" s="26">
        <f t="shared" si="217"/>
        <v>63058.050000000003</v>
      </c>
      <c r="BP100" s="26">
        <f t="shared" si="218"/>
        <v>65067.100000000006</v>
      </c>
      <c r="BQ100" s="26">
        <f t="shared" si="219"/>
        <v>65067.100000000006</v>
      </c>
      <c r="BR100" s="26">
        <f>BR101</f>
        <v>0</v>
      </c>
      <c r="BS100" s="27"/>
      <c r="BT100" s="27"/>
      <c r="BU100" s="23"/>
      <c r="BV100" s="23"/>
      <c r="BW100" s="23"/>
      <c r="BX100" s="23"/>
      <c r="BY100" s="23"/>
      <c r="BZ100" s="23"/>
      <c r="CA100" s="23"/>
      <c r="CB100" s="23"/>
    </row>
    <row r="101" s="28" customFormat="1">
      <c r="A101" s="29" t="s">
        <v>146</v>
      </c>
      <c r="B101" s="29" t="s">
        <v>36</v>
      </c>
      <c r="C101" s="29" t="s">
        <v>38</v>
      </c>
      <c r="D101" s="29"/>
      <c r="E101" s="29"/>
      <c r="F101" s="30" t="s">
        <v>39</v>
      </c>
      <c r="G101" s="31">
        <f t="shared" si="220"/>
        <v>62931.800000000003</v>
      </c>
      <c r="H101" s="31">
        <f t="shared" si="221"/>
        <v>64866.800000000003</v>
      </c>
      <c r="I101" s="31">
        <f t="shared" si="222"/>
        <v>64866.800000000003</v>
      </c>
      <c r="J101" s="31">
        <f t="shared" si="223"/>
        <v>0</v>
      </c>
      <c r="K101" s="31">
        <f t="shared" si="224"/>
        <v>0</v>
      </c>
      <c r="L101" s="31">
        <f t="shared" si="225"/>
        <v>0</v>
      </c>
      <c r="M101" s="31">
        <f t="shared" si="202"/>
        <v>62931.800000000003</v>
      </c>
      <c r="N101" s="31">
        <f t="shared" si="203"/>
        <v>64866.800000000003</v>
      </c>
      <c r="O101" s="31">
        <f t="shared" si="204"/>
        <v>64866.800000000003</v>
      </c>
      <c r="P101" s="31">
        <f>P102+P108</f>
        <v>0</v>
      </c>
      <c r="Q101" s="31">
        <f>Q102+Q108</f>
        <v>0</v>
      </c>
      <c r="R101" s="31">
        <f>R102+R108</f>
        <v>0</v>
      </c>
      <c r="S101" s="31">
        <f>S102+S108</f>
        <v>200.30000000000001</v>
      </c>
      <c r="T101" s="31">
        <f>T102+T108</f>
        <v>0</v>
      </c>
      <c r="U101" s="31">
        <f>U102+U108</f>
        <v>200.30000000000001</v>
      </c>
      <c r="V101" s="31">
        <f>V102+V108</f>
        <v>0</v>
      </c>
      <c r="W101" s="31">
        <f>W102+W108</f>
        <v>0</v>
      </c>
      <c r="X101" s="31">
        <f>X102+X108</f>
        <v>200.30000000000001</v>
      </c>
      <c r="Y101" s="31">
        <f t="shared" si="205"/>
        <v>63132.100000000006</v>
      </c>
      <c r="Z101" s="31">
        <f t="shared" si="206"/>
        <v>65067.100000000006</v>
      </c>
      <c r="AA101" s="31">
        <f t="shared" si="207"/>
        <v>65067.100000000006</v>
      </c>
      <c r="AB101" s="31">
        <f>AB102+AB108</f>
        <v>0</v>
      </c>
      <c r="AC101" s="31">
        <f>AC102+AC108</f>
        <v>0</v>
      </c>
      <c r="AD101" s="31">
        <f>AD102+AD108</f>
        <v>0</v>
      </c>
      <c r="AE101" s="31">
        <f t="shared" si="208"/>
        <v>63132.100000000006</v>
      </c>
      <c r="AF101" s="31">
        <f t="shared" si="209"/>
        <v>65067.100000000006</v>
      </c>
      <c r="AG101" s="31">
        <f t="shared" si="210"/>
        <v>65067.100000000006</v>
      </c>
      <c r="AH101" s="31">
        <f>AH102+AH108</f>
        <v>0</v>
      </c>
      <c r="AI101" s="31">
        <f>AI102+AI108</f>
        <v>0</v>
      </c>
      <c r="AJ101" s="31">
        <f>AJ102+AJ108</f>
        <v>0</v>
      </c>
      <c r="AK101" s="31">
        <f>AK102+AK108</f>
        <v>0</v>
      </c>
      <c r="AL101" s="31">
        <f>AL102+AL108</f>
        <v>0</v>
      </c>
      <c r="AM101" s="31">
        <f>AM102+AM108</f>
        <v>0</v>
      </c>
      <c r="AN101" s="31">
        <f>AN102+AN108</f>
        <v>0</v>
      </c>
      <c r="AO101" s="31">
        <f>AO102+AO108</f>
        <v>0</v>
      </c>
      <c r="AP101" s="31">
        <f>AP102+AP108</f>
        <v>0</v>
      </c>
      <c r="AQ101" s="31">
        <f>AQ102+AQ108</f>
        <v>0</v>
      </c>
      <c r="AR101" s="31">
        <f>AR102+AR108</f>
        <v>0</v>
      </c>
      <c r="AS101" s="31">
        <f>AS102+AS108</f>
        <v>0</v>
      </c>
      <c r="AT101" s="31">
        <f>AT102+AT108</f>
        <v>0</v>
      </c>
      <c r="AU101" s="31">
        <f>AU102+AU108</f>
        <v>0</v>
      </c>
      <c r="AV101" s="31">
        <f>AV102+AV108</f>
        <v>0</v>
      </c>
      <c r="AW101" s="31">
        <f t="shared" si="211"/>
        <v>63132.100000000006</v>
      </c>
      <c r="AX101" s="31">
        <f t="shared" si="212"/>
        <v>65067.100000000006</v>
      </c>
      <c r="AY101" s="31">
        <f t="shared" si="213"/>
        <v>65067.100000000006</v>
      </c>
      <c r="AZ101" s="31">
        <f>AZ102+AZ108</f>
        <v>0</v>
      </c>
      <c r="BA101" s="31">
        <f t="shared" si="214"/>
        <v>63132.100000000006</v>
      </c>
      <c r="BB101" s="31">
        <f t="shared" si="215"/>
        <v>65067.100000000006</v>
      </c>
      <c r="BC101" s="31">
        <f t="shared" si="216"/>
        <v>65067.100000000006</v>
      </c>
      <c r="BD101" s="31">
        <f>BD102+BD108</f>
        <v>0</v>
      </c>
      <c r="BE101" s="31">
        <f>BE102+BE108</f>
        <v>0</v>
      </c>
      <c r="BF101" s="31">
        <f>BF102+BF108</f>
        <v>-74.049999999999997</v>
      </c>
      <c r="BG101" s="31">
        <f>BG102+BG108</f>
        <v>0</v>
      </c>
      <c r="BH101" s="31">
        <f>BH102+BH108</f>
        <v>0</v>
      </c>
      <c r="BI101" s="31">
        <f>BI102+BI108</f>
        <v>0</v>
      </c>
      <c r="BJ101" s="31">
        <f>BJ102+BJ108</f>
        <v>0</v>
      </c>
      <c r="BK101" s="31">
        <f>BK102+BK108</f>
        <v>0</v>
      </c>
      <c r="BL101" s="31">
        <f>BL102+BL108</f>
        <v>0</v>
      </c>
      <c r="BM101" s="31">
        <f>BM102+BM108</f>
        <v>0</v>
      </c>
      <c r="BN101" s="31">
        <f>BN102+BN108</f>
        <v>0</v>
      </c>
      <c r="BO101" s="31">
        <f t="shared" si="217"/>
        <v>63058.050000000003</v>
      </c>
      <c r="BP101" s="31">
        <f t="shared" si="218"/>
        <v>65067.100000000006</v>
      </c>
      <c r="BQ101" s="31">
        <f t="shared" si="219"/>
        <v>65067.100000000006</v>
      </c>
      <c r="BR101" s="31">
        <f>BR102+BR108</f>
        <v>0</v>
      </c>
      <c r="BS101" s="32"/>
      <c r="BT101" s="32"/>
      <c r="BU101" s="28"/>
      <c r="BV101" s="28"/>
      <c r="BW101" s="28"/>
      <c r="BX101" s="28"/>
      <c r="BY101" s="28"/>
      <c r="BZ101" s="28"/>
      <c r="CA101" s="28"/>
      <c r="CB101" s="28"/>
    </row>
    <row r="102" s="1" customFormat="1">
      <c r="A102" s="33" t="s">
        <v>146</v>
      </c>
      <c r="B102" s="33" t="s">
        <v>36</v>
      </c>
      <c r="C102" s="33" t="s">
        <v>38</v>
      </c>
      <c r="D102" s="33" t="s">
        <v>64</v>
      </c>
      <c r="E102" s="38"/>
      <c r="F102" s="34" t="s">
        <v>65</v>
      </c>
      <c r="G102" s="17">
        <f t="shared" si="220"/>
        <v>62931.800000000003</v>
      </c>
      <c r="H102" s="17">
        <f t="shared" si="221"/>
        <v>64866.800000000003</v>
      </c>
      <c r="I102" s="17">
        <f t="shared" si="222"/>
        <v>64866.800000000003</v>
      </c>
      <c r="J102" s="17">
        <f t="shared" si="223"/>
        <v>0</v>
      </c>
      <c r="K102" s="17">
        <f t="shared" si="224"/>
        <v>0</v>
      </c>
      <c r="L102" s="17">
        <f t="shared" si="225"/>
        <v>0</v>
      </c>
      <c r="M102" s="17">
        <f t="shared" si="202"/>
        <v>62931.800000000003</v>
      </c>
      <c r="N102" s="17">
        <f t="shared" si="203"/>
        <v>64866.800000000003</v>
      </c>
      <c r="O102" s="17">
        <f t="shared" si="204"/>
        <v>64866.800000000003</v>
      </c>
      <c r="P102" s="17">
        <f t="shared" si="226"/>
        <v>0</v>
      </c>
      <c r="Q102" s="17">
        <f t="shared" si="227"/>
        <v>0</v>
      </c>
      <c r="R102" s="17">
        <f t="shared" si="228"/>
        <v>0</v>
      </c>
      <c r="S102" s="17">
        <f t="shared" si="229"/>
        <v>0</v>
      </c>
      <c r="T102" s="17">
        <f t="shared" si="230"/>
        <v>0</v>
      </c>
      <c r="U102" s="17">
        <f t="shared" si="231"/>
        <v>0</v>
      </c>
      <c r="V102" s="17">
        <f t="shared" si="232"/>
        <v>0</v>
      </c>
      <c r="W102" s="17">
        <f t="shared" si="233"/>
        <v>0</v>
      </c>
      <c r="X102" s="17">
        <f t="shared" si="234"/>
        <v>0</v>
      </c>
      <c r="Y102" s="17">
        <f t="shared" si="205"/>
        <v>62931.800000000003</v>
      </c>
      <c r="Z102" s="17">
        <f t="shared" si="206"/>
        <v>64866.800000000003</v>
      </c>
      <c r="AA102" s="17">
        <f t="shared" si="207"/>
        <v>64866.800000000003</v>
      </c>
      <c r="AB102" s="17">
        <f>AB103</f>
        <v>0</v>
      </c>
      <c r="AC102" s="17">
        <f>AC103</f>
        <v>0</v>
      </c>
      <c r="AD102" s="17">
        <f>AD103</f>
        <v>0</v>
      </c>
      <c r="AE102" s="17">
        <f t="shared" si="208"/>
        <v>62931.800000000003</v>
      </c>
      <c r="AF102" s="17">
        <f t="shared" si="209"/>
        <v>64866.800000000003</v>
      </c>
      <c r="AG102" s="17">
        <f t="shared" si="210"/>
        <v>64866.800000000003</v>
      </c>
      <c r="AH102" s="17">
        <f>AH103</f>
        <v>0</v>
      </c>
      <c r="AI102" s="17">
        <f>AI103</f>
        <v>0</v>
      </c>
      <c r="AJ102" s="17">
        <f>AJ103</f>
        <v>0</v>
      </c>
      <c r="AK102" s="17">
        <f>AK103</f>
        <v>0</v>
      </c>
      <c r="AL102" s="17">
        <f>AL103</f>
        <v>0</v>
      </c>
      <c r="AM102" s="17">
        <f>AM103</f>
        <v>0</v>
      </c>
      <c r="AN102" s="17">
        <f>AN103</f>
        <v>0</v>
      </c>
      <c r="AO102" s="17">
        <f>AO103</f>
        <v>0</v>
      </c>
      <c r="AP102" s="17">
        <f>AP103</f>
        <v>0</v>
      </c>
      <c r="AQ102" s="17">
        <f>AQ103</f>
        <v>0</v>
      </c>
      <c r="AR102" s="17">
        <f>AR103</f>
        <v>0</v>
      </c>
      <c r="AS102" s="17">
        <f>AS103</f>
        <v>0</v>
      </c>
      <c r="AT102" s="17">
        <f>AT103</f>
        <v>0</v>
      </c>
      <c r="AU102" s="17">
        <f>AU103</f>
        <v>0</v>
      </c>
      <c r="AV102" s="17">
        <f>AV103</f>
        <v>0</v>
      </c>
      <c r="AW102" s="17">
        <f t="shared" si="211"/>
        <v>62931.800000000003</v>
      </c>
      <c r="AX102" s="17">
        <f t="shared" si="212"/>
        <v>64866.800000000003</v>
      </c>
      <c r="AY102" s="17">
        <f t="shared" si="213"/>
        <v>64866.800000000003</v>
      </c>
      <c r="AZ102" s="17">
        <f>AZ103</f>
        <v>0</v>
      </c>
      <c r="BA102" s="17">
        <f t="shared" si="214"/>
        <v>62931.800000000003</v>
      </c>
      <c r="BB102" s="17">
        <f t="shared" si="215"/>
        <v>64866.800000000003</v>
      </c>
      <c r="BC102" s="17">
        <f t="shared" si="216"/>
        <v>64866.800000000003</v>
      </c>
      <c r="BD102" s="17">
        <f>BD103</f>
        <v>0</v>
      </c>
      <c r="BE102" s="17">
        <f>BE103</f>
        <v>0</v>
      </c>
      <c r="BF102" s="17">
        <f>BF103</f>
        <v>0</v>
      </c>
      <c r="BG102" s="17">
        <f>BG103</f>
        <v>0</v>
      </c>
      <c r="BH102" s="17">
        <f>BH103</f>
        <v>0</v>
      </c>
      <c r="BI102" s="17">
        <f>BI103</f>
        <v>0</v>
      </c>
      <c r="BJ102" s="17">
        <f>BJ103</f>
        <v>0</v>
      </c>
      <c r="BK102" s="17">
        <f>BK103</f>
        <v>0</v>
      </c>
      <c r="BL102" s="17">
        <f>BL103</f>
        <v>0</v>
      </c>
      <c r="BM102" s="17">
        <f>BM103</f>
        <v>0</v>
      </c>
      <c r="BN102" s="17">
        <f>BN103</f>
        <v>0</v>
      </c>
      <c r="BO102" s="17">
        <f t="shared" si="217"/>
        <v>62931.800000000003</v>
      </c>
      <c r="BP102" s="17">
        <f t="shared" si="218"/>
        <v>64866.800000000003</v>
      </c>
      <c r="BQ102" s="17">
        <f t="shared" si="219"/>
        <v>64866.800000000003</v>
      </c>
      <c r="BR102" s="17">
        <f>BR103</f>
        <v>0</v>
      </c>
      <c r="BS102" s="35"/>
      <c r="BT102" s="35"/>
      <c r="BU102" s="1"/>
      <c r="BV102" s="1"/>
      <c r="BW102" s="1"/>
      <c r="BX102" s="1"/>
      <c r="BY102" s="1"/>
      <c r="BZ102" s="1"/>
      <c r="CA102" s="1"/>
      <c r="CB102" s="1"/>
    </row>
    <row r="103" s="1" customFormat="1">
      <c r="A103" s="33" t="s">
        <v>146</v>
      </c>
      <c r="B103" s="33" t="s">
        <v>36</v>
      </c>
      <c r="C103" s="33" t="s">
        <v>38</v>
      </c>
      <c r="D103" s="33" t="s">
        <v>66</v>
      </c>
      <c r="E103" s="38"/>
      <c r="F103" s="34" t="s">
        <v>67</v>
      </c>
      <c r="G103" s="17">
        <f t="shared" si="220"/>
        <v>62931.800000000003</v>
      </c>
      <c r="H103" s="17">
        <f t="shared" si="221"/>
        <v>64866.800000000003</v>
      </c>
      <c r="I103" s="17">
        <f t="shared" si="222"/>
        <v>64866.800000000003</v>
      </c>
      <c r="J103" s="17">
        <f t="shared" si="223"/>
        <v>0</v>
      </c>
      <c r="K103" s="17">
        <f t="shared" si="224"/>
        <v>0</v>
      </c>
      <c r="L103" s="17">
        <f t="shared" si="225"/>
        <v>0</v>
      </c>
      <c r="M103" s="17">
        <f t="shared" si="202"/>
        <v>62931.800000000003</v>
      </c>
      <c r="N103" s="17">
        <f t="shared" si="203"/>
        <v>64866.800000000003</v>
      </c>
      <c r="O103" s="17">
        <f t="shared" si="204"/>
        <v>64866.800000000003</v>
      </c>
      <c r="P103" s="17">
        <f t="shared" si="226"/>
        <v>0</v>
      </c>
      <c r="Q103" s="17">
        <f t="shared" si="227"/>
        <v>0</v>
      </c>
      <c r="R103" s="17">
        <f t="shared" si="228"/>
        <v>0</v>
      </c>
      <c r="S103" s="17">
        <f t="shared" si="229"/>
        <v>0</v>
      </c>
      <c r="T103" s="17">
        <f t="shared" si="230"/>
        <v>0</v>
      </c>
      <c r="U103" s="17">
        <f t="shared" si="231"/>
        <v>0</v>
      </c>
      <c r="V103" s="17">
        <f t="shared" si="232"/>
        <v>0</v>
      </c>
      <c r="W103" s="17">
        <f t="shared" si="233"/>
        <v>0</v>
      </c>
      <c r="X103" s="17">
        <f t="shared" si="234"/>
        <v>0</v>
      </c>
      <c r="Y103" s="17">
        <f t="shared" si="205"/>
        <v>62931.800000000003</v>
      </c>
      <c r="Z103" s="17">
        <f t="shared" si="206"/>
        <v>64866.800000000003</v>
      </c>
      <c r="AA103" s="17">
        <f t="shared" si="207"/>
        <v>64866.800000000003</v>
      </c>
      <c r="AB103" s="17">
        <f>AB104</f>
        <v>0</v>
      </c>
      <c r="AC103" s="17">
        <f>AC104</f>
        <v>0</v>
      </c>
      <c r="AD103" s="17">
        <f>AD104</f>
        <v>0</v>
      </c>
      <c r="AE103" s="17">
        <f t="shared" si="208"/>
        <v>62931.800000000003</v>
      </c>
      <c r="AF103" s="17">
        <f t="shared" si="209"/>
        <v>64866.800000000003</v>
      </c>
      <c r="AG103" s="17">
        <f t="shared" si="210"/>
        <v>64866.800000000003</v>
      </c>
      <c r="AH103" s="17">
        <f>AH104</f>
        <v>0</v>
      </c>
      <c r="AI103" s="17">
        <f>AI104</f>
        <v>0</v>
      </c>
      <c r="AJ103" s="17">
        <f>AJ104</f>
        <v>0</v>
      </c>
      <c r="AK103" s="17">
        <f>AK104</f>
        <v>0</v>
      </c>
      <c r="AL103" s="17">
        <f>AL104</f>
        <v>0</v>
      </c>
      <c r="AM103" s="17">
        <f>AM104</f>
        <v>0</v>
      </c>
      <c r="AN103" s="17">
        <f>AN104</f>
        <v>0</v>
      </c>
      <c r="AO103" s="17">
        <f>AO104</f>
        <v>0</v>
      </c>
      <c r="AP103" s="17">
        <f>AP104</f>
        <v>0</v>
      </c>
      <c r="AQ103" s="17">
        <f>AQ104</f>
        <v>0</v>
      </c>
      <c r="AR103" s="17">
        <f>AR104</f>
        <v>0</v>
      </c>
      <c r="AS103" s="17">
        <f>AS104</f>
        <v>0</v>
      </c>
      <c r="AT103" s="17">
        <f>AT104</f>
        <v>0</v>
      </c>
      <c r="AU103" s="17">
        <f>AU104</f>
        <v>0</v>
      </c>
      <c r="AV103" s="17">
        <f>AV104</f>
        <v>0</v>
      </c>
      <c r="AW103" s="17">
        <f t="shared" si="211"/>
        <v>62931.800000000003</v>
      </c>
      <c r="AX103" s="17">
        <f t="shared" si="212"/>
        <v>64866.800000000003</v>
      </c>
      <c r="AY103" s="17">
        <f t="shared" si="213"/>
        <v>64866.800000000003</v>
      </c>
      <c r="AZ103" s="17">
        <f>AZ104</f>
        <v>0</v>
      </c>
      <c r="BA103" s="17">
        <f t="shared" si="214"/>
        <v>62931.800000000003</v>
      </c>
      <c r="BB103" s="17">
        <f t="shared" si="215"/>
        <v>64866.800000000003</v>
      </c>
      <c r="BC103" s="17">
        <f t="shared" si="216"/>
        <v>64866.800000000003</v>
      </c>
      <c r="BD103" s="17">
        <f>BD104</f>
        <v>0</v>
      </c>
      <c r="BE103" s="17">
        <f>BE104</f>
        <v>0</v>
      </c>
      <c r="BF103" s="17">
        <f>BF104</f>
        <v>0</v>
      </c>
      <c r="BG103" s="17">
        <f>BG104</f>
        <v>0</v>
      </c>
      <c r="BH103" s="17">
        <f>BH104</f>
        <v>0</v>
      </c>
      <c r="BI103" s="17">
        <f>BI104</f>
        <v>0</v>
      </c>
      <c r="BJ103" s="17">
        <f>BJ104</f>
        <v>0</v>
      </c>
      <c r="BK103" s="17">
        <f>BK104</f>
        <v>0</v>
      </c>
      <c r="BL103" s="17">
        <f>BL104</f>
        <v>0</v>
      </c>
      <c r="BM103" s="17">
        <f>BM104</f>
        <v>0</v>
      </c>
      <c r="BN103" s="17">
        <f>BN104</f>
        <v>0</v>
      </c>
      <c r="BO103" s="17">
        <f t="shared" si="217"/>
        <v>62931.800000000003</v>
      </c>
      <c r="BP103" s="17">
        <f t="shared" si="218"/>
        <v>64866.800000000003</v>
      </c>
      <c r="BQ103" s="17">
        <f t="shared" si="219"/>
        <v>64866.800000000003</v>
      </c>
      <c r="BR103" s="17">
        <f>BR104</f>
        <v>0</v>
      </c>
      <c r="BS103" s="35"/>
      <c r="BT103" s="35"/>
      <c r="BU103" s="1"/>
      <c r="BV103" s="1"/>
      <c r="BW103" s="1"/>
      <c r="BX103" s="1"/>
      <c r="BY103" s="1"/>
      <c r="BZ103" s="1"/>
      <c r="CA103" s="1"/>
      <c r="CB103" s="1"/>
    </row>
    <row r="104" s="1" customFormat="1">
      <c r="A104" s="33" t="s">
        <v>146</v>
      </c>
      <c r="B104" s="33" t="s">
        <v>36</v>
      </c>
      <c r="C104" s="33" t="s">
        <v>38</v>
      </c>
      <c r="D104" s="33" t="s">
        <v>148</v>
      </c>
      <c r="E104" s="38"/>
      <c r="F104" s="34" t="s">
        <v>149</v>
      </c>
      <c r="G104" s="17">
        <f>G105+G106+G107</f>
        <v>62931.800000000003</v>
      </c>
      <c r="H104" s="17">
        <f>H105+H106+H107</f>
        <v>64866.800000000003</v>
      </c>
      <c r="I104" s="17">
        <f>I105+I106+I107</f>
        <v>64866.800000000003</v>
      </c>
      <c r="J104" s="17">
        <f>J105+J106+J107</f>
        <v>0</v>
      </c>
      <c r="K104" s="17">
        <f>K105+K106+K107</f>
        <v>0</v>
      </c>
      <c r="L104" s="17">
        <f>L105+L106+L107</f>
        <v>0</v>
      </c>
      <c r="M104" s="17">
        <f t="shared" si="202"/>
        <v>62931.800000000003</v>
      </c>
      <c r="N104" s="17">
        <f t="shared" si="203"/>
        <v>64866.800000000003</v>
      </c>
      <c r="O104" s="17">
        <f t="shared" si="204"/>
        <v>64866.800000000003</v>
      </c>
      <c r="P104" s="17">
        <f>P105+P106+P107</f>
        <v>0</v>
      </c>
      <c r="Q104" s="17">
        <f>Q105+Q106+Q107</f>
        <v>0</v>
      </c>
      <c r="R104" s="17">
        <f>R105+R106+R107</f>
        <v>0</v>
      </c>
      <c r="S104" s="17">
        <f>S105+S106+S107</f>
        <v>0</v>
      </c>
      <c r="T104" s="17">
        <f>T105+T106+T107</f>
        <v>0</v>
      </c>
      <c r="U104" s="17">
        <f>U105+U106+U107</f>
        <v>0</v>
      </c>
      <c r="V104" s="17">
        <f>V105+V106+V107</f>
        <v>0</v>
      </c>
      <c r="W104" s="17">
        <f>W105+W106+W107</f>
        <v>0</v>
      </c>
      <c r="X104" s="17">
        <f>X105+X106+X107</f>
        <v>0</v>
      </c>
      <c r="Y104" s="17">
        <f t="shared" ref="Y104:Y167" si="235">M104+P104+Q104+R104+S104</f>
        <v>62931.800000000003</v>
      </c>
      <c r="Z104" s="17">
        <f t="shared" ref="Z104:Z167" si="236">N104+T104+U104</f>
        <v>64866.800000000003</v>
      </c>
      <c r="AA104" s="17">
        <f t="shared" ref="AA104:AA167" si="237">O104+V104+X104+W104</f>
        <v>64866.800000000003</v>
      </c>
      <c r="AB104" s="17">
        <f>AB105+AB106+AB107</f>
        <v>0</v>
      </c>
      <c r="AC104" s="17">
        <f>AC105+AC106+AC107</f>
        <v>0</v>
      </c>
      <c r="AD104" s="17">
        <f>AD105+AD106+AD107</f>
        <v>0</v>
      </c>
      <c r="AE104" s="17">
        <f t="shared" ref="AE104:AE167" si="238">Y104+AB104</f>
        <v>62931.800000000003</v>
      </c>
      <c r="AF104" s="17">
        <f t="shared" ref="AF104:AF167" si="239">Z104+AC104</f>
        <v>64866.800000000003</v>
      </c>
      <c r="AG104" s="17">
        <f t="shared" ref="AG104:AG167" si="240">AA104+AD104</f>
        <v>64866.800000000003</v>
      </c>
      <c r="AH104" s="17">
        <f>AH105+AH106+AH107</f>
        <v>0</v>
      </c>
      <c r="AI104" s="17">
        <f>AI105+AI106+AI107</f>
        <v>0</v>
      </c>
      <c r="AJ104" s="17">
        <f>AJ105+AJ106+AJ107</f>
        <v>0</v>
      </c>
      <c r="AK104" s="17">
        <f>AK105+AK106+AK107</f>
        <v>0</v>
      </c>
      <c r="AL104" s="17">
        <f>AL105+AL106+AL107</f>
        <v>0</v>
      </c>
      <c r="AM104" s="17">
        <f>AM105+AM106+AM107</f>
        <v>0</v>
      </c>
      <c r="AN104" s="17">
        <f>AN105+AN106+AN107</f>
        <v>0</v>
      </c>
      <c r="AO104" s="17">
        <f>AO105+AO106+AO107</f>
        <v>0</v>
      </c>
      <c r="AP104" s="17">
        <f>AP105+AP106+AP107</f>
        <v>0</v>
      </c>
      <c r="AQ104" s="17">
        <f>AQ105+AQ106+AQ107</f>
        <v>0</v>
      </c>
      <c r="AR104" s="17">
        <f>AR105+AR106+AR107</f>
        <v>0</v>
      </c>
      <c r="AS104" s="17">
        <f>AS105+AS106+AS107</f>
        <v>0</v>
      </c>
      <c r="AT104" s="17">
        <f>AT105+AT106+AT107</f>
        <v>0</v>
      </c>
      <c r="AU104" s="17">
        <f>AU105+AU106+AU107</f>
        <v>0</v>
      </c>
      <c r="AV104" s="17">
        <f>AV105+AV106+AV107</f>
        <v>0</v>
      </c>
      <c r="AW104" s="17">
        <f t="shared" ref="AW104:AW167" si="241">AE104+AH104+AI104+AJ104+AK104+AL104</f>
        <v>62931.800000000003</v>
      </c>
      <c r="AX104" s="17">
        <f t="shared" ref="AX104:AX167" si="242">AF104+AM104+AN104+AO104+AP104+AQ104</f>
        <v>64866.800000000003</v>
      </c>
      <c r="AY104" s="17">
        <f t="shared" ref="AY104:AY167" si="243">AG104+AR104+AS104+AT104+AU104+AV104</f>
        <v>64866.800000000003</v>
      </c>
      <c r="AZ104" s="17">
        <f>AZ105+AZ106+AZ107</f>
        <v>0</v>
      </c>
      <c r="BA104" s="17">
        <f t="shared" ref="BA104:BA167" si="244">AW104+AZ104</f>
        <v>62931.800000000003</v>
      </c>
      <c r="BB104" s="17">
        <f t="shared" ref="BB104:BB167" si="245">AX104</f>
        <v>64866.800000000003</v>
      </c>
      <c r="BC104" s="17">
        <f t="shared" ref="BC104:BC167" si="246">AY104</f>
        <v>64866.800000000003</v>
      </c>
      <c r="BD104" s="17">
        <f>BD105+BD106+BD107</f>
        <v>0</v>
      </c>
      <c r="BE104" s="17">
        <f>BE105+BE106+BE107</f>
        <v>0</v>
      </c>
      <c r="BF104" s="17">
        <f>BF105+BF106+BF107</f>
        <v>0</v>
      </c>
      <c r="BG104" s="17">
        <f>BG105+BG106+BG107</f>
        <v>0</v>
      </c>
      <c r="BH104" s="17">
        <f>BH105+BH106+BH107</f>
        <v>0</v>
      </c>
      <c r="BI104" s="17">
        <f>BI105+BI106+BI107</f>
        <v>0</v>
      </c>
      <c r="BJ104" s="17">
        <f>BJ105+BJ106+BJ107</f>
        <v>0</v>
      </c>
      <c r="BK104" s="17">
        <f>BK105+BK106+BK107</f>
        <v>0</v>
      </c>
      <c r="BL104" s="17">
        <f>BL105+BL106+BL107</f>
        <v>0</v>
      </c>
      <c r="BM104" s="17">
        <f>BM105+BM106+BM107</f>
        <v>0</v>
      </c>
      <c r="BN104" s="17">
        <f>BN105+BN106+BN107</f>
        <v>0</v>
      </c>
      <c r="BO104" s="17">
        <f t="shared" ref="BO104:BO167" si="247">BA104+BD104+BE104+BF104+BG104</f>
        <v>62931.800000000003</v>
      </c>
      <c r="BP104" s="17">
        <f t="shared" ref="BP104:BP167" si="248">BB104+BH104+BI104+BJ104+BK104</f>
        <v>64866.800000000003</v>
      </c>
      <c r="BQ104" s="17">
        <f t="shared" ref="BQ104:BQ167" si="249">BC104+BL104+BM104+BN104</f>
        <v>64866.800000000003</v>
      </c>
      <c r="BR104" s="17">
        <f>BR105+BR106+BR107</f>
        <v>0</v>
      </c>
      <c r="BS104" s="35"/>
      <c r="BT104" s="35"/>
      <c r="BU104" s="1"/>
      <c r="BV104" s="1"/>
      <c r="BW104" s="1"/>
      <c r="BX104" s="1"/>
      <c r="BY104" s="1"/>
      <c r="BZ104" s="1"/>
      <c r="CA104" s="1"/>
      <c r="CB104" s="1"/>
    </row>
    <row r="105" s="1" customFormat="1">
      <c r="A105" s="33" t="s">
        <v>146</v>
      </c>
      <c r="B105" s="33" t="s">
        <v>36</v>
      </c>
      <c r="C105" s="33" t="s">
        <v>38</v>
      </c>
      <c r="D105" s="33" t="s">
        <v>148</v>
      </c>
      <c r="E105" s="33" t="s">
        <v>60</v>
      </c>
      <c r="F105" s="34" t="s">
        <v>61</v>
      </c>
      <c r="G105" s="17">
        <v>60471.900000000001</v>
      </c>
      <c r="H105" s="17">
        <v>62165.900000000001</v>
      </c>
      <c r="I105" s="17">
        <v>61900.800000000003</v>
      </c>
      <c r="J105" s="17"/>
      <c r="K105" s="17"/>
      <c r="L105" s="17"/>
      <c r="M105" s="17">
        <f t="shared" si="202"/>
        <v>60471.900000000001</v>
      </c>
      <c r="N105" s="17">
        <f t="shared" si="203"/>
        <v>62165.900000000001</v>
      </c>
      <c r="O105" s="17">
        <f t="shared" si="204"/>
        <v>61900.800000000003</v>
      </c>
      <c r="P105" s="17"/>
      <c r="Q105" s="17"/>
      <c r="R105" s="17"/>
      <c r="S105" s="17"/>
      <c r="T105" s="17"/>
      <c r="U105" s="17"/>
      <c r="V105" s="17"/>
      <c r="W105" s="17"/>
      <c r="X105" s="17"/>
      <c r="Y105" s="17">
        <f t="shared" si="235"/>
        <v>60471.900000000001</v>
      </c>
      <c r="Z105" s="17">
        <f t="shared" si="236"/>
        <v>62165.900000000001</v>
      </c>
      <c r="AA105" s="17">
        <f t="shared" si="237"/>
        <v>61900.800000000003</v>
      </c>
      <c r="AB105" s="17"/>
      <c r="AC105" s="17"/>
      <c r="AD105" s="17"/>
      <c r="AE105" s="17">
        <f t="shared" si="238"/>
        <v>60471.900000000001</v>
      </c>
      <c r="AF105" s="17">
        <f t="shared" si="239"/>
        <v>62165.900000000001</v>
      </c>
      <c r="AG105" s="17">
        <f t="shared" si="240"/>
        <v>61900.800000000003</v>
      </c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>
        <f t="shared" si="241"/>
        <v>60471.900000000001</v>
      </c>
      <c r="AX105" s="17">
        <f t="shared" si="242"/>
        <v>62165.900000000001</v>
      </c>
      <c r="AY105" s="17">
        <f t="shared" si="243"/>
        <v>61900.800000000003</v>
      </c>
      <c r="AZ105" s="17"/>
      <c r="BA105" s="17">
        <f t="shared" si="244"/>
        <v>60471.900000000001</v>
      </c>
      <c r="BB105" s="17">
        <f t="shared" si="245"/>
        <v>62165.900000000001</v>
      </c>
      <c r="BC105" s="17">
        <f t="shared" si="246"/>
        <v>61900.800000000003</v>
      </c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>
        <f t="shared" si="247"/>
        <v>60471.900000000001</v>
      </c>
      <c r="BP105" s="17">
        <f t="shared" si="248"/>
        <v>62165.900000000001</v>
      </c>
      <c r="BQ105" s="17">
        <f t="shared" si="249"/>
        <v>61900.800000000003</v>
      </c>
      <c r="BR105" s="17"/>
      <c r="BS105" s="35"/>
      <c r="BT105" s="35"/>
      <c r="BU105" s="1"/>
      <c r="BV105" s="1"/>
      <c r="BW105" s="1"/>
      <c r="BX105" s="1"/>
      <c r="BY105" s="1"/>
      <c r="BZ105" s="1"/>
      <c r="CA105" s="1"/>
      <c r="CB105" s="1"/>
    </row>
    <row r="106" s="1" customFormat="1">
      <c r="A106" s="33" t="s">
        <v>146</v>
      </c>
      <c r="B106" s="33" t="s">
        <v>36</v>
      </c>
      <c r="C106" s="33" t="s">
        <v>38</v>
      </c>
      <c r="D106" s="33" t="s">
        <v>148</v>
      </c>
      <c r="E106" s="33" t="s">
        <v>48</v>
      </c>
      <c r="F106" s="34" t="s">
        <v>49</v>
      </c>
      <c r="G106" s="17">
        <v>2409.9000000000001</v>
      </c>
      <c r="H106" s="17">
        <v>2650.9000000000001</v>
      </c>
      <c r="I106" s="17">
        <v>2916</v>
      </c>
      <c r="J106" s="17"/>
      <c r="K106" s="17"/>
      <c r="L106" s="17"/>
      <c r="M106" s="17">
        <f t="shared" si="202"/>
        <v>2409.9000000000001</v>
      </c>
      <c r="N106" s="17">
        <f t="shared" si="203"/>
        <v>2650.9000000000001</v>
      </c>
      <c r="O106" s="17">
        <f t="shared" si="204"/>
        <v>2916</v>
      </c>
      <c r="P106" s="17"/>
      <c r="Q106" s="17"/>
      <c r="R106" s="17"/>
      <c r="S106" s="17"/>
      <c r="T106" s="17"/>
      <c r="U106" s="17"/>
      <c r="V106" s="17"/>
      <c r="W106" s="17"/>
      <c r="X106" s="17"/>
      <c r="Y106" s="17">
        <f t="shared" si="235"/>
        <v>2409.9000000000001</v>
      </c>
      <c r="Z106" s="17">
        <f t="shared" si="236"/>
        <v>2650.9000000000001</v>
      </c>
      <c r="AA106" s="17">
        <f t="shared" si="237"/>
        <v>2916</v>
      </c>
      <c r="AB106" s="17"/>
      <c r="AC106" s="17"/>
      <c r="AD106" s="17"/>
      <c r="AE106" s="17">
        <f t="shared" si="238"/>
        <v>2409.9000000000001</v>
      </c>
      <c r="AF106" s="17">
        <f t="shared" si="239"/>
        <v>2650.9000000000001</v>
      </c>
      <c r="AG106" s="17">
        <f t="shared" si="240"/>
        <v>2916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>
        <f t="shared" si="241"/>
        <v>2409.9000000000001</v>
      </c>
      <c r="AX106" s="17">
        <f t="shared" si="242"/>
        <v>2650.9000000000001</v>
      </c>
      <c r="AY106" s="17">
        <f t="shared" si="243"/>
        <v>2916</v>
      </c>
      <c r="AZ106" s="17"/>
      <c r="BA106" s="17">
        <f t="shared" si="244"/>
        <v>2409.9000000000001</v>
      </c>
      <c r="BB106" s="17">
        <f t="shared" si="245"/>
        <v>2650.9000000000001</v>
      </c>
      <c r="BC106" s="17">
        <f t="shared" si="246"/>
        <v>2916</v>
      </c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>
        <f t="shared" si="247"/>
        <v>2409.9000000000001</v>
      </c>
      <c r="BP106" s="17">
        <f t="shared" si="248"/>
        <v>2650.9000000000001</v>
      </c>
      <c r="BQ106" s="17">
        <f t="shared" si="249"/>
        <v>2916</v>
      </c>
      <c r="BR106" s="17"/>
      <c r="BS106" s="35"/>
      <c r="BT106" s="35"/>
      <c r="BU106" s="1"/>
      <c r="BV106" s="1"/>
      <c r="BW106" s="1"/>
      <c r="BX106" s="1"/>
      <c r="BY106" s="1"/>
      <c r="BZ106" s="1"/>
      <c r="CA106" s="1"/>
      <c r="CB106" s="1"/>
    </row>
    <row r="107" s="1" customFormat="1">
      <c r="A107" s="33" t="s">
        <v>146</v>
      </c>
      <c r="B107" s="33" t="s">
        <v>36</v>
      </c>
      <c r="C107" s="33" t="s">
        <v>38</v>
      </c>
      <c r="D107" s="33" t="s">
        <v>148</v>
      </c>
      <c r="E107" s="33" t="s">
        <v>50</v>
      </c>
      <c r="F107" s="34" t="s">
        <v>51</v>
      </c>
      <c r="G107" s="17">
        <v>50</v>
      </c>
      <c r="H107" s="17">
        <v>50</v>
      </c>
      <c r="I107" s="17">
        <v>50</v>
      </c>
      <c r="J107" s="17"/>
      <c r="K107" s="17"/>
      <c r="L107" s="17"/>
      <c r="M107" s="17">
        <f t="shared" si="202"/>
        <v>50</v>
      </c>
      <c r="N107" s="17">
        <f t="shared" si="203"/>
        <v>50</v>
      </c>
      <c r="O107" s="17">
        <f t="shared" si="204"/>
        <v>50</v>
      </c>
      <c r="P107" s="17"/>
      <c r="Q107" s="17"/>
      <c r="R107" s="17"/>
      <c r="S107" s="17"/>
      <c r="T107" s="17"/>
      <c r="U107" s="17"/>
      <c r="V107" s="17"/>
      <c r="W107" s="17"/>
      <c r="X107" s="17"/>
      <c r="Y107" s="17">
        <f t="shared" si="235"/>
        <v>50</v>
      </c>
      <c r="Z107" s="17">
        <f t="shared" si="236"/>
        <v>50</v>
      </c>
      <c r="AA107" s="17">
        <f t="shared" si="237"/>
        <v>50</v>
      </c>
      <c r="AB107" s="17"/>
      <c r="AC107" s="17"/>
      <c r="AD107" s="17"/>
      <c r="AE107" s="17">
        <f t="shared" si="238"/>
        <v>50</v>
      </c>
      <c r="AF107" s="17">
        <f t="shared" si="239"/>
        <v>50</v>
      </c>
      <c r="AG107" s="17">
        <f t="shared" si="240"/>
        <v>50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>
        <f t="shared" si="241"/>
        <v>50</v>
      </c>
      <c r="AX107" s="17">
        <f t="shared" si="242"/>
        <v>50</v>
      </c>
      <c r="AY107" s="17">
        <f t="shared" si="243"/>
        <v>50</v>
      </c>
      <c r="AZ107" s="17"/>
      <c r="BA107" s="17">
        <f t="shared" si="244"/>
        <v>50</v>
      </c>
      <c r="BB107" s="17">
        <f t="shared" si="245"/>
        <v>50</v>
      </c>
      <c r="BC107" s="17">
        <f t="shared" si="246"/>
        <v>50</v>
      </c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>
        <f t="shared" si="247"/>
        <v>50</v>
      </c>
      <c r="BP107" s="17">
        <f t="shared" si="248"/>
        <v>50</v>
      </c>
      <c r="BQ107" s="17">
        <f t="shared" si="249"/>
        <v>50</v>
      </c>
      <c r="BR107" s="17"/>
      <c r="BS107" s="35"/>
      <c r="BT107" s="35"/>
      <c r="BU107" s="1"/>
      <c r="BV107" s="1"/>
      <c r="BW107" s="1"/>
      <c r="BX107" s="1"/>
      <c r="BY107" s="1"/>
      <c r="BZ107" s="1"/>
      <c r="CA107" s="1"/>
      <c r="CB107" s="1"/>
    </row>
    <row r="108" s="1" customFormat="1">
      <c r="A108" s="33" t="s">
        <v>146</v>
      </c>
      <c r="B108" s="33" t="s">
        <v>36</v>
      </c>
      <c r="C108" s="33" t="s">
        <v>38</v>
      </c>
      <c r="D108" s="33" t="s">
        <v>98</v>
      </c>
      <c r="E108" s="33"/>
      <c r="F108" s="34" t="s">
        <v>99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>
        <f t="shared" ref="P108:P117" si="250">P109</f>
        <v>0</v>
      </c>
      <c r="Q108" s="17">
        <f t="shared" ref="Q108:Q117" si="251">Q109</f>
        <v>0</v>
      </c>
      <c r="R108" s="17">
        <f t="shared" ref="R108:R117" si="252">R109</f>
        <v>0</v>
      </c>
      <c r="S108" s="17">
        <f t="shared" ref="S108:S117" si="253">S109</f>
        <v>200.30000000000001</v>
      </c>
      <c r="T108" s="17">
        <f t="shared" ref="T108:T117" si="254">T109</f>
        <v>0</v>
      </c>
      <c r="U108" s="17">
        <f t="shared" ref="U108:U117" si="255">U109</f>
        <v>200.30000000000001</v>
      </c>
      <c r="V108" s="17">
        <f t="shared" ref="V108:V117" si="256">V109</f>
        <v>0</v>
      </c>
      <c r="W108" s="17">
        <f t="shared" ref="W108:W117" si="257">W109</f>
        <v>0</v>
      </c>
      <c r="X108" s="17">
        <f t="shared" ref="X108:X117" si="258">X109</f>
        <v>200.30000000000001</v>
      </c>
      <c r="Y108" s="17">
        <f t="shared" si="235"/>
        <v>200.30000000000001</v>
      </c>
      <c r="Z108" s="17">
        <f t="shared" si="236"/>
        <v>200.30000000000001</v>
      </c>
      <c r="AA108" s="17">
        <f t="shared" si="237"/>
        <v>200.30000000000001</v>
      </c>
      <c r="AB108" s="17">
        <f t="shared" ref="AB108:AB117" si="259">AB109</f>
        <v>0</v>
      </c>
      <c r="AC108" s="17">
        <f t="shared" ref="AC108:AC117" si="260">AC109</f>
        <v>0</v>
      </c>
      <c r="AD108" s="17">
        <f t="shared" ref="AD108:AD117" si="261">AD109</f>
        <v>0</v>
      </c>
      <c r="AE108" s="17">
        <f t="shared" si="238"/>
        <v>200.30000000000001</v>
      </c>
      <c r="AF108" s="17">
        <f t="shared" si="239"/>
        <v>200.30000000000001</v>
      </c>
      <c r="AG108" s="17">
        <f t="shared" si="240"/>
        <v>200.30000000000001</v>
      </c>
      <c r="AH108" s="17">
        <f t="shared" ref="AH108:AH117" si="262">AH109</f>
        <v>0</v>
      </c>
      <c r="AI108" s="17">
        <f t="shared" ref="AI108:AI117" si="263">AI109</f>
        <v>0</v>
      </c>
      <c r="AJ108" s="17">
        <f t="shared" ref="AJ108:AJ117" si="264">AJ109</f>
        <v>0</v>
      </c>
      <c r="AK108" s="17">
        <f t="shared" ref="AK108:AK117" si="265">AK109</f>
        <v>0</v>
      </c>
      <c r="AL108" s="17">
        <f t="shared" ref="AL108:AL117" si="266">AL109</f>
        <v>0</v>
      </c>
      <c r="AM108" s="17">
        <f t="shared" ref="AM108:AM117" si="267">AM109</f>
        <v>0</v>
      </c>
      <c r="AN108" s="17">
        <f t="shared" ref="AN108:AN117" si="268">AN109</f>
        <v>0</v>
      </c>
      <c r="AO108" s="17">
        <f t="shared" ref="AO108:AO117" si="269">AO109</f>
        <v>0</v>
      </c>
      <c r="AP108" s="17">
        <f t="shared" ref="AP108:AP117" si="270">AP109</f>
        <v>0</v>
      </c>
      <c r="AQ108" s="17">
        <f t="shared" ref="AQ108:AQ117" si="271">AQ109</f>
        <v>0</v>
      </c>
      <c r="AR108" s="17">
        <f t="shared" ref="AR108:AR117" si="272">AR109</f>
        <v>0</v>
      </c>
      <c r="AS108" s="17">
        <f t="shared" ref="AS108:AS117" si="273">AS109</f>
        <v>0</v>
      </c>
      <c r="AT108" s="17">
        <f t="shared" ref="AT108:AT117" si="274">AT109</f>
        <v>0</v>
      </c>
      <c r="AU108" s="17">
        <f t="shared" ref="AU108:AU117" si="275">AU109</f>
        <v>0</v>
      </c>
      <c r="AV108" s="17">
        <f t="shared" ref="AV108:AV117" si="276">AV109</f>
        <v>0</v>
      </c>
      <c r="AW108" s="17">
        <f t="shared" si="241"/>
        <v>200.30000000000001</v>
      </c>
      <c r="AX108" s="17">
        <f t="shared" si="242"/>
        <v>200.30000000000001</v>
      </c>
      <c r="AY108" s="17">
        <f t="shared" si="243"/>
        <v>200.30000000000001</v>
      </c>
      <c r="AZ108" s="17">
        <f t="shared" ref="AZ108:AZ117" si="277">AZ109</f>
        <v>0</v>
      </c>
      <c r="BA108" s="17">
        <f t="shared" si="244"/>
        <v>200.30000000000001</v>
      </c>
      <c r="BB108" s="17">
        <f t="shared" si="245"/>
        <v>200.30000000000001</v>
      </c>
      <c r="BC108" s="17">
        <f t="shared" si="246"/>
        <v>200.30000000000001</v>
      </c>
      <c r="BD108" s="17">
        <f t="shared" ref="BD108:BD117" si="278">BD109</f>
        <v>0</v>
      </c>
      <c r="BE108" s="17">
        <f t="shared" ref="BE108:BE117" si="279">BE109</f>
        <v>0</v>
      </c>
      <c r="BF108" s="17">
        <f t="shared" ref="BF108:BF117" si="280">BF109</f>
        <v>-74.049999999999997</v>
      </c>
      <c r="BG108" s="17">
        <f t="shared" ref="BG108:BG117" si="281">BG109</f>
        <v>0</v>
      </c>
      <c r="BH108" s="17">
        <f t="shared" ref="BH108:BH117" si="282">BH109</f>
        <v>0</v>
      </c>
      <c r="BI108" s="17">
        <f t="shared" ref="BI108:BI117" si="283">BI109</f>
        <v>0</v>
      </c>
      <c r="BJ108" s="17">
        <f t="shared" ref="BJ108:BJ117" si="284">BJ109</f>
        <v>0</v>
      </c>
      <c r="BK108" s="17">
        <f t="shared" ref="BK108:BK117" si="285">BK109</f>
        <v>0</v>
      </c>
      <c r="BL108" s="17">
        <f t="shared" ref="BL108:BL117" si="286">BL109</f>
        <v>0</v>
      </c>
      <c r="BM108" s="17">
        <f t="shared" ref="BM108:BM117" si="287">BM109</f>
        <v>0</v>
      </c>
      <c r="BN108" s="17">
        <f t="shared" ref="BN108:BN117" si="288">BN109</f>
        <v>0</v>
      </c>
      <c r="BO108" s="17">
        <f t="shared" si="247"/>
        <v>126.25000000000001</v>
      </c>
      <c r="BP108" s="17">
        <f t="shared" si="248"/>
        <v>200.30000000000001</v>
      </c>
      <c r="BQ108" s="17">
        <f t="shared" si="249"/>
        <v>200.30000000000001</v>
      </c>
      <c r="BR108" s="17">
        <f t="shared" ref="BR108:BR117" si="289">BR109</f>
        <v>0</v>
      </c>
      <c r="BS108" s="35"/>
      <c r="BT108" s="35"/>
      <c r="BU108" s="1"/>
      <c r="BV108" s="1"/>
      <c r="BW108" s="1"/>
      <c r="BX108" s="1"/>
      <c r="BY108" s="1"/>
      <c r="BZ108" s="1"/>
      <c r="CA108" s="1"/>
      <c r="CB108" s="1"/>
    </row>
    <row r="109" s="1" customFormat="1">
      <c r="A109" s="33" t="s">
        <v>146</v>
      </c>
      <c r="B109" s="33" t="s">
        <v>36</v>
      </c>
      <c r="C109" s="33" t="s">
        <v>38</v>
      </c>
      <c r="D109" s="33" t="s">
        <v>150</v>
      </c>
      <c r="E109" s="33"/>
      <c r="F109" s="34" t="s">
        <v>151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>
        <f t="shared" si="250"/>
        <v>0</v>
      </c>
      <c r="Q109" s="17">
        <f t="shared" si="251"/>
        <v>0</v>
      </c>
      <c r="R109" s="17">
        <f t="shared" si="252"/>
        <v>0</v>
      </c>
      <c r="S109" s="17">
        <f t="shared" si="253"/>
        <v>200.30000000000001</v>
      </c>
      <c r="T109" s="17">
        <f t="shared" si="254"/>
        <v>0</v>
      </c>
      <c r="U109" s="17">
        <f t="shared" si="255"/>
        <v>200.30000000000001</v>
      </c>
      <c r="V109" s="17">
        <f t="shared" si="256"/>
        <v>0</v>
      </c>
      <c r="W109" s="17">
        <f t="shared" si="257"/>
        <v>0</v>
      </c>
      <c r="X109" s="17">
        <f t="shared" si="258"/>
        <v>200.30000000000001</v>
      </c>
      <c r="Y109" s="17">
        <f t="shared" si="235"/>
        <v>200.30000000000001</v>
      </c>
      <c r="Z109" s="17">
        <f t="shared" si="236"/>
        <v>200.30000000000001</v>
      </c>
      <c r="AA109" s="17">
        <f t="shared" si="237"/>
        <v>200.30000000000001</v>
      </c>
      <c r="AB109" s="17">
        <f t="shared" si="259"/>
        <v>0</v>
      </c>
      <c r="AC109" s="17">
        <f t="shared" si="260"/>
        <v>0</v>
      </c>
      <c r="AD109" s="17">
        <f t="shared" si="261"/>
        <v>0</v>
      </c>
      <c r="AE109" s="17">
        <f t="shared" si="238"/>
        <v>200.30000000000001</v>
      </c>
      <c r="AF109" s="17">
        <f t="shared" si="239"/>
        <v>200.30000000000001</v>
      </c>
      <c r="AG109" s="17">
        <f t="shared" si="240"/>
        <v>200.30000000000001</v>
      </c>
      <c r="AH109" s="17">
        <f t="shared" si="262"/>
        <v>0</v>
      </c>
      <c r="AI109" s="17">
        <f t="shared" si="263"/>
        <v>0</v>
      </c>
      <c r="AJ109" s="17">
        <f t="shared" si="264"/>
        <v>0</v>
      </c>
      <c r="AK109" s="17">
        <f t="shared" si="265"/>
        <v>0</v>
      </c>
      <c r="AL109" s="17">
        <f t="shared" si="266"/>
        <v>0</v>
      </c>
      <c r="AM109" s="17">
        <f t="shared" si="267"/>
        <v>0</v>
      </c>
      <c r="AN109" s="17">
        <f t="shared" si="268"/>
        <v>0</v>
      </c>
      <c r="AO109" s="17">
        <f t="shared" si="269"/>
        <v>0</v>
      </c>
      <c r="AP109" s="17">
        <f t="shared" si="270"/>
        <v>0</v>
      </c>
      <c r="AQ109" s="17">
        <f t="shared" si="271"/>
        <v>0</v>
      </c>
      <c r="AR109" s="17">
        <f t="shared" si="272"/>
        <v>0</v>
      </c>
      <c r="AS109" s="17">
        <f t="shared" si="273"/>
        <v>0</v>
      </c>
      <c r="AT109" s="17">
        <f t="shared" si="274"/>
        <v>0</v>
      </c>
      <c r="AU109" s="17">
        <f t="shared" si="275"/>
        <v>0</v>
      </c>
      <c r="AV109" s="17">
        <f t="shared" si="276"/>
        <v>0</v>
      </c>
      <c r="AW109" s="17">
        <f t="shared" si="241"/>
        <v>200.30000000000001</v>
      </c>
      <c r="AX109" s="17">
        <f t="shared" si="242"/>
        <v>200.30000000000001</v>
      </c>
      <c r="AY109" s="17">
        <f t="shared" si="243"/>
        <v>200.30000000000001</v>
      </c>
      <c r="AZ109" s="17">
        <f t="shared" si="277"/>
        <v>0</v>
      </c>
      <c r="BA109" s="17">
        <f t="shared" si="244"/>
        <v>200.30000000000001</v>
      </c>
      <c r="BB109" s="17">
        <f t="shared" si="245"/>
        <v>200.30000000000001</v>
      </c>
      <c r="BC109" s="17">
        <f t="shared" si="246"/>
        <v>200.30000000000001</v>
      </c>
      <c r="BD109" s="17">
        <f t="shared" si="278"/>
        <v>0</v>
      </c>
      <c r="BE109" s="17">
        <f t="shared" si="279"/>
        <v>0</v>
      </c>
      <c r="BF109" s="17">
        <f t="shared" si="280"/>
        <v>-74.049999999999997</v>
      </c>
      <c r="BG109" s="17">
        <f t="shared" si="281"/>
        <v>0</v>
      </c>
      <c r="BH109" s="17">
        <f t="shared" si="282"/>
        <v>0</v>
      </c>
      <c r="BI109" s="17">
        <f t="shared" si="283"/>
        <v>0</v>
      </c>
      <c r="BJ109" s="17">
        <f t="shared" si="284"/>
        <v>0</v>
      </c>
      <c r="BK109" s="17">
        <f t="shared" si="285"/>
        <v>0</v>
      </c>
      <c r="BL109" s="17">
        <f t="shared" si="286"/>
        <v>0</v>
      </c>
      <c r="BM109" s="17">
        <f t="shared" si="287"/>
        <v>0</v>
      </c>
      <c r="BN109" s="17">
        <f t="shared" si="288"/>
        <v>0</v>
      </c>
      <c r="BO109" s="17">
        <f t="shared" si="247"/>
        <v>126.25000000000001</v>
      </c>
      <c r="BP109" s="17">
        <f t="shared" si="248"/>
        <v>200.30000000000001</v>
      </c>
      <c r="BQ109" s="17">
        <f t="shared" si="249"/>
        <v>200.30000000000001</v>
      </c>
      <c r="BR109" s="17">
        <f t="shared" si="289"/>
        <v>0</v>
      </c>
      <c r="BS109" s="35"/>
      <c r="BT109" s="35"/>
      <c r="BU109" s="1"/>
      <c r="BV109" s="1"/>
      <c r="BW109" s="1"/>
      <c r="BX109" s="1"/>
      <c r="BY109" s="1"/>
      <c r="BZ109" s="1"/>
      <c r="CA109" s="1"/>
      <c r="CB109" s="1"/>
    </row>
    <row r="110" s="1" customFormat="1">
      <c r="A110" s="33" t="s">
        <v>146</v>
      </c>
      <c r="B110" s="33" t="s">
        <v>36</v>
      </c>
      <c r="C110" s="33" t="s">
        <v>38</v>
      </c>
      <c r="D110" s="33" t="s">
        <v>152</v>
      </c>
      <c r="E110" s="33"/>
      <c r="F110" s="34" t="s">
        <v>59</v>
      </c>
      <c r="G110" s="17"/>
      <c r="H110" s="17"/>
      <c r="I110" s="17"/>
      <c r="J110" s="17"/>
      <c r="K110" s="17"/>
      <c r="L110" s="17"/>
      <c r="M110" s="17"/>
      <c r="N110" s="17"/>
      <c r="O110" s="17"/>
      <c r="P110" s="17">
        <f t="shared" si="250"/>
        <v>0</v>
      </c>
      <c r="Q110" s="17">
        <f t="shared" si="251"/>
        <v>0</v>
      </c>
      <c r="R110" s="17">
        <f t="shared" si="252"/>
        <v>0</v>
      </c>
      <c r="S110" s="17">
        <f t="shared" si="253"/>
        <v>200.30000000000001</v>
      </c>
      <c r="T110" s="17">
        <f t="shared" si="254"/>
        <v>0</v>
      </c>
      <c r="U110" s="17">
        <f t="shared" si="255"/>
        <v>200.30000000000001</v>
      </c>
      <c r="V110" s="17">
        <f t="shared" si="256"/>
        <v>0</v>
      </c>
      <c r="W110" s="17">
        <f t="shared" si="257"/>
        <v>0</v>
      </c>
      <c r="X110" s="17">
        <f t="shared" si="258"/>
        <v>200.30000000000001</v>
      </c>
      <c r="Y110" s="17">
        <f t="shared" si="235"/>
        <v>200.30000000000001</v>
      </c>
      <c r="Z110" s="17">
        <f t="shared" si="236"/>
        <v>200.30000000000001</v>
      </c>
      <c r="AA110" s="17">
        <f t="shared" si="237"/>
        <v>200.30000000000001</v>
      </c>
      <c r="AB110" s="17">
        <f t="shared" si="259"/>
        <v>0</v>
      </c>
      <c r="AC110" s="17">
        <f t="shared" si="260"/>
        <v>0</v>
      </c>
      <c r="AD110" s="17">
        <f t="shared" si="261"/>
        <v>0</v>
      </c>
      <c r="AE110" s="17">
        <f t="shared" si="238"/>
        <v>200.30000000000001</v>
      </c>
      <c r="AF110" s="17">
        <f t="shared" si="239"/>
        <v>200.30000000000001</v>
      </c>
      <c r="AG110" s="17">
        <f t="shared" si="240"/>
        <v>200.30000000000001</v>
      </c>
      <c r="AH110" s="17">
        <f t="shared" si="262"/>
        <v>0</v>
      </c>
      <c r="AI110" s="17">
        <f t="shared" si="263"/>
        <v>0</v>
      </c>
      <c r="AJ110" s="17">
        <f t="shared" si="264"/>
        <v>0</v>
      </c>
      <c r="AK110" s="17">
        <f t="shared" si="265"/>
        <v>0</v>
      </c>
      <c r="AL110" s="17">
        <f t="shared" si="266"/>
        <v>0</v>
      </c>
      <c r="AM110" s="17">
        <f t="shared" si="267"/>
        <v>0</v>
      </c>
      <c r="AN110" s="17">
        <f t="shared" si="268"/>
        <v>0</v>
      </c>
      <c r="AO110" s="17">
        <f t="shared" si="269"/>
        <v>0</v>
      </c>
      <c r="AP110" s="17">
        <f t="shared" si="270"/>
        <v>0</v>
      </c>
      <c r="AQ110" s="17">
        <f t="shared" si="271"/>
        <v>0</v>
      </c>
      <c r="AR110" s="17">
        <f t="shared" si="272"/>
        <v>0</v>
      </c>
      <c r="AS110" s="17">
        <f t="shared" si="273"/>
        <v>0</v>
      </c>
      <c r="AT110" s="17">
        <f t="shared" si="274"/>
        <v>0</v>
      </c>
      <c r="AU110" s="17">
        <f t="shared" si="275"/>
        <v>0</v>
      </c>
      <c r="AV110" s="17">
        <f t="shared" si="276"/>
        <v>0</v>
      </c>
      <c r="AW110" s="17">
        <f t="shared" si="241"/>
        <v>200.30000000000001</v>
      </c>
      <c r="AX110" s="17">
        <f t="shared" si="242"/>
        <v>200.30000000000001</v>
      </c>
      <c r="AY110" s="17">
        <f t="shared" si="243"/>
        <v>200.30000000000001</v>
      </c>
      <c r="AZ110" s="17">
        <f t="shared" si="277"/>
        <v>0</v>
      </c>
      <c r="BA110" s="17">
        <f t="shared" si="244"/>
        <v>200.30000000000001</v>
      </c>
      <c r="BB110" s="17">
        <f t="shared" si="245"/>
        <v>200.30000000000001</v>
      </c>
      <c r="BC110" s="17">
        <f t="shared" si="246"/>
        <v>200.30000000000001</v>
      </c>
      <c r="BD110" s="17">
        <f t="shared" si="278"/>
        <v>0</v>
      </c>
      <c r="BE110" s="17">
        <f t="shared" si="279"/>
        <v>0</v>
      </c>
      <c r="BF110" s="17">
        <f t="shared" si="280"/>
        <v>-74.049999999999997</v>
      </c>
      <c r="BG110" s="17">
        <f t="shared" si="281"/>
        <v>0</v>
      </c>
      <c r="BH110" s="17">
        <f t="shared" si="282"/>
        <v>0</v>
      </c>
      <c r="BI110" s="17">
        <f t="shared" si="283"/>
        <v>0</v>
      </c>
      <c r="BJ110" s="17">
        <f t="shared" si="284"/>
        <v>0</v>
      </c>
      <c r="BK110" s="17">
        <f t="shared" si="285"/>
        <v>0</v>
      </c>
      <c r="BL110" s="17">
        <f t="shared" si="286"/>
        <v>0</v>
      </c>
      <c r="BM110" s="17">
        <f t="shared" si="287"/>
        <v>0</v>
      </c>
      <c r="BN110" s="17">
        <f t="shared" si="288"/>
        <v>0</v>
      </c>
      <c r="BO110" s="17">
        <f t="shared" si="247"/>
        <v>126.25000000000001</v>
      </c>
      <c r="BP110" s="17">
        <f t="shared" si="248"/>
        <v>200.30000000000001</v>
      </c>
      <c r="BQ110" s="17">
        <f t="shared" si="249"/>
        <v>200.30000000000001</v>
      </c>
      <c r="BR110" s="17">
        <f t="shared" si="289"/>
        <v>0</v>
      </c>
      <c r="BS110" s="35"/>
      <c r="BT110" s="35"/>
      <c r="BU110" s="1"/>
      <c r="BV110" s="1"/>
      <c r="BW110" s="1"/>
      <c r="BX110" s="1"/>
      <c r="BY110" s="1"/>
      <c r="BZ110" s="1"/>
      <c r="CA110" s="1"/>
      <c r="CB110" s="1"/>
    </row>
    <row r="111" s="1" customFormat="1">
      <c r="A111" s="33" t="s">
        <v>146</v>
      </c>
      <c r="B111" s="33" t="s">
        <v>36</v>
      </c>
      <c r="C111" s="33" t="s">
        <v>38</v>
      </c>
      <c r="D111" s="33" t="s">
        <v>152</v>
      </c>
      <c r="E111" s="33" t="s">
        <v>48</v>
      </c>
      <c r="F111" s="34" t="s">
        <v>49</v>
      </c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>
        <v>200.30000000000001</v>
      </c>
      <c r="T111" s="17"/>
      <c r="U111" s="17">
        <v>200.30000000000001</v>
      </c>
      <c r="V111" s="17"/>
      <c r="W111" s="17"/>
      <c r="X111" s="17">
        <v>200.30000000000001</v>
      </c>
      <c r="Y111" s="17">
        <f t="shared" si="235"/>
        <v>200.30000000000001</v>
      </c>
      <c r="Z111" s="17">
        <f t="shared" si="236"/>
        <v>200.30000000000001</v>
      </c>
      <c r="AA111" s="17">
        <f t="shared" si="237"/>
        <v>200.30000000000001</v>
      </c>
      <c r="AB111" s="17"/>
      <c r="AC111" s="17"/>
      <c r="AD111" s="17"/>
      <c r="AE111" s="17">
        <f t="shared" si="238"/>
        <v>200.30000000000001</v>
      </c>
      <c r="AF111" s="17">
        <f t="shared" si="239"/>
        <v>200.30000000000001</v>
      </c>
      <c r="AG111" s="17">
        <f t="shared" si="240"/>
        <v>200.30000000000001</v>
      </c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>
        <f t="shared" si="241"/>
        <v>200.30000000000001</v>
      </c>
      <c r="AX111" s="17">
        <f t="shared" si="242"/>
        <v>200.30000000000001</v>
      </c>
      <c r="AY111" s="17">
        <f t="shared" si="243"/>
        <v>200.30000000000001</v>
      </c>
      <c r="AZ111" s="17"/>
      <c r="BA111" s="17">
        <f t="shared" si="244"/>
        <v>200.30000000000001</v>
      </c>
      <c r="BB111" s="17">
        <f t="shared" si="245"/>
        <v>200.30000000000001</v>
      </c>
      <c r="BC111" s="17">
        <f t="shared" si="246"/>
        <v>200.30000000000001</v>
      </c>
      <c r="BD111" s="17"/>
      <c r="BE111" s="17"/>
      <c r="BF111" s="17">
        <v>-74.049999999999997</v>
      </c>
      <c r="BG111" s="17"/>
      <c r="BH111" s="17"/>
      <c r="BI111" s="17"/>
      <c r="BJ111" s="17"/>
      <c r="BK111" s="17"/>
      <c r="BL111" s="17"/>
      <c r="BM111" s="17"/>
      <c r="BN111" s="17"/>
      <c r="BO111" s="17">
        <f t="shared" si="247"/>
        <v>126.25000000000001</v>
      </c>
      <c r="BP111" s="17">
        <f t="shared" si="248"/>
        <v>200.30000000000001</v>
      </c>
      <c r="BQ111" s="17">
        <f t="shared" si="249"/>
        <v>200.30000000000001</v>
      </c>
      <c r="BR111" s="17"/>
      <c r="BS111" s="35"/>
      <c r="BT111" s="35"/>
      <c r="BU111" s="1"/>
      <c r="BV111" s="1"/>
      <c r="BW111" s="1"/>
      <c r="BX111" s="1"/>
      <c r="BY111" s="1"/>
      <c r="BZ111" s="1"/>
      <c r="CA111" s="1"/>
      <c r="CB111" s="1"/>
    </row>
    <row r="112" s="23" customFormat="1" ht="14.25" hidden="1" customHeight="1">
      <c r="A112" s="24" t="s">
        <v>146</v>
      </c>
      <c r="B112" s="24" t="s">
        <v>81</v>
      </c>
      <c r="C112" s="24"/>
      <c r="D112" s="24"/>
      <c r="E112" s="24"/>
      <c r="F112" s="25" t="s">
        <v>82</v>
      </c>
      <c r="G112" s="26"/>
      <c r="H112" s="26"/>
      <c r="I112" s="26"/>
      <c r="J112" s="26"/>
      <c r="K112" s="26"/>
      <c r="L112" s="26"/>
      <c r="M112" s="26"/>
      <c r="N112" s="26"/>
      <c r="O112" s="26"/>
      <c r="P112" s="26">
        <f t="shared" si="250"/>
        <v>0</v>
      </c>
      <c r="Q112" s="26">
        <f t="shared" si="251"/>
        <v>0</v>
      </c>
      <c r="R112" s="26">
        <f t="shared" si="252"/>
        <v>0</v>
      </c>
      <c r="S112" s="26">
        <f t="shared" si="253"/>
        <v>3000</v>
      </c>
      <c r="T112" s="26">
        <f t="shared" si="254"/>
        <v>0</v>
      </c>
      <c r="U112" s="26">
        <f t="shared" si="255"/>
        <v>3000</v>
      </c>
      <c r="V112" s="26">
        <f t="shared" si="256"/>
        <v>0</v>
      </c>
      <c r="W112" s="26">
        <f t="shared" si="257"/>
        <v>0</v>
      </c>
      <c r="X112" s="26">
        <f t="shared" si="258"/>
        <v>3000</v>
      </c>
      <c r="Y112" s="26">
        <f t="shared" si="235"/>
        <v>3000</v>
      </c>
      <c r="Z112" s="26">
        <f t="shared" si="236"/>
        <v>3000</v>
      </c>
      <c r="AA112" s="26">
        <f t="shared" si="237"/>
        <v>3000</v>
      </c>
      <c r="AB112" s="26">
        <f t="shared" si="259"/>
        <v>-3000</v>
      </c>
      <c r="AC112" s="26">
        <f t="shared" si="260"/>
        <v>-3000</v>
      </c>
      <c r="AD112" s="26">
        <f t="shared" si="261"/>
        <v>-3000</v>
      </c>
      <c r="AE112" s="26">
        <f t="shared" si="238"/>
        <v>0</v>
      </c>
      <c r="AF112" s="26">
        <f t="shared" si="239"/>
        <v>0</v>
      </c>
      <c r="AG112" s="26">
        <f t="shared" si="240"/>
        <v>0</v>
      </c>
      <c r="AH112" s="26">
        <f t="shared" si="262"/>
        <v>0</v>
      </c>
      <c r="AI112" s="26">
        <f t="shared" si="263"/>
        <v>0</v>
      </c>
      <c r="AJ112" s="26">
        <f t="shared" si="264"/>
        <v>0</v>
      </c>
      <c r="AK112" s="26">
        <f t="shared" si="265"/>
        <v>0</v>
      </c>
      <c r="AL112" s="26">
        <f t="shared" si="266"/>
        <v>0</v>
      </c>
      <c r="AM112" s="26">
        <f t="shared" si="267"/>
        <v>0</v>
      </c>
      <c r="AN112" s="26">
        <f t="shared" si="268"/>
        <v>0</v>
      </c>
      <c r="AO112" s="26">
        <f t="shared" si="269"/>
        <v>0</v>
      </c>
      <c r="AP112" s="26">
        <f t="shared" si="270"/>
        <v>0</v>
      </c>
      <c r="AQ112" s="26">
        <f t="shared" si="271"/>
        <v>0</v>
      </c>
      <c r="AR112" s="26">
        <f t="shared" si="272"/>
        <v>0</v>
      </c>
      <c r="AS112" s="26">
        <f t="shared" si="273"/>
        <v>0</v>
      </c>
      <c r="AT112" s="26">
        <f t="shared" si="274"/>
        <v>0</v>
      </c>
      <c r="AU112" s="26">
        <f t="shared" si="275"/>
        <v>0</v>
      </c>
      <c r="AV112" s="26">
        <f t="shared" si="276"/>
        <v>0</v>
      </c>
      <c r="AW112" s="26">
        <f t="shared" si="241"/>
        <v>0</v>
      </c>
      <c r="AX112" s="26">
        <f t="shared" si="242"/>
        <v>0</v>
      </c>
      <c r="AY112" s="26">
        <f t="shared" si="243"/>
        <v>0</v>
      </c>
      <c r="AZ112" s="26">
        <f t="shared" si="277"/>
        <v>0</v>
      </c>
      <c r="BA112" s="26">
        <f t="shared" si="244"/>
        <v>0</v>
      </c>
      <c r="BB112" s="26">
        <f t="shared" si="245"/>
        <v>0</v>
      </c>
      <c r="BC112" s="26">
        <f t="shared" si="246"/>
        <v>0</v>
      </c>
      <c r="BD112" s="26">
        <f t="shared" si="278"/>
        <v>0</v>
      </c>
      <c r="BE112" s="26">
        <f t="shared" si="279"/>
        <v>0</v>
      </c>
      <c r="BF112" s="26">
        <f t="shared" si="280"/>
        <v>0</v>
      </c>
      <c r="BG112" s="26">
        <f t="shared" si="281"/>
        <v>0</v>
      </c>
      <c r="BH112" s="26">
        <f t="shared" si="282"/>
        <v>0</v>
      </c>
      <c r="BI112" s="26">
        <f t="shared" si="283"/>
        <v>0</v>
      </c>
      <c r="BJ112" s="26">
        <f t="shared" si="284"/>
        <v>0</v>
      </c>
      <c r="BK112" s="26">
        <f t="shared" si="285"/>
        <v>0</v>
      </c>
      <c r="BL112" s="26">
        <f t="shared" si="286"/>
        <v>0</v>
      </c>
      <c r="BM112" s="26">
        <f t="shared" si="287"/>
        <v>0</v>
      </c>
      <c r="BN112" s="26">
        <f t="shared" si="288"/>
        <v>0</v>
      </c>
      <c r="BO112" s="26">
        <f t="shared" si="247"/>
        <v>0</v>
      </c>
      <c r="BP112" s="26">
        <f t="shared" si="248"/>
        <v>0</v>
      </c>
      <c r="BQ112" s="26">
        <f t="shared" si="249"/>
        <v>0</v>
      </c>
      <c r="BR112" s="26">
        <f t="shared" si="289"/>
        <v>0</v>
      </c>
      <c r="BS112" s="35">
        <v>0</v>
      </c>
      <c r="BT112" s="27"/>
      <c r="BU112" s="23"/>
      <c r="BV112" s="23"/>
      <c r="BW112" s="23"/>
      <c r="BX112" s="23"/>
      <c r="BY112" s="23"/>
      <c r="BZ112" s="23"/>
      <c r="CA112" s="23"/>
      <c r="CB112" s="23"/>
    </row>
    <row r="113" s="28" customFormat="1" hidden="1">
      <c r="A113" s="29" t="s">
        <v>146</v>
      </c>
      <c r="B113" s="29" t="s">
        <v>81</v>
      </c>
      <c r="C113" s="29" t="s">
        <v>36</v>
      </c>
      <c r="D113" s="29"/>
      <c r="E113" s="29"/>
      <c r="F113" s="30" t="s">
        <v>83</v>
      </c>
      <c r="G113" s="31"/>
      <c r="H113" s="31"/>
      <c r="I113" s="31"/>
      <c r="J113" s="31"/>
      <c r="K113" s="31"/>
      <c r="L113" s="31"/>
      <c r="M113" s="31"/>
      <c r="N113" s="31"/>
      <c r="O113" s="31"/>
      <c r="P113" s="31">
        <f t="shared" si="250"/>
        <v>0</v>
      </c>
      <c r="Q113" s="31">
        <f t="shared" si="251"/>
        <v>0</v>
      </c>
      <c r="R113" s="31">
        <f t="shared" si="252"/>
        <v>0</v>
      </c>
      <c r="S113" s="31">
        <f t="shared" si="253"/>
        <v>3000</v>
      </c>
      <c r="T113" s="31">
        <f t="shared" si="254"/>
        <v>0</v>
      </c>
      <c r="U113" s="31">
        <f t="shared" si="255"/>
        <v>3000</v>
      </c>
      <c r="V113" s="31">
        <f t="shared" si="256"/>
        <v>0</v>
      </c>
      <c r="W113" s="31">
        <f t="shared" si="257"/>
        <v>0</v>
      </c>
      <c r="X113" s="31">
        <f t="shared" si="258"/>
        <v>3000</v>
      </c>
      <c r="Y113" s="31">
        <f t="shared" si="235"/>
        <v>3000</v>
      </c>
      <c r="Z113" s="31">
        <f t="shared" si="236"/>
        <v>3000</v>
      </c>
      <c r="AA113" s="31">
        <f t="shared" si="237"/>
        <v>3000</v>
      </c>
      <c r="AB113" s="31">
        <f t="shared" si="259"/>
        <v>-3000</v>
      </c>
      <c r="AC113" s="31">
        <f t="shared" si="260"/>
        <v>-3000</v>
      </c>
      <c r="AD113" s="31">
        <f t="shared" si="261"/>
        <v>-3000</v>
      </c>
      <c r="AE113" s="31">
        <f t="shared" si="238"/>
        <v>0</v>
      </c>
      <c r="AF113" s="31">
        <f t="shared" si="239"/>
        <v>0</v>
      </c>
      <c r="AG113" s="31">
        <f t="shared" si="240"/>
        <v>0</v>
      </c>
      <c r="AH113" s="31">
        <f t="shared" si="262"/>
        <v>0</v>
      </c>
      <c r="AI113" s="31">
        <f t="shared" si="263"/>
        <v>0</v>
      </c>
      <c r="AJ113" s="31">
        <f t="shared" si="264"/>
        <v>0</v>
      </c>
      <c r="AK113" s="31">
        <f t="shared" si="265"/>
        <v>0</v>
      </c>
      <c r="AL113" s="31">
        <f t="shared" si="266"/>
        <v>0</v>
      </c>
      <c r="AM113" s="31">
        <f t="shared" si="267"/>
        <v>0</v>
      </c>
      <c r="AN113" s="31">
        <f t="shared" si="268"/>
        <v>0</v>
      </c>
      <c r="AO113" s="31">
        <f t="shared" si="269"/>
        <v>0</v>
      </c>
      <c r="AP113" s="31">
        <f t="shared" si="270"/>
        <v>0</v>
      </c>
      <c r="AQ113" s="31">
        <f t="shared" si="271"/>
        <v>0</v>
      </c>
      <c r="AR113" s="31">
        <f t="shared" si="272"/>
        <v>0</v>
      </c>
      <c r="AS113" s="31">
        <f t="shared" si="273"/>
        <v>0</v>
      </c>
      <c r="AT113" s="31">
        <f t="shared" si="274"/>
        <v>0</v>
      </c>
      <c r="AU113" s="31">
        <f t="shared" si="275"/>
        <v>0</v>
      </c>
      <c r="AV113" s="31">
        <f t="shared" si="276"/>
        <v>0</v>
      </c>
      <c r="AW113" s="31">
        <f t="shared" si="241"/>
        <v>0</v>
      </c>
      <c r="AX113" s="31">
        <f t="shared" si="242"/>
        <v>0</v>
      </c>
      <c r="AY113" s="31">
        <f t="shared" si="243"/>
        <v>0</v>
      </c>
      <c r="AZ113" s="31">
        <f t="shared" si="277"/>
        <v>0</v>
      </c>
      <c r="BA113" s="31">
        <f t="shared" si="244"/>
        <v>0</v>
      </c>
      <c r="BB113" s="31">
        <f t="shared" si="245"/>
        <v>0</v>
      </c>
      <c r="BC113" s="31">
        <f t="shared" si="246"/>
        <v>0</v>
      </c>
      <c r="BD113" s="31">
        <f t="shared" si="278"/>
        <v>0</v>
      </c>
      <c r="BE113" s="31">
        <f t="shared" si="279"/>
        <v>0</v>
      </c>
      <c r="BF113" s="31">
        <f t="shared" si="280"/>
        <v>0</v>
      </c>
      <c r="BG113" s="31">
        <f t="shared" si="281"/>
        <v>0</v>
      </c>
      <c r="BH113" s="31">
        <f t="shared" si="282"/>
        <v>0</v>
      </c>
      <c r="BI113" s="31">
        <f t="shared" si="283"/>
        <v>0</v>
      </c>
      <c r="BJ113" s="31">
        <f t="shared" si="284"/>
        <v>0</v>
      </c>
      <c r="BK113" s="31">
        <f t="shared" si="285"/>
        <v>0</v>
      </c>
      <c r="BL113" s="31">
        <f t="shared" si="286"/>
        <v>0</v>
      </c>
      <c r="BM113" s="31">
        <f t="shared" si="287"/>
        <v>0</v>
      </c>
      <c r="BN113" s="31">
        <f t="shared" si="288"/>
        <v>0</v>
      </c>
      <c r="BO113" s="31">
        <f t="shared" si="247"/>
        <v>0</v>
      </c>
      <c r="BP113" s="31">
        <f t="shared" si="248"/>
        <v>0</v>
      </c>
      <c r="BQ113" s="31">
        <f t="shared" si="249"/>
        <v>0</v>
      </c>
      <c r="BR113" s="31">
        <f t="shared" si="289"/>
        <v>0</v>
      </c>
      <c r="BS113" s="35">
        <v>0</v>
      </c>
      <c r="BT113" s="32"/>
      <c r="BU113" s="28"/>
      <c r="BV113" s="28"/>
      <c r="BW113" s="28"/>
      <c r="BX113" s="28"/>
      <c r="BY113" s="28"/>
      <c r="BZ113" s="28"/>
      <c r="CA113" s="28"/>
      <c r="CB113" s="28"/>
    </row>
    <row r="114" s="1" customFormat="1" hidden="1">
      <c r="A114" s="33" t="s">
        <v>146</v>
      </c>
      <c r="B114" s="33" t="s">
        <v>81</v>
      </c>
      <c r="C114" s="33" t="s">
        <v>36</v>
      </c>
      <c r="D114" s="33" t="s">
        <v>84</v>
      </c>
      <c r="E114" s="33"/>
      <c r="F114" s="34" t="s">
        <v>85</v>
      </c>
      <c r="G114" s="17"/>
      <c r="H114" s="17"/>
      <c r="I114" s="17"/>
      <c r="J114" s="17"/>
      <c r="K114" s="17"/>
      <c r="L114" s="17"/>
      <c r="M114" s="17"/>
      <c r="N114" s="17"/>
      <c r="O114" s="17"/>
      <c r="P114" s="17">
        <f t="shared" si="250"/>
        <v>0</v>
      </c>
      <c r="Q114" s="17">
        <f t="shared" si="251"/>
        <v>0</v>
      </c>
      <c r="R114" s="17">
        <f t="shared" si="252"/>
        <v>0</v>
      </c>
      <c r="S114" s="17">
        <f t="shared" si="253"/>
        <v>3000</v>
      </c>
      <c r="T114" s="17">
        <f t="shared" si="254"/>
        <v>0</v>
      </c>
      <c r="U114" s="17">
        <f t="shared" si="255"/>
        <v>3000</v>
      </c>
      <c r="V114" s="17">
        <f t="shared" si="256"/>
        <v>0</v>
      </c>
      <c r="W114" s="17">
        <f t="shared" si="257"/>
        <v>0</v>
      </c>
      <c r="X114" s="17">
        <f t="shared" si="258"/>
        <v>3000</v>
      </c>
      <c r="Y114" s="17">
        <f t="shared" si="235"/>
        <v>3000</v>
      </c>
      <c r="Z114" s="17">
        <f t="shared" si="236"/>
        <v>3000</v>
      </c>
      <c r="AA114" s="17">
        <f t="shared" si="237"/>
        <v>3000</v>
      </c>
      <c r="AB114" s="17">
        <f t="shared" si="259"/>
        <v>-3000</v>
      </c>
      <c r="AC114" s="17">
        <f t="shared" si="260"/>
        <v>-3000</v>
      </c>
      <c r="AD114" s="17">
        <f t="shared" si="261"/>
        <v>-3000</v>
      </c>
      <c r="AE114" s="17">
        <f t="shared" si="238"/>
        <v>0</v>
      </c>
      <c r="AF114" s="17">
        <f t="shared" si="239"/>
        <v>0</v>
      </c>
      <c r="AG114" s="17">
        <f t="shared" si="240"/>
        <v>0</v>
      </c>
      <c r="AH114" s="17">
        <f t="shared" si="262"/>
        <v>0</v>
      </c>
      <c r="AI114" s="17">
        <f t="shared" si="263"/>
        <v>0</v>
      </c>
      <c r="AJ114" s="17">
        <f t="shared" si="264"/>
        <v>0</v>
      </c>
      <c r="AK114" s="17">
        <f t="shared" si="265"/>
        <v>0</v>
      </c>
      <c r="AL114" s="17">
        <f t="shared" si="266"/>
        <v>0</v>
      </c>
      <c r="AM114" s="17">
        <f t="shared" si="267"/>
        <v>0</v>
      </c>
      <c r="AN114" s="17">
        <f t="shared" si="268"/>
        <v>0</v>
      </c>
      <c r="AO114" s="17">
        <f t="shared" si="269"/>
        <v>0</v>
      </c>
      <c r="AP114" s="17">
        <f t="shared" si="270"/>
        <v>0</v>
      </c>
      <c r="AQ114" s="17">
        <f t="shared" si="271"/>
        <v>0</v>
      </c>
      <c r="AR114" s="17">
        <f t="shared" si="272"/>
        <v>0</v>
      </c>
      <c r="AS114" s="17">
        <f t="shared" si="273"/>
        <v>0</v>
      </c>
      <c r="AT114" s="17">
        <f t="shared" si="274"/>
        <v>0</v>
      </c>
      <c r="AU114" s="17">
        <f t="shared" si="275"/>
        <v>0</v>
      </c>
      <c r="AV114" s="17">
        <f t="shared" si="276"/>
        <v>0</v>
      </c>
      <c r="AW114" s="17">
        <f t="shared" si="241"/>
        <v>0</v>
      </c>
      <c r="AX114" s="17">
        <f t="shared" si="242"/>
        <v>0</v>
      </c>
      <c r="AY114" s="17">
        <f t="shared" si="243"/>
        <v>0</v>
      </c>
      <c r="AZ114" s="17">
        <f t="shared" si="277"/>
        <v>0</v>
      </c>
      <c r="BA114" s="17">
        <f t="shared" si="244"/>
        <v>0</v>
      </c>
      <c r="BB114" s="17">
        <f t="shared" si="245"/>
        <v>0</v>
      </c>
      <c r="BC114" s="17">
        <f t="shared" si="246"/>
        <v>0</v>
      </c>
      <c r="BD114" s="17">
        <f t="shared" si="278"/>
        <v>0</v>
      </c>
      <c r="BE114" s="17">
        <f t="shared" si="279"/>
        <v>0</v>
      </c>
      <c r="BF114" s="17">
        <f t="shared" si="280"/>
        <v>0</v>
      </c>
      <c r="BG114" s="17">
        <f t="shared" si="281"/>
        <v>0</v>
      </c>
      <c r="BH114" s="17">
        <f t="shared" si="282"/>
        <v>0</v>
      </c>
      <c r="BI114" s="17">
        <f t="shared" si="283"/>
        <v>0</v>
      </c>
      <c r="BJ114" s="17">
        <f t="shared" si="284"/>
        <v>0</v>
      </c>
      <c r="BK114" s="17">
        <f t="shared" si="285"/>
        <v>0</v>
      </c>
      <c r="BL114" s="17">
        <f t="shared" si="286"/>
        <v>0</v>
      </c>
      <c r="BM114" s="17">
        <f t="shared" si="287"/>
        <v>0</v>
      </c>
      <c r="BN114" s="17">
        <f t="shared" si="288"/>
        <v>0</v>
      </c>
      <c r="BO114" s="17">
        <f t="shared" si="247"/>
        <v>0</v>
      </c>
      <c r="BP114" s="17">
        <f t="shared" si="248"/>
        <v>0</v>
      </c>
      <c r="BQ114" s="17">
        <f t="shared" si="249"/>
        <v>0</v>
      </c>
      <c r="BR114" s="17">
        <f t="shared" si="289"/>
        <v>0</v>
      </c>
      <c r="BS114" s="35">
        <v>0</v>
      </c>
      <c r="BT114" s="35"/>
      <c r="BU114" s="1"/>
      <c r="BV114" s="1"/>
      <c r="BW114" s="1"/>
      <c r="BX114" s="1"/>
      <c r="BY114" s="1"/>
      <c r="BZ114" s="1"/>
      <c r="CA114" s="1"/>
      <c r="CB114" s="1"/>
    </row>
    <row r="115" s="1" customFormat="1" hidden="1">
      <c r="A115" s="33" t="s">
        <v>146</v>
      </c>
      <c r="B115" s="33" t="s">
        <v>81</v>
      </c>
      <c r="C115" s="33" t="s">
        <v>36</v>
      </c>
      <c r="D115" s="33" t="s">
        <v>153</v>
      </c>
      <c r="E115" s="33"/>
      <c r="F115" s="34" t="s">
        <v>43</v>
      </c>
      <c r="G115" s="17"/>
      <c r="H115" s="17"/>
      <c r="I115" s="17"/>
      <c r="J115" s="17"/>
      <c r="K115" s="17"/>
      <c r="L115" s="17"/>
      <c r="M115" s="17"/>
      <c r="N115" s="17"/>
      <c r="O115" s="17"/>
      <c r="P115" s="17">
        <f t="shared" si="250"/>
        <v>0</v>
      </c>
      <c r="Q115" s="17">
        <f t="shared" si="251"/>
        <v>0</v>
      </c>
      <c r="R115" s="17">
        <f t="shared" si="252"/>
        <v>0</v>
      </c>
      <c r="S115" s="17">
        <f t="shared" si="253"/>
        <v>3000</v>
      </c>
      <c r="T115" s="17">
        <f t="shared" si="254"/>
        <v>0</v>
      </c>
      <c r="U115" s="17">
        <f t="shared" si="255"/>
        <v>3000</v>
      </c>
      <c r="V115" s="17">
        <f t="shared" si="256"/>
        <v>0</v>
      </c>
      <c r="W115" s="17">
        <f t="shared" si="257"/>
        <v>0</v>
      </c>
      <c r="X115" s="17">
        <f t="shared" si="258"/>
        <v>3000</v>
      </c>
      <c r="Y115" s="17">
        <f t="shared" si="235"/>
        <v>3000</v>
      </c>
      <c r="Z115" s="17">
        <f t="shared" si="236"/>
        <v>3000</v>
      </c>
      <c r="AA115" s="17">
        <f t="shared" si="237"/>
        <v>3000</v>
      </c>
      <c r="AB115" s="17">
        <f t="shared" si="259"/>
        <v>-3000</v>
      </c>
      <c r="AC115" s="17">
        <f t="shared" si="260"/>
        <v>-3000</v>
      </c>
      <c r="AD115" s="17">
        <f t="shared" si="261"/>
        <v>-3000</v>
      </c>
      <c r="AE115" s="17">
        <f t="shared" si="238"/>
        <v>0</v>
      </c>
      <c r="AF115" s="17">
        <f t="shared" si="239"/>
        <v>0</v>
      </c>
      <c r="AG115" s="17">
        <f t="shared" si="240"/>
        <v>0</v>
      </c>
      <c r="AH115" s="17">
        <f t="shared" si="262"/>
        <v>0</v>
      </c>
      <c r="AI115" s="17">
        <f t="shared" si="263"/>
        <v>0</v>
      </c>
      <c r="AJ115" s="17">
        <f t="shared" si="264"/>
        <v>0</v>
      </c>
      <c r="AK115" s="17">
        <f t="shared" si="265"/>
        <v>0</v>
      </c>
      <c r="AL115" s="17">
        <f t="shared" si="266"/>
        <v>0</v>
      </c>
      <c r="AM115" s="17">
        <f t="shared" si="267"/>
        <v>0</v>
      </c>
      <c r="AN115" s="17">
        <f t="shared" si="268"/>
        <v>0</v>
      </c>
      <c r="AO115" s="17">
        <f t="shared" si="269"/>
        <v>0</v>
      </c>
      <c r="AP115" s="17">
        <f t="shared" si="270"/>
        <v>0</v>
      </c>
      <c r="AQ115" s="17">
        <f t="shared" si="271"/>
        <v>0</v>
      </c>
      <c r="AR115" s="17">
        <f t="shared" si="272"/>
        <v>0</v>
      </c>
      <c r="AS115" s="17">
        <f t="shared" si="273"/>
        <v>0</v>
      </c>
      <c r="AT115" s="17">
        <f t="shared" si="274"/>
        <v>0</v>
      </c>
      <c r="AU115" s="17">
        <f t="shared" si="275"/>
        <v>0</v>
      </c>
      <c r="AV115" s="17">
        <f t="shared" si="276"/>
        <v>0</v>
      </c>
      <c r="AW115" s="17">
        <f t="shared" si="241"/>
        <v>0</v>
      </c>
      <c r="AX115" s="17">
        <f t="shared" si="242"/>
        <v>0</v>
      </c>
      <c r="AY115" s="17">
        <f t="shared" si="243"/>
        <v>0</v>
      </c>
      <c r="AZ115" s="17">
        <f t="shared" si="277"/>
        <v>0</v>
      </c>
      <c r="BA115" s="17">
        <f t="shared" si="244"/>
        <v>0</v>
      </c>
      <c r="BB115" s="17">
        <f t="shared" si="245"/>
        <v>0</v>
      </c>
      <c r="BC115" s="17">
        <f t="shared" si="246"/>
        <v>0</v>
      </c>
      <c r="BD115" s="17">
        <f t="shared" si="278"/>
        <v>0</v>
      </c>
      <c r="BE115" s="17">
        <f t="shared" si="279"/>
        <v>0</v>
      </c>
      <c r="BF115" s="17">
        <f t="shared" si="280"/>
        <v>0</v>
      </c>
      <c r="BG115" s="17">
        <f t="shared" si="281"/>
        <v>0</v>
      </c>
      <c r="BH115" s="17">
        <f t="shared" si="282"/>
        <v>0</v>
      </c>
      <c r="BI115" s="17">
        <f t="shared" si="283"/>
        <v>0</v>
      </c>
      <c r="BJ115" s="17">
        <f t="shared" si="284"/>
        <v>0</v>
      </c>
      <c r="BK115" s="17">
        <f t="shared" si="285"/>
        <v>0</v>
      </c>
      <c r="BL115" s="17">
        <f t="shared" si="286"/>
        <v>0</v>
      </c>
      <c r="BM115" s="17">
        <f t="shared" si="287"/>
        <v>0</v>
      </c>
      <c r="BN115" s="17">
        <f t="shared" si="288"/>
        <v>0</v>
      </c>
      <c r="BO115" s="17">
        <f t="shared" si="247"/>
        <v>0</v>
      </c>
      <c r="BP115" s="17">
        <f t="shared" si="248"/>
        <v>0</v>
      </c>
      <c r="BQ115" s="17">
        <f t="shared" si="249"/>
        <v>0</v>
      </c>
      <c r="BR115" s="17">
        <f t="shared" si="289"/>
        <v>0</v>
      </c>
      <c r="BS115" s="35">
        <v>0</v>
      </c>
      <c r="BT115" s="35"/>
      <c r="BU115" s="1"/>
      <c r="BV115" s="1"/>
      <c r="BW115" s="1"/>
      <c r="BX115" s="1"/>
      <c r="BY115" s="1"/>
      <c r="BZ115" s="1"/>
      <c r="CA115" s="1"/>
      <c r="CB115" s="1"/>
    </row>
    <row r="116" s="1" customFormat="1" hidden="1">
      <c r="A116" s="33" t="s">
        <v>146</v>
      </c>
      <c r="B116" s="33" t="s">
        <v>81</v>
      </c>
      <c r="C116" s="33" t="s">
        <v>36</v>
      </c>
      <c r="D116" s="33" t="s">
        <v>154</v>
      </c>
      <c r="E116" s="33"/>
      <c r="F116" s="34" t="s">
        <v>155</v>
      </c>
      <c r="G116" s="17"/>
      <c r="H116" s="17"/>
      <c r="I116" s="17"/>
      <c r="J116" s="17"/>
      <c r="K116" s="17"/>
      <c r="L116" s="17"/>
      <c r="M116" s="17"/>
      <c r="N116" s="17"/>
      <c r="O116" s="17"/>
      <c r="P116" s="17">
        <f t="shared" si="250"/>
        <v>0</v>
      </c>
      <c r="Q116" s="17">
        <f t="shared" si="251"/>
        <v>0</v>
      </c>
      <c r="R116" s="17">
        <f t="shared" si="252"/>
        <v>0</v>
      </c>
      <c r="S116" s="17">
        <f t="shared" si="253"/>
        <v>3000</v>
      </c>
      <c r="T116" s="17">
        <f t="shared" si="254"/>
        <v>0</v>
      </c>
      <c r="U116" s="17">
        <f t="shared" si="255"/>
        <v>3000</v>
      </c>
      <c r="V116" s="17">
        <f t="shared" si="256"/>
        <v>0</v>
      </c>
      <c r="W116" s="17">
        <f t="shared" si="257"/>
        <v>0</v>
      </c>
      <c r="X116" s="17">
        <f t="shared" si="258"/>
        <v>3000</v>
      </c>
      <c r="Y116" s="17">
        <f t="shared" si="235"/>
        <v>3000</v>
      </c>
      <c r="Z116" s="17">
        <f t="shared" si="236"/>
        <v>3000</v>
      </c>
      <c r="AA116" s="17">
        <f t="shared" si="237"/>
        <v>3000</v>
      </c>
      <c r="AB116" s="17">
        <f t="shared" si="259"/>
        <v>-3000</v>
      </c>
      <c r="AC116" s="17">
        <f t="shared" si="260"/>
        <v>-3000</v>
      </c>
      <c r="AD116" s="17">
        <f t="shared" si="261"/>
        <v>-3000</v>
      </c>
      <c r="AE116" s="17">
        <f t="shared" si="238"/>
        <v>0</v>
      </c>
      <c r="AF116" s="17">
        <f t="shared" si="239"/>
        <v>0</v>
      </c>
      <c r="AG116" s="17">
        <f t="shared" si="240"/>
        <v>0</v>
      </c>
      <c r="AH116" s="17">
        <f t="shared" si="262"/>
        <v>0</v>
      </c>
      <c r="AI116" s="17">
        <f t="shared" si="263"/>
        <v>0</v>
      </c>
      <c r="AJ116" s="17">
        <f t="shared" si="264"/>
        <v>0</v>
      </c>
      <c r="AK116" s="17">
        <f t="shared" si="265"/>
        <v>0</v>
      </c>
      <c r="AL116" s="17">
        <f t="shared" si="266"/>
        <v>0</v>
      </c>
      <c r="AM116" s="17">
        <f t="shared" si="267"/>
        <v>0</v>
      </c>
      <c r="AN116" s="17">
        <f t="shared" si="268"/>
        <v>0</v>
      </c>
      <c r="AO116" s="17">
        <f t="shared" si="269"/>
        <v>0</v>
      </c>
      <c r="AP116" s="17">
        <f t="shared" si="270"/>
        <v>0</v>
      </c>
      <c r="AQ116" s="17">
        <f t="shared" si="271"/>
        <v>0</v>
      </c>
      <c r="AR116" s="17">
        <f t="shared" si="272"/>
        <v>0</v>
      </c>
      <c r="AS116" s="17">
        <f t="shared" si="273"/>
        <v>0</v>
      </c>
      <c r="AT116" s="17">
        <f t="shared" si="274"/>
        <v>0</v>
      </c>
      <c r="AU116" s="17">
        <f t="shared" si="275"/>
        <v>0</v>
      </c>
      <c r="AV116" s="17">
        <f t="shared" si="276"/>
        <v>0</v>
      </c>
      <c r="AW116" s="17">
        <f t="shared" si="241"/>
        <v>0</v>
      </c>
      <c r="AX116" s="17">
        <f t="shared" si="242"/>
        <v>0</v>
      </c>
      <c r="AY116" s="17">
        <f t="shared" si="243"/>
        <v>0</v>
      </c>
      <c r="AZ116" s="17">
        <f t="shared" si="277"/>
        <v>0</v>
      </c>
      <c r="BA116" s="17">
        <f t="shared" si="244"/>
        <v>0</v>
      </c>
      <c r="BB116" s="17">
        <f t="shared" si="245"/>
        <v>0</v>
      </c>
      <c r="BC116" s="17">
        <f t="shared" si="246"/>
        <v>0</v>
      </c>
      <c r="BD116" s="17">
        <f t="shared" si="278"/>
        <v>0</v>
      </c>
      <c r="BE116" s="17">
        <f t="shared" si="279"/>
        <v>0</v>
      </c>
      <c r="BF116" s="17">
        <f t="shared" si="280"/>
        <v>0</v>
      </c>
      <c r="BG116" s="17">
        <f t="shared" si="281"/>
        <v>0</v>
      </c>
      <c r="BH116" s="17">
        <f t="shared" si="282"/>
        <v>0</v>
      </c>
      <c r="BI116" s="17">
        <f t="shared" si="283"/>
        <v>0</v>
      </c>
      <c r="BJ116" s="17">
        <f t="shared" si="284"/>
        <v>0</v>
      </c>
      <c r="BK116" s="17">
        <f t="shared" si="285"/>
        <v>0</v>
      </c>
      <c r="BL116" s="17">
        <f t="shared" si="286"/>
        <v>0</v>
      </c>
      <c r="BM116" s="17">
        <f t="shared" si="287"/>
        <v>0</v>
      </c>
      <c r="BN116" s="17">
        <f t="shared" si="288"/>
        <v>0</v>
      </c>
      <c r="BO116" s="17">
        <f t="shared" si="247"/>
        <v>0</v>
      </c>
      <c r="BP116" s="17">
        <f t="shared" si="248"/>
        <v>0</v>
      </c>
      <c r="BQ116" s="17">
        <f t="shared" si="249"/>
        <v>0</v>
      </c>
      <c r="BR116" s="17">
        <f t="shared" si="289"/>
        <v>0</v>
      </c>
      <c r="BS116" s="35">
        <v>0</v>
      </c>
      <c r="BT116" s="35"/>
      <c r="BU116" s="1"/>
      <c r="BV116" s="1"/>
      <c r="BW116" s="1"/>
      <c r="BX116" s="1"/>
      <c r="BY116" s="1"/>
      <c r="BZ116" s="1"/>
      <c r="CA116" s="1"/>
      <c r="CB116" s="1"/>
    </row>
    <row r="117" s="1" customFormat="1" hidden="1">
      <c r="A117" s="33" t="s">
        <v>146</v>
      </c>
      <c r="B117" s="33" t="s">
        <v>81</v>
      </c>
      <c r="C117" s="33" t="s">
        <v>36</v>
      </c>
      <c r="D117" s="33" t="s">
        <v>156</v>
      </c>
      <c r="E117" s="33"/>
      <c r="F117" s="34" t="s">
        <v>157</v>
      </c>
      <c r="G117" s="17"/>
      <c r="H117" s="17"/>
      <c r="I117" s="17"/>
      <c r="J117" s="17"/>
      <c r="K117" s="17"/>
      <c r="L117" s="17"/>
      <c r="M117" s="17"/>
      <c r="N117" s="17"/>
      <c r="O117" s="17"/>
      <c r="P117" s="17">
        <f t="shared" si="250"/>
        <v>0</v>
      </c>
      <c r="Q117" s="17">
        <f t="shared" si="251"/>
        <v>0</v>
      </c>
      <c r="R117" s="17">
        <f t="shared" si="252"/>
        <v>0</v>
      </c>
      <c r="S117" s="17">
        <f t="shared" si="253"/>
        <v>3000</v>
      </c>
      <c r="T117" s="17">
        <f t="shared" si="254"/>
        <v>0</v>
      </c>
      <c r="U117" s="17">
        <f t="shared" si="255"/>
        <v>3000</v>
      </c>
      <c r="V117" s="17">
        <f t="shared" si="256"/>
        <v>0</v>
      </c>
      <c r="W117" s="17">
        <f t="shared" si="257"/>
        <v>0</v>
      </c>
      <c r="X117" s="17">
        <f t="shared" si="258"/>
        <v>3000</v>
      </c>
      <c r="Y117" s="17">
        <f t="shared" si="235"/>
        <v>3000</v>
      </c>
      <c r="Z117" s="17">
        <f t="shared" si="236"/>
        <v>3000</v>
      </c>
      <c r="AA117" s="17">
        <f t="shared" si="237"/>
        <v>3000</v>
      </c>
      <c r="AB117" s="17">
        <f t="shared" si="259"/>
        <v>-3000</v>
      </c>
      <c r="AC117" s="17">
        <f t="shared" si="260"/>
        <v>-3000</v>
      </c>
      <c r="AD117" s="17">
        <f t="shared" si="261"/>
        <v>-3000</v>
      </c>
      <c r="AE117" s="17">
        <f t="shared" si="238"/>
        <v>0</v>
      </c>
      <c r="AF117" s="17">
        <f t="shared" si="239"/>
        <v>0</v>
      </c>
      <c r="AG117" s="17">
        <f t="shared" si="240"/>
        <v>0</v>
      </c>
      <c r="AH117" s="17">
        <f t="shared" si="262"/>
        <v>0</v>
      </c>
      <c r="AI117" s="17">
        <f t="shared" si="263"/>
        <v>0</v>
      </c>
      <c r="AJ117" s="17">
        <f t="shared" si="264"/>
        <v>0</v>
      </c>
      <c r="AK117" s="17">
        <f t="shared" si="265"/>
        <v>0</v>
      </c>
      <c r="AL117" s="17">
        <f t="shared" si="266"/>
        <v>0</v>
      </c>
      <c r="AM117" s="17">
        <f t="shared" si="267"/>
        <v>0</v>
      </c>
      <c r="AN117" s="17">
        <f t="shared" si="268"/>
        <v>0</v>
      </c>
      <c r="AO117" s="17">
        <f t="shared" si="269"/>
        <v>0</v>
      </c>
      <c r="AP117" s="17">
        <f t="shared" si="270"/>
        <v>0</v>
      </c>
      <c r="AQ117" s="17">
        <f t="shared" si="271"/>
        <v>0</v>
      </c>
      <c r="AR117" s="17">
        <f t="shared" si="272"/>
        <v>0</v>
      </c>
      <c r="AS117" s="17">
        <f t="shared" si="273"/>
        <v>0</v>
      </c>
      <c r="AT117" s="17">
        <f t="shared" si="274"/>
        <v>0</v>
      </c>
      <c r="AU117" s="17">
        <f t="shared" si="275"/>
        <v>0</v>
      </c>
      <c r="AV117" s="17">
        <f t="shared" si="276"/>
        <v>0</v>
      </c>
      <c r="AW117" s="17">
        <f t="shared" si="241"/>
        <v>0</v>
      </c>
      <c r="AX117" s="17">
        <f t="shared" si="242"/>
        <v>0</v>
      </c>
      <c r="AY117" s="17">
        <f t="shared" si="243"/>
        <v>0</v>
      </c>
      <c r="AZ117" s="17">
        <f t="shared" si="277"/>
        <v>0</v>
      </c>
      <c r="BA117" s="17">
        <f t="shared" si="244"/>
        <v>0</v>
      </c>
      <c r="BB117" s="17">
        <f t="shared" si="245"/>
        <v>0</v>
      </c>
      <c r="BC117" s="17">
        <f t="shared" si="246"/>
        <v>0</v>
      </c>
      <c r="BD117" s="17">
        <f t="shared" si="278"/>
        <v>0</v>
      </c>
      <c r="BE117" s="17">
        <f t="shared" si="279"/>
        <v>0</v>
      </c>
      <c r="BF117" s="17">
        <f t="shared" si="280"/>
        <v>0</v>
      </c>
      <c r="BG117" s="17">
        <f t="shared" si="281"/>
        <v>0</v>
      </c>
      <c r="BH117" s="17">
        <f t="shared" si="282"/>
        <v>0</v>
      </c>
      <c r="BI117" s="17">
        <f t="shared" si="283"/>
        <v>0</v>
      </c>
      <c r="BJ117" s="17">
        <f t="shared" si="284"/>
        <v>0</v>
      </c>
      <c r="BK117" s="17">
        <f t="shared" si="285"/>
        <v>0</v>
      </c>
      <c r="BL117" s="17">
        <f t="shared" si="286"/>
        <v>0</v>
      </c>
      <c r="BM117" s="17">
        <f t="shared" si="287"/>
        <v>0</v>
      </c>
      <c r="BN117" s="17">
        <f t="shared" si="288"/>
        <v>0</v>
      </c>
      <c r="BO117" s="17">
        <f t="shared" si="247"/>
        <v>0</v>
      </c>
      <c r="BP117" s="17">
        <f t="shared" si="248"/>
        <v>0</v>
      </c>
      <c r="BQ117" s="17">
        <f t="shared" si="249"/>
        <v>0</v>
      </c>
      <c r="BR117" s="17">
        <f t="shared" si="289"/>
        <v>0</v>
      </c>
      <c r="BS117" s="35">
        <v>0</v>
      </c>
      <c r="BT117" s="35"/>
      <c r="BU117" s="1"/>
      <c r="BV117" s="1"/>
      <c r="BW117" s="1"/>
      <c r="BX117" s="1"/>
      <c r="BY117" s="1"/>
      <c r="BZ117" s="1"/>
      <c r="CA117" s="1"/>
      <c r="CB117" s="1"/>
    </row>
    <row r="118" s="1" customFormat="1" hidden="1">
      <c r="A118" s="33" t="s">
        <v>146</v>
      </c>
      <c r="B118" s="33" t="s">
        <v>81</v>
      </c>
      <c r="C118" s="33" t="s">
        <v>36</v>
      </c>
      <c r="D118" s="33" t="s">
        <v>156</v>
      </c>
      <c r="E118" s="33" t="s">
        <v>48</v>
      </c>
      <c r="F118" s="34" t="s">
        <v>49</v>
      </c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>
        <v>3000</v>
      </c>
      <c r="T118" s="17"/>
      <c r="U118" s="17">
        <v>3000</v>
      </c>
      <c r="V118" s="17"/>
      <c r="W118" s="17"/>
      <c r="X118" s="17">
        <v>3000</v>
      </c>
      <c r="Y118" s="17">
        <f t="shared" si="235"/>
        <v>3000</v>
      </c>
      <c r="Z118" s="17">
        <f t="shared" si="236"/>
        <v>3000</v>
      </c>
      <c r="AA118" s="17">
        <f t="shared" si="237"/>
        <v>3000</v>
      </c>
      <c r="AB118" s="17">
        <v>-3000</v>
      </c>
      <c r="AC118" s="17">
        <v>-3000</v>
      </c>
      <c r="AD118" s="17">
        <v>-3000</v>
      </c>
      <c r="AE118" s="17">
        <f t="shared" si="238"/>
        <v>0</v>
      </c>
      <c r="AF118" s="17">
        <f t="shared" si="239"/>
        <v>0</v>
      </c>
      <c r="AG118" s="17">
        <f t="shared" si="240"/>
        <v>0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>
        <f t="shared" si="241"/>
        <v>0</v>
      </c>
      <c r="AX118" s="17">
        <f t="shared" si="242"/>
        <v>0</v>
      </c>
      <c r="AY118" s="17">
        <f t="shared" si="243"/>
        <v>0</v>
      </c>
      <c r="AZ118" s="17"/>
      <c r="BA118" s="17">
        <f t="shared" si="244"/>
        <v>0</v>
      </c>
      <c r="BB118" s="17">
        <f t="shared" si="245"/>
        <v>0</v>
      </c>
      <c r="BC118" s="17">
        <f t="shared" si="246"/>
        <v>0</v>
      </c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>
        <f t="shared" si="247"/>
        <v>0</v>
      </c>
      <c r="BP118" s="17">
        <f t="shared" si="248"/>
        <v>0</v>
      </c>
      <c r="BQ118" s="17">
        <f t="shared" si="249"/>
        <v>0</v>
      </c>
      <c r="BR118" s="17"/>
      <c r="BS118" s="35">
        <v>0</v>
      </c>
      <c r="BT118" s="35"/>
      <c r="BU118" s="1"/>
      <c r="BV118" s="1"/>
      <c r="BW118" s="1"/>
      <c r="BX118" s="1"/>
      <c r="BY118" s="1"/>
      <c r="BZ118" s="1"/>
      <c r="CA118" s="1"/>
      <c r="CB118" s="1"/>
    </row>
    <row r="119" s="23" customFormat="1">
      <c r="A119" s="24" t="s">
        <v>158</v>
      </c>
      <c r="B119" s="24"/>
      <c r="C119" s="24"/>
      <c r="D119" s="24"/>
      <c r="E119" s="36"/>
      <c r="F119" s="25" t="s">
        <v>159</v>
      </c>
      <c r="G119" s="26">
        <f>G181+G120+G126+G152</f>
        <v>602239</v>
      </c>
      <c r="H119" s="26">
        <f>H181+H120+H126+H152</f>
        <v>507149.89999999997</v>
      </c>
      <c r="I119" s="26">
        <f>I181+I120+I126+I152</f>
        <v>402185.09999999998</v>
      </c>
      <c r="J119" s="26">
        <f>J181+J120+J126+J152</f>
        <v>-3043.6999999999998</v>
      </c>
      <c r="K119" s="26">
        <f>K181+K120+K126+K152</f>
        <v>-3652.5</v>
      </c>
      <c r="L119" s="26">
        <f>L181+L120+L126+L152</f>
        <v>-3652.5</v>
      </c>
      <c r="M119" s="26">
        <f t="shared" si="202"/>
        <v>599195.30000000005</v>
      </c>
      <c r="N119" s="26">
        <f t="shared" si="203"/>
        <v>503497.39999999997</v>
      </c>
      <c r="O119" s="26">
        <f t="shared" si="204"/>
        <v>398532.59999999998</v>
      </c>
      <c r="P119" s="26">
        <f>P181+P120+P126+P152</f>
        <v>31860.900000000001</v>
      </c>
      <c r="Q119" s="26">
        <f>Q181+Q120+Q126+Q152</f>
        <v>0</v>
      </c>
      <c r="R119" s="26">
        <f>R181+R120+R126+R152</f>
        <v>0</v>
      </c>
      <c r="S119" s="26">
        <f>S181+S120+S126+S152</f>
        <v>175372.49947000004</v>
      </c>
      <c r="T119" s="26">
        <f>T181+T120+T126+T152</f>
        <v>58602.600000000006</v>
      </c>
      <c r="U119" s="26">
        <f>U181+U120+U126+U152</f>
        <v>40000</v>
      </c>
      <c r="V119" s="26">
        <f>V181+V120+V126+V152</f>
        <v>91883.799999999988</v>
      </c>
      <c r="W119" s="26">
        <f>W181+W120+W126+W152</f>
        <v>0</v>
      </c>
      <c r="X119" s="26">
        <f>X181+X120+X126+X152</f>
        <v>40000</v>
      </c>
      <c r="Y119" s="26">
        <f t="shared" si="235"/>
        <v>806428.69947000011</v>
      </c>
      <c r="Z119" s="26">
        <f t="shared" si="236"/>
        <v>602100</v>
      </c>
      <c r="AA119" s="26">
        <f t="shared" si="237"/>
        <v>530416.39999999991</v>
      </c>
      <c r="AB119" s="26">
        <f>AB181+AB120+AB126+AB152</f>
        <v>0</v>
      </c>
      <c r="AC119" s="26">
        <f>AC181+AC120+AC126+AC152</f>
        <v>0</v>
      </c>
      <c r="AD119" s="26">
        <f>AD181+AD120+AD126+AD152</f>
        <v>0</v>
      </c>
      <c r="AE119" s="26">
        <f t="shared" si="238"/>
        <v>806428.69947000011</v>
      </c>
      <c r="AF119" s="26">
        <f t="shared" si="239"/>
        <v>602100</v>
      </c>
      <c r="AG119" s="26">
        <f t="shared" si="240"/>
        <v>530416.39999999991</v>
      </c>
      <c r="AH119" s="26">
        <f>AH181+AH120+AH126+AH152</f>
        <v>0</v>
      </c>
      <c r="AI119" s="26">
        <f>AI181+AI120+AI126+AI152</f>
        <v>0</v>
      </c>
      <c r="AJ119" s="26">
        <f>AJ181+AJ120+AJ126+AJ152</f>
        <v>22728.900000000001</v>
      </c>
      <c r="AK119" s="26">
        <f>AK181+AK120+AK126+AK152</f>
        <v>0</v>
      </c>
      <c r="AL119" s="26">
        <f>AL181+AL120+AL126+AL152</f>
        <v>0</v>
      </c>
      <c r="AM119" s="26">
        <f>AM181+AM120+AM126+AM152</f>
        <v>18090</v>
      </c>
      <c r="AN119" s="26">
        <f>AN181+AN120+AN126+AN152</f>
        <v>0</v>
      </c>
      <c r="AO119" s="26">
        <f>AO181+AO120+AO126+AO152</f>
        <v>0</v>
      </c>
      <c r="AP119" s="26">
        <f>AP181+AP120+AP126+AP152</f>
        <v>0</v>
      </c>
      <c r="AQ119" s="26">
        <f>AQ181+AQ120+AQ126+AQ152</f>
        <v>0</v>
      </c>
      <c r="AR119" s="26">
        <f>AR181+AR120+AR126+AR152</f>
        <v>0</v>
      </c>
      <c r="AS119" s="26">
        <f>AS181+AS120+AS126+AS152</f>
        <v>0</v>
      </c>
      <c r="AT119" s="26">
        <f>AT181+AT120+AT126+AT152</f>
        <v>0</v>
      </c>
      <c r="AU119" s="26">
        <f>AU181+AU120+AU126+AU152</f>
        <v>0</v>
      </c>
      <c r="AV119" s="26">
        <f>AV181+AV120+AV126+AV152</f>
        <v>0</v>
      </c>
      <c r="AW119" s="26">
        <f t="shared" si="241"/>
        <v>829157.59947000013</v>
      </c>
      <c r="AX119" s="26">
        <f t="shared" si="242"/>
        <v>620190</v>
      </c>
      <c r="AY119" s="26">
        <f t="shared" si="243"/>
        <v>530416.39999999991</v>
      </c>
      <c r="AZ119" s="26">
        <f>AZ181+AZ120+AZ126+AZ152</f>
        <v>0</v>
      </c>
      <c r="BA119" s="26">
        <f t="shared" si="244"/>
        <v>829157.59947000013</v>
      </c>
      <c r="BB119" s="26">
        <f t="shared" si="245"/>
        <v>620190</v>
      </c>
      <c r="BC119" s="26">
        <f t="shared" si="246"/>
        <v>530416.39999999991</v>
      </c>
      <c r="BD119" s="26">
        <f>BD181+BD120+BD126+BD152</f>
        <v>0</v>
      </c>
      <c r="BE119" s="26">
        <f>BE181+BE120+BE126+BE152</f>
        <v>0</v>
      </c>
      <c r="BF119" s="26">
        <f>BF181+BF120+BF126+BF152</f>
        <v>-190</v>
      </c>
      <c r="BG119" s="26">
        <f>BG181+BG120+BG126+BG152</f>
        <v>0</v>
      </c>
      <c r="BH119" s="26">
        <f>BH181+BH120+BH126+BH152</f>
        <v>0</v>
      </c>
      <c r="BI119" s="26">
        <f>BI181+BI120+BI126+BI152</f>
        <v>0</v>
      </c>
      <c r="BJ119" s="26">
        <f>BJ181+BJ120+BJ126+BJ152</f>
        <v>0</v>
      </c>
      <c r="BK119" s="26">
        <f>BK181+BK120+BK126+BK152</f>
        <v>0</v>
      </c>
      <c r="BL119" s="26">
        <f>BL181+BL120+BL126+BL152</f>
        <v>0</v>
      </c>
      <c r="BM119" s="26">
        <f>BM181+BM120+BM126+BM152</f>
        <v>0</v>
      </c>
      <c r="BN119" s="26">
        <f>BN181+BN120+BN126+BN152</f>
        <v>0</v>
      </c>
      <c r="BO119" s="26">
        <f t="shared" si="247"/>
        <v>828967.59947000013</v>
      </c>
      <c r="BP119" s="26">
        <f t="shared" si="248"/>
        <v>620190</v>
      </c>
      <c r="BQ119" s="26">
        <f t="shared" si="249"/>
        <v>530416.39999999991</v>
      </c>
      <c r="BR119" s="26">
        <f>BR181+BR120+BR126+BR152</f>
        <v>0</v>
      </c>
      <c r="BS119" s="27"/>
      <c r="BT119" s="27"/>
      <c r="BU119" s="23"/>
      <c r="BV119" s="23"/>
      <c r="BW119" s="23"/>
      <c r="BX119" s="23"/>
      <c r="BY119" s="23"/>
      <c r="BZ119" s="23"/>
      <c r="CA119" s="23"/>
      <c r="CB119" s="23"/>
    </row>
    <row r="120" s="23" customFormat="1">
      <c r="A120" s="24" t="s">
        <v>158</v>
      </c>
      <c r="B120" s="24" t="s">
        <v>72</v>
      </c>
      <c r="C120" s="24"/>
      <c r="D120" s="24"/>
      <c r="E120" s="36"/>
      <c r="F120" s="25" t="s">
        <v>160</v>
      </c>
      <c r="G120" s="26">
        <f t="shared" ref="G120:G124" si="290">G121</f>
        <v>9.5</v>
      </c>
      <c r="H120" s="26">
        <f t="shared" ref="H120:H124" si="291">H121</f>
        <v>9.5</v>
      </c>
      <c r="I120" s="26">
        <f t="shared" ref="I120:I124" si="292">I121</f>
        <v>9.5</v>
      </c>
      <c r="J120" s="26">
        <f t="shared" ref="J120:J124" si="293">J121</f>
        <v>0</v>
      </c>
      <c r="K120" s="26">
        <f t="shared" ref="K120:K124" si="294">K121</f>
        <v>0</v>
      </c>
      <c r="L120" s="26">
        <f t="shared" ref="L120:L124" si="295">L121</f>
        <v>0</v>
      </c>
      <c r="M120" s="26">
        <f t="shared" si="202"/>
        <v>9.5</v>
      </c>
      <c r="N120" s="26">
        <f t="shared" si="203"/>
        <v>9.5</v>
      </c>
      <c r="O120" s="26">
        <f t="shared" si="204"/>
        <v>9.5</v>
      </c>
      <c r="P120" s="26">
        <f t="shared" ref="P120:P124" si="296">P121</f>
        <v>0</v>
      </c>
      <c r="Q120" s="26">
        <f t="shared" ref="Q120:Q124" si="297">Q121</f>
        <v>0</v>
      </c>
      <c r="R120" s="26">
        <f t="shared" ref="R120:R124" si="298">R121</f>
        <v>0</v>
      </c>
      <c r="S120" s="26">
        <f t="shared" ref="S120:S124" si="299">S121</f>
        <v>0</v>
      </c>
      <c r="T120" s="26">
        <f t="shared" ref="T120:T124" si="300">T121</f>
        <v>0</v>
      </c>
      <c r="U120" s="26">
        <f t="shared" ref="U120:U124" si="301">U121</f>
        <v>0</v>
      </c>
      <c r="V120" s="26">
        <f t="shared" ref="V120:V124" si="302">V121</f>
        <v>0</v>
      </c>
      <c r="W120" s="26">
        <f t="shared" ref="W120:W124" si="303">W121</f>
        <v>0</v>
      </c>
      <c r="X120" s="26">
        <f t="shared" ref="X120:X124" si="304">X121</f>
        <v>0</v>
      </c>
      <c r="Y120" s="26">
        <f t="shared" si="235"/>
        <v>9.5</v>
      </c>
      <c r="Z120" s="26">
        <f t="shared" si="236"/>
        <v>9.5</v>
      </c>
      <c r="AA120" s="26">
        <f t="shared" si="237"/>
        <v>9.5</v>
      </c>
      <c r="AB120" s="26">
        <f t="shared" ref="AB120:AB124" si="305">AB121</f>
        <v>0</v>
      </c>
      <c r="AC120" s="26">
        <f t="shared" ref="AC120:AC124" si="306">AC121</f>
        <v>0</v>
      </c>
      <c r="AD120" s="26">
        <f t="shared" ref="AD120:AD124" si="307">AD121</f>
        <v>0</v>
      </c>
      <c r="AE120" s="26">
        <f t="shared" si="238"/>
        <v>9.5</v>
      </c>
      <c r="AF120" s="26">
        <f t="shared" si="239"/>
        <v>9.5</v>
      </c>
      <c r="AG120" s="26">
        <f t="shared" si="240"/>
        <v>9.5</v>
      </c>
      <c r="AH120" s="26">
        <f t="shared" ref="AH120:AH124" si="308">AH121</f>
        <v>0</v>
      </c>
      <c r="AI120" s="26">
        <f t="shared" ref="AI120:AI124" si="309">AI121</f>
        <v>0</v>
      </c>
      <c r="AJ120" s="26">
        <f t="shared" ref="AJ120:AJ124" si="310">AJ121</f>
        <v>0</v>
      </c>
      <c r="AK120" s="26">
        <f t="shared" ref="AK120:AK124" si="311">AK121</f>
        <v>0</v>
      </c>
      <c r="AL120" s="26">
        <f t="shared" ref="AL120:AL124" si="312">AL121</f>
        <v>0</v>
      </c>
      <c r="AM120" s="26">
        <f t="shared" ref="AM120:AM124" si="313">AM121</f>
        <v>0</v>
      </c>
      <c r="AN120" s="26">
        <f t="shared" ref="AN120:AN124" si="314">AN121</f>
        <v>0</v>
      </c>
      <c r="AO120" s="26">
        <f t="shared" ref="AO120:AO124" si="315">AO121</f>
        <v>0</v>
      </c>
      <c r="AP120" s="26">
        <f t="shared" ref="AP120:AP124" si="316">AP121</f>
        <v>0</v>
      </c>
      <c r="AQ120" s="26">
        <f t="shared" ref="AQ120:AQ124" si="317">AQ121</f>
        <v>0</v>
      </c>
      <c r="AR120" s="26">
        <f t="shared" ref="AR120:AR124" si="318">AR121</f>
        <v>0</v>
      </c>
      <c r="AS120" s="26">
        <f t="shared" ref="AS120:AS124" si="319">AS121</f>
        <v>0</v>
      </c>
      <c r="AT120" s="26">
        <f t="shared" ref="AT120:AT124" si="320">AT121</f>
        <v>0</v>
      </c>
      <c r="AU120" s="26">
        <f t="shared" ref="AU120:AU124" si="321">AU121</f>
        <v>0</v>
      </c>
      <c r="AV120" s="26">
        <f t="shared" ref="AV120:AV124" si="322">AV121</f>
        <v>0</v>
      </c>
      <c r="AW120" s="26">
        <f t="shared" si="241"/>
        <v>9.5</v>
      </c>
      <c r="AX120" s="26">
        <f t="shared" si="242"/>
        <v>9.5</v>
      </c>
      <c r="AY120" s="26">
        <f t="shared" si="243"/>
        <v>9.5</v>
      </c>
      <c r="AZ120" s="26">
        <f t="shared" ref="AZ120:AZ124" si="323">AZ121</f>
        <v>0</v>
      </c>
      <c r="BA120" s="26">
        <f t="shared" si="244"/>
        <v>9.5</v>
      </c>
      <c r="BB120" s="26">
        <f t="shared" si="245"/>
        <v>9.5</v>
      </c>
      <c r="BC120" s="26">
        <f t="shared" si="246"/>
        <v>9.5</v>
      </c>
      <c r="BD120" s="26">
        <f t="shared" ref="BD120:BD124" si="324">BD121</f>
        <v>0</v>
      </c>
      <c r="BE120" s="26">
        <f t="shared" ref="BE120:BE124" si="325">BE121</f>
        <v>0</v>
      </c>
      <c r="BF120" s="26">
        <f t="shared" ref="BF120:BF124" si="326">BF121</f>
        <v>0</v>
      </c>
      <c r="BG120" s="26">
        <f t="shared" ref="BG120:BG124" si="327">BG121</f>
        <v>0</v>
      </c>
      <c r="BH120" s="26">
        <f t="shared" ref="BH120:BH124" si="328">BH121</f>
        <v>0</v>
      </c>
      <c r="BI120" s="26">
        <f t="shared" ref="BI120:BI124" si="329">BI121</f>
        <v>0</v>
      </c>
      <c r="BJ120" s="26">
        <f t="shared" ref="BJ120:BJ124" si="330">BJ121</f>
        <v>0</v>
      </c>
      <c r="BK120" s="26">
        <f t="shared" ref="BK120:BK124" si="331">BK121</f>
        <v>0</v>
      </c>
      <c r="BL120" s="26">
        <f t="shared" ref="BL120:BL124" si="332">BL121</f>
        <v>0</v>
      </c>
      <c r="BM120" s="26">
        <f t="shared" ref="BM120:BM124" si="333">BM121</f>
        <v>0</v>
      </c>
      <c r="BN120" s="26">
        <f t="shared" ref="BN120:BN124" si="334">BN121</f>
        <v>0</v>
      </c>
      <c r="BO120" s="26">
        <f t="shared" si="247"/>
        <v>9.5</v>
      </c>
      <c r="BP120" s="26">
        <f t="shared" si="248"/>
        <v>9.5</v>
      </c>
      <c r="BQ120" s="26">
        <f t="shared" si="249"/>
        <v>9.5</v>
      </c>
      <c r="BR120" s="26">
        <f t="shared" ref="BR120:BR124" si="335">BR121</f>
        <v>0</v>
      </c>
      <c r="BS120" s="27"/>
      <c r="BT120" s="27"/>
      <c r="BU120" s="23"/>
      <c r="BV120" s="23"/>
      <c r="BW120" s="23"/>
      <c r="BX120" s="23"/>
      <c r="BY120" s="23"/>
      <c r="BZ120" s="23"/>
      <c r="CA120" s="23"/>
      <c r="CB120" s="23"/>
    </row>
    <row r="121" s="28" customFormat="1">
      <c r="A121" s="29" t="s">
        <v>158</v>
      </c>
      <c r="B121" s="29" t="s">
        <v>72</v>
      </c>
      <c r="C121" s="29" t="s">
        <v>161</v>
      </c>
      <c r="D121" s="29"/>
      <c r="E121" s="37"/>
      <c r="F121" s="30" t="s">
        <v>162</v>
      </c>
      <c r="G121" s="31">
        <f t="shared" si="290"/>
        <v>9.5</v>
      </c>
      <c r="H121" s="31">
        <f t="shared" si="291"/>
        <v>9.5</v>
      </c>
      <c r="I121" s="31">
        <f t="shared" si="292"/>
        <v>9.5</v>
      </c>
      <c r="J121" s="31">
        <f t="shared" si="293"/>
        <v>0</v>
      </c>
      <c r="K121" s="31">
        <f t="shared" si="294"/>
        <v>0</v>
      </c>
      <c r="L121" s="31">
        <f t="shared" si="295"/>
        <v>0</v>
      </c>
      <c r="M121" s="31">
        <f t="shared" si="202"/>
        <v>9.5</v>
      </c>
      <c r="N121" s="31">
        <f t="shared" si="203"/>
        <v>9.5</v>
      </c>
      <c r="O121" s="31">
        <f t="shared" si="204"/>
        <v>9.5</v>
      </c>
      <c r="P121" s="31">
        <f t="shared" si="296"/>
        <v>0</v>
      </c>
      <c r="Q121" s="31">
        <f t="shared" si="297"/>
        <v>0</v>
      </c>
      <c r="R121" s="31">
        <f t="shared" si="298"/>
        <v>0</v>
      </c>
      <c r="S121" s="31">
        <f t="shared" si="299"/>
        <v>0</v>
      </c>
      <c r="T121" s="31">
        <f t="shared" si="300"/>
        <v>0</v>
      </c>
      <c r="U121" s="31">
        <f t="shared" si="301"/>
        <v>0</v>
      </c>
      <c r="V121" s="31">
        <f t="shared" si="302"/>
        <v>0</v>
      </c>
      <c r="W121" s="31">
        <f t="shared" si="303"/>
        <v>0</v>
      </c>
      <c r="X121" s="31">
        <f t="shared" si="304"/>
        <v>0</v>
      </c>
      <c r="Y121" s="31">
        <f t="shared" si="235"/>
        <v>9.5</v>
      </c>
      <c r="Z121" s="31">
        <f t="shared" si="236"/>
        <v>9.5</v>
      </c>
      <c r="AA121" s="31">
        <f t="shared" si="237"/>
        <v>9.5</v>
      </c>
      <c r="AB121" s="31">
        <f t="shared" si="305"/>
        <v>0</v>
      </c>
      <c r="AC121" s="31">
        <f t="shared" si="306"/>
        <v>0</v>
      </c>
      <c r="AD121" s="31">
        <f t="shared" si="307"/>
        <v>0</v>
      </c>
      <c r="AE121" s="31">
        <f t="shared" si="238"/>
        <v>9.5</v>
      </c>
      <c r="AF121" s="31">
        <f t="shared" si="239"/>
        <v>9.5</v>
      </c>
      <c r="AG121" s="31">
        <f t="shared" si="240"/>
        <v>9.5</v>
      </c>
      <c r="AH121" s="31">
        <f t="shared" si="308"/>
        <v>0</v>
      </c>
      <c r="AI121" s="31">
        <f t="shared" si="309"/>
        <v>0</v>
      </c>
      <c r="AJ121" s="31">
        <f t="shared" si="310"/>
        <v>0</v>
      </c>
      <c r="AK121" s="31">
        <f t="shared" si="311"/>
        <v>0</v>
      </c>
      <c r="AL121" s="31">
        <f t="shared" si="312"/>
        <v>0</v>
      </c>
      <c r="AM121" s="31">
        <f t="shared" si="313"/>
        <v>0</v>
      </c>
      <c r="AN121" s="31">
        <f t="shared" si="314"/>
        <v>0</v>
      </c>
      <c r="AO121" s="31">
        <f t="shared" si="315"/>
        <v>0</v>
      </c>
      <c r="AP121" s="31">
        <f t="shared" si="316"/>
        <v>0</v>
      </c>
      <c r="AQ121" s="31">
        <f t="shared" si="317"/>
        <v>0</v>
      </c>
      <c r="AR121" s="31">
        <f t="shared" si="318"/>
        <v>0</v>
      </c>
      <c r="AS121" s="31">
        <f t="shared" si="319"/>
        <v>0</v>
      </c>
      <c r="AT121" s="31">
        <f t="shared" si="320"/>
        <v>0</v>
      </c>
      <c r="AU121" s="31">
        <f t="shared" si="321"/>
        <v>0</v>
      </c>
      <c r="AV121" s="31">
        <f t="shared" si="322"/>
        <v>0</v>
      </c>
      <c r="AW121" s="31">
        <f t="shared" si="241"/>
        <v>9.5</v>
      </c>
      <c r="AX121" s="31">
        <f t="shared" si="242"/>
        <v>9.5</v>
      </c>
      <c r="AY121" s="31">
        <f t="shared" si="243"/>
        <v>9.5</v>
      </c>
      <c r="AZ121" s="31">
        <f t="shared" si="323"/>
        <v>0</v>
      </c>
      <c r="BA121" s="31">
        <f t="shared" si="244"/>
        <v>9.5</v>
      </c>
      <c r="BB121" s="31">
        <f t="shared" si="245"/>
        <v>9.5</v>
      </c>
      <c r="BC121" s="31">
        <f t="shared" si="246"/>
        <v>9.5</v>
      </c>
      <c r="BD121" s="31">
        <f t="shared" si="324"/>
        <v>0</v>
      </c>
      <c r="BE121" s="31">
        <f t="shared" si="325"/>
        <v>0</v>
      </c>
      <c r="BF121" s="31">
        <f t="shared" si="326"/>
        <v>0</v>
      </c>
      <c r="BG121" s="31">
        <f t="shared" si="327"/>
        <v>0</v>
      </c>
      <c r="BH121" s="31">
        <f t="shared" si="328"/>
        <v>0</v>
      </c>
      <c r="BI121" s="31">
        <f t="shared" si="329"/>
        <v>0</v>
      </c>
      <c r="BJ121" s="31">
        <f t="shared" si="330"/>
        <v>0</v>
      </c>
      <c r="BK121" s="31">
        <f t="shared" si="331"/>
        <v>0</v>
      </c>
      <c r="BL121" s="31">
        <f t="shared" si="332"/>
        <v>0</v>
      </c>
      <c r="BM121" s="31">
        <f t="shared" si="333"/>
        <v>0</v>
      </c>
      <c r="BN121" s="31">
        <f t="shared" si="334"/>
        <v>0</v>
      </c>
      <c r="BO121" s="31">
        <f t="shared" si="247"/>
        <v>9.5</v>
      </c>
      <c r="BP121" s="31">
        <f t="shared" si="248"/>
        <v>9.5</v>
      </c>
      <c r="BQ121" s="31">
        <f t="shared" si="249"/>
        <v>9.5</v>
      </c>
      <c r="BR121" s="31">
        <f t="shared" si="335"/>
        <v>0</v>
      </c>
      <c r="BS121" s="32"/>
      <c r="BT121" s="32"/>
      <c r="BU121" s="28"/>
      <c r="BV121" s="28"/>
      <c r="BW121" s="28"/>
      <c r="BX121" s="28"/>
      <c r="BY121" s="28"/>
      <c r="BZ121" s="28"/>
      <c r="CA121" s="28"/>
      <c r="CB121" s="28"/>
    </row>
    <row r="122" s="1" customFormat="1" ht="63">
      <c r="A122" s="33" t="s">
        <v>158</v>
      </c>
      <c r="B122" s="33" t="s">
        <v>72</v>
      </c>
      <c r="C122" s="33" t="s">
        <v>161</v>
      </c>
      <c r="D122" s="33" t="s">
        <v>64</v>
      </c>
      <c r="E122" s="38"/>
      <c r="F122" s="34" t="s">
        <v>65</v>
      </c>
      <c r="G122" s="17">
        <f t="shared" si="290"/>
        <v>9.5</v>
      </c>
      <c r="H122" s="17">
        <f t="shared" si="291"/>
        <v>9.5</v>
      </c>
      <c r="I122" s="17">
        <f t="shared" si="292"/>
        <v>9.5</v>
      </c>
      <c r="J122" s="17">
        <f t="shared" si="293"/>
        <v>0</v>
      </c>
      <c r="K122" s="17">
        <f t="shared" si="294"/>
        <v>0</v>
      </c>
      <c r="L122" s="17">
        <f t="shared" si="295"/>
        <v>0</v>
      </c>
      <c r="M122" s="17">
        <f t="shared" si="202"/>
        <v>9.5</v>
      </c>
      <c r="N122" s="17">
        <f t="shared" si="203"/>
        <v>9.5</v>
      </c>
      <c r="O122" s="17">
        <f t="shared" si="204"/>
        <v>9.5</v>
      </c>
      <c r="P122" s="17">
        <f t="shared" si="296"/>
        <v>0</v>
      </c>
      <c r="Q122" s="17">
        <f t="shared" si="297"/>
        <v>0</v>
      </c>
      <c r="R122" s="17">
        <f t="shared" si="298"/>
        <v>0</v>
      </c>
      <c r="S122" s="17">
        <f t="shared" si="299"/>
        <v>0</v>
      </c>
      <c r="T122" s="17">
        <f t="shared" si="300"/>
        <v>0</v>
      </c>
      <c r="U122" s="17">
        <f t="shared" si="301"/>
        <v>0</v>
      </c>
      <c r="V122" s="17">
        <f t="shared" si="302"/>
        <v>0</v>
      </c>
      <c r="W122" s="17">
        <f t="shared" si="303"/>
        <v>0</v>
      </c>
      <c r="X122" s="17">
        <f t="shared" si="304"/>
        <v>0</v>
      </c>
      <c r="Y122" s="17">
        <f t="shared" si="235"/>
        <v>9.5</v>
      </c>
      <c r="Z122" s="17">
        <f t="shared" si="236"/>
        <v>9.5</v>
      </c>
      <c r="AA122" s="17">
        <f t="shared" si="237"/>
        <v>9.5</v>
      </c>
      <c r="AB122" s="17">
        <f t="shared" si="305"/>
        <v>0</v>
      </c>
      <c r="AC122" s="17">
        <f t="shared" si="306"/>
        <v>0</v>
      </c>
      <c r="AD122" s="17">
        <f t="shared" si="307"/>
        <v>0</v>
      </c>
      <c r="AE122" s="17">
        <f t="shared" si="238"/>
        <v>9.5</v>
      </c>
      <c r="AF122" s="17">
        <f t="shared" si="239"/>
        <v>9.5</v>
      </c>
      <c r="AG122" s="17">
        <f t="shared" si="240"/>
        <v>9.5</v>
      </c>
      <c r="AH122" s="17">
        <f t="shared" si="308"/>
        <v>0</v>
      </c>
      <c r="AI122" s="17">
        <f t="shared" si="309"/>
        <v>0</v>
      </c>
      <c r="AJ122" s="17">
        <f t="shared" si="310"/>
        <v>0</v>
      </c>
      <c r="AK122" s="17">
        <f t="shared" si="311"/>
        <v>0</v>
      </c>
      <c r="AL122" s="17">
        <f t="shared" si="312"/>
        <v>0</v>
      </c>
      <c r="AM122" s="17">
        <f t="shared" si="313"/>
        <v>0</v>
      </c>
      <c r="AN122" s="17">
        <f t="shared" si="314"/>
        <v>0</v>
      </c>
      <c r="AO122" s="17">
        <f t="shared" si="315"/>
        <v>0</v>
      </c>
      <c r="AP122" s="17">
        <f t="shared" si="316"/>
        <v>0</v>
      </c>
      <c r="AQ122" s="17">
        <f t="shared" si="317"/>
        <v>0</v>
      </c>
      <c r="AR122" s="17">
        <f t="shared" si="318"/>
        <v>0</v>
      </c>
      <c r="AS122" s="17">
        <f t="shared" si="319"/>
        <v>0</v>
      </c>
      <c r="AT122" s="17">
        <f t="shared" si="320"/>
        <v>0</v>
      </c>
      <c r="AU122" s="17">
        <f t="shared" si="321"/>
        <v>0</v>
      </c>
      <c r="AV122" s="17">
        <f t="shared" si="322"/>
        <v>0</v>
      </c>
      <c r="AW122" s="17">
        <f t="shared" si="241"/>
        <v>9.5</v>
      </c>
      <c r="AX122" s="17">
        <f t="shared" si="242"/>
        <v>9.5</v>
      </c>
      <c r="AY122" s="17">
        <f t="shared" si="243"/>
        <v>9.5</v>
      </c>
      <c r="AZ122" s="17">
        <f t="shared" si="323"/>
        <v>0</v>
      </c>
      <c r="BA122" s="17">
        <f t="shared" si="244"/>
        <v>9.5</v>
      </c>
      <c r="BB122" s="17">
        <f t="shared" si="245"/>
        <v>9.5</v>
      </c>
      <c r="BC122" s="17">
        <f t="shared" si="246"/>
        <v>9.5</v>
      </c>
      <c r="BD122" s="17">
        <f t="shared" si="324"/>
        <v>0</v>
      </c>
      <c r="BE122" s="17">
        <f t="shared" si="325"/>
        <v>0</v>
      </c>
      <c r="BF122" s="17">
        <f t="shared" si="326"/>
        <v>0</v>
      </c>
      <c r="BG122" s="17">
        <f t="shared" si="327"/>
        <v>0</v>
      </c>
      <c r="BH122" s="17">
        <f t="shared" si="328"/>
        <v>0</v>
      </c>
      <c r="BI122" s="17">
        <f t="shared" si="329"/>
        <v>0</v>
      </c>
      <c r="BJ122" s="17">
        <f t="shared" si="330"/>
        <v>0</v>
      </c>
      <c r="BK122" s="17">
        <f t="shared" si="331"/>
        <v>0</v>
      </c>
      <c r="BL122" s="17">
        <f t="shared" si="332"/>
        <v>0</v>
      </c>
      <c r="BM122" s="17">
        <f t="shared" si="333"/>
        <v>0</v>
      </c>
      <c r="BN122" s="17">
        <f t="shared" si="334"/>
        <v>0</v>
      </c>
      <c r="BO122" s="17">
        <f t="shared" si="247"/>
        <v>9.5</v>
      </c>
      <c r="BP122" s="17">
        <f t="shared" si="248"/>
        <v>9.5</v>
      </c>
      <c r="BQ122" s="17">
        <f t="shared" si="249"/>
        <v>9.5</v>
      </c>
      <c r="BR122" s="17">
        <f t="shared" si="335"/>
        <v>0</v>
      </c>
      <c r="BS122" s="35"/>
      <c r="BT122" s="35"/>
      <c r="BU122" s="1"/>
      <c r="BV122" s="1"/>
      <c r="BW122" s="1"/>
      <c r="BX122" s="1"/>
      <c r="BY122" s="1"/>
      <c r="BZ122" s="1"/>
      <c r="CA122" s="1"/>
      <c r="CB122" s="1"/>
    </row>
    <row r="123" s="1" customFormat="1">
      <c r="A123" s="33" t="s">
        <v>158</v>
      </c>
      <c r="B123" s="33" t="s">
        <v>72</v>
      </c>
      <c r="C123" s="33" t="s">
        <v>161</v>
      </c>
      <c r="D123" s="33" t="s">
        <v>66</v>
      </c>
      <c r="E123" s="38"/>
      <c r="F123" s="34" t="s">
        <v>67</v>
      </c>
      <c r="G123" s="17">
        <f t="shared" si="290"/>
        <v>9.5</v>
      </c>
      <c r="H123" s="17">
        <f t="shared" si="291"/>
        <v>9.5</v>
      </c>
      <c r="I123" s="17">
        <f t="shared" si="292"/>
        <v>9.5</v>
      </c>
      <c r="J123" s="17">
        <f t="shared" si="293"/>
        <v>0</v>
      </c>
      <c r="K123" s="17">
        <f t="shared" si="294"/>
        <v>0</v>
      </c>
      <c r="L123" s="17">
        <f t="shared" si="295"/>
        <v>0</v>
      </c>
      <c r="M123" s="17">
        <f t="shared" si="202"/>
        <v>9.5</v>
      </c>
      <c r="N123" s="17">
        <f t="shared" si="203"/>
        <v>9.5</v>
      </c>
      <c r="O123" s="17">
        <f t="shared" si="204"/>
        <v>9.5</v>
      </c>
      <c r="P123" s="17">
        <f t="shared" si="296"/>
        <v>0</v>
      </c>
      <c r="Q123" s="17">
        <f t="shared" si="297"/>
        <v>0</v>
      </c>
      <c r="R123" s="17">
        <f t="shared" si="298"/>
        <v>0</v>
      </c>
      <c r="S123" s="17">
        <f t="shared" si="299"/>
        <v>0</v>
      </c>
      <c r="T123" s="17">
        <f t="shared" si="300"/>
        <v>0</v>
      </c>
      <c r="U123" s="17">
        <f t="shared" si="301"/>
        <v>0</v>
      </c>
      <c r="V123" s="17">
        <f t="shared" si="302"/>
        <v>0</v>
      </c>
      <c r="W123" s="17">
        <f t="shared" si="303"/>
        <v>0</v>
      </c>
      <c r="X123" s="17">
        <f t="shared" si="304"/>
        <v>0</v>
      </c>
      <c r="Y123" s="17">
        <f t="shared" si="235"/>
        <v>9.5</v>
      </c>
      <c r="Z123" s="17">
        <f t="shared" si="236"/>
        <v>9.5</v>
      </c>
      <c r="AA123" s="17">
        <f t="shared" si="237"/>
        <v>9.5</v>
      </c>
      <c r="AB123" s="17">
        <f t="shared" si="305"/>
        <v>0</v>
      </c>
      <c r="AC123" s="17">
        <f t="shared" si="306"/>
        <v>0</v>
      </c>
      <c r="AD123" s="17">
        <f t="shared" si="307"/>
        <v>0</v>
      </c>
      <c r="AE123" s="17">
        <f t="shared" si="238"/>
        <v>9.5</v>
      </c>
      <c r="AF123" s="17">
        <f t="shared" si="239"/>
        <v>9.5</v>
      </c>
      <c r="AG123" s="17">
        <f t="shared" si="240"/>
        <v>9.5</v>
      </c>
      <c r="AH123" s="17">
        <f t="shared" si="308"/>
        <v>0</v>
      </c>
      <c r="AI123" s="17">
        <f t="shared" si="309"/>
        <v>0</v>
      </c>
      <c r="AJ123" s="17">
        <f t="shared" si="310"/>
        <v>0</v>
      </c>
      <c r="AK123" s="17">
        <f t="shared" si="311"/>
        <v>0</v>
      </c>
      <c r="AL123" s="17">
        <f t="shared" si="312"/>
        <v>0</v>
      </c>
      <c r="AM123" s="17">
        <f t="shared" si="313"/>
        <v>0</v>
      </c>
      <c r="AN123" s="17">
        <f t="shared" si="314"/>
        <v>0</v>
      </c>
      <c r="AO123" s="17">
        <f t="shared" si="315"/>
        <v>0</v>
      </c>
      <c r="AP123" s="17">
        <f t="shared" si="316"/>
        <v>0</v>
      </c>
      <c r="AQ123" s="17">
        <f t="shared" si="317"/>
        <v>0</v>
      </c>
      <c r="AR123" s="17">
        <f t="shared" si="318"/>
        <v>0</v>
      </c>
      <c r="AS123" s="17">
        <f t="shared" si="319"/>
        <v>0</v>
      </c>
      <c r="AT123" s="17">
        <f t="shared" si="320"/>
        <v>0</v>
      </c>
      <c r="AU123" s="17">
        <f t="shared" si="321"/>
        <v>0</v>
      </c>
      <c r="AV123" s="17">
        <f t="shared" si="322"/>
        <v>0</v>
      </c>
      <c r="AW123" s="17">
        <f t="shared" si="241"/>
        <v>9.5</v>
      </c>
      <c r="AX123" s="17">
        <f t="shared" si="242"/>
        <v>9.5</v>
      </c>
      <c r="AY123" s="17">
        <f t="shared" si="243"/>
        <v>9.5</v>
      </c>
      <c r="AZ123" s="17">
        <f t="shared" si="323"/>
        <v>0</v>
      </c>
      <c r="BA123" s="17">
        <f t="shared" si="244"/>
        <v>9.5</v>
      </c>
      <c r="BB123" s="17">
        <f t="shared" si="245"/>
        <v>9.5</v>
      </c>
      <c r="BC123" s="17">
        <f t="shared" si="246"/>
        <v>9.5</v>
      </c>
      <c r="BD123" s="17">
        <f t="shared" si="324"/>
        <v>0</v>
      </c>
      <c r="BE123" s="17">
        <f t="shared" si="325"/>
        <v>0</v>
      </c>
      <c r="BF123" s="17">
        <f t="shared" si="326"/>
        <v>0</v>
      </c>
      <c r="BG123" s="17">
        <f t="shared" si="327"/>
        <v>0</v>
      </c>
      <c r="BH123" s="17">
        <f t="shared" si="328"/>
        <v>0</v>
      </c>
      <c r="BI123" s="17">
        <f t="shared" si="329"/>
        <v>0</v>
      </c>
      <c r="BJ123" s="17">
        <f t="shared" si="330"/>
        <v>0</v>
      </c>
      <c r="BK123" s="17">
        <f t="shared" si="331"/>
        <v>0</v>
      </c>
      <c r="BL123" s="17">
        <f t="shared" si="332"/>
        <v>0</v>
      </c>
      <c r="BM123" s="17">
        <f t="shared" si="333"/>
        <v>0</v>
      </c>
      <c r="BN123" s="17">
        <f t="shared" si="334"/>
        <v>0</v>
      </c>
      <c r="BO123" s="17">
        <f t="shared" si="247"/>
        <v>9.5</v>
      </c>
      <c r="BP123" s="17">
        <f t="shared" si="248"/>
        <v>9.5</v>
      </c>
      <c r="BQ123" s="17">
        <f t="shared" si="249"/>
        <v>9.5</v>
      </c>
      <c r="BR123" s="17">
        <f t="shared" si="335"/>
        <v>0</v>
      </c>
      <c r="BS123" s="35"/>
      <c r="BT123" s="35"/>
      <c r="BU123" s="1"/>
      <c r="BV123" s="1"/>
      <c r="BW123" s="1"/>
      <c r="BX123" s="1"/>
      <c r="BY123" s="1"/>
      <c r="BZ123" s="1"/>
      <c r="CA123" s="1"/>
      <c r="CB123" s="1"/>
    </row>
    <row r="124" s="1" customFormat="1">
      <c r="A124" s="33" t="s">
        <v>158</v>
      </c>
      <c r="B124" s="33" t="s">
        <v>72</v>
      </c>
      <c r="C124" s="33" t="s">
        <v>161</v>
      </c>
      <c r="D124" s="33" t="s">
        <v>163</v>
      </c>
      <c r="E124" s="38"/>
      <c r="F124" s="34" t="s">
        <v>164</v>
      </c>
      <c r="G124" s="17">
        <f t="shared" si="290"/>
        <v>9.5</v>
      </c>
      <c r="H124" s="17">
        <f t="shared" si="291"/>
        <v>9.5</v>
      </c>
      <c r="I124" s="17">
        <f t="shared" si="292"/>
        <v>9.5</v>
      </c>
      <c r="J124" s="17">
        <f t="shared" si="293"/>
        <v>0</v>
      </c>
      <c r="K124" s="17">
        <f t="shared" si="294"/>
        <v>0</v>
      </c>
      <c r="L124" s="17">
        <f t="shared" si="295"/>
        <v>0</v>
      </c>
      <c r="M124" s="17">
        <f t="shared" si="202"/>
        <v>9.5</v>
      </c>
      <c r="N124" s="17">
        <f t="shared" si="203"/>
        <v>9.5</v>
      </c>
      <c r="O124" s="17">
        <f t="shared" si="204"/>
        <v>9.5</v>
      </c>
      <c r="P124" s="17">
        <f t="shared" si="296"/>
        <v>0</v>
      </c>
      <c r="Q124" s="17">
        <f t="shared" si="297"/>
        <v>0</v>
      </c>
      <c r="R124" s="17">
        <f t="shared" si="298"/>
        <v>0</v>
      </c>
      <c r="S124" s="17">
        <f t="shared" si="299"/>
        <v>0</v>
      </c>
      <c r="T124" s="17">
        <f t="shared" si="300"/>
        <v>0</v>
      </c>
      <c r="U124" s="17">
        <f t="shared" si="301"/>
        <v>0</v>
      </c>
      <c r="V124" s="17">
        <f t="shared" si="302"/>
        <v>0</v>
      </c>
      <c r="W124" s="17">
        <f t="shared" si="303"/>
        <v>0</v>
      </c>
      <c r="X124" s="17">
        <f t="shared" si="304"/>
        <v>0</v>
      </c>
      <c r="Y124" s="17">
        <f t="shared" si="235"/>
        <v>9.5</v>
      </c>
      <c r="Z124" s="17">
        <f t="shared" si="236"/>
        <v>9.5</v>
      </c>
      <c r="AA124" s="17">
        <f t="shared" si="237"/>
        <v>9.5</v>
      </c>
      <c r="AB124" s="17">
        <f t="shared" si="305"/>
        <v>0</v>
      </c>
      <c r="AC124" s="17">
        <f t="shared" si="306"/>
        <v>0</v>
      </c>
      <c r="AD124" s="17">
        <f t="shared" si="307"/>
        <v>0</v>
      </c>
      <c r="AE124" s="17">
        <f t="shared" si="238"/>
        <v>9.5</v>
      </c>
      <c r="AF124" s="17">
        <f t="shared" si="239"/>
        <v>9.5</v>
      </c>
      <c r="AG124" s="17">
        <f t="shared" si="240"/>
        <v>9.5</v>
      </c>
      <c r="AH124" s="17">
        <f t="shared" si="308"/>
        <v>0</v>
      </c>
      <c r="AI124" s="17">
        <f t="shared" si="309"/>
        <v>0</v>
      </c>
      <c r="AJ124" s="17">
        <f t="shared" si="310"/>
        <v>0</v>
      </c>
      <c r="AK124" s="17">
        <f t="shared" si="311"/>
        <v>0</v>
      </c>
      <c r="AL124" s="17">
        <f t="shared" si="312"/>
        <v>0</v>
      </c>
      <c r="AM124" s="17">
        <f t="shared" si="313"/>
        <v>0</v>
      </c>
      <c r="AN124" s="17">
        <f t="shared" si="314"/>
        <v>0</v>
      </c>
      <c r="AO124" s="17">
        <f t="shared" si="315"/>
        <v>0</v>
      </c>
      <c r="AP124" s="17">
        <f t="shared" si="316"/>
        <v>0</v>
      </c>
      <c r="AQ124" s="17">
        <f t="shared" si="317"/>
        <v>0</v>
      </c>
      <c r="AR124" s="17">
        <f t="shared" si="318"/>
        <v>0</v>
      </c>
      <c r="AS124" s="17">
        <f t="shared" si="319"/>
        <v>0</v>
      </c>
      <c r="AT124" s="17">
        <f t="shared" si="320"/>
        <v>0</v>
      </c>
      <c r="AU124" s="17">
        <f t="shared" si="321"/>
        <v>0</v>
      </c>
      <c r="AV124" s="17">
        <f t="shared" si="322"/>
        <v>0</v>
      </c>
      <c r="AW124" s="17">
        <f t="shared" si="241"/>
        <v>9.5</v>
      </c>
      <c r="AX124" s="17">
        <f t="shared" si="242"/>
        <v>9.5</v>
      </c>
      <c r="AY124" s="17">
        <f t="shared" si="243"/>
        <v>9.5</v>
      </c>
      <c r="AZ124" s="17">
        <f t="shared" si="323"/>
        <v>0</v>
      </c>
      <c r="BA124" s="17">
        <f t="shared" si="244"/>
        <v>9.5</v>
      </c>
      <c r="BB124" s="17">
        <f t="shared" si="245"/>
        <v>9.5</v>
      </c>
      <c r="BC124" s="17">
        <f t="shared" si="246"/>
        <v>9.5</v>
      </c>
      <c r="BD124" s="17">
        <f t="shared" si="324"/>
        <v>0</v>
      </c>
      <c r="BE124" s="17">
        <f t="shared" si="325"/>
        <v>0</v>
      </c>
      <c r="BF124" s="17">
        <f t="shared" si="326"/>
        <v>0</v>
      </c>
      <c r="BG124" s="17">
        <f t="shared" si="327"/>
        <v>0</v>
      </c>
      <c r="BH124" s="17">
        <f t="shared" si="328"/>
        <v>0</v>
      </c>
      <c r="BI124" s="17">
        <f t="shared" si="329"/>
        <v>0</v>
      </c>
      <c r="BJ124" s="17">
        <f t="shared" si="330"/>
        <v>0</v>
      </c>
      <c r="BK124" s="17">
        <f t="shared" si="331"/>
        <v>0</v>
      </c>
      <c r="BL124" s="17">
        <f t="shared" si="332"/>
        <v>0</v>
      </c>
      <c r="BM124" s="17">
        <f t="shared" si="333"/>
        <v>0</v>
      </c>
      <c r="BN124" s="17">
        <f t="shared" si="334"/>
        <v>0</v>
      </c>
      <c r="BO124" s="17">
        <f t="shared" si="247"/>
        <v>9.5</v>
      </c>
      <c r="BP124" s="17">
        <f t="shared" si="248"/>
        <v>9.5</v>
      </c>
      <c r="BQ124" s="17">
        <f t="shared" si="249"/>
        <v>9.5</v>
      </c>
      <c r="BR124" s="17">
        <f t="shared" si="335"/>
        <v>0</v>
      </c>
      <c r="BS124" s="35"/>
      <c r="BT124" s="35"/>
      <c r="BU124" s="1"/>
      <c r="BV124" s="1"/>
      <c r="BW124" s="1"/>
      <c r="BX124" s="1"/>
      <c r="BY124" s="1"/>
      <c r="BZ124" s="1"/>
      <c r="CA124" s="1"/>
      <c r="CB124" s="1"/>
    </row>
    <row r="125" s="1" customFormat="1">
      <c r="A125" s="33" t="s">
        <v>158</v>
      </c>
      <c r="B125" s="33" t="s">
        <v>72</v>
      </c>
      <c r="C125" s="33" t="s">
        <v>161</v>
      </c>
      <c r="D125" s="33" t="s">
        <v>163</v>
      </c>
      <c r="E125" s="33" t="s">
        <v>48</v>
      </c>
      <c r="F125" s="34" t="s">
        <v>49</v>
      </c>
      <c r="G125" s="17">
        <v>9.5</v>
      </c>
      <c r="H125" s="17">
        <v>9.5</v>
      </c>
      <c r="I125" s="17">
        <v>9.5</v>
      </c>
      <c r="J125" s="17"/>
      <c r="K125" s="17"/>
      <c r="L125" s="17"/>
      <c r="M125" s="17">
        <f t="shared" si="202"/>
        <v>9.5</v>
      </c>
      <c r="N125" s="17">
        <f t="shared" si="203"/>
        <v>9.5</v>
      </c>
      <c r="O125" s="17">
        <f t="shared" si="204"/>
        <v>9.5</v>
      </c>
      <c r="P125" s="17"/>
      <c r="Q125" s="17"/>
      <c r="R125" s="17"/>
      <c r="S125" s="17"/>
      <c r="T125" s="17"/>
      <c r="U125" s="17"/>
      <c r="V125" s="17"/>
      <c r="W125" s="17"/>
      <c r="X125" s="17"/>
      <c r="Y125" s="17">
        <f t="shared" si="235"/>
        <v>9.5</v>
      </c>
      <c r="Z125" s="17">
        <f t="shared" si="236"/>
        <v>9.5</v>
      </c>
      <c r="AA125" s="17">
        <f t="shared" si="237"/>
        <v>9.5</v>
      </c>
      <c r="AB125" s="17"/>
      <c r="AC125" s="17"/>
      <c r="AD125" s="17"/>
      <c r="AE125" s="17">
        <f t="shared" si="238"/>
        <v>9.5</v>
      </c>
      <c r="AF125" s="17">
        <f t="shared" si="239"/>
        <v>9.5</v>
      </c>
      <c r="AG125" s="17">
        <f t="shared" si="240"/>
        <v>9.5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>
        <f t="shared" si="241"/>
        <v>9.5</v>
      </c>
      <c r="AX125" s="17">
        <f t="shared" si="242"/>
        <v>9.5</v>
      </c>
      <c r="AY125" s="17">
        <f t="shared" si="243"/>
        <v>9.5</v>
      </c>
      <c r="AZ125" s="17"/>
      <c r="BA125" s="17">
        <f t="shared" si="244"/>
        <v>9.5</v>
      </c>
      <c r="BB125" s="17">
        <f t="shared" si="245"/>
        <v>9.5</v>
      </c>
      <c r="BC125" s="17">
        <f t="shared" si="246"/>
        <v>9.5</v>
      </c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>
        <f t="shared" si="247"/>
        <v>9.5</v>
      </c>
      <c r="BP125" s="17">
        <f t="shared" si="248"/>
        <v>9.5</v>
      </c>
      <c r="BQ125" s="17">
        <f t="shared" si="249"/>
        <v>9.5</v>
      </c>
      <c r="BR125" s="17"/>
      <c r="BS125" s="35"/>
      <c r="BT125" s="35"/>
      <c r="BU125" s="1"/>
      <c r="BV125" s="1"/>
      <c r="BW125" s="1"/>
      <c r="BX125" s="1"/>
      <c r="BY125" s="1"/>
      <c r="BZ125" s="1"/>
      <c r="CA125" s="1"/>
      <c r="CB125" s="1"/>
    </row>
    <row r="126" s="39" customFormat="1">
      <c r="A126" s="40" t="s">
        <v>158</v>
      </c>
      <c r="B126" s="40" t="s">
        <v>128</v>
      </c>
      <c r="C126" s="40"/>
      <c r="D126" s="40"/>
      <c r="E126" s="41"/>
      <c r="F126" s="25" t="s">
        <v>129</v>
      </c>
      <c r="G126" s="26">
        <f>G142+G127</f>
        <v>209038.20000000001</v>
      </c>
      <c r="H126" s="26">
        <f>H142+H127</f>
        <v>206278.29999999999</v>
      </c>
      <c r="I126" s="26">
        <f>I142+I127</f>
        <v>206278.29999999999</v>
      </c>
      <c r="J126" s="26">
        <f>J142+J127</f>
        <v>-3043.6999999999998</v>
      </c>
      <c r="K126" s="26">
        <f>K142+K127</f>
        <v>-3652.5</v>
      </c>
      <c r="L126" s="26">
        <f>L142+L127</f>
        <v>-3652.5</v>
      </c>
      <c r="M126" s="26">
        <f t="shared" si="202"/>
        <v>205994.5</v>
      </c>
      <c r="N126" s="26">
        <f t="shared" si="203"/>
        <v>202625.79999999999</v>
      </c>
      <c r="O126" s="26">
        <f t="shared" si="204"/>
        <v>202625.79999999999</v>
      </c>
      <c r="P126" s="26">
        <f>P142+P127</f>
        <v>14921.799999999999</v>
      </c>
      <c r="Q126" s="26">
        <f>Q142+Q127</f>
        <v>0</v>
      </c>
      <c r="R126" s="26">
        <f>R142+R127</f>
        <v>0</v>
      </c>
      <c r="S126" s="26">
        <f>S142+S127</f>
        <v>23744.457999999999</v>
      </c>
      <c r="T126" s="26">
        <f>T142+T127</f>
        <v>19986.700000000001</v>
      </c>
      <c r="U126" s="26">
        <f>U142+U127</f>
        <v>0</v>
      </c>
      <c r="V126" s="26">
        <f>V142+V127</f>
        <v>19986.700000000001</v>
      </c>
      <c r="W126" s="26">
        <f>W142+W127</f>
        <v>0</v>
      </c>
      <c r="X126" s="26">
        <f>X142+X127</f>
        <v>0</v>
      </c>
      <c r="Y126" s="26">
        <f t="shared" si="235"/>
        <v>244660.75799999997</v>
      </c>
      <c r="Z126" s="26">
        <f t="shared" si="236"/>
        <v>222612.5</v>
      </c>
      <c r="AA126" s="26">
        <f t="shared" si="237"/>
        <v>222612.5</v>
      </c>
      <c r="AB126" s="26">
        <f>AB142+AB127</f>
        <v>0</v>
      </c>
      <c r="AC126" s="26">
        <f>AC142+AC127</f>
        <v>0</v>
      </c>
      <c r="AD126" s="26">
        <f>AD142+AD127</f>
        <v>0</v>
      </c>
      <c r="AE126" s="26">
        <f t="shared" si="238"/>
        <v>244660.75799999997</v>
      </c>
      <c r="AF126" s="26">
        <f t="shared" si="239"/>
        <v>222612.5</v>
      </c>
      <c r="AG126" s="26">
        <f t="shared" si="240"/>
        <v>222612.5</v>
      </c>
      <c r="AH126" s="26">
        <f>AH142+AH127</f>
        <v>0</v>
      </c>
      <c r="AI126" s="26">
        <f>AI142+AI127</f>
        <v>0</v>
      </c>
      <c r="AJ126" s="26">
        <f>AJ142+AJ127</f>
        <v>22728.900000000001</v>
      </c>
      <c r="AK126" s="26">
        <f>AK142+AK127</f>
        <v>0</v>
      </c>
      <c r="AL126" s="26">
        <f>AL142+AL127</f>
        <v>0</v>
      </c>
      <c r="AM126" s="26">
        <f>AM142+AM127</f>
        <v>18090</v>
      </c>
      <c r="AN126" s="26">
        <f>AN142+AN127</f>
        <v>0</v>
      </c>
      <c r="AO126" s="26">
        <f>AO142+AO127</f>
        <v>0</v>
      </c>
      <c r="AP126" s="26">
        <f>AP142+AP127</f>
        <v>0</v>
      </c>
      <c r="AQ126" s="26">
        <f>AQ142+AQ127</f>
        <v>0</v>
      </c>
      <c r="AR126" s="26">
        <f>AR142+AR127</f>
        <v>0</v>
      </c>
      <c r="AS126" s="26">
        <f>AS142+AS127</f>
        <v>0</v>
      </c>
      <c r="AT126" s="26">
        <f>AT142+AT127</f>
        <v>0</v>
      </c>
      <c r="AU126" s="26">
        <f>AU142+AU127</f>
        <v>0</v>
      </c>
      <c r="AV126" s="26">
        <f>AV142+AV127</f>
        <v>0</v>
      </c>
      <c r="AW126" s="26">
        <f t="shared" si="241"/>
        <v>267389.658</v>
      </c>
      <c r="AX126" s="26">
        <f t="shared" si="242"/>
        <v>240702.5</v>
      </c>
      <c r="AY126" s="26">
        <f t="shared" si="243"/>
        <v>222612.5</v>
      </c>
      <c r="AZ126" s="26">
        <f>AZ142+AZ127</f>
        <v>0</v>
      </c>
      <c r="BA126" s="26">
        <f t="shared" si="244"/>
        <v>267389.658</v>
      </c>
      <c r="BB126" s="26">
        <f t="shared" si="245"/>
        <v>240702.5</v>
      </c>
      <c r="BC126" s="26">
        <f t="shared" si="246"/>
        <v>222612.5</v>
      </c>
      <c r="BD126" s="26">
        <f>BD142+BD127</f>
        <v>0</v>
      </c>
      <c r="BE126" s="26">
        <f>BE142+BE127</f>
        <v>0</v>
      </c>
      <c r="BF126" s="26">
        <f>BF142+BF127</f>
        <v>-190</v>
      </c>
      <c r="BG126" s="26">
        <f>BG142+BG127</f>
        <v>0</v>
      </c>
      <c r="BH126" s="26">
        <f>BH142+BH127</f>
        <v>0</v>
      </c>
      <c r="BI126" s="26">
        <f>BI142+BI127</f>
        <v>0</v>
      </c>
      <c r="BJ126" s="26">
        <f>BJ142+BJ127</f>
        <v>0</v>
      </c>
      <c r="BK126" s="26">
        <f>BK142+BK127</f>
        <v>0</v>
      </c>
      <c r="BL126" s="26">
        <f>BL142+BL127</f>
        <v>0</v>
      </c>
      <c r="BM126" s="26">
        <f>BM142+BM127</f>
        <v>0</v>
      </c>
      <c r="BN126" s="26">
        <f>BN142+BN127</f>
        <v>0</v>
      </c>
      <c r="BO126" s="26">
        <f t="shared" si="247"/>
        <v>267199.658</v>
      </c>
      <c r="BP126" s="26">
        <f t="shared" si="248"/>
        <v>240702.5</v>
      </c>
      <c r="BQ126" s="26">
        <f t="shared" si="249"/>
        <v>222612.5</v>
      </c>
      <c r="BR126" s="26">
        <f>BR142+BR127</f>
        <v>0</v>
      </c>
      <c r="BS126" s="27"/>
      <c r="BT126" s="27"/>
      <c r="BU126" s="39"/>
      <c r="BV126" s="39"/>
      <c r="BW126" s="39"/>
      <c r="BX126" s="39"/>
      <c r="BY126" s="39"/>
      <c r="BZ126" s="39"/>
      <c r="CA126" s="39"/>
      <c r="CB126" s="39"/>
    </row>
    <row r="127" s="28" customFormat="1">
      <c r="A127" s="29" t="s">
        <v>158</v>
      </c>
      <c r="B127" s="29" t="s">
        <v>128</v>
      </c>
      <c r="C127" s="29" t="s">
        <v>70</v>
      </c>
      <c r="D127" s="29"/>
      <c r="E127" s="37"/>
      <c r="F127" s="30" t="s">
        <v>165</v>
      </c>
      <c r="G127" s="31">
        <f t="shared" ref="G127:G129" si="336">G128</f>
        <v>71743.5</v>
      </c>
      <c r="H127" s="31">
        <f t="shared" ref="H127:H129" si="337">H128</f>
        <v>71354.799999999988</v>
      </c>
      <c r="I127" s="31">
        <f t="shared" ref="I127:I129" si="338">I128</f>
        <v>71354.799999999988</v>
      </c>
      <c r="J127" s="31">
        <f t="shared" ref="J127:J129" si="339">J128</f>
        <v>0</v>
      </c>
      <c r="K127" s="31">
        <f t="shared" ref="K127:K129" si="340">K128</f>
        <v>0</v>
      </c>
      <c r="L127" s="31">
        <f t="shared" ref="L127:L129" si="341">L128</f>
        <v>0</v>
      </c>
      <c r="M127" s="31">
        <f t="shared" si="202"/>
        <v>71743.5</v>
      </c>
      <c r="N127" s="31">
        <f t="shared" si="203"/>
        <v>71354.799999999988</v>
      </c>
      <c r="O127" s="31">
        <f t="shared" si="204"/>
        <v>71354.799999999988</v>
      </c>
      <c r="P127" s="31">
        <f t="shared" ref="P127:P129" si="342">P128</f>
        <v>5449.3000000000002</v>
      </c>
      <c r="Q127" s="31">
        <f t="shared" ref="Q127:Q129" si="343">Q128</f>
        <v>0</v>
      </c>
      <c r="R127" s="31">
        <f t="shared" ref="R127:R129" si="344">R128</f>
        <v>0</v>
      </c>
      <c r="S127" s="31">
        <f t="shared" ref="S127:S129" si="345">S128</f>
        <v>3.3580000000000001</v>
      </c>
      <c r="T127" s="31">
        <f t="shared" ref="T127:T129" si="346">T128</f>
        <v>6715</v>
      </c>
      <c r="U127" s="31">
        <f t="shared" ref="U127:U129" si="347">U128</f>
        <v>0</v>
      </c>
      <c r="V127" s="31">
        <f t="shared" ref="V127:V129" si="348">V128</f>
        <v>6715</v>
      </c>
      <c r="W127" s="31">
        <f t="shared" ref="W127:W129" si="349">W128</f>
        <v>0</v>
      </c>
      <c r="X127" s="31">
        <f t="shared" ref="X127:X129" si="350">X128</f>
        <v>0</v>
      </c>
      <c r="Y127" s="31">
        <f t="shared" si="235"/>
        <v>77196.157999999996</v>
      </c>
      <c r="Z127" s="31">
        <f t="shared" si="236"/>
        <v>78069.799999999988</v>
      </c>
      <c r="AA127" s="31">
        <f t="shared" si="237"/>
        <v>78069.799999999988</v>
      </c>
      <c r="AB127" s="31">
        <f t="shared" ref="AB127:AB129" si="351">AB128</f>
        <v>0</v>
      </c>
      <c r="AC127" s="31">
        <f t="shared" ref="AC127:AC129" si="352">AC128</f>
        <v>0</v>
      </c>
      <c r="AD127" s="31">
        <f t="shared" ref="AD127:AD129" si="353">AD128</f>
        <v>0</v>
      </c>
      <c r="AE127" s="31">
        <f t="shared" si="238"/>
        <v>77196.157999999996</v>
      </c>
      <c r="AF127" s="31">
        <f t="shared" si="239"/>
        <v>78069.799999999988</v>
      </c>
      <c r="AG127" s="31">
        <f t="shared" si="240"/>
        <v>78069.799999999988</v>
      </c>
      <c r="AH127" s="31">
        <f t="shared" ref="AH127:AH129" si="354">AH128</f>
        <v>0</v>
      </c>
      <c r="AI127" s="31">
        <f t="shared" ref="AI127:AI129" si="355">AI128</f>
        <v>0</v>
      </c>
      <c r="AJ127" s="31">
        <f t="shared" ref="AJ127:AJ129" si="356">AJ128</f>
        <v>2500</v>
      </c>
      <c r="AK127" s="31">
        <f t="shared" ref="AK127:AK129" si="357">AK128</f>
        <v>0</v>
      </c>
      <c r="AL127" s="31">
        <f t="shared" ref="AL127:AL129" si="358">AL128</f>
        <v>0</v>
      </c>
      <c r="AM127" s="31">
        <f t="shared" ref="AM127:AM129" si="359">AM128</f>
        <v>0</v>
      </c>
      <c r="AN127" s="31">
        <f t="shared" ref="AN127:AN129" si="360">AN128</f>
        <v>0</v>
      </c>
      <c r="AO127" s="31">
        <f t="shared" ref="AO127:AO129" si="361">AO128</f>
        <v>0</v>
      </c>
      <c r="AP127" s="31">
        <f t="shared" ref="AP127:AP129" si="362">AP128</f>
        <v>0</v>
      </c>
      <c r="AQ127" s="31">
        <f t="shared" ref="AQ127:AQ129" si="363">AQ128</f>
        <v>0</v>
      </c>
      <c r="AR127" s="31">
        <f t="shared" ref="AR127:AR129" si="364">AR128</f>
        <v>0</v>
      </c>
      <c r="AS127" s="31">
        <f t="shared" ref="AS127:AS129" si="365">AS128</f>
        <v>0</v>
      </c>
      <c r="AT127" s="31">
        <f t="shared" ref="AT127:AT129" si="366">AT128</f>
        <v>0</v>
      </c>
      <c r="AU127" s="31">
        <f t="shared" ref="AU127:AU129" si="367">AU128</f>
        <v>0</v>
      </c>
      <c r="AV127" s="31">
        <f t="shared" ref="AV127:AV129" si="368">AV128</f>
        <v>0</v>
      </c>
      <c r="AW127" s="31">
        <f t="shared" si="241"/>
        <v>79696.157999999996</v>
      </c>
      <c r="AX127" s="31">
        <f t="shared" si="242"/>
        <v>78069.799999999988</v>
      </c>
      <c r="AY127" s="31">
        <f t="shared" si="243"/>
        <v>78069.799999999988</v>
      </c>
      <c r="AZ127" s="31">
        <f t="shared" ref="AZ127:AZ129" si="369">AZ128</f>
        <v>0</v>
      </c>
      <c r="BA127" s="31">
        <f t="shared" si="244"/>
        <v>79696.157999999996</v>
      </c>
      <c r="BB127" s="31">
        <f t="shared" si="245"/>
        <v>78069.799999999988</v>
      </c>
      <c r="BC127" s="31">
        <f t="shared" si="246"/>
        <v>78069.799999999988</v>
      </c>
      <c r="BD127" s="31">
        <f t="shared" ref="BD127:BD129" si="370">BD128</f>
        <v>0</v>
      </c>
      <c r="BE127" s="31">
        <f t="shared" ref="BE127:BE129" si="371">BE128</f>
        <v>0</v>
      </c>
      <c r="BF127" s="31">
        <f t="shared" ref="BF127:BF129" si="372">BF128</f>
        <v>-190</v>
      </c>
      <c r="BG127" s="31">
        <f t="shared" ref="BG127:BG129" si="373">BG128</f>
        <v>0</v>
      </c>
      <c r="BH127" s="31">
        <f t="shared" ref="BH127:BH129" si="374">BH128</f>
        <v>0</v>
      </c>
      <c r="BI127" s="31">
        <f t="shared" ref="BI127:BI129" si="375">BI128</f>
        <v>0</v>
      </c>
      <c r="BJ127" s="31">
        <f t="shared" ref="BJ127:BJ129" si="376">BJ128</f>
        <v>0</v>
      </c>
      <c r="BK127" s="31">
        <f t="shared" ref="BK127:BK129" si="377">BK128</f>
        <v>0</v>
      </c>
      <c r="BL127" s="31">
        <f t="shared" ref="BL127:BL129" si="378">BL128</f>
        <v>0</v>
      </c>
      <c r="BM127" s="31">
        <f t="shared" ref="BM127:BM129" si="379">BM128</f>
        <v>0</v>
      </c>
      <c r="BN127" s="31">
        <f t="shared" ref="BN127:BN129" si="380">BN128</f>
        <v>0</v>
      </c>
      <c r="BO127" s="31">
        <f t="shared" si="247"/>
        <v>79506.157999999996</v>
      </c>
      <c r="BP127" s="31">
        <f t="shared" si="248"/>
        <v>78069.799999999988</v>
      </c>
      <c r="BQ127" s="31">
        <f t="shared" si="249"/>
        <v>78069.799999999988</v>
      </c>
      <c r="BR127" s="31">
        <f t="shared" ref="BR127:BR129" si="381">BR128</f>
        <v>0</v>
      </c>
      <c r="BS127" s="32"/>
      <c r="BT127" s="32"/>
      <c r="BU127" s="28"/>
      <c r="BV127" s="28"/>
      <c r="BW127" s="28"/>
      <c r="BX127" s="28"/>
      <c r="BY127" s="28"/>
      <c r="BZ127" s="28"/>
      <c r="CA127" s="28"/>
      <c r="CB127" s="28"/>
    </row>
    <row r="128" s="28" customFormat="1">
      <c r="A128" s="33" t="s">
        <v>158</v>
      </c>
      <c r="B128" s="33" t="s">
        <v>128</v>
      </c>
      <c r="C128" s="33" t="s">
        <v>70</v>
      </c>
      <c r="D128" s="33" t="s">
        <v>166</v>
      </c>
      <c r="E128" s="38"/>
      <c r="F128" s="34" t="s">
        <v>167</v>
      </c>
      <c r="G128" s="17">
        <f t="shared" si="336"/>
        <v>71743.5</v>
      </c>
      <c r="H128" s="17">
        <f t="shared" si="337"/>
        <v>71354.799999999988</v>
      </c>
      <c r="I128" s="17">
        <f t="shared" si="338"/>
        <v>71354.799999999988</v>
      </c>
      <c r="J128" s="17">
        <f t="shared" si="339"/>
        <v>0</v>
      </c>
      <c r="K128" s="17">
        <f t="shared" si="340"/>
        <v>0</v>
      </c>
      <c r="L128" s="17">
        <f t="shared" si="341"/>
        <v>0</v>
      </c>
      <c r="M128" s="17">
        <f t="shared" si="202"/>
        <v>71743.5</v>
      </c>
      <c r="N128" s="17">
        <f t="shared" si="203"/>
        <v>71354.799999999988</v>
      </c>
      <c r="O128" s="17">
        <f t="shared" si="204"/>
        <v>71354.799999999988</v>
      </c>
      <c r="P128" s="17">
        <f t="shared" si="342"/>
        <v>5449.3000000000002</v>
      </c>
      <c r="Q128" s="17">
        <f t="shared" si="343"/>
        <v>0</v>
      </c>
      <c r="R128" s="17">
        <f t="shared" si="344"/>
        <v>0</v>
      </c>
      <c r="S128" s="17">
        <f t="shared" si="345"/>
        <v>3.3580000000000001</v>
      </c>
      <c r="T128" s="17">
        <f t="shared" si="346"/>
        <v>6715</v>
      </c>
      <c r="U128" s="17">
        <f t="shared" si="347"/>
        <v>0</v>
      </c>
      <c r="V128" s="17">
        <f t="shared" si="348"/>
        <v>6715</v>
      </c>
      <c r="W128" s="17">
        <f t="shared" si="349"/>
        <v>0</v>
      </c>
      <c r="X128" s="17">
        <f t="shared" si="350"/>
        <v>0</v>
      </c>
      <c r="Y128" s="17">
        <f t="shared" si="235"/>
        <v>77196.157999999996</v>
      </c>
      <c r="Z128" s="17">
        <f t="shared" si="236"/>
        <v>78069.799999999988</v>
      </c>
      <c r="AA128" s="17">
        <f t="shared" si="237"/>
        <v>78069.799999999988</v>
      </c>
      <c r="AB128" s="17">
        <f t="shared" si="351"/>
        <v>0</v>
      </c>
      <c r="AC128" s="17">
        <f t="shared" si="352"/>
        <v>0</v>
      </c>
      <c r="AD128" s="17">
        <f t="shared" si="353"/>
        <v>0</v>
      </c>
      <c r="AE128" s="17">
        <f t="shared" si="238"/>
        <v>77196.157999999996</v>
      </c>
      <c r="AF128" s="17">
        <f t="shared" si="239"/>
        <v>78069.799999999988</v>
      </c>
      <c r="AG128" s="17">
        <f t="shared" si="240"/>
        <v>78069.799999999988</v>
      </c>
      <c r="AH128" s="17">
        <f t="shared" si="354"/>
        <v>0</v>
      </c>
      <c r="AI128" s="17">
        <f t="shared" si="355"/>
        <v>0</v>
      </c>
      <c r="AJ128" s="17">
        <f t="shared" si="356"/>
        <v>2500</v>
      </c>
      <c r="AK128" s="17">
        <f t="shared" si="357"/>
        <v>0</v>
      </c>
      <c r="AL128" s="17">
        <f t="shared" si="358"/>
        <v>0</v>
      </c>
      <c r="AM128" s="17">
        <f t="shared" si="359"/>
        <v>0</v>
      </c>
      <c r="AN128" s="17">
        <f t="shared" si="360"/>
        <v>0</v>
      </c>
      <c r="AO128" s="17">
        <f t="shared" si="361"/>
        <v>0</v>
      </c>
      <c r="AP128" s="17">
        <f t="shared" si="362"/>
        <v>0</v>
      </c>
      <c r="AQ128" s="17">
        <f t="shared" si="363"/>
        <v>0</v>
      </c>
      <c r="AR128" s="17">
        <f t="shared" si="364"/>
        <v>0</v>
      </c>
      <c r="AS128" s="17">
        <f t="shared" si="365"/>
        <v>0</v>
      </c>
      <c r="AT128" s="17">
        <f t="shared" si="366"/>
        <v>0</v>
      </c>
      <c r="AU128" s="17">
        <f t="shared" si="367"/>
        <v>0</v>
      </c>
      <c r="AV128" s="17">
        <f t="shared" si="368"/>
        <v>0</v>
      </c>
      <c r="AW128" s="17">
        <f t="shared" si="241"/>
        <v>79696.157999999996</v>
      </c>
      <c r="AX128" s="17">
        <f t="shared" si="242"/>
        <v>78069.799999999988</v>
      </c>
      <c r="AY128" s="17">
        <f t="shared" si="243"/>
        <v>78069.799999999988</v>
      </c>
      <c r="AZ128" s="17">
        <f t="shared" si="369"/>
        <v>0</v>
      </c>
      <c r="BA128" s="17">
        <f t="shared" si="244"/>
        <v>79696.157999999996</v>
      </c>
      <c r="BB128" s="17">
        <f t="shared" si="245"/>
        <v>78069.799999999988</v>
      </c>
      <c r="BC128" s="17">
        <f t="shared" si="246"/>
        <v>78069.799999999988</v>
      </c>
      <c r="BD128" s="17">
        <f t="shared" si="370"/>
        <v>0</v>
      </c>
      <c r="BE128" s="17">
        <f t="shared" si="371"/>
        <v>0</v>
      </c>
      <c r="BF128" s="17">
        <f t="shared" si="372"/>
        <v>-190</v>
      </c>
      <c r="BG128" s="17">
        <f t="shared" si="373"/>
        <v>0</v>
      </c>
      <c r="BH128" s="17">
        <f t="shared" si="374"/>
        <v>0</v>
      </c>
      <c r="BI128" s="17">
        <f t="shared" si="375"/>
        <v>0</v>
      </c>
      <c r="BJ128" s="17">
        <f t="shared" si="376"/>
        <v>0</v>
      </c>
      <c r="BK128" s="17">
        <f t="shared" si="377"/>
        <v>0</v>
      </c>
      <c r="BL128" s="17">
        <f t="shared" si="378"/>
        <v>0</v>
      </c>
      <c r="BM128" s="17">
        <f t="shared" si="379"/>
        <v>0</v>
      </c>
      <c r="BN128" s="17">
        <f t="shared" si="380"/>
        <v>0</v>
      </c>
      <c r="BO128" s="17">
        <f t="shared" si="247"/>
        <v>79506.157999999996</v>
      </c>
      <c r="BP128" s="17">
        <f t="shared" si="248"/>
        <v>78069.799999999988</v>
      </c>
      <c r="BQ128" s="17">
        <f t="shared" si="249"/>
        <v>78069.799999999988</v>
      </c>
      <c r="BR128" s="17">
        <f t="shared" si="381"/>
        <v>0</v>
      </c>
      <c r="BS128" s="35"/>
      <c r="BT128" s="35"/>
      <c r="BU128" s="28"/>
      <c r="BV128" s="28"/>
      <c r="BW128" s="28"/>
      <c r="BX128" s="28"/>
      <c r="BY128" s="28"/>
      <c r="BZ128" s="28"/>
      <c r="CA128" s="28"/>
      <c r="CB128" s="28"/>
    </row>
    <row r="129" s="28" customFormat="1">
      <c r="A129" s="33" t="s">
        <v>158</v>
      </c>
      <c r="B129" s="33" t="s">
        <v>128</v>
      </c>
      <c r="C129" s="33" t="s">
        <v>70</v>
      </c>
      <c r="D129" s="33" t="s">
        <v>168</v>
      </c>
      <c r="E129" s="38"/>
      <c r="F129" s="34" t="s">
        <v>43</v>
      </c>
      <c r="G129" s="17">
        <f t="shared" si="336"/>
        <v>71743.5</v>
      </c>
      <c r="H129" s="17">
        <f t="shared" si="337"/>
        <v>71354.799999999988</v>
      </c>
      <c r="I129" s="17">
        <f t="shared" si="338"/>
        <v>71354.799999999988</v>
      </c>
      <c r="J129" s="17">
        <f t="shared" si="339"/>
        <v>0</v>
      </c>
      <c r="K129" s="17">
        <f t="shared" si="340"/>
        <v>0</v>
      </c>
      <c r="L129" s="17">
        <f t="shared" si="341"/>
        <v>0</v>
      </c>
      <c r="M129" s="17">
        <f t="shared" si="202"/>
        <v>71743.5</v>
      </c>
      <c r="N129" s="17">
        <f t="shared" si="203"/>
        <v>71354.799999999988</v>
      </c>
      <c r="O129" s="17">
        <f t="shared" si="204"/>
        <v>71354.799999999988</v>
      </c>
      <c r="P129" s="17">
        <f t="shared" si="342"/>
        <v>5449.3000000000002</v>
      </c>
      <c r="Q129" s="17">
        <f t="shared" si="343"/>
        <v>0</v>
      </c>
      <c r="R129" s="17">
        <f t="shared" si="344"/>
        <v>0</v>
      </c>
      <c r="S129" s="17">
        <f t="shared" si="345"/>
        <v>3.3580000000000001</v>
      </c>
      <c r="T129" s="17">
        <f t="shared" si="346"/>
        <v>6715</v>
      </c>
      <c r="U129" s="17">
        <f t="shared" si="347"/>
        <v>0</v>
      </c>
      <c r="V129" s="17">
        <f t="shared" si="348"/>
        <v>6715</v>
      </c>
      <c r="W129" s="17">
        <f t="shared" si="349"/>
        <v>0</v>
      </c>
      <c r="X129" s="17">
        <f t="shared" si="350"/>
        <v>0</v>
      </c>
      <c r="Y129" s="17">
        <f t="shared" si="235"/>
        <v>77196.157999999996</v>
      </c>
      <c r="Z129" s="17">
        <f t="shared" si="236"/>
        <v>78069.799999999988</v>
      </c>
      <c r="AA129" s="17">
        <f t="shared" si="237"/>
        <v>78069.799999999988</v>
      </c>
      <c r="AB129" s="17">
        <f t="shared" si="351"/>
        <v>0</v>
      </c>
      <c r="AC129" s="17">
        <f t="shared" si="352"/>
        <v>0</v>
      </c>
      <c r="AD129" s="17">
        <f t="shared" si="353"/>
        <v>0</v>
      </c>
      <c r="AE129" s="17">
        <f t="shared" si="238"/>
        <v>77196.157999999996</v>
      </c>
      <c r="AF129" s="17">
        <f t="shared" si="239"/>
        <v>78069.799999999988</v>
      </c>
      <c r="AG129" s="17">
        <f t="shared" si="240"/>
        <v>78069.799999999988</v>
      </c>
      <c r="AH129" s="17">
        <f t="shared" si="354"/>
        <v>0</v>
      </c>
      <c r="AI129" s="17">
        <f t="shared" si="355"/>
        <v>0</v>
      </c>
      <c r="AJ129" s="17">
        <f t="shared" si="356"/>
        <v>2500</v>
      </c>
      <c r="AK129" s="17">
        <f t="shared" si="357"/>
        <v>0</v>
      </c>
      <c r="AL129" s="17">
        <f t="shared" si="358"/>
        <v>0</v>
      </c>
      <c r="AM129" s="17">
        <f t="shared" si="359"/>
        <v>0</v>
      </c>
      <c r="AN129" s="17">
        <f t="shared" si="360"/>
        <v>0</v>
      </c>
      <c r="AO129" s="17">
        <f t="shared" si="361"/>
        <v>0</v>
      </c>
      <c r="AP129" s="17">
        <f t="shared" si="362"/>
        <v>0</v>
      </c>
      <c r="AQ129" s="17">
        <f t="shared" si="363"/>
        <v>0</v>
      </c>
      <c r="AR129" s="17">
        <f t="shared" si="364"/>
        <v>0</v>
      </c>
      <c r="AS129" s="17">
        <f t="shared" si="365"/>
        <v>0</v>
      </c>
      <c r="AT129" s="17">
        <f t="shared" si="366"/>
        <v>0</v>
      </c>
      <c r="AU129" s="17">
        <f t="shared" si="367"/>
        <v>0</v>
      </c>
      <c r="AV129" s="17">
        <f t="shared" si="368"/>
        <v>0</v>
      </c>
      <c r="AW129" s="17">
        <f t="shared" si="241"/>
        <v>79696.157999999996</v>
      </c>
      <c r="AX129" s="17">
        <f t="shared" si="242"/>
        <v>78069.799999999988</v>
      </c>
      <c r="AY129" s="17">
        <f t="shared" si="243"/>
        <v>78069.799999999988</v>
      </c>
      <c r="AZ129" s="17">
        <f t="shared" si="369"/>
        <v>0</v>
      </c>
      <c r="BA129" s="17">
        <f t="shared" si="244"/>
        <v>79696.157999999996</v>
      </c>
      <c r="BB129" s="17">
        <f t="shared" si="245"/>
        <v>78069.799999999988</v>
      </c>
      <c r="BC129" s="17">
        <f t="shared" si="246"/>
        <v>78069.799999999988</v>
      </c>
      <c r="BD129" s="17">
        <f t="shared" si="370"/>
        <v>0</v>
      </c>
      <c r="BE129" s="17">
        <f t="shared" si="371"/>
        <v>0</v>
      </c>
      <c r="BF129" s="17">
        <f t="shared" si="372"/>
        <v>-190</v>
      </c>
      <c r="BG129" s="17">
        <f t="shared" si="373"/>
        <v>0</v>
      </c>
      <c r="BH129" s="17">
        <f t="shared" si="374"/>
        <v>0</v>
      </c>
      <c r="BI129" s="17">
        <f t="shared" si="375"/>
        <v>0</v>
      </c>
      <c r="BJ129" s="17">
        <f t="shared" si="376"/>
        <v>0</v>
      </c>
      <c r="BK129" s="17">
        <f t="shared" si="377"/>
        <v>0</v>
      </c>
      <c r="BL129" s="17">
        <f t="shared" si="378"/>
        <v>0</v>
      </c>
      <c r="BM129" s="17">
        <f t="shared" si="379"/>
        <v>0</v>
      </c>
      <c r="BN129" s="17">
        <f t="shared" si="380"/>
        <v>0</v>
      </c>
      <c r="BO129" s="17">
        <f t="shared" si="247"/>
        <v>79506.157999999996</v>
      </c>
      <c r="BP129" s="17">
        <f t="shared" si="248"/>
        <v>78069.799999999988</v>
      </c>
      <c r="BQ129" s="17">
        <f t="shared" si="249"/>
        <v>78069.799999999988</v>
      </c>
      <c r="BR129" s="17">
        <f t="shared" si="381"/>
        <v>0</v>
      </c>
      <c r="BS129" s="35"/>
      <c r="BT129" s="35"/>
      <c r="BU129" s="28"/>
      <c r="BV129" s="28"/>
      <c r="BW129" s="28"/>
      <c r="BX129" s="28"/>
      <c r="BY129" s="28"/>
      <c r="BZ129" s="28"/>
      <c r="CA129" s="28"/>
      <c r="CB129" s="28"/>
    </row>
    <row r="130" s="28" customFormat="1">
      <c r="A130" s="33" t="s">
        <v>158</v>
      </c>
      <c r="B130" s="33" t="s">
        <v>128</v>
      </c>
      <c r="C130" s="33" t="s">
        <v>70</v>
      </c>
      <c r="D130" s="33" t="s">
        <v>169</v>
      </c>
      <c r="E130" s="38"/>
      <c r="F130" s="34" t="s">
        <v>170</v>
      </c>
      <c r="G130" s="17">
        <f>G131+G137</f>
        <v>71743.5</v>
      </c>
      <c r="H130" s="17">
        <f>H131+H137</f>
        <v>71354.799999999988</v>
      </c>
      <c r="I130" s="17">
        <f>I131+I137</f>
        <v>71354.799999999988</v>
      </c>
      <c r="J130" s="17">
        <f>J131+J137+J135</f>
        <v>0</v>
      </c>
      <c r="K130" s="17">
        <f>K131+K137+K135</f>
        <v>0</v>
      </c>
      <c r="L130" s="17">
        <f>L131+L137+L135</f>
        <v>0</v>
      </c>
      <c r="M130" s="17">
        <f t="shared" si="202"/>
        <v>71743.5</v>
      </c>
      <c r="N130" s="17">
        <f t="shared" si="203"/>
        <v>71354.799999999988</v>
      </c>
      <c r="O130" s="17">
        <f t="shared" si="204"/>
        <v>71354.799999999988</v>
      </c>
      <c r="P130" s="17">
        <f>P131+P137+P135+P140</f>
        <v>5449.3000000000002</v>
      </c>
      <c r="Q130" s="17">
        <f>Q131+Q137+Q135+Q140</f>
        <v>0</v>
      </c>
      <c r="R130" s="17">
        <f>R131+R137+R135+R140</f>
        <v>0</v>
      </c>
      <c r="S130" s="17">
        <f>S131+S137+S135+S140</f>
        <v>3.3580000000000001</v>
      </c>
      <c r="T130" s="17">
        <f>T131+T137+T135+T140</f>
        <v>6715</v>
      </c>
      <c r="U130" s="17">
        <f>U131+U137+U135+U140</f>
        <v>0</v>
      </c>
      <c r="V130" s="17">
        <f>V131+V137+V135+V140</f>
        <v>6715</v>
      </c>
      <c r="W130" s="17">
        <f>W131+W137+W135+W140</f>
        <v>0</v>
      </c>
      <c r="X130" s="17">
        <f>X131+X137+X135+X140</f>
        <v>0</v>
      </c>
      <c r="Y130" s="17">
        <f t="shared" si="235"/>
        <v>77196.157999999996</v>
      </c>
      <c r="Z130" s="17">
        <f t="shared" si="236"/>
        <v>78069.799999999988</v>
      </c>
      <c r="AA130" s="17">
        <f t="shared" si="237"/>
        <v>78069.799999999988</v>
      </c>
      <c r="AB130" s="17">
        <f>AB131+AB137+AB135+AB140</f>
        <v>0</v>
      </c>
      <c r="AC130" s="17">
        <f>AC131+AC137+AC135+AC140</f>
        <v>0</v>
      </c>
      <c r="AD130" s="17">
        <f>AD131+AD137+AD135+AD140</f>
        <v>0</v>
      </c>
      <c r="AE130" s="17">
        <f t="shared" si="238"/>
        <v>77196.157999999996</v>
      </c>
      <c r="AF130" s="17">
        <f t="shared" si="239"/>
        <v>78069.799999999988</v>
      </c>
      <c r="AG130" s="17">
        <f t="shared" si="240"/>
        <v>78069.799999999988</v>
      </c>
      <c r="AH130" s="17">
        <f>AH131+AH137+AH135+AH140</f>
        <v>0</v>
      </c>
      <c r="AI130" s="17">
        <f>AI131+AI137+AI135+AI140</f>
        <v>0</v>
      </c>
      <c r="AJ130" s="17">
        <f>AJ131+AJ137+AJ135+AJ140</f>
        <v>2500</v>
      </c>
      <c r="AK130" s="17">
        <f>AK131+AK137+AK135+AK140</f>
        <v>0</v>
      </c>
      <c r="AL130" s="17">
        <f>AL131+AL137+AL135+AL140</f>
        <v>0</v>
      </c>
      <c r="AM130" s="17">
        <f>AM131+AM137+AM135+AM140</f>
        <v>0</v>
      </c>
      <c r="AN130" s="17">
        <f>AN131+AN137+AN135+AN140</f>
        <v>0</v>
      </c>
      <c r="AO130" s="17">
        <f>AO131+AO137+AO135+AO140</f>
        <v>0</v>
      </c>
      <c r="AP130" s="17">
        <f>AP131+AP137+AP135+AP140</f>
        <v>0</v>
      </c>
      <c r="AQ130" s="17">
        <f>AQ131+AQ137+AQ135+AQ140</f>
        <v>0</v>
      </c>
      <c r="AR130" s="17">
        <f>AR131+AR137+AR135+AR140</f>
        <v>0</v>
      </c>
      <c r="AS130" s="17">
        <f>AS131+AS137+AS135+AS140</f>
        <v>0</v>
      </c>
      <c r="AT130" s="17">
        <f>AT131+AT137+AT135+AT140</f>
        <v>0</v>
      </c>
      <c r="AU130" s="17">
        <f>AU131+AU137+AU135+AU140</f>
        <v>0</v>
      </c>
      <c r="AV130" s="17">
        <f>AV131+AV137+AV135+AV140</f>
        <v>0</v>
      </c>
      <c r="AW130" s="17">
        <f t="shared" si="241"/>
        <v>79696.157999999996</v>
      </c>
      <c r="AX130" s="17">
        <f t="shared" si="242"/>
        <v>78069.799999999988</v>
      </c>
      <c r="AY130" s="17">
        <f t="shared" si="243"/>
        <v>78069.799999999988</v>
      </c>
      <c r="AZ130" s="17">
        <f>AZ131+AZ137+AZ135+AZ140</f>
        <v>0</v>
      </c>
      <c r="BA130" s="17">
        <f t="shared" si="244"/>
        <v>79696.157999999996</v>
      </c>
      <c r="BB130" s="17">
        <f t="shared" si="245"/>
        <v>78069.799999999988</v>
      </c>
      <c r="BC130" s="17">
        <f t="shared" si="246"/>
        <v>78069.799999999988</v>
      </c>
      <c r="BD130" s="17">
        <f>BD131+BD137+BD135+BD140</f>
        <v>0</v>
      </c>
      <c r="BE130" s="17">
        <f>BE131+BE137+BE135+BE140</f>
        <v>0</v>
      </c>
      <c r="BF130" s="17">
        <f>BF131+BF137+BF135+BF140</f>
        <v>-190</v>
      </c>
      <c r="BG130" s="17">
        <f>BG131+BG137+BG135+BG140</f>
        <v>0</v>
      </c>
      <c r="BH130" s="17">
        <f>BH131+BH137+BH135+BH140</f>
        <v>0</v>
      </c>
      <c r="BI130" s="17">
        <f>BI131+BI137+BI135+BI140</f>
        <v>0</v>
      </c>
      <c r="BJ130" s="17">
        <f>BJ131+BJ137+BJ135+BJ140</f>
        <v>0</v>
      </c>
      <c r="BK130" s="17">
        <f>BK131+BK137+BK135+BK140</f>
        <v>0</v>
      </c>
      <c r="BL130" s="17">
        <f>BL131+BL137+BL135+BL140</f>
        <v>0</v>
      </c>
      <c r="BM130" s="17">
        <f>BM131+BM137+BM135+BM140</f>
        <v>0</v>
      </c>
      <c r="BN130" s="17">
        <f>BN131+BN137+BN135+BN140</f>
        <v>0</v>
      </c>
      <c r="BO130" s="17">
        <f t="shared" si="247"/>
        <v>79506.157999999996</v>
      </c>
      <c r="BP130" s="17">
        <f t="shared" si="248"/>
        <v>78069.799999999988</v>
      </c>
      <c r="BQ130" s="17">
        <f t="shared" si="249"/>
        <v>78069.799999999988</v>
      </c>
      <c r="BR130" s="17">
        <f>BR131+BR137+BR135+BR140</f>
        <v>0</v>
      </c>
      <c r="BS130" s="35"/>
      <c r="BT130" s="35"/>
      <c r="BU130" s="28"/>
      <c r="BV130" s="28"/>
      <c r="BW130" s="28"/>
      <c r="BX130" s="28"/>
      <c r="BY130" s="28"/>
      <c r="BZ130" s="28"/>
      <c r="CA130" s="28"/>
      <c r="CB130" s="28"/>
    </row>
    <row r="131" s="28" customFormat="1">
      <c r="A131" s="33" t="s">
        <v>158</v>
      </c>
      <c r="B131" s="33" t="s">
        <v>128</v>
      </c>
      <c r="C131" s="33" t="s">
        <v>70</v>
      </c>
      <c r="D131" s="33" t="s">
        <v>171</v>
      </c>
      <c r="E131" s="38"/>
      <c r="F131" s="34" t="s">
        <v>63</v>
      </c>
      <c r="G131" s="17">
        <f>G132+G133+G134</f>
        <v>39972.400000000001</v>
      </c>
      <c r="H131" s="17">
        <f>H132+H133+H134</f>
        <v>39583.699999999997</v>
      </c>
      <c r="I131" s="17">
        <f>I132+I133+I134</f>
        <v>39583.699999999997</v>
      </c>
      <c r="J131" s="17">
        <f>J132+J133+J134</f>
        <v>-1400</v>
      </c>
      <c r="K131" s="17">
        <f>K132+K133+K134</f>
        <v>0</v>
      </c>
      <c r="L131" s="17">
        <f>L132+L133+L134</f>
        <v>0</v>
      </c>
      <c r="M131" s="17">
        <f t="shared" si="202"/>
        <v>38572.400000000001</v>
      </c>
      <c r="N131" s="17">
        <f t="shared" si="203"/>
        <v>39583.699999999997</v>
      </c>
      <c r="O131" s="17">
        <f t="shared" si="204"/>
        <v>39583.699999999997</v>
      </c>
      <c r="P131" s="17">
        <f>P132+P133+P134</f>
        <v>5449.3000000000002</v>
      </c>
      <c r="Q131" s="17">
        <f>Q132+Q133+Q134</f>
        <v>0</v>
      </c>
      <c r="R131" s="17">
        <f>R132+R133+R134</f>
        <v>0</v>
      </c>
      <c r="S131" s="17">
        <f>S132+S133+S134</f>
        <v>0</v>
      </c>
      <c r="T131" s="17">
        <f>T132+T133+T134</f>
        <v>6715</v>
      </c>
      <c r="U131" s="17">
        <f>U132+U133+U134</f>
        <v>0</v>
      </c>
      <c r="V131" s="17">
        <f>V132+V133+V134</f>
        <v>6715</v>
      </c>
      <c r="W131" s="17">
        <f>W132+W133+W134</f>
        <v>0</v>
      </c>
      <c r="X131" s="17">
        <f>X132+X133+X134</f>
        <v>0</v>
      </c>
      <c r="Y131" s="17">
        <f t="shared" si="235"/>
        <v>44021.700000000004</v>
      </c>
      <c r="Z131" s="17">
        <f t="shared" si="236"/>
        <v>46298.699999999997</v>
      </c>
      <c r="AA131" s="17">
        <f t="shared" si="237"/>
        <v>46298.699999999997</v>
      </c>
      <c r="AB131" s="17">
        <f>AB132+AB133+AB134</f>
        <v>0</v>
      </c>
      <c r="AC131" s="17">
        <f>AC132+AC133+AC134</f>
        <v>0</v>
      </c>
      <c r="AD131" s="17">
        <f>AD132+AD133+AD134</f>
        <v>0</v>
      </c>
      <c r="AE131" s="17">
        <f t="shared" si="238"/>
        <v>44021.700000000004</v>
      </c>
      <c r="AF131" s="17">
        <f t="shared" si="239"/>
        <v>46298.699999999997</v>
      </c>
      <c r="AG131" s="17">
        <f t="shared" si="240"/>
        <v>46298.699999999997</v>
      </c>
      <c r="AH131" s="17">
        <f>AH132+AH133+AH134</f>
        <v>0</v>
      </c>
      <c r="AI131" s="17">
        <f>AI132+AI133+AI134</f>
        <v>0</v>
      </c>
      <c r="AJ131" s="17">
        <f>AJ132+AJ133+AJ134</f>
        <v>2500</v>
      </c>
      <c r="AK131" s="17">
        <f>AK132+AK133+AK134</f>
        <v>0</v>
      </c>
      <c r="AL131" s="17">
        <f>AL132+AL133+AL134</f>
        <v>0</v>
      </c>
      <c r="AM131" s="17">
        <f>AM132+AM133+AM134</f>
        <v>0</v>
      </c>
      <c r="AN131" s="17">
        <f>AN132+AN133+AN134</f>
        <v>0</v>
      </c>
      <c r="AO131" s="17">
        <f>AO132+AO133+AO134</f>
        <v>0</v>
      </c>
      <c r="AP131" s="17">
        <f>AP132+AP133+AP134</f>
        <v>0</v>
      </c>
      <c r="AQ131" s="17">
        <f>AQ132+AQ133+AQ134</f>
        <v>0</v>
      </c>
      <c r="AR131" s="17">
        <f>AR132+AR133+AR134</f>
        <v>0</v>
      </c>
      <c r="AS131" s="17">
        <f>AS132+AS133+AS134</f>
        <v>0</v>
      </c>
      <c r="AT131" s="17">
        <f>AT132+AT133+AT134</f>
        <v>0</v>
      </c>
      <c r="AU131" s="17">
        <f>AU132+AU133+AU134</f>
        <v>0</v>
      </c>
      <c r="AV131" s="17">
        <f>AV132+AV133+AV134</f>
        <v>0</v>
      </c>
      <c r="AW131" s="17">
        <f t="shared" si="241"/>
        <v>46521.700000000004</v>
      </c>
      <c r="AX131" s="17">
        <f t="shared" si="242"/>
        <v>46298.699999999997</v>
      </c>
      <c r="AY131" s="17">
        <f t="shared" si="243"/>
        <v>46298.699999999997</v>
      </c>
      <c r="AZ131" s="17">
        <f>AZ132+AZ133+AZ134</f>
        <v>0</v>
      </c>
      <c r="BA131" s="17">
        <f t="shared" si="244"/>
        <v>46521.700000000004</v>
      </c>
      <c r="BB131" s="17">
        <f t="shared" si="245"/>
        <v>46298.699999999997</v>
      </c>
      <c r="BC131" s="17">
        <f t="shared" si="246"/>
        <v>46298.699999999997</v>
      </c>
      <c r="BD131" s="17">
        <f>BD132+BD133+BD134</f>
        <v>0</v>
      </c>
      <c r="BE131" s="17">
        <f>BE132+BE133+BE134</f>
        <v>0</v>
      </c>
      <c r="BF131" s="17">
        <f>BF132+BF133+BF134</f>
        <v>0</v>
      </c>
      <c r="BG131" s="17">
        <f>BG132+BG133+BG134</f>
        <v>0</v>
      </c>
      <c r="BH131" s="17">
        <f>BH132+BH133+BH134</f>
        <v>0</v>
      </c>
      <c r="BI131" s="17">
        <f>BI132+BI133+BI134</f>
        <v>0</v>
      </c>
      <c r="BJ131" s="17">
        <f>BJ132+BJ133+BJ134</f>
        <v>0</v>
      </c>
      <c r="BK131" s="17">
        <f>BK132+BK133+BK134</f>
        <v>0</v>
      </c>
      <c r="BL131" s="17">
        <f>BL132+BL133+BL134</f>
        <v>0</v>
      </c>
      <c r="BM131" s="17">
        <f>BM132+BM133+BM134</f>
        <v>0</v>
      </c>
      <c r="BN131" s="17">
        <f>BN132+BN133+BN134</f>
        <v>0</v>
      </c>
      <c r="BO131" s="17">
        <f t="shared" si="247"/>
        <v>46521.700000000004</v>
      </c>
      <c r="BP131" s="17">
        <f t="shared" si="248"/>
        <v>46298.699999999997</v>
      </c>
      <c r="BQ131" s="17">
        <f t="shared" si="249"/>
        <v>46298.699999999997</v>
      </c>
      <c r="BR131" s="17">
        <f>BR132+BR133+BR134</f>
        <v>0</v>
      </c>
      <c r="BS131" s="35"/>
      <c r="BT131" s="35"/>
      <c r="BU131" s="28"/>
      <c r="BV131" s="28"/>
      <c r="BW131" s="28"/>
      <c r="BX131" s="28"/>
      <c r="BY131" s="28"/>
      <c r="BZ131" s="28"/>
      <c r="CA131" s="28"/>
      <c r="CB131" s="28"/>
    </row>
    <row r="132" s="28" customFormat="1">
      <c r="A132" s="33" t="s">
        <v>158</v>
      </c>
      <c r="B132" s="33" t="s">
        <v>128</v>
      </c>
      <c r="C132" s="33" t="s">
        <v>70</v>
      </c>
      <c r="D132" s="33" t="s">
        <v>171</v>
      </c>
      <c r="E132" s="33" t="s">
        <v>60</v>
      </c>
      <c r="F132" s="34" t="s">
        <v>61</v>
      </c>
      <c r="G132" s="17">
        <v>32891.900000000001</v>
      </c>
      <c r="H132" s="17">
        <v>33903.099999999999</v>
      </c>
      <c r="I132" s="17">
        <v>33903.099999999999</v>
      </c>
      <c r="J132" s="17"/>
      <c r="K132" s="17"/>
      <c r="L132" s="17"/>
      <c r="M132" s="17">
        <f t="shared" si="202"/>
        <v>32891.900000000001</v>
      </c>
      <c r="N132" s="17">
        <f t="shared" si="203"/>
        <v>33903.099999999999</v>
      </c>
      <c r="O132" s="17">
        <f t="shared" si="204"/>
        <v>33903.099999999999</v>
      </c>
      <c r="P132" s="17">
        <v>5449.3000000000002</v>
      </c>
      <c r="Q132" s="17"/>
      <c r="R132" s="17"/>
      <c r="S132" s="17"/>
      <c r="T132" s="17">
        <v>6715</v>
      </c>
      <c r="U132" s="17"/>
      <c r="V132" s="17">
        <v>6715</v>
      </c>
      <c r="W132" s="17"/>
      <c r="X132" s="17"/>
      <c r="Y132" s="17">
        <f t="shared" si="235"/>
        <v>38341.200000000004</v>
      </c>
      <c r="Z132" s="17">
        <f t="shared" si="236"/>
        <v>40618.099999999999</v>
      </c>
      <c r="AA132" s="17">
        <f t="shared" si="237"/>
        <v>40618.099999999999</v>
      </c>
      <c r="AB132" s="17"/>
      <c r="AC132" s="17"/>
      <c r="AD132" s="17"/>
      <c r="AE132" s="17">
        <f t="shared" si="238"/>
        <v>38341.200000000004</v>
      </c>
      <c r="AF132" s="17">
        <f t="shared" si="239"/>
        <v>40618.099999999999</v>
      </c>
      <c r="AG132" s="17">
        <f t="shared" si="240"/>
        <v>40618.099999999999</v>
      </c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>
        <f t="shared" si="241"/>
        <v>38341.200000000004</v>
      </c>
      <c r="AX132" s="17">
        <f t="shared" si="242"/>
        <v>40618.099999999999</v>
      </c>
      <c r="AY132" s="17">
        <f t="shared" si="243"/>
        <v>40618.099999999999</v>
      </c>
      <c r="AZ132" s="17"/>
      <c r="BA132" s="17">
        <f t="shared" si="244"/>
        <v>38341.200000000004</v>
      </c>
      <c r="BB132" s="17">
        <f t="shared" si="245"/>
        <v>40618.099999999999</v>
      </c>
      <c r="BC132" s="17">
        <f t="shared" si="246"/>
        <v>40618.099999999999</v>
      </c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>
        <f t="shared" si="247"/>
        <v>38341.200000000004</v>
      </c>
      <c r="BP132" s="17">
        <f t="shared" si="248"/>
        <v>40618.099999999999</v>
      </c>
      <c r="BQ132" s="17">
        <f t="shared" si="249"/>
        <v>40618.099999999999</v>
      </c>
      <c r="BR132" s="17"/>
      <c r="BS132" s="35"/>
      <c r="BT132" s="35"/>
      <c r="BU132" s="28"/>
      <c r="BV132" s="28"/>
      <c r="BW132" s="28"/>
      <c r="BX132" s="28"/>
      <c r="BY132" s="28"/>
      <c r="BZ132" s="28"/>
      <c r="CA132" s="28"/>
      <c r="CB132" s="28"/>
    </row>
    <row r="133" s="28" customFormat="1">
      <c r="A133" s="33" t="s">
        <v>158</v>
      </c>
      <c r="B133" s="33" t="s">
        <v>128</v>
      </c>
      <c r="C133" s="33" t="s">
        <v>70</v>
      </c>
      <c r="D133" s="33" t="s">
        <v>171</v>
      </c>
      <c r="E133" s="33" t="s">
        <v>48</v>
      </c>
      <c r="F133" s="34" t="s">
        <v>49</v>
      </c>
      <c r="G133" s="17">
        <v>5708.5</v>
      </c>
      <c r="H133" s="17">
        <v>4347.8999999999996</v>
      </c>
      <c r="I133" s="17">
        <v>4387.5</v>
      </c>
      <c r="J133" s="42">
        <v>-1400</v>
      </c>
      <c r="K133" s="17"/>
      <c r="L133" s="17"/>
      <c r="M133" s="17">
        <f t="shared" si="202"/>
        <v>4308.5</v>
      </c>
      <c r="N133" s="17">
        <f t="shared" si="203"/>
        <v>4347.8999999999996</v>
      </c>
      <c r="O133" s="17">
        <f t="shared" si="204"/>
        <v>4387.5</v>
      </c>
      <c r="P133" s="17"/>
      <c r="Q133" s="17"/>
      <c r="R133" s="17"/>
      <c r="S133" s="17"/>
      <c r="T133" s="17"/>
      <c r="U133" s="17"/>
      <c r="V133" s="17"/>
      <c r="W133" s="17"/>
      <c r="X133" s="17"/>
      <c r="Y133" s="17">
        <f t="shared" si="235"/>
        <v>4308.5</v>
      </c>
      <c r="Z133" s="17">
        <f t="shared" si="236"/>
        <v>4347.8999999999996</v>
      </c>
      <c r="AA133" s="17">
        <f t="shared" si="237"/>
        <v>4387.5</v>
      </c>
      <c r="AB133" s="17"/>
      <c r="AC133" s="17"/>
      <c r="AD133" s="17"/>
      <c r="AE133" s="17">
        <f t="shared" si="238"/>
        <v>4308.5</v>
      </c>
      <c r="AF133" s="17">
        <f t="shared" si="239"/>
        <v>4347.8999999999996</v>
      </c>
      <c r="AG133" s="17">
        <f t="shared" si="240"/>
        <v>4387.5</v>
      </c>
      <c r="AH133" s="17"/>
      <c r="AI133" s="17"/>
      <c r="AJ133" s="17">
        <v>2500</v>
      </c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>
        <f t="shared" si="241"/>
        <v>6808.5</v>
      </c>
      <c r="AX133" s="17">
        <f t="shared" si="242"/>
        <v>4347.8999999999996</v>
      </c>
      <c r="AY133" s="17">
        <f t="shared" si="243"/>
        <v>4387.5</v>
      </c>
      <c r="AZ133" s="17"/>
      <c r="BA133" s="17">
        <f t="shared" si="244"/>
        <v>6808.5</v>
      </c>
      <c r="BB133" s="17">
        <f t="shared" si="245"/>
        <v>4347.8999999999996</v>
      </c>
      <c r="BC133" s="17">
        <f t="shared" si="246"/>
        <v>4387.5</v>
      </c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>
        <f t="shared" si="247"/>
        <v>6808.5</v>
      </c>
      <c r="BP133" s="17">
        <f t="shared" si="248"/>
        <v>4347.8999999999996</v>
      </c>
      <c r="BQ133" s="17">
        <f t="shared" si="249"/>
        <v>4387.5</v>
      </c>
      <c r="BR133" s="17"/>
      <c r="BS133" s="35"/>
      <c r="BT133" s="35">
        <v>42</v>
      </c>
      <c r="BU133" s="28"/>
      <c r="BV133" s="28"/>
      <c r="BW133" s="28"/>
      <c r="BX133" s="28"/>
      <c r="BY133" s="28"/>
      <c r="BZ133" s="28"/>
      <c r="CA133" s="28"/>
      <c r="CB133" s="28"/>
    </row>
    <row r="134" s="28" customFormat="1">
      <c r="A134" s="33" t="s">
        <v>158</v>
      </c>
      <c r="B134" s="33" t="s">
        <v>128</v>
      </c>
      <c r="C134" s="33" t="s">
        <v>70</v>
      </c>
      <c r="D134" s="33" t="s">
        <v>171</v>
      </c>
      <c r="E134" s="33" t="s">
        <v>50</v>
      </c>
      <c r="F134" s="34" t="s">
        <v>51</v>
      </c>
      <c r="G134" s="17">
        <v>1372</v>
      </c>
      <c r="H134" s="17">
        <v>1332.7</v>
      </c>
      <c r="I134" s="17">
        <v>1293.0999999999999</v>
      </c>
      <c r="J134" s="17"/>
      <c r="K134" s="17"/>
      <c r="L134" s="17"/>
      <c r="M134" s="17">
        <f t="shared" si="202"/>
        <v>1372</v>
      </c>
      <c r="N134" s="17">
        <f t="shared" si="203"/>
        <v>1332.7</v>
      </c>
      <c r="O134" s="17">
        <f t="shared" si="204"/>
        <v>1293.0999999999999</v>
      </c>
      <c r="P134" s="17"/>
      <c r="Q134" s="17"/>
      <c r="R134" s="17"/>
      <c r="S134" s="17"/>
      <c r="T134" s="17"/>
      <c r="U134" s="17"/>
      <c r="V134" s="17"/>
      <c r="W134" s="17"/>
      <c r="X134" s="17"/>
      <c r="Y134" s="17">
        <f t="shared" si="235"/>
        <v>1372</v>
      </c>
      <c r="Z134" s="17">
        <f t="shared" si="236"/>
        <v>1332.7</v>
      </c>
      <c r="AA134" s="17">
        <f t="shared" si="237"/>
        <v>1293.0999999999999</v>
      </c>
      <c r="AB134" s="17"/>
      <c r="AC134" s="17"/>
      <c r="AD134" s="17"/>
      <c r="AE134" s="17">
        <f t="shared" si="238"/>
        <v>1372</v>
      </c>
      <c r="AF134" s="17">
        <f t="shared" si="239"/>
        <v>1332.7</v>
      </c>
      <c r="AG134" s="17">
        <f t="shared" si="240"/>
        <v>1293.0999999999999</v>
      </c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>
        <f t="shared" si="241"/>
        <v>1372</v>
      </c>
      <c r="AX134" s="17">
        <f t="shared" si="242"/>
        <v>1332.7</v>
      </c>
      <c r="AY134" s="17">
        <f t="shared" si="243"/>
        <v>1293.0999999999999</v>
      </c>
      <c r="AZ134" s="17"/>
      <c r="BA134" s="17">
        <f t="shared" si="244"/>
        <v>1372</v>
      </c>
      <c r="BB134" s="17">
        <f t="shared" si="245"/>
        <v>1332.7</v>
      </c>
      <c r="BC134" s="17">
        <f t="shared" si="246"/>
        <v>1293.0999999999999</v>
      </c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>
        <f t="shared" si="247"/>
        <v>1372</v>
      </c>
      <c r="BP134" s="17">
        <f t="shared" si="248"/>
        <v>1332.7</v>
      </c>
      <c r="BQ134" s="17">
        <f t="shared" si="249"/>
        <v>1293.0999999999999</v>
      </c>
      <c r="BR134" s="17"/>
      <c r="BS134" s="35"/>
      <c r="BT134" s="35"/>
      <c r="BU134" s="28"/>
      <c r="BV134" s="28"/>
      <c r="BW134" s="28"/>
      <c r="BX134" s="28"/>
      <c r="BY134" s="28"/>
      <c r="BZ134" s="28"/>
      <c r="CA134" s="28"/>
      <c r="CB134" s="28"/>
    </row>
    <row r="135" s="28" customFormat="1">
      <c r="A135" s="33" t="s">
        <v>158</v>
      </c>
      <c r="B135" s="33" t="s">
        <v>128</v>
      </c>
      <c r="C135" s="33" t="s">
        <v>70</v>
      </c>
      <c r="D135" s="33" t="s">
        <v>172</v>
      </c>
      <c r="E135" s="33"/>
      <c r="F135" s="34" t="s">
        <v>173</v>
      </c>
      <c r="G135" s="17"/>
      <c r="H135" s="17"/>
      <c r="I135" s="17"/>
      <c r="J135" s="17">
        <f>J136</f>
        <v>1400</v>
      </c>
      <c r="K135" s="17">
        <f>K136</f>
        <v>0</v>
      </c>
      <c r="L135" s="17">
        <f>L136</f>
        <v>0</v>
      </c>
      <c r="M135" s="17">
        <f t="shared" si="202"/>
        <v>1400</v>
      </c>
      <c r="N135" s="17">
        <f t="shared" si="203"/>
        <v>0</v>
      </c>
      <c r="O135" s="17">
        <f t="shared" si="204"/>
        <v>0</v>
      </c>
      <c r="P135" s="17">
        <f>P136</f>
        <v>0</v>
      </c>
      <c r="Q135" s="17">
        <f>Q136</f>
        <v>0</v>
      </c>
      <c r="R135" s="17">
        <f>R136</f>
        <v>0</v>
      </c>
      <c r="S135" s="17">
        <f>S136</f>
        <v>0</v>
      </c>
      <c r="T135" s="17">
        <f>T136</f>
        <v>0</v>
      </c>
      <c r="U135" s="17">
        <f>U136</f>
        <v>0</v>
      </c>
      <c r="V135" s="17">
        <f>V136</f>
        <v>0</v>
      </c>
      <c r="W135" s="17">
        <f>W136</f>
        <v>0</v>
      </c>
      <c r="X135" s="17">
        <f>X136</f>
        <v>0</v>
      </c>
      <c r="Y135" s="17">
        <f t="shared" si="235"/>
        <v>1400</v>
      </c>
      <c r="Z135" s="17">
        <f t="shared" si="236"/>
        <v>0</v>
      </c>
      <c r="AA135" s="17">
        <f t="shared" si="237"/>
        <v>0</v>
      </c>
      <c r="AB135" s="17">
        <f>AB136</f>
        <v>0</v>
      </c>
      <c r="AC135" s="17">
        <f>AC136</f>
        <v>0</v>
      </c>
      <c r="AD135" s="17">
        <f>AD136</f>
        <v>0</v>
      </c>
      <c r="AE135" s="17">
        <f t="shared" si="238"/>
        <v>1400</v>
      </c>
      <c r="AF135" s="17">
        <f t="shared" si="239"/>
        <v>0</v>
      </c>
      <c r="AG135" s="17">
        <f t="shared" si="240"/>
        <v>0</v>
      </c>
      <c r="AH135" s="17">
        <f>AH136</f>
        <v>0</v>
      </c>
      <c r="AI135" s="17">
        <f>AI136</f>
        <v>0</v>
      </c>
      <c r="AJ135" s="17">
        <f>AJ136</f>
        <v>0</v>
      </c>
      <c r="AK135" s="17">
        <f>AK136</f>
        <v>0</v>
      </c>
      <c r="AL135" s="17">
        <f>AL136</f>
        <v>0</v>
      </c>
      <c r="AM135" s="17">
        <f>AM136</f>
        <v>0</v>
      </c>
      <c r="AN135" s="17">
        <f>AN136</f>
        <v>0</v>
      </c>
      <c r="AO135" s="17">
        <f>AO136</f>
        <v>0</v>
      </c>
      <c r="AP135" s="17">
        <f>AP136</f>
        <v>0</v>
      </c>
      <c r="AQ135" s="17">
        <f>AQ136</f>
        <v>0</v>
      </c>
      <c r="AR135" s="17">
        <f>AR136</f>
        <v>0</v>
      </c>
      <c r="AS135" s="17">
        <f>AS136</f>
        <v>0</v>
      </c>
      <c r="AT135" s="17">
        <f>AT136</f>
        <v>0</v>
      </c>
      <c r="AU135" s="17">
        <f>AU136</f>
        <v>0</v>
      </c>
      <c r="AV135" s="17">
        <f>AV136</f>
        <v>0</v>
      </c>
      <c r="AW135" s="17">
        <f t="shared" si="241"/>
        <v>1400</v>
      </c>
      <c r="AX135" s="17">
        <f t="shared" si="242"/>
        <v>0</v>
      </c>
      <c r="AY135" s="17">
        <f t="shared" si="243"/>
        <v>0</v>
      </c>
      <c r="AZ135" s="17">
        <f>AZ136</f>
        <v>0</v>
      </c>
      <c r="BA135" s="17">
        <f t="shared" si="244"/>
        <v>1400</v>
      </c>
      <c r="BB135" s="17">
        <f t="shared" si="245"/>
        <v>0</v>
      </c>
      <c r="BC135" s="17">
        <f t="shared" si="246"/>
        <v>0</v>
      </c>
      <c r="BD135" s="17">
        <f>BD136</f>
        <v>0</v>
      </c>
      <c r="BE135" s="17">
        <f>BE136</f>
        <v>0</v>
      </c>
      <c r="BF135" s="17">
        <f>BF136</f>
        <v>-190</v>
      </c>
      <c r="BG135" s="17">
        <f>BG136</f>
        <v>0</v>
      </c>
      <c r="BH135" s="17">
        <f>BH136</f>
        <v>0</v>
      </c>
      <c r="BI135" s="17">
        <f>BI136</f>
        <v>0</v>
      </c>
      <c r="BJ135" s="17">
        <f>BJ136</f>
        <v>0</v>
      </c>
      <c r="BK135" s="17">
        <f>BK136</f>
        <v>0</v>
      </c>
      <c r="BL135" s="17">
        <f>BL136</f>
        <v>0</v>
      </c>
      <c r="BM135" s="17">
        <f>BM136</f>
        <v>0</v>
      </c>
      <c r="BN135" s="17">
        <f>BN136</f>
        <v>0</v>
      </c>
      <c r="BO135" s="17">
        <f t="shared" si="247"/>
        <v>1210</v>
      </c>
      <c r="BP135" s="17">
        <f t="shared" si="248"/>
        <v>0</v>
      </c>
      <c r="BQ135" s="17">
        <f t="shared" si="249"/>
        <v>0</v>
      </c>
      <c r="BR135" s="17">
        <f>BR136</f>
        <v>0</v>
      </c>
      <c r="BS135" s="35"/>
      <c r="BT135" s="35"/>
      <c r="BU135" s="28"/>
      <c r="BV135" s="28"/>
      <c r="BW135" s="28"/>
      <c r="BX135" s="28"/>
      <c r="BY135" s="28"/>
      <c r="BZ135" s="28"/>
      <c r="CA135" s="28"/>
      <c r="CB135" s="28"/>
    </row>
    <row r="136" s="28" customFormat="1">
      <c r="A136" s="33" t="s">
        <v>158</v>
      </c>
      <c r="B136" s="33" t="s">
        <v>128</v>
      </c>
      <c r="C136" s="33" t="s">
        <v>70</v>
      </c>
      <c r="D136" s="33" t="s">
        <v>172</v>
      </c>
      <c r="E136" s="33" t="s">
        <v>48</v>
      </c>
      <c r="F136" s="34" t="s">
        <v>49</v>
      </c>
      <c r="G136" s="17"/>
      <c r="H136" s="17"/>
      <c r="I136" s="17"/>
      <c r="J136" s="17">
        <v>1400</v>
      </c>
      <c r="K136" s="17"/>
      <c r="L136" s="17"/>
      <c r="M136" s="17">
        <f t="shared" si="202"/>
        <v>1400</v>
      </c>
      <c r="N136" s="17">
        <f t="shared" si="203"/>
        <v>0</v>
      </c>
      <c r="O136" s="17">
        <f t="shared" si="204"/>
        <v>0</v>
      </c>
      <c r="P136" s="17"/>
      <c r="Q136" s="17"/>
      <c r="R136" s="17"/>
      <c r="S136" s="17"/>
      <c r="T136" s="17"/>
      <c r="U136" s="17"/>
      <c r="V136" s="17"/>
      <c r="W136" s="17"/>
      <c r="X136" s="17"/>
      <c r="Y136" s="17">
        <f t="shared" si="235"/>
        <v>1400</v>
      </c>
      <c r="Z136" s="17">
        <f t="shared" si="236"/>
        <v>0</v>
      </c>
      <c r="AA136" s="17">
        <f t="shared" si="237"/>
        <v>0</v>
      </c>
      <c r="AB136" s="17"/>
      <c r="AC136" s="17"/>
      <c r="AD136" s="17"/>
      <c r="AE136" s="17">
        <f t="shared" si="238"/>
        <v>1400</v>
      </c>
      <c r="AF136" s="17">
        <f t="shared" si="239"/>
        <v>0</v>
      </c>
      <c r="AG136" s="17">
        <f t="shared" si="240"/>
        <v>0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>
        <f t="shared" si="241"/>
        <v>1400</v>
      </c>
      <c r="AX136" s="17">
        <f t="shared" si="242"/>
        <v>0</v>
      </c>
      <c r="AY136" s="17">
        <f t="shared" si="243"/>
        <v>0</v>
      </c>
      <c r="AZ136" s="17"/>
      <c r="BA136" s="17">
        <f t="shared" si="244"/>
        <v>1400</v>
      </c>
      <c r="BB136" s="17">
        <f t="shared" si="245"/>
        <v>0</v>
      </c>
      <c r="BC136" s="17">
        <f t="shared" si="246"/>
        <v>0</v>
      </c>
      <c r="BD136" s="17"/>
      <c r="BE136" s="17"/>
      <c r="BF136" s="17">
        <v>-190</v>
      </c>
      <c r="BG136" s="17"/>
      <c r="BH136" s="17"/>
      <c r="BI136" s="17"/>
      <c r="BJ136" s="17"/>
      <c r="BK136" s="17"/>
      <c r="BL136" s="17"/>
      <c r="BM136" s="17"/>
      <c r="BN136" s="17"/>
      <c r="BO136" s="17">
        <f t="shared" si="247"/>
        <v>1210</v>
      </c>
      <c r="BP136" s="17">
        <f t="shared" si="248"/>
        <v>0</v>
      </c>
      <c r="BQ136" s="17">
        <f t="shared" si="249"/>
        <v>0</v>
      </c>
      <c r="BR136" s="17"/>
      <c r="BS136" s="35"/>
      <c r="BT136" s="35">
        <v>43</v>
      </c>
      <c r="BU136" s="28"/>
      <c r="BV136" s="28"/>
      <c r="BW136" s="28"/>
      <c r="BX136" s="28"/>
      <c r="BY136" s="28"/>
      <c r="BZ136" s="28"/>
      <c r="CA136" s="28"/>
      <c r="CB136" s="28"/>
    </row>
    <row r="137" s="28" customFormat="1">
      <c r="A137" s="33" t="s">
        <v>158</v>
      </c>
      <c r="B137" s="33" t="s">
        <v>128</v>
      </c>
      <c r="C137" s="33" t="s">
        <v>70</v>
      </c>
      <c r="D137" s="33" t="s">
        <v>174</v>
      </c>
      <c r="E137" s="38"/>
      <c r="F137" s="34" t="s">
        <v>175</v>
      </c>
      <c r="G137" s="17">
        <f>G138+G139</f>
        <v>31771.100000000002</v>
      </c>
      <c r="H137" s="17">
        <f>H138+H139</f>
        <v>31771.099999999999</v>
      </c>
      <c r="I137" s="17">
        <f>I138+I139</f>
        <v>31771.099999999999</v>
      </c>
      <c r="J137" s="17">
        <f>J138+J139</f>
        <v>0</v>
      </c>
      <c r="K137" s="17">
        <f>K138+K139</f>
        <v>0</v>
      </c>
      <c r="L137" s="17">
        <f>L138+L139</f>
        <v>0</v>
      </c>
      <c r="M137" s="17">
        <f t="shared" si="202"/>
        <v>31771.100000000002</v>
      </c>
      <c r="N137" s="17">
        <f t="shared" si="203"/>
        <v>31771.099999999999</v>
      </c>
      <c r="O137" s="17">
        <f t="shared" si="204"/>
        <v>31771.099999999999</v>
      </c>
      <c r="P137" s="17">
        <f>P138+P139</f>
        <v>0</v>
      </c>
      <c r="Q137" s="17">
        <f>Q138+Q139</f>
        <v>0</v>
      </c>
      <c r="R137" s="17">
        <f>R138+R139</f>
        <v>0</v>
      </c>
      <c r="S137" s="17">
        <f>S138+S139</f>
        <v>0</v>
      </c>
      <c r="T137" s="17">
        <f>T138+T139</f>
        <v>0</v>
      </c>
      <c r="U137" s="17">
        <f>U138+U139</f>
        <v>0</v>
      </c>
      <c r="V137" s="17">
        <f>V138+V139</f>
        <v>0</v>
      </c>
      <c r="W137" s="17">
        <f>W138+W139</f>
        <v>0</v>
      </c>
      <c r="X137" s="17">
        <f>X138+X139</f>
        <v>0</v>
      </c>
      <c r="Y137" s="17">
        <f t="shared" si="235"/>
        <v>31771.100000000002</v>
      </c>
      <c r="Z137" s="17">
        <f t="shared" si="236"/>
        <v>31771.099999999999</v>
      </c>
      <c r="AA137" s="17">
        <f t="shared" si="237"/>
        <v>31771.099999999999</v>
      </c>
      <c r="AB137" s="17">
        <f>AB138+AB139</f>
        <v>0</v>
      </c>
      <c r="AC137" s="17">
        <f>AC138+AC139</f>
        <v>0</v>
      </c>
      <c r="AD137" s="17">
        <f>AD138+AD139</f>
        <v>0</v>
      </c>
      <c r="AE137" s="17">
        <f t="shared" si="238"/>
        <v>31771.100000000002</v>
      </c>
      <c r="AF137" s="17">
        <f t="shared" si="239"/>
        <v>31771.099999999999</v>
      </c>
      <c r="AG137" s="17">
        <f t="shared" si="240"/>
        <v>31771.099999999999</v>
      </c>
      <c r="AH137" s="17">
        <f>AH138+AH139</f>
        <v>0</v>
      </c>
      <c r="AI137" s="17">
        <f>AI138+AI139</f>
        <v>0</v>
      </c>
      <c r="AJ137" s="17">
        <f>AJ138+AJ139</f>
        <v>0</v>
      </c>
      <c r="AK137" s="17">
        <f>AK138+AK139</f>
        <v>0</v>
      </c>
      <c r="AL137" s="17">
        <f>AL138+AL139</f>
        <v>0</v>
      </c>
      <c r="AM137" s="17">
        <f>AM138+AM139</f>
        <v>0</v>
      </c>
      <c r="AN137" s="17">
        <f>AN138+AN139</f>
        <v>0</v>
      </c>
      <c r="AO137" s="17">
        <f>AO138+AO139</f>
        <v>0</v>
      </c>
      <c r="AP137" s="17">
        <f>AP138+AP139</f>
        <v>0</v>
      </c>
      <c r="AQ137" s="17">
        <f>AQ138+AQ139</f>
        <v>0</v>
      </c>
      <c r="AR137" s="17">
        <f>AR138+AR139</f>
        <v>0</v>
      </c>
      <c r="AS137" s="17">
        <f>AS138+AS139</f>
        <v>0</v>
      </c>
      <c r="AT137" s="17">
        <f>AT138+AT139</f>
        <v>0</v>
      </c>
      <c r="AU137" s="17">
        <f>AU138+AU139</f>
        <v>0</v>
      </c>
      <c r="AV137" s="17">
        <f>AV138+AV139</f>
        <v>0</v>
      </c>
      <c r="AW137" s="17">
        <f t="shared" si="241"/>
        <v>31771.100000000002</v>
      </c>
      <c r="AX137" s="17">
        <f t="shared" si="242"/>
        <v>31771.099999999999</v>
      </c>
      <c r="AY137" s="17">
        <f t="shared" si="243"/>
        <v>31771.099999999999</v>
      </c>
      <c r="AZ137" s="17">
        <f>AZ138+AZ139</f>
        <v>0</v>
      </c>
      <c r="BA137" s="17">
        <f t="shared" si="244"/>
        <v>31771.100000000002</v>
      </c>
      <c r="BB137" s="17">
        <f t="shared" si="245"/>
        <v>31771.099999999999</v>
      </c>
      <c r="BC137" s="17">
        <f t="shared" si="246"/>
        <v>31771.099999999999</v>
      </c>
      <c r="BD137" s="17">
        <f>BD138+BD139</f>
        <v>0</v>
      </c>
      <c r="BE137" s="17">
        <f>BE138+BE139</f>
        <v>0</v>
      </c>
      <c r="BF137" s="17">
        <f>BF138+BF139</f>
        <v>0</v>
      </c>
      <c r="BG137" s="17">
        <f>BG138+BG139</f>
        <v>0</v>
      </c>
      <c r="BH137" s="17">
        <f>BH138+BH139</f>
        <v>0</v>
      </c>
      <c r="BI137" s="17">
        <f>BI138+BI139</f>
        <v>0</v>
      </c>
      <c r="BJ137" s="17">
        <f>BJ138+BJ139</f>
        <v>0</v>
      </c>
      <c r="BK137" s="17">
        <f>BK138+BK139</f>
        <v>0</v>
      </c>
      <c r="BL137" s="17">
        <f>BL138+BL139</f>
        <v>0</v>
      </c>
      <c r="BM137" s="17">
        <f>BM138+BM139</f>
        <v>0</v>
      </c>
      <c r="BN137" s="17">
        <f>BN138+BN139</f>
        <v>0</v>
      </c>
      <c r="BO137" s="17">
        <f t="shared" si="247"/>
        <v>31771.100000000002</v>
      </c>
      <c r="BP137" s="17">
        <f t="shared" si="248"/>
        <v>31771.099999999999</v>
      </c>
      <c r="BQ137" s="17">
        <f t="shared" si="249"/>
        <v>31771.099999999999</v>
      </c>
      <c r="BR137" s="17">
        <f>BR138+BR139</f>
        <v>0</v>
      </c>
      <c r="BS137" s="35"/>
      <c r="BT137" s="35"/>
      <c r="BU137" s="28"/>
      <c r="BV137" s="28"/>
      <c r="BW137" s="28"/>
      <c r="BX137" s="28"/>
      <c r="BY137" s="28"/>
      <c r="BZ137" s="28"/>
      <c r="CA137" s="28"/>
      <c r="CB137" s="28"/>
    </row>
    <row r="138" s="28" customFormat="1">
      <c r="A138" s="33" t="s">
        <v>158</v>
      </c>
      <c r="B138" s="33" t="s">
        <v>128</v>
      </c>
      <c r="C138" s="33" t="s">
        <v>70</v>
      </c>
      <c r="D138" s="33" t="s">
        <v>174</v>
      </c>
      <c r="E138" s="33" t="s">
        <v>60</v>
      </c>
      <c r="F138" s="34" t="s">
        <v>61</v>
      </c>
      <c r="G138" s="17">
        <v>8871.7000000000007</v>
      </c>
      <c r="H138" s="17">
        <v>9144.5</v>
      </c>
      <c r="I138" s="17">
        <v>9144.5</v>
      </c>
      <c r="J138" s="17"/>
      <c r="K138" s="17"/>
      <c r="L138" s="17"/>
      <c r="M138" s="17">
        <f t="shared" si="202"/>
        <v>8871.7000000000007</v>
      </c>
      <c r="N138" s="17">
        <f t="shared" si="203"/>
        <v>9144.5</v>
      </c>
      <c r="O138" s="17">
        <f t="shared" si="204"/>
        <v>9144.5</v>
      </c>
      <c r="P138" s="17"/>
      <c r="Q138" s="17"/>
      <c r="R138" s="17"/>
      <c r="S138" s="17"/>
      <c r="T138" s="17"/>
      <c r="U138" s="17"/>
      <c r="V138" s="17"/>
      <c r="W138" s="17"/>
      <c r="X138" s="17"/>
      <c r="Y138" s="17">
        <f t="shared" si="235"/>
        <v>8871.7000000000007</v>
      </c>
      <c r="Z138" s="17">
        <f t="shared" si="236"/>
        <v>9144.5</v>
      </c>
      <c r="AA138" s="17">
        <f t="shared" si="237"/>
        <v>9144.5</v>
      </c>
      <c r="AB138" s="17"/>
      <c r="AC138" s="17"/>
      <c r="AD138" s="17"/>
      <c r="AE138" s="17">
        <f t="shared" si="238"/>
        <v>8871.7000000000007</v>
      </c>
      <c r="AF138" s="17">
        <f t="shared" si="239"/>
        <v>9144.5</v>
      </c>
      <c r="AG138" s="17">
        <f t="shared" si="240"/>
        <v>9144.5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>
        <f t="shared" si="241"/>
        <v>8871.7000000000007</v>
      </c>
      <c r="AX138" s="17">
        <f t="shared" si="242"/>
        <v>9144.5</v>
      </c>
      <c r="AY138" s="17">
        <f t="shared" si="243"/>
        <v>9144.5</v>
      </c>
      <c r="AZ138" s="17"/>
      <c r="BA138" s="17">
        <f t="shared" si="244"/>
        <v>8871.7000000000007</v>
      </c>
      <c r="BB138" s="17">
        <f t="shared" si="245"/>
        <v>9144.5</v>
      </c>
      <c r="BC138" s="17">
        <f t="shared" si="246"/>
        <v>9144.5</v>
      </c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>
        <f t="shared" si="247"/>
        <v>8871.7000000000007</v>
      </c>
      <c r="BP138" s="17">
        <f t="shared" si="248"/>
        <v>9144.5</v>
      </c>
      <c r="BQ138" s="17">
        <f t="shared" si="249"/>
        <v>9144.5</v>
      </c>
      <c r="BR138" s="17"/>
      <c r="BS138" s="35"/>
      <c r="BT138" s="35"/>
      <c r="BU138" s="28"/>
      <c r="BV138" s="28"/>
      <c r="BW138" s="28"/>
      <c r="BX138" s="28"/>
      <c r="BY138" s="28"/>
      <c r="BZ138" s="28"/>
      <c r="CA138" s="28"/>
      <c r="CB138" s="28"/>
    </row>
    <row r="139" s="28" customFormat="1">
      <c r="A139" s="33" t="s">
        <v>158</v>
      </c>
      <c r="B139" s="33" t="s">
        <v>128</v>
      </c>
      <c r="C139" s="33" t="s">
        <v>70</v>
      </c>
      <c r="D139" s="33" t="s">
        <v>174</v>
      </c>
      <c r="E139" s="33" t="s">
        <v>48</v>
      </c>
      <c r="F139" s="34" t="s">
        <v>49</v>
      </c>
      <c r="G139" s="17">
        <v>22899.400000000001</v>
      </c>
      <c r="H139" s="17">
        <v>22626.599999999999</v>
      </c>
      <c r="I139" s="17">
        <v>22626.599999999999</v>
      </c>
      <c r="J139" s="17"/>
      <c r="K139" s="17"/>
      <c r="L139" s="17"/>
      <c r="M139" s="17">
        <f t="shared" si="202"/>
        <v>22899.400000000001</v>
      </c>
      <c r="N139" s="17">
        <f t="shared" si="203"/>
        <v>22626.599999999999</v>
      </c>
      <c r="O139" s="17">
        <f t="shared" si="204"/>
        <v>22626.599999999999</v>
      </c>
      <c r="P139" s="17"/>
      <c r="Q139" s="17"/>
      <c r="R139" s="17"/>
      <c r="S139" s="17"/>
      <c r="T139" s="17"/>
      <c r="U139" s="17"/>
      <c r="V139" s="17"/>
      <c r="W139" s="17"/>
      <c r="X139" s="17"/>
      <c r="Y139" s="17">
        <f t="shared" si="235"/>
        <v>22899.400000000001</v>
      </c>
      <c r="Z139" s="17">
        <f t="shared" si="236"/>
        <v>22626.599999999999</v>
      </c>
      <c r="AA139" s="17">
        <f t="shared" si="237"/>
        <v>22626.599999999999</v>
      </c>
      <c r="AB139" s="17"/>
      <c r="AC139" s="17"/>
      <c r="AD139" s="17"/>
      <c r="AE139" s="17">
        <f t="shared" si="238"/>
        <v>22899.400000000001</v>
      </c>
      <c r="AF139" s="17">
        <f t="shared" si="239"/>
        <v>22626.599999999999</v>
      </c>
      <c r="AG139" s="17">
        <f t="shared" si="240"/>
        <v>22626.599999999999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>
        <f t="shared" si="241"/>
        <v>22899.400000000001</v>
      </c>
      <c r="AX139" s="17">
        <f t="shared" si="242"/>
        <v>22626.599999999999</v>
      </c>
      <c r="AY139" s="17">
        <f t="shared" si="243"/>
        <v>22626.599999999999</v>
      </c>
      <c r="AZ139" s="17"/>
      <c r="BA139" s="17">
        <f t="shared" si="244"/>
        <v>22899.400000000001</v>
      </c>
      <c r="BB139" s="17">
        <f t="shared" si="245"/>
        <v>22626.599999999999</v>
      </c>
      <c r="BC139" s="17">
        <f t="shared" si="246"/>
        <v>22626.599999999999</v>
      </c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>
        <f t="shared" si="247"/>
        <v>22899.400000000001</v>
      </c>
      <c r="BP139" s="17">
        <f t="shared" si="248"/>
        <v>22626.599999999999</v>
      </c>
      <c r="BQ139" s="17">
        <f t="shared" si="249"/>
        <v>22626.599999999999</v>
      </c>
      <c r="BR139" s="17"/>
      <c r="BS139" s="35"/>
      <c r="BT139" s="35"/>
      <c r="BU139" s="28"/>
      <c r="BV139" s="28"/>
      <c r="BW139" s="28"/>
      <c r="BX139" s="28"/>
      <c r="BY139" s="28"/>
      <c r="BZ139" s="28"/>
      <c r="CA139" s="28"/>
      <c r="CB139" s="28"/>
    </row>
    <row r="140" s="28" customFormat="1">
      <c r="A140" s="33" t="s">
        <v>158</v>
      </c>
      <c r="B140" s="33" t="s">
        <v>128</v>
      </c>
      <c r="C140" s="33" t="s">
        <v>70</v>
      </c>
      <c r="D140" s="33" t="s">
        <v>176</v>
      </c>
      <c r="E140" s="33"/>
      <c r="F140" s="34" t="s">
        <v>177</v>
      </c>
      <c r="G140" s="17"/>
      <c r="H140" s="17"/>
      <c r="I140" s="17"/>
      <c r="J140" s="17"/>
      <c r="K140" s="17"/>
      <c r="L140" s="17"/>
      <c r="M140" s="17"/>
      <c r="N140" s="17"/>
      <c r="O140" s="17"/>
      <c r="P140" s="17">
        <f>P141</f>
        <v>0</v>
      </c>
      <c r="Q140" s="17">
        <f>Q141</f>
        <v>0</v>
      </c>
      <c r="R140" s="17">
        <f>R141</f>
        <v>0</v>
      </c>
      <c r="S140" s="17">
        <f>S141</f>
        <v>3.3580000000000001</v>
      </c>
      <c r="T140" s="17">
        <f>T141</f>
        <v>0</v>
      </c>
      <c r="U140" s="17">
        <f>U141</f>
        <v>0</v>
      </c>
      <c r="V140" s="17">
        <f>V141</f>
        <v>0</v>
      </c>
      <c r="W140" s="17">
        <f>W141</f>
        <v>0</v>
      </c>
      <c r="X140" s="17">
        <f>X141</f>
        <v>0</v>
      </c>
      <c r="Y140" s="17">
        <f t="shared" si="235"/>
        <v>3.3580000000000001</v>
      </c>
      <c r="Z140" s="17">
        <f t="shared" si="236"/>
        <v>0</v>
      </c>
      <c r="AA140" s="17">
        <f t="shared" si="237"/>
        <v>0</v>
      </c>
      <c r="AB140" s="17">
        <f>AB141</f>
        <v>0</v>
      </c>
      <c r="AC140" s="17">
        <f>AC141</f>
        <v>0</v>
      </c>
      <c r="AD140" s="17">
        <f>AD141</f>
        <v>0</v>
      </c>
      <c r="AE140" s="17">
        <f t="shared" si="238"/>
        <v>3.3580000000000001</v>
      </c>
      <c r="AF140" s="17">
        <f t="shared" si="239"/>
        <v>0</v>
      </c>
      <c r="AG140" s="17">
        <f t="shared" si="240"/>
        <v>0</v>
      </c>
      <c r="AH140" s="17">
        <f>AH141</f>
        <v>0</v>
      </c>
      <c r="AI140" s="17">
        <f>AI141</f>
        <v>0</v>
      </c>
      <c r="AJ140" s="17">
        <f>AJ141</f>
        <v>0</v>
      </c>
      <c r="AK140" s="17">
        <f>AK141</f>
        <v>0</v>
      </c>
      <c r="AL140" s="17">
        <f>AL141</f>
        <v>0</v>
      </c>
      <c r="AM140" s="17">
        <f>AM141</f>
        <v>0</v>
      </c>
      <c r="AN140" s="17">
        <f>AN141</f>
        <v>0</v>
      </c>
      <c r="AO140" s="17">
        <f>AO141</f>
        <v>0</v>
      </c>
      <c r="AP140" s="17">
        <f>AP141</f>
        <v>0</v>
      </c>
      <c r="AQ140" s="17">
        <f>AQ141</f>
        <v>0</v>
      </c>
      <c r="AR140" s="17">
        <f>AR141</f>
        <v>0</v>
      </c>
      <c r="AS140" s="17">
        <f>AS141</f>
        <v>0</v>
      </c>
      <c r="AT140" s="17">
        <f>AT141</f>
        <v>0</v>
      </c>
      <c r="AU140" s="17">
        <f>AU141</f>
        <v>0</v>
      </c>
      <c r="AV140" s="17">
        <f>AV141</f>
        <v>0</v>
      </c>
      <c r="AW140" s="17">
        <f t="shared" si="241"/>
        <v>3.3580000000000001</v>
      </c>
      <c r="AX140" s="17">
        <f t="shared" si="242"/>
        <v>0</v>
      </c>
      <c r="AY140" s="17">
        <f t="shared" si="243"/>
        <v>0</v>
      </c>
      <c r="AZ140" s="17">
        <f>AZ141</f>
        <v>0</v>
      </c>
      <c r="BA140" s="17">
        <f t="shared" si="244"/>
        <v>3.3580000000000001</v>
      </c>
      <c r="BB140" s="17">
        <f t="shared" si="245"/>
        <v>0</v>
      </c>
      <c r="BC140" s="17">
        <f t="shared" si="246"/>
        <v>0</v>
      </c>
      <c r="BD140" s="17">
        <f>BD141</f>
        <v>0</v>
      </c>
      <c r="BE140" s="17">
        <f>BE141</f>
        <v>0</v>
      </c>
      <c r="BF140" s="17">
        <f>BF141</f>
        <v>0</v>
      </c>
      <c r="BG140" s="17">
        <f>BG141</f>
        <v>0</v>
      </c>
      <c r="BH140" s="17">
        <f>BH141</f>
        <v>0</v>
      </c>
      <c r="BI140" s="17">
        <f>BI141</f>
        <v>0</v>
      </c>
      <c r="BJ140" s="17">
        <f>BJ141</f>
        <v>0</v>
      </c>
      <c r="BK140" s="17">
        <f>BK141</f>
        <v>0</v>
      </c>
      <c r="BL140" s="17">
        <f>BL141</f>
        <v>0</v>
      </c>
      <c r="BM140" s="17">
        <f>BM141</f>
        <v>0</v>
      </c>
      <c r="BN140" s="17">
        <f>BN141</f>
        <v>0</v>
      </c>
      <c r="BO140" s="17">
        <f t="shared" si="247"/>
        <v>3.3580000000000001</v>
      </c>
      <c r="BP140" s="17">
        <f t="shared" si="248"/>
        <v>0</v>
      </c>
      <c r="BQ140" s="17">
        <f t="shared" si="249"/>
        <v>0</v>
      </c>
      <c r="BR140" s="17">
        <f>BR141</f>
        <v>0</v>
      </c>
      <c r="BS140" s="35"/>
      <c r="BT140" s="35"/>
      <c r="BU140" s="28"/>
      <c r="BV140" s="28"/>
      <c r="BW140" s="28"/>
      <c r="BX140" s="28"/>
      <c r="BY140" s="28"/>
      <c r="BZ140" s="28"/>
      <c r="CA140" s="28"/>
      <c r="CB140" s="28"/>
    </row>
    <row r="141" s="28" customFormat="1">
      <c r="A141" s="33" t="s">
        <v>158</v>
      </c>
      <c r="B141" s="33" t="s">
        <v>128</v>
      </c>
      <c r="C141" s="33" t="s">
        <v>70</v>
      </c>
      <c r="D141" s="33" t="s">
        <v>176</v>
      </c>
      <c r="E141" s="33" t="s">
        <v>48</v>
      </c>
      <c r="F141" s="34" t="s">
        <v>49</v>
      </c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>
        <v>3.3580000000000001</v>
      </c>
      <c r="T141" s="17"/>
      <c r="U141" s="17"/>
      <c r="V141" s="17"/>
      <c r="W141" s="17"/>
      <c r="X141" s="17"/>
      <c r="Y141" s="17">
        <f t="shared" si="235"/>
        <v>3.3580000000000001</v>
      </c>
      <c r="Z141" s="17">
        <f t="shared" si="236"/>
        <v>0</v>
      </c>
      <c r="AA141" s="17">
        <f t="shared" si="237"/>
        <v>0</v>
      </c>
      <c r="AB141" s="17"/>
      <c r="AC141" s="17"/>
      <c r="AD141" s="17"/>
      <c r="AE141" s="17">
        <f t="shared" si="238"/>
        <v>3.3580000000000001</v>
      </c>
      <c r="AF141" s="17">
        <f t="shared" si="239"/>
        <v>0</v>
      </c>
      <c r="AG141" s="17">
        <f t="shared" si="240"/>
        <v>0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>
        <f t="shared" si="241"/>
        <v>3.3580000000000001</v>
      </c>
      <c r="AX141" s="17">
        <f t="shared" si="242"/>
        <v>0</v>
      </c>
      <c r="AY141" s="17">
        <f t="shared" si="243"/>
        <v>0</v>
      </c>
      <c r="AZ141" s="17"/>
      <c r="BA141" s="17">
        <f t="shared" si="244"/>
        <v>3.3580000000000001</v>
      </c>
      <c r="BB141" s="17">
        <f t="shared" si="245"/>
        <v>0</v>
      </c>
      <c r="BC141" s="17">
        <f t="shared" si="246"/>
        <v>0</v>
      </c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>
        <f t="shared" si="247"/>
        <v>3.3580000000000001</v>
      </c>
      <c r="BP141" s="17">
        <f t="shared" si="248"/>
        <v>0</v>
      </c>
      <c r="BQ141" s="17">
        <f t="shared" si="249"/>
        <v>0</v>
      </c>
      <c r="BR141" s="17"/>
      <c r="BS141" s="35"/>
      <c r="BT141" s="35"/>
      <c r="BU141" s="28"/>
      <c r="BV141" s="28"/>
      <c r="BW141" s="28"/>
      <c r="BX141" s="28"/>
      <c r="BY141" s="28"/>
      <c r="BZ141" s="28"/>
      <c r="CA141" s="28"/>
      <c r="CB141" s="28"/>
    </row>
    <row r="142" s="28" customFormat="1">
      <c r="A142" s="29" t="s">
        <v>158</v>
      </c>
      <c r="B142" s="29" t="s">
        <v>128</v>
      </c>
      <c r="C142" s="29" t="s">
        <v>178</v>
      </c>
      <c r="D142" s="29"/>
      <c r="E142" s="37"/>
      <c r="F142" s="30" t="s">
        <v>179</v>
      </c>
      <c r="G142" s="31">
        <f t="shared" ref="G142:G144" si="382">G143</f>
        <v>137294.70000000001</v>
      </c>
      <c r="H142" s="31">
        <f t="shared" ref="H142:H144" si="383">H143</f>
        <v>134923.5</v>
      </c>
      <c r="I142" s="31">
        <f t="shared" ref="I142:I144" si="384">I143</f>
        <v>134923.5</v>
      </c>
      <c r="J142" s="31">
        <f t="shared" ref="J142:J144" si="385">J143</f>
        <v>-3043.6999999999998</v>
      </c>
      <c r="K142" s="31">
        <f t="shared" ref="K142:K144" si="386">K143</f>
        <v>-3652.5</v>
      </c>
      <c r="L142" s="31">
        <f t="shared" ref="L142:L144" si="387">L143</f>
        <v>-3652.5</v>
      </c>
      <c r="M142" s="31">
        <f t="shared" ref="M141:M151" si="388">G142+J142</f>
        <v>134251</v>
      </c>
      <c r="N142" s="31">
        <f t="shared" ref="N141:N151" si="389">H142+K142</f>
        <v>131271</v>
      </c>
      <c r="O142" s="31">
        <f t="shared" ref="O141:O151" si="390">I142+L142</f>
        <v>131271</v>
      </c>
      <c r="P142" s="31">
        <f t="shared" ref="P142:P144" si="391">P143</f>
        <v>9472.5</v>
      </c>
      <c r="Q142" s="31">
        <f t="shared" ref="Q142:Q144" si="392">Q143</f>
        <v>0</v>
      </c>
      <c r="R142" s="31">
        <f t="shared" ref="R142:R144" si="393">R143</f>
        <v>0</v>
      </c>
      <c r="S142" s="31">
        <f t="shared" ref="S142:S144" si="394">S143</f>
        <v>23741.099999999999</v>
      </c>
      <c r="T142" s="31">
        <f t="shared" ref="T142:T144" si="395">T143</f>
        <v>13271.700000000001</v>
      </c>
      <c r="U142" s="31">
        <f t="shared" ref="U142:U144" si="396">U143</f>
        <v>0</v>
      </c>
      <c r="V142" s="31">
        <f t="shared" ref="V142:V144" si="397">V143</f>
        <v>13271.700000000001</v>
      </c>
      <c r="W142" s="31">
        <f t="shared" ref="W142:W144" si="398">W143</f>
        <v>0</v>
      </c>
      <c r="X142" s="31">
        <f t="shared" ref="X142:X144" si="399">X143</f>
        <v>0</v>
      </c>
      <c r="Y142" s="31">
        <f t="shared" si="235"/>
        <v>167464.60000000001</v>
      </c>
      <c r="Z142" s="31">
        <f t="shared" si="236"/>
        <v>144542.70000000001</v>
      </c>
      <c r="AA142" s="31">
        <f t="shared" si="237"/>
        <v>144542.70000000001</v>
      </c>
      <c r="AB142" s="31">
        <f t="shared" ref="AB142:AB144" si="400">AB143</f>
        <v>0</v>
      </c>
      <c r="AC142" s="31">
        <f t="shared" ref="AC142:AC144" si="401">AC143</f>
        <v>0</v>
      </c>
      <c r="AD142" s="31">
        <f t="shared" ref="AD142:AD144" si="402">AD143</f>
        <v>0</v>
      </c>
      <c r="AE142" s="31">
        <f t="shared" si="238"/>
        <v>167464.60000000001</v>
      </c>
      <c r="AF142" s="31">
        <f t="shared" si="239"/>
        <v>144542.70000000001</v>
      </c>
      <c r="AG142" s="31">
        <f t="shared" si="240"/>
        <v>144542.70000000001</v>
      </c>
      <c r="AH142" s="31">
        <f t="shared" ref="AH142:AH144" si="403">AH143</f>
        <v>0</v>
      </c>
      <c r="AI142" s="31">
        <f t="shared" ref="AI142:AI144" si="404">AI143</f>
        <v>0</v>
      </c>
      <c r="AJ142" s="31">
        <f t="shared" ref="AJ142:AJ144" si="405">AJ143</f>
        <v>20228.900000000001</v>
      </c>
      <c r="AK142" s="31">
        <f t="shared" ref="AK142:AK144" si="406">AK143</f>
        <v>0</v>
      </c>
      <c r="AL142" s="31">
        <f t="shared" ref="AL142:AL144" si="407">AL143</f>
        <v>0</v>
      </c>
      <c r="AM142" s="31">
        <f t="shared" ref="AM142:AM144" si="408">AM143</f>
        <v>18090</v>
      </c>
      <c r="AN142" s="31">
        <f t="shared" ref="AN142:AN144" si="409">AN143</f>
        <v>0</v>
      </c>
      <c r="AO142" s="31">
        <f t="shared" ref="AO142:AO144" si="410">AO143</f>
        <v>0</v>
      </c>
      <c r="AP142" s="31">
        <f t="shared" ref="AP142:AP144" si="411">AP143</f>
        <v>0</v>
      </c>
      <c r="AQ142" s="31">
        <f t="shared" ref="AQ142:AQ144" si="412">AQ143</f>
        <v>0</v>
      </c>
      <c r="AR142" s="31">
        <f t="shared" ref="AR142:AR144" si="413">AR143</f>
        <v>0</v>
      </c>
      <c r="AS142" s="31">
        <f t="shared" ref="AS142:AS144" si="414">AS143</f>
        <v>0</v>
      </c>
      <c r="AT142" s="31">
        <f t="shared" ref="AT142:AT144" si="415">AT143</f>
        <v>0</v>
      </c>
      <c r="AU142" s="31">
        <f t="shared" ref="AU142:AU144" si="416">AU143</f>
        <v>0</v>
      </c>
      <c r="AV142" s="31">
        <f t="shared" ref="AV142:AV144" si="417">AV143</f>
        <v>0</v>
      </c>
      <c r="AW142" s="31">
        <f t="shared" si="241"/>
        <v>187693.5</v>
      </c>
      <c r="AX142" s="31">
        <f t="shared" si="242"/>
        <v>162632.70000000001</v>
      </c>
      <c r="AY142" s="31">
        <f t="shared" si="243"/>
        <v>144542.70000000001</v>
      </c>
      <c r="AZ142" s="31">
        <f t="shared" ref="AZ142:AZ144" si="418">AZ143</f>
        <v>0</v>
      </c>
      <c r="BA142" s="31">
        <f t="shared" si="244"/>
        <v>187693.5</v>
      </c>
      <c r="BB142" s="31">
        <f t="shared" si="245"/>
        <v>162632.70000000001</v>
      </c>
      <c r="BC142" s="31">
        <f t="shared" si="246"/>
        <v>144542.70000000001</v>
      </c>
      <c r="BD142" s="31">
        <f t="shared" ref="BD142:BD144" si="419">BD143</f>
        <v>0</v>
      </c>
      <c r="BE142" s="31">
        <f t="shared" ref="BE142:BE144" si="420">BE143</f>
        <v>0</v>
      </c>
      <c r="BF142" s="31">
        <f t="shared" ref="BF142:BF144" si="421">BF143</f>
        <v>0</v>
      </c>
      <c r="BG142" s="31">
        <f t="shared" ref="BG142:BG144" si="422">BG143</f>
        <v>0</v>
      </c>
      <c r="BH142" s="31">
        <f t="shared" ref="BH142:BH144" si="423">BH143</f>
        <v>0</v>
      </c>
      <c r="BI142" s="31">
        <f t="shared" ref="BI142:BI144" si="424">BI143</f>
        <v>0</v>
      </c>
      <c r="BJ142" s="31">
        <f t="shared" ref="BJ142:BJ144" si="425">BJ143</f>
        <v>0</v>
      </c>
      <c r="BK142" s="31">
        <f t="shared" ref="BK142:BK144" si="426">BK143</f>
        <v>0</v>
      </c>
      <c r="BL142" s="31">
        <f t="shared" ref="BL142:BL144" si="427">BL143</f>
        <v>0</v>
      </c>
      <c r="BM142" s="31">
        <f t="shared" ref="BM142:BM144" si="428">BM143</f>
        <v>0</v>
      </c>
      <c r="BN142" s="31">
        <f t="shared" ref="BN142:BN144" si="429">BN143</f>
        <v>0</v>
      </c>
      <c r="BO142" s="31">
        <f t="shared" si="247"/>
        <v>187693.5</v>
      </c>
      <c r="BP142" s="31">
        <f t="shared" si="248"/>
        <v>162632.70000000001</v>
      </c>
      <c r="BQ142" s="31">
        <f t="shared" si="249"/>
        <v>144542.70000000001</v>
      </c>
      <c r="BR142" s="31">
        <f t="shared" ref="BR142:BR144" si="430">BR143</f>
        <v>0</v>
      </c>
      <c r="BS142" s="32"/>
      <c r="BT142" s="32"/>
      <c r="BU142" s="28"/>
      <c r="BV142" s="28"/>
      <c r="BW142" s="28"/>
      <c r="BX142" s="28"/>
      <c r="BY142" s="28"/>
      <c r="BZ142" s="28"/>
      <c r="CA142" s="28"/>
      <c r="CB142" s="28"/>
    </row>
    <row r="143" s="1" customFormat="1">
      <c r="A143" s="33" t="s">
        <v>158</v>
      </c>
      <c r="B143" s="33" t="s">
        <v>128</v>
      </c>
      <c r="C143" s="33" t="s">
        <v>178</v>
      </c>
      <c r="D143" s="33" t="s">
        <v>166</v>
      </c>
      <c r="E143" s="38"/>
      <c r="F143" s="34" t="s">
        <v>167</v>
      </c>
      <c r="G143" s="17">
        <f t="shared" si="382"/>
        <v>137294.70000000001</v>
      </c>
      <c r="H143" s="17">
        <f t="shared" si="383"/>
        <v>134923.5</v>
      </c>
      <c r="I143" s="17">
        <f t="shared" si="384"/>
        <v>134923.5</v>
      </c>
      <c r="J143" s="17">
        <f t="shared" si="385"/>
        <v>-3043.6999999999998</v>
      </c>
      <c r="K143" s="17">
        <f t="shared" si="386"/>
        <v>-3652.5</v>
      </c>
      <c r="L143" s="17">
        <f t="shared" si="387"/>
        <v>-3652.5</v>
      </c>
      <c r="M143" s="17">
        <f t="shared" si="388"/>
        <v>134251</v>
      </c>
      <c r="N143" s="17">
        <f t="shared" si="389"/>
        <v>131271</v>
      </c>
      <c r="O143" s="17">
        <f t="shared" si="390"/>
        <v>131271</v>
      </c>
      <c r="P143" s="17">
        <f t="shared" si="391"/>
        <v>9472.5</v>
      </c>
      <c r="Q143" s="17">
        <f t="shared" si="392"/>
        <v>0</v>
      </c>
      <c r="R143" s="17">
        <f t="shared" si="393"/>
        <v>0</v>
      </c>
      <c r="S143" s="17">
        <f t="shared" si="394"/>
        <v>23741.099999999999</v>
      </c>
      <c r="T143" s="17">
        <f t="shared" si="395"/>
        <v>13271.700000000001</v>
      </c>
      <c r="U143" s="17">
        <f t="shared" si="396"/>
        <v>0</v>
      </c>
      <c r="V143" s="17">
        <f t="shared" si="397"/>
        <v>13271.700000000001</v>
      </c>
      <c r="W143" s="17">
        <f t="shared" si="398"/>
        <v>0</v>
      </c>
      <c r="X143" s="17">
        <f t="shared" si="399"/>
        <v>0</v>
      </c>
      <c r="Y143" s="17">
        <f t="shared" si="235"/>
        <v>167464.60000000001</v>
      </c>
      <c r="Z143" s="17">
        <f t="shared" si="236"/>
        <v>144542.70000000001</v>
      </c>
      <c r="AA143" s="17">
        <f t="shared" si="237"/>
        <v>144542.70000000001</v>
      </c>
      <c r="AB143" s="17">
        <f t="shared" si="400"/>
        <v>0</v>
      </c>
      <c r="AC143" s="17">
        <f t="shared" si="401"/>
        <v>0</v>
      </c>
      <c r="AD143" s="17">
        <f t="shared" si="402"/>
        <v>0</v>
      </c>
      <c r="AE143" s="17">
        <f t="shared" si="238"/>
        <v>167464.60000000001</v>
      </c>
      <c r="AF143" s="17">
        <f t="shared" si="239"/>
        <v>144542.70000000001</v>
      </c>
      <c r="AG143" s="17">
        <f t="shared" si="240"/>
        <v>144542.70000000001</v>
      </c>
      <c r="AH143" s="17">
        <f t="shared" si="403"/>
        <v>0</v>
      </c>
      <c r="AI143" s="17">
        <f t="shared" si="404"/>
        <v>0</v>
      </c>
      <c r="AJ143" s="17">
        <f t="shared" si="405"/>
        <v>20228.900000000001</v>
      </c>
      <c r="AK143" s="17">
        <f t="shared" si="406"/>
        <v>0</v>
      </c>
      <c r="AL143" s="17">
        <f t="shared" si="407"/>
        <v>0</v>
      </c>
      <c r="AM143" s="17">
        <f t="shared" si="408"/>
        <v>18090</v>
      </c>
      <c r="AN143" s="17">
        <f t="shared" si="409"/>
        <v>0</v>
      </c>
      <c r="AO143" s="17">
        <f t="shared" si="410"/>
        <v>0</v>
      </c>
      <c r="AP143" s="17">
        <f t="shared" si="411"/>
        <v>0</v>
      </c>
      <c r="AQ143" s="17">
        <f t="shared" si="412"/>
        <v>0</v>
      </c>
      <c r="AR143" s="17">
        <f t="shared" si="413"/>
        <v>0</v>
      </c>
      <c r="AS143" s="17">
        <f t="shared" si="414"/>
        <v>0</v>
      </c>
      <c r="AT143" s="17">
        <f t="shared" si="415"/>
        <v>0</v>
      </c>
      <c r="AU143" s="17">
        <f t="shared" si="416"/>
        <v>0</v>
      </c>
      <c r="AV143" s="17">
        <f t="shared" si="417"/>
        <v>0</v>
      </c>
      <c r="AW143" s="17">
        <f t="shared" si="241"/>
        <v>187693.5</v>
      </c>
      <c r="AX143" s="17">
        <f t="shared" si="242"/>
        <v>162632.70000000001</v>
      </c>
      <c r="AY143" s="17">
        <f t="shared" si="243"/>
        <v>144542.70000000001</v>
      </c>
      <c r="AZ143" s="17">
        <f t="shared" si="418"/>
        <v>0</v>
      </c>
      <c r="BA143" s="17">
        <f t="shared" si="244"/>
        <v>187693.5</v>
      </c>
      <c r="BB143" s="17">
        <f t="shared" si="245"/>
        <v>162632.70000000001</v>
      </c>
      <c r="BC143" s="17">
        <f t="shared" si="246"/>
        <v>144542.70000000001</v>
      </c>
      <c r="BD143" s="17">
        <f t="shared" si="419"/>
        <v>0</v>
      </c>
      <c r="BE143" s="17">
        <f t="shared" si="420"/>
        <v>0</v>
      </c>
      <c r="BF143" s="17">
        <f t="shared" si="421"/>
        <v>0</v>
      </c>
      <c r="BG143" s="17">
        <f t="shared" si="422"/>
        <v>0</v>
      </c>
      <c r="BH143" s="17">
        <f t="shared" si="423"/>
        <v>0</v>
      </c>
      <c r="BI143" s="17">
        <f t="shared" si="424"/>
        <v>0</v>
      </c>
      <c r="BJ143" s="17">
        <f t="shared" si="425"/>
        <v>0</v>
      </c>
      <c r="BK143" s="17">
        <f t="shared" si="426"/>
        <v>0</v>
      </c>
      <c r="BL143" s="17">
        <f t="shared" si="427"/>
        <v>0</v>
      </c>
      <c r="BM143" s="17">
        <f t="shared" si="428"/>
        <v>0</v>
      </c>
      <c r="BN143" s="17">
        <f t="shared" si="429"/>
        <v>0</v>
      </c>
      <c r="BO143" s="17">
        <f t="shared" si="247"/>
        <v>187693.5</v>
      </c>
      <c r="BP143" s="17">
        <f t="shared" si="248"/>
        <v>162632.70000000001</v>
      </c>
      <c r="BQ143" s="17">
        <f t="shared" si="249"/>
        <v>144542.70000000001</v>
      </c>
      <c r="BR143" s="17">
        <f t="shared" si="430"/>
        <v>0</v>
      </c>
      <c r="BS143" s="35"/>
      <c r="BT143" s="35"/>
      <c r="BU143" s="1"/>
      <c r="BV143" s="1"/>
      <c r="BW143" s="1"/>
      <c r="BX143" s="1"/>
      <c r="BY143" s="1"/>
      <c r="BZ143" s="1"/>
      <c r="CA143" s="1"/>
      <c r="CB143" s="1"/>
    </row>
    <row r="144" s="1" customFormat="1">
      <c r="A144" s="33" t="s">
        <v>158</v>
      </c>
      <c r="B144" s="33" t="s">
        <v>128</v>
      </c>
      <c r="C144" s="33" t="s">
        <v>178</v>
      </c>
      <c r="D144" s="33" t="s">
        <v>168</v>
      </c>
      <c r="E144" s="38"/>
      <c r="F144" s="34" t="s">
        <v>43</v>
      </c>
      <c r="G144" s="17">
        <f t="shared" si="382"/>
        <v>137294.70000000001</v>
      </c>
      <c r="H144" s="17">
        <f t="shared" si="383"/>
        <v>134923.5</v>
      </c>
      <c r="I144" s="17">
        <f t="shared" si="384"/>
        <v>134923.5</v>
      </c>
      <c r="J144" s="17">
        <f t="shared" si="385"/>
        <v>-3043.6999999999998</v>
      </c>
      <c r="K144" s="17">
        <f t="shared" si="386"/>
        <v>-3652.5</v>
      </c>
      <c r="L144" s="17">
        <f t="shared" si="387"/>
        <v>-3652.5</v>
      </c>
      <c r="M144" s="17">
        <f t="shared" si="388"/>
        <v>134251</v>
      </c>
      <c r="N144" s="17">
        <f t="shared" si="389"/>
        <v>131271</v>
      </c>
      <c r="O144" s="17">
        <f t="shared" si="390"/>
        <v>131271</v>
      </c>
      <c r="P144" s="17">
        <f t="shared" si="391"/>
        <v>9472.5</v>
      </c>
      <c r="Q144" s="17">
        <f t="shared" si="392"/>
        <v>0</v>
      </c>
      <c r="R144" s="17">
        <f t="shared" si="393"/>
        <v>0</v>
      </c>
      <c r="S144" s="17">
        <f t="shared" si="394"/>
        <v>23741.099999999999</v>
      </c>
      <c r="T144" s="17">
        <f t="shared" si="395"/>
        <v>13271.700000000001</v>
      </c>
      <c r="U144" s="17">
        <f t="shared" si="396"/>
        <v>0</v>
      </c>
      <c r="V144" s="17">
        <f t="shared" si="397"/>
        <v>13271.700000000001</v>
      </c>
      <c r="W144" s="17">
        <f t="shared" si="398"/>
        <v>0</v>
      </c>
      <c r="X144" s="17">
        <f t="shared" si="399"/>
        <v>0</v>
      </c>
      <c r="Y144" s="17">
        <f t="shared" si="235"/>
        <v>167464.60000000001</v>
      </c>
      <c r="Z144" s="17">
        <f t="shared" si="236"/>
        <v>144542.70000000001</v>
      </c>
      <c r="AA144" s="17">
        <f t="shared" si="237"/>
        <v>144542.70000000001</v>
      </c>
      <c r="AB144" s="17">
        <f t="shared" si="400"/>
        <v>0</v>
      </c>
      <c r="AC144" s="17">
        <f t="shared" si="401"/>
        <v>0</v>
      </c>
      <c r="AD144" s="17">
        <f t="shared" si="402"/>
        <v>0</v>
      </c>
      <c r="AE144" s="17">
        <f t="shared" si="238"/>
        <v>167464.60000000001</v>
      </c>
      <c r="AF144" s="17">
        <f t="shared" si="239"/>
        <v>144542.70000000001</v>
      </c>
      <c r="AG144" s="17">
        <f t="shared" si="240"/>
        <v>144542.70000000001</v>
      </c>
      <c r="AH144" s="17">
        <f t="shared" si="403"/>
        <v>0</v>
      </c>
      <c r="AI144" s="17">
        <f t="shared" si="404"/>
        <v>0</v>
      </c>
      <c r="AJ144" s="17">
        <f t="shared" si="405"/>
        <v>20228.900000000001</v>
      </c>
      <c r="AK144" s="17">
        <f t="shared" si="406"/>
        <v>0</v>
      </c>
      <c r="AL144" s="17">
        <f t="shared" si="407"/>
        <v>0</v>
      </c>
      <c r="AM144" s="17">
        <f t="shared" si="408"/>
        <v>18090</v>
      </c>
      <c r="AN144" s="17">
        <f t="shared" si="409"/>
        <v>0</v>
      </c>
      <c r="AO144" s="17">
        <f t="shared" si="410"/>
        <v>0</v>
      </c>
      <c r="AP144" s="17">
        <f t="shared" si="411"/>
        <v>0</v>
      </c>
      <c r="AQ144" s="17">
        <f t="shared" si="412"/>
        <v>0</v>
      </c>
      <c r="AR144" s="17">
        <f t="shared" si="413"/>
        <v>0</v>
      </c>
      <c r="AS144" s="17">
        <f t="shared" si="414"/>
        <v>0</v>
      </c>
      <c r="AT144" s="17">
        <f t="shared" si="415"/>
        <v>0</v>
      </c>
      <c r="AU144" s="17">
        <f t="shared" si="416"/>
        <v>0</v>
      </c>
      <c r="AV144" s="17">
        <f t="shared" si="417"/>
        <v>0</v>
      </c>
      <c r="AW144" s="17">
        <f t="shared" si="241"/>
        <v>187693.5</v>
      </c>
      <c r="AX144" s="17">
        <f t="shared" si="242"/>
        <v>162632.70000000001</v>
      </c>
      <c r="AY144" s="17">
        <f t="shared" si="243"/>
        <v>144542.70000000001</v>
      </c>
      <c r="AZ144" s="17">
        <f t="shared" si="418"/>
        <v>0</v>
      </c>
      <c r="BA144" s="17">
        <f t="shared" si="244"/>
        <v>187693.5</v>
      </c>
      <c r="BB144" s="17">
        <f t="shared" si="245"/>
        <v>162632.70000000001</v>
      </c>
      <c r="BC144" s="17">
        <f t="shared" si="246"/>
        <v>144542.70000000001</v>
      </c>
      <c r="BD144" s="17">
        <f t="shared" si="419"/>
        <v>0</v>
      </c>
      <c r="BE144" s="17">
        <f t="shared" si="420"/>
        <v>0</v>
      </c>
      <c r="BF144" s="17">
        <f t="shared" si="421"/>
        <v>0</v>
      </c>
      <c r="BG144" s="17">
        <f t="shared" si="422"/>
        <v>0</v>
      </c>
      <c r="BH144" s="17">
        <f t="shared" si="423"/>
        <v>0</v>
      </c>
      <c r="BI144" s="17">
        <f t="shared" si="424"/>
        <v>0</v>
      </c>
      <c r="BJ144" s="17">
        <f t="shared" si="425"/>
        <v>0</v>
      </c>
      <c r="BK144" s="17">
        <f t="shared" si="426"/>
        <v>0</v>
      </c>
      <c r="BL144" s="17">
        <f t="shared" si="427"/>
        <v>0</v>
      </c>
      <c r="BM144" s="17">
        <f t="shared" si="428"/>
        <v>0</v>
      </c>
      <c r="BN144" s="17">
        <f t="shared" si="429"/>
        <v>0</v>
      </c>
      <c r="BO144" s="17">
        <f t="shared" si="247"/>
        <v>187693.5</v>
      </c>
      <c r="BP144" s="17">
        <f t="shared" si="248"/>
        <v>162632.70000000001</v>
      </c>
      <c r="BQ144" s="17">
        <f t="shared" si="249"/>
        <v>144542.70000000001</v>
      </c>
      <c r="BR144" s="17">
        <f t="shared" si="430"/>
        <v>0</v>
      </c>
      <c r="BS144" s="35"/>
      <c r="BT144" s="35"/>
      <c r="BU144" s="1"/>
      <c r="BV144" s="1"/>
      <c r="BW144" s="1"/>
      <c r="BX144" s="1"/>
      <c r="BY144" s="1"/>
      <c r="BZ144" s="1"/>
      <c r="CA144" s="1"/>
      <c r="CB144" s="1"/>
    </row>
    <row r="145" s="1" customFormat="1">
      <c r="A145" s="33" t="s">
        <v>158</v>
      </c>
      <c r="B145" s="33" t="s">
        <v>128</v>
      </c>
      <c r="C145" s="33" t="s">
        <v>178</v>
      </c>
      <c r="D145" s="33" t="s">
        <v>180</v>
      </c>
      <c r="E145" s="38"/>
      <c r="F145" s="34" t="s">
        <v>181</v>
      </c>
      <c r="G145" s="17">
        <f>G146+G150</f>
        <v>137294.70000000001</v>
      </c>
      <c r="H145" s="17">
        <f>H146+H150</f>
        <v>134923.5</v>
      </c>
      <c r="I145" s="17">
        <f>I146+I150</f>
        <v>134923.5</v>
      </c>
      <c r="J145" s="17">
        <f>J146+J150</f>
        <v>-3043.6999999999998</v>
      </c>
      <c r="K145" s="17">
        <f>K146+K150</f>
        <v>-3652.5</v>
      </c>
      <c r="L145" s="17">
        <f>L146+L150</f>
        <v>-3652.5</v>
      </c>
      <c r="M145" s="17">
        <f t="shared" si="388"/>
        <v>134251</v>
      </c>
      <c r="N145" s="17">
        <f t="shared" si="389"/>
        <v>131271</v>
      </c>
      <c r="O145" s="17">
        <f t="shared" si="390"/>
        <v>131271</v>
      </c>
      <c r="P145" s="17">
        <f>P146+P150</f>
        <v>9472.5</v>
      </c>
      <c r="Q145" s="17">
        <f>Q146+Q150</f>
        <v>0</v>
      </c>
      <c r="R145" s="17">
        <f>R146+R150</f>
        <v>0</v>
      </c>
      <c r="S145" s="17">
        <f>S146+S150</f>
        <v>23741.099999999999</v>
      </c>
      <c r="T145" s="17">
        <f>T146+T150</f>
        <v>13271.700000000001</v>
      </c>
      <c r="U145" s="17">
        <f>U146+U150</f>
        <v>0</v>
      </c>
      <c r="V145" s="17">
        <f>V146+V150</f>
        <v>13271.700000000001</v>
      </c>
      <c r="W145" s="17">
        <f>W146+W150</f>
        <v>0</v>
      </c>
      <c r="X145" s="17">
        <f>X146+X150</f>
        <v>0</v>
      </c>
      <c r="Y145" s="17">
        <f t="shared" si="235"/>
        <v>167464.60000000001</v>
      </c>
      <c r="Z145" s="17">
        <f t="shared" si="236"/>
        <v>144542.70000000001</v>
      </c>
      <c r="AA145" s="17">
        <f t="shared" si="237"/>
        <v>144542.70000000001</v>
      </c>
      <c r="AB145" s="17">
        <f>AB146+AB150</f>
        <v>0</v>
      </c>
      <c r="AC145" s="17">
        <f>AC146+AC150</f>
        <v>0</v>
      </c>
      <c r="AD145" s="17">
        <f>AD146+AD150</f>
        <v>0</v>
      </c>
      <c r="AE145" s="17">
        <f t="shared" si="238"/>
        <v>167464.60000000001</v>
      </c>
      <c r="AF145" s="17">
        <f t="shared" si="239"/>
        <v>144542.70000000001</v>
      </c>
      <c r="AG145" s="17">
        <f t="shared" si="240"/>
        <v>144542.70000000001</v>
      </c>
      <c r="AH145" s="17">
        <f>AH146+AH150</f>
        <v>0</v>
      </c>
      <c r="AI145" s="17">
        <f>AI146+AI150</f>
        <v>0</v>
      </c>
      <c r="AJ145" s="17">
        <f>AJ146+AJ150</f>
        <v>20228.900000000001</v>
      </c>
      <c r="AK145" s="17">
        <f>AK146+AK150</f>
        <v>0</v>
      </c>
      <c r="AL145" s="17">
        <f>AL146+AL150</f>
        <v>0</v>
      </c>
      <c r="AM145" s="17">
        <f>AM146+AM150</f>
        <v>18090</v>
      </c>
      <c r="AN145" s="17">
        <f>AN146+AN150</f>
        <v>0</v>
      </c>
      <c r="AO145" s="17">
        <f>AO146+AO150</f>
        <v>0</v>
      </c>
      <c r="AP145" s="17">
        <f>AP146+AP150</f>
        <v>0</v>
      </c>
      <c r="AQ145" s="17">
        <f>AQ146+AQ150</f>
        <v>0</v>
      </c>
      <c r="AR145" s="17">
        <f>AR146+AR150</f>
        <v>0</v>
      </c>
      <c r="AS145" s="17">
        <f>AS146+AS150</f>
        <v>0</v>
      </c>
      <c r="AT145" s="17">
        <f>AT146+AT150</f>
        <v>0</v>
      </c>
      <c r="AU145" s="17">
        <f>AU146+AU150</f>
        <v>0</v>
      </c>
      <c r="AV145" s="17">
        <f>AV146+AV150</f>
        <v>0</v>
      </c>
      <c r="AW145" s="17">
        <f t="shared" si="241"/>
        <v>187693.5</v>
      </c>
      <c r="AX145" s="17">
        <f t="shared" si="242"/>
        <v>162632.70000000001</v>
      </c>
      <c r="AY145" s="17">
        <f t="shared" si="243"/>
        <v>144542.70000000001</v>
      </c>
      <c r="AZ145" s="17">
        <f>AZ146+AZ150</f>
        <v>0</v>
      </c>
      <c r="BA145" s="17">
        <f t="shared" si="244"/>
        <v>187693.5</v>
      </c>
      <c r="BB145" s="17">
        <f t="shared" si="245"/>
        <v>162632.70000000001</v>
      </c>
      <c r="BC145" s="17">
        <f t="shared" si="246"/>
        <v>144542.70000000001</v>
      </c>
      <c r="BD145" s="17">
        <f>BD146+BD150</f>
        <v>0</v>
      </c>
      <c r="BE145" s="17">
        <f>BE146+BE150</f>
        <v>0</v>
      </c>
      <c r="BF145" s="17">
        <f>BF146+BF150</f>
        <v>0</v>
      </c>
      <c r="BG145" s="17">
        <f>BG146+BG150</f>
        <v>0</v>
      </c>
      <c r="BH145" s="17">
        <f>BH146+BH150</f>
        <v>0</v>
      </c>
      <c r="BI145" s="17">
        <f>BI146+BI150</f>
        <v>0</v>
      </c>
      <c r="BJ145" s="17">
        <f>BJ146+BJ150</f>
        <v>0</v>
      </c>
      <c r="BK145" s="17">
        <f>BK146+BK150</f>
        <v>0</v>
      </c>
      <c r="BL145" s="17">
        <f>BL146+BL150</f>
        <v>0</v>
      </c>
      <c r="BM145" s="17">
        <f>BM146+BM150</f>
        <v>0</v>
      </c>
      <c r="BN145" s="17">
        <f>BN146+BN150</f>
        <v>0</v>
      </c>
      <c r="BO145" s="17">
        <f t="shared" si="247"/>
        <v>187693.5</v>
      </c>
      <c r="BP145" s="17">
        <f t="shared" si="248"/>
        <v>162632.70000000001</v>
      </c>
      <c r="BQ145" s="17">
        <f t="shared" si="249"/>
        <v>144542.70000000001</v>
      </c>
      <c r="BR145" s="17">
        <f>BR146+BR150</f>
        <v>0</v>
      </c>
      <c r="BS145" s="35"/>
      <c r="BT145" s="35"/>
      <c r="BU145" s="1"/>
      <c r="BV145" s="1"/>
      <c r="BW145" s="1"/>
      <c r="BX145" s="1"/>
      <c r="BY145" s="1"/>
      <c r="BZ145" s="1"/>
      <c r="CA145" s="1"/>
      <c r="CB145" s="1"/>
    </row>
    <row r="146" s="1" customFormat="1">
      <c r="A146" s="33" t="s">
        <v>158</v>
      </c>
      <c r="B146" s="33" t="s">
        <v>128</v>
      </c>
      <c r="C146" s="33" t="s">
        <v>178</v>
      </c>
      <c r="D146" s="33" t="s">
        <v>182</v>
      </c>
      <c r="E146" s="38"/>
      <c r="F146" s="34" t="s">
        <v>63</v>
      </c>
      <c r="G146" s="17">
        <f>G147+G148+G149</f>
        <v>79399.199999999997</v>
      </c>
      <c r="H146" s="17">
        <f>H147+H148+H149</f>
        <v>76871</v>
      </c>
      <c r="I146" s="17">
        <f>I147+I148+I149</f>
        <v>76871</v>
      </c>
      <c r="J146" s="17">
        <f>J147+J148+J149</f>
        <v>0</v>
      </c>
      <c r="K146" s="17">
        <f>K147+K148+K149</f>
        <v>0</v>
      </c>
      <c r="L146" s="17">
        <f>L147+L148+L149</f>
        <v>0</v>
      </c>
      <c r="M146" s="17">
        <f t="shared" si="388"/>
        <v>79399.199999999997</v>
      </c>
      <c r="N146" s="17">
        <f t="shared" si="389"/>
        <v>76871</v>
      </c>
      <c r="O146" s="17">
        <f t="shared" si="390"/>
        <v>76871</v>
      </c>
      <c r="P146" s="17">
        <f>P147+P148+P149</f>
        <v>9472.5</v>
      </c>
      <c r="Q146" s="17">
        <f>Q147+Q148+Q149</f>
        <v>0</v>
      </c>
      <c r="R146" s="17">
        <f>R147+R148+R149</f>
        <v>0</v>
      </c>
      <c r="S146" s="17">
        <f>S147+S148+S149</f>
        <v>0</v>
      </c>
      <c r="T146" s="17">
        <f>T147+T148+T149</f>
        <v>11541.200000000001</v>
      </c>
      <c r="U146" s="17">
        <f>U147+U148+U149</f>
        <v>0</v>
      </c>
      <c r="V146" s="17">
        <f>V147+V148+V149</f>
        <v>11541.200000000001</v>
      </c>
      <c r="W146" s="17">
        <f>W147+W148+W149</f>
        <v>0</v>
      </c>
      <c r="X146" s="17">
        <f>X147+X148+X149</f>
        <v>0</v>
      </c>
      <c r="Y146" s="17">
        <f t="shared" si="235"/>
        <v>88871.699999999997</v>
      </c>
      <c r="Z146" s="17">
        <f t="shared" si="236"/>
        <v>88412.199999999997</v>
      </c>
      <c r="AA146" s="17">
        <f t="shared" si="237"/>
        <v>88412.199999999997</v>
      </c>
      <c r="AB146" s="17">
        <f>AB147+AB148+AB149</f>
        <v>0</v>
      </c>
      <c r="AC146" s="17">
        <f>AC147+AC148+AC149</f>
        <v>0</v>
      </c>
      <c r="AD146" s="17">
        <f>AD147+AD148+AD149</f>
        <v>0</v>
      </c>
      <c r="AE146" s="17">
        <f t="shared" si="238"/>
        <v>88871.699999999997</v>
      </c>
      <c r="AF146" s="17">
        <f t="shared" si="239"/>
        <v>88412.199999999997</v>
      </c>
      <c r="AG146" s="17">
        <f t="shared" si="240"/>
        <v>88412.199999999997</v>
      </c>
      <c r="AH146" s="17">
        <f>AH147+AH148+AH149</f>
        <v>0</v>
      </c>
      <c r="AI146" s="17">
        <f>AI147+AI148+AI149</f>
        <v>0</v>
      </c>
      <c r="AJ146" s="17">
        <f>AJ147+AJ148+AJ149</f>
        <v>0</v>
      </c>
      <c r="AK146" s="17">
        <f>AK147+AK148+AK149</f>
        <v>0</v>
      </c>
      <c r="AL146" s="17">
        <f>AL147+AL148+AL149</f>
        <v>0</v>
      </c>
      <c r="AM146" s="17">
        <f>AM147+AM148+AM149</f>
        <v>0</v>
      </c>
      <c r="AN146" s="17">
        <f>AN147+AN148+AN149</f>
        <v>0</v>
      </c>
      <c r="AO146" s="17">
        <f>AO147+AO148+AO149</f>
        <v>0</v>
      </c>
      <c r="AP146" s="17">
        <f>AP147+AP148+AP149</f>
        <v>0</v>
      </c>
      <c r="AQ146" s="17">
        <f>AQ147+AQ148+AQ149</f>
        <v>0</v>
      </c>
      <c r="AR146" s="17">
        <f>AR147+AR148+AR149</f>
        <v>0</v>
      </c>
      <c r="AS146" s="17">
        <f>AS147+AS148+AS149</f>
        <v>0</v>
      </c>
      <c r="AT146" s="17">
        <f>AT147+AT148+AT149</f>
        <v>0</v>
      </c>
      <c r="AU146" s="17">
        <f>AU147+AU148+AU149</f>
        <v>0</v>
      </c>
      <c r="AV146" s="17">
        <f>AV147+AV148+AV149</f>
        <v>0</v>
      </c>
      <c r="AW146" s="17">
        <f t="shared" si="241"/>
        <v>88871.699999999997</v>
      </c>
      <c r="AX146" s="17">
        <f t="shared" si="242"/>
        <v>88412.199999999997</v>
      </c>
      <c r="AY146" s="17">
        <f t="shared" si="243"/>
        <v>88412.199999999997</v>
      </c>
      <c r="AZ146" s="17">
        <f>AZ147+AZ148+AZ149</f>
        <v>0</v>
      </c>
      <c r="BA146" s="17">
        <f t="shared" si="244"/>
        <v>88871.699999999997</v>
      </c>
      <c r="BB146" s="17">
        <f t="shared" si="245"/>
        <v>88412.199999999997</v>
      </c>
      <c r="BC146" s="17">
        <f t="shared" si="246"/>
        <v>88412.199999999997</v>
      </c>
      <c r="BD146" s="17">
        <f>BD147+BD148+BD149</f>
        <v>0</v>
      </c>
      <c r="BE146" s="17">
        <f>BE147+BE148+BE149</f>
        <v>0</v>
      </c>
      <c r="BF146" s="17">
        <f>BF147+BF148+BF149</f>
        <v>0</v>
      </c>
      <c r="BG146" s="17">
        <f>BG147+BG148+BG149</f>
        <v>0</v>
      </c>
      <c r="BH146" s="17">
        <f>BH147+BH148+BH149</f>
        <v>0</v>
      </c>
      <c r="BI146" s="17">
        <f>BI147+BI148+BI149</f>
        <v>0</v>
      </c>
      <c r="BJ146" s="17">
        <f>BJ147+BJ148+BJ149</f>
        <v>0</v>
      </c>
      <c r="BK146" s="17">
        <f>BK147+BK148+BK149</f>
        <v>0</v>
      </c>
      <c r="BL146" s="17">
        <f>BL147+BL148+BL149</f>
        <v>0</v>
      </c>
      <c r="BM146" s="17">
        <f>BM147+BM148+BM149</f>
        <v>0</v>
      </c>
      <c r="BN146" s="17">
        <f>BN147+BN148+BN149</f>
        <v>0</v>
      </c>
      <c r="BO146" s="17">
        <f t="shared" si="247"/>
        <v>88871.699999999997</v>
      </c>
      <c r="BP146" s="17">
        <f t="shared" si="248"/>
        <v>88412.199999999997</v>
      </c>
      <c r="BQ146" s="17">
        <f t="shared" si="249"/>
        <v>88412.199999999997</v>
      </c>
      <c r="BR146" s="17">
        <f>BR147+BR148+BR149</f>
        <v>0</v>
      </c>
      <c r="BS146" s="35"/>
      <c r="BT146" s="35"/>
      <c r="BU146" s="1"/>
      <c r="BV146" s="1"/>
      <c r="BW146" s="1"/>
      <c r="BX146" s="1"/>
      <c r="BY146" s="1"/>
      <c r="BZ146" s="1"/>
      <c r="CA146" s="1"/>
      <c r="CB146" s="1"/>
    </row>
    <row r="147" s="1" customFormat="1">
      <c r="A147" s="33" t="s">
        <v>158</v>
      </c>
      <c r="B147" s="33" t="s">
        <v>128</v>
      </c>
      <c r="C147" s="33" t="s">
        <v>178</v>
      </c>
      <c r="D147" s="33" t="s">
        <v>182</v>
      </c>
      <c r="E147" s="33" t="s">
        <v>60</v>
      </c>
      <c r="F147" s="34" t="s">
        <v>61</v>
      </c>
      <c r="G147" s="17">
        <v>64129.699999999997</v>
      </c>
      <c r="H147" s="17">
        <v>66101.5</v>
      </c>
      <c r="I147" s="17">
        <v>66101.5</v>
      </c>
      <c r="J147" s="17"/>
      <c r="K147" s="17"/>
      <c r="L147" s="17"/>
      <c r="M147" s="17">
        <f t="shared" si="388"/>
        <v>64129.699999999997</v>
      </c>
      <c r="N147" s="17">
        <f t="shared" si="389"/>
        <v>66101.5</v>
      </c>
      <c r="O147" s="17">
        <f t="shared" si="390"/>
        <v>66101.5</v>
      </c>
      <c r="P147" s="17">
        <v>9472.5</v>
      </c>
      <c r="Q147" s="17"/>
      <c r="R147" s="17"/>
      <c r="S147" s="17"/>
      <c r="T147" s="17">
        <v>11541.200000000001</v>
      </c>
      <c r="U147" s="17"/>
      <c r="V147" s="17">
        <v>11541.200000000001</v>
      </c>
      <c r="W147" s="17"/>
      <c r="X147" s="17"/>
      <c r="Y147" s="17">
        <f t="shared" si="235"/>
        <v>73602.199999999997</v>
      </c>
      <c r="Z147" s="17">
        <f t="shared" si="236"/>
        <v>77642.699999999997</v>
      </c>
      <c r="AA147" s="17">
        <f t="shared" si="237"/>
        <v>77642.699999999997</v>
      </c>
      <c r="AB147" s="17"/>
      <c r="AC147" s="17"/>
      <c r="AD147" s="17"/>
      <c r="AE147" s="17">
        <f t="shared" si="238"/>
        <v>73602.199999999997</v>
      </c>
      <c r="AF147" s="17">
        <f t="shared" si="239"/>
        <v>77642.699999999997</v>
      </c>
      <c r="AG147" s="17">
        <f t="shared" si="240"/>
        <v>77642.699999999997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>
        <f t="shared" si="241"/>
        <v>73602.199999999997</v>
      </c>
      <c r="AX147" s="17">
        <f t="shared" si="242"/>
        <v>77642.699999999997</v>
      </c>
      <c r="AY147" s="17">
        <f t="shared" si="243"/>
        <v>77642.699999999997</v>
      </c>
      <c r="AZ147" s="17"/>
      <c r="BA147" s="17">
        <f t="shared" si="244"/>
        <v>73602.199999999997</v>
      </c>
      <c r="BB147" s="17">
        <f t="shared" si="245"/>
        <v>77642.699999999997</v>
      </c>
      <c r="BC147" s="17">
        <f t="shared" si="246"/>
        <v>77642.699999999997</v>
      </c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>
        <f t="shared" si="247"/>
        <v>73602.199999999997</v>
      </c>
      <c r="BP147" s="17">
        <f t="shared" si="248"/>
        <v>77642.699999999997</v>
      </c>
      <c r="BQ147" s="17">
        <f t="shared" si="249"/>
        <v>77642.699999999997</v>
      </c>
      <c r="BR147" s="17"/>
      <c r="BS147" s="35"/>
      <c r="BT147" s="35"/>
      <c r="BU147" s="1"/>
      <c r="BV147" s="1"/>
      <c r="BW147" s="1"/>
      <c r="BX147" s="1"/>
      <c r="BY147" s="1"/>
      <c r="BZ147" s="1"/>
      <c r="CA147" s="1"/>
      <c r="CB147" s="1"/>
    </row>
    <row r="148" s="1" customFormat="1">
      <c r="A148" s="33" t="s">
        <v>158</v>
      </c>
      <c r="B148" s="33" t="s">
        <v>128</v>
      </c>
      <c r="C148" s="33" t="s">
        <v>178</v>
      </c>
      <c r="D148" s="33" t="s">
        <v>182</v>
      </c>
      <c r="E148" s="33" t="s">
        <v>48</v>
      </c>
      <c r="F148" s="34" t="s">
        <v>49</v>
      </c>
      <c r="G148" s="17">
        <v>14913.199999999999</v>
      </c>
      <c r="H148" s="17">
        <v>10450.199999999999</v>
      </c>
      <c r="I148" s="17">
        <v>10460.199999999999</v>
      </c>
      <c r="J148" s="17"/>
      <c r="K148" s="17"/>
      <c r="L148" s="17"/>
      <c r="M148" s="17">
        <f t="shared" si="388"/>
        <v>14913.199999999999</v>
      </c>
      <c r="N148" s="17">
        <f t="shared" si="389"/>
        <v>10450.199999999999</v>
      </c>
      <c r="O148" s="17">
        <f t="shared" si="390"/>
        <v>10460.199999999999</v>
      </c>
      <c r="P148" s="17"/>
      <c r="Q148" s="17"/>
      <c r="R148" s="17"/>
      <c r="S148" s="17"/>
      <c r="T148" s="17"/>
      <c r="U148" s="17"/>
      <c r="V148" s="17"/>
      <c r="W148" s="17"/>
      <c r="X148" s="17"/>
      <c r="Y148" s="17">
        <f t="shared" si="235"/>
        <v>14913.199999999999</v>
      </c>
      <c r="Z148" s="17">
        <f t="shared" si="236"/>
        <v>10450.199999999999</v>
      </c>
      <c r="AA148" s="17">
        <f t="shared" si="237"/>
        <v>10460.199999999999</v>
      </c>
      <c r="AB148" s="17"/>
      <c r="AC148" s="17"/>
      <c r="AD148" s="17"/>
      <c r="AE148" s="17">
        <f t="shared" si="238"/>
        <v>14913.199999999999</v>
      </c>
      <c r="AF148" s="17">
        <f t="shared" si="239"/>
        <v>10450.199999999999</v>
      </c>
      <c r="AG148" s="17">
        <f t="shared" si="240"/>
        <v>10460.199999999999</v>
      </c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>
        <f t="shared" si="241"/>
        <v>14913.199999999999</v>
      </c>
      <c r="AX148" s="17">
        <f t="shared" si="242"/>
        <v>10450.199999999999</v>
      </c>
      <c r="AY148" s="17">
        <f t="shared" si="243"/>
        <v>10460.199999999999</v>
      </c>
      <c r="AZ148" s="17"/>
      <c r="BA148" s="17">
        <f t="shared" si="244"/>
        <v>14913.199999999999</v>
      </c>
      <c r="BB148" s="17">
        <f t="shared" si="245"/>
        <v>10450.199999999999</v>
      </c>
      <c r="BC148" s="17">
        <f t="shared" si="246"/>
        <v>10460.199999999999</v>
      </c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>
        <f t="shared" si="247"/>
        <v>14913.199999999999</v>
      </c>
      <c r="BP148" s="17">
        <f t="shared" si="248"/>
        <v>10450.199999999999</v>
      </c>
      <c r="BQ148" s="17">
        <f t="shared" si="249"/>
        <v>10460.199999999999</v>
      </c>
      <c r="BR148" s="17"/>
      <c r="BS148" s="35"/>
      <c r="BT148" s="35"/>
      <c r="BU148" s="1"/>
      <c r="BV148" s="1"/>
      <c r="BW148" s="1"/>
      <c r="BX148" s="1"/>
      <c r="BY148" s="1"/>
      <c r="BZ148" s="1"/>
      <c r="CA148" s="1"/>
      <c r="CB148" s="1"/>
    </row>
    <row r="149" s="1" customFormat="1">
      <c r="A149" s="33" t="s">
        <v>158</v>
      </c>
      <c r="B149" s="33" t="s">
        <v>128</v>
      </c>
      <c r="C149" s="33" t="s">
        <v>178</v>
      </c>
      <c r="D149" s="33" t="s">
        <v>182</v>
      </c>
      <c r="E149" s="33" t="s">
        <v>50</v>
      </c>
      <c r="F149" s="34" t="s">
        <v>51</v>
      </c>
      <c r="G149" s="17">
        <v>356.30000000000001</v>
      </c>
      <c r="H149" s="17">
        <v>319.29999999999995</v>
      </c>
      <c r="I149" s="17">
        <v>309.30000000000001</v>
      </c>
      <c r="J149" s="17"/>
      <c r="K149" s="17"/>
      <c r="L149" s="17"/>
      <c r="M149" s="17">
        <f t="shared" si="388"/>
        <v>356.30000000000001</v>
      </c>
      <c r="N149" s="17">
        <f t="shared" si="389"/>
        <v>319.29999999999995</v>
      </c>
      <c r="O149" s="17">
        <f t="shared" si="390"/>
        <v>309.30000000000001</v>
      </c>
      <c r="P149" s="17"/>
      <c r="Q149" s="17"/>
      <c r="R149" s="17"/>
      <c r="S149" s="17"/>
      <c r="T149" s="17"/>
      <c r="U149" s="17"/>
      <c r="V149" s="17"/>
      <c r="W149" s="17"/>
      <c r="X149" s="17"/>
      <c r="Y149" s="17">
        <f t="shared" si="235"/>
        <v>356.30000000000001</v>
      </c>
      <c r="Z149" s="17">
        <f t="shared" si="236"/>
        <v>319.29999999999995</v>
      </c>
      <c r="AA149" s="17">
        <f t="shared" si="237"/>
        <v>309.30000000000001</v>
      </c>
      <c r="AB149" s="17"/>
      <c r="AC149" s="17"/>
      <c r="AD149" s="17"/>
      <c r="AE149" s="17">
        <f t="shared" si="238"/>
        <v>356.30000000000001</v>
      </c>
      <c r="AF149" s="17">
        <f t="shared" si="239"/>
        <v>319.29999999999995</v>
      </c>
      <c r="AG149" s="17">
        <f t="shared" si="240"/>
        <v>309.30000000000001</v>
      </c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>
        <f t="shared" si="241"/>
        <v>356.30000000000001</v>
      </c>
      <c r="AX149" s="17">
        <f t="shared" si="242"/>
        <v>319.29999999999995</v>
      </c>
      <c r="AY149" s="17">
        <f t="shared" si="243"/>
        <v>309.30000000000001</v>
      </c>
      <c r="AZ149" s="17"/>
      <c r="BA149" s="17">
        <f t="shared" si="244"/>
        <v>356.30000000000001</v>
      </c>
      <c r="BB149" s="17">
        <f t="shared" si="245"/>
        <v>319.29999999999995</v>
      </c>
      <c r="BC149" s="17">
        <f t="shared" si="246"/>
        <v>309.30000000000001</v>
      </c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>
        <f t="shared" si="247"/>
        <v>356.30000000000001</v>
      </c>
      <c r="BP149" s="17">
        <f t="shared" si="248"/>
        <v>319.29999999999995</v>
      </c>
      <c r="BQ149" s="17">
        <f t="shared" si="249"/>
        <v>309.30000000000001</v>
      </c>
      <c r="BR149" s="17"/>
      <c r="BS149" s="35"/>
      <c r="BT149" s="35"/>
      <c r="BU149" s="1"/>
      <c r="BV149" s="1"/>
      <c r="BW149" s="1"/>
      <c r="BX149" s="1"/>
      <c r="BY149" s="1"/>
      <c r="BZ149" s="1"/>
      <c r="CA149" s="1"/>
      <c r="CB149" s="1"/>
    </row>
    <row r="150" s="1" customFormat="1">
      <c r="A150" s="33" t="s">
        <v>158</v>
      </c>
      <c r="B150" s="33" t="s">
        <v>128</v>
      </c>
      <c r="C150" s="33" t="s">
        <v>178</v>
      </c>
      <c r="D150" s="33" t="s">
        <v>183</v>
      </c>
      <c r="E150" s="38"/>
      <c r="F150" s="34" t="s">
        <v>184</v>
      </c>
      <c r="G150" s="17">
        <f>G151</f>
        <v>57895.5</v>
      </c>
      <c r="H150" s="17">
        <f>H151</f>
        <v>58052.5</v>
      </c>
      <c r="I150" s="17">
        <f>I151</f>
        <v>58052.5</v>
      </c>
      <c r="J150" s="17">
        <f>J151</f>
        <v>-3043.6999999999998</v>
      </c>
      <c r="K150" s="17">
        <f>K151</f>
        <v>-3652.5</v>
      </c>
      <c r="L150" s="17">
        <f>L151</f>
        <v>-3652.5</v>
      </c>
      <c r="M150" s="17">
        <f t="shared" si="388"/>
        <v>54851.800000000003</v>
      </c>
      <c r="N150" s="17">
        <f t="shared" si="389"/>
        <v>54400</v>
      </c>
      <c r="O150" s="17">
        <f t="shared" si="390"/>
        <v>54400</v>
      </c>
      <c r="P150" s="17">
        <f>P151</f>
        <v>0</v>
      </c>
      <c r="Q150" s="17">
        <f>Q151</f>
        <v>0</v>
      </c>
      <c r="R150" s="17">
        <f>R151</f>
        <v>0</v>
      </c>
      <c r="S150" s="17">
        <f>S151</f>
        <v>23741.099999999999</v>
      </c>
      <c r="T150" s="17">
        <f>T151</f>
        <v>1730.5</v>
      </c>
      <c r="U150" s="17">
        <f>U151</f>
        <v>0</v>
      </c>
      <c r="V150" s="17">
        <f>V151</f>
        <v>1730.5</v>
      </c>
      <c r="W150" s="17">
        <f>W151</f>
        <v>0</v>
      </c>
      <c r="X150" s="17">
        <f>X151</f>
        <v>0</v>
      </c>
      <c r="Y150" s="17">
        <f t="shared" si="235"/>
        <v>78592.899999999994</v>
      </c>
      <c r="Z150" s="17">
        <f t="shared" si="236"/>
        <v>56130.5</v>
      </c>
      <c r="AA150" s="17">
        <f t="shared" si="237"/>
        <v>56130.5</v>
      </c>
      <c r="AB150" s="17">
        <f>AB151</f>
        <v>0</v>
      </c>
      <c r="AC150" s="17">
        <f>AC151</f>
        <v>0</v>
      </c>
      <c r="AD150" s="17">
        <f>AD151</f>
        <v>0</v>
      </c>
      <c r="AE150" s="17">
        <f t="shared" si="238"/>
        <v>78592.899999999994</v>
      </c>
      <c r="AF150" s="17">
        <f t="shared" si="239"/>
        <v>56130.5</v>
      </c>
      <c r="AG150" s="17">
        <f t="shared" si="240"/>
        <v>56130.5</v>
      </c>
      <c r="AH150" s="17">
        <f>AH151</f>
        <v>0</v>
      </c>
      <c r="AI150" s="17">
        <f>AI151</f>
        <v>0</v>
      </c>
      <c r="AJ150" s="17">
        <f>AJ151</f>
        <v>20228.900000000001</v>
      </c>
      <c r="AK150" s="17">
        <f>AK151</f>
        <v>0</v>
      </c>
      <c r="AL150" s="17">
        <f>AL151</f>
        <v>0</v>
      </c>
      <c r="AM150" s="17">
        <f>AM151</f>
        <v>18090</v>
      </c>
      <c r="AN150" s="17">
        <f>AN151</f>
        <v>0</v>
      </c>
      <c r="AO150" s="17">
        <f>AO151</f>
        <v>0</v>
      </c>
      <c r="AP150" s="17">
        <f>AP151</f>
        <v>0</v>
      </c>
      <c r="AQ150" s="17">
        <f>AQ151</f>
        <v>0</v>
      </c>
      <c r="AR150" s="17">
        <f>AR151</f>
        <v>0</v>
      </c>
      <c r="AS150" s="17">
        <f>AS151</f>
        <v>0</v>
      </c>
      <c r="AT150" s="17">
        <f>AT151</f>
        <v>0</v>
      </c>
      <c r="AU150" s="17">
        <f>AU151</f>
        <v>0</v>
      </c>
      <c r="AV150" s="17">
        <f>AV151</f>
        <v>0</v>
      </c>
      <c r="AW150" s="17">
        <f t="shared" si="241"/>
        <v>98821.799999999988</v>
      </c>
      <c r="AX150" s="17">
        <f t="shared" si="242"/>
        <v>74220.5</v>
      </c>
      <c r="AY150" s="17">
        <f t="shared" si="243"/>
        <v>56130.5</v>
      </c>
      <c r="AZ150" s="17">
        <f>AZ151</f>
        <v>0</v>
      </c>
      <c r="BA150" s="17">
        <f t="shared" si="244"/>
        <v>98821.799999999988</v>
      </c>
      <c r="BB150" s="17">
        <f t="shared" si="245"/>
        <v>74220.5</v>
      </c>
      <c r="BC150" s="17">
        <f t="shared" si="246"/>
        <v>56130.5</v>
      </c>
      <c r="BD150" s="17">
        <f>BD151</f>
        <v>0</v>
      </c>
      <c r="BE150" s="17">
        <f>BE151</f>
        <v>0</v>
      </c>
      <c r="BF150" s="17">
        <f>BF151</f>
        <v>0</v>
      </c>
      <c r="BG150" s="17">
        <f>BG151</f>
        <v>0</v>
      </c>
      <c r="BH150" s="17">
        <f>BH151</f>
        <v>0</v>
      </c>
      <c r="BI150" s="17">
        <f>BI151</f>
        <v>0</v>
      </c>
      <c r="BJ150" s="17">
        <f>BJ151</f>
        <v>0</v>
      </c>
      <c r="BK150" s="17">
        <f>BK151</f>
        <v>0</v>
      </c>
      <c r="BL150" s="17">
        <f>BL151</f>
        <v>0</v>
      </c>
      <c r="BM150" s="17">
        <f>BM151</f>
        <v>0</v>
      </c>
      <c r="BN150" s="17">
        <f>BN151</f>
        <v>0</v>
      </c>
      <c r="BO150" s="17">
        <f t="shared" si="247"/>
        <v>98821.799999999988</v>
      </c>
      <c r="BP150" s="17">
        <f t="shared" si="248"/>
        <v>74220.5</v>
      </c>
      <c r="BQ150" s="17">
        <f t="shared" si="249"/>
        <v>56130.5</v>
      </c>
      <c r="BR150" s="17">
        <f>BR151</f>
        <v>0</v>
      </c>
      <c r="BS150" s="35"/>
      <c r="BT150" s="35"/>
      <c r="BU150" s="1"/>
      <c r="BV150" s="1"/>
      <c r="BW150" s="1"/>
      <c r="BX150" s="1"/>
      <c r="BY150" s="1"/>
      <c r="BZ150" s="1"/>
      <c r="CA150" s="1"/>
      <c r="CB150" s="1"/>
    </row>
    <row r="151" s="1" customFormat="1">
      <c r="A151" s="33" t="s">
        <v>158</v>
      </c>
      <c r="B151" s="33" t="s">
        <v>128</v>
      </c>
      <c r="C151" s="33" t="s">
        <v>178</v>
      </c>
      <c r="D151" s="33" t="s">
        <v>183</v>
      </c>
      <c r="E151" s="33" t="s">
        <v>48</v>
      </c>
      <c r="F151" s="34" t="s">
        <v>49</v>
      </c>
      <c r="G151" s="17">
        <v>57895.5</v>
      </c>
      <c r="H151" s="17">
        <v>58052.5</v>
      </c>
      <c r="I151" s="17">
        <v>58052.5</v>
      </c>
      <c r="J151" s="17">
        <v>-3043.6999999999998</v>
      </c>
      <c r="K151" s="17">
        <v>-3652.5</v>
      </c>
      <c r="L151" s="17">
        <v>-3652.5</v>
      </c>
      <c r="M151" s="17">
        <f t="shared" si="388"/>
        <v>54851.800000000003</v>
      </c>
      <c r="N151" s="17">
        <f t="shared" si="389"/>
        <v>54400</v>
      </c>
      <c r="O151" s="17">
        <f t="shared" si="390"/>
        <v>54400</v>
      </c>
      <c r="P151" s="17"/>
      <c r="Q151" s="17"/>
      <c r="R151" s="17"/>
      <c r="S151" s="17">
        <v>23741.099999999999</v>
      </c>
      <c r="T151" s="17">
        <v>1730.5</v>
      </c>
      <c r="U151" s="17"/>
      <c r="V151" s="17">
        <v>1730.5</v>
      </c>
      <c r="W151" s="17"/>
      <c r="X151" s="17"/>
      <c r="Y151" s="17">
        <f t="shared" si="235"/>
        <v>78592.899999999994</v>
      </c>
      <c r="Z151" s="17">
        <f t="shared" si="236"/>
        <v>56130.5</v>
      </c>
      <c r="AA151" s="17">
        <f t="shared" si="237"/>
        <v>56130.5</v>
      </c>
      <c r="AB151" s="17"/>
      <c r="AC151" s="17"/>
      <c r="AD151" s="17"/>
      <c r="AE151" s="17">
        <f t="shared" si="238"/>
        <v>78592.899999999994</v>
      </c>
      <c r="AF151" s="17">
        <f t="shared" si="239"/>
        <v>56130.5</v>
      </c>
      <c r="AG151" s="17">
        <f t="shared" si="240"/>
        <v>56130.5</v>
      </c>
      <c r="AH151" s="17"/>
      <c r="AI151" s="17"/>
      <c r="AJ151" s="17">
        <v>20228.900000000001</v>
      </c>
      <c r="AK151" s="17"/>
      <c r="AL151" s="17"/>
      <c r="AM151" s="17">
        <v>18090</v>
      </c>
      <c r="AN151" s="17"/>
      <c r="AO151" s="17"/>
      <c r="AP151" s="17"/>
      <c r="AQ151" s="17"/>
      <c r="AR151" s="17"/>
      <c r="AS151" s="17"/>
      <c r="AT151" s="17"/>
      <c r="AU151" s="17"/>
      <c r="AV151" s="17"/>
      <c r="AW151" s="17">
        <f t="shared" si="241"/>
        <v>98821.799999999988</v>
      </c>
      <c r="AX151" s="17">
        <f t="shared" si="242"/>
        <v>74220.5</v>
      </c>
      <c r="AY151" s="17">
        <f t="shared" si="243"/>
        <v>56130.5</v>
      </c>
      <c r="AZ151" s="17"/>
      <c r="BA151" s="17">
        <f t="shared" si="244"/>
        <v>98821.799999999988</v>
      </c>
      <c r="BB151" s="17">
        <f t="shared" si="245"/>
        <v>74220.5</v>
      </c>
      <c r="BC151" s="17">
        <f t="shared" si="246"/>
        <v>56130.5</v>
      </c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>
        <f t="shared" si="247"/>
        <v>98821.799999999988</v>
      </c>
      <c r="BP151" s="17">
        <f t="shared" si="248"/>
        <v>74220.5</v>
      </c>
      <c r="BQ151" s="17">
        <f t="shared" si="249"/>
        <v>56130.5</v>
      </c>
      <c r="BR151" s="17"/>
      <c r="BS151" s="35"/>
      <c r="BT151" s="35">
        <v>90</v>
      </c>
      <c r="BU151" s="1"/>
      <c r="BV151" s="1"/>
      <c r="BW151" s="1"/>
      <c r="BX151" s="1"/>
      <c r="BY151" s="1"/>
      <c r="BZ151" s="1"/>
      <c r="CA151" s="1"/>
      <c r="CB151" s="1"/>
    </row>
    <row r="152" s="23" customFormat="1">
      <c r="A152" s="24" t="s">
        <v>158</v>
      </c>
      <c r="B152" s="24" t="s">
        <v>70</v>
      </c>
      <c r="C152" s="24"/>
      <c r="D152" s="24"/>
      <c r="E152" s="36"/>
      <c r="F152" s="25" t="s">
        <v>71</v>
      </c>
      <c r="G152" s="26">
        <f>G153+G173</f>
        <v>339017.59999999998</v>
      </c>
      <c r="H152" s="26">
        <f>H153+H173</f>
        <v>245580.69999999998</v>
      </c>
      <c r="I152" s="26">
        <f>I153+I173</f>
        <v>140615.90000000002</v>
      </c>
      <c r="J152" s="26">
        <f>J153+J173</f>
        <v>0</v>
      </c>
      <c r="K152" s="26">
        <f>K153+K173</f>
        <v>0</v>
      </c>
      <c r="L152" s="26">
        <f>L153+L173</f>
        <v>0</v>
      </c>
      <c r="M152" s="26">
        <f t="shared" ref="M152:M215" si="431">G152+J152</f>
        <v>339017.59999999998</v>
      </c>
      <c r="N152" s="26">
        <f t="shared" ref="N152:N215" si="432">H152+K152</f>
        <v>245580.69999999998</v>
      </c>
      <c r="O152" s="26">
        <f t="shared" ref="O152:O215" si="433">I152+L152</f>
        <v>140615.90000000002</v>
      </c>
      <c r="P152" s="26">
        <f>P153+P173</f>
        <v>12033</v>
      </c>
      <c r="Q152" s="26">
        <f>Q153+Q173</f>
        <v>0</v>
      </c>
      <c r="R152" s="26">
        <f>R153+R173</f>
        <v>0</v>
      </c>
      <c r="S152" s="26">
        <f>S153+S173</f>
        <v>151628.04147000003</v>
      </c>
      <c r="T152" s="26">
        <f>T153+T173</f>
        <v>32636.700000000001</v>
      </c>
      <c r="U152" s="26">
        <f>U153+U173</f>
        <v>40000</v>
      </c>
      <c r="V152" s="26">
        <f>V153+V173</f>
        <v>65917.899999999994</v>
      </c>
      <c r="W152" s="26">
        <f>W153+W173</f>
        <v>0</v>
      </c>
      <c r="X152" s="26">
        <f>X153+X173</f>
        <v>40000</v>
      </c>
      <c r="Y152" s="26">
        <f t="shared" si="235"/>
        <v>502678.64147000003</v>
      </c>
      <c r="Z152" s="26">
        <f t="shared" si="236"/>
        <v>318217.39999999997</v>
      </c>
      <c r="AA152" s="26">
        <f t="shared" si="237"/>
        <v>246533.80000000002</v>
      </c>
      <c r="AB152" s="26">
        <f>AB153+AB173</f>
        <v>0</v>
      </c>
      <c r="AC152" s="26">
        <f>AC153+AC173</f>
        <v>0</v>
      </c>
      <c r="AD152" s="26">
        <f>AD153+AD173</f>
        <v>0</v>
      </c>
      <c r="AE152" s="26">
        <f t="shared" si="238"/>
        <v>502678.64147000003</v>
      </c>
      <c r="AF152" s="26">
        <f t="shared" si="239"/>
        <v>318217.39999999997</v>
      </c>
      <c r="AG152" s="26">
        <f t="shared" si="240"/>
        <v>246533.80000000002</v>
      </c>
      <c r="AH152" s="26">
        <f>AH153+AH173</f>
        <v>0</v>
      </c>
      <c r="AI152" s="26">
        <f>AI153+AI173</f>
        <v>0</v>
      </c>
      <c r="AJ152" s="26">
        <f>AJ153+AJ173</f>
        <v>0</v>
      </c>
      <c r="AK152" s="26">
        <f>AK153+AK173</f>
        <v>0</v>
      </c>
      <c r="AL152" s="26">
        <f>AL153+AL173</f>
        <v>0</v>
      </c>
      <c r="AM152" s="26">
        <f>AM153+AM173</f>
        <v>0</v>
      </c>
      <c r="AN152" s="26">
        <f>AN153+AN173</f>
        <v>0</v>
      </c>
      <c r="AO152" s="26">
        <f>AO153+AO173</f>
        <v>0</v>
      </c>
      <c r="AP152" s="26">
        <f>AP153+AP173</f>
        <v>0</v>
      </c>
      <c r="AQ152" s="26">
        <f>AQ153+AQ173</f>
        <v>0</v>
      </c>
      <c r="AR152" s="26">
        <f>AR153+AR173</f>
        <v>0</v>
      </c>
      <c r="AS152" s="26">
        <f>AS153+AS173</f>
        <v>0</v>
      </c>
      <c r="AT152" s="26">
        <f>AT153+AT173</f>
        <v>0</v>
      </c>
      <c r="AU152" s="26">
        <f>AU153+AU173</f>
        <v>0</v>
      </c>
      <c r="AV152" s="26">
        <f>AV153+AV173</f>
        <v>0</v>
      </c>
      <c r="AW152" s="26">
        <f t="shared" si="241"/>
        <v>502678.64147000003</v>
      </c>
      <c r="AX152" s="26">
        <f t="shared" si="242"/>
        <v>318217.39999999997</v>
      </c>
      <c r="AY152" s="26">
        <f t="shared" si="243"/>
        <v>246533.80000000002</v>
      </c>
      <c r="AZ152" s="26">
        <f>AZ153+AZ173</f>
        <v>0</v>
      </c>
      <c r="BA152" s="26">
        <f t="shared" si="244"/>
        <v>502678.64147000003</v>
      </c>
      <c r="BB152" s="26">
        <f t="shared" si="245"/>
        <v>318217.39999999997</v>
      </c>
      <c r="BC152" s="26">
        <f t="shared" si="246"/>
        <v>246533.80000000002</v>
      </c>
      <c r="BD152" s="26">
        <f>BD153+BD173</f>
        <v>0</v>
      </c>
      <c r="BE152" s="26">
        <f>BE153+BE173</f>
        <v>0</v>
      </c>
      <c r="BF152" s="26">
        <f>BF153+BF173</f>
        <v>0</v>
      </c>
      <c r="BG152" s="26">
        <f>BG153+BG173</f>
        <v>0</v>
      </c>
      <c r="BH152" s="26">
        <f>BH153+BH173</f>
        <v>0</v>
      </c>
      <c r="BI152" s="26">
        <f>BI153+BI173</f>
        <v>0</v>
      </c>
      <c r="BJ152" s="26">
        <f>BJ153+BJ173</f>
        <v>0</v>
      </c>
      <c r="BK152" s="26">
        <f>BK153+BK173</f>
        <v>0</v>
      </c>
      <c r="BL152" s="26">
        <f>BL153+BL173</f>
        <v>0</v>
      </c>
      <c r="BM152" s="26">
        <f>BM153+BM173</f>
        <v>0</v>
      </c>
      <c r="BN152" s="26">
        <f>BN153+BN173</f>
        <v>0</v>
      </c>
      <c r="BO152" s="26">
        <f t="shared" si="247"/>
        <v>502678.64147000003</v>
      </c>
      <c r="BP152" s="26">
        <f t="shared" si="248"/>
        <v>318217.39999999997</v>
      </c>
      <c r="BQ152" s="26">
        <f t="shared" si="249"/>
        <v>246533.80000000002</v>
      </c>
      <c r="BR152" s="26">
        <f>BR153+BR173</f>
        <v>0</v>
      </c>
      <c r="BS152" s="27"/>
      <c r="BT152" s="27"/>
      <c r="BU152" s="23"/>
      <c r="BV152" s="23"/>
      <c r="BW152" s="23"/>
      <c r="BX152" s="23"/>
      <c r="BY152" s="23"/>
      <c r="BZ152" s="23"/>
      <c r="CA152" s="23"/>
      <c r="CB152" s="23"/>
    </row>
    <row r="153" s="28" customFormat="1">
      <c r="A153" s="29" t="s">
        <v>158</v>
      </c>
      <c r="B153" s="29" t="s">
        <v>70</v>
      </c>
      <c r="C153" s="29" t="s">
        <v>72</v>
      </c>
      <c r="D153" s="29"/>
      <c r="E153" s="37"/>
      <c r="F153" s="30" t="s">
        <v>73</v>
      </c>
      <c r="G153" s="31">
        <f>G154</f>
        <v>264353</v>
      </c>
      <c r="H153" s="31">
        <f>H154</f>
        <v>168910.79999999999</v>
      </c>
      <c r="I153" s="31">
        <f>I154</f>
        <v>68195.600000000006</v>
      </c>
      <c r="J153" s="31">
        <f>J154</f>
        <v>0</v>
      </c>
      <c r="K153" s="31">
        <f>K154</f>
        <v>0</v>
      </c>
      <c r="L153" s="31">
        <f>L154</f>
        <v>0</v>
      </c>
      <c r="M153" s="31">
        <f t="shared" si="431"/>
        <v>264353</v>
      </c>
      <c r="N153" s="31">
        <f t="shared" si="432"/>
        <v>168910.79999999999</v>
      </c>
      <c r="O153" s="31">
        <f t="shared" si="433"/>
        <v>68195.600000000006</v>
      </c>
      <c r="P153" s="31">
        <f>P154</f>
        <v>0</v>
      </c>
      <c r="Q153" s="31">
        <f>Q154</f>
        <v>0</v>
      </c>
      <c r="R153" s="31">
        <f>R154</f>
        <v>0</v>
      </c>
      <c r="S153" s="31">
        <f>S154</f>
        <v>151584.55589000002</v>
      </c>
      <c r="T153" s="31">
        <f>T154</f>
        <v>17710</v>
      </c>
      <c r="U153" s="31">
        <f>U154</f>
        <v>40000</v>
      </c>
      <c r="V153" s="31">
        <f>V154</f>
        <v>51914.5</v>
      </c>
      <c r="W153" s="31">
        <f>W154</f>
        <v>0</v>
      </c>
      <c r="X153" s="31">
        <f>X154</f>
        <v>40000</v>
      </c>
      <c r="Y153" s="31">
        <f t="shared" si="235"/>
        <v>415937.55589000002</v>
      </c>
      <c r="Z153" s="31">
        <f t="shared" si="236"/>
        <v>226620.79999999999</v>
      </c>
      <c r="AA153" s="31">
        <f t="shared" si="237"/>
        <v>160110.10000000001</v>
      </c>
      <c r="AB153" s="31">
        <f>AB154</f>
        <v>0</v>
      </c>
      <c r="AC153" s="31">
        <f>AC154</f>
        <v>0</v>
      </c>
      <c r="AD153" s="31">
        <f>AD154</f>
        <v>0</v>
      </c>
      <c r="AE153" s="31">
        <f t="shared" si="238"/>
        <v>415937.55589000002</v>
      </c>
      <c r="AF153" s="31">
        <f t="shared" si="239"/>
        <v>226620.79999999999</v>
      </c>
      <c r="AG153" s="31">
        <f t="shared" si="240"/>
        <v>160110.10000000001</v>
      </c>
      <c r="AH153" s="31">
        <f>AH154</f>
        <v>0</v>
      </c>
      <c r="AI153" s="31">
        <f>AI154</f>
        <v>0</v>
      </c>
      <c r="AJ153" s="31">
        <f>AJ154</f>
        <v>0</v>
      </c>
      <c r="AK153" s="31">
        <f>AK154</f>
        <v>0</v>
      </c>
      <c r="AL153" s="31">
        <f>AL154</f>
        <v>0</v>
      </c>
      <c r="AM153" s="31">
        <f>AM154</f>
        <v>0</v>
      </c>
      <c r="AN153" s="31">
        <f>AN154</f>
        <v>0</v>
      </c>
      <c r="AO153" s="31">
        <f>AO154</f>
        <v>0</v>
      </c>
      <c r="AP153" s="31">
        <f>AP154</f>
        <v>0</v>
      </c>
      <c r="AQ153" s="31">
        <f>AQ154</f>
        <v>0</v>
      </c>
      <c r="AR153" s="31">
        <f>AR154</f>
        <v>0</v>
      </c>
      <c r="AS153" s="31">
        <f>AS154</f>
        <v>0</v>
      </c>
      <c r="AT153" s="31">
        <f>AT154</f>
        <v>0</v>
      </c>
      <c r="AU153" s="31">
        <f>AU154</f>
        <v>0</v>
      </c>
      <c r="AV153" s="31">
        <f>AV154</f>
        <v>0</v>
      </c>
      <c r="AW153" s="31">
        <f t="shared" si="241"/>
        <v>415937.55589000002</v>
      </c>
      <c r="AX153" s="31">
        <f t="shared" si="242"/>
        <v>226620.79999999999</v>
      </c>
      <c r="AY153" s="31">
        <f t="shared" si="243"/>
        <v>160110.10000000001</v>
      </c>
      <c r="AZ153" s="31">
        <f>AZ154</f>
        <v>0</v>
      </c>
      <c r="BA153" s="31">
        <f t="shared" si="244"/>
        <v>415937.55589000002</v>
      </c>
      <c r="BB153" s="31">
        <f t="shared" si="245"/>
        <v>226620.79999999999</v>
      </c>
      <c r="BC153" s="31">
        <f t="shared" si="246"/>
        <v>160110.10000000001</v>
      </c>
      <c r="BD153" s="31">
        <f>BD154</f>
        <v>0</v>
      </c>
      <c r="BE153" s="31">
        <f>BE154</f>
        <v>0</v>
      </c>
      <c r="BF153" s="31">
        <f>BF154</f>
        <v>0</v>
      </c>
      <c r="BG153" s="31">
        <f>BG154</f>
        <v>0</v>
      </c>
      <c r="BH153" s="31">
        <f>BH154</f>
        <v>0</v>
      </c>
      <c r="BI153" s="31">
        <f>BI154</f>
        <v>0</v>
      </c>
      <c r="BJ153" s="31">
        <f>BJ154</f>
        <v>0</v>
      </c>
      <c r="BK153" s="31">
        <f>BK154</f>
        <v>0</v>
      </c>
      <c r="BL153" s="31">
        <f>BL154</f>
        <v>0</v>
      </c>
      <c r="BM153" s="31">
        <f>BM154</f>
        <v>0</v>
      </c>
      <c r="BN153" s="31">
        <f>BN154</f>
        <v>0</v>
      </c>
      <c r="BO153" s="31">
        <f t="shared" si="247"/>
        <v>415937.55589000002</v>
      </c>
      <c r="BP153" s="31">
        <f t="shared" si="248"/>
        <v>226620.79999999999</v>
      </c>
      <c r="BQ153" s="31">
        <f t="shared" si="249"/>
        <v>160110.10000000001</v>
      </c>
      <c r="BR153" s="31">
        <f>BR154</f>
        <v>0</v>
      </c>
      <c r="BS153" s="32"/>
      <c r="BT153" s="32"/>
      <c r="BU153" s="28"/>
      <c r="BV153" s="28"/>
      <c r="BW153" s="28"/>
      <c r="BX153" s="28"/>
      <c r="BY153" s="28"/>
      <c r="BZ153" s="28"/>
      <c r="CA153" s="28"/>
      <c r="CB153" s="28"/>
    </row>
    <row r="154" s="1" customFormat="1">
      <c r="A154" s="33" t="s">
        <v>158</v>
      </c>
      <c r="B154" s="33" t="s">
        <v>70</v>
      </c>
      <c r="C154" s="33" t="s">
        <v>72</v>
      </c>
      <c r="D154" s="33" t="s">
        <v>166</v>
      </c>
      <c r="E154" s="38"/>
      <c r="F154" s="34" t="s">
        <v>167</v>
      </c>
      <c r="G154" s="17">
        <f>G161+G155</f>
        <v>264353</v>
      </c>
      <c r="H154" s="17">
        <f>H161+H155</f>
        <v>168910.79999999999</v>
      </c>
      <c r="I154" s="17">
        <f>I161+I155</f>
        <v>68195.600000000006</v>
      </c>
      <c r="J154" s="17">
        <f>J161+J155</f>
        <v>0</v>
      </c>
      <c r="K154" s="17">
        <f>K161+K155</f>
        <v>0</v>
      </c>
      <c r="L154" s="17">
        <f>L161+L155</f>
        <v>0</v>
      </c>
      <c r="M154" s="17">
        <f t="shared" si="431"/>
        <v>264353</v>
      </c>
      <c r="N154" s="17">
        <f t="shared" si="432"/>
        <v>168910.79999999999</v>
      </c>
      <c r="O154" s="17">
        <f t="shared" si="433"/>
        <v>68195.600000000006</v>
      </c>
      <c r="P154" s="17">
        <f>P161+P155</f>
        <v>0</v>
      </c>
      <c r="Q154" s="17">
        <f>Q161+Q155</f>
        <v>0</v>
      </c>
      <c r="R154" s="17">
        <f>R161+R155</f>
        <v>0</v>
      </c>
      <c r="S154" s="17">
        <f>S161+S155</f>
        <v>151584.55589000002</v>
      </c>
      <c r="T154" s="17">
        <f>T161+T155</f>
        <v>17710</v>
      </c>
      <c r="U154" s="17">
        <f>U161+U155</f>
        <v>40000</v>
      </c>
      <c r="V154" s="17">
        <f>V161+V155</f>
        <v>51914.5</v>
      </c>
      <c r="W154" s="17">
        <f>W161+W155</f>
        <v>0</v>
      </c>
      <c r="X154" s="17">
        <f>X161+X155</f>
        <v>40000</v>
      </c>
      <c r="Y154" s="17">
        <f t="shared" si="235"/>
        <v>415937.55589000002</v>
      </c>
      <c r="Z154" s="17">
        <f t="shared" si="236"/>
        <v>226620.79999999999</v>
      </c>
      <c r="AA154" s="17">
        <f t="shared" si="237"/>
        <v>160110.10000000001</v>
      </c>
      <c r="AB154" s="17">
        <f>AB161+AB155</f>
        <v>0</v>
      </c>
      <c r="AC154" s="17">
        <f>AC161+AC155</f>
        <v>0</v>
      </c>
      <c r="AD154" s="17">
        <f>AD161+AD155</f>
        <v>0</v>
      </c>
      <c r="AE154" s="17">
        <f t="shared" si="238"/>
        <v>415937.55589000002</v>
      </c>
      <c r="AF154" s="17">
        <f t="shared" si="239"/>
        <v>226620.79999999999</v>
      </c>
      <c r="AG154" s="17">
        <f t="shared" si="240"/>
        <v>160110.10000000001</v>
      </c>
      <c r="AH154" s="17">
        <f>AH161+AH155</f>
        <v>0</v>
      </c>
      <c r="AI154" s="17">
        <f>AI161+AI155</f>
        <v>0</v>
      </c>
      <c r="AJ154" s="17">
        <f>AJ161+AJ155</f>
        <v>0</v>
      </c>
      <c r="AK154" s="17">
        <f>AK161+AK155</f>
        <v>0</v>
      </c>
      <c r="AL154" s="17">
        <f>AL161+AL155</f>
        <v>0</v>
      </c>
      <c r="AM154" s="17">
        <f>AM161+AM155</f>
        <v>0</v>
      </c>
      <c r="AN154" s="17">
        <f>AN161+AN155</f>
        <v>0</v>
      </c>
      <c r="AO154" s="17">
        <f>AO161+AO155</f>
        <v>0</v>
      </c>
      <c r="AP154" s="17">
        <f>AP161+AP155</f>
        <v>0</v>
      </c>
      <c r="AQ154" s="17">
        <f>AQ161+AQ155</f>
        <v>0</v>
      </c>
      <c r="AR154" s="17">
        <f>AR161+AR155</f>
        <v>0</v>
      </c>
      <c r="AS154" s="17">
        <f>AS161+AS155</f>
        <v>0</v>
      </c>
      <c r="AT154" s="17">
        <f>AT161+AT155</f>
        <v>0</v>
      </c>
      <c r="AU154" s="17">
        <f>AU161+AU155</f>
        <v>0</v>
      </c>
      <c r="AV154" s="17">
        <f>AV161+AV155</f>
        <v>0</v>
      </c>
      <c r="AW154" s="17">
        <f t="shared" si="241"/>
        <v>415937.55589000002</v>
      </c>
      <c r="AX154" s="17">
        <f t="shared" si="242"/>
        <v>226620.79999999999</v>
      </c>
      <c r="AY154" s="17">
        <f t="shared" si="243"/>
        <v>160110.10000000001</v>
      </c>
      <c r="AZ154" s="17">
        <f>AZ161+AZ155</f>
        <v>0</v>
      </c>
      <c r="BA154" s="17">
        <f t="shared" si="244"/>
        <v>415937.55589000002</v>
      </c>
      <c r="BB154" s="17">
        <f t="shared" si="245"/>
        <v>226620.79999999999</v>
      </c>
      <c r="BC154" s="17">
        <f t="shared" si="246"/>
        <v>160110.10000000001</v>
      </c>
      <c r="BD154" s="17">
        <f>BD161+BD155</f>
        <v>0</v>
      </c>
      <c r="BE154" s="17">
        <f>BE161+BE155</f>
        <v>0</v>
      </c>
      <c r="BF154" s="17">
        <f>BF161+BF155</f>
        <v>0</v>
      </c>
      <c r="BG154" s="17">
        <f>BG161+BG155</f>
        <v>0</v>
      </c>
      <c r="BH154" s="17">
        <f>BH161+BH155</f>
        <v>0</v>
      </c>
      <c r="BI154" s="17">
        <f>BI161+BI155</f>
        <v>0</v>
      </c>
      <c r="BJ154" s="17">
        <f>BJ161+BJ155</f>
        <v>0</v>
      </c>
      <c r="BK154" s="17">
        <f>BK161+BK155</f>
        <v>0</v>
      </c>
      <c r="BL154" s="17">
        <f>BL161+BL155</f>
        <v>0</v>
      </c>
      <c r="BM154" s="17">
        <f>BM161+BM155</f>
        <v>0</v>
      </c>
      <c r="BN154" s="17">
        <f>BN161+BN155</f>
        <v>0</v>
      </c>
      <c r="BO154" s="17">
        <f t="shared" si="247"/>
        <v>415937.55589000002</v>
      </c>
      <c r="BP154" s="17">
        <f t="shared" si="248"/>
        <v>226620.79999999999</v>
      </c>
      <c r="BQ154" s="17">
        <f t="shared" si="249"/>
        <v>160110.10000000001</v>
      </c>
      <c r="BR154" s="17">
        <f>BR161+BR155</f>
        <v>0</v>
      </c>
      <c r="BS154" s="35"/>
      <c r="BT154" s="35"/>
      <c r="BU154" s="1"/>
      <c r="BV154" s="1"/>
      <c r="BW154" s="1"/>
      <c r="BX154" s="1"/>
      <c r="BY154" s="1"/>
      <c r="BZ154" s="1"/>
      <c r="CA154" s="1"/>
      <c r="CB154" s="1"/>
    </row>
    <row r="155" s="1" customFormat="1">
      <c r="A155" s="33" t="s">
        <v>158</v>
      </c>
      <c r="B155" s="33" t="s">
        <v>70</v>
      </c>
      <c r="C155" s="33" t="s">
        <v>72</v>
      </c>
      <c r="D155" s="33" t="s">
        <v>185</v>
      </c>
      <c r="E155" s="38"/>
      <c r="F155" s="34" t="s">
        <v>186</v>
      </c>
      <c r="G155" s="17">
        <f t="shared" ref="G155:G159" si="434">G156</f>
        <v>123450.7</v>
      </c>
      <c r="H155" s="17">
        <f t="shared" ref="H155:H159" si="435">H156</f>
        <v>0</v>
      </c>
      <c r="I155" s="17">
        <f t="shared" ref="I155:I159" si="436">I156</f>
        <v>0</v>
      </c>
      <c r="J155" s="17">
        <f t="shared" ref="J155:J159" si="437">J156</f>
        <v>0</v>
      </c>
      <c r="K155" s="17">
        <f t="shared" ref="K155:K159" si="438">K156</f>
        <v>0</v>
      </c>
      <c r="L155" s="17">
        <f t="shared" ref="L155:L159" si="439">L156</f>
        <v>0</v>
      </c>
      <c r="M155" s="17">
        <f t="shared" si="431"/>
        <v>123450.7</v>
      </c>
      <c r="N155" s="17">
        <f t="shared" si="432"/>
        <v>0</v>
      </c>
      <c r="O155" s="17">
        <f t="shared" si="433"/>
        <v>0</v>
      </c>
      <c r="P155" s="17">
        <f t="shared" ref="P155:P159" si="440">P156</f>
        <v>0</v>
      </c>
      <c r="Q155" s="17">
        <f t="shared" ref="Q155:Q159" si="441">Q156</f>
        <v>0</v>
      </c>
      <c r="R155" s="17">
        <f t="shared" ref="R155:R159" si="442">R156</f>
        <v>0</v>
      </c>
      <c r="S155" s="17">
        <f t="shared" ref="S155:S159" si="443">S156</f>
        <v>67595.855890000006</v>
      </c>
      <c r="T155" s="17">
        <f t="shared" ref="T155:T159" si="444">T156</f>
        <v>0</v>
      </c>
      <c r="U155" s="17">
        <f t="shared" ref="U155:U159" si="445">U156</f>
        <v>0</v>
      </c>
      <c r="V155" s="17">
        <f t="shared" ref="V155:V159" si="446">V156</f>
        <v>0</v>
      </c>
      <c r="W155" s="17">
        <f>W156</f>
        <v>0</v>
      </c>
      <c r="X155" s="17">
        <f>X156</f>
        <v>0</v>
      </c>
      <c r="Y155" s="17">
        <f t="shared" si="235"/>
        <v>191046.55589000002</v>
      </c>
      <c r="Z155" s="17">
        <f t="shared" si="236"/>
        <v>0</v>
      </c>
      <c r="AA155" s="17">
        <f t="shared" si="237"/>
        <v>0</v>
      </c>
      <c r="AB155" s="17">
        <f>AB156</f>
        <v>0</v>
      </c>
      <c r="AC155" s="17">
        <f>AC156</f>
        <v>0</v>
      </c>
      <c r="AD155" s="17">
        <f>AD156</f>
        <v>0</v>
      </c>
      <c r="AE155" s="17">
        <f t="shared" si="238"/>
        <v>191046.55589000002</v>
      </c>
      <c r="AF155" s="17">
        <f t="shared" si="239"/>
        <v>0</v>
      </c>
      <c r="AG155" s="17">
        <f t="shared" si="240"/>
        <v>0</v>
      </c>
      <c r="AH155" s="17">
        <f>AH156</f>
        <v>0</v>
      </c>
      <c r="AI155" s="17">
        <f>AI156</f>
        <v>0</v>
      </c>
      <c r="AJ155" s="17">
        <f>AJ156</f>
        <v>0</v>
      </c>
      <c r="AK155" s="17">
        <f>AK156</f>
        <v>0</v>
      </c>
      <c r="AL155" s="17">
        <f>AL156</f>
        <v>0</v>
      </c>
      <c r="AM155" s="17">
        <f>AM156</f>
        <v>0</v>
      </c>
      <c r="AN155" s="17">
        <f>AN156</f>
        <v>0</v>
      </c>
      <c r="AO155" s="17">
        <f>AO156</f>
        <v>0</v>
      </c>
      <c r="AP155" s="17">
        <f>AP156</f>
        <v>0</v>
      </c>
      <c r="AQ155" s="17">
        <f>AQ156</f>
        <v>0</v>
      </c>
      <c r="AR155" s="17">
        <f>AR156</f>
        <v>0</v>
      </c>
      <c r="AS155" s="17">
        <f>AS156</f>
        <v>0</v>
      </c>
      <c r="AT155" s="17">
        <f>AT156</f>
        <v>0</v>
      </c>
      <c r="AU155" s="17">
        <f>AU156</f>
        <v>0</v>
      </c>
      <c r="AV155" s="17">
        <f>AV156</f>
        <v>0</v>
      </c>
      <c r="AW155" s="17">
        <f t="shared" si="241"/>
        <v>191046.55589000002</v>
      </c>
      <c r="AX155" s="17">
        <f t="shared" si="242"/>
        <v>0</v>
      </c>
      <c r="AY155" s="17">
        <f t="shared" si="243"/>
        <v>0</v>
      </c>
      <c r="AZ155" s="17">
        <f>AZ156</f>
        <v>0</v>
      </c>
      <c r="BA155" s="17">
        <f t="shared" si="244"/>
        <v>191046.55589000002</v>
      </c>
      <c r="BB155" s="17">
        <f t="shared" si="245"/>
        <v>0</v>
      </c>
      <c r="BC155" s="17">
        <f t="shared" si="246"/>
        <v>0</v>
      </c>
      <c r="BD155" s="17">
        <f>BD156</f>
        <v>0</v>
      </c>
      <c r="BE155" s="17">
        <f>BE156</f>
        <v>0</v>
      </c>
      <c r="BF155" s="17">
        <f>BF156</f>
        <v>0</v>
      </c>
      <c r="BG155" s="17">
        <f>BG156</f>
        <v>0</v>
      </c>
      <c r="BH155" s="17">
        <f>BH156</f>
        <v>0</v>
      </c>
      <c r="BI155" s="17">
        <f>BI156</f>
        <v>0</v>
      </c>
      <c r="BJ155" s="17">
        <f>BJ156</f>
        <v>0</v>
      </c>
      <c r="BK155" s="17">
        <f>BK156</f>
        <v>0</v>
      </c>
      <c r="BL155" s="17">
        <f>BL156</f>
        <v>0</v>
      </c>
      <c r="BM155" s="17">
        <f>BM156</f>
        <v>0</v>
      </c>
      <c r="BN155" s="17">
        <f>BN156</f>
        <v>0</v>
      </c>
      <c r="BO155" s="17">
        <f t="shared" si="247"/>
        <v>191046.55589000002</v>
      </c>
      <c r="BP155" s="17">
        <f t="shared" si="248"/>
        <v>0</v>
      </c>
      <c r="BQ155" s="17">
        <f t="shared" si="249"/>
        <v>0</v>
      </c>
      <c r="BR155" s="17">
        <f>BR156</f>
        <v>0</v>
      </c>
      <c r="BS155" s="35"/>
      <c r="BT155" s="35"/>
      <c r="BU155" s="1"/>
      <c r="BV155" s="1"/>
      <c r="BW155" s="1"/>
      <c r="BX155" s="1"/>
      <c r="BY155" s="1"/>
      <c r="BZ155" s="1"/>
      <c r="CA155" s="1"/>
      <c r="CB155" s="1"/>
    </row>
    <row r="156" s="1" customFormat="1">
      <c r="A156" s="33" t="s">
        <v>158</v>
      </c>
      <c r="B156" s="33" t="s">
        <v>70</v>
      </c>
      <c r="C156" s="33" t="s">
        <v>72</v>
      </c>
      <c r="D156" s="33" t="s">
        <v>187</v>
      </c>
      <c r="E156" s="38"/>
      <c r="F156" s="34" t="s">
        <v>188</v>
      </c>
      <c r="G156" s="17">
        <f>G159</f>
        <v>123450.7</v>
      </c>
      <c r="H156" s="17">
        <f>H159</f>
        <v>0</v>
      </c>
      <c r="I156" s="17">
        <f>I159</f>
        <v>0</v>
      </c>
      <c r="J156" s="17">
        <f>J159</f>
        <v>0</v>
      </c>
      <c r="K156" s="17">
        <f>K159</f>
        <v>0</v>
      </c>
      <c r="L156" s="17">
        <f>L159</f>
        <v>0</v>
      </c>
      <c r="M156" s="17">
        <f t="shared" si="431"/>
        <v>123450.7</v>
      </c>
      <c r="N156" s="17">
        <f t="shared" si="432"/>
        <v>0</v>
      </c>
      <c r="O156" s="17">
        <f t="shared" si="433"/>
        <v>0</v>
      </c>
      <c r="P156" s="17">
        <f>P159+P157</f>
        <v>0</v>
      </c>
      <c r="Q156" s="17">
        <f>Q159+Q157</f>
        <v>0</v>
      </c>
      <c r="R156" s="17">
        <f>R159+R157</f>
        <v>0</v>
      </c>
      <c r="S156" s="17">
        <f>S159+S157</f>
        <v>67595.855890000006</v>
      </c>
      <c r="T156" s="17">
        <f>T159+T157</f>
        <v>0</v>
      </c>
      <c r="U156" s="17">
        <f>U159+U157</f>
        <v>0</v>
      </c>
      <c r="V156" s="17">
        <f>V159+V157</f>
        <v>0</v>
      </c>
      <c r="W156" s="17">
        <f>W159+W157</f>
        <v>0</v>
      </c>
      <c r="X156" s="17">
        <f>X159+X157</f>
        <v>0</v>
      </c>
      <c r="Y156" s="17">
        <f t="shared" si="235"/>
        <v>191046.55589000002</v>
      </c>
      <c r="Z156" s="17">
        <f t="shared" si="236"/>
        <v>0</v>
      </c>
      <c r="AA156" s="17">
        <f t="shared" si="237"/>
        <v>0</v>
      </c>
      <c r="AB156" s="17">
        <f>AB159+AB157</f>
        <v>0</v>
      </c>
      <c r="AC156" s="17">
        <f>AC159+AC157</f>
        <v>0</v>
      </c>
      <c r="AD156" s="17">
        <f>AD159+AD157</f>
        <v>0</v>
      </c>
      <c r="AE156" s="17">
        <f t="shared" si="238"/>
        <v>191046.55589000002</v>
      </c>
      <c r="AF156" s="17">
        <f t="shared" si="239"/>
        <v>0</v>
      </c>
      <c r="AG156" s="17">
        <f t="shared" si="240"/>
        <v>0</v>
      </c>
      <c r="AH156" s="17">
        <f>AH159+AH157</f>
        <v>0</v>
      </c>
      <c r="AI156" s="17">
        <f>AI159+AI157</f>
        <v>0</v>
      </c>
      <c r="AJ156" s="17">
        <f>AJ159+AJ157</f>
        <v>0</v>
      </c>
      <c r="AK156" s="17">
        <f>AK159+AK157</f>
        <v>0</v>
      </c>
      <c r="AL156" s="17">
        <f>AL159+AL157</f>
        <v>0</v>
      </c>
      <c r="AM156" s="17">
        <f>AM159+AM157</f>
        <v>0</v>
      </c>
      <c r="AN156" s="17">
        <f>AN159+AN157</f>
        <v>0</v>
      </c>
      <c r="AO156" s="17">
        <f>AO159+AO157</f>
        <v>0</v>
      </c>
      <c r="AP156" s="17">
        <f>AP159+AP157</f>
        <v>0</v>
      </c>
      <c r="AQ156" s="17">
        <f>AQ159+AQ157</f>
        <v>0</v>
      </c>
      <c r="AR156" s="17">
        <f>AR159+AR157</f>
        <v>0</v>
      </c>
      <c r="AS156" s="17">
        <f>AS159+AS157</f>
        <v>0</v>
      </c>
      <c r="AT156" s="17">
        <f>AT159+AT157</f>
        <v>0</v>
      </c>
      <c r="AU156" s="17">
        <f>AU159+AU157</f>
        <v>0</v>
      </c>
      <c r="AV156" s="17">
        <f>AV159+AV157</f>
        <v>0</v>
      </c>
      <c r="AW156" s="17">
        <f t="shared" si="241"/>
        <v>191046.55589000002</v>
      </c>
      <c r="AX156" s="17">
        <f t="shared" si="242"/>
        <v>0</v>
      </c>
      <c r="AY156" s="17">
        <f t="shared" si="243"/>
        <v>0</v>
      </c>
      <c r="AZ156" s="17">
        <f>AZ159+AZ157</f>
        <v>0</v>
      </c>
      <c r="BA156" s="17">
        <f t="shared" si="244"/>
        <v>191046.55589000002</v>
      </c>
      <c r="BB156" s="17">
        <f t="shared" si="245"/>
        <v>0</v>
      </c>
      <c r="BC156" s="17">
        <f t="shared" si="246"/>
        <v>0</v>
      </c>
      <c r="BD156" s="17">
        <f>BD159+BD157</f>
        <v>0</v>
      </c>
      <c r="BE156" s="17">
        <f>BE159+BE157</f>
        <v>0</v>
      </c>
      <c r="BF156" s="17">
        <f>BF159+BF157</f>
        <v>0</v>
      </c>
      <c r="BG156" s="17">
        <f>BG159+BG157</f>
        <v>0</v>
      </c>
      <c r="BH156" s="17">
        <f>BH159+BH157</f>
        <v>0</v>
      </c>
      <c r="BI156" s="17">
        <f>BI159+BI157</f>
        <v>0</v>
      </c>
      <c r="BJ156" s="17">
        <f>BJ159+BJ157</f>
        <v>0</v>
      </c>
      <c r="BK156" s="17">
        <f>BK159+BK157</f>
        <v>0</v>
      </c>
      <c r="BL156" s="17">
        <f>BL159+BL157</f>
        <v>0</v>
      </c>
      <c r="BM156" s="17">
        <f>BM159+BM157</f>
        <v>0</v>
      </c>
      <c r="BN156" s="17">
        <f>BN159+BN157</f>
        <v>0</v>
      </c>
      <c r="BO156" s="17">
        <f t="shared" si="247"/>
        <v>191046.55589000002</v>
      </c>
      <c r="BP156" s="17">
        <f t="shared" si="248"/>
        <v>0</v>
      </c>
      <c r="BQ156" s="17">
        <f t="shared" si="249"/>
        <v>0</v>
      </c>
      <c r="BR156" s="17">
        <f>BR159+BR157</f>
        <v>0</v>
      </c>
      <c r="BS156" s="35"/>
      <c r="BT156" s="35"/>
      <c r="BU156" s="1"/>
      <c r="BV156" s="1"/>
      <c r="BW156" s="1"/>
      <c r="BX156" s="1"/>
      <c r="BY156" s="1"/>
      <c r="BZ156" s="1"/>
      <c r="CA156" s="1"/>
      <c r="CB156" s="1"/>
    </row>
    <row r="157" s="1" customFormat="1">
      <c r="A157" s="33" t="s">
        <v>158</v>
      </c>
      <c r="B157" s="33" t="s">
        <v>70</v>
      </c>
      <c r="C157" s="33" t="s">
        <v>72</v>
      </c>
      <c r="D157" s="33" t="s">
        <v>189</v>
      </c>
      <c r="E157" s="38"/>
      <c r="F157" s="34" t="s">
        <v>190</v>
      </c>
      <c r="G157" s="17"/>
      <c r="H157" s="17"/>
      <c r="I157" s="17"/>
      <c r="J157" s="17"/>
      <c r="K157" s="17"/>
      <c r="L157" s="17"/>
      <c r="M157" s="17"/>
      <c r="N157" s="17"/>
      <c r="O157" s="17"/>
      <c r="P157" s="17">
        <f>P158</f>
        <v>0</v>
      </c>
      <c r="Q157" s="17">
        <f>Q158</f>
        <v>0</v>
      </c>
      <c r="R157" s="17">
        <f>R158</f>
        <v>0</v>
      </c>
      <c r="S157" s="17">
        <f>S158</f>
        <v>10276.988590000001</v>
      </c>
      <c r="T157" s="17">
        <f>T158</f>
        <v>0</v>
      </c>
      <c r="U157" s="17">
        <f>U158</f>
        <v>0</v>
      </c>
      <c r="V157" s="17">
        <f>V158</f>
        <v>0</v>
      </c>
      <c r="W157" s="17">
        <f>W158</f>
        <v>0</v>
      </c>
      <c r="X157" s="17">
        <f>X158</f>
        <v>0</v>
      </c>
      <c r="Y157" s="17">
        <f t="shared" si="235"/>
        <v>10276.988590000001</v>
      </c>
      <c r="Z157" s="17">
        <f t="shared" si="236"/>
        <v>0</v>
      </c>
      <c r="AA157" s="17">
        <f t="shared" si="237"/>
        <v>0</v>
      </c>
      <c r="AB157" s="17">
        <f>AB158</f>
        <v>0</v>
      </c>
      <c r="AC157" s="17">
        <f>AC158</f>
        <v>0</v>
      </c>
      <c r="AD157" s="17">
        <f>AD158</f>
        <v>0</v>
      </c>
      <c r="AE157" s="17">
        <f t="shared" si="238"/>
        <v>10276.988590000001</v>
      </c>
      <c r="AF157" s="17">
        <f t="shared" si="239"/>
        <v>0</v>
      </c>
      <c r="AG157" s="17">
        <f t="shared" si="240"/>
        <v>0</v>
      </c>
      <c r="AH157" s="17">
        <f>AH158</f>
        <v>0</v>
      </c>
      <c r="AI157" s="17">
        <f>AI158</f>
        <v>0</v>
      </c>
      <c r="AJ157" s="17">
        <f>AJ158</f>
        <v>0</v>
      </c>
      <c r="AK157" s="17">
        <f>AK158</f>
        <v>0</v>
      </c>
      <c r="AL157" s="17">
        <f>AL158</f>
        <v>0</v>
      </c>
      <c r="AM157" s="17">
        <f>AM158</f>
        <v>0</v>
      </c>
      <c r="AN157" s="17">
        <f>AN158</f>
        <v>0</v>
      </c>
      <c r="AO157" s="17">
        <f>AO158</f>
        <v>0</v>
      </c>
      <c r="AP157" s="17">
        <f>AP158</f>
        <v>0</v>
      </c>
      <c r="AQ157" s="17">
        <f>AQ158</f>
        <v>0</v>
      </c>
      <c r="AR157" s="17">
        <f>AR158</f>
        <v>0</v>
      </c>
      <c r="AS157" s="17">
        <f>AS158</f>
        <v>0</v>
      </c>
      <c r="AT157" s="17">
        <f>AT158</f>
        <v>0</v>
      </c>
      <c r="AU157" s="17">
        <f>AU158</f>
        <v>0</v>
      </c>
      <c r="AV157" s="17">
        <f>AV158</f>
        <v>0</v>
      </c>
      <c r="AW157" s="17">
        <f t="shared" si="241"/>
        <v>10276.988590000001</v>
      </c>
      <c r="AX157" s="17">
        <f t="shared" si="242"/>
        <v>0</v>
      </c>
      <c r="AY157" s="17">
        <f t="shared" si="243"/>
        <v>0</v>
      </c>
      <c r="AZ157" s="17">
        <f>AZ158</f>
        <v>0</v>
      </c>
      <c r="BA157" s="17">
        <f t="shared" si="244"/>
        <v>10276.988590000001</v>
      </c>
      <c r="BB157" s="17">
        <f t="shared" si="245"/>
        <v>0</v>
      </c>
      <c r="BC157" s="17">
        <f t="shared" si="246"/>
        <v>0</v>
      </c>
      <c r="BD157" s="17">
        <f>BD158</f>
        <v>0</v>
      </c>
      <c r="BE157" s="17">
        <f>BE158</f>
        <v>0</v>
      </c>
      <c r="BF157" s="17">
        <f>BF158</f>
        <v>0</v>
      </c>
      <c r="BG157" s="17">
        <f>BG158</f>
        <v>0</v>
      </c>
      <c r="BH157" s="17">
        <f>BH158</f>
        <v>0</v>
      </c>
      <c r="BI157" s="17">
        <f>BI158</f>
        <v>0</v>
      </c>
      <c r="BJ157" s="17">
        <f>BJ158</f>
        <v>0</v>
      </c>
      <c r="BK157" s="17">
        <f>BK158</f>
        <v>0</v>
      </c>
      <c r="BL157" s="17">
        <f>BL158</f>
        <v>0</v>
      </c>
      <c r="BM157" s="17">
        <f>BM158</f>
        <v>0</v>
      </c>
      <c r="BN157" s="17">
        <f>BN158</f>
        <v>0</v>
      </c>
      <c r="BO157" s="17">
        <f t="shared" si="247"/>
        <v>10276.988590000001</v>
      </c>
      <c r="BP157" s="17">
        <f t="shared" si="248"/>
        <v>0</v>
      </c>
      <c r="BQ157" s="17">
        <f t="shared" si="249"/>
        <v>0</v>
      </c>
      <c r="BR157" s="17">
        <f>BR158</f>
        <v>0</v>
      </c>
      <c r="BS157" s="35"/>
      <c r="BT157" s="35"/>
      <c r="BU157" s="1"/>
      <c r="BV157" s="1"/>
      <c r="BW157" s="1"/>
      <c r="BX157" s="1"/>
      <c r="BY157" s="1"/>
      <c r="BZ157" s="1"/>
      <c r="CA157" s="1"/>
      <c r="CB157" s="1"/>
    </row>
    <row r="158" s="1" customFormat="1">
      <c r="A158" s="33" t="s">
        <v>158</v>
      </c>
      <c r="B158" s="33" t="s">
        <v>70</v>
      </c>
      <c r="C158" s="33" t="s">
        <v>72</v>
      </c>
      <c r="D158" s="33" t="s">
        <v>189</v>
      </c>
      <c r="E158" s="33" t="s">
        <v>48</v>
      </c>
      <c r="F158" s="34" t="s">
        <v>49</v>
      </c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>
        <v>10276.988590000001</v>
      </c>
      <c r="T158" s="17"/>
      <c r="U158" s="17"/>
      <c r="V158" s="17"/>
      <c r="W158" s="17"/>
      <c r="X158" s="17"/>
      <c r="Y158" s="17">
        <f t="shared" si="235"/>
        <v>10276.988590000001</v>
      </c>
      <c r="Z158" s="17">
        <f t="shared" si="236"/>
        <v>0</v>
      </c>
      <c r="AA158" s="17">
        <f t="shared" si="237"/>
        <v>0</v>
      </c>
      <c r="AB158" s="17"/>
      <c r="AC158" s="17"/>
      <c r="AD158" s="17"/>
      <c r="AE158" s="17">
        <f t="shared" si="238"/>
        <v>10276.988590000001</v>
      </c>
      <c r="AF158" s="17">
        <f t="shared" si="239"/>
        <v>0</v>
      </c>
      <c r="AG158" s="17">
        <f t="shared" si="240"/>
        <v>0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>
        <f t="shared" si="241"/>
        <v>10276.988590000001</v>
      </c>
      <c r="AX158" s="17">
        <f t="shared" si="242"/>
        <v>0</v>
      </c>
      <c r="AY158" s="17">
        <f t="shared" si="243"/>
        <v>0</v>
      </c>
      <c r="AZ158" s="17"/>
      <c r="BA158" s="17">
        <f t="shared" si="244"/>
        <v>10276.988590000001</v>
      </c>
      <c r="BB158" s="17">
        <f t="shared" si="245"/>
        <v>0</v>
      </c>
      <c r="BC158" s="17">
        <f t="shared" si="246"/>
        <v>0</v>
      </c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>
        <f t="shared" si="247"/>
        <v>10276.988590000001</v>
      </c>
      <c r="BP158" s="17">
        <f t="shared" si="248"/>
        <v>0</v>
      </c>
      <c r="BQ158" s="17">
        <f t="shared" si="249"/>
        <v>0</v>
      </c>
      <c r="BR158" s="17"/>
      <c r="BS158" s="35"/>
      <c r="BT158" s="35"/>
      <c r="BU158" s="1"/>
      <c r="BV158" s="1"/>
      <c r="BW158" s="1"/>
      <c r="BX158" s="1"/>
      <c r="BY158" s="1"/>
      <c r="BZ158" s="1"/>
      <c r="CA158" s="1"/>
      <c r="CB158" s="1"/>
    </row>
    <row r="159" s="1" customFormat="1">
      <c r="A159" s="33" t="s">
        <v>158</v>
      </c>
      <c r="B159" s="33" t="s">
        <v>70</v>
      </c>
      <c r="C159" s="33" t="s">
        <v>72</v>
      </c>
      <c r="D159" s="33" t="s">
        <v>191</v>
      </c>
      <c r="E159" s="38"/>
      <c r="F159" s="34" t="s">
        <v>192</v>
      </c>
      <c r="G159" s="17">
        <f t="shared" si="434"/>
        <v>123450.7</v>
      </c>
      <c r="H159" s="17">
        <f t="shared" si="435"/>
        <v>0</v>
      </c>
      <c r="I159" s="17">
        <f t="shared" si="436"/>
        <v>0</v>
      </c>
      <c r="J159" s="17">
        <f t="shared" si="437"/>
        <v>0</v>
      </c>
      <c r="K159" s="17">
        <f t="shared" si="438"/>
        <v>0</v>
      </c>
      <c r="L159" s="17">
        <f t="shared" si="439"/>
        <v>0</v>
      </c>
      <c r="M159" s="17">
        <f t="shared" si="431"/>
        <v>123450.7</v>
      </c>
      <c r="N159" s="17">
        <f t="shared" si="432"/>
        <v>0</v>
      </c>
      <c r="O159" s="17">
        <f t="shared" si="433"/>
        <v>0</v>
      </c>
      <c r="P159" s="17">
        <f t="shared" si="440"/>
        <v>0</v>
      </c>
      <c r="Q159" s="17">
        <f t="shared" si="441"/>
        <v>0</v>
      </c>
      <c r="R159" s="17">
        <f t="shared" si="442"/>
        <v>0</v>
      </c>
      <c r="S159" s="17">
        <f t="shared" si="443"/>
        <v>57318.867300000005</v>
      </c>
      <c r="T159" s="17">
        <f t="shared" si="444"/>
        <v>0</v>
      </c>
      <c r="U159" s="17">
        <f t="shared" si="445"/>
        <v>0</v>
      </c>
      <c r="V159" s="17">
        <f t="shared" si="446"/>
        <v>0</v>
      </c>
      <c r="W159" s="17">
        <f>W160</f>
        <v>0</v>
      </c>
      <c r="X159" s="17">
        <f>X160</f>
        <v>0</v>
      </c>
      <c r="Y159" s="17">
        <f t="shared" si="235"/>
        <v>180769.5673</v>
      </c>
      <c r="Z159" s="17">
        <f t="shared" si="236"/>
        <v>0</v>
      </c>
      <c r="AA159" s="17">
        <f t="shared" si="237"/>
        <v>0</v>
      </c>
      <c r="AB159" s="17">
        <f>AB160</f>
        <v>0</v>
      </c>
      <c r="AC159" s="17">
        <f>AC160</f>
        <v>0</v>
      </c>
      <c r="AD159" s="17">
        <f>AD160</f>
        <v>0</v>
      </c>
      <c r="AE159" s="17">
        <f t="shared" si="238"/>
        <v>180769.5673</v>
      </c>
      <c r="AF159" s="17">
        <f t="shared" si="239"/>
        <v>0</v>
      </c>
      <c r="AG159" s="17">
        <f t="shared" si="240"/>
        <v>0</v>
      </c>
      <c r="AH159" s="17">
        <f>AH160</f>
        <v>0</v>
      </c>
      <c r="AI159" s="17">
        <f>AI160</f>
        <v>0</v>
      </c>
      <c r="AJ159" s="17">
        <f>AJ160</f>
        <v>0</v>
      </c>
      <c r="AK159" s="17">
        <f>AK160</f>
        <v>0</v>
      </c>
      <c r="AL159" s="17">
        <f>AL160</f>
        <v>0</v>
      </c>
      <c r="AM159" s="17">
        <f>AM160</f>
        <v>0</v>
      </c>
      <c r="AN159" s="17">
        <f>AN160</f>
        <v>0</v>
      </c>
      <c r="AO159" s="17">
        <f>AO160</f>
        <v>0</v>
      </c>
      <c r="AP159" s="17">
        <f>AP160</f>
        <v>0</v>
      </c>
      <c r="AQ159" s="17">
        <f>AQ160</f>
        <v>0</v>
      </c>
      <c r="AR159" s="17">
        <f>AR160</f>
        <v>0</v>
      </c>
      <c r="AS159" s="17">
        <f>AS160</f>
        <v>0</v>
      </c>
      <c r="AT159" s="17">
        <f>AT160</f>
        <v>0</v>
      </c>
      <c r="AU159" s="17">
        <f>AU160</f>
        <v>0</v>
      </c>
      <c r="AV159" s="17">
        <f>AV160</f>
        <v>0</v>
      </c>
      <c r="AW159" s="17">
        <f t="shared" si="241"/>
        <v>180769.5673</v>
      </c>
      <c r="AX159" s="17">
        <f t="shared" si="242"/>
        <v>0</v>
      </c>
      <c r="AY159" s="17">
        <f t="shared" si="243"/>
        <v>0</v>
      </c>
      <c r="AZ159" s="17">
        <f>AZ160</f>
        <v>0</v>
      </c>
      <c r="BA159" s="17">
        <f t="shared" si="244"/>
        <v>180769.5673</v>
      </c>
      <c r="BB159" s="17">
        <f t="shared" si="245"/>
        <v>0</v>
      </c>
      <c r="BC159" s="17">
        <f t="shared" si="246"/>
        <v>0</v>
      </c>
      <c r="BD159" s="17">
        <f>BD160</f>
        <v>0</v>
      </c>
      <c r="BE159" s="17">
        <f>BE160</f>
        <v>0</v>
      </c>
      <c r="BF159" s="17">
        <f>BF160</f>
        <v>0</v>
      </c>
      <c r="BG159" s="17">
        <f>BG160</f>
        <v>0</v>
      </c>
      <c r="BH159" s="17">
        <f>BH160</f>
        <v>0</v>
      </c>
      <c r="BI159" s="17">
        <f>BI160</f>
        <v>0</v>
      </c>
      <c r="BJ159" s="17">
        <f>BJ160</f>
        <v>0</v>
      </c>
      <c r="BK159" s="17">
        <f>BK160</f>
        <v>0</v>
      </c>
      <c r="BL159" s="17">
        <f>BL160</f>
        <v>0</v>
      </c>
      <c r="BM159" s="17">
        <f>BM160</f>
        <v>0</v>
      </c>
      <c r="BN159" s="17">
        <f>BN160</f>
        <v>0</v>
      </c>
      <c r="BO159" s="17">
        <f t="shared" si="247"/>
        <v>180769.5673</v>
      </c>
      <c r="BP159" s="17">
        <f t="shared" si="248"/>
        <v>0</v>
      </c>
      <c r="BQ159" s="17">
        <f t="shared" si="249"/>
        <v>0</v>
      </c>
      <c r="BR159" s="17">
        <f>BR160</f>
        <v>0</v>
      </c>
      <c r="BS159" s="35"/>
      <c r="BT159" s="35"/>
      <c r="BU159" s="1"/>
      <c r="BV159" s="1"/>
      <c r="BW159" s="1"/>
      <c r="BX159" s="1"/>
      <c r="BY159" s="1"/>
      <c r="BZ159" s="1"/>
      <c r="CA159" s="1"/>
      <c r="CB159" s="1"/>
    </row>
    <row r="160" s="1" customFormat="1">
      <c r="A160" s="33" t="s">
        <v>158</v>
      </c>
      <c r="B160" s="33" t="s">
        <v>70</v>
      </c>
      <c r="C160" s="33" t="s">
        <v>72</v>
      </c>
      <c r="D160" s="33" t="s">
        <v>191</v>
      </c>
      <c r="E160" s="33" t="s">
        <v>48</v>
      </c>
      <c r="F160" s="34" t="s">
        <v>49</v>
      </c>
      <c r="G160" s="17">
        <v>123450.7</v>
      </c>
      <c r="H160" s="17">
        <v>0</v>
      </c>
      <c r="I160" s="17">
        <v>0</v>
      </c>
      <c r="J160" s="17"/>
      <c r="K160" s="17"/>
      <c r="L160" s="17"/>
      <c r="M160" s="17">
        <f t="shared" si="431"/>
        <v>123450.7</v>
      </c>
      <c r="N160" s="17">
        <f t="shared" si="432"/>
        <v>0</v>
      </c>
      <c r="O160" s="17">
        <f t="shared" si="433"/>
        <v>0</v>
      </c>
      <c r="P160" s="17"/>
      <c r="Q160" s="17"/>
      <c r="R160" s="17"/>
      <c r="S160" s="17">
        <f>54314.57955+3004.28775</f>
        <v>57318.867300000005</v>
      </c>
      <c r="T160" s="17"/>
      <c r="U160" s="17"/>
      <c r="V160" s="17"/>
      <c r="W160" s="17"/>
      <c r="X160" s="17"/>
      <c r="Y160" s="17">
        <f t="shared" si="235"/>
        <v>180769.5673</v>
      </c>
      <c r="Z160" s="17">
        <f t="shared" si="236"/>
        <v>0</v>
      </c>
      <c r="AA160" s="17">
        <f t="shared" si="237"/>
        <v>0</v>
      </c>
      <c r="AB160" s="17"/>
      <c r="AC160" s="17"/>
      <c r="AD160" s="17"/>
      <c r="AE160" s="17">
        <f t="shared" si="238"/>
        <v>180769.5673</v>
      </c>
      <c r="AF160" s="17">
        <f t="shared" si="239"/>
        <v>0</v>
      </c>
      <c r="AG160" s="17">
        <f t="shared" si="240"/>
        <v>0</v>
      </c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>
        <f t="shared" si="241"/>
        <v>180769.5673</v>
      </c>
      <c r="AX160" s="17">
        <f t="shared" si="242"/>
        <v>0</v>
      </c>
      <c r="AY160" s="17">
        <f t="shared" si="243"/>
        <v>0</v>
      </c>
      <c r="AZ160" s="17"/>
      <c r="BA160" s="17">
        <f t="shared" si="244"/>
        <v>180769.5673</v>
      </c>
      <c r="BB160" s="17">
        <f t="shared" si="245"/>
        <v>0</v>
      </c>
      <c r="BC160" s="17">
        <f t="shared" si="246"/>
        <v>0</v>
      </c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>
        <f t="shared" si="247"/>
        <v>180769.5673</v>
      </c>
      <c r="BP160" s="17">
        <f t="shared" si="248"/>
        <v>0</v>
      </c>
      <c r="BQ160" s="17">
        <f t="shared" si="249"/>
        <v>0</v>
      </c>
      <c r="BR160" s="17"/>
      <c r="BS160" s="35"/>
      <c r="BT160" s="35"/>
      <c r="BU160" s="1"/>
      <c r="BV160" s="1"/>
      <c r="BW160" s="1"/>
      <c r="BX160" s="1"/>
      <c r="BY160" s="1"/>
      <c r="BZ160" s="1"/>
      <c r="CA160" s="1"/>
      <c r="CB160" s="1"/>
    </row>
    <row r="161" s="1" customFormat="1">
      <c r="A161" s="33" t="s">
        <v>158</v>
      </c>
      <c r="B161" s="33" t="s">
        <v>70</v>
      </c>
      <c r="C161" s="33" t="s">
        <v>72</v>
      </c>
      <c r="D161" s="33" t="s">
        <v>168</v>
      </c>
      <c r="E161" s="38"/>
      <c r="F161" s="34" t="s">
        <v>43</v>
      </c>
      <c r="G161" s="17">
        <f>G162+G165+G170</f>
        <v>140902.30000000002</v>
      </c>
      <c r="H161" s="17">
        <f>H162+H165+H170</f>
        <v>168910.79999999999</v>
      </c>
      <c r="I161" s="17">
        <f>I162+I165+I170</f>
        <v>68195.600000000006</v>
      </c>
      <c r="J161" s="17">
        <f>J162+J165+J170</f>
        <v>0</v>
      </c>
      <c r="K161" s="17">
        <f>K162+K165+K170</f>
        <v>0</v>
      </c>
      <c r="L161" s="17">
        <f>L162+L165+L170</f>
        <v>0</v>
      </c>
      <c r="M161" s="17">
        <f t="shared" si="431"/>
        <v>140902.30000000002</v>
      </c>
      <c r="N161" s="17">
        <f t="shared" si="432"/>
        <v>168910.79999999999</v>
      </c>
      <c r="O161" s="17">
        <f t="shared" si="433"/>
        <v>68195.600000000006</v>
      </c>
      <c r="P161" s="17">
        <f>P162+P165+P170</f>
        <v>0</v>
      </c>
      <c r="Q161" s="17">
        <f>Q162+Q165+Q170</f>
        <v>0</v>
      </c>
      <c r="R161" s="17">
        <f>R162+R165+R170</f>
        <v>0</v>
      </c>
      <c r="S161" s="17">
        <f>S162+S165+S170</f>
        <v>83988.699999999997</v>
      </c>
      <c r="T161" s="17">
        <f>T162+T165+T170</f>
        <v>17710</v>
      </c>
      <c r="U161" s="17">
        <f>U162+U165+U170</f>
        <v>40000</v>
      </c>
      <c r="V161" s="17">
        <f>V162+V165+V170</f>
        <v>51914.5</v>
      </c>
      <c r="W161" s="17">
        <f>W162+W165+W170</f>
        <v>0</v>
      </c>
      <c r="X161" s="17">
        <f>X162+X165+X170</f>
        <v>40000</v>
      </c>
      <c r="Y161" s="17">
        <f t="shared" si="235"/>
        <v>224891</v>
      </c>
      <c r="Z161" s="17">
        <f t="shared" si="236"/>
        <v>226620.79999999999</v>
      </c>
      <c r="AA161" s="17">
        <f t="shared" si="237"/>
        <v>160110.10000000001</v>
      </c>
      <c r="AB161" s="17">
        <f>AB162+AB165+AB170</f>
        <v>0</v>
      </c>
      <c r="AC161" s="17">
        <f>AC162+AC165+AC170</f>
        <v>0</v>
      </c>
      <c r="AD161" s="17">
        <f>AD162+AD165+AD170</f>
        <v>0</v>
      </c>
      <c r="AE161" s="17">
        <f t="shared" si="238"/>
        <v>224891</v>
      </c>
      <c r="AF161" s="17">
        <f t="shared" si="239"/>
        <v>226620.79999999999</v>
      </c>
      <c r="AG161" s="17">
        <f t="shared" si="240"/>
        <v>160110.10000000001</v>
      </c>
      <c r="AH161" s="17">
        <f>AH162+AH165+AH170</f>
        <v>0</v>
      </c>
      <c r="AI161" s="17">
        <f>AI162+AI165+AI170</f>
        <v>0</v>
      </c>
      <c r="AJ161" s="17">
        <f>AJ162+AJ165+AJ170</f>
        <v>0</v>
      </c>
      <c r="AK161" s="17">
        <f>AK162+AK165+AK170</f>
        <v>0</v>
      </c>
      <c r="AL161" s="17">
        <f>AL162+AL165+AL170</f>
        <v>0</v>
      </c>
      <c r="AM161" s="17">
        <f>AM162+AM165+AM170</f>
        <v>0</v>
      </c>
      <c r="AN161" s="17">
        <f>AN162+AN165+AN170</f>
        <v>0</v>
      </c>
      <c r="AO161" s="17">
        <f>AO162+AO165+AO170</f>
        <v>0</v>
      </c>
      <c r="AP161" s="17">
        <f>AP162+AP165+AP170</f>
        <v>0</v>
      </c>
      <c r="AQ161" s="17">
        <f>AQ162+AQ165+AQ170</f>
        <v>0</v>
      </c>
      <c r="AR161" s="17">
        <f>AR162+AR165+AR170</f>
        <v>0</v>
      </c>
      <c r="AS161" s="17">
        <f>AS162+AS165+AS170</f>
        <v>0</v>
      </c>
      <c r="AT161" s="17">
        <f>AT162+AT165+AT170</f>
        <v>0</v>
      </c>
      <c r="AU161" s="17">
        <f>AU162+AU165+AU170</f>
        <v>0</v>
      </c>
      <c r="AV161" s="17">
        <f>AV162+AV165+AV170</f>
        <v>0</v>
      </c>
      <c r="AW161" s="17">
        <f t="shared" si="241"/>
        <v>224891</v>
      </c>
      <c r="AX161" s="17">
        <f t="shared" si="242"/>
        <v>226620.79999999999</v>
      </c>
      <c r="AY161" s="17">
        <f t="shared" si="243"/>
        <v>160110.10000000001</v>
      </c>
      <c r="AZ161" s="17">
        <f>AZ162+AZ165+AZ170</f>
        <v>0</v>
      </c>
      <c r="BA161" s="17">
        <f t="shared" si="244"/>
        <v>224891</v>
      </c>
      <c r="BB161" s="17">
        <f t="shared" si="245"/>
        <v>226620.79999999999</v>
      </c>
      <c r="BC161" s="17">
        <f t="shared" si="246"/>
        <v>160110.10000000001</v>
      </c>
      <c r="BD161" s="17">
        <f>BD162+BD165+BD170</f>
        <v>0</v>
      </c>
      <c r="BE161" s="17">
        <f>BE162+BE165+BE170</f>
        <v>0</v>
      </c>
      <c r="BF161" s="17">
        <f>BF162+BF165+BF170</f>
        <v>0</v>
      </c>
      <c r="BG161" s="17">
        <f>BG162+BG165+BG170</f>
        <v>0</v>
      </c>
      <c r="BH161" s="17">
        <f>BH162+BH165+BH170</f>
        <v>0</v>
      </c>
      <c r="BI161" s="17">
        <f>BI162+BI165+BI170</f>
        <v>0</v>
      </c>
      <c r="BJ161" s="17">
        <f>BJ162+BJ165+BJ170</f>
        <v>0</v>
      </c>
      <c r="BK161" s="17">
        <f>BK162+BK165+BK170</f>
        <v>0</v>
      </c>
      <c r="BL161" s="17">
        <f>BL162+BL165+BL170</f>
        <v>0</v>
      </c>
      <c r="BM161" s="17">
        <f>BM162+BM165+BM170</f>
        <v>0</v>
      </c>
      <c r="BN161" s="17">
        <f>BN162+BN165+BN170</f>
        <v>0</v>
      </c>
      <c r="BO161" s="17">
        <f t="shared" si="247"/>
        <v>224891</v>
      </c>
      <c r="BP161" s="17">
        <f t="shared" si="248"/>
        <v>226620.79999999999</v>
      </c>
      <c r="BQ161" s="17">
        <f t="shared" si="249"/>
        <v>160110.10000000001</v>
      </c>
      <c r="BR161" s="17">
        <f>BR162+BR165+BR170</f>
        <v>0</v>
      </c>
      <c r="BS161" s="35"/>
      <c r="BT161" s="35"/>
      <c r="BU161" s="1"/>
      <c r="BV161" s="1"/>
      <c r="BW161" s="1"/>
      <c r="BX161" s="1"/>
      <c r="BY161" s="1"/>
      <c r="BZ161" s="1"/>
      <c r="CA161" s="1"/>
      <c r="CB161" s="1"/>
    </row>
    <row r="162" s="1" customFormat="1">
      <c r="A162" s="33" t="s">
        <v>158</v>
      </c>
      <c r="B162" s="33" t="s">
        <v>70</v>
      </c>
      <c r="C162" s="33" t="s">
        <v>72</v>
      </c>
      <c r="D162" s="33" t="s">
        <v>193</v>
      </c>
      <c r="E162" s="38"/>
      <c r="F162" s="34" t="s">
        <v>194</v>
      </c>
      <c r="G162" s="17">
        <f t="shared" ref="G162:G163" si="447">G163</f>
        <v>19286.299999999999</v>
      </c>
      <c r="H162" s="17">
        <f t="shared" ref="H162:H163" si="448">H163</f>
        <v>100857.2</v>
      </c>
      <c r="I162" s="17">
        <f t="shared" ref="I162:I163" si="449">I163</f>
        <v>6975</v>
      </c>
      <c r="J162" s="17">
        <f t="shared" ref="J162:J163" si="450">J163</f>
        <v>0</v>
      </c>
      <c r="K162" s="17">
        <f t="shared" ref="K162:K163" si="451">K163</f>
        <v>-8707.7000000000007</v>
      </c>
      <c r="L162" s="17">
        <f t="shared" ref="L162:L163" si="452">L163</f>
        <v>0</v>
      </c>
      <c r="M162" s="17">
        <f t="shared" si="431"/>
        <v>19286.299999999999</v>
      </c>
      <c r="N162" s="17">
        <f t="shared" si="432"/>
        <v>92149.5</v>
      </c>
      <c r="O162" s="17">
        <f t="shared" si="433"/>
        <v>6975</v>
      </c>
      <c r="P162" s="17">
        <f t="shared" ref="P162:P163" si="453">P163</f>
        <v>0</v>
      </c>
      <c r="Q162" s="17">
        <f t="shared" ref="Q162:Q163" si="454">Q163</f>
        <v>0</v>
      </c>
      <c r="R162" s="17">
        <f t="shared" ref="R162:R163" si="455">R163</f>
        <v>0</v>
      </c>
      <c r="S162" s="17">
        <f t="shared" ref="S162:S163" si="456">S163</f>
        <v>39788.699999999997</v>
      </c>
      <c r="T162" s="17">
        <f t="shared" ref="T162:T163" si="457">T163</f>
        <v>17710</v>
      </c>
      <c r="U162" s="17">
        <f t="shared" ref="U162:U163" si="458">U163</f>
        <v>0</v>
      </c>
      <c r="V162" s="17">
        <f t="shared" ref="V162:V163" si="459">V163</f>
        <v>51914.5</v>
      </c>
      <c r="W162" s="17">
        <f t="shared" ref="W162:W163" si="460">W163</f>
        <v>0</v>
      </c>
      <c r="X162" s="17">
        <f t="shared" ref="X162:X163" si="461">X163</f>
        <v>0</v>
      </c>
      <c r="Y162" s="17">
        <f t="shared" si="235"/>
        <v>59075</v>
      </c>
      <c r="Z162" s="17">
        <f t="shared" si="236"/>
        <v>109859.5</v>
      </c>
      <c r="AA162" s="17">
        <f t="shared" si="237"/>
        <v>58889.5</v>
      </c>
      <c r="AB162" s="17">
        <f t="shared" ref="AB162:AB163" si="462">AB163</f>
        <v>0</v>
      </c>
      <c r="AC162" s="17">
        <f t="shared" ref="AC162:AC163" si="463">AC163</f>
        <v>0</v>
      </c>
      <c r="AD162" s="17">
        <f t="shared" ref="AD162:AD163" si="464">AD163</f>
        <v>0</v>
      </c>
      <c r="AE162" s="17">
        <f t="shared" si="238"/>
        <v>59075</v>
      </c>
      <c r="AF162" s="17">
        <f t="shared" si="239"/>
        <v>109859.5</v>
      </c>
      <c r="AG162" s="17">
        <f t="shared" si="240"/>
        <v>58889.5</v>
      </c>
      <c r="AH162" s="17">
        <f t="shared" ref="AH162:AH163" si="465">AH163</f>
        <v>0</v>
      </c>
      <c r="AI162" s="17">
        <f t="shared" ref="AI162:AI163" si="466">AI163</f>
        <v>0</v>
      </c>
      <c r="AJ162" s="17">
        <f t="shared" ref="AJ162:AJ163" si="467">AJ163</f>
        <v>0</v>
      </c>
      <c r="AK162" s="17">
        <f t="shared" ref="AK162:AK163" si="468">AK163</f>
        <v>0</v>
      </c>
      <c r="AL162" s="17">
        <f t="shared" ref="AL162:AL163" si="469">AL163</f>
        <v>0</v>
      </c>
      <c r="AM162" s="17">
        <f t="shared" ref="AM162:AM163" si="470">AM163</f>
        <v>0</v>
      </c>
      <c r="AN162" s="17">
        <f t="shared" ref="AN162:AN163" si="471">AN163</f>
        <v>0</v>
      </c>
      <c r="AO162" s="17">
        <f t="shared" ref="AO162:AO163" si="472">AO163</f>
        <v>0</v>
      </c>
      <c r="AP162" s="17">
        <f t="shared" ref="AP162:AP163" si="473">AP163</f>
        <v>0</v>
      </c>
      <c r="AQ162" s="17">
        <f t="shared" ref="AQ162:AQ163" si="474">AQ163</f>
        <v>0</v>
      </c>
      <c r="AR162" s="17">
        <f t="shared" ref="AR162:AR163" si="475">AR163</f>
        <v>0</v>
      </c>
      <c r="AS162" s="17">
        <f t="shared" ref="AS162:AS163" si="476">AS163</f>
        <v>0</v>
      </c>
      <c r="AT162" s="17">
        <f t="shared" ref="AT162:AT163" si="477">AT163</f>
        <v>0</v>
      </c>
      <c r="AU162" s="17">
        <f t="shared" ref="AU162:AU163" si="478">AU163</f>
        <v>0</v>
      </c>
      <c r="AV162" s="17">
        <f t="shared" ref="AV162:AV163" si="479">AV163</f>
        <v>0</v>
      </c>
      <c r="AW162" s="17">
        <f t="shared" si="241"/>
        <v>59075</v>
      </c>
      <c r="AX162" s="17">
        <f t="shared" si="242"/>
        <v>109859.5</v>
      </c>
      <c r="AY162" s="17">
        <f t="shared" si="243"/>
        <v>58889.5</v>
      </c>
      <c r="AZ162" s="17">
        <f t="shared" ref="AZ162:AZ163" si="480">AZ163</f>
        <v>0</v>
      </c>
      <c r="BA162" s="17">
        <f t="shared" si="244"/>
        <v>59075</v>
      </c>
      <c r="BB162" s="17">
        <f t="shared" si="245"/>
        <v>109859.5</v>
      </c>
      <c r="BC162" s="17">
        <f t="shared" si="246"/>
        <v>58889.5</v>
      </c>
      <c r="BD162" s="17">
        <f t="shared" ref="BD162:BD163" si="481">BD163</f>
        <v>0</v>
      </c>
      <c r="BE162" s="17">
        <f t="shared" ref="BE162:BE163" si="482">BE163</f>
        <v>0</v>
      </c>
      <c r="BF162" s="17">
        <f t="shared" ref="BF162:BF163" si="483">BF163</f>
        <v>0</v>
      </c>
      <c r="BG162" s="17">
        <f t="shared" ref="BG162:BG163" si="484">BG163</f>
        <v>0</v>
      </c>
      <c r="BH162" s="17">
        <f t="shared" ref="BH162:BH163" si="485">BH163</f>
        <v>0</v>
      </c>
      <c r="BI162" s="17">
        <f t="shared" ref="BI162:BI163" si="486">BI163</f>
        <v>0</v>
      </c>
      <c r="BJ162" s="17">
        <f t="shared" ref="BJ162:BJ163" si="487">BJ163</f>
        <v>0</v>
      </c>
      <c r="BK162" s="17">
        <f t="shared" ref="BK162:BK163" si="488">BK163</f>
        <v>0</v>
      </c>
      <c r="BL162" s="17">
        <f t="shared" ref="BL162:BL163" si="489">BL163</f>
        <v>0</v>
      </c>
      <c r="BM162" s="17">
        <f t="shared" ref="BM162:BM163" si="490">BM163</f>
        <v>0</v>
      </c>
      <c r="BN162" s="17">
        <f t="shared" ref="BN162:BN163" si="491">BN163</f>
        <v>0</v>
      </c>
      <c r="BO162" s="17">
        <f t="shared" si="247"/>
        <v>59075</v>
      </c>
      <c r="BP162" s="17">
        <f t="shared" si="248"/>
        <v>109859.5</v>
      </c>
      <c r="BQ162" s="17">
        <f t="shared" si="249"/>
        <v>58889.5</v>
      </c>
      <c r="BR162" s="17">
        <f t="shared" ref="BR162:BR163" si="492">BR163</f>
        <v>0</v>
      </c>
      <c r="BS162" s="35"/>
      <c r="BT162" s="35"/>
      <c r="BU162" s="1"/>
      <c r="BV162" s="1"/>
      <c r="BW162" s="1"/>
      <c r="BX162" s="1"/>
      <c r="BY162" s="1"/>
      <c r="BZ162" s="1"/>
      <c r="CA162" s="1"/>
      <c r="CB162" s="1"/>
    </row>
    <row r="163" s="1" customFormat="1">
      <c r="A163" s="33" t="s">
        <v>158</v>
      </c>
      <c r="B163" s="33" t="s">
        <v>70</v>
      </c>
      <c r="C163" s="33" t="s">
        <v>72</v>
      </c>
      <c r="D163" s="33" t="s">
        <v>195</v>
      </c>
      <c r="E163" s="38"/>
      <c r="F163" s="34" t="s">
        <v>196</v>
      </c>
      <c r="G163" s="17">
        <f t="shared" si="447"/>
        <v>19286.299999999999</v>
      </c>
      <c r="H163" s="17">
        <f t="shared" si="448"/>
        <v>100857.2</v>
      </c>
      <c r="I163" s="17">
        <f t="shared" si="449"/>
        <v>6975</v>
      </c>
      <c r="J163" s="17">
        <f t="shared" si="450"/>
        <v>0</v>
      </c>
      <c r="K163" s="17">
        <f t="shared" si="451"/>
        <v>-8707.7000000000007</v>
      </c>
      <c r="L163" s="17">
        <f t="shared" si="452"/>
        <v>0</v>
      </c>
      <c r="M163" s="17">
        <f t="shared" si="431"/>
        <v>19286.299999999999</v>
      </c>
      <c r="N163" s="17">
        <f t="shared" si="432"/>
        <v>92149.5</v>
      </c>
      <c r="O163" s="17">
        <f t="shared" si="433"/>
        <v>6975</v>
      </c>
      <c r="P163" s="17">
        <f t="shared" si="453"/>
        <v>0</v>
      </c>
      <c r="Q163" s="17">
        <f t="shared" si="454"/>
        <v>0</v>
      </c>
      <c r="R163" s="17">
        <f t="shared" si="455"/>
        <v>0</v>
      </c>
      <c r="S163" s="17">
        <f t="shared" si="456"/>
        <v>39788.699999999997</v>
      </c>
      <c r="T163" s="17">
        <f t="shared" si="457"/>
        <v>17710</v>
      </c>
      <c r="U163" s="17">
        <f t="shared" si="458"/>
        <v>0</v>
      </c>
      <c r="V163" s="17">
        <f t="shared" si="459"/>
        <v>51914.5</v>
      </c>
      <c r="W163" s="17">
        <f t="shared" si="460"/>
        <v>0</v>
      </c>
      <c r="X163" s="17">
        <f t="shared" si="461"/>
        <v>0</v>
      </c>
      <c r="Y163" s="17">
        <f t="shared" si="235"/>
        <v>59075</v>
      </c>
      <c r="Z163" s="17">
        <f t="shared" si="236"/>
        <v>109859.5</v>
      </c>
      <c r="AA163" s="17">
        <f t="shared" si="237"/>
        <v>58889.5</v>
      </c>
      <c r="AB163" s="17">
        <f t="shared" si="462"/>
        <v>0</v>
      </c>
      <c r="AC163" s="17">
        <f t="shared" si="463"/>
        <v>0</v>
      </c>
      <c r="AD163" s="17">
        <f t="shared" si="464"/>
        <v>0</v>
      </c>
      <c r="AE163" s="17">
        <f t="shared" si="238"/>
        <v>59075</v>
      </c>
      <c r="AF163" s="17">
        <f t="shared" si="239"/>
        <v>109859.5</v>
      </c>
      <c r="AG163" s="17">
        <f t="shared" si="240"/>
        <v>58889.5</v>
      </c>
      <c r="AH163" s="17">
        <f t="shared" si="465"/>
        <v>0</v>
      </c>
      <c r="AI163" s="17">
        <f t="shared" si="466"/>
        <v>0</v>
      </c>
      <c r="AJ163" s="17">
        <f t="shared" si="467"/>
        <v>0</v>
      </c>
      <c r="AK163" s="17">
        <f t="shared" si="468"/>
        <v>0</v>
      </c>
      <c r="AL163" s="17">
        <f t="shared" si="469"/>
        <v>0</v>
      </c>
      <c r="AM163" s="17">
        <f t="shared" si="470"/>
        <v>0</v>
      </c>
      <c r="AN163" s="17">
        <f t="shared" si="471"/>
        <v>0</v>
      </c>
      <c r="AO163" s="17">
        <f t="shared" si="472"/>
        <v>0</v>
      </c>
      <c r="AP163" s="17">
        <f t="shared" si="473"/>
        <v>0</v>
      </c>
      <c r="AQ163" s="17">
        <f t="shared" si="474"/>
        <v>0</v>
      </c>
      <c r="AR163" s="17">
        <f t="shared" si="475"/>
        <v>0</v>
      </c>
      <c r="AS163" s="17">
        <f t="shared" si="476"/>
        <v>0</v>
      </c>
      <c r="AT163" s="17">
        <f t="shared" si="477"/>
        <v>0</v>
      </c>
      <c r="AU163" s="17">
        <f t="shared" si="478"/>
        <v>0</v>
      </c>
      <c r="AV163" s="17">
        <f t="shared" si="479"/>
        <v>0</v>
      </c>
      <c r="AW163" s="17">
        <f t="shared" si="241"/>
        <v>59075</v>
      </c>
      <c r="AX163" s="17">
        <f t="shared" si="242"/>
        <v>109859.5</v>
      </c>
      <c r="AY163" s="17">
        <f t="shared" si="243"/>
        <v>58889.5</v>
      </c>
      <c r="AZ163" s="17">
        <f t="shared" si="480"/>
        <v>0</v>
      </c>
      <c r="BA163" s="17">
        <f t="shared" si="244"/>
        <v>59075</v>
      </c>
      <c r="BB163" s="17">
        <f t="shared" si="245"/>
        <v>109859.5</v>
      </c>
      <c r="BC163" s="17">
        <f t="shared" si="246"/>
        <v>58889.5</v>
      </c>
      <c r="BD163" s="17">
        <f t="shared" si="481"/>
        <v>0</v>
      </c>
      <c r="BE163" s="17">
        <f t="shared" si="482"/>
        <v>0</v>
      </c>
      <c r="BF163" s="17">
        <f t="shared" si="483"/>
        <v>0</v>
      </c>
      <c r="BG163" s="17">
        <f t="shared" si="484"/>
        <v>0</v>
      </c>
      <c r="BH163" s="17">
        <f t="shared" si="485"/>
        <v>0</v>
      </c>
      <c r="BI163" s="17">
        <f t="shared" si="486"/>
        <v>0</v>
      </c>
      <c r="BJ163" s="17">
        <f t="shared" si="487"/>
        <v>0</v>
      </c>
      <c r="BK163" s="17">
        <f t="shared" si="488"/>
        <v>0</v>
      </c>
      <c r="BL163" s="17">
        <f t="shared" si="489"/>
        <v>0</v>
      </c>
      <c r="BM163" s="17">
        <f t="shared" si="490"/>
        <v>0</v>
      </c>
      <c r="BN163" s="17">
        <f t="shared" si="491"/>
        <v>0</v>
      </c>
      <c r="BO163" s="17">
        <f t="shared" si="247"/>
        <v>59075</v>
      </c>
      <c r="BP163" s="17">
        <f t="shared" si="248"/>
        <v>109859.5</v>
      </c>
      <c r="BQ163" s="17">
        <f t="shared" si="249"/>
        <v>58889.5</v>
      </c>
      <c r="BR163" s="17">
        <f t="shared" si="492"/>
        <v>0</v>
      </c>
      <c r="BS163" s="35"/>
      <c r="BT163" s="35"/>
      <c r="BU163" s="1"/>
      <c r="BV163" s="1"/>
      <c r="BW163" s="1"/>
      <c r="BX163" s="1"/>
      <c r="BY163" s="1"/>
      <c r="BZ163" s="1"/>
      <c r="CA163" s="1"/>
      <c r="CB163" s="1"/>
    </row>
    <row r="164" s="1" customFormat="1">
      <c r="A164" s="33" t="s">
        <v>158</v>
      </c>
      <c r="B164" s="33" t="s">
        <v>70</v>
      </c>
      <c r="C164" s="33" t="s">
        <v>72</v>
      </c>
      <c r="D164" s="33" t="s">
        <v>195</v>
      </c>
      <c r="E164" s="33" t="s">
        <v>48</v>
      </c>
      <c r="F164" s="34" t="s">
        <v>49</v>
      </c>
      <c r="G164" s="17">
        <f>18579.6+706.7</f>
        <v>19286.299999999999</v>
      </c>
      <c r="H164" s="17">
        <f>100150.5+706.7</f>
        <v>100857.2</v>
      </c>
      <c r="I164" s="17">
        <f>6268.3+706.7</f>
        <v>6975</v>
      </c>
      <c r="J164" s="17"/>
      <c r="K164" s="17">
        <v>-8707.7000000000007</v>
      </c>
      <c r="L164" s="17"/>
      <c r="M164" s="17">
        <f t="shared" si="431"/>
        <v>19286.299999999999</v>
      </c>
      <c r="N164" s="17">
        <f t="shared" si="432"/>
        <v>92149.5</v>
      </c>
      <c r="O164" s="17">
        <f t="shared" si="433"/>
        <v>6975</v>
      </c>
      <c r="P164" s="17"/>
      <c r="Q164" s="17"/>
      <c r="R164" s="17"/>
      <c r="S164" s="17">
        <v>39788.699999999997</v>
      </c>
      <c r="T164" s="17">
        <v>17710</v>
      </c>
      <c r="U164" s="17"/>
      <c r="V164" s="17">
        <v>51914.5</v>
      </c>
      <c r="W164" s="17"/>
      <c r="X164" s="17"/>
      <c r="Y164" s="17">
        <f t="shared" si="235"/>
        <v>59075</v>
      </c>
      <c r="Z164" s="17">
        <f t="shared" si="236"/>
        <v>109859.5</v>
      </c>
      <c r="AA164" s="17">
        <f t="shared" si="237"/>
        <v>58889.5</v>
      </c>
      <c r="AB164" s="17"/>
      <c r="AC164" s="17"/>
      <c r="AD164" s="17"/>
      <c r="AE164" s="17">
        <f t="shared" si="238"/>
        <v>59075</v>
      </c>
      <c r="AF164" s="17">
        <f t="shared" si="239"/>
        <v>109859.5</v>
      </c>
      <c r="AG164" s="17">
        <f t="shared" si="240"/>
        <v>58889.5</v>
      </c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>
        <f t="shared" si="241"/>
        <v>59075</v>
      </c>
      <c r="AX164" s="17">
        <f t="shared" si="242"/>
        <v>109859.5</v>
      </c>
      <c r="AY164" s="17">
        <f t="shared" si="243"/>
        <v>58889.5</v>
      </c>
      <c r="AZ164" s="17"/>
      <c r="BA164" s="17">
        <f t="shared" si="244"/>
        <v>59075</v>
      </c>
      <c r="BB164" s="17">
        <f t="shared" si="245"/>
        <v>109859.5</v>
      </c>
      <c r="BC164" s="17">
        <f t="shared" si="246"/>
        <v>58889.5</v>
      </c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>
        <f t="shared" si="247"/>
        <v>59075</v>
      </c>
      <c r="BP164" s="17">
        <f t="shared" si="248"/>
        <v>109859.5</v>
      </c>
      <c r="BQ164" s="17">
        <f t="shared" si="249"/>
        <v>58889.5</v>
      </c>
      <c r="BR164" s="17"/>
      <c r="BS164" s="35"/>
      <c r="BT164" s="35">
        <v>25</v>
      </c>
      <c r="BU164" s="1"/>
      <c r="BV164" s="1"/>
      <c r="BW164" s="1"/>
      <c r="BX164" s="1"/>
      <c r="BY164" s="1"/>
      <c r="BZ164" s="1"/>
      <c r="CA164" s="1"/>
      <c r="CB164" s="1"/>
    </row>
    <row r="165" s="1" customFormat="1">
      <c r="A165" s="33" t="s">
        <v>158</v>
      </c>
      <c r="B165" s="33" t="s">
        <v>70</v>
      </c>
      <c r="C165" s="33" t="s">
        <v>72</v>
      </c>
      <c r="D165" s="33" t="s">
        <v>197</v>
      </c>
      <c r="E165" s="38"/>
      <c r="F165" s="34" t="s">
        <v>198</v>
      </c>
      <c r="G165" s="17">
        <f>G166+G168</f>
        <v>108870.70000000001</v>
      </c>
      <c r="H165" s="17">
        <f>H166+H168</f>
        <v>67308.300000000003</v>
      </c>
      <c r="I165" s="17">
        <f>I166+I168</f>
        <v>60475.300000000003</v>
      </c>
      <c r="J165" s="17">
        <f>J166+J168</f>
        <v>0</v>
      </c>
      <c r="K165" s="17">
        <f>K166+K168</f>
        <v>8707.7000000000007</v>
      </c>
      <c r="L165" s="17">
        <f>L166+L168</f>
        <v>0</v>
      </c>
      <c r="M165" s="17">
        <f t="shared" si="431"/>
        <v>108870.70000000001</v>
      </c>
      <c r="N165" s="17">
        <f t="shared" si="432"/>
        <v>76016</v>
      </c>
      <c r="O165" s="17">
        <f t="shared" si="433"/>
        <v>60475.300000000003</v>
      </c>
      <c r="P165" s="17">
        <f>P166+P168</f>
        <v>0</v>
      </c>
      <c r="Q165" s="17">
        <f>Q166+Q168</f>
        <v>0</v>
      </c>
      <c r="R165" s="17">
        <f>R166+R168</f>
        <v>0</v>
      </c>
      <c r="S165" s="17">
        <f>S166+S168</f>
        <v>44200</v>
      </c>
      <c r="T165" s="17">
        <f>T166+T168</f>
        <v>0</v>
      </c>
      <c r="U165" s="17">
        <f>U166+U168</f>
        <v>40000</v>
      </c>
      <c r="V165" s="17">
        <f>V166+V168</f>
        <v>0</v>
      </c>
      <c r="W165" s="17">
        <f>W166+W168</f>
        <v>0</v>
      </c>
      <c r="X165" s="17">
        <f>X166+X168</f>
        <v>40000</v>
      </c>
      <c r="Y165" s="17">
        <f t="shared" si="235"/>
        <v>153070.70000000001</v>
      </c>
      <c r="Z165" s="17">
        <f t="shared" si="236"/>
        <v>116016</v>
      </c>
      <c r="AA165" s="17">
        <f t="shared" si="237"/>
        <v>100475.3</v>
      </c>
      <c r="AB165" s="17">
        <f>AB166+AB168</f>
        <v>0</v>
      </c>
      <c r="AC165" s="17">
        <f>AC166+AC168</f>
        <v>0</v>
      </c>
      <c r="AD165" s="17">
        <f>AD166+AD168</f>
        <v>0</v>
      </c>
      <c r="AE165" s="17">
        <f t="shared" si="238"/>
        <v>153070.70000000001</v>
      </c>
      <c r="AF165" s="17">
        <f t="shared" si="239"/>
        <v>116016</v>
      </c>
      <c r="AG165" s="17">
        <f t="shared" si="240"/>
        <v>100475.3</v>
      </c>
      <c r="AH165" s="17">
        <f>AH166+AH168</f>
        <v>0</v>
      </c>
      <c r="AI165" s="17">
        <f>AI166+AI168</f>
        <v>0</v>
      </c>
      <c r="AJ165" s="17">
        <f>AJ166+AJ168</f>
        <v>0</v>
      </c>
      <c r="AK165" s="17">
        <f>AK166+AK168</f>
        <v>0</v>
      </c>
      <c r="AL165" s="17">
        <f>AL166+AL168</f>
        <v>0</v>
      </c>
      <c r="AM165" s="17">
        <f>AM166+AM168</f>
        <v>0</v>
      </c>
      <c r="AN165" s="17">
        <f>AN166+AN168</f>
        <v>0</v>
      </c>
      <c r="AO165" s="17">
        <f>AO166+AO168</f>
        <v>0</v>
      </c>
      <c r="AP165" s="17">
        <f>AP166+AP168</f>
        <v>0</v>
      </c>
      <c r="AQ165" s="17">
        <f>AQ166+AQ168</f>
        <v>0</v>
      </c>
      <c r="AR165" s="17">
        <f>AR166+AR168</f>
        <v>0</v>
      </c>
      <c r="AS165" s="17">
        <f>AS166+AS168</f>
        <v>0</v>
      </c>
      <c r="AT165" s="17">
        <f>AT166+AT168</f>
        <v>0</v>
      </c>
      <c r="AU165" s="17">
        <f>AU166+AU168</f>
        <v>0</v>
      </c>
      <c r="AV165" s="17">
        <f>AV166+AV168</f>
        <v>0</v>
      </c>
      <c r="AW165" s="17">
        <f t="shared" si="241"/>
        <v>153070.70000000001</v>
      </c>
      <c r="AX165" s="17">
        <f t="shared" si="242"/>
        <v>116016</v>
      </c>
      <c r="AY165" s="17">
        <f t="shared" si="243"/>
        <v>100475.3</v>
      </c>
      <c r="AZ165" s="17">
        <f>AZ166+AZ168</f>
        <v>0</v>
      </c>
      <c r="BA165" s="17">
        <f t="shared" si="244"/>
        <v>153070.70000000001</v>
      </c>
      <c r="BB165" s="17">
        <f t="shared" si="245"/>
        <v>116016</v>
      </c>
      <c r="BC165" s="17">
        <f t="shared" si="246"/>
        <v>100475.3</v>
      </c>
      <c r="BD165" s="17">
        <f>BD166+BD168</f>
        <v>0</v>
      </c>
      <c r="BE165" s="17">
        <f>BE166+BE168</f>
        <v>0</v>
      </c>
      <c r="BF165" s="17">
        <f>BF166+BF168</f>
        <v>0</v>
      </c>
      <c r="BG165" s="17">
        <f>BG166+BG168</f>
        <v>0</v>
      </c>
      <c r="BH165" s="17">
        <f>BH166+BH168</f>
        <v>0</v>
      </c>
      <c r="BI165" s="17">
        <f>BI166+BI168</f>
        <v>0</v>
      </c>
      <c r="BJ165" s="17">
        <f>BJ166+BJ168</f>
        <v>0</v>
      </c>
      <c r="BK165" s="17">
        <f>BK166+BK168</f>
        <v>0</v>
      </c>
      <c r="BL165" s="17">
        <f>BL166+BL168</f>
        <v>0</v>
      </c>
      <c r="BM165" s="17">
        <f>BM166+BM168</f>
        <v>0</v>
      </c>
      <c r="BN165" s="17">
        <f>BN166+BN168</f>
        <v>0</v>
      </c>
      <c r="BO165" s="17">
        <f t="shared" si="247"/>
        <v>153070.70000000001</v>
      </c>
      <c r="BP165" s="17">
        <f t="shared" si="248"/>
        <v>116016</v>
      </c>
      <c r="BQ165" s="17">
        <f t="shared" si="249"/>
        <v>100475.3</v>
      </c>
      <c r="BR165" s="17">
        <f>BR166+BR168</f>
        <v>0</v>
      </c>
      <c r="BS165" s="35"/>
      <c r="BT165" s="35"/>
      <c r="BU165" s="1"/>
      <c r="BV165" s="1"/>
      <c r="BW165" s="1"/>
      <c r="BX165" s="1"/>
      <c r="BY165" s="1"/>
      <c r="BZ165" s="1"/>
      <c r="CA165" s="1"/>
      <c r="CB165" s="1"/>
    </row>
    <row r="166" s="1" customFormat="1">
      <c r="A166" s="33" t="s">
        <v>158</v>
      </c>
      <c r="B166" s="33" t="s">
        <v>70</v>
      </c>
      <c r="C166" s="33" t="s">
        <v>72</v>
      </c>
      <c r="D166" s="33" t="s">
        <v>199</v>
      </c>
      <c r="E166" s="38"/>
      <c r="F166" s="34" t="s">
        <v>200</v>
      </c>
      <c r="G166" s="17">
        <f>G167</f>
        <v>41583</v>
      </c>
      <c r="H166" s="17">
        <f>H167</f>
        <v>16833</v>
      </c>
      <c r="I166" s="17">
        <f>I167</f>
        <v>10000</v>
      </c>
      <c r="J166" s="17">
        <f>J167</f>
        <v>0</v>
      </c>
      <c r="K166" s="17">
        <f>K167</f>
        <v>8707.7000000000007</v>
      </c>
      <c r="L166" s="17">
        <f>L167</f>
        <v>0</v>
      </c>
      <c r="M166" s="17">
        <f t="shared" si="431"/>
        <v>41583</v>
      </c>
      <c r="N166" s="17">
        <f t="shared" si="432"/>
        <v>25540.700000000001</v>
      </c>
      <c r="O166" s="17">
        <f t="shared" si="433"/>
        <v>10000</v>
      </c>
      <c r="P166" s="17">
        <f>P167</f>
        <v>0</v>
      </c>
      <c r="Q166" s="17">
        <f>Q167</f>
        <v>0</v>
      </c>
      <c r="R166" s="17">
        <f>R167</f>
        <v>0</v>
      </c>
      <c r="S166" s="17">
        <f>S167</f>
        <v>44200</v>
      </c>
      <c r="T166" s="17">
        <f>T167</f>
        <v>0</v>
      </c>
      <c r="U166" s="17">
        <f>U167</f>
        <v>40000</v>
      </c>
      <c r="V166" s="17">
        <f>V167</f>
        <v>0</v>
      </c>
      <c r="W166" s="17">
        <f>W167</f>
        <v>0</v>
      </c>
      <c r="X166" s="17">
        <f>X167</f>
        <v>40000</v>
      </c>
      <c r="Y166" s="17">
        <f t="shared" si="235"/>
        <v>85783</v>
      </c>
      <c r="Z166" s="17">
        <f t="shared" si="236"/>
        <v>65540.699999999997</v>
      </c>
      <c r="AA166" s="17">
        <f t="shared" si="237"/>
        <v>50000</v>
      </c>
      <c r="AB166" s="17">
        <f>AB167</f>
        <v>0</v>
      </c>
      <c r="AC166" s="17">
        <f>AC167</f>
        <v>0</v>
      </c>
      <c r="AD166" s="17">
        <f>AD167</f>
        <v>0</v>
      </c>
      <c r="AE166" s="17">
        <f t="shared" si="238"/>
        <v>85783</v>
      </c>
      <c r="AF166" s="17">
        <f t="shared" si="239"/>
        <v>65540.699999999997</v>
      </c>
      <c r="AG166" s="17">
        <f t="shared" si="240"/>
        <v>50000</v>
      </c>
      <c r="AH166" s="17">
        <f>AH167</f>
        <v>0</v>
      </c>
      <c r="AI166" s="17">
        <f>AI167</f>
        <v>0</v>
      </c>
      <c r="AJ166" s="17">
        <f>AJ167</f>
        <v>0</v>
      </c>
      <c r="AK166" s="17">
        <f>AK167</f>
        <v>0</v>
      </c>
      <c r="AL166" s="17">
        <f>AL167</f>
        <v>0</v>
      </c>
      <c r="AM166" s="17">
        <f>AM167</f>
        <v>0</v>
      </c>
      <c r="AN166" s="17">
        <f>AN167</f>
        <v>0</v>
      </c>
      <c r="AO166" s="17">
        <f>AO167</f>
        <v>0</v>
      </c>
      <c r="AP166" s="17">
        <f>AP167</f>
        <v>0</v>
      </c>
      <c r="AQ166" s="17">
        <f>AQ167</f>
        <v>0</v>
      </c>
      <c r="AR166" s="17">
        <f>AR167</f>
        <v>0</v>
      </c>
      <c r="AS166" s="17">
        <f>AS167</f>
        <v>0</v>
      </c>
      <c r="AT166" s="17">
        <f>AT167</f>
        <v>0</v>
      </c>
      <c r="AU166" s="17">
        <f>AU167</f>
        <v>0</v>
      </c>
      <c r="AV166" s="17">
        <f>AV167</f>
        <v>0</v>
      </c>
      <c r="AW166" s="17">
        <f t="shared" si="241"/>
        <v>85783</v>
      </c>
      <c r="AX166" s="17">
        <f t="shared" si="242"/>
        <v>65540.699999999997</v>
      </c>
      <c r="AY166" s="17">
        <f t="shared" si="243"/>
        <v>50000</v>
      </c>
      <c r="AZ166" s="17">
        <f>AZ167</f>
        <v>0</v>
      </c>
      <c r="BA166" s="17">
        <f t="shared" si="244"/>
        <v>85783</v>
      </c>
      <c r="BB166" s="17">
        <f t="shared" si="245"/>
        <v>65540.699999999997</v>
      </c>
      <c r="BC166" s="17">
        <f t="shared" si="246"/>
        <v>50000</v>
      </c>
      <c r="BD166" s="17">
        <f>BD167</f>
        <v>0</v>
      </c>
      <c r="BE166" s="17">
        <f>BE167</f>
        <v>0</v>
      </c>
      <c r="BF166" s="17">
        <f>BF167</f>
        <v>0</v>
      </c>
      <c r="BG166" s="17">
        <f>BG167</f>
        <v>0</v>
      </c>
      <c r="BH166" s="17">
        <f>BH167</f>
        <v>0</v>
      </c>
      <c r="BI166" s="17">
        <f>BI167</f>
        <v>0</v>
      </c>
      <c r="BJ166" s="17">
        <f>BJ167</f>
        <v>0</v>
      </c>
      <c r="BK166" s="17">
        <f>BK167</f>
        <v>0</v>
      </c>
      <c r="BL166" s="17">
        <f>BL167</f>
        <v>0</v>
      </c>
      <c r="BM166" s="17">
        <f>BM167</f>
        <v>0</v>
      </c>
      <c r="BN166" s="17">
        <f>BN167</f>
        <v>0</v>
      </c>
      <c r="BO166" s="17">
        <f t="shared" si="247"/>
        <v>85783</v>
      </c>
      <c r="BP166" s="17">
        <f t="shared" si="248"/>
        <v>65540.699999999997</v>
      </c>
      <c r="BQ166" s="17">
        <f t="shared" si="249"/>
        <v>50000</v>
      </c>
      <c r="BR166" s="17">
        <f>BR167</f>
        <v>0</v>
      </c>
      <c r="BS166" s="35"/>
      <c r="BT166" s="35"/>
      <c r="BU166" s="1"/>
      <c r="BV166" s="1"/>
      <c r="BW166" s="1"/>
      <c r="BX166" s="1"/>
      <c r="BY166" s="1"/>
      <c r="BZ166" s="1"/>
      <c r="CA166" s="1"/>
      <c r="CB166" s="1"/>
    </row>
    <row r="167" s="1" customFormat="1">
      <c r="A167" s="33" t="s">
        <v>158</v>
      </c>
      <c r="B167" s="33" t="s">
        <v>70</v>
      </c>
      <c r="C167" s="33" t="s">
        <v>72</v>
      </c>
      <c r="D167" s="33" t="s">
        <v>199</v>
      </c>
      <c r="E167" s="33" t="s">
        <v>48</v>
      </c>
      <c r="F167" s="34" t="s">
        <v>49</v>
      </c>
      <c r="G167" s="17">
        <v>41583</v>
      </c>
      <c r="H167" s="17">
        <v>16833</v>
      </c>
      <c r="I167" s="17">
        <v>10000</v>
      </c>
      <c r="J167" s="17"/>
      <c r="K167" s="17">
        <v>8707.7000000000007</v>
      </c>
      <c r="L167" s="17"/>
      <c r="M167" s="17">
        <f t="shared" si="431"/>
        <v>41583</v>
      </c>
      <c r="N167" s="17">
        <f t="shared" si="432"/>
        <v>25540.700000000001</v>
      </c>
      <c r="O167" s="17">
        <f t="shared" si="433"/>
        <v>10000</v>
      </c>
      <c r="P167" s="17"/>
      <c r="Q167" s="17"/>
      <c r="R167" s="17"/>
      <c r="S167" s="17">
        <v>44200</v>
      </c>
      <c r="T167" s="17"/>
      <c r="U167" s="17">
        <v>40000</v>
      </c>
      <c r="V167" s="17"/>
      <c r="W167" s="17"/>
      <c r="X167" s="17">
        <v>40000</v>
      </c>
      <c r="Y167" s="17">
        <f t="shared" si="235"/>
        <v>85783</v>
      </c>
      <c r="Z167" s="17">
        <f t="shared" si="236"/>
        <v>65540.699999999997</v>
      </c>
      <c r="AA167" s="17">
        <f t="shared" si="237"/>
        <v>50000</v>
      </c>
      <c r="AB167" s="17"/>
      <c r="AC167" s="17"/>
      <c r="AD167" s="17"/>
      <c r="AE167" s="17">
        <f t="shared" si="238"/>
        <v>85783</v>
      </c>
      <c r="AF167" s="17">
        <f t="shared" si="239"/>
        <v>65540.699999999997</v>
      </c>
      <c r="AG167" s="17">
        <f t="shared" si="240"/>
        <v>50000</v>
      </c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>
        <f t="shared" si="241"/>
        <v>85783</v>
      </c>
      <c r="AX167" s="17">
        <f t="shared" si="242"/>
        <v>65540.699999999997</v>
      </c>
      <c r="AY167" s="17">
        <f t="shared" si="243"/>
        <v>50000</v>
      </c>
      <c r="AZ167" s="17"/>
      <c r="BA167" s="17">
        <f t="shared" si="244"/>
        <v>85783</v>
      </c>
      <c r="BB167" s="17">
        <f t="shared" si="245"/>
        <v>65540.699999999997</v>
      </c>
      <c r="BC167" s="17">
        <f t="shared" si="246"/>
        <v>50000</v>
      </c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>
        <f t="shared" si="247"/>
        <v>85783</v>
      </c>
      <c r="BP167" s="17">
        <f t="shared" si="248"/>
        <v>65540.699999999997</v>
      </c>
      <c r="BQ167" s="17">
        <f t="shared" si="249"/>
        <v>50000</v>
      </c>
      <c r="BR167" s="17"/>
      <c r="BS167" s="35"/>
      <c r="BT167" s="35">
        <v>26</v>
      </c>
      <c r="BU167" s="1"/>
      <c r="BV167" s="1"/>
      <c r="BW167" s="1"/>
      <c r="BX167" s="1"/>
      <c r="BY167" s="1"/>
      <c r="BZ167" s="1"/>
      <c r="CA167" s="1"/>
      <c r="CB167" s="1"/>
    </row>
    <row r="168" s="1" customFormat="1">
      <c r="A168" s="33" t="s">
        <v>158</v>
      </c>
      <c r="B168" s="33" t="s">
        <v>70</v>
      </c>
      <c r="C168" s="33" t="s">
        <v>72</v>
      </c>
      <c r="D168" s="33" t="s">
        <v>201</v>
      </c>
      <c r="E168" s="38"/>
      <c r="F168" s="34" t="s">
        <v>202</v>
      </c>
      <c r="G168" s="17">
        <f>G169</f>
        <v>67287.700000000012</v>
      </c>
      <c r="H168" s="17">
        <f>H169</f>
        <v>50475.300000000003</v>
      </c>
      <c r="I168" s="17">
        <f>I169</f>
        <v>50475.300000000003</v>
      </c>
      <c r="J168" s="17">
        <f>J169</f>
        <v>0</v>
      </c>
      <c r="K168" s="17">
        <f>K169</f>
        <v>0</v>
      </c>
      <c r="L168" s="17">
        <f>L169</f>
        <v>0</v>
      </c>
      <c r="M168" s="17">
        <f t="shared" si="431"/>
        <v>67287.700000000012</v>
      </c>
      <c r="N168" s="17">
        <f t="shared" si="432"/>
        <v>50475.300000000003</v>
      </c>
      <c r="O168" s="17">
        <f t="shared" si="433"/>
        <v>50475.300000000003</v>
      </c>
      <c r="P168" s="17">
        <f>P169</f>
        <v>0</v>
      </c>
      <c r="Q168" s="17">
        <f>Q169</f>
        <v>0</v>
      </c>
      <c r="R168" s="17">
        <f>R169</f>
        <v>0</v>
      </c>
      <c r="S168" s="17">
        <f>S169</f>
        <v>0</v>
      </c>
      <c r="T168" s="17">
        <f>T169</f>
        <v>0</v>
      </c>
      <c r="U168" s="17">
        <f>U169</f>
        <v>0</v>
      </c>
      <c r="V168" s="17">
        <f>V169</f>
        <v>0</v>
      </c>
      <c r="W168" s="17">
        <f>W169</f>
        <v>0</v>
      </c>
      <c r="X168" s="17">
        <f>X169</f>
        <v>0</v>
      </c>
      <c r="Y168" s="17">
        <f t="shared" ref="Y168:Y231" si="493">M168+P168+Q168+R168+S168</f>
        <v>67287.700000000012</v>
      </c>
      <c r="Z168" s="17">
        <f t="shared" ref="Z168:Z231" si="494">N168+T168+U168</f>
        <v>50475.300000000003</v>
      </c>
      <c r="AA168" s="17">
        <f t="shared" ref="AA168:AA231" si="495">O168+V168+X168+W168</f>
        <v>50475.300000000003</v>
      </c>
      <c r="AB168" s="17">
        <f>AB169</f>
        <v>0</v>
      </c>
      <c r="AC168" s="17">
        <f>AC169</f>
        <v>0</v>
      </c>
      <c r="AD168" s="17">
        <f>AD169</f>
        <v>0</v>
      </c>
      <c r="AE168" s="17">
        <f t="shared" ref="AE168:AE231" si="496">Y168+AB168</f>
        <v>67287.700000000012</v>
      </c>
      <c r="AF168" s="17">
        <f t="shared" ref="AF168:AF231" si="497">Z168+AC168</f>
        <v>50475.300000000003</v>
      </c>
      <c r="AG168" s="17">
        <f t="shared" ref="AG168:AG231" si="498">AA168+AD168</f>
        <v>50475.300000000003</v>
      </c>
      <c r="AH168" s="17">
        <f>AH169</f>
        <v>0</v>
      </c>
      <c r="AI168" s="17">
        <f>AI169</f>
        <v>0</v>
      </c>
      <c r="AJ168" s="17">
        <f>AJ169</f>
        <v>0</v>
      </c>
      <c r="AK168" s="17">
        <f>AK169</f>
        <v>0</v>
      </c>
      <c r="AL168" s="17">
        <f>AL169</f>
        <v>0</v>
      </c>
      <c r="AM168" s="17">
        <f>AM169</f>
        <v>0</v>
      </c>
      <c r="AN168" s="17">
        <f>AN169</f>
        <v>0</v>
      </c>
      <c r="AO168" s="17">
        <f>AO169</f>
        <v>0</v>
      </c>
      <c r="AP168" s="17">
        <f>AP169</f>
        <v>0</v>
      </c>
      <c r="AQ168" s="17">
        <f>AQ169</f>
        <v>0</v>
      </c>
      <c r="AR168" s="17">
        <f>AR169</f>
        <v>0</v>
      </c>
      <c r="AS168" s="17">
        <f>AS169</f>
        <v>0</v>
      </c>
      <c r="AT168" s="17">
        <f>AT169</f>
        <v>0</v>
      </c>
      <c r="AU168" s="17">
        <f>AU169</f>
        <v>0</v>
      </c>
      <c r="AV168" s="17">
        <f>AV169</f>
        <v>0</v>
      </c>
      <c r="AW168" s="17">
        <f t="shared" ref="AW168:AW231" si="499">AE168+AH168+AI168+AJ168+AK168+AL168</f>
        <v>67287.700000000012</v>
      </c>
      <c r="AX168" s="17">
        <f t="shared" ref="AX168:AX231" si="500">AF168+AM168+AN168+AO168+AP168+AQ168</f>
        <v>50475.300000000003</v>
      </c>
      <c r="AY168" s="17">
        <f t="shared" ref="AY168:AY231" si="501">AG168+AR168+AS168+AT168+AU168+AV168</f>
        <v>50475.300000000003</v>
      </c>
      <c r="AZ168" s="17">
        <f>AZ169</f>
        <v>0</v>
      </c>
      <c r="BA168" s="17">
        <f t="shared" ref="BA168:BA231" si="502">AW168+AZ168</f>
        <v>67287.700000000012</v>
      </c>
      <c r="BB168" s="17">
        <f t="shared" ref="BB168:BB231" si="503">AX168</f>
        <v>50475.300000000003</v>
      </c>
      <c r="BC168" s="17">
        <f t="shared" ref="BC168:BC231" si="504">AY168</f>
        <v>50475.300000000003</v>
      </c>
      <c r="BD168" s="17">
        <f>BD169</f>
        <v>0</v>
      </c>
      <c r="BE168" s="17">
        <f>BE169</f>
        <v>0</v>
      </c>
      <c r="BF168" s="17">
        <f>BF169</f>
        <v>0</v>
      </c>
      <c r="BG168" s="17">
        <f>BG169</f>
        <v>0</v>
      </c>
      <c r="BH168" s="17">
        <f>BH169</f>
        <v>0</v>
      </c>
      <c r="BI168" s="17">
        <f>BI169</f>
        <v>0</v>
      </c>
      <c r="BJ168" s="17">
        <f>BJ169</f>
        <v>0</v>
      </c>
      <c r="BK168" s="17">
        <f>BK169</f>
        <v>0</v>
      </c>
      <c r="BL168" s="17">
        <f>BL169</f>
        <v>0</v>
      </c>
      <c r="BM168" s="17">
        <f>BM169</f>
        <v>0</v>
      </c>
      <c r="BN168" s="17">
        <f>BN169</f>
        <v>0</v>
      </c>
      <c r="BO168" s="17">
        <f t="shared" ref="BO168:BO231" si="505">BA168+BD168+BE168+BF168+BG168</f>
        <v>67287.700000000012</v>
      </c>
      <c r="BP168" s="17">
        <f t="shared" ref="BP168:BP231" si="506">BB168+BH168+BI168+BJ168+BK168</f>
        <v>50475.300000000003</v>
      </c>
      <c r="BQ168" s="17">
        <f t="shared" ref="BQ168:BQ231" si="507">BC168+BL168+BM168+BN168</f>
        <v>50475.300000000003</v>
      </c>
      <c r="BR168" s="17">
        <f>BR169</f>
        <v>0</v>
      </c>
      <c r="BS168" s="35"/>
      <c r="BT168" s="35"/>
      <c r="BU168" s="1"/>
      <c r="BV168" s="1"/>
      <c r="BW168" s="1"/>
      <c r="BX168" s="1"/>
      <c r="BY168" s="1"/>
      <c r="BZ168" s="1"/>
      <c r="CA168" s="1"/>
      <c r="CB168" s="1"/>
    </row>
    <row r="169" s="1" customFormat="1">
      <c r="A169" s="33" t="s">
        <v>158</v>
      </c>
      <c r="B169" s="33" t="s">
        <v>70</v>
      </c>
      <c r="C169" s="33" t="s">
        <v>72</v>
      </c>
      <c r="D169" s="33" t="s">
        <v>201</v>
      </c>
      <c r="E169" s="33" t="s">
        <v>48</v>
      </c>
      <c r="F169" s="34" t="s">
        <v>49</v>
      </c>
      <c r="G169" s="17">
        <f>44540.8+22746.9</f>
        <v>67287.700000000012</v>
      </c>
      <c r="H169" s="17">
        <f>28007.7+22467.6</f>
        <v>50475.300000000003</v>
      </c>
      <c r="I169" s="17">
        <f>28007.7+22467.6</f>
        <v>50475.300000000003</v>
      </c>
      <c r="J169" s="17"/>
      <c r="K169" s="17"/>
      <c r="L169" s="17"/>
      <c r="M169" s="17">
        <f t="shared" si="431"/>
        <v>67287.700000000012</v>
      </c>
      <c r="N169" s="17">
        <f t="shared" si="432"/>
        <v>50475.300000000003</v>
      </c>
      <c r="O169" s="17">
        <f t="shared" si="433"/>
        <v>50475.300000000003</v>
      </c>
      <c r="P169" s="17"/>
      <c r="Q169" s="17"/>
      <c r="R169" s="17"/>
      <c r="S169" s="17"/>
      <c r="T169" s="17"/>
      <c r="U169" s="17"/>
      <c r="V169" s="17"/>
      <c r="W169" s="17"/>
      <c r="X169" s="17"/>
      <c r="Y169" s="17">
        <f t="shared" si="493"/>
        <v>67287.700000000012</v>
      </c>
      <c r="Z169" s="17">
        <f t="shared" si="494"/>
        <v>50475.300000000003</v>
      </c>
      <c r="AA169" s="17">
        <f t="shared" si="495"/>
        <v>50475.300000000003</v>
      </c>
      <c r="AB169" s="17"/>
      <c r="AC169" s="17"/>
      <c r="AD169" s="17"/>
      <c r="AE169" s="17">
        <f t="shared" si="496"/>
        <v>67287.700000000012</v>
      </c>
      <c r="AF169" s="17">
        <f t="shared" si="497"/>
        <v>50475.300000000003</v>
      </c>
      <c r="AG169" s="17">
        <f t="shared" si="498"/>
        <v>50475.300000000003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>
        <f t="shared" si="499"/>
        <v>67287.700000000012</v>
      </c>
      <c r="AX169" s="17">
        <f t="shared" si="500"/>
        <v>50475.300000000003</v>
      </c>
      <c r="AY169" s="17">
        <f t="shared" si="501"/>
        <v>50475.300000000003</v>
      </c>
      <c r="AZ169" s="17"/>
      <c r="BA169" s="17">
        <f t="shared" si="502"/>
        <v>67287.700000000012</v>
      </c>
      <c r="BB169" s="17">
        <f t="shared" si="503"/>
        <v>50475.300000000003</v>
      </c>
      <c r="BC169" s="17">
        <f t="shared" si="504"/>
        <v>50475.300000000003</v>
      </c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>
        <f t="shared" si="505"/>
        <v>67287.700000000012</v>
      </c>
      <c r="BP169" s="17">
        <f t="shared" si="506"/>
        <v>50475.300000000003</v>
      </c>
      <c r="BQ169" s="17">
        <f t="shared" si="507"/>
        <v>50475.300000000003</v>
      </c>
      <c r="BR169" s="17"/>
      <c r="BS169" s="35"/>
      <c r="BT169" s="35"/>
      <c r="BU169" s="1"/>
      <c r="BV169" s="1"/>
      <c r="BW169" s="1"/>
      <c r="BX169" s="1"/>
      <c r="BY169" s="1"/>
      <c r="BZ169" s="1"/>
      <c r="CA169" s="1"/>
      <c r="CB169" s="1"/>
    </row>
    <row r="170" s="1" customFormat="1">
      <c r="A170" s="33" t="s">
        <v>158</v>
      </c>
      <c r="B170" s="33" t="s">
        <v>70</v>
      </c>
      <c r="C170" s="33" t="s">
        <v>72</v>
      </c>
      <c r="D170" s="33" t="s">
        <v>169</v>
      </c>
      <c r="E170" s="38"/>
      <c r="F170" s="34" t="s">
        <v>170</v>
      </c>
      <c r="G170" s="17">
        <f t="shared" ref="G170:G176" si="508">G171</f>
        <v>12745.299999999999</v>
      </c>
      <c r="H170" s="17">
        <f t="shared" ref="H170:H176" si="509">H171</f>
        <v>745.29999999999995</v>
      </c>
      <c r="I170" s="17">
        <f t="shared" ref="I170:I176" si="510">I171</f>
        <v>745.29999999999995</v>
      </c>
      <c r="J170" s="17">
        <f t="shared" ref="J170:J176" si="511">J171</f>
        <v>0</v>
      </c>
      <c r="K170" s="17">
        <f t="shared" ref="K170:K176" si="512">K171</f>
        <v>0</v>
      </c>
      <c r="L170" s="17">
        <f t="shared" ref="L170:L176" si="513">L171</f>
        <v>0</v>
      </c>
      <c r="M170" s="17">
        <f t="shared" si="431"/>
        <v>12745.299999999999</v>
      </c>
      <c r="N170" s="17">
        <f t="shared" si="432"/>
        <v>745.29999999999995</v>
      </c>
      <c r="O170" s="17">
        <f t="shared" si="433"/>
        <v>745.29999999999995</v>
      </c>
      <c r="P170" s="17">
        <f t="shared" ref="P170:P176" si="514">P171</f>
        <v>0</v>
      </c>
      <c r="Q170" s="17">
        <f t="shared" ref="Q170:Q176" si="515">Q171</f>
        <v>0</v>
      </c>
      <c r="R170" s="17">
        <f t="shared" ref="R170:R176" si="516">R171</f>
        <v>0</v>
      </c>
      <c r="S170" s="17">
        <f t="shared" ref="S170:S176" si="517">S171</f>
        <v>0</v>
      </c>
      <c r="T170" s="17">
        <f t="shared" ref="T170:T176" si="518">T171</f>
        <v>0</v>
      </c>
      <c r="U170" s="17">
        <f t="shared" ref="U170:U176" si="519">U171</f>
        <v>0</v>
      </c>
      <c r="V170" s="17">
        <f t="shared" ref="V170:V176" si="520">V171</f>
        <v>0</v>
      </c>
      <c r="W170" s="17">
        <f t="shared" ref="W170:W176" si="521">W171</f>
        <v>0</v>
      </c>
      <c r="X170" s="17">
        <f t="shared" ref="X170:X176" si="522">X171</f>
        <v>0</v>
      </c>
      <c r="Y170" s="17">
        <f t="shared" si="493"/>
        <v>12745.299999999999</v>
      </c>
      <c r="Z170" s="17">
        <f t="shared" si="494"/>
        <v>745.29999999999995</v>
      </c>
      <c r="AA170" s="17">
        <f t="shared" si="495"/>
        <v>745.29999999999995</v>
      </c>
      <c r="AB170" s="17">
        <f t="shared" ref="AB170:AB176" si="523">AB171</f>
        <v>0</v>
      </c>
      <c r="AC170" s="17">
        <f t="shared" ref="AC170:AC176" si="524">AC171</f>
        <v>0</v>
      </c>
      <c r="AD170" s="17">
        <f t="shared" ref="AD170:AD176" si="525">AD171</f>
        <v>0</v>
      </c>
      <c r="AE170" s="17">
        <f t="shared" si="496"/>
        <v>12745.299999999999</v>
      </c>
      <c r="AF170" s="17">
        <f t="shared" si="497"/>
        <v>745.29999999999995</v>
      </c>
      <c r="AG170" s="17">
        <f t="shared" si="498"/>
        <v>745.29999999999995</v>
      </c>
      <c r="AH170" s="17">
        <f t="shared" ref="AH170:AH176" si="526">AH171</f>
        <v>0</v>
      </c>
      <c r="AI170" s="17">
        <f t="shared" ref="AI170:AI176" si="527">AI171</f>
        <v>0</v>
      </c>
      <c r="AJ170" s="17">
        <f t="shared" ref="AJ170:AJ176" si="528">AJ171</f>
        <v>0</v>
      </c>
      <c r="AK170" s="17">
        <f t="shared" ref="AK170:AK176" si="529">AK171</f>
        <v>0</v>
      </c>
      <c r="AL170" s="17">
        <f t="shared" ref="AL170:AL176" si="530">AL171</f>
        <v>0</v>
      </c>
      <c r="AM170" s="17">
        <f t="shared" ref="AM170:AM176" si="531">AM171</f>
        <v>0</v>
      </c>
      <c r="AN170" s="17">
        <f t="shared" ref="AN170:AN176" si="532">AN171</f>
        <v>0</v>
      </c>
      <c r="AO170" s="17">
        <f t="shared" ref="AO170:AO176" si="533">AO171</f>
        <v>0</v>
      </c>
      <c r="AP170" s="17">
        <f t="shared" ref="AP170:AP176" si="534">AP171</f>
        <v>0</v>
      </c>
      <c r="AQ170" s="17">
        <f t="shared" ref="AQ170:AQ176" si="535">AQ171</f>
        <v>0</v>
      </c>
      <c r="AR170" s="17">
        <f t="shared" ref="AR170:AR176" si="536">AR171</f>
        <v>0</v>
      </c>
      <c r="AS170" s="17">
        <f t="shared" ref="AS170:AS176" si="537">AS171</f>
        <v>0</v>
      </c>
      <c r="AT170" s="17">
        <f t="shared" ref="AT170:AT176" si="538">AT171</f>
        <v>0</v>
      </c>
      <c r="AU170" s="17">
        <f t="shared" ref="AU170:AU176" si="539">AU171</f>
        <v>0</v>
      </c>
      <c r="AV170" s="17">
        <f t="shared" ref="AV170:AV176" si="540">AV171</f>
        <v>0</v>
      </c>
      <c r="AW170" s="17">
        <f t="shared" si="499"/>
        <v>12745.299999999999</v>
      </c>
      <c r="AX170" s="17">
        <f t="shared" si="500"/>
        <v>745.29999999999995</v>
      </c>
      <c r="AY170" s="17">
        <f t="shared" si="501"/>
        <v>745.29999999999995</v>
      </c>
      <c r="AZ170" s="17">
        <f t="shared" ref="AZ170:AZ176" si="541">AZ171</f>
        <v>0</v>
      </c>
      <c r="BA170" s="17">
        <f t="shared" si="502"/>
        <v>12745.299999999999</v>
      </c>
      <c r="BB170" s="17">
        <f t="shared" si="503"/>
        <v>745.29999999999995</v>
      </c>
      <c r="BC170" s="17">
        <f t="shared" si="504"/>
        <v>745.29999999999995</v>
      </c>
      <c r="BD170" s="17">
        <f t="shared" ref="BD170:BD176" si="542">BD171</f>
        <v>0</v>
      </c>
      <c r="BE170" s="17">
        <f t="shared" ref="BE170:BE176" si="543">BE171</f>
        <v>0</v>
      </c>
      <c r="BF170" s="17">
        <f t="shared" ref="BF170:BF176" si="544">BF171</f>
        <v>0</v>
      </c>
      <c r="BG170" s="17">
        <f t="shared" ref="BG170:BG176" si="545">BG171</f>
        <v>0</v>
      </c>
      <c r="BH170" s="17">
        <f t="shared" ref="BH170:BH176" si="546">BH171</f>
        <v>0</v>
      </c>
      <c r="BI170" s="17">
        <f t="shared" ref="BI170:BI176" si="547">BI171</f>
        <v>0</v>
      </c>
      <c r="BJ170" s="17">
        <f t="shared" ref="BJ170:BJ176" si="548">BJ171</f>
        <v>0</v>
      </c>
      <c r="BK170" s="17">
        <f t="shared" ref="BK170:BK176" si="549">BK171</f>
        <v>0</v>
      </c>
      <c r="BL170" s="17">
        <f t="shared" ref="BL170:BL176" si="550">BL171</f>
        <v>0</v>
      </c>
      <c r="BM170" s="17">
        <f t="shared" ref="BM170:BM176" si="551">BM171</f>
        <v>0</v>
      </c>
      <c r="BN170" s="17">
        <f t="shared" ref="BN170:BN176" si="552">BN171</f>
        <v>0</v>
      </c>
      <c r="BO170" s="17">
        <f t="shared" si="505"/>
        <v>12745.299999999999</v>
      </c>
      <c r="BP170" s="17">
        <f t="shared" si="506"/>
        <v>745.29999999999995</v>
      </c>
      <c r="BQ170" s="17">
        <f t="shared" si="507"/>
        <v>745.29999999999995</v>
      </c>
      <c r="BR170" s="17">
        <f t="shared" ref="BR170:BR176" si="553">BR171</f>
        <v>0</v>
      </c>
      <c r="BS170" s="35"/>
      <c r="BT170" s="35"/>
      <c r="BU170" s="1"/>
      <c r="BV170" s="1"/>
      <c r="BW170" s="1"/>
      <c r="BX170" s="1"/>
      <c r="BY170" s="1"/>
      <c r="BZ170" s="1"/>
      <c r="CA170" s="1"/>
      <c r="CB170" s="1"/>
    </row>
    <row r="171" s="1" customFormat="1">
      <c r="A171" s="33" t="s">
        <v>158</v>
      </c>
      <c r="B171" s="33" t="s">
        <v>70</v>
      </c>
      <c r="C171" s="33" t="s">
        <v>72</v>
      </c>
      <c r="D171" s="33" t="s">
        <v>203</v>
      </c>
      <c r="E171" s="38"/>
      <c r="F171" s="34" t="s">
        <v>204</v>
      </c>
      <c r="G171" s="17">
        <f t="shared" si="508"/>
        <v>12745.299999999999</v>
      </c>
      <c r="H171" s="17">
        <f t="shared" si="509"/>
        <v>745.29999999999995</v>
      </c>
      <c r="I171" s="17">
        <f t="shared" si="510"/>
        <v>745.29999999999995</v>
      </c>
      <c r="J171" s="17">
        <f t="shared" si="511"/>
        <v>0</v>
      </c>
      <c r="K171" s="17">
        <f t="shared" si="512"/>
        <v>0</v>
      </c>
      <c r="L171" s="17">
        <f t="shared" si="513"/>
        <v>0</v>
      </c>
      <c r="M171" s="17">
        <f t="shared" si="431"/>
        <v>12745.299999999999</v>
      </c>
      <c r="N171" s="17">
        <f t="shared" si="432"/>
        <v>745.29999999999995</v>
      </c>
      <c r="O171" s="17">
        <f t="shared" si="433"/>
        <v>745.29999999999995</v>
      </c>
      <c r="P171" s="17">
        <f t="shared" si="514"/>
        <v>0</v>
      </c>
      <c r="Q171" s="17">
        <f t="shared" si="515"/>
        <v>0</v>
      </c>
      <c r="R171" s="17">
        <f t="shared" si="516"/>
        <v>0</v>
      </c>
      <c r="S171" s="17">
        <f t="shared" si="517"/>
        <v>0</v>
      </c>
      <c r="T171" s="17">
        <f t="shared" si="518"/>
        <v>0</v>
      </c>
      <c r="U171" s="17">
        <f t="shared" si="519"/>
        <v>0</v>
      </c>
      <c r="V171" s="17">
        <f t="shared" si="520"/>
        <v>0</v>
      </c>
      <c r="W171" s="17">
        <f t="shared" si="521"/>
        <v>0</v>
      </c>
      <c r="X171" s="17">
        <f t="shared" si="522"/>
        <v>0</v>
      </c>
      <c r="Y171" s="17">
        <f t="shared" si="493"/>
        <v>12745.299999999999</v>
      </c>
      <c r="Z171" s="17">
        <f t="shared" si="494"/>
        <v>745.29999999999995</v>
      </c>
      <c r="AA171" s="17">
        <f t="shared" si="495"/>
        <v>745.29999999999995</v>
      </c>
      <c r="AB171" s="17">
        <f t="shared" si="523"/>
        <v>0</v>
      </c>
      <c r="AC171" s="17">
        <f t="shared" si="524"/>
        <v>0</v>
      </c>
      <c r="AD171" s="17">
        <f t="shared" si="525"/>
        <v>0</v>
      </c>
      <c r="AE171" s="17">
        <f t="shared" si="496"/>
        <v>12745.299999999999</v>
      </c>
      <c r="AF171" s="17">
        <f t="shared" si="497"/>
        <v>745.29999999999995</v>
      </c>
      <c r="AG171" s="17">
        <f t="shared" si="498"/>
        <v>745.29999999999995</v>
      </c>
      <c r="AH171" s="17">
        <f t="shared" si="526"/>
        <v>0</v>
      </c>
      <c r="AI171" s="17">
        <f t="shared" si="527"/>
        <v>0</v>
      </c>
      <c r="AJ171" s="17">
        <f t="shared" si="528"/>
        <v>0</v>
      </c>
      <c r="AK171" s="17">
        <f t="shared" si="529"/>
        <v>0</v>
      </c>
      <c r="AL171" s="17">
        <f t="shared" si="530"/>
        <v>0</v>
      </c>
      <c r="AM171" s="17">
        <f t="shared" si="531"/>
        <v>0</v>
      </c>
      <c r="AN171" s="17">
        <f t="shared" si="532"/>
        <v>0</v>
      </c>
      <c r="AO171" s="17">
        <f t="shared" si="533"/>
        <v>0</v>
      </c>
      <c r="AP171" s="17">
        <f t="shared" si="534"/>
        <v>0</v>
      </c>
      <c r="AQ171" s="17">
        <f t="shared" si="535"/>
        <v>0</v>
      </c>
      <c r="AR171" s="17">
        <f t="shared" si="536"/>
        <v>0</v>
      </c>
      <c r="AS171" s="17">
        <f t="shared" si="537"/>
        <v>0</v>
      </c>
      <c r="AT171" s="17">
        <f t="shared" si="538"/>
        <v>0</v>
      </c>
      <c r="AU171" s="17">
        <f t="shared" si="539"/>
        <v>0</v>
      </c>
      <c r="AV171" s="17">
        <f t="shared" si="540"/>
        <v>0</v>
      </c>
      <c r="AW171" s="17">
        <f t="shared" si="499"/>
        <v>12745.299999999999</v>
      </c>
      <c r="AX171" s="17">
        <f t="shared" si="500"/>
        <v>745.29999999999995</v>
      </c>
      <c r="AY171" s="17">
        <f t="shared" si="501"/>
        <v>745.29999999999995</v>
      </c>
      <c r="AZ171" s="17">
        <f t="shared" si="541"/>
        <v>0</v>
      </c>
      <c r="BA171" s="17">
        <f t="shared" si="502"/>
        <v>12745.299999999999</v>
      </c>
      <c r="BB171" s="17">
        <f t="shared" si="503"/>
        <v>745.29999999999995</v>
      </c>
      <c r="BC171" s="17">
        <f t="shared" si="504"/>
        <v>745.29999999999995</v>
      </c>
      <c r="BD171" s="17">
        <f t="shared" si="542"/>
        <v>0</v>
      </c>
      <c r="BE171" s="17">
        <f t="shared" si="543"/>
        <v>0</v>
      </c>
      <c r="BF171" s="17">
        <f t="shared" si="544"/>
        <v>0</v>
      </c>
      <c r="BG171" s="17">
        <f t="shared" si="545"/>
        <v>0</v>
      </c>
      <c r="BH171" s="17">
        <f t="shared" si="546"/>
        <v>0</v>
      </c>
      <c r="BI171" s="17">
        <f t="shared" si="547"/>
        <v>0</v>
      </c>
      <c r="BJ171" s="17">
        <f t="shared" si="548"/>
        <v>0</v>
      </c>
      <c r="BK171" s="17">
        <f t="shared" si="549"/>
        <v>0</v>
      </c>
      <c r="BL171" s="17">
        <f t="shared" si="550"/>
        <v>0</v>
      </c>
      <c r="BM171" s="17">
        <f t="shared" si="551"/>
        <v>0</v>
      </c>
      <c r="BN171" s="17">
        <f t="shared" si="552"/>
        <v>0</v>
      </c>
      <c r="BO171" s="17">
        <f t="shared" si="505"/>
        <v>12745.299999999999</v>
      </c>
      <c r="BP171" s="17">
        <f t="shared" si="506"/>
        <v>745.29999999999995</v>
      </c>
      <c r="BQ171" s="17">
        <f t="shared" si="507"/>
        <v>745.29999999999995</v>
      </c>
      <c r="BR171" s="17">
        <f t="shared" si="553"/>
        <v>0</v>
      </c>
      <c r="BS171" s="35"/>
      <c r="BT171" s="35"/>
      <c r="BU171" s="1"/>
      <c r="BV171" s="1"/>
      <c r="BW171" s="1"/>
      <c r="BX171" s="1"/>
      <c r="BY171" s="1"/>
      <c r="BZ171" s="1"/>
      <c r="CA171" s="1"/>
      <c r="CB171" s="1"/>
    </row>
    <row r="172" s="1" customFormat="1">
      <c r="A172" s="33" t="s">
        <v>158</v>
      </c>
      <c r="B172" s="33" t="s">
        <v>70</v>
      </c>
      <c r="C172" s="33" t="s">
        <v>72</v>
      </c>
      <c r="D172" s="33" t="s">
        <v>203</v>
      </c>
      <c r="E172" s="33" t="s">
        <v>48</v>
      </c>
      <c r="F172" s="34" t="s">
        <v>49</v>
      </c>
      <c r="G172" s="17">
        <v>12745.299999999999</v>
      </c>
      <c r="H172" s="17">
        <v>745.29999999999995</v>
      </c>
      <c r="I172" s="17">
        <v>745.29999999999995</v>
      </c>
      <c r="J172" s="17"/>
      <c r="K172" s="17"/>
      <c r="L172" s="17"/>
      <c r="M172" s="17">
        <f t="shared" si="431"/>
        <v>12745.299999999999</v>
      </c>
      <c r="N172" s="17">
        <f t="shared" si="432"/>
        <v>745.29999999999995</v>
      </c>
      <c r="O172" s="17">
        <f t="shared" si="433"/>
        <v>745.29999999999995</v>
      </c>
      <c r="P172" s="17"/>
      <c r="Q172" s="17"/>
      <c r="R172" s="17"/>
      <c r="S172" s="17"/>
      <c r="T172" s="17"/>
      <c r="U172" s="17"/>
      <c r="V172" s="17"/>
      <c r="W172" s="17"/>
      <c r="X172" s="17"/>
      <c r="Y172" s="17">
        <f t="shared" si="493"/>
        <v>12745.299999999999</v>
      </c>
      <c r="Z172" s="17">
        <f t="shared" si="494"/>
        <v>745.29999999999995</v>
      </c>
      <c r="AA172" s="17">
        <f t="shared" si="495"/>
        <v>745.29999999999995</v>
      </c>
      <c r="AB172" s="17"/>
      <c r="AC172" s="17"/>
      <c r="AD172" s="17"/>
      <c r="AE172" s="17">
        <f t="shared" si="496"/>
        <v>12745.299999999999</v>
      </c>
      <c r="AF172" s="17">
        <f t="shared" si="497"/>
        <v>745.29999999999995</v>
      </c>
      <c r="AG172" s="17">
        <f t="shared" si="498"/>
        <v>745.29999999999995</v>
      </c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>
        <f t="shared" si="499"/>
        <v>12745.299999999999</v>
      </c>
      <c r="AX172" s="17">
        <f t="shared" si="500"/>
        <v>745.29999999999995</v>
      </c>
      <c r="AY172" s="17">
        <f t="shared" si="501"/>
        <v>745.29999999999995</v>
      </c>
      <c r="AZ172" s="17"/>
      <c r="BA172" s="17">
        <f t="shared" si="502"/>
        <v>12745.299999999999</v>
      </c>
      <c r="BB172" s="17">
        <f t="shared" si="503"/>
        <v>745.29999999999995</v>
      </c>
      <c r="BC172" s="17">
        <f t="shared" si="504"/>
        <v>745.29999999999995</v>
      </c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>
        <f t="shared" si="505"/>
        <v>12745.299999999999</v>
      </c>
      <c r="BP172" s="17">
        <f t="shared" si="506"/>
        <v>745.29999999999995</v>
      </c>
      <c r="BQ172" s="17">
        <f t="shared" si="507"/>
        <v>745.29999999999995</v>
      </c>
      <c r="BR172" s="17"/>
      <c r="BS172" s="35"/>
      <c r="BT172" s="35"/>
      <c r="BU172" s="1"/>
      <c r="BV172" s="1"/>
      <c r="BW172" s="1"/>
      <c r="BX172" s="1"/>
      <c r="BY172" s="1"/>
      <c r="BZ172" s="1"/>
      <c r="CA172" s="1"/>
      <c r="CB172" s="1"/>
    </row>
    <row r="173" s="28" customFormat="1">
      <c r="A173" s="29" t="s">
        <v>158</v>
      </c>
      <c r="B173" s="29" t="s">
        <v>70</v>
      </c>
      <c r="C173" s="29" t="s">
        <v>70</v>
      </c>
      <c r="D173" s="29"/>
      <c r="E173" s="37"/>
      <c r="F173" s="30" t="s">
        <v>205</v>
      </c>
      <c r="G173" s="31">
        <f t="shared" si="508"/>
        <v>74664.600000000006</v>
      </c>
      <c r="H173" s="31">
        <f t="shared" si="509"/>
        <v>76669.899999999994</v>
      </c>
      <c r="I173" s="31">
        <f t="shared" si="510"/>
        <v>72420.300000000003</v>
      </c>
      <c r="J173" s="31">
        <f t="shared" si="511"/>
        <v>0</v>
      </c>
      <c r="K173" s="31">
        <f t="shared" si="512"/>
        <v>0</v>
      </c>
      <c r="L173" s="31">
        <f t="shared" si="513"/>
        <v>0</v>
      </c>
      <c r="M173" s="31">
        <f t="shared" si="431"/>
        <v>74664.600000000006</v>
      </c>
      <c r="N173" s="31">
        <f t="shared" si="432"/>
        <v>76669.899999999994</v>
      </c>
      <c r="O173" s="31">
        <f t="shared" si="433"/>
        <v>72420.300000000003</v>
      </c>
      <c r="P173" s="31">
        <f t="shared" si="514"/>
        <v>12033</v>
      </c>
      <c r="Q173" s="31">
        <f t="shared" si="515"/>
        <v>0</v>
      </c>
      <c r="R173" s="31">
        <f t="shared" si="516"/>
        <v>0</v>
      </c>
      <c r="S173" s="31">
        <f t="shared" si="517"/>
        <v>43.485579999999999</v>
      </c>
      <c r="T173" s="31">
        <f t="shared" si="518"/>
        <v>14926.700000000001</v>
      </c>
      <c r="U173" s="31">
        <f t="shared" si="519"/>
        <v>0</v>
      </c>
      <c r="V173" s="31">
        <f t="shared" si="520"/>
        <v>14003.4</v>
      </c>
      <c r="W173" s="31">
        <f t="shared" si="521"/>
        <v>0</v>
      </c>
      <c r="X173" s="31">
        <f t="shared" si="522"/>
        <v>0</v>
      </c>
      <c r="Y173" s="31">
        <f t="shared" si="493"/>
        <v>86741.085579999999</v>
      </c>
      <c r="Z173" s="31">
        <f t="shared" si="494"/>
        <v>91596.599999999991</v>
      </c>
      <c r="AA173" s="31">
        <f t="shared" si="495"/>
        <v>86423.699999999997</v>
      </c>
      <c r="AB173" s="31">
        <f t="shared" si="523"/>
        <v>0</v>
      </c>
      <c r="AC173" s="31">
        <f t="shared" si="524"/>
        <v>0</v>
      </c>
      <c r="AD173" s="31">
        <f t="shared" si="525"/>
        <v>0</v>
      </c>
      <c r="AE173" s="31">
        <f t="shared" si="496"/>
        <v>86741.085579999999</v>
      </c>
      <c r="AF173" s="31">
        <f t="shared" si="497"/>
        <v>91596.599999999991</v>
      </c>
      <c r="AG173" s="31">
        <f t="shared" si="498"/>
        <v>86423.699999999997</v>
      </c>
      <c r="AH173" s="31">
        <f t="shared" si="526"/>
        <v>0</v>
      </c>
      <c r="AI173" s="31">
        <f t="shared" si="527"/>
        <v>0</v>
      </c>
      <c r="AJ173" s="31">
        <f t="shared" si="528"/>
        <v>0</v>
      </c>
      <c r="AK173" s="31">
        <f t="shared" si="529"/>
        <v>0</v>
      </c>
      <c r="AL173" s="31">
        <f t="shared" si="530"/>
        <v>0</v>
      </c>
      <c r="AM173" s="31">
        <f t="shared" si="531"/>
        <v>0</v>
      </c>
      <c r="AN173" s="31">
        <f t="shared" si="532"/>
        <v>0</v>
      </c>
      <c r="AO173" s="31">
        <f t="shared" si="533"/>
        <v>0</v>
      </c>
      <c r="AP173" s="31">
        <f t="shared" si="534"/>
        <v>0</v>
      </c>
      <c r="AQ173" s="31">
        <f t="shared" si="535"/>
        <v>0</v>
      </c>
      <c r="AR173" s="31">
        <f t="shared" si="536"/>
        <v>0</v>
      </c>
      <c r="AS173" s="31">
        <f t="shared" si="537"/>
        <v>0</v>
      </c>
      <c r="AT173" s="31">
        <f t="shared" si="538"/>
        <v>0</v>
      </c>
      <c r="AU173" s="31">
        <f t="shared" si="539"/>
        <v>0</v>
      </c>
      <c r="AV173" s="31">
        <f t="shared" si="540"/>
        <v>0</v>
      </c>
      <c r="AW173" s="31">
        <f t="shared" si="499"/>
        <v>86741.085579999999</v>
      </c>
      <c r="AX173" s="31">
        <f t="shared" si="500"/>
        <v>91596.599999999991</v>
      </c>
      <c r="AY173" s="31">
        <f t="shared" si="501"/>
        <v>86423.699999999997</v>
      </c>
      <c r="AZ173" s="31">
        <f t="shared" si="541"/>
        <v>0</v>
      </c>
      <c r="BA173" s="31">
        <f t="shared" si="502"/>
        <v>86741.085579999999</v>
      </c>
      <c r="BB173" s="31">
        <f t="shared" si="503"/>
        <v>91596.599999999991</v>
      </c>
      <c r="BC173" s="31">
        <f t="shared" si="504"/>
        <v>86423.699999999997</v>
      </c>
      <c r="BD173" s="31">
        <f t="shared" si="542"/>
        <v>0</v>
      </c>
      <c r="BE173" s="31">
        <f t="shared" si="543"/>
        <v>0</v>
      </c>
      <c r="BF173" s="31">
        <f t="shared" si="544"/>
        <v>0</v>
      </c>
      <c r="BG173" s="31">
        <f t="shared" si="545"/>
        <v>0</v>
      </c>
      <c r="BH173" s="31">
        <f t="shared" si="546"/>
        <v>0</v>
      </c>
      <c r="BI173" s="31">
        <f t="shared" si="547"/>
        <v>0</v>
      </c>
      <c r="BJ173" s="31">
        <f t="shared" si="548"/>
        <v>0</v>
      </c>
      <c r="BK173" s="31">
        <f t="shared" si="549"/>
        <v>0</v>
      </c>
      <c r="BL173" s="31">
        <f t="shared" si="550"/>
        <v>0</v>
      </c>
      <c r="BM173" s="31">
        <f t="shared" si="551"/>
        <v>0</v>
      </c>
      <c r="BN173" s="31">
        <f t="shared" si="552"/>
        <v>0</v>
      </c>
      <c r="BO173" s="31">
        <f t="shared" si="505"/>
        <v>86741.085579999999</v>
      </c>
      <c r="BP173" s="31">
        <f t="shared" si="506"/>
        <v>91596.599999999991</v>
      </c>
      <c r="BQ173" s="31">
        <f t="shared" si="507"/>
        <v>86423.699999999997</v>
      </c>
      <c r="BR173" s="31">
        <f t="shared" si="553"/>
        <v>0</v>
      </c>
      <c r="BS173" s="32"/>
      <c r="BT173" s="32"/>
      <c r="BU173" s="28"/>
      <c r="BV173" s="28"/>
      <c r="BW173" s="28"/>
      <c r="BX173" s="28"/>
      <c r="BY173" s="28"/>
      <c r="BZ173" s="28"/>
      <c r="CA173" s="28"/>
      <c r="CB173" s="28"/>
    </row>
    <row r="174" s="1" customFormat="1">
      <c r="A174" s="33" t="s">
        <v>158</v>
      </c>
      <c r="B174" s="33" t="s">
        <v>70</v>
      </c>
      <c r="C174" s="33" t="s">
        <v>70</v>
      </c>
      <c r="D174" s="33" t="s">
        <v>166</v>
      </c>
      <c r="E174" s="38"/>
      <c r="F174" s="34" t="s">
        <v>167</v>
      </c>
      <c r="G174" s="17">
        <f t="shared" si="508"/>
        <v>74664.600000000006</v>
      </c>
      <c r="H174" s="17">
        <f t="shared" si="509"/>
        <v>76669.899999999994</v>
      </c>
      <c r="I174" s="17">
        <f t="shared" si="510"/>
        <v>72420.300000000003</v>
      </c>
      <c r="J174" s="17">
        <f t="shared" si="511"/>
        <v>0</v>
      </c>
      <c r="K174" s="17">
        <f t="shared" si="512"/>
        <v>0</v>
      </c>
      <c r="L174" s="17">
        <f t="shared" si="513"/>
        <v>0</v>
      </c>
      <c r="M174" s="17">
        <f t="shared" si="431"/>
        <v>74664.600000000006</v>
      </c>
      <c r="N174" s="17">
        <f t="shared" si="432"/>
        <v>76669.899999999994</v>
      </c>
      <c r="O174" s="17">
        <f t="shared" si="433"/>
        <v>72420.300000000003</v>
      </c>
      <c r="P174" s="17">
        <f t="shared" si="514"/>
        <v>12033</v>
      </c>
      <c r="Q174" s="17">
        <f t="shared" si="515"/>
        <v>0</v>
      </c>
      <c r="R174" s="17">
        <f t="shared" si="516"/>
        <v>0</v>
      </c>
      <c r="S174" s="17">
        <f t="shared" si="517"/>
        <v>43.485579999999999</v>
      </c>
      <c r="T174" s="17">
        <f t="shared" si="518"/>
        <v>14926.700000000001</v>
      </c>
      <c r="U174" s="17">
        <f t="shared" si="519"/>
        <v>0</v>
      </c>
      <c r="V174" s="17">
        <f t="shared" si="520"/>
        <v>14003.4</v>
      </c>
      <c r="W174" s="17">
        <f t="shared" si="521"/>
        <v>0</v>
      </c>
      <c r="X174" s="17">
        <f t="shared" si="522"/>
        <v>0</v>
      </c>
      <c r="Y174" s="17">
        <f t="shared" si="493"/>
        <v>86741.085579999999</v>
      </c>
      <c r="Z174" s="17">
        <f t="shared" si="494"/>
        <v>91596.599999999991</v>
      </c>
      <c r="AA174" s="17">
        <f t="shared" si="495"/>
        <v>86423.699999999997</v>
      </c>
      <c r="AB174" s="17">
        <f t="shared" si="523"/>
        <v>0</v>
      </c>
      <c r="AC174" s="17">
        <f t="shared" si="524"/>
        <v>0</v>
      </c>
      <c r="AD174" s="17">
        <f t="shared" si="525"/>
        <v>0</v>
      </c>
      <c r="AE174" s="17">
        <f t="shared" si="496"/>
        <v>86741.085579999999</v>
      </c>
      <c r="AF174" s="17">
        <f t="shared" si="497"/>
        <v>91596.599999999991</v>
      </c>
      <c r="AG174" s="17">
        <f t="shared" si="498"/>
        <v>86423.699999999997</v>
      </c>
      <c r="AH174" s="17">
        <f t="shared" si="526"/>
        <v>0</v>
      </c>
      <c r="AI174" s="17">
        <f t="shared" si="527"/>
        <v>0</v>
      </c>
      <c r="AJ174" s="17">
        <f t="shared" si="528"/>
        <v>0</v>
      </c>
      <c r="AK174" s="17">
        <f t="shared" si="529"/>
        <v>0</v>
      </c>
      <c r="AL174" s="17">
        <f t="shared" si="530"/>
        <v>0</v>
      </c>
      <c r="AM174" s="17">
        <f t="shared" si="531"/>
        <v>0</v>
      </c>
      <c r="AN174" s="17">
        <f t="shared" si="532"/>
        <v>0</v>
      </c>
      <c r="AO174" s="17">
        <f t="shared" si="533"/>
        <v>0</v>
      </c>
      <c r="AP174" s="17">
        <f t="shared" si="534"/>
        <v>0</v>
      </c>
      <c r="AQ174" s="17">
        <f t="shared" si="535"/>
        <v>0</v>
      </c>
      <c r="AR174" s="17">
        <f t="shared" si="536"/>
        <v>0</v>
      </c>
      <c r="AS174" s="17">
        <f t="shared" si="537"/>
        <v>0</v>
      </c>
      <c r="AT174" s="17">
        <f t="shared" si="538"/>
        <v>0</v>
      </c>
      <c r="AU174" s="17">
        <f t="shared" si="539"/>
        <v>0</v>
      </c>
      <c r="AV174" s="17">
        <f t="shared" si="540"/>
        <v>0</v>
      </c>
      <c r="AW174" s="17">
        <f t="shared" si="499"/>
        <v>86741.085579999999</v>
      </c>
      <c r="AX174" s="17">
        <f t="shared" si="500"/>
        <v>91596.599999999991</v>
      </c>
      <c r="AY174" s="17">
        <f t="shared" si="501"/>
        <v>86423.699999999997</v>
      </c>
      <c r="AZ174" s="17">
        <f t="shared" si="541"/>
        <v>0</v>
      </c>
      <c r="BA174" s="17">
        <f t="shared" si="502"/>
        <v>86741.085579999999</v>
      </c>
      <c r="BB174" s="17">
        <f t="shared" si="503"/>
        <v>91596.599999999991</v>
      </c>
      <c r="BC174" s="17">
        <f t="shared" si="504"/>
        <v>86423.699999999997</v>
      </c>
      <c r="BD174" s="17">
        <f t="shared" si="542"/>
        <v>0</v>
      </c>
      <c r="BE174" s="17">
        <f t="shared" si="543"/>
        <v>0</v>
      </c>
      <c r="BF174" s="17">
        <f t="shared" si="544"/>
        <v>0</v>
      </c>
      <c r="BG174" s="17">
        <f t="shared" si="545"/>
        <v>0</v>
      </c>
      <c r="BH174" s="17">
        <f t="shared" si="546"/>
        <v>0</v>
      </c>
      <c r="BI174" s="17">
        <f t="shared" si="547"/>
        <v>0</v>
      </c>
      <c r="BJ174" s="17">
        <f t="shared" si="548"/>
        <v>0</v>
      </c>
      <c r="BK174" s="17">
        <f t="shared" si="549"/>
        <v>0</v>
      </c>
      <c r="BL174" s="17">
        <f t="shared" si="550"/>
        <v>0</v>
      </c>
      <c r="BM174" s="17">
        <f t="shared" si="551"/>
        <v>0</v>
      </c>
      <c r="BN174" s="17">
        <f t="shared" si="552"/>
        <v>0</v>
      </c>
      <c r="BO174" s="17">
        <f t="shared" si="505"/>
        <v>86741.085579999999</v>
      </c>
      <c r="BP174" s="17">
        <f t="shared" si="506"/>
        <v>91596.599999999991</v>
      </c>
      <c r="BQ174" s="17">
        <f t="shared" si="507"/>
        <v>86423.699999999997</v>
      </c>
      <c r="BR174" s="17">
        <f t="shared" si="553"/>
        <v>0</v>
      </c>
      <c r="BS174" s="35"/>
      <c r="BT174" s="35"/>
      <c r="BU174" s="1"/>
      <c r="BV174" s="1"/>
      <c r="BW174" s="1"/>
      <c r="BX174" s="1"/>
      <c r="BY174" s="1"/>
      <c r="BZ174" s="1"/>
      <c r="CA174" s="1"/>
      <c r="CB174" s="1"/>
    </row>
    <row r="175" s="1" customFormat="1">
      <c r="A175" s="33" t="s">
        <v>158</v>
      </c>
      <c r="B175" s="33" t="s">
        <v>70</v>
      </c>
      <c r="C175" s="33" t="s">
        <v>70</v>
      </c>
      <c r="D175" s="33" t="s">
        <v>168</v>
      </c>
      <c r="E175" s="38"/>
      <c r="F175" s="34" t="s">
        <v>43</v>
      </c>
      <c r="G175" s="17">
        <f t="shared" si="508"/>
        <v>74664.600000000006</v>
      </c>
      <c r="H175" s="17">
        <f t="shared" si="509"/>
        <v>76669.899999999994</v>
      </c>
      <c r="I175" s="17">
        <f t="shared" si="510"/>
        <v>72420.300000000003</v>
      </c>
      <c r="J175" s="17">
        <f t="shared" si="511"/>
        <v>0</v>
      </c>
      <c r="K175" s="17">
        <f t="shared" si="512"/>
        <v>0</v>
      </c>
      <c r="L175" s="17">
        <f t="shared" si="513"/>
        <v>0</v>
      </c>
      <c r="M175" s="17">
        <f t="shared" si="431"/>
        <v>74664.600000000006</v>
      </c>
      <c r="N175" s="17">
        <f t="shared" si="432"/>
        <v>76669.899999999994</v>
      </c>
      <c r="O175" s="17">
        <f t="shared" si="433"/>
        <v>72420.300000000003</v>
      </c>
      <c r="P175" s="17">
        <f t="shared" si="514"/>
        <v>12033</v>
      </c>
      <c r="Q175" s="17">
        <f t="shared" si="515"/>
        <v>0</v>
      </c>
      <c r="R175" s="17">
        <f t="shared" si="516"/>
        <v>0</v>
      </c>
      <c r="S175" s="17">
        <f t="shared" si="517"/>
        <v>43.485579999999999</v>
      </c>
      <c r="T175" s="17">
        <f t="shared" si="518"/>
        <v>14926.700000000001</v>
      </c>
      <c r="U175" s="17">
        <f t="shared" si="519"/>
        <v>0</v>
      </c>
      <c r="V175" s="17">
        <f t="shared" si="520"/>
        <v>14003.4</v>
      </c>
      <c r="W175" s="17">
        <f t="shared" si="521"/>
        <v>0</v>
      </c>
      <c r="X175" s="17">
        <f t="shared" si="522"/>
        <v>0</v>
      </c>
      <c r="Y175" s="17">
        <f t="shared" si="493"/>
        <v>86741.085579999999</v>
      </c>
      <c r="Z175" s="17">
        <f t="shared" si="494"/>
        <v>91596.599999999991</v>
      </c>
      <c r="AA175" s="17">
        <f t="shared" si="495"/>
        <v>86423.699999999997</v>
      </c>
      <c r="AB175" s="17">
        <f t="shared" si="523"/>
        <v>0</v>
      </c>
      <c r="AC175" s="17">
        <f t="shared" si="524"/>
        <v>0</v>
      </c>
      <c r="AD175" s="17">
        <f t="shared" si="525"/>
        <v>0</v>
      </c>
      <c r="AE175" s="17">
        <f t="shared" si="496"/>
        <v>86741.085579999999</v>
      </c>
      <c r="AF175" s="17">
        <f t="shared" si="497"/>
        <v>91596.599999999991</v>
      </c>
      <c r="AG175" s="17">
        <f t="shared" si="498"/>
        <v>86423.699999999997</v>
      </c>
      <c r="AH175" s="17">
        <f t="shared" si="526"/>
        <v>0</v>
      </c>
      <c r="AI175" s="17">
        <f t="shared" si="527"/>
        <v>0</v>
      </c>
      <c r="AJ175" s="17">
        <f t="shared" si="528"/>
        <v>0</v>
      </c>
      <c r="AK175" s="17">
        <f t="shared" si="529"/>
        <v>0</v>
      </c>
      <c r="AL175" s="17">
        <f t="shared" si="530"/>
        <v>0</v>
      </c>
      <c r="AM175" s="17">
        <f t="shared" si="531"/>
        <v>0</v>
      </c>
      <c r="AN175" s="17">
        <f t="shared" si="532"/>
        <v>0</v>
      </c>
      <c r="AO175" s="17">
        <f t="shared" si="533"/>
        <v>0</v>
      </c>
      <c r="AP175" s="17">
        <f t="shared" si="534"/>
        <v>0</v>
      </c>
      <c r="AQ175" s="17">
        <f t="shared" si="535"/>
        <v>0</v>
      </c>
      <c r="AR175" s="17">
        <f t="shared" si="536"/>
        <v>0</v>
      </c>
      <c r="AS175" s="17">
        <f t="shared" si="537"/>
        <v>0</v>
      </c>
      <c r="AT175" s="17">
        <f t="shared" si="538"/>
        <v>0</v>
      </c>
      <c r="AU175" s="17">
        <f t="shared" si="539"/>
        <v>0</v>
      </c>
      <c r="AV175" s="17">
        <f t="shared" si="540"/>
        <v>0</v>
      </c>
      <c r="AW175" s="17">
        <f t="shared" si="499"/>
        <v>86741.085579999999</v>
      </c>
      <c r="AX175" s="17">
        <f t="shared" si="500"/>
        <v>91596.599999999991</v>
      </c>
      <c r="AY175" s="17">
        <f t="shared" si="501"/>
        <v>86423.699999999997</v>
      </c>
      <c r="AZ175" s="17">
        <f t="shared" si="541"/>
        <v>0</v>
      </c>
      <c r="BA175" s="17">
        <f t="shared" si="502"/>
        <v>86741.085579999999</v>
      </c>
      <c r="BB175" s="17">
        <f t="shared" si="503"/>
        <v>91596.599999999991</v>
      </c>
      <c r="BC175" s="17">
        <f t="shared" si="504"/>
        <v>86423.699999999997</v>
      </c>
      <c r="BD175" s="17">
        <f t="shared" si="542"/>
        <v>0</v>
      </c>
      <c r="BE175" s="17">
        <f t="shared" si="543"/>
        <v>0</v>
      </c>
      <c r="BF175" s="17">
        <f t="shared" si="544"/>
        <v>0</v>
      </c>
      <c r="BG175" s="17">
        <f t="shared" si="545"/>
        <v>0</v>
      </c>
      <c r="BH175" s="17">
        <f t="shared" si="546"/>
        <v>0</v>
      </c>
      <c r="BI175" s="17">
        <f t="shared" si="547"/>
        <v>0</v>
      </c>
      <c r="BJ175" s="17">
        <f t="shared" si="548"/>
        <v>0</v>
      </c>
      <c r="BK175" s="17">
        <f t="shared" si="549"/>
        <v>0</v>
      </c>
      <c r="BL175" s="17">
        <f t="shared" si="550"/>
        <v>0</v>
      </c>
      <c r="BM175" s="17">
        <f t="shared" si="551"/>
        <v>0</v>
      </c>
      <c r="BN175" s="17">
        <f t="shared" si="552"/>
        <v>0</v>
      </c>
      <c r="BO175" s="17">
        <f t="shared" si="505"/>
        <v>86741.085579999999</v>
      </c>
      <c r="BP175" s="17">
        <f t="shared" si="506"/>
        <v>91596.599999999991</v>
      </c>
      <c r="BQ175" s="17">
        <f t="shared" si="507"/>
        <v>86423.699999999997</v>
      </c>
      <c r="BR175" s="17">
        <f t="shared" si="553"/>
        <v>0</v>
      </c>
      <c r="BS175" s="35"/>
      <c r="BT175" s="35"/>
      <c r="BU175" s="1"/>
      <c r="BV175" s="1"/>
      <c r="BW175" s="1"/>
      <c r="BX175" s="1"/>
      <c r="BY175" s="1"/>
      <c r="BZ175" s="1"/>
      <c r="CA175" s="1"/>
      <c r="CB175" s="1"/>
    </row>
    <row r="176" s="1" customFormat="1">
      <c r="A176" s="33" t="s">
        <v>158</v>
      </c>
      <c r="B176" s="33" t="s">
        <v>70</v>
      </c>
      <c r="C176" s="33" t="s">
        <v>70</v>
      </c>
      <c r="D176" s="33" t="s">
        <v>197</v>
      </c>
      <c r="E176" s="38"/>
      <c r="F176" s="34" t="s">
        <v>198</v>
      </c>
      <c r="G176" s="17">
        <f t="shared" si="508"/>
        <v>74664.600000000006</v>
      </c>
      <c r="H176" s="17">
        <f t="shared" si="509"/>
        <v>76669.899999999994</v>
      </c>
      <c r="I176" s="17">
        <f t="shared" si="510"/>
        <v>72420.300000000003</v>
      </c>
      <c r="J176" s="17">
        <f t="shared" si="511"/>
        <v>0</v>
      </c>
      <c r="K176" s="17">
        <f t="shared" si="512"/>
        <v>0</v>
      </c>
      <c r="L176" s="17">
        <f t="shared" si="513"/>
        <v>0</v>
      </c>
      <c r="M176" s="17">
        <f t="shared" si="431"/>
        <v>74664.600000000006</v>
      </c>
      <c r="N176" s="17">
        <f t="shared" si="432"/>
        <v>76669.899999999994</v>
      </c>
      <c r="O176" s="17">
        <f t="shared" si="433"/>
        <v>72420.300000000003</v>
      </c>
      <c r="P176" s="17">
        <f t="shared" si="514"/>
        <v>12033</v>
      </c>
      <c r="Q176" s="17">
        <f t="shared" si="515"/>
        <v>0</v>
      </c>
      <c r="R176" s="17">
        <f t="shared" si="516"/>
        <v>0</v>
      </c>
      <c r="S176" s="17">
        <f t="shared" si="517"/>
        <v>43.485579999999999</v>
      </c>
      <c r="T176" s="17">
        <f t="shared" si="518"/>
        <v>14926.700000000001</v>
      </c>
      <c r="U176" s="17">
        <f t="shared" si="519"/>
        <v>0</v>
      </c>
      <c r="V176" s="17">
        <f t="shared" si="520"/>
        <v>14003.4</v>
      </c>
      <c r="W176" s="17">
        <f t="shared" si="521"/>
        <v>0</v>
      </c>
      <c r="X176" s="17">
        <f t="shared" si="522"/>
        <v>0</v>
      </c>
      <c r="Y176" s="17">
        <f t="shared" si="493"/>
        <v>86741.085579999999</v>
      </c>
      <c r="Z176" s="17">
        <f t="shared" si="494"/>
        <v>91596.599999999991</v>
      </c>
      <c r="AA176" s="17">
        <f t="shared" si="495"/>
        <v>86423.699999999997</v>
      </c>
      <c r="AB176" s="17">
        <f t="shared" si="523"/>
        <v>0</v>
      </c>
      <c r="AC176" s="17">
        <f t="shared" si="524"/>
        <v>0</v>
      </c>
      <c r="AD176" s="17">
        <f t="shared" si="525"/>
        <v>0</v>
      </c>
      <c r="AE176" s="17">
        <f t="shared" si="496"/>
        <v>86741.085579999999</v>
      </c>
      <c r="AF176" s="17">
        <f t="shared" si="497"/>
        <v>91596.599999999991</v>
      </c>
      <c r="AG176" s="17">
        <f t="shared" si="498"/>
        <v>86423.699999999997</v>
      </c>
      <c r="AH176" s="17">
        <f t="shared" si="526"/>
        <v>0</v>
      </c>
      <c r="AI176" s="17">
        <f t="shared" si="527"/>
        <v>0</v>
      </c>
      <c r="AJ176" s="17">
        <f t="shared" si="528"/>
        <v>0</v>
      </c>
      <c r="AK176" s="17">
        <f t="shared" si="529"/>
        <v>0</v>
      </c>
      <c r="AL176" s="17">
        <f t="shared" si="530"/>
        <v>0</v>
      </c>
      <c r="AM176" s="17">
        <f t="shared" si="531"/>
        <v>0</v>
      </c>
      <c r="AN176" s="17">
        <f t="shared" si="532"/>
        <v>0</v>
      </c>
      <c r="AO176" s="17">
        <f t="shared" si="533"/>
        <v>0</v>
      </c>
      <c r="AP176" s="17">
        <f t="shared" si="534"/>
        <v>0</v>
      </c>
      <c r="AQ176" s="17">
        <f t="shared" si="535"/>
        <v>0</v>
      </c>
      <c r="AR176" s="17">
        <f t="shared" si="536"/>
        <v>0</v>
      </c>
      <c r="AS176" s="17">
        <f t="shared" si="537"/>
        <v>0</v>
      </c>
      <c r="AT176" s="17">
        <f t="shared" si="538"/>
        <v>0</v>
      </c>
      <c r="AU176" s="17">
        <f t="shared" si="539"/>
        <v>0</v>
      </c>
      <c r="AV176" s="17">
        <f t="shared" si="540"/>
        <v>0</v>
      </c>
      <c r="AW176" s="17">
        <f t="shared" si="499"/>
        <v>86741.085579999999</v>
      </c>
      <c r="AX176" s="17">
        <f t="shared" si="500"/>
        <v>91596.599999999991</v>
      </c>
      <c r="AY176" s="17">
        <f t="shared" si="501"/>
        <v>86423.699999999997</v>
      </c>
      <c r="AZ176" s="17">
        <f t="shared" si="541"/>
        <v>0</v>
      </c>
      <c r="BA176" s="17">
        <f t="shared" si="502"/>
        <v>86741.085579999999</v>
      </c>
      <c r="BB176" s="17">
        <f t="shared" si="503"/>
        <v>91596.599999999991</v>
      </c>
      <c r="BC176" s="17">
        <f t="shared" si="504"/>
        <v>86423.699999999997</v>
      </c>
      <c r="BD176" s="17">
        <f t="shared" si="542"/>
        <v>0</v>
      </c>
      <c r="BE176" s="17">
        <f t="shared" si="543"/>
        <v>0</v>
      </c>
      <c r="BF176" s="17">
        <f t="shared" si="544"/>
        <v>0</v>
      </c>
      <c r="BG176" s="17">
        <f t="shared" si="545"/>
        <v>0</v>
      </c>
      <c r="BH176" s="17">
        <f t="shared" si="546"/>
        <v>0</v>
      </c>
      <c r="BI176" s="17">
        <f t="shared" si="547"/>
        <v>0</v>
      </c>
      <c r="BJ176" s="17">
        <f t="shared" si="548"/>
        <v>0</v>
      </c>
      <c r="BK176" s="17">
        <f t="shared" si="549"/>
        <v>0</v>
      </c>
      <c r="BL176" s="17">
        <f t="shared" si="550"/>
        <v>0</v>
      </c>
      <c r="BM176" s="17">
        <f t="shared" si="551"/>
        <v>0</v>
      </c>
      <c r="BN176" s="17">
        <f t="shared" si="552"/>
        <v>0</v>
      </c>
      <c r="BO176" s="17">
        <f t="shared" si="505"/>
        <v>86741.085579999999</v>
      </c>
      <c r="BP176" s="17">
        <f t="shared" si="506"/>
        <v>91596.599999999991</v>
      </c>
      <c r="BQ176" s="17">
        <f t="shared" si="507"/>
        <v>86423.699999999997</v>
      </c>
      <c r="BR176" s="17">
        <f t="shared" si="553"/>
        <v>0</v>
      </c>
      <c r="BS176" s="35"/>
      <c r="BT176" s="35"/>
      <c r="BU176" s="1"/>
      <c r="BV176" s="1"/>
      <c r="BW176" s="1"/>
      <c r="BX176" s="1"/>
      <c r="BY176" s="1"/>
      <c r="BZ176" s="1"/>
      <c r="CA176" s="1"/>
      <c r="CB176" s="1"/>
    </row>
    <row r="177" s="1" customFormat="1">
      <c r="A177" s="33" t="s">
        <v>158</v>
      </c>
      <c r="B177" s="33" t="s">
        <v>70</v>
      </c>
      <c r="C177" s="33" t="s">
        <v>70</v>
      </c>
      <c r="D177" s="33" t="s">
        <v>206</v>
      </c>
      <c r="E177" s="38"/>
      <c r="F177" s="34" t="s">
        <v>63</v>
      </c>
      <c r="G177" s="17">
        <f>G178+G179+G180</f>
        <v>74664.600000000006</v>
      </c>
      <c r="H177" s="17">
        <f>H178+H179+H180</f>
        <v>76669.899999999994</v>
      </c>
      <c r="I177" s="17">
        <f>I178+I179+I180</f>
        <v>72420.300000000003</v>
      </c>
      <c r="J177" s="17">
        <f>J178+J179+J180</f>
        <v>0</v>
      </c>
      <c r="K177" s="17">
        <f>K178+K179+K180</f>
        <v>0</v>
      </c>
      <c r="L177" s="17">
        <f>L178+L179+L180</f>
        <v>0</v>
      </c>
      <c r="M177" s="17">
        <f t="shared" si="431"/>
        <v>74664.600000000006</v>
      </c>
      <c r="N177" s="17">
        <f t="shared" si="432"/>
        <v>76669.899999999994</v>
      </c>
      <c r="O177" s="17">
        <f t="shared" si="433"/>
        <v>72420.300000000003</v>
      </c>
      <c r="P177" s="17">
        <f>P178+P179+P180</f>
        <v>12033</v>
      </c>
      <c r="Q177" s="17">
        <f>Q178+Q179+Q180</f>
        <v>0</v>
      </c>
      <c r="R177" s="17">
        <f>R178+R179+R180</f>
        <v>0</v>
      </c>
      <c r="S177" s="17">
        <f>S178+S179+S180</f>
        <v>43.485579999999999</v>
      </c>
      <c r="T177" s="17">
        <f>T178+T179+T180</f>
        <v>14926.700000000001</v>
      </c>
      <c r="U177" s="17">
        <f>U178+U179+U180</f>
        <v>0</v>
      </c>
      <c r="V177" s="17">
        <f>V178+V179+V180</f>
        <v>14003.4</v>
      </c>
      <c r="W177" s="17">
        <f>W178+W179+W180</f>
        <v>0</v>
      </c>
      <c r="X177" s="17">
        <f>X178+X179+X180</f>
        <v>0</v>
      </c>
      <c r="Y177" s="17">
        <f t="shared" si="493"/>
        <v>86741.085579999999</v>
      </c>
      <c r="Z177" s="17">
        <f t="shared" si="494"/>
        <v>91596.599999999991</v>
      </c>
      <c r="AA177" s="17">
        <f t="shared" si="495"/>
        <v>86423.699999999997</v>
      </c>
      <c r="AB177" s="17">
        <f>AB178+AB179+AB180</f>
        <v>0</v>
      </c>
      <c r="AC177" s="17">
        <f>AC178+AC179+AC180</f>
        <v>0</v>
      </c>
      <c r="AD177" s="17">
        <f>AD178+AD179+AD180</f>
        <v>0</v>
      </c>
      <c r="AE177" s="17">
        <f t="shared" si="496"/>
        <v>86741.085579999999</v>
      </c>
      <c r="AF177" s="17">
        <f t="shared" si="497"/>
        <v>91596.599999999991</v>
      </c>
      <c r="AG177" s="17">
        <f t="shared" si="498"/>
        <v>86423.699999999997</v>
      </c>
      <c r="AH177" s="17">
        <f>AH178+AH179+AH180</f>
        <v>0</v>
      </c>
      <c r="AI177" s="17">
        <f>AI178+AI179+AI180</f>
        <v>0</v>
      </c>
      <c r="AJ177" s="17">
        <f>AJ178+AJ179+AJ180</f>
        <v>0</v>
      </c>
      <c r="AK177" s="17">
        <f>AK178+AK179+AK180</f>
        <v>0</v>
      </c>
      <c r="AL177" s="17">
        <f>AL178+AL179+AL180</f>
        <v>0</v>
      </c>
      <c r="AM177" s="17">
        <f>AM178+AM179+AM180</f>
        <v>0</v>
      </c>
      <c r="AN177" s="17">
        <f>AN178+AN179+AN180</f>
        <v>0</v>
      </c>
      <c r="AO177" s="17">
        <f>AO178+AO179+AO180</f>
        <v>0</v>
      </c>
      <c r="AP177" s="17">
        <f>AP178+AP179+AP180</f>
        <v>0</v>
      </c>
      <c r="AQ177" s="17">
        <f>AQ178+AQ179+AQ180</f>
        <v>0</v>
      </c>
      <c r="AR177" s="17">
        <f>AR178+AR179+AR180</f>
        <v>0</v>
      </c>
      <c r="AS177" s="17">
        <f>AS178+AS179+AS180</f>
        <v>0</v>
      </c>
      <c r="AT177" s="17">
        <f>AT178+AT179+AT180</f>
        <v>0</v>
      </c>
      <c r="AU177" s="17">
        <f>AU178+AU179+AU180</f>
        <v>0</v>
      </c>
      <c r="AV177" s="17">
        <f>AV178+AV179+AV180</f>
        <v>0</v>
      </c>
      <c r="AW177" s="17">
        <f t="shared" si="499"/>
        <v>86741.085579999999</v>
      </c>
      <c r="AX177" s="17">
        <f t="shared" si="500"/>
        <v>91596.599999999991</v>
      </c>
      <c r="AY177" s="17">
        <f t="shared" si="501"/>
        <v>86423.699999999997</v>
      </c>
      <c r="AZ177" s="17">
        <f>AZ178+AZ179+AZ180</f>
        <v>0</v>
      </c>
      <c r="BA177" s="17">
        <f t="shared" si="502"/>
        <v>86741.085579999999</v>
      </c>
      <c r="BB177" s="17">
        <f t="shared" si="503"/>
        <v>91596.599999999991</v>
      </c>
      <c r="BC177" s="17">
        <f t="shared" si="504"/>
        <v>86423.699999999997</v>
      </c>
      <c r="BD177" s="17">
        <f>BD178+BD179+BD180</f>
        <v>0</v>
      </c>
      <c r="BE177" s="17">
        <f>BE178+BE179+BE180</f>
        <v>0</v>
      </c>
      <c r="BF177" s="17">
        <f>BF178+BF179+BF180</f>
        <v>0</v>
      </c>
      <c r="BG177" s="17">
        <f>BG178+BG179+BG180</f>
        <v>0</v>
      </c>
      <c r="BH177" s="17">
        <f>BH178+BH179+BH180</f>
        <v>0</v>
      </c>
      <c r="BI177" s="17">
        <f>BI178+BI179+BI180</f>
        <v>0</v>
      </c>
      <c r="BJ177" s="17">
        <f>BJ178+BJ179+BJ180</f>
        <v>0</v>
      </c>
      <c r="BK177" s="17">
        <f>BK178+BK179+BK180</f>
        <v>0</v>
      </c>
      <c r="BL177" s="17">
        <f>BL178+BL179+BL180</f>
        <v>0</v>
      </c>
      <c r="BM177" s="17">
        <f>BM178+BM179+BM180</f>
        <v>0</v>
      </c>
      <c r="BN177" s="17">
        <f>BN178+BN179+BN180</f>
        <v>0</v>
      </c>
      <c r="BO177" s="17">
        <f t="shared" si="505"/>
        <v>86741.085579999999</v>
      </c>
      <c r="BP177" s="17">
        <f t="shared" si="506"/>
        <v>91596.599999999991</v>
      </c>
      <c r="BQ177" s="17">
        <f t="shared" si="507"/>
        <v>86423.699999999997</v>
      </c>
      <c r="BR177" s="17">
        <f>BR178+BR179+BR180</f>
        <v>0</v>
      </c>
      <c r="BS177" s="35"/>
      <c r="BT177" s="35"/>
      <c r="BU177" s="1"/>
      <c r="BV177" s="1"/>
      <c r="BW177" s="1"/>
      <c r="BX177" s="1"/>
      <c r="BY177" s="1"/>
      <c r="BZ177" s="1"/>
      <c r="CA177" s="1"/>
      <c r="CB177" s="1"/>
    </row>
    <row r="178" s="1" customFormat="1">
      <c r="A178" s="33" t="s">
        <v>158</v>
      </c>
      <c r="B178" s="33" t="s">
        <v>70</v>
      </c>
      <c r="C178" s="33" t="s">
        <v>70</v>
      </c>
      <c r="D178" s="33" t="s">
        <v>206</v>
      </c>
      <c r="E178" s="33" t="s">
        <v>60</v>
      </c>
      <c r="F178" s="34" t="s">
        <v>61</v>
      </c>
      <c r="G178" s="17">
        <v>65220.800000000003</v>
      </c>
      <c r="H178" s="17">
        <v>67226.199999999997</v>
      </c>
      <c r="I178" s="17">
        <v>62976.599999999999</v>
      </c>
      <c r="J178" s="17"/>
      <c r="K178" s="17"/>
      <c r="L178" s="17"/>
      <c r="M178" s="17">
        <f t="shared" si="431"/>
        <v>65220.800000000003</v>
      </c>
      <c r="N178" s="17">
        <f t="shared" si="432"/>
        <v>67226.199999999997</v>
      </c>
      <c r="O178" s="17">
        <f t="shared" si="433"/>
        <v>62976.599999999999</v>
      </c>
      <c r="P178" s="17">
        <v>12033</v>
      </c>
      <c r="Q178" s="17"/>
      <c r="R178" s="17"/>
      <c r="S178" s="17"/>
      <c r="T178" s="17">
        <v>14926.700000000001</v>
      </c>
      <c r="U178" s="17"/>
      <c r="V178" s="17">
        <v>14003.4</v>
      </c>
      <c r="W178" s="17"/>
      <c r="X178" s="17"/>
      <c r="Y178" s="17">
        <f t="shared" si="493"/>
        <v>77253.800000000003</v>
      </c>
      <c r="Z178" s="17">
        <f t="shared" si="494"/>
        <v>82152.899999999994</v>
      </c>
      <c r="AA178" s="17">
        <f t="shared" si="495"/>
        <v>76980</v>
      </c>
      <c r="AB178" s="17"/>
      <c r="AC178" s="17"/>
      <c r="AD178" s="17"/>
      <c r="AE178" s="17">
        <f t="shared" si="496"/>
        <v>77253.800000000003</v>
      </c>
      <c r="AF178" s="17">
        <f t="shared" si="497"/>
        <v>82152.899999999994</v>
      </c>
      <c r="AG178" s="17">
        <f t="shared" si="498"/>
        <v>76980</v>
      </c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>
        <f t="shared" si="499"/>
        <v>77253.800000000003</v>
      </c>
      <c r="AX178" s="17">
        <f t="shared" si="500"/>
        <v>82152.899999999994</v>
      </c>
      <c r="AY178" s="17">
        <f t="shared" si="501"/>
        <v>76980</v>
      </c>
      <c r="AZ178" s="17"/>
      <c r="BA178" s="17">
        <f t="shared" si="502"/>
        <v>77253.800000000003</v>
      </c>
      <c r="BB178" s="17">
        <f t="shared" si="503"/>
        <v>82152.899999999994</v>
      </c>
      <c r="BC178" s="17">
        <f t="shared" si="504"/>
        <v>76980</v>
      </c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>
        <f t="shared" si="505"/>
        <v>77253.800000000003</v>
      </c>
      <c r="BP178" s="17">
        <f t="shared" si="506"/>
        <v>82152.899999999994</v>
      </c>
      <c r="BQ178" s="17">
        <f t="shared" si="507"/>
        <v>76980</v>
      </c>
      <c r="BR178" s="17"/>
      <c r="BS178" s="35"/>
      <c r="BT178" s="35"/>
      <c r="BU178" s="1"/>
      <c r="BV178" s="1"/>
      <c r="BW178" s="1"/>
      <c r="BX178" s="1"/>
      <c r="BY178" s="1"/>
      <c r="BZ178" s="1"/>
      <c r="CA178" s="1"/>
      <c r="CB178" s="1"/>
    </row>
    <row r="179" s="1" customFormat="1">
      <c r="A179" s="33" t="s">
        <v>158</v>
      </c>
      <c r="B179" s="33" t="s">
        <v>70</v>
      </c>
      <c r="C179" s="33" t="s">
        <v>70</v>
      </c>
      <c r="D179" s="33" t="s">
        <v>206</v>
      </c>
      <c r="E179" s="33" t="s">
        <v>48</v>
      </c>
      <c r="F179" s="34" t="s">
        <v>49</v>
      </c>
      <c r="G179" s="17">
        <v>9376.5</v>
      </c>
      <c r="H179" s="17">
        <v>9376.5</v>
      </c>
      <c r="I179" s="17">
        <v>9376.5999999999985</v>
      </c>
      <c r="J179" s="17"/>
      <c r="K179" s="17"/>
      <c r="L179" s="17"/>
      <c r="M179" s="17">
        <f t="shared" si="431"/>
        <v>9376.5</v>
      </c>
      <c r="N179" s="17">
        <f t="shared" si="432"/>
        <v>9376.5</v>
      </c>
      <c r="O179" s="17">
        <f t="shared" si="433"/>
        <v>9376.5999999999985</v>
      </c>
      <c r="P179" s="17"/>
      <c r="Q179" s="17"/>
      <c r="R179" s="17"/>
      <c r="S179" s="17">
        <f>22.95586+20.52972</f>
        <v>43.485579999999999</v>
      </c>
      <c r="T179" s="17"/>
      <c r="U179" s="17"/>
      <c r="V179" s="17"/>
      <c r="W179" s="17"/>
      <c r="X179" s="17"/>
      <c r="Y179" s="17">
        <f t="shared" si="493"/>
        <v>9419.9855800000005</v>
      </c>
      <c r="Z179" s="17">
        <f t="shared" si="494"/>
        <v>9376.5</v>
      </c>
      <c r="AA179" s="17">
        <f t="shared" si="495"/>
        <v>9376.5999999999985</v>
      </c>
      <c r="AB179" s="17"/>
      <c r="AC179" s="17"/>
      <c r="AD179" s="17"/>
      <c r="AE179" s="17">
        <f t="shared" si="496"/>
        <v>9419.9855800000005</v>
      </c>
      <c r="AF179" s="17">
        <f t="shared" si="497"/>
        <v>9376.5</v>
      </c>
      <c r="AG179" s="17">
        <f t="shared" si="498"/>
        <v>9376.5999999999985</v>
      </c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>
        <f t="shared" si="499"/>
        <v>9419.9855800000005</v>
      </c>
      <c r="AX179" s="17">
        <f t="shared" si="500"/>
        <v>9376.5</v>
      </c>
      <c r="AY179" s="17">
        <f t="shared" si="501"/>
        <v>9376.5999999999985</v>
      </c>
      <c r="AZ179" s="17"/>
      <c r="BA179" s="17">
        <f t="shared" si="502"/>
        <v>9419.9855800000005</v>
      </c>
      <c r="BB179" s="17">
        <f t="shared" si="503"/>
        <v>9376.5</v>
      </c>
      <c r="BC179" s="17">
        <f t="shared" si="504"/>
        <v>9376.5999999999985</v>
      </c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>
        <f t="shared" si="505"/>
        <v>9419.9855800000005</v>
      </c>
      <c r="BP179" s="17">
        <f t="shared" si="506"/>
        <v>9376.5</v>
      </c>
      <c r="BQ179" s="17">
        <f t="shared" si="507"/>
        <v>9376.5999999999985</v>
      </c>
      <c r="BR179" s="17"/>
      <c r="BS179" s="35"/>
      <c r="BT179" s="35"/>
      <c r="BU179" s="1"/>
      <c r="BV179" s="1"/>
      <c r="BW179" s="1"/>
      <c r="BX179" s="1"/>
      <c r="BY179" s="1"/>
      <c r="BZ179" s="1"/>
      <c r="CA179" s="1"/>
      <c r="CB179" s="1"/>
    </row>
    <row r="180" s="1" customFormat="1">
      <c r="A180" s="33" t="s">
        <v>158</v>
      </c>
      <c r="B180" s="33" t="s">
        <v>70</v>
      </c>
      <c r="C180" s="33" t="s">
        <v>70</v>
      </c>
      <c r="D180" s="33" t="s">
        <v>206</v>
      </c>
      <c r="E180" s="33" t="s">
        <v>50</v>
      </c>
      <c r="F180" s="34" t="s">
        <v>51</v>
      </c>
      <c r="G180" s="17">
        <v>67.299999999999997</v>
      </c>
      <c r="H180" s="17">
        <v>67.200000000000003</v>
      </c>
      <c r="I180" s="17">
        <v>67.099999999999994</v>
      </c>
      <c r="J180" s="17"/>
      <c r="K180" s="17"/>
      <c r="L180" s="17"/>
      <c r="M180" s="17">
        <f t="shared" si="431"/>
        <v>67.299999999999997</v>
      </c>
      <c r="N180" s="17">
        <f t="shared" si="432"/>
        <v>67.200000000000003</v>
      </c>
      <c r="O180" s="17">
        <f t="shared" si="433"/>
        <v>67.099999999999994</v>
      </c>
      <c r="P180" s="17"/>
      <c r="Q180" s="17"/>
      <c r="R180" s="17"/>
      <c r="S180" s="17"/>
      <c r="T180" s="17"/>
      <c r="U180" s="17"/>
      <c r="V180" s="17"/>
      <c r="W180" s="17"/>
      <c r="X180" s="17"/>
      <c r="Y180" s="17">
        <f t="shared" si="493"/>
        <v>67.299999999999997</v>
      </c>
      <c r="Z180" s="17">
        <f t="shared" si="494"/>
        <v>67.200000000000003</v>
      </c>
      <c r="AA180" s="17">
        <f t="shared" si="495"/>
        <v>67.099999999999994</v>
      </c>
      <c r="AB180" s="17"/>
      <c r="AC180" s="17"/>
      <c r="AD180" s="17"/>
      <c r="AE180" s="17">
        <f t="shared" si="496"/>
        <v>67.299999999999997</v>
      </c>
      <c r="AF180" s="17">
        <f t="shared" si="497"/>
        <v>67.200000000000003</v>
      </c>
      <c r="AG180" s="17">
        <f t="shared" si="498"/>
        <v>67.099999999999994</v>
      </c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>
        <f t="shared" si="499"/>
        <v>67.299999999999997</v>
      </c>
      <c r="AX180" s="17">
        <f t="shared" si="500"/>
        <v>67.200000000000003</v>
      </c>
      <c r="AY180" s="17">
        <f t="shared" si="501"/>
        <v>67.099999999999994</v>
      </c>
      <c r="AZ180" s="17"/>
      <c r="BA180" s="17">
        <f t="shared" si="502"/>
        <v>67.299999999999997</v>
      </c>
      <c r="BB180" s="17">
        <f t="shared" si="503"/>
        <v>67.200000000000003</v>
      </c>
      <c r="BC180" s="17">
        <f t="shared" si="504"/>
        <v>67.099999999999994</v>
      </c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>
        <f t="shared" si="505"/>
        <v>67.299999999999997</v>
      </c>
      <c r="BP180" s="17">
        <f t="shared" si="506"/>
        <v>67.200000000000003</v>
      </c>
      <c r="BQ180" s="17">
        <f t="shared" si="507"/>
        <v>67.099999999999994</v>
      </c>
      <c r="BR180" s="17"/>
      <c r="BS180" s="35"/>
      <c r="BT180" s="35"/>
      <c r="BU180" s="1"/>
      <c r="BV180" s="1"/>
      <c r="BW180" s="1"/>
      <c r="BX180" s="1"/>
      <c r="BY180" s="1"/>
      <c r="BZ180" s="1"/>
      <c r="CA180" s="1"/>
      <c r="CB180" s="1"/>
    </row>
    <row r="181" s="23" customFormat="1">
      <c r="A181" s="24" t="s">
        <v>158</v>
      </c>
      <c r="B181" s="24" t="s">
        <v>96</v>
      </c>
      <c r="C181" s="24"/>
      <c r="D181" s="24"/>
      <c r="E181" s="36"/>
      <c r="F181" s="25" t="s">
        <v>207</v>
      </c>
      <c r="G181" s="26">
        <f>G189+G182</f>
        <v>54173.699999999997</v>
      </c>
      <c r="H181" s="26">
        <f>H189+H182</f>
        <v>55281.400000000001</v>
      </c>
      <c r="I181" s="26">
        <f>I189+I182</f>
        <v>55281.400000000001</v>
      </c>
      <c r="J181" s="26">
        <f>J189+J182</f>
        <v>0</v>
      </c>
      <c r="K181" s="26">
        <f>K189+K182</f>
        <v>0</v>
      </c>
      <c r="L181" s="26">
        <f>L189+L182</f>
        <v>0</v>
      </c>
      <c r="M181" s="26">
        <f t="shared" si="431"/>
        <v>54173.699999999997</v>
      </c>
      <c r="N181" s="26">
        <f t="shared" si="432"/>
        <v>55281.400000000001</v>
      </c>
      <c r="O181" s="26">
        <f t="shared" si="433"/>
        <v>55281.400000000001</v>
      </c>
      <c r="P181" s="26">
        <f>P189+P182</f>
        <v>4906.1000000000004</v>
      </c>
      <c r="Q181" s="26">
        <f>Q189+Q182</f>
        <v>0</v>
      </c>
      <c r="R181" s="26">
        <f>R189+R182</f>
        <v>0</v>
      </c>
      <c r="S181" s="26">
        <f>S189+S182</f>
        <v>0</v>
      </c>
      <c r="T181" s="26">
        <f>T189+T182</f>
        <v>5979.1999999999998</v>
      </c>
      <c r="U181" s="26">
        <f>U189+U182</f>
        <v>0</v>
      </c>
      <c r="V181" s="26">
        <f>V189+V182</f>
        <v>5979.1999999999998</v>
      </c>
      <c r="W181" s="26">
        <f>W189+W182</f>
        <v>0</v>
      </c>
      <c r="X181" s="26">
        <f>X189+X182</f>
        <v>0</v>
      </c>
      <c r="Y181" s="26">
        <f t="shared" si="493"/>
        <v>59079.799999999996</v>
      </c>
      <c r="Z181" s="26">
        <f t="shared" si="494"/>
        <v>61260.599999999999</v>
      </c>
      <c r="AA181" s="26">
        <f t="shared" si="495"/>
        <v>61260.599999999999</v>
      </c>
      <c r="AB181" s="26">
        <f>AB189+AB182</f>
        <v>0</v>
      </c>
      <c r="AC181" s="26">
        <f>AC189+AC182</f>
        <v>0</v>
      </c>
      <c r="AD181" s="26">
        <f>AD189+AD182</f>
        <v>0</v>
      </c>
      <c r="AE181" s="26">
        <f t="shared" si="496"/>
        <v>59079.799999999996</v>
      </c>
      <c r="AF181" s="26">
        <f t="shared" si="497"/>
        <v>61260.599999999999</v>
      </c>
      <c r="AG181" s="26">
        <f t="shared" si="498"/>
        <v>61260.599999999999</v>
      </c>
      <c r="AH181" s="26">
        <f>AH189+AH182</f>
        <v>0</v>
      </c>
      <c r="AI181" s="26">
        <f>AI189+AI182</f>
        <v>0</v>
      </c>
      <c r="AJ181" s="26">
        <f>AJ189+AJ182</f>
        <v>0</v>
      </c>
      <c r="AK181" s="26">
        <f>AK189+AK182</f>
        <v>0</v>
      </c>
      <c r="AL181" s="26">
        <f>AL189+AL182</f>
        <v>0</v>
      </c>
      <c r="AM181" s="26">
        <f>AM189+AM182</f>
        <v>0</v>
      </c>
      <c r="AN181" s="26">
        <f>AN189+AN182</f>
        <v>0</v>
      </c>
      <c r="AO181" s="26">
        <f>AO189+AO182</f>
        <v>0</v>
      </c>
      <c r="AP181" s="26">
        <f>AP189+AP182</f>
        <v>0</v>
      </c>
      <c r="AQ181" s="26">
        <f>AQ189+AQ182</f>
        <v>0</v>
      </c>
      <c r="AR181" s="26">
        <f>AR189+AR182</f>
        <v>0</v>
      </c>
      <c r="AS181" s="26">
        <f>AS189+AS182</f>
        <v>0</v>
      </c>
      <c r="AT181" s="26">
        <f>AT189+AT182</f>
        <v>0</v>
      </c>
      <c r="AU181" s="26">
        <f>AU189+AU182</f>
        <v>0</v>
      </c>
      <c r="AV181" s="26">
        <f>AV189+AV182</f>
        <v>0</v>
      </c>
      <c r="AW181" s="26">
        <f t="shared" si="499"/>
        <v>59079.799999999996</v>
      </c>
      <c r="AX181" s="26">
        <f t="shared" si="500"/>
        <v>61260.599999999999</v>
      </c>
      <c r="AY181" s="26">
        <f t="shared" si="501"/>
        <v>61260.599999999999</v>
      </c>
      <c r="AZ181" s="26">
        <f>AZ189+AZ182</f>
        <v>0</v>
      </c>
      <c r="BA181" s="26">
        <f t="shared" si="502"/>
        <v>59079.799999999996</v>
      </c>
      <c r="BB181" s="26">
        <f t="shared" si="503"/>
        <v>61260.599999999999</v>
      </c>
      <c r="BC181" s="26">
        <f t="shared" si="504"/>
        <v>61260.599999999999</v>
      </c>
      <c r="BD181" s="26">
        <f>BD189+BD182</f>
        <v>0</v>
      </c>
      <c r="BE181" s="26">
        <f>BE189+BE182</f>
        <v>0</v>
      </c>
      <c r="BF181" s="26">
        <f>BF189+BF182</f>
        <v>0</v>
      </c>
      <c r="BG181" s="26">
        <f>BG189+BG182</f>
        <v>0</v>
      </c>
      <c r="BH181" s="26">
        <f>BH189+BH182</f>
        <v>0</v>
      </c>
      <c r="BI181" s="26">
        <f>BI189+BI182</f>
        <v>0</v>
      </c>
      <c r="BJ181" s="26">
        <f>BJ189+BJ182</f>
        <v>0</v>
      </c>
      <c r="BK181" s="26">
        <f>BK189+BK182</f>
        <v>0</v>
      </c>
      <c r="BL181" s="26">
        <f>BL189+BL182</f>
        <v>0</v>
      </c>
      <c r="BM181" s="26">
        <f>BM189+BM182</f>
        <v>0</v>
      </c>
      <c r="BN181" s="26">
        <f>BN189+BN182</f>
        <v>0</v>
      </c>
      <c r="BO181" s="26">
        <f t="shared" si="505"/>
        <v>59079.799999999996</v>
      </c>
      <c r="BP181" s="26">
        <f t="shared" si="506"/>
        <v>61260.599999999999</v>
      </c>
      <c r="BQ181" s="26">
        <f t="shared" si="507"/>
        <v>61260.599999999999</v>
      </c>
      <c r="BR181" s="26">
        <f>BR189+BR182</f>
        <v>0</v>
      </c>
      <c r="BS181" s="27"/>
      <c r="BT181" s="27"/>
      <c r="BU181" s="23"/>
      <c r="BV181" s="23"/>
      <c r="BW181" s="23"/>
      <c r="BX181" s="23"/>
      <c r="BY181" s="23"/>
      <c r="BZ181" s="23"/>
      <c r="CA181" s="23"/>
      <c r="CB181" s="23"/>
    </row>
    <row r="182" s="28" customFormat="1">
      <c r="A182" s="29" t="s">
        <v>158</v>
      </c>
      <c r="B182" s="29" t="s">
        <v>96</v>
      </c>
      <c r="C182" s="29" t="s">
        <v>72</v>
      </c>
      <c r="D182" s="29"/>
      <c r="E182" s="37"/>
      <c r="F182" s="30" t="s">
        <v>208</v>
      </c>
      <c r="G182" s="31">
        <f t="shared" ref="G182:G191" si="554">G183</f>
        <v>17787.799999999999</v>
      </c>
      <c r="H182" s="31">
        <f t="shared" ref="H182:H191" si="555">H183</f>
        <v>17832.699999999997</v>
      </c>
      <c r="I182" s="31">
        <f t="shared" ref="I182:I191" si="556">I183</f>
        <v>17832.699999999997</v>
      </c>
      <c r="J182" s="31">
        <f t="shared" ref="J182:J185" si="557">J183</f>
        <v>0</v>
      </c>
      <c r="K182" s="31">
        <f t="shared" ref="K182:K185" si="558">K183</f>
        <v>0</v>
      </c>
      <c r="L182" s="31">
        <f t="shared" ref="L182:L185" si="559">L183</f>
        <v>0</v>
      </c>
      <c r="M182" s="31">
        <f t="shared" si="431"/>
        <v>17787.799999999999</v>
      </c>
      <c r="N182" s="31">
        <f t="shared" si="432"/>
        <v>17832.699999999997</v>
      </c>
      <c r="O182" s="31">
        <f t="shared" si="433"/>
        <v>17832.699999999997</v>
      </c>
      <c r="P182" s="31">
        <f t="shared" ref="P182:P185" si="560">P183</f>
        <v>0</v>
      </c>
      <c r="Q182" s="31">
        <f t="shared" ref="Q182:Q185" si="561">Q183</f>
        <v>0</v>
      </c>
      <c r="R182" s="31">
        <f t="shared" ref="R182:R185" si="562">R183</f>
        <v>0</v>
      </c>
      <c r="S182" s="31">
        <f t="shared" ref="S182:S185" si="563">S183</f>
        <v>0</v>
      </c>
      <c r="T182" s="31">
        <f t="shared" ref="T182:T185" si="564">T183</f>
        <v>0</v>
      </c>
      <c r="U182" s="31">
        <f t="shared" ref="U182:U185" si="565">U183</f>
        <v>0</v>
      </c>
      <c r="V182" s="31">
        <f t="shared" ref="V182:V185" si="566">V183</f>
        <v>0</v>
      </c>
      <c r="W182" s="31">
        <f t="shared" ref="W182:W185" si="567">W183</f>
        <v>0</v>
      </c>
      <c r="X182" s="31">
        <f t="shared" ref="X182:X185" si="568">X183</f>
        <v>0</v>
      </c>
      <c r="Y182" s="31">
        <f t="shared" si="493"/>
        <v>17787.799999999999</v>
      </c>
      <c r="Z182" s="31">
        <f t="shared" si="494"/>
        <v>17832.699999999997</v>
      </c>
      <c r="AA182" s="31">
        <f t="shared" si="495"/>
        <v>17832.699999999997</v>
      </c>
      <c r="AB182" s="31">
        <f t="shared" ref="AB182:AB185" si="569">AB183</f>
        <v>0</v>
      </c>
      <c r="AC182" s="31">
        <f t="shared" ref="AC182:AC185" si="570">AC183</f>
        <v>0</v>
      </c>
      <c r="AD182" s="31">
        <f t="shared" ref="AD182:AD185" si="571">AD183</f>
        <v>0</v>
      </c>
      <c r="AE182" s="31">
        <f t="shared" si="496"/>
        <v>17787.799999999999</v>
      </c>
      <c r="AF182" s="31">
        <f t="shared" si="497"/>
        <v>17832.699999999997</v>
      </c>
      <c r="AG182" s="31">
        <f t="shared" si="498"/>
        <v>17832.699999999997</v>
      </c>
      <c r="AH182" s="31">
        <f t="shared" ref="AH182:AH185" si="572">AH183</f>
        <v>0</v>
      </c>
      <c r="AI182" s="31">
        <f t="shared" ref="AI182:AI185" si="573">AI183</f>
        <v>0</v>
      </c>
      <c r="AJ182" s="31">
        <f t="shared" ref="AJ182:AJ185" si="574">AJ183</f>
        <v>0</v>
      </c>
      <c r="AK182" s="31">
        <f t="shared" ref="AK182:AK185" si="575">AK183</f>
        <v>0</v>
      </c>
      <c r="AL182" s="31">
        <f t="shared" ref="AL182:AL185" si="576">AL183</f>
        <v>0</v>
      </c>
      <c r="AM182" s="31">
        <f t="shared" ref="AM182:AM185" si="577">AM183</f>
        <v>0</v>
      </c>
      <c r="AN182" s="31">
        <f t="shared" ref="AN182:AN185" si="578">AN183</f>
        <v>0</v>
      </c>
      <c r="AO182" s="31">
        <f t="shared" ref="AO182:AO185" si="579">AO183</f>
        <v>0</v>
      </c>
      <c r="AP182" s="31">
        <f t="shared" ref="AP182:AP185" si="580">AP183</f>
        <v>0</v>
      </c>
      <c r="AQ182" s="31">
        <f t="shared" ref="AQ182:AQ185" si="581">AQ183</f>
        <v>0</v>
      </c>
      <c r="AR182" s="31">
        <f t="shared" ref="AR182:AR185" si="582">AR183</f>
        <v>0</v>
      </c>
      <c r="AS182" s="31">
        <f t="shared" ref="AS182:AS185" si="583">AS183</f>
        <v>0</v>
      </c>
      <c r="AT182" s="31">
        <f t="shared" ref="AT182:AT185" si="584">AT183</f>
        <v>0</v>
      </c>
      <c r="AU182" s="31">
        <f t="shared" ref="AU182:AU185" si="585">AU183</f>
        <v>0</v>
      </c>
      <c r="AV182" s="31">
        <f t="shared" ref="AV182:AV185" si="586">AV183</f>
        <v>0</v>
      </c>
      <c r="AW182" s="31">
        <f t="shared" si="499"/>
        <v>17787.799999999999</v>
      </c>
      <c r="AX182" s="31">
        <f t="shared" si="500"/>
        <v>17832.699999999997</v>
      </c>
      <c r="AY182" s="31">
        <f t="shared" si="501"/>
        <v>17832.699999999997</v>
      </c>
      <c r="AZ182" s="31">
        <f t="shared" ref="AZ182:AZ185" si="587">AZ183</f>
        <v>0</v>
      </c>
      <c r="BA182" s="31">
        <f t="shared" si="502"/>
        <v>17787.799999999999</v>
      </c>
      <c r="BB182" s="31">
        <f t="shared" si="503"/>
        <v>17832.699999999997</v>
      </c>
      <c r="BC182" s="31">
        <f t="shared" si="504"/>
        <v>17832.699999999997</v>
      </c>
      <c r="BD182" s="31">
        <f t="shared" ref="BD182:BD185" si="588">BD183</f>
        <v>0</v>
      </c>
      <c r="BE182" s="31">
        <f t="shared" ref="BE182:BE185" si="589">BE183</f>
        <v>0</v>
      </c>
      <c r="BF182" s="31">
        <f t="shared" ref="BF182:BF185" si="590">BF183</f>
        <v>0</v>
      </c>
      <c r="BG182" s="31">
        <f t="shared" ref="BG182:BG185" si="591">BG183</f>
        <v>0</v>
      </c>
      <c r="BH182" s="31">
        <f t="shared" ref="BH182:BH185" si="592">BH183</f>
        <v>0</v>
      </c>
      <c r="BI182" s="31">
        <f t="shared" ref="BI182:BI185" si="593">BI183</f>
        <v>0</v>
      </c>
      <c r="BJ182" s="31">
        <f t="shared" ref="BJ182:BJ185" si="594">BJ183</f>
        <v>0</v>
      </c>
      <c r="BK182" s="31">
        <f t="shared" ref="BK182:BK185" si="595">BK183</f>
        <v>0</v>
      </c>
      <c r="BL182" s="31">
        <f t="shared" ref="BL182:BL185" si="596">BL183</f>
        <v>0</v>
      </c>
      <c r="BM182" s="31">
        <f t="shared" ref="BM182:BM185" si="597">BM183</f>
        <v>0</v>
      </c>
      <c r="BN182" s="31">
        <f t="shared" ref="BN182:BN185" si="598">BN183</f>
        <v>0</v>
      </c>
      <c r="BO182" s="31">
        <f t="shared" si="505"/>
        <v>17787.799999999999</v>
      </c>
      <c r="BP182" s="31">
        <f t="shared" si="506"/>
        <v>17832.699999999997</v>
      </c>
      <c r="BQ182" s="31">
        <f t="shared" si="507"/>
        <v>17832.699999999997</v>
      </c>
      <c r="BR182" s="31">
        <f t="shared" ref="BR182:BR185" si="599">BR183</f>
        <v>0</v>
      </c>
      <c r="BS182" s="32"/>
      <c r="BT182" s="32"/>
      <c r="BU182" s="28"/>
      <c r="BV182" s="28"/>
      <c r="BW182" s="28"/>
      <c r="BX182" s="28"/>
      <c r="BY182" s="28"/>
      <c r="BZ182" s="28"/>
      <c r="CA182" s="28"/>
      <c r="CB182" s="28"/>
    </row>
    <row r="183" s="1" customFormat="1">
      <c r="A183" s="33" t="s">
        <v>158</v>
      </c>
      <c r="B183" s="33" t="s">
        <v>96</v>
      </c>
      <c r="C183" s="33" t="s">
        <v>72</v>
      </c>
      <c r="D183" s="33" t="s">
        <v>166</v>
      </c>
      <c r="E183" s="38"/>
      <c r="F183" s="34" t="s">
        <v>167</v>
      </c>
      <c r="G183" s="17">
        <f t="shared" si="554"/>
        <v>17787.799999999999</v>
      </c>
      <c r="H183" s="17">
        <f t="shared" si="555"/>
        <v>17832.699999999997</v>
      </c>
      <c r="I183" s="17">
        <f t="shared" si="556"/>
        <v>17832.699999999997</v>
      </c>
      <c r="J183" s="17">
        <f t="shared" si="557"/>
        <v>0</v>
      </c>
      <c r="K183" s="17">
        <f t="shared" si="558"/>
        <v>0</v>
      </c>
      <c r="L183" s="17">
        <f t="shared" si="559"/>
        <v>0</v>
      </c>
      <c r="M183" s="17">
        <f t="shared" si="431"/>
        <v>17787.799999999999</v>
      </c>
      <c r="N183" s="17">
        <f t="shared" si="432"/>
        <v>17832.699999999997</v>
      </c>
      <c r="O183" s="17">
        <f t="shared" si="433"/>
        <v>17832.699999999997</v>
      </c>
      <c r="P183" s="17">
        <f t="shared" si="560"/>
        <v>0</v>
      </c>
      <c r="Q183" s="17">
        <f t="shared" si="561"/>
        <v>0</v>
      </c>
      <c r="R183" s="17">
        <f t="shared" si="562"/>
        <v>0</v>
      </c>
      <c r="S183" s="17">
        <f t="shared" si="563"/>
        <v>0</v>
      </c>
      <c r="T183" s="17">
        <f t="shared" si="564"/>
        <v>0</v>
      </c>
      <c r="U183" s="17">
        <f t="shared" si="565"/>
        <v>0</v>
      </c>
      <c r="V183" s="17">
        <f t="shared" si="566"/>
        <v>0</v>
      </c>
      <c r="W183" s="17">
        <f t="shared" si="567"/>
        <v>0</v>
      </c>
      <c r="X183" s="17">
        <f t="shared" si="568"/>
        <v>0</v>
      </c>
      <c r="Y183" s="17">
        <f t="shared" si="493"/>
        <v>17787.799999999999</v>
      </c>
      <c r="Z183" s="17">
        <f t="shared" si="494"/>
        <v>17832.699999999997</v>
      </c>
      <c r="AA183" s="17">
        <f t="shared" si="495"/>
        <v>17832.699999999997</v>
      </c>
      <c r="AB183" s="17">
        <f t="shared" si="569"/>
        <v>0</v>
      </c>
      <c r="AC183" s="17">
        <f t="shared" si="570"/>
        <v>0</v>
      </c>
      <c r="AD183" s="17">
        <f t="shared" si="571"/>
        <v>0</v>
      </c>
      <c r="AE183" s="17">
        <f t="shared" si="496"/>
        <v>17787.799999999999</v>
      </c>
      <c r="AF183" s="17">
        <f t="shared" si="497"/>
        <v>17832.699999999997</v>
      </c>
      <c r="AG183" s="17">
        <f t="shared" si="498"/>
        <v>17832.699999999997</v>
      </c>
      <c r="AH183" s="17">
        <f t="shared" si="572"/>
        <v>0</v>
      </c>
      <c r="AI183" s="17">
        <f t="shared" si="573"/>
        <v>0</v>
      </c>
      <c r="AJ183" s="17">
        <f t="shared" si="574"/>
        <v>0</v>
      </c>
      <c r="AK183" s="17">
        <f t="shared" si="575"/>
        <v>0</v>
      </c>
      <c r="AL183" s="17">
        <f t="shared" si="576"/>
        <v>0</v>
      </c>
      <c r="AM183" s="17">
        <f t="shared" si="577"/>
        <v>0</v>
      </c>
      <c r="AN183" s="17">
        <f t="shared" si="578"/>
        <v>0</v>
      </c>
      <c r="AO183" s="17">
        <f t="shared" si="579"/>
        <v>0</v>
      </c>
      <c r="AP183" s="17">
        <f t="shared" si="580"/>
        <v>0</v>
      </c>
      <c r="AQ183" s="17">
        <f t="shared" si="581"/>
        <v>0</v>
      </c>
      <c r="AR183" s="17">
        <f t="shared" si="582"/>
        <v>0</v>
      </c>
      <c r="AS183" s="17">
        <f t="shared" si="583"/>
        <v>0</v>
      </c>
      <c r="AT183" s="17">
        <f t="shared" si="584"/>
        <v>0</v>
      </c>
      <c r="AU183" s="17">
        <f t="shared" si="585"/>
        <v>0</v>
      </c>
      <c r="AV183" s="17">
        <f t="shared" si="586"/>
        <v>0</v>
      </c>
      <c r="AW183" s="17">
        <f t="shared" si="499"/>
        <v>17787.799999999999</v>
      </c>
      <c r="AX183" s="17">
        <f t="shared" si="500"/>
        <v>17832.699999999997</v>
      </c>
      <c r="AY183" s="17">
        <f t="shared" si="501"/>
        <v>17832.699999999997</v>
      </c>
      <c r="AZ183" s="17">
        <f t="shared" si="587"/>
        <v>0</v>
      </c>
      <c r="BA183" s="17">
        <f t="shared" si="502"/>
        <v>17787.799999999999</v>
      </c>
      <c r="BB183" s="17">
        <f t="shared" si="503"/>
        <v>17832.699999999997</v>
      </c>
      <c r="BC183" s="17">
        <f t="shared" si="504"/>
        <v>17832.699999999997</v>
      </c>
      <c r="BD183" s="17">
        <f t="shared" si="588"/>
        <v>0</v>
      </c>
      <c r="BE183" s="17">
        <f t="shared" si="589"/>
        <v>0</v>
      </c>
      <c r="BF183" s="17">
        <f t="shared" si="590"/>
        <v>0</v>
      </c>
      <c r="BG183" s="17">
        <f t="shared" si="591"/>
        <v>0</v>
      </c>
      <c r="BH183" s="17">
        <f t="shared" si="592"/>
        <v>0</v>
      </c>
      <c r="BI183" s="17">
        <f t="shared" si="593"/>
        <v>0</v>
      </c>
      <c r="BJ183" s="17">
        <f t="shared" si="594"/>
        <v>0</v>
      </c>
      <c r="BK183" s="17">
        <f t="shared" si="595"/>
        <v>0</v>
      </c>
      <c r="BL183" s="17">
        <f t="shared" si="596"/>
        <v>0</v>
      </c>
      <c r="BM183" s="17">
        <f t="shared" si="597"/>
        <v>0</v>
      </c>
      <c r="BN183" s="17">
        <f t="shared" si="598"/>
        <v>0</v>
      </c>
      <c r="BO183" s="17">
        <f t="shared" si="505"/>
        <v>17787.799999999999</v>
      </c>
      <c r="BP183" s="17">
        <f t="shared" si="506"/>
        <v>17832.699999999997</v>
      </c>
      <c r="BQ183" s="17">
        <f t="shared" si="507"/>
        <v>17832.699999999997</v>
      </c>
      <c r="BR183" s="17">
        <f t="shared" si="599"/>
        <v>0</v>
      </c>
      <c r="BS183" s="35"/>
      <c r="BT183" s="35"/>
      <c r="BU183" s="1"/>
      <c r="BV183" s="1"/>
      <c r="BW183" s="1"/>
      <c r="BX183" s="1"/>
      <c r="BY183" s="1"/>
      <c r="BZ183" s="1"/>
      <c r="CA183" s="1"/>
      <c r="CB183" s="1"/>
    </row>
    <row r="184" s="1" customFormat="1">
      <c r="A184" s="33" t="s">
        <v>158</v>
      </c>
      <c r="B184" s="33" t="s">
        <v>96</v>
      </c>
      <c r="C184" s="33" t="s">
        <v>72</v>
      </c>
      <c r="D184" s="33" t="s">
        <v>168</v>
      </c>
      <c r="E184" s="38"/>
      <c r="F184" s="34" t="s">
        <v>43</v>
      </c>
      <c r="G184" s="17">
        <f t="shared" si="554"/>
        <v>17787.799999999999</v>
      </c>
      <c r="H184" s="17">
        <f t="shared" si="555"/>
        <v>17832.699999999997</v>
      </c>
      <c r="I184" s="17">
        <f t="shared" si="556"/>
        <v>17832.699999999997</v>
      </c>
      <c r="J184" s="17">
        <f t="shared" si="557"/>
        <v>0</v>
      </c>
      <c r="K184" s="17">
        <f t="shared" si="558"/>
        <v>0</v>
      </c>
      <c r="L184" s="17">
        <f t="shared" si="559"/>
        <v>0</v>
      </c>
      <c r="M184" s="17">
        <f t="shared" si="431"/>
        <v>17787.799999999999</v>
      </c>
      <c r="N184" s="17">
        <f t="shared" si="432"/>
        <v>17832.699999999997</v>
      </c>
      <c r="O184" s="17">
        <f t="shared" si="433"/>
        <v>17832.699999999997</v>
      </c>
      <c r="P184" s="17">
        <f t="shared" si="560"/>
        <v>0</v>
      </c>
      <c r="Q184" s="17">
        <f t="shared" si="561"/>
        <v>0</v>
      </c>
      <c r="R184" s="17">
        <f t="shared" si="562"/>
        <v>0</v>
      </c>
      <c r="S184" s="17">
        <f t="shared" si="563"/>
        <v>0</v>
      </c>
      <c r="T184" s="17">
        <f t="shared" si="564"/>
        <v>0</v>
      </c>
      <c r="U184" s="17">
        <f t="shared" si="565"/>
        <v>0</v>
      </c>
      <c r="V184" s="17">
        <f t="shared" si="566"/>
        <v>0</v>
      </c>
      <c r="W184" s="17">
        <f t="shared" si="567"/>
        <v>0</v>
      </c>
      <c r="X184" s="17">
        <f t="shared" si="568"/>
        <v>0</v>
      </c>
      <c r="Y184" s="17">
        <f t="shared" si="493"/>
        <v>17787.799999999999</v>
      </c>
      <c r="Z184" s="17">
        <f t="shared" si="494"/>
        <v>17832.699999999997</v>
      </c>
      <c r="AA184" s="17">
        <f t="shared" si="495"/>
        <v>17832.699999999997</v>
      </c>
      <c r="AB184" s="17">
        <f t="shared" si="569"/>
        <v>0</v>
      </c>
      <c r="AC184" s="17">
        <f t="shared" si="570"/>
        <v>0</v>
      </c>
      <c r="AD184" s="17">
        <f t="shared" si="571"/>
        <v>0</v>
      </c>
      <c r="AE184" s="17">
        <f t="shared" si="496"/>
        <v>17787.799999999999</v>
      </c>
      <c r="AF184" s="17">
        <f t="shared" si="497"/>
        <v>17832.699999999997</v>
      </c>
      <c r="AG184" s="17">
        <f t="shared" si="498"/>
        <v>17832.699999999997</v>
      </c>
      <c r="AH184" s="17">
        <f t="shared" si="572"/>
        <v>0</v>
      </c>
      <c r="AI184" s="17">
        <f t="shared" si="573"/>
        <v>0</v>
      </c>
      <c r="AJ184" s="17">
        <f t="shared" si="574"/>
        <v>0</v>
      </c>
      <c r="AK184" s="17">
        <f t="shared" si="575"/>
        <v>0</v>
      </c>
      <c r="AL184" s="17">
        <f t="shared" si="576"/>
        <v>0</v>
      </c>
      <c r="AM184" s="17">
        <f t="shared" si="577"/>
        <v>0</v>
      </c>
      <c r="AN184" s="17">
        <f t="shared" si="578"/>
        <v>0</v>
      </c>
      <c r="AO184" s="17">
        <f t="shared" si="579"/>
        <v>0</v>
      </c>
      <c r="AP184" s="17">
        <f t="shared" si="580"/>
        <v>0</v>
      </c>
      <c r="AQ184" s="17">
        <f t="shared" si="581"/>
        <v>0</v>
      </c>
      <c r="AR184" s="17">
        <f t="shared" si="582"/>
        <v>0</v>
      </c>
      <c r="AS184" s="17">
        <f t="shared" si="583"/>
        <v>0</v>
      </c>
      <c r="AT184" s="17">
        <f t="shared" si="584"/>
        <v>0</v>
      </c>
      <c r="AU184" s="17">
        <f t="shared" si="585"/>
        <v>0</v>
      </c>
      <c r="AV184" s="17">
        <f t="shared" si="586"/>
        <v>0</v>
      </c>
      <c r="AW184" s="17">
        <f t="shared" si="499"/>
        <v>17787.799999999999</v>
      </c>
      <c r="AX184" s="17">
        <f t="shared" si="500"/>
        <v>17832.699999999997</v>
      </c>
      <c r="AY184" s="17">
        <f t="shared" si="501"/>
        <v>17832.699999999997</v>
      </c>
      <c r="AZ184" s="17">
        <f t="shared" si="587"/>
        <v>0</v>
      </c>
      <c r="BA184" s="17">
        <f t="shared" si="502"/>
        <v>17787.799999999999</v>
      </c>
      <c r="BB184" s="17">
        <f t="shared" si="503"/>
        <v>17832.699999999997</v>
      </c>
      <c r="BC184" s="17">
        <f t="shared" si="504"/>
        <v>17832.699999999997</v>
      </c>
      <c r="BD184" s="17">
        <f t="shared" si="588"/>
        <v>0</v>
      </c>
      <c r="BE184" s="17">
        <f t="shared" si="589"/>
        <v>0</v>
      </c>
      <c r="BF184" s="17">
        <f t="shared" si="590"/>
        <v>0</v>
      </c>
      <c r="BG184" s="17">
        <f t="shared" si="591"/>
        <v>0</v>
      </c>
      <c r="BH184" s="17">
        <f t="shared" si="592"/>
        <v>0</v>
      </c>
      <c r="BI184" s="17">
        <f t="shared" si="593"/>
        <v>0</v>
      </c>
      <c r="BJ184" s="17">
        <f t="shared" si="594"/>
        <v>0</v>
      </c>
      <c r="BK184" s="17">
        <f t="shared" si="595"/>
        <v>0</v>
      </c>
      <c r="BL184" s="17">
        <f t="shared" si="596"/>
        <v>0</v>
      </c>
      <c r="BM184" s="17">
        <f t="shared" si="597"/>
        <v>0</v>
      </c>
      <c r="BN184" s="17">
        <f t="shared" si="598"/>
        <v>0</v>
      </c>
      <c r="BO184" s="17">
        <f t="shared" si="505"/>
        <v>17787.799999999999</v>
      </c>
      <c r="BP184" s="17">
        <f t="shared" si="506"/>
        <v>17832.699999999997</v>
      </c>
      <c r="BQ184" s="17">
        <f t="shared" si="507"/>
        <v>17832.699999999997</v>
      </c>
      <c r="BR184" s="17">
        <f t="shared" si="599"/>
        <v>0</v>
      </c>
      <c r="BS184" s="35"/>
      <c r="BT184" s="35"/>
      <c r="BU184" s="1"/>
      <c r="BV184" s="1"/>
      <c r="BW184" s="1"/>
      <c r="BX184" s="1"/>
      <c r="BY184" s="1"/>
      <c r="BZ184" s="1"/>
      <c r="CA184" s="1"/>
      <c r="CB184" s="1"/>
    </row>
    <row r="185" s="1" customFormat="1">
      <c r="A185" s="33" t="s">
        <v>158</v>
      </c>
      <c r="B185" s="33" t="s">
        <v>96</v>
      </c>
      <c r="C185" s="33" t="s">
        <v>72</v>
      </c>
      <c r="D185" s="33" t="s">
        <v>193</v>
      </c>
      <c r="E185" s="38"/>
      <c r="F185" s="34" t="s">
        <v>194</v>
      </c>
      <c r="G185" s="17">
        <f t="shared" si="554"/>
        <v>17787.799999999999</v>
      </c>
      <c r="H185" s="17">
        <f t="shared" si="555"/>
        <v>17832.699999999997</v>
      </c>
      <c r="I185" s="17">
        <f t="shared" si="556"/>
        <v>17832.699999999997</v>
      </c>
      <c r="J185" s="17">
        <f t="shared" si="557"/>
        <v>0</v>
      </c>
      <c r="K185" s="17">
        <f t="shared" si="558"/>
        <v>0</v>
      </c>
      <c r="L185" s="17">
        <f t="shared" si="559"/>
        <v>0</v>
      </c>
      <c r="M185" s="17">
        <f t="shared" si="431"/>
        <v>17787.799999999999</v>
      </c>
      <c r="N185" s="17">
        <f t="shared" si="432"/>
        <v>17832.699999999997</v>
      </c>
      <c r="O185" s="17">
        <f t="shared" si="433"/>
        <v>17832.699999999997</v>
      </c>
      <c r="P185" s="17">
        <f t="shared" si="560"/>
        <v>0</v>
      </c>
      <c r="Q185" s="17">
        <f t="shared" si="561"/>
        <v>0</v>
      </c>
      <c r="R185" s="17">
        <f t="shared" si="562"/>
        <v>0</v>
      </c>
      <c r="S185" s="17">
        <f t="shared" si="563"/>
        <v>0</v>
      </c>
      <c r="T185" s="17">
        <f t="shared" si="564"/>
        <v>0</v>
      </c>
      <c r="U185" s="17">
        <f t="shared" si="565"/>
        <v>0</v>
      </c>
      <c r="V185" s="17">
        <f t="shared" si="566"/>
        <v>0</v>
      </c>
      <c r="W185" s="17">
        <f t="shared" si="567"/>
        <v>0</v>
      </c>
      <c r="X185" s="17">
        <f t="shared" si="568"/>
        <v>0</v>
      </c>
      <c r="Y185" s="17">
        <f t="shared" si="493"/>
        <v>17787.799999999999</v>
      </c>
      <c r="Z185" s="17">
        <f t="shared" si="494"/>
        <v>17832.699999999997</v>
      </c>
      <c r="AA185" s="17">
        <f t="shared" si="495"/>
        <v>17832.699999999997</v>
      </c>
      <c r="AB185" s="17">
        <f t="shared" si="569"/>
        <v>0</v>
      </c>
      <c r="AC185" s="17">
        <f t="shared" si="570"/>
        <v>0</v>
      </c>
      <c r="AD185" s="17">
        <f t="shared" si="571"/>
        <v>0</v>
      </c>
      <c r="AE185" s="17">
        <f t="shared" si="496"/>
        <v>17787.799999999999</v>
      </c>
      <c r="AF185" s="17">
        <f t="shared" si="497"/>
        <v>17832.699999999997</v>
      </c>
      <c r="AG185" s="17">
        <f t="shared" si="498"/>
        <v>17832.699999999997</v>
      </c>
      <c r="AH185" s="17">
        <f t="shared" si="572"/>
        <v>0</v>
      </c>
      <c r="AI185" s="17">
        <f t="shared" si="573"/>
        <v>0</v>
      </c>
      <c r="AJ185" s="17">
        <f t="shared" si="574"/>
        <v>0</v>
      </c>
      <c r="AK185" s="17">
        <f t="shared" si="575"/>
        <v>0</v>
      </c>
      <c r="AL185" s="17">
        <f t="shared" si="576"/>
        <v>0</v>
      </c>
      <c r="AM185" s="17">
        <f t="shared" si="577"/>
        <v>0</v>
      </c>
      <c r="AN185" s="17">
        <f t="shared" si="578"/>
        <v>0</v>
      </c>
      <c r="AO185" s="17">
        <f t="shared" si="579"/>
        <v>0</v>
      </c>
      <c r="AP185" s="17">
        <f t="shared" si="580"/>
        <v>0</v>
      </c>
      <c r="AQ185" s="17">
        <f t="shared" si="581"/>
        <v>0</v>
      </c>
      <c r="AR185" s="17">
        <f t="shared" si="582"/>
        <v>0</v>
      </c>
      <c r="AS185" s="17">
        <f t="shared" si="583"/>
        <v>0</v>
      </c>
      <c r="AT185" s="17">
        <f t="shared" si="584"/>
        <v>0</v>
      </c>
      <c r="AU185" s="17">
        <f t="shared" si="585"/>
        <v>0</v>
      </c>
      <c r="AV185" s="17">
        <f t="shared" si="586"/>
        <v>0</v>
      </c>
      <c r="AW185" s="17">
        <f t="shared" si="499"/>
        <v>17787.799999999999</v>
      </c>
      <c r="AX185" s="17">
        <f t="shared" si="500"/>
        <v>17832.699999999997</v>
      </c>
      <c r="AY185" s="17">
        <f t="shared" si="501"/>
        <v>17832.699999999997</v>
      </c>
      <c r="AZ185" s="17">
        <f t="shared" si="587"/>
        <v>0</v>
      </c>
      <c r="BA185" s="17">
        <f t="shared" si="502"/>
        <v>17787.799999999999</v>
      </c>
      <c r="BB185" s="17">
        <f t="shared" si="503"/>
        <v>17832.699999999997</v>
      </c>
      <c r="BC185" s="17">
        <f t="shared" si="504"/>
        <v>17832.699999999997</v>
      </c>
      <c r="BD185" s="17">
        <f t="shared" si="588"/>
        <v>0</v>
      </c>
      <c r="BE185" s="17">
        <f t="shared" si="589"/>
        <v>0</v>
      </c>
      <c r="BF185" s="17">
        <f t="shared" si="590"/>
        <v>0</v>
      </c>
      <c r="BG185" s="17">
        <f t="shared" si="591"/>
        <v>0</v>
      </c>
      <c r="BH185" s="17">
        <f t="shared" si="592"/>
        <v>0</v>
      </c>
      <c r="BI185" s="17">
        <f t="shared" si="593"/>
        <v>0</v>
      </c>
      <c r="BJ185" s="17">
        <f t="shared" si="594"/>
        <v>0</v>
      </c>
      <c r="BK185" s="17">
        <f t="shared" si="595"/>
        <v>0</v>
      </c>
      <c r="BL185" s="17">
        <f t="shared" si="596"/>
        <v>0</v>
      </c>
      <c r="BM185" s="17">
        <f t="shared" si="597"/>
        <v>0</v>
      </c>
      <c r="BN185" s="17">
        <f t="shared" si="598"/>
        <v>0</v>
      </c>
      <c r="BO185" s="17">
        <f t="shared" si="505"/>
        <v>17787.799999999999</v>
      </c>
      <c r="BP185" s="17">
        <f t="shared" si="506"/>
        <v>17832.699999999997</v>
      </c>
      <c r="BQ185" s="17">
        <f t="shared" si="507"/>
        <v>17832.699999999997</v>
      </c>
      <c r="BR185" s="17">
        <f t="shared" si="599"/>
        <v>0</v>
      </c>
      <c r="BS185" s="35"/>
      <c r="BT185" s="35"/>
      <c r="BU185" s="1"/>
      <c r="BV185" s="1"/>
      <c r="BW185" s="1"/>
      <c r="BX185" s="1"/>
      <c r="BY185" s="1"/>
      <c r="BZ185" s="1"/>
      <c r="CA185" s="1"/>
      <c r="CB185" s="1"/>
    </row>
    <row r="186" s="1" customFormat="1">
      <c r="A186" s="33" t="s">
        <v>158</v>
      </c>
      <c r="B186" s="33" t="s">
        <v>96</v>
      </c>
      <c r="C186" s="33" t="s">
        <v>72</v>
      </c>
      <c r="D186" s="33" t="s">
        <v>209</v>
      </c>
      <c r="E186" s="38"/>
      <c r="F186" s="34" t="s">
        <v>210</v>
      </c>
      <c r="G186" s="17">
        <f>G187+G188</f>
        <v>17787.799999999999</v>
      </c>
      <c r="H186" s="17">
        <f>H187+H188</f>
        <v>17832.699999999997</v>
      </c>
      <c r="I186" s="17">
        <f>I187+I188</f>
        <v>17832.699999999997</v>
      </c>
      <c r="J186" s="17">
        <f>J187+J188</f>
        <v>0</v>
      </c>
      <c r="K186" s="17">
        <f>K187+K188</f>
        <v>0</v>
      </c>
      <c r="L186" s="17">
        <f>L187+L188</f>
        <v>0</v>
      </c>
      <c r="M186" s="17">
        <f t="shared" si="431"/>
        <v>17787.799999999999</v>
      </c>
      <c r="N186" s="17">
        <f t="shared" si="432"/>
        <v>17832.699999999997</v>
      </c>
      <c r="O186" s="17">
        <f t="shared" si="433"/>
        <v>17832.699999999997</v>
      </c>
      <c r="P186" s="17">
        <f>P187+P188</f>
        <v>0</v>
      </c>
      <c r="Q186" s="17">
        <f>Q187+Q188</f>
        <v>0</v>
      </c>
      <c r="R186" s="17">
        <f>R187+R188</f>
        <v>0</v>
      </c>
      <c r="S186" s="17">
        <f>S187+S188</f>
        <v>0</v>
      </c>
      <c r="T186" s="17">
        <f>T187+T188</f>
        <v>0</v>
      </c>
      <c r="U186" s="17">
        <f>U187+U188</f>
        <v>0</v>
      </c>
      <c r="V186" s="17">
        <f>V187+V188</f>
        <v>0</v>
      </c>
      <c r="W186" s="17">
        <f>W187+W188</f>
        <v>0</v>
      </c>
      <c r="X186" s="17">
        <f>X187+X188</f>
        <v>0</v>
      </c>
      <c r="Y186" s="17">
        <f t="shared" si="493"/>
        <v>17787.799999999999</v>
      </c>
      <c r="Z186" s="17">
        <f t="shared" si="494"/>
        <v>17832.699999999997</v>
      </c>
      <c r="AA186" s="17">
        <f t="shared" si="495"/>
        <v>17832.699999999997</v>
      </c>
      <c r="AB186" s="17">
        <f>AB187+AB188</f>
        <v>0</v>
      </c>
      <c r="AC186" s="17">
        <f>AC187+AC188</f>
        <v>0</v>
      </c>
      <c r="AD186" s="17">
        <f>AD187+AD188</f>
        <v>0</v>
      </c>
      <c r="AE186" s="17">
        <f t="shared" si="496"/>
        <v>17787.799999999999</v>
      </c>
      <c r="AF186" s="17">
        <f t="shared" si="497"/>
        <v>17832.699999999997</v>
      </c>
      <c r="AG186" s="17">
        <f t="shared" si="498"/>
        <v>17832.699999999997</v>
      </c>
      <c r="AH186" s="17">
        <f>AH187+AH188</f>
        <v>0</v>
      </c>
      <c r="AI186" s="17">
        <f>AI187+AI188</f>
        <v>0</v>
      </c>
      <c r="AJ186" s="17">
        <f>AJ187+AJ188</f>
        <v>0</v>
      </c>
      <c r="AK186" s="17">
        <f>AK187+AK188</f>
        <v>0</v>
      </c>
      <c r="AL186" s="17">
        <f>AL187+AL188</f>
        <v>0</v>
      </c>
      <c r="AM186" s="17">
        <f>AM187+AM188</f>
        <v>0</v>
      </c>
      <c r="AN186" s="17">
        <f>AN187+AN188</f>
        <v>0</v>
      </c>
      <c r="AO186" s="17">
        <f>AO187+AO188</f>
        <v>0</v>
      </c>
      <c r="AP186" s="17">
        <f>AP187+AP188</f>
        <v>0</v>
      </c>
      <c r="AQ186" s="17">
        <f>AQ187+AQ188</f>
        <v>0</v>
      </c>
      <c r="AR186" s="17">
        <f>AR187+AR188</f>
        <v>0</v>
      </c>
      <c r="AS186" s="17">
        <f>AS187+AS188</f>
        <v>0</v>
      </c>
      <c r="AT186" s="17">
        <f>AT187+AT188</f>
        <v>0</v>
      </c>
      <c r="AU186" s="17">
        <f>AU187+AU188</f>
        <v>0</v>
      </c>
      <c r="AV186" s="17">
        <f>AV187+AV188</f>
        <v>0</v>
      </c>
      <c r="AW186" s="17">
        <f t="shared" si="499"/>
        <v>17787.799999999999</v>
      </c>
      <c r="AX186" s="17">
        <f t="shared" si="500"/>
        <v>17832.699999999997</v>
      </c>
      <c r="AY186" s="17">
        <f t="shared" si="501"/>
        <v>17832.699999999997</v>
      </c>
      <c r="AZ186" s="17">
        <f>AZ187+AZ188</f>
        <v>0</v>
      </c>
      <c r="BA186" s="17">
        <f t="shared" si="502"/>
        <v>17787.799999999999</v>
      </c>
      <c r="BB186" s="17">
        <f t="shared" si="503"/>
        <v>17832.699999999997</v>
      </c>
      <c r="BC186" s="17">
        <f t="shared" si="504"/>
        <v>17832.699999999997</v>
      </c>
      <c r="BD186" s="17">
        <f>BD187+BD188</f>
        <v>0</v>
      </c>
      <c r="BE186" s="17">
        <f>BE187+BE188</f>
        <v>0</v>
      </c>
      <c r="BF186" s="17">
        <f>BF187+BF188</f>
        <v>0</v>
      </c>
      <c r="BG186" s="17">
        <f>BG187+BG188</f>
        <v>0</v>
      </c>
      <c r="BH186" s="17">
        <f>BH187+BH188</f>
        <v>0</v>
      </c>
      <c r="BI186" s="17">
        <f>BI187+BI188</f>
        <v>0</v>
      </c>
      <c r="BJ186" s="17">
        <f>BJ187+BJ188</f>
        <v>0</v>
      </c>
      <c r="BK186" s="17">
        <f>BK187+BK188</f>
        <v>0</v>
      </c>
      <c r="BL186" s="17">
        <f>BL187+BL188</f>
        <v>0</v>
      </c>
      <c r="BM186" s="17">
        <f>BM187+BM188</f>
        <v>0</v>
      </c>
      <c r="BN186" s="17">
        <f>BN187+BN188</f>
        <v>0</v>
      </c>
      <c r="BO186" s="17">
        <f t="shared" si="505"/>
        <v>17787.799999999999</v>
      </c>
      <c r="BP186" s="17">
        <f t="shared" si="506"/>
        <v>17832.699999999997</v>
      </c>
      <c r="BQ186" s="17">
        <f t="shared" si="507"/>
        <v>17832.699999999997</v>
      </c>
      <c r="BR186" s="17">
        <f>BR187+BR188</f>
        <v>0</v>
      </c>
      <c r="BS186" s="35"/>
      <c r="BT186" s="35"/>
      <c r="BU186" s="1"/>
      <c r="BV186" s="1"/>
      <c r="BW186" s="1"/>
      <c r="BX186" s="1"/>
      <c r="BY186" s="1"/>
      <c r="BZ186" s="1"/>
      <c r="CA186" s="1"/>
      <c r="CB186" s="1"/>
    </row>
    <row r="187" s="1" customFormat="1">
      <c r="A187" s="33" t="s">
        <v>158</v>
      </c>
      <c r="B187" s="33" t="s">
        <v>96</v>
      </c>
      <c r="C187" s="33" t="s">
        <v>72</v>
      </c>
      <c r="D187" s="33" t="s">
        <v>209</v>
      </c>
      <c r="E187" s="33" t="s">
        <v>48</v>
      </c>
      <c r="F187" s="34" t="s">
        <v>49</v>
      </c>
      <c r="G187" s="17">
        <f>17084.2+703.6-0.2</f>
        <v>17787.599999999999</v>
      </c>
      <c r="H187" s="17">
        <f>17129.1+703.6-0.2</f>
        <v>17832.499999999996</v>
      </c>
      <c r="I187" s="17">
        <f>17129.1+703.6-0.2</f>
        <v>17832.499999999996</v>
      </c>
      <c r="J187" s="17"/>
      <c r="K187" s="17"/>
      <c r="L187" s="17"/>
      <c r="M187" s="17">
        <f t="shared" si="431"/>
        <v>17787.599999999999</v>
      </c>
      <c r="N187" s="17">
        <f t="shared" si="432"/>
        <v>17832.499999999996</v>
      </c>
      <c r="O187" s="17">
        <f t="shared" si="433"/>
        <v>17832.499999999996</v>
      </c>
      <c r="P187" s="17"/>
      <c r="Q187" s="17"/>
      <c r="R187" s="17"/>
      <c r="S187" s="17"/>
      <c r="T187" s="17"/>
      <c r="U187" s="17"/>
      <c r="V187" s="17"/>
      <c r="W187" s="17"/>
      <c r="X187" s="17"/>
      <c r="Y187" s="17">
        <f t="shared" si="493"/>
        <v>17787.599999999999</v>
      </c>
      <c r="Z187" s="17">
        <f t="shared" si="494"/>
        <v>17832.499999999996</v>
      </c>
      <c r="AA187" s="17">
        <f t="shared" si="495"/>
        <v>17832.499999999996</v>
      </c>
      <c r="AB187" s="17"/>
      <c r="AC187" s="17"/>
      <c r="AD187" s="17"/>
      <c r="AE187" s="17">
        <f t="shared" si="496"/>
        <v>17787.599999999999</v>
      </c>
      <c r="AF187" s="17">
        <f t="shared" si="497"/>
        <v>17832.499999999996</v>
      </c>
      <c r="AG187" s="17">
        <f t="shared" si="498"/>
        <v>17832.499999999996</v>
      </c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>
        <f t="shared" si="499"/>
        <v>17787.599999999999</v>
      </c>
      <c r="AX187" s="17">
        <f t="shared" si="500"/>
        <v>17832.499999999996</v>
      </c>
      <c r="AY187" s="17">
        <f t="shared" si="501"/>
        <v>17832.499999999996</v>
      </c>
      <c r="AZ187" s="17"/>
      <c r="BA187" s="17">
        <f t="shared" si="502"/>
        <v>17787.599999999999</v>
      </c>
      <c r="BB187" s="17">
        <f t="shared" si="503"/>
        <v>17832.499999999996</v>
      </c>
      <c r="BC187" s="17">
        <f t="shared" si="504"/>
        <v>17832.499999999996</v>
      </c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>
        <f t="shared" si="505"/>
        <v>17787.599999999999</v>
      </c>
      <c r="BP187" s="17">
        <f t="shared" si="506"/>
        <v>17832.499999999996</v>
      </c>
      <c r="BQ187" s="17">
        <f t="shared" si="507"/>
        <v>17832.499999999996</v>
      </c>
      <c r="BR187" s="17"/>
      <c r="BS187" s="35"/>
      <c r="BT187" s="35"/>
      <c r="BU187" s="1"/>
      <c r="BV187" s="1"/>
      <c r="BW187" s="1"/>
      <c r="BX187" s="1"/>
      <c r="BY187" s="1"/>
      <c r="BZ187" s="1"/>
      <c r="CA187" s="1"/>
      <c r="CB187" s="1"/>
    </row>
    <row r="188" s="1" customFormat="1">
      <c r="A188" s="33" t="s">
        <v>158</v>
      </c>
      <c r="B188" s="33" t="s">
        <v>96</v>
      </c>
      <c r="C188" s="33" t="s">
        <v>72</v>
      </c>
      <c r="D188" s="33" t="s">
        <v>209</v>
      </c>
      <c r="E188" s="33" t="s">
        <v>50</v>
      </c>
      <c r="F188" s="34" t="s">
        <v>51</v>
      </c>
      <c r="G188" s="17">
        <v>0.20000000000000001</v>
      </c>
      <c r="H188" s="17">
        <v>0.20000000000000001</v>
      </c>
      <c r="I188" s="17">
        <v>0.20000000000000001</v>
      </c>
      <c r="J188" s="17"/>
      <c r="K188" s="17"/>
      <c r="L188" s="17"/>
      <c r="M188" s="17">
        <f t="shared" si="431"/>
        <v>0.20000000000000001</v>
      </c>
      <c r="N188" s="17">
        <f t="shared" si="432"/>
        <v>0.20000000000000001</v>
      </c>
      <c r="O188" s="17">
        <f t="shared" si="433"/>
        <v>0.20000000000000001</v>
      </c>
      <c r="P188" s="17"/>
      <c r="Q188" s="17"/>
      <c r="R188" s="17"/>
      <c r="S188" s="17"/>
      <c r="T188" s="17"/>
      <c r="U188" s="17"/>
      <c r="V188" s="17"/>
      <c r="W188" s="17"/>
      <c r="X188" s="17"/>
      <c r="Y188" s="17">
        <f t="shared" si="493"/>
        <v>0.20000000000000001</v>
      </c>
      <c r="Z188" s="17">
        <f t="shared" si="494"/>
        <v>0.20000000000000001</v>
      </c>
      <c r="AA188" s="17">
        <f t="shared" si="495"/>
        <v>0.20000000000000001</v>
      </c>
      <c r="AB188" s="17"/>
      <c r="AC188" s="17"/>
      <c r="AD188" s="17"/>
      <c r="AE188" s="17">
        <f t="shared" si="496"/>
        <v>0.20000000000000001</v>
      </c>
      <c r="AF188" s="17">
        <f t="shared" si="497"/>
        <v>0.20000000000000001</v>
      </c>
      <c r="AG188" s="17">
        <f t="shared" si="498"/>
        <v>0.20000000000000001</v>
      </c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>
        <f t="shared" si="499"/>
        <v>0.20000000000000001</v>
      </c>
      <c r="AX188" s="17">
        <f t="shared" si="500"/>
        <v>0.20000000000000001</v>
      </c>
      <c r="AY188" s="17">
        <f t="shared" si="501"/>
        <v>0.20000000000000001</v>
      </c>
      <c r="AZ188" s="17"/>
      <c r="BA188" s="17">
        <f t="shared" si="502"/>
        <v>0.20000000000000001</v>
      </c>
      <c r="BB188" s="17">
        <f t="shared" si="503"/>
        <v>0.20000000000000001</v>
      </c>
      <c r="BC188" s="17">
        <f t="shared" si="504"/>
        <v>0.20000000000000001</v>
      </c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>
        <f t="shared" si="505"/>
        <v>0.20000000000000001</v>
      </c>
      <c r="BP188" s="17">
        <f t="shared" si="506"/>
        <v>0.20000000000000001</v>
      </c>
      <c r="BQ188" s="17">
        <f t="shared" si="507"/>
        <v>0.20000000000000001</v>
      </c>
      <c r="BR188" s="17"/>
      <c r="BS188" s="35"/>
      <c r="BT188" s="35"/>
      <c r="BU188" s="1"/>
      <c r="BV188" s="1"/>
      <c r="BW188" s="1"/>
      <c r="BX188" s="1"/>
      <c r="BY188" s="1"/>
      <c r="BZ188" s="1"/>
      <c r="CA188" s="1"/>
      <c r="CB188" s="1"/>
    </row>
    <row r="189" s="28" customFormat="1">
      <c r="A189" s="29" t="s">
        <v>158</v>
      </c>
      <c r="B189" s="29" t="s">
        <v>96</v>
      </c>
      <c r="C189" s="29" t="s">
        <v>70</v>
      </c>
      <c r="D189" s="29"/>
      <c r="E189" s="37"/>
      <c r="F189" s="30" t="s">
        <v>211</v>
      </c>
      <c r="G189" s="31">
        <f t="shared" si="554"/>
        <v>36385.900000000001</v>
      </c>
      <c r="H189" s="31">
        <f t="shared" si="555"/>
        <v>37448.700000000004</v>
      </c>
      <c r="I189" s="31">
        <f t="shared" si="556"/>
        <v>37448.700000000004</v>
      </c>
      <c r="J189" s="31">
        <f t="shared" ref="J189:J191" si="600">J190</f>
        <v>0</v>
      </c>
      <c r="K189" s="31">
        <f t="shared" ref="K189:K191" si="601">K190</f>
        <v>0</v>
      </c>
      <c r="L189" s="31">
        <f t="shared" ref="L189:L191" si="602">L190</f>
        <v>0</v>
      </c>
      <c r="M189" s="31">
        <f t="shared" si="431"/>
        <v>36385.900000000001</v>
      </c>
      <c r="N189" s="31">
        <f t="shared" si="432"/>
        <v>37448.700000000004</v>
      </c>
      <c r="O189" s="31">
        <f t="shared" si="433"/>
        <v>37448.700000000004</v>
      </c>
      <c r="P189" s="31">
        <f t="shared" ref="P189:P191" si="603">P190</f>
        <v>4906.1000000000004</v>
      </c>
      <c r="Q189" s="31">
        <f t="shared" ref="Q189:Q191" si="604">Q190</f>
        <v>0</v>
      </c>
      <c r="R189" s="31">
        <f t="shared" ref="R189:R191" si="605">R190</f>
        <v>0</v>
      </c>
      <c r="S189" s="31">
        <f t="shared" ref="S189:S191" si="606">S190</f>
        <v>0</v>
      </c>
      <c r="T189" s="31">
        <f t="shared" ref="T189:T191" si="607">T190</f>
        <v>5979.1999999999998</v>
      </c>
      <c r="U189" s="31">
        <f t="shared" ref="U189:U191" si="608">U190</f>
        <v>0</v>
      </c>
      <c r="V189" s="31">
        <f t="shared" ref="V189:V191" si="609">V190</f>
        <v>5979.1999999999998</v>
      </c>
      <c r="W189" s="31">
        <f t="shared" ref="W189:W191" si="610">W190</f>
        <v>0</v>
      </c>
      <c r="X189" s="31">
        <f t="shared" ref="X189:X191" si="611">X190</f>
        <v>0</v>
      </c>
      <c r="Y189" s="31">
        <f t="shared" si="493"/>
        <v>41292</v>
      </c>
      <c r="Z189" s="31">
        <f t="shared" si="494"/>
        <v>43427.900000000001</v>
      </c>
      <c r="AA189" s="31">
        <f t="shared" si="495"/>
        <v>43427.900000000001</v>
      </c>
      <c r="AB189" s="31">
        <f t="shared" ref="AB189:AB191" si="612">AB190</f>
        <v>0</v>
      </c>
      <c r="AC189" s="31">
        <f t="shared" ref="AC189:AC191" si="613">AC190</f>
        <v>0</v>
      </c>
      <c r="AD189" s="31">
        <f t="shared" ref="AD189:AD191" si="614">AD190</f>
        <v>0</v>
      </c>
      <c r="AE189" s="31">
        <f t="shared" si="496"/>
        <v>41292</v>
      </c>
      <c r="AF189" s="31">
        <f t="shared" si="497"/>
        <v>43427.900000000001</v>
      </c>
      <c r="AG189" s="31">
        <f t="shared" si="498"/>
        <v>43427.900000000001</v>
      </c>
      <c r="AH189" s="31">
        <f t="shared" ref="AH189:AH191" si="615">AH190</f>
        <v>0</v>
      </c>
      <c r="AI189" s="31">
        <f t="shared" ref="AI189:AI191" si="616">AI190</f>
        <v>0</v>
      </c>
      <c r="AJ189" s="31">
        <f t="shared" ref="AJ189:AJ191" si="617">AJ190</f>
        <v>0</v>
      </c>
      <c r="AK189" s="31">
        <f t="shared" ref="AK189:AK191" si="618">AK190</f>
        <v>0</v>
      </c>
      <c r="AL189" s="31">
        <f t="shared" ref="AL189:AL191" si="619">AL190</f>
        <v>0</v>
      </c>
      <c r="AM189" s="31">
        <f t="shared" ref="AM189:AM191" si="620">AM190</f>
        <v>0</v>
      </c>
      <c r="AN189" s="31">
        <f t="shared" ref="AN189:AN191" si="621">AN190</f>
        <v>0</v>
      </c>
      <c r="AO189" s="31">
        <f t="shared" ref="AO189:AO191" si="622">AO190</f>
        <v>0</v>
      </c>
      <c r="AP189" s="31">
        <f t="shared" ref="AP189:AP191" si="623">AP190</f>
        <v>0</v>
      </c>
      <c r="AQ189" s="31">
        <f t="shared" ref="AQ189:AQ191" si="624">AQ190</f>
        <v>0</v>
      </c>
      <c r="AR189" s="31">
        <f t="shared" ref="AR189:AR191" si="625">AR190</f>
        <v>0</v>
      </c>
      <c r="AS189" s="31">
        <f t="shared" ref="AS189:AS191" si="626">AS190</f>
        <v>0</v>
      </c>
      <c r="AT189" s="31">
        <f t="shared" ref="AT189:AT191" si="627">AT190</f>
        <v>0</v>
      </c>
      <c r="AU189" s="31">
        <f t="shared" ref="AU189:AU191" si="628">AU190</f>
        <v>0</v>
      </c>
      <c r="AV189" s="31">
        <f t="shared" ref="AV189:AV191" si="629">AV190</f>
        <v>0</v>
      </c>
      <c r="AW189" s="31">
        <f t="shared" si="499"/>
        <v>41292</v>
      </c>
      <c r="AX189" s="31">
        <f t="shared" si="500"/>
        <v>43427.900000000001</v>
      </c>
      <c r="AY189" s="31">
        <f t="shared" si="501"/>
        <v>43427.900000000001</v>
      </c>
      <c r="AZ189" s="31">
        <f t="shared" ref="AZ189:AZ191" si="630">AZ190</f>
        <v>0</v>
      </c>
      <c r="BA189" s="31">
        <f t="shared" si="502"/>
        <v>41292</v>
      </c>
      <c r="BB189" s="31">
        <f t="shared" si="503"/>
        <v>43427.900000000001</v>
      </c>
      <c r="BC189" s="31">
        <f t="shared" si="504"/>
        <v>43427.900000000001</v>
      </c>
      <c r="BD189" s="31">
        <f t="shared" ref="BD189:BD191" si="631">BD190</f>
        <v>0</v>
      </c>
      <c r="BE189" s="31">
        <f t="shared" ref="BE189:BE191" si="632">BE190</f>
        <v>0</v>
      </c>
      <c r="BF189" s="31">
        <f t="shared" ref="BF189:BF191" si="633">BF190</f>
        <v>0</v>
      </c>
      <c r="BG189" s="31">
        <f t="shared" ref="BG189:BG191" si="634">BG190</f>
        <v>0</v>
      </c>
      <c r="BH189" s="31">
        <f t="shared" ref="BH189:BH191" si="635">BH190</f>
        <v>0</v>
      </c>
      <c r="BI189" s="31">
        <f t="shared" ref="BI189:BI191" si="636">BI190</f>
        <v>0</v>
      </c>
      <c r="BJ189" s="31">
        <f t="shared" ref="BJ189:BJ191" si="637">BJ190</f>
        <v>0</v>
      </c>
      <c r="BK189" s="31">
        <f t="shared" ref="BK189:BK191" si="638">BK190</f>
        <v>0</v>
      </c>
      <c r="BL189" s="31">
        <f t="shared" ref="BL189:BL191" si="639">BL190</f>
        <v>0</v>
      </c>
      <c r="BM189" s="31">
        <f t="shared" ref="BM189:BM191" si="640">BM190</f>
        <v>0</v>
      </c>
      <c r="BN189" s="31">
        <f t="shared" ref="BN189:BN191" si="641">BN190</f>
        <v>0</v>
      </c>
      <c r="BO189" s="31">
        <f t="shared" si="505"/>
        <v>41292</v>
      </c>
      <c r="BP189" s="31">
        <f t="shared" si="506"/>
        <v>43427.900000000001</v>
      </c>
      <c r="BQ189" s="31">
        <f t="shared" si="507"/>
        <v>43427.900000000001</v>
      </c>
      <c r="BR189" s="31">
        <f t="shared" ref="BR189:BR191" si="642">BR190</f>
        <v>0</v>
      </c>
      <c r="BS189" s="32"/>
      <c r="BT189" s="32"/>
      <c r="BU189" s="28"/>
      <c r="BV189" s="28"/>
      <c r="BW189" s="28"/>
      <c r="BX189" s="28"/>
      <c r="BY189" s="28"/>
      <c r="BZ189" s="28"/>
      <c r="CA189" s="28"/>
      <c r="CB189" s="28"/>
    </row>
    <row r="190" s="1" customFormat="1">
      <c r="A190" s="33" t="s">
        <v>158</v>
      </c>
      <c r="B190" s="33" t="s">
        <v>96</v>
      </c>
      <c r="C190" s="33" t="s">
        <v>70</v>
      </c>
      <c r="D190" s="15" t="s">
        <v>166</v>
      </c>
      <c r="E190" s="38"/>
      <c r="F190" s="34" t="s">
        <v>167</v>
      </c>
      <c r="G190" s="17">
        <f t="shared" si="554"/>
        <v>36385.900000000001</v>
      </c>
      <c r="H190" s="17">
        <f t="shared" si="555"/>
        <v>37448.700000000004</v>
      </c>
      <c r="I190" s="17">
        <f t="shared" si="556"/>
        <v>37448.700000000004</v>
      </c>
      <c r="J190" s="17">
        <f t="shared" si="600"/>
        <v>0</v>
      </c>
      <c r="K190" s="17">
        <f t="shared" si="601"/>
        <v>0</v>
      </c>
      <c r="L190" s="17">
        <f t="shared" si="602"/>
        <v>0</v>
      </c>
      <c r="M190" s="17">
        <f t="shared" si="431"/>
        <v>36385.900000000001</v>
      </c>
      <c r="N190" s="17">
        <f t="shared" si="432"/>
        <v>37448.700000000004</v>
      </c>
      <c r="O190" s="17">
        <f t="shared" si="433"/>
        <v>37448.700000000004</v>
      </c>
      <c r="P190" s="17">
        <f t="shared" si="603"/>
        <v>4906.1000000000004</v>
      </c>
      <c r="Q190" s="17">
        <f t="shared" si="604"/>
        <v>0</v>
      </c>
      <c r="R190" s="17">
        <f t="shared" si="605"/>
        <v>0</v>
      </c>
      <c r="S190" s="17">
        <f t="shared" si="606"/>
        <v>0</v>
      </c>
      <c r="T190" s="17">
        <f t="shared" si="607"/>
        <v>5979.1999999999998</v>
      </c>
      <c r="U190" s="17">
        <f t="shared" si="608"/>
        <v>0</v>
      </c>
      <c r="V190" s="17">
        <f t="shared" si="609"/>
        <v>5979.1999999999998</v>
      </c>
      <c r="W190" s="17">
        <f t="shared" si="610"/>
        <v>0</v>
      </c>
      <c r="X190" s="17">
        <f t="shared" si="611"/>
        <v>0</v>
      </c>
      <c r="Y190" s="17">
        <f t="shared" si="493"/>
        <v>41292</v>
      </c>
      <c r="Z190" s="17">
        <f t="shared" si="494"/>
        <v>43427.900000000001</v>
      </c>
      <c r="AA190" s="17">
        <f t="shared" si="495"/>
        <v>43427.900000000001</v>
      </c>
      <c r="AB190" s="17">
        <f t="shared" si="612"/>
        <v>0</v>
      </c>
      <c r="AC190" s="17">
        <f t="shared" si="613"/>
        <v>0</v>
      </c>
      <c r="AD190" s="17">
        <f t="shared" si="614"/>
        <v>0</v>
      </c>
      <c r="AE190" s="17">
        <f t="shared" si="496"/>
        <v>41292</v>
      </c>
      <c r="AF190" s="17">
        <f t="shared" si="497"/>
        <v>43427.900000000001</v>
      </c>
      <c r="AG190" s="17">
        <f t="shared" si="498"/>
        <v>43427.900000000001</v>
      </c>
      <c r="AH190" s="17">
        <f t="shared" si="615"/>
        <v>0</v>
      </c>
      <c r="AI190" s="17">
        <f t="shared" si="616"/>
        <v>0</v>
      </c>
      <c r="AJ190" s="17">
        <f t="shared" si="617"/>
        <v>0</v>
      </c>
      <c r="AK190" s="17">
        <f t="shared" si="618"/>
        <v>0</v>
      </c>
      <c r="AL190" s="17">
        <f t="shared" si="619"/>
        <v>0</v>
      </c>
      <c r="AM190" s="17">
        <f t="shared" si="620"/>
        <v>0</v>
      </c>
      <c r="AN190" s="17">
        <f t="shared" si="621"/>
        <v>0</v>
      </c>
      <c r="AO190" s="17">
        <f t="shared" si="622"/>
        <v>0</v>
      </c>
      <c r="AP190" s="17">
        <f t="shared" si="623"/>
        <v>0</v>
      </c>
      <c r="AQ190" s="17">
        <f t="shared" si="624"/>
        <v>0</v>
      </c>
      <c r="AR190" s="17">
        <f t="shared" si="625"/>
        <v>0</v>
      </c>
      <c r="AS190" s="17">
        <f t="shared" si="626"/>
        <v>0</v>
      </c>
      <c r="AT190" s="17">
        <f t="shared" si="627"/>
        <v>0</v>
      </c>
      <c r="AU190" s="17">
        <f t="shared" si="628"/>
        <v>0</v>
      </c>
      <c r="AV190" s="17">
        <f t="shared" si="629"/>
        <v>0</v>
      </c>
      <c r="AW190" s="17">
        <f t="shared" si="499"/>
        <v>41292</v>
      </c>
      <c r="AX190" s="17">
        <f t="shared" si="500"/>
        <v>43427.900000000001</v>
      </c>
      <c r="AY190" s="17">
        <f t="shared" si="501"/>
        <v>43427.900000000001</v>
      </c>
      <c r="AZ190" s="17">
        <f t="shared" si="630"/>
        <v>0</v>
      </c>
      <c r="BA190" s="17">
        <f t="shared" si="502"/>
        <v>41292</v>
      </c>
      <c r="BB190" s="17">
        <f t="shared" si="503"/>
        <v>43427.900000000001</v>
      </c>
      <c r="BC190" s="17">
        <f t="shared" si="504"/>
        <v>43427.900000000001</v>
      </c>
      <c r="BD190" s="17">
        <f t="shared" si="631"/>
        <v>0</v>
      </c>
      <c r="BE190" s="17">
        <f t="shared" si="632"/>
        <v>0</v>
      </c>
      <c r="BF190" s="17">
        <f t="shared" si="633"/>
        <v>0</v>
      </c>
      <c r="BG190" s="17">
        <f t="shared" si="634"/>
        <v>0</v>
      </c>
      <c r="BH190" s="17">
        <f t="shared" si="635"/>
        <v>0</v>
      </c>
      <c r="BI190" s="17">
        <f t="shared" si="636"/>
        <v>0</v>
      </c>
      <c r="BJ190" s="17">
        <f t="shared" si="637"/>
        <v>0</v>
      </c>
      <c r="BK190" s="17">
        <f t="shared" si="638"/>
        <v>0</v>
      </c>
      <c r="BL190" s="17">
        <f t="shared" si="639"/>
        <v>0</v>
      </c>
      <c r="BM190" s="17">
        <f t="shared" si="640"/>
        <v>0</v>
      </c>
      <c r="BN190" s="17">
        <f t="shared" si="641"/>
        <v>0</v>
      </c>
      <c r="BO190" s="17">
        <f t="shared" si="505"/>
        <v>41292</v>
      </c>
      <c r="BP190" s="17">
        <f t="shared" si="506"/>
        <v>43427.900000000001</v>
      </c>
      <c r="BQ190" s="17">
        <f t="shared" si="507"/>
        <v>43427.900000000001</v>
      </c>
      <c r="BR190" s="17">
        <f t="shared" si="642"/>
        <v>0</v>
      </c>
      <c r="BS190" s="35"/>
      <c r="BT190" s="35"/>
      <c r="BU190" s="1"/>
      <c r="BV190" s="1"/>
      <c r="BW190" s="1"/>
      <c r="BX190" s="1"/>
      <c r="BY190" s="1"/>
      <c r="BZ190" s="1"/>
      <c r="CA190" s="1"/>
      <c r="CB190" s="1"/>
    </row>
    <row r="191" s="1" customFormat="1">
      <c r="A191" s="33" t="s">
        <v>158</v>
      </c>
      <c r="B191" s="33" t="s">
        <v>96</v>
      </c>
      <c r="C191" s="33" t="s">
        <v>70</v>
      </c>
      <c r="D191" s="15" t="s">
        <v>168</v>
      </c>
      <c r="E191" s="38"/>
      <c r="F191" s="34" t="s">
        <v>43</v>
      </c>
      <c r="G191" s="17">
        <f t="shared" si="554"/>
        <v>36385.900000000001</v>
      </c>
      <c r="H191" s="17">
        <f t="shared" si="555"/>
        <v>37448.700000000004</v>
      </c>
      <c r="I191" s="17">
        <f t="shared" si="556"/>
        <v>37448.700000000004</v>
      </c>
      <c r="J191" s="17">
        <f t="shared" si="600"/>
        <v>0</v>
      </c>
      <c r="K191" s="17">
        <f t="shared" si="601"/>
        <v>0</v>
      </c>
      <c r="L191" s="17">
        <f t="shared" si="602"/>
        <v>0</v>
      </c>
      <c r="M191" s="17">
        <f t="shared" si="431"/>
        <v>36385.900000000001</v>
      </c>
      <c r="N191" s="17">
        <f t="shared" si="432"/>
        <v>37448.700000000004</v>
      </c>
      <c r="O191" s="17">
        <f t="shared" si="433"/>
        <v>37448.700000000004</v>
      </c>
      <c r="P191" s="17">
        <f t="shared" si="603"/>
        <v>4906.1000000000004</v>
      </c>
      <c r="Q191" s="17">
        <f t="shared" si="604"/>
        <v>0</v>
      </c>
      <c r="R191" s="17">
        <f t="shared" si="605"/>
        <v>0</v>
      </c>
      <c r="S191" s="17">
        <f t="shared" si="606"/>
        <v>0</v>
      </c>
      <c r="T191" s="17">
        <f t="shared" si="607"/>
        <v>5979.1999999999998</v>
      </c>
      <c r="U191" s="17">
        <f t="shared" si="608"/>
        <v>0</v>
      </c>
      <c r="V191" s="17">
        <f t="shared" si="609"/>
        <v>5979.1999999999998</v>
      </c>
      <c r="W191" s="17">
        <f t="shared" si="610"/>
        <v>0</v>
      </c>
      <c r="X191" s="17">
        <f t="shared" si="611"/>
        <v>0</v>
      </c>
      <c r="Y191" s="17">
        <f t="shared" si="493"/>
        <v>41292</v>
      </c>
      <c r="Z191" s="17">
        <f t="shared" si="494"/>
        <v>43427.900000000001</v>
      </c>
      <c r="AA191" s="17">
        <f t="shared" si="495"/>
        <v>43427.900000000001</v>
      </c>
      <c r="AB191" s="17">
        <f t="shared" si="612"/>
        <v>0</v>
      </c>
      <c r="AC191" s="17">
        <f t="shared" si="613"/>
        <v>0</v>
      </c>
      <c r="AD191" s="17">
        <f t="shared" si="614"/>
        <v>0</v>
      </c>
      <c r="AE191" s="17">
        <f t="shared" si="496"/>
        <v>41292</v>
      </c>
      <c r="AF191" s="17">
        <f t="shared" si="497"/>
        <v>43427.900000000001</v>
      </c>
      <c r="AG191" s="17">
        <f t="shared" si="498"/>
        <v>43427.900000000001</v>
      </c>
      <c r="AH191" s="17">
        <f t="shared" si="615"/>
        <v>0</v>
      </c>
      <c r="AI191" s="17">
        <f t="shared" si="616"/>
        <v>0</v>
      </c>
      <c r="AJ191" s="17">
        <f t="shared" si="617"/>
        <v>0</v>
      </c>
      <c r="AK191" s="17">
        <f t="shared" si="618"/>
        <v>0</v>
      </c>
      <c r="AL191" s="17">
        <f t="shared" si="619"/>
        <v>0</v>
      </c>
      <c r="AM191" s="17">
        <f t="shared" si="620"/>
        <v>0</v>
      </c>
      <c r="AN191" s="17">
        <f t="shared" si="621"/>
        <v>0</v>
      </c>
      <c r="AO191" s="17">
        <f t="shared" si="622"/>
        <v>0</v>
      </c>
      <c r="AP191" s="17">
        <f t="shared" si="623"/>
        <v>0</v>
      </c>
      <c r="AQ191" s="17">
        <f t="shared" si="624"/>
        <v>0</v>
      </c>
      <c r="AR191" s="17">
        <f t="shared" si="625"/>
        <v>0</v>
      </c>
      <c r="AS191" s="17">
        <f t="shared" si="626"/>
        <v>0</v>
      </c>
      <c r="AT191" s="17">
        <f t="shared" si="627"/>
        <v>0</v>
      </c>
      <c r="AU191" s="17">
        <f t="shared" si="628"/>
        <v>0</v>
      </c>
      <c r="AV191" s="17">
        <f t="shared" si="629"/>
        <v>0</v>
      </c>
      <c r="AW191" s="17">
        <f t="shared" si="499"/>
        <v>41292</v>
      </c>
      <c r="AX191" s="17">
        <f t="shared" si="500"/>
        <v>43427.900000000001</v>
      </c>
      <c r="AY191" s="17">
        <f t="shared" si="501"/>
        <v>43427.900000000001</v>
      </c>
      <c r="AZ191" s="17">
        <f t="shared" si="630"/>
        <v>0</v>
      </c>
      <c r="BA191" s="17">
        <f t="shared" si="502"/>
        <v>41292</v>
      </c>
      <c r="BB191" s="17">
        <f t="shared" si="503"/>
        <v>43427.900000000001</v>
      </c>
      <c r="BC191" s="17">
        <f t="shared" si="504"/>
        <v>43427.900000000001</v>
      </c>
      <c r="BD191" s="17">
        <f t="shared" si="631"/>
        <v>0</v>
      </c>
      <c r="BE191" s="17">
        <f t="shared" si="632"/>
        <v>0</v>
      </c>
      <c r="BF191" s="17">
        <f t="shared" si="633"/>
        <v>0</v>
      </c>
      <c r="BG191" s="17">
        <f t="shared" si="634"/>
        <v>0</v>
      </c>
      <c r="BH191" s="17">
        <f t="shared" si="635"/>
        <v>0</v>
      </c>
      <c r="BI191" s="17">
        <f t="shared" si="636"/>
        <v>0</v>
      </c>
      <c r="BJ191" s="17">
        <f t="shared" si="637"/>
        <v>0</v>
      </c>
      <c r="BK191" s="17">
        <f t="shared" si="638"/>
        <v>0</v>
      </c>
      <c r="BL191" s="17">
        <f t="shared" si="639"/>
        <v>0</v>
      </c>
      <c r="BM191" s="17">
        <f t="shared" si="640"/>
        <v>0</v>
      </c>
      <c r="BN191" s="17">
        <f t="shared" si="641"/>
        <v>0</v>
      </c>
      <c r="BO191" s="17">
        <f t="shared" si="505"/>
        <v>41292</v>
      </c>
      <c r="BP191" s="17">
        <f t="shared" si="506"/>
        <v>43427.900000000001</v>
      </c>
      <c r="BQ191" s="17">
        <f t="shared" si="507"/>
        <v>43427.900000000001</v>
      </c>
      <c r="BR191" s="17">
        <f t="shared" si="642"/>
        <v>0</v>
      </c>
      <c r="BS191" s="35"/>
      <c r="BT191" s="35"/>
      <c r="BU191" s="1"/>
      <c r="BV191" s="1"/>
      <c r="BW191" s="1"/>
      <c r="BX191" s="1"/>
      <c r="BY191" s="1"/>
      <c r="BZ191" s="1"/>
      <c r="CA191" s="1"/>
      <c r="CB191" s="1"/>
    </row>
    <row r="192" s="1" customFormat="1">
      <c r="A192" s="33" t="s">
        <v>158</v>
      </c>
      <c r="B192" s="33" t="s">
        <v>96</v>
      </c>
      <c r="C192" s="33" t="s">
        <v>70</v>
      </c>
      <c r="D192" s="15" t="s">
        <v>212</v>
      </c>
      <c r="E192" s="38"/>
      <c r="F192" s="34" t="s">
        <v>213</v>
      </c>
      <c r="G192" s="17">
        <f>G196+G193</f>
        <v>36385.900000000001</v>
      </c>
      <c r="H192" s="17">
        <f>H196+H193</f>
        <v>37448.700000000004</v>
      </c>
      <c r="I192" s="17">
        <f>I196+I193</f>
        <v>37448.700000000004</v>
      </c>
      <c r="J192" s="17">
        <f>J196+J193</f>
        <v>0</v>
      </c>
      <c r="K192" s="17">
        <f>K196+K193</f>
        <v>0</v>
      </c>
      <c r="L192" s="17">
        <f>L196+L193</f>
        <v>0</v>
      </c>
      <c r="M192" s="17">
        <f t="shared" si="431"/>
        <v>36385.900000000001</v>
      </c>
      <c r="N192" s="17">
        <f t="shared" si="432"/>
        <v>37448.700000000004</v>
      </c>
      <c r="O192" s="17">
        <f t="shared" si="433"/>
        <v>37448.700000000004</v>
      </c>
      <c r="P192" s="17">
        <f>P196+P193</f>
        <v>4906.1000000000004</v>
      </c>
      <c r="Q192" s="17">
        <f>Q196+Q193</f>
        <v>0</v>
      </c>
      <c r="R192" s="17">
        <f>R196+R193</f>
        <v>0</v>
      </c>
      <c r="S192" s="17">
        <f>S196+S193</f>
        <v>0</v>
      </c>
      <c r="T192" s="17">
        <f>T196+T193</f>
        <v>5979.1999999999998</v>
      </c>
      <c r="U192" s="17">
        <f>U196+U193</f>
        <v>0</v>
      </c>
      <c r="V192" s="17">
        <f>V196+V193</f>
        <v>5979.1999999999998</v>
      </c>
      <c r="W192" s="17">
        <f>W196+W193</f>
        <v>0</v>
      </c>
      <c r="X192" s="17">
        <f>X196+X193</f>
        <v>0</v>
      </c>
      <c r="Y192" s="17">
        <f t="shared" si="493"/>
        <v>41292</v>
      </c>
      <c r="Z192" s="17">
        <f t="shared" si="494"/>
        <v>43427.900000000001</v>
      </c>
      <c r="AA192" s="17">
        <f t="shared" si="495"/>
        <v>43427.900000000001</v>
      </c>
      <c r="AB192" s="17">
        <f>AB196+AB193</f>
        <v>0</v>
      </c>
      <c r="AC192" s="17">
        <f>AC196+AC193</f>
        <v>0</v>
      </c>
      <c r="AD192" s="17">
        <f>AD196+AD193</f>
        <v>0</v>
      </c>
      <c r="AE192" s="17">
        <f t="shared" si="496"/>
        <v>41292</v>
      </c>
      <c r="AF192" s="17">
        <f t="shared" si="497"/>
        <v>43427.900000000001</v>
      </c>
      <c r="AG192" s="17">
        <f t="shared" si="498"/>
        <v>43427.900000000001</v>
      </c>
      <c r="AH192" s="17">
        <f>AH196+AH193</f>
        <v>0</v>
      </c>
      <c r="AI192" s="17">
        <f>AI196+AI193</f>
        <v>0</v>
      </c>
      <c r="AJ192" s="17">
        <f>AJ196+AJ193</f>
        <v>0</v>
      </c>
      <c r="AK192" s="17">
        <f>AK196+AK193</f>
        <v>0</v>
      </c>
      <c r="AL192" s="17">
        <f>AL196+AL193</f>
        <v>0</v>
      </c>
      <c r="AM192" s="17">
        <f>AM196+AM193</f>
        <v>0</v>
      </c>
      <c r="AN192" s="17">
        <f>AN196+AN193</f>
        <v>0</v>
      </c>
      <c r="AO192" s="17">
        <f>AO196+AO193</f>
        <v>0</v>
      </c>
      <c r="AP192" s="17">
        <f>AP196+AP193</f>
        <v>0</v>
      </c>
      <c r="AQ192" s="17">
        <f>AQ196+AQ193</f>
        <v>0</v>
      </c>
      <c r="AR192" s="17">
        <f>AR196+AR193</f>
        <v>0</v>
      </c>
      <c r="AS192" s="17">
        <f>AS196+AS193</f>
        <v>0</v>
      </c>
      <c r="AT192" s="17">
        <f>AT196+AT193</f>
        <v>0</v>
      </c>
      <c r="AU192" s="17">
        <f>AU196+AU193</f>
        <v>0</v>
      </c>
      <c r="AV192" s="17">
        <f>AV196+AV193</f>
        <v>0</v>
      </c>
      <c r="AW192" s="17">
        <f t="shared" si="499"/>
        <v>41292</v>
      </c>
      <c r="AX192" s="17">
        <f t="shared" si="500"/>
        <v>43427.900000000001</v>
      </c>
      <c r="AY192" s="17">
        <f t="shared" si="501"/>
        <v>43427.900000000001</v>
      </c>
      <c r="AZ192" s="17">
        <f>AZ196+AZ193</f>
        <v>0</v>
      </c>
      <c r="BA192" s="17">
        <f t="shared" si="502"/>
        <v>41292</v>
      </c>
      <c r="BB192" s="17">
        <f t="shared" si="503"/>
        <v>43427.900000000001</v>
      </c>
      <c r="BC192" s="17">
        <f t="shared" si="504"/>
        <v>43427.900000000001</v>
      </c>
      <c r="BD192" s="17">
        <f>BD196+BD193</f>
        <v>0</v>
      </c>
      <c r="BE192" s="17">
        <f>BE196+BE193</f>
        <v>0</v>
      </c>
      <c r="BF192" s="17">
        <f>BF196+BF193</f>
        <v>0</v>
      </c>
      <c r="BG192" s="17">
        <f>BG196+BG193</f>
        <v>0</v>
      </c>
      <c r="BH192" s="17">
        <f>BH196+BH193</f>
        <v>0</v>
      </c>
      <c r="BI192" s="17">
        <f>BI196+BI193</f>
        <v>0</v>
      </c>
      <c r="BJ192" s="17">
        <f>BJ196+BJ193</f>
        <v>0</v>
      </c>
      <c r="BK192" s="17">
        <f>BK196+BK193</f>
        <v>0</v>
      </c>
      <c r="BL192" s="17">
        <f>BL196+BL193</f>
        <v>0</v>
      </c>
      <c r="BM192" s="17">
        <f>BM196+BM193</f>
        <v>0</v>
      </c>
      <c r="BN192" s="17">
        <f>BN196+BN193</f>
        <v>0</v>
      </c>
      <c r="BO192" s="17">
        <f t="shared" si="505"/>
        <v>41292</v>
      </c>
      <c r="BP192" s="17">
        <f t="shared" si="506"/>
        <v>43427.900000000001</v>
      </c>
      <c r="BQ192" s="17">
        <f t="shared" si="507"/>
        <v>43427.900000000001</v>
      </c>
      <c r="BR192" s="17">
        <f>BR196+BR193</f>
        <v>0</v>
      </c>
      <c r="BS192" s="35"/>
      <c r="BT192" s="35"/>
      <c r="BU192" s="1"/>
      <c r="BV192" s="1"/>
      <c r="BW192" s="1"/>
      <c r="BX192" s="1"/>
      <c r="BY192" s="1"/>
      <c r="BZ192" s="1"/>
      <c r="CA192" s="1"/>
      <c r="CB192" s="1"/>
    </row>
    <row r="193" s="1" customFormat="1">
      <c r="A193" s="33" t="s">
        <v>158</v>
      </c>
      <c r="B193" s="33" t="s">
        <v>96</v>
      </c>
      <c r="C193" s="33" t="s">
        <v>70</v>
      </c>
      <c r="D193" s="15" t="s">
        <v>214</v>
      </c>
      <c r="E193" s="38"/>
      <c r="F193" s="34" t="s">
        <v>59</v>
      </c>
      <c r="G193" s="17">
        <f>G194+G195</f>
        <v>34904.900000000001</v>
      </c>
      <c r="H193" s="17">
        <f>H194+H195</f>
        <v>35922.900000000001</v>
      </c>
      <c r="I193" s="17">
        <f>I194+I195</f>
        <v>35922.900000000001</v>
      </c>
      <c r="J193" s="17">
        <f>J194+J195</f>
        <v>0</v>
      </c>
      <c r="K193" s="17">
        <f>K194+K195</f>
        <v>0</v>
      </c>
      <c r="L193" s="17">
        <f>L194+L195</f>
        <v>0</v>
      </c>
      <c r="M193" s="17">
        <f t="shared" si="431"/>
        <v>34904.900000000001</v>
      </c>
      <c r="N193" s="17">
        <f t="shared" si="432"/>
        <v>35922.900000000001</v>
      </c>
      <c r="O193" s="17">
        <f t="shared" si="433"/>
        <v>35922.900000000001</v>
      </c>
      <c r="P193" s="17">
        <f>P194+P195</f>
        <v>4906.1000000000004</v>
      </c>
      <c r="Q193" s="17">
        <f>Q194+Q195</f>
        <v>0</v>
      </c>
      <c r="R193" s="17">
        <f>R194+R195</f>
        <v>0</v>
      </c>
      <c r="S193" s="17">
        <f>S194+S195</f>
        <v>0</v>
      </c>
      <c r="T193" s="17">
        <f>T194+T195</f>
        <v>5979.1999999999998</v>
      </c>
      <c r="U193" s="17">
        <f>U194+U195</f>
        <v>0</v>
      </c>
      <c r="V193" s="17">
        <f>V194+V195</f>
        <v>5979.1999999999998</v>
      </c>
      <c r="W193" s="17">
        <f>W194+W195</f>
        <v>0</v>
      </c>
      <c r="X193" s="17">
        <f>X194+X195</f>
        <v>0</v>
      </c>
      <c r="Y193" s="17">
        <f t="shared" si="493"/>
        <v>39811</v>
      </c>
      <c r="Z193" s="17">
        <f t="shared" si="494"/>
        <v>41902.099999999999</v>
      </c>
      <c r="AA193" s="17">
        <f t="shared" si="495"/>
        <v>41902.099999999999</v>
      </c>
      <c r="AB193" s="17">
        <f>AB194+AB195</f>
        <v>0</v>
      </c>
      <c r="AC193" s="17">
        <f>AC194+AC195</f>
        <v>0</v>
      </c>
      <c r="AD193" s="17">
        <f>AD194+AD195</f>
        <v>0</v>
      </c>
      <c r="AE193" s="17">
        <f t="shared" si="496"/>
        <v>39811</v>
      </c>
      <c r="AF193" s="17">
        <f t="shared" si="497"/>
        <v>41902.099999999999</v>
      </c>
      <c r="AG193" s="17">
        <f t="shared" si="498"/>
        <v>41902.099999999999</v>
      </c>
      <c r="AH193" s="17">
        <f>AH194+AH195</f>
        <v>0</v>
      </c>
      <c r="AI193" s="17">
        <f>AI194+AI195</f>
        <v>0</v>
      </c>
      <c r="AJ193" s="17">
        <f>AJ194+AJ195</f>
        <v>0</v>
      </c>
      <c r="AK193" s="17">
        <f>AK194+AK195</f>
        <v>0</v>
      </c>
      <c r="AL193" s="17">
        <f>AL194+AL195</f>
        <v>0</v>
      </c>
      <c r="AM193" s="17">
        <f>AM194+AM195</f>
        <v>0</v>
      </c>
      <c r="AN193" s="17">
        <f>AN194+AN195</f>
        <v>0</v>
      </c>
      <c r="AO193" s="17">
        <f>AO194+AO195</f>
        <v>0</v>
      </c>
      <c r="AP193" s="17">
        <f>AP194+AP195</f>
        <v>0</v>
      </c>
      <c r="AQ193" s="17">
        <f>AQ194+AQ195</f>
        <v>0</v>
      </c>
      <c r="AR193" s="17">
        <f>AR194+AR195</f>
        <v>0</v>
      </c>
      <c r="AS193" s="17">
        <f>AS194+AS195</f>
        <v>0</v>
      </c>
      <c r="AT193" s="17">
        <f>AT194+AT195</f>
        <v>0</v>
      </c>
      <c r="AU193" s="17">
        <f>AU194+AU195</f>
        <v>0</v>
      </c>
      <c r="AV193" s="17">
        <f>AV194+AV195</f>
        <v>0</v>
      </c>
      <c r="AW193" s="17">
        <f t="shared" si="499"/>
        <v>39811</v>
      </c>
      <c r="AX193" s="17">
        <f t="shared" si="500"/>
        <v>41902.099999999999</v>
      </c>
      <c r="AY193" s="17">
        <f t="shared" si="501"/>
        <v>41902.099999999999</v>
      </c>
      <c r="AZ193" s="17">
        <f>AZ194+AZ195</f>
        <v>0</v>
      </c>
      <c r="BA193" s="17">
        <f t="shared" si="502"/>
        <v>39811</v>
      </c>
      <c r="BB193" s="17">
        <f t="shared" si="503"/>
        <v>41902.099999999999</v>
      </c>
      <c r="BC193" s="17">
        <f t="shared" si="504"/>
        <v>41902.099999999999</v>
      </c>
      <c r="BD193" s="17">
        <f>BD194+BD195</f>
        <v>0</v>
      </c>
      <c r="BE193" s="17">
        <f>BE194+BE195</f>
        <v>0</v>
      </c>
      <c r="BF193" s="17">
        <f>BF194+BF195</f>
        <v>0</v>
      </c>
      <c r="BG193" s="17">
        <f>BG194+BG195</f>
        <v>0</v>
      </c>
      <c r="BH193" s="17">
        <f>BH194+BH195</f>
        <v>0</v>
      </c>
      <c r="BI193" s="17">
        <f>BI194+BI195</f>
        <v>0</v>
      </c>
      <c r="BJ193" s="17">
        <f>BJ194+BJ195</f>
        <v>0</v>
      </c>
      <c r="BK193" s="17">
        <f>BK194+BK195</f>
        <v>0</v>
      </c>
      <c r="BL193" s="17">
        <f>BL194+BL195</f>
        <v>0</v>
      </c>
      <c r="BM193" s="17">
        <f>BM194+BM195</f>
        <v>0</v>
      </c>
      <c r="BN193" s="17">
        <f>BN194+BN195</f>
        <v>0</v>
      </c>
      <c r="BO193" s="17">
        <f t="shared" si="505"/>
        <v>39811</v>
      </c>
      <c r="BP193" s="17">
        <f t="shared" si="506"/>
        <v>41902.099999999999</v>
      </c>
      <c r="BQ193" s="17">
        <f t="shared" si="507"/>
        <v>41902.099999999999</v>
      </c>
      <c r="BR193" s="17">
        <f>BR194+BR195</f>
        <v>0</v>
      </c>
      <c r="BS193" s="35"/>
      <c r="BT193" s="35"/>
      <c r="BU193" s="1"/>
      <c r="BV193" s="1"/>
      <c r="BW193" s="1"/>
      <c r="BX193" s="1"/>
      <c r="BY193" s="1"/>
      <c r="BZ193" s="1"/>
      <c r="CA193" s="1"/>
      <c r="CB193" s="1"/>
    </row>
    <row r="194" s="1" customFormat="1">
      <c r="A194" s="33" t="s">
        <v>158</v>
      </c>
      <c r="B194" s="33" t="s">
        <v>96</v>
      </c>
      <c r="C194" s="33" t="s">
        <v>70</v>
      </c>
      <c r="D194" s="15" t="s">
        <v>214</v>
      </c>
      <c r="E194" s="33" t="s">
        <v>60</v>
      </c>
      <c r="F194" s="34" t="s">
        <v>61</v>
      </c>
      <c r="G194" s="17">
        <v>33247.900000000001</v>
      </c>
      <c r="H194" s="17">
        <v>34265.900000000001</v>
      </c>
      <c r="I194" s="17">
        <v>34265.900000000001</v>
      </c>
      <c r="J194" s="17"/>
      <c r="K194" s="17"/>
      <c r="L194" s="17"/>
      <c r="M194" s="17">
        <f t="shared" si="431"/>
        <v>33247.900000000001</v>
      </c>
      <c r="N194" s="17">
        <f t="shared" si="432"/>
        <v>34265.900000000001</v>
      </c>
      <c r="O194" s="17">
        <f t="shared" si="433"/>
        <v>34265.900000000001</v>
      </c>
      <c r="P194" s="17">
        <v>4906.1000000000004</v>
      </c>
      <c r="Q194" s="17"/>
      <c r="R194" s="17"/>
      <c r="S194" s="17"/>
      <c r="T194" s="17">
        <v>5979.1999999999998</v>
      </c>
      <c r="U194" s="17"/>
      <c r="V194" s="17">
        <v>5979.1999999999998</v>
      </c>
      <c r="W194" s="17"/>
      <c r="X194" s="17"/>
      <c r="Y194" s="17">
        <f t="shared" si="493"/>
        <v>38154</v>
      </c>
      <c r="Z194" s="17">
        <f t="shared" si="494"/>
        <v>40245.099999999999</v>
      </c>
      <c r="AA194" s="17">
        <f t="shared" si="495"/>
        <v>40245.099999999999</v>
      </c>
      <c r="AB194" s="17"/>
      <c r="AC194" s="17"/>
      <c r="AD194" s="17"/>
      <c r="AE194" s="17">
        <f t="shared" si="496"/>
        <v>38154</v>
      </c>
      <c r="AF194" s="17">
        <f t="shared" si="497"/>
        <v>40245.099999999999</v>
      </c>
      <c r="AG194" s="17">
        <f t="shared" si="498"/>
        <v>40245.099999999999</v>
      </c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>
        <f t="shared" si="499"/>
        <v>38154</v>
      </c>
      <c r="AX194" s="17">
        <f t="shared" si="500"/>
        <v>40245.099999999999</v>
      </c>
      <c r="AY194" s="17">
        <f t="shared" si="501"/>
        <v>40245.099999999999</v>
      </c>
      <c r="AZ194" s="17"/>
      <c r="BA194" s="17">
        <f t="shared" si="502"/>
        <v>38154</v>
      </c>
      <c r="BB194" s="17">
        <f t="shared" si="503"/>
        <v>40245.099999999999</v>
      </c>
      <c r="BC194" s="17">
        <f t="shared" si="504"/>
        <v>40245.099999999999</v>
      </c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>
        <f t="shared" si="505"/>
        <v>38154</v>
      </c>
      <c r="BP194" s="17">
        <f t="shared" si="506"/>
        <v>40245.099999999999</v>
      </c>
      <c r="BQ194" s="17">
        <f t="shared" si="507"/>
        <v>40245.099999999999</v>
      </c>
      <c r="BR194" s="17"/>
      <c r="BS194" s="35"/>
      <c r="BT194" s="35"/>
      <c r="BU194" s="1"/>
      <c r="BV194" s="1"/>
      <c r="BW194" s="1"/>
      <c r="BX194" s="1"/>
      <c r="BY194" s="1"/>
      <c r="BZ194" s="1"/>
      <c r="CA194" s="1"/>
      <c r="CB194" s="1"/>
    </row>
    <row r="195" s="1" customFormat="1">
      <c r="A195" s="33" t="s">
        <v>158</v>
      </c>
      <c r="B195" s="33" t="s">
        <v>96</v>
      </c>
      <c r="C195" s="33" t="s">
        <v>70</v>
      </c>
      <c r="D195" s="15" t="s">
        <v>214</v>
      </c>
      <c r="E195" s="33" t="s">
        <v>48</v>
      </c>
      <c r="F195" s="34" t="s">
        <v>49</v>
      </c>
      <c r="G195" s="17">
        <v>1657</v>
      </c>
      <c r="H195" s="17">
        <v>1657</v>
      </c>
      <c r="I195" s="17">
        <v>1657</v>
      </c>
      <c r="J195" s="17"/>
      <c r="K195" s="17"/>
      <c r="L195" s="17"/>
      <c r="M195" s="17">
        <f t="shared" si="431"/>
        <v>1657</v>
      </c>
      <c r="N195" s="17">
        <f t="shared" si="432"/>
        <v>1657</v>
      </c>
      <c r="O195" s="17">
        <f t="shared" si="433"/>
        <v>1657</v>
      </c>
      <c r="P195" s="17"/>
      <c r="Q195" s="17"/>
      <c r="R195" s="17"/>
      <c r="S195" s="17"/>
      <c r="T195" s="17"/>
      <c r="U195" s="17"/>
      <c r="V195" s="17"/>
      <c r="W195" s="17"/>
      <c r="X195" s="17"/>
      <c r="Y195" s="17">
        <f t="shared" si="493"/>
        <v>1657</v>
      </c>
      <c r="Z195" s="17">
        <f t="shared" si="494"/>
        <v>1657</v>
      </c>
      <c r="AA195" s="17">
        <f t="shared" si="495"/>
        <v>1657</v>
      </c>
      <c r="AB195" s="17"/>
      <c r="AC195" s="17"/>
      <c r="AD195" s="17"/>
      <c r="AE195" s="17">
        <f t="shared" si="496"/>
        <v>1657</v>
      </c>
      <c r="AF195" s="17">
        <f t="shared" si="497"/>
        <v>1657</v>
      </c>
      <c r="AG195" s="17">
        <f t="shared" si="498"/>
        <v>1657</v>
      </c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>
        <f t="shared" si="499"/>
        <v>1657</v>
      </c>
      <c r="AX195" s="17">
        <f t="shared" si="500"/>
        <v>1657</v>
      </c>
      <c r="AY195" s="17">
        <f t="shared" si="501"/>
        <v>1657</v>
      </c>
      <c r="AZ195" s="17"/>
      <c r="BA195" s="17">
        <f t="shared" si="502"/>
        <v>1657</v>
      </c>
      <c r="BB195" s="17">
        <f t="shared" si="503"/>
        <v>1657</v>
      </c>
      <c r="BC195" s="17">
        <f t="shared" si="504"/>
        <v>1657</v>
      </c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>
        <f t="shared" si="505"/>
        <v>1657</v>
      </c>
      <c r="BP195" s="17">
        <f t="shared" si="506"/>
        <v>1657</v>
      </c>
      <c r="BQ195" s="17">
        <f t="shared" si="507"/>
        <v>1657</v>
      </c>
      <c r="BR195" s="17"/>
      <c r="BS195" s="35"/>
      <c r="BT195" s="35"/>
      <c r="BU195" s="1"/>
      <c r="BV195" s="1"/>
      <c r="BW195" s="1"/>
      <c r="BX195" s="1"/>
      <c r="BY195" s="1"/>
      <c r="BZ195" s="1"/>
      <c r="CA195" s="1"/>
      <c r="CB195" s="1"/>
    </row>
    <row r="196" s="1" customFormat="1">
      <c r="A196" s="33" t="s">
        <v>158</v>
      </c>
      <c r="B196" s="33" t="s">
        <v>96</v>
      </c>
      <c r="C196" s="33" t="s">
        <v>70</v>
      </c>
      <c r="D196" s="15" t="s">
        <v>215</v>
      </c>
      <c r="E196" s="38"/>
      <c r="F196" s="34" t="s">
        <v>216</v>
      </c>
      <c r="G196" s="17">
        <f>G197+G198</f>
        <v>1481</v>
      </c>
      <c r="H196" s="17">
        <f>H197+H198</f>
        <v>1525.8</v>
      </c>
      <c r="I196" s="17">
        <f>I197+I198</f>
        <v>1525.8</v>
      </c>
      <c r="J196" s="17">
        <f>J197+J198</f>
        <v>0</v>
      </c>
      <c r="K196" s="17">
        <f>K197+K198</f>
        <v>0</v>
      </c>
      <c r="L196" s="17">
        <f>L197+L198</f>
        <v>0</v>
      </c>
      <c r="M196" s="17">
        <f t="shared" si="431"/>
        <v>1481</v>
      </c>
      <c r="N196" s="17">
        <f t="shared" si="432"/>
        <v>1525.8</v>
      </c>
      <c r="O196" s="17">
        <f t="shared" si="433"/>
        <v>1525.8</v>
      </c>
      <c r="P196" s="17">
        <f>P197+P198</f>
        <v>0</v>
      </c>
      <c r="Q196" s="17">
        <f>Q197+Q198</f>
        <v>0</v>
      </c>
      <c r="R196" s="17">
        <f>R197+R198</f>
        <v>0</v>
      </c>
      <c r="S196" s="17">
        <f>S197+S198</f>
        <v>0</v>
      </c>
      <c r="T196" s="17">
        <f>T197+T198</f>
        <v>0</v>
      </c>
      <c r="U196" s="17">
        <f>U197+U198</f>
        <v>0</v>
      </c>
      <c r="V196" s="17">
        <f>V197+V198</f>
        <v>0</v>
      </c>
      <c r="W196" s="17">
        <f>W197+W198</f>
        <v>0</v>
      </c>
      <c r="X196" s="17">
        <f>X197+X198</f>
        <v>0</v>
      </c>
      <c r="Y196" s="17">
        <f t="shared" si="493"/>
        <v>1481</v>
      </c>
      <c r="Z196" s="17">
        <f t="shared" si="494"/>
        <v>1525.8</v>
      </c>
      <c r="AA196" s="17">
        <f t="shared" si="495"/>
        <v>1525.8</v>
      </c>
      <c r="AB196" s="17">
        <f>AB197+AB198</f>
        <v>0</v>
      </c>
      <c r="AC196" s="17">
        <f>AC197+AC198</f>
        <v>0</v>
      </c>
      <c r="AD196" s="17">
        <f>AD197+AD198</f>
        <v>0</v>
      </c>
      <c r="AE196" s="17">
        <f t="shared" si="496"/>
        <v>1481</v>
      </c>
      <c r="AF196" s="17">
        <f t="shared" si="497"/>
        <v>1525.8</v>
      </c>
      <c r="AG196" s="17">
        <f t="shared" si="498"/>
        <v>1525.8</v>
      </c>
      <c r="AH196" s="17">
        <f>AH197+AH198</f>
        <v>0</v>
      </c>
      <c r="AI196" s="17">
        <f>AI197+AI198</f>
        <v>0</v>
      </c>
      <c r="AJ196" s="17">
        <f>AJ197+AJ198</f>
        <v>0</v>
      </c>
      <c r="AK196" s="17">
        <f>AK197+AK198</f>
        <v>0</v>
      </c>
      <c r="AL196" s="17">
        <f>AL197+AL198</f>
        <v>0</v>
      </c>
      <c r="AM196" s="17">
        <f>AM197+AM198</f>
        <v>0</v>
      </c>
      <c r="AN196" s="17">
        <f>AN197+AN198</f>
        <v>0</v>
      </c>
      <c r="AO196" s="17">
        <f>AO197+AO198</f>
        <v>0</v>
      </c>
      <c r="AP196" s="17">
        <f>AP197+AP198</f>
        <v>0</v>
      </c>
      <c r="AQ196" s="17">
        <f>AQ197+AQ198</f>
        <v>0</v>
      </c>
      <c r="AR196" s="17">
        <f>AR197+AR198</f>
        <v>0</v>
      </c>
      <c r="AS196" s="17">
        <f>AS197+AS198</f>
        <v>0</v>
      </c>
      <c r="AT196" s="17">
        <f>AT197+AT198</f>
        <v>0</v>
      </c>
      <c r="AU196" s="17">
        <f>AU197+AU198</f>
        <v>0</v>
      </c>
      <c r="AV196" s="17">
        <f>AV197+AV198</f>
        <v>0</v>
      </c>
      <c r="AW196" s="17">
        <f t="shared" si="499"/>
        <v>1481</v>
      </c>
      <c r="AX196" s="17">
        <f t="shared" si="500"/>
        <v>1525.8</v>
      </c>
      <c r="AY196" s="17">
        <f t="shared" si="501"/>
        <v>1525.8</v>
      </c>
      <c r="AZ196" s="17">
        <f>AZ197+AZ198</f>
        <v>0</v>
      </c>
      <c r="BA196" s="17">
        <f t="shared" si="502"/>
        <v>1481</v>
      </c>
      <c r="BB196" s="17">
        <f t="shared" si="503"/>
        <v>1525.8</v>
      </c>
      <c r="BC196" s="17">
        <f t="shared" si="504"/>
        <v>1525.8</v>
      </c>
      <c r="BD196" s="17">
        <f>BD197+BD198</f>
        <v>0</v>
      </c>
      <c r="BE196" s="17">
        <f>BE197+BE198</f>
        <v>0</v>
      </c>
      <c r="BF196" s="17">
        <f>BF197+BF198</f>
        <v>0</v>
      </c>
      <c r="BG196" s="17">
        <f>BG197+BG198</f>
        <v>0</v>
      </c>
      <c r="BH196" s="17">
        <f>BH197+BH198</f>
        <v>0</v>
      </c>
      <c r="BI196" s="17">
        <f>BI197+BI198</f>
        <v>0</v>
      </c>
      <c r="BJ196" s="17">
        <f>BJ197+BJ198</f>
        <v>0</v>
      </c>
      <c r="BK196" s="17">
        <f>BK197+BK198</f>
        <v>0</v>
      </c>
      <c r="BL196" s="17">
        <f>BL197+BL198</f>
        <v>0</v>
      </c>
      <c r="BM196" s="17">
        <f>BM197+BM198</f>
        <v>0</v>
      </c>
      <c r="BN196" s="17">
        <f>BN197+BN198</f>
        <v>0</v>
      </c>
      <c r="BO196" s="17">
        <f t="shared" si="505"/>
        <v>1481</v>
      </c>
      <c r="BP196" s="17">
        <f t="shared" si="506"/>
        <v>1525.8</v>
      </c>
      <c r="BQ196" s="17">
        <f t="shared" si="507"/>
        <v>1525.8</v>
      </c>
      <c r="BR196" s="17">
        <f>BR197+BR198</f>
        <v>0</v>
      </c>
      <c r="BS196" s="35"/>
      <c r="BT196" s="35"/>
      <c r="BU196" s="1"/>
      <c r="BV196" s="1"/>
      <c r="BW196" s="1"/>
      <c r="BX196" s="1"/>
      <c r="BY196" s="1"/>
      <c r="BZ196" s="1"/>
      <c r="CA196" s="1"/>
      <c r="CB196" s="1"/>
    </row>
    <row r="197" s="1" customFormat="1">
      <c r="A197" s="33" t="s">
        <v>158</v>
      </c>
      <c r="B197" s="33" t="s">
        <v>96</v>
      </c>
      <c r="C197" s="33" t="s">
        <v>70</v>
      </c>
      <c r="D197" s="15" t="s">
        <v>215</v>
      </c>
      <c r="E197" s="33" t="s">
        <v>60</v>
      </c>
      <c r="F197" s="34" t="s">
        <v>61</v>
      </c>
      <c r="G197" s="17">
        <v>1231</v>
      </c>
      <c r="H197" s="17">
        <v>1275.8</v>
      </c>
      <c r="I197" s="17">
        <v>1275.8</v>
      </c>
      <c r="J197" s="17"/>
      <c r="K197" s="17"/>
      <c r="L197" s="17"/>
      <c r="M197" s="17">
        <f t="shared" si="431"/>
        <v>1231</v>
      </c>
      <c r="N197" s="17">
        <f t="shared" si="432"/>
        <v>1275.8</v>
      </c>
      <c r="O197" s="17">
        <f t="shared" si="433"/>
        <v>1275.8</v>
      </c>
      <c r="P197" s="17"/>
      <c r="Q197" s="17"/>
      <c r="R197" s="17"/>
      <c r="S197" s="17"/>
      <c r="T197" s="17"/>
      <c r="U197" s="17"/>
      <c r="V197" s="17"/>
      <c r="W197" s="17"/>
      <c r="X197" s="17"/>
      <c r="Y197" s="17">
        <f t="shared" si="493"/>
        <v>1231</v>
      </c>
      <c r="Z197" s="17">
        <f t="shared" si="494"/>
        <v>1275.8</v>
      </c>
      <c r="AA197" s="17">
        <f t="shared" si="495"/>
        <v>1275.8</v>
      </c>
      <c r="AB197" s="17"/>
      <c r="AC197" s="17"/>
      <c r="AD197" s="17"/>
      <c r="AE197" s="17">
        <f t="shared" si="496"/>
        <v>1231</v>
      </c>
      <c r="AF197" s="17">
        <f t="shared" si="497"/>
        <v>1275.8</v>
      </c>
      <c r="AG197" s="17">
        <f t="shared" si="498"/>
        <v>1275.8</v>
      </c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>
        <f t="shared" si="499"/>
        <v>1231</v>
      </c>
      <c r="AX197" s="17">
        <f t="shared" si="500"/>
        <v>1275.8</v>
      </c>
      <c r="AY197" s="17">
        <f t="shared" si="501"/>
        <v>1275.8</v>
      </c>
      <c r="AZ197" s="17"/>
      <c r="BA197" s="17">
        <f t="shared" si="502"/>
        <v>1231</v>
      </c>
      <c r="BB197" s="17">
        <f t="shared" si="503"/>
        <v>1275.8</v>
      </c>
      <c r="BC197" s="17">
        <f t="shared" si="504"/>
        <v>1275.8</v>
      </c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>
        <f t="shared" si="505"/>
        <v>1231</v>
      </c>
      <c r="BP197" s="17">
        <f t="shared" si="506"/>
        <v>1275.8</v>
      </c>
      <c r="BQ197" s="17">
        <f t="shared" si="507"/>
        <v>1275.8</v>
      </c>
      <c r="BR197" s="17"/>
      <c r="BS197" s="35"/>
      <c r="BT197" s="35"/>
      <c r="BU197" s="1"/>
      <c r="BV197" s="1"/>
      <c r="BW197" s="1"/>
      <c r="BX197" s="1"/>
      <c r="BY197" s="1"/>
      <c r="BZ197" s="1"/>
      <c r="CA197" s="1"/>
      <c r="CB197" s="1"/>
    </row>
    <row r="198" s="1" customFormat="1">
      <c r="A198" s="33" t="s">
        <v>158</v>
      </c>
      <c r="B198" s="33" t="s">
        <v>96</v>
      </c>
      <c r="C198" s="33" t="s">
        <v>70</v>
      </c>
      <c r="D198" s="15" t="s">
        <v>215</v>
      </c>
      <c r="E198" s="33" t="s">
        <v>48</v>
      </c>
      <c r="F198" s="34" t="s">
        <v>49</v>
      </c>
      <c r="G198" s="17">
        <v>250</v>
      </c>
      <c r="H198" s="17">
        <v>250</v>
      </c>
      <c r="I198" s="17">
        <v>250</v>
      </c>
      <c r="J198" s="17"/>
      <c r="K198" s="17"/>
      <c r="L198" s="17"/>
      <c r="M198" s="17">
        <f t="shared" si="431"/>
        <v>250</v>
      </c>
      <c r="N198" s="17">
        <f t="shared" si="432"/>
        <v>250</v>
      </c>
      <c r="O198" s="17">
        <f t="shared" si="433"/>
        <v>250</v>
      </c>
      <c r="P198" s="17"/>
      <c r="Q198" s="17"/>
      <c r="R198" s="17"/>
      <c r="S198" s="17"/>
      <c r="T198" s="17"/>
      <c r="U198" s="17"/>
      <c r="V198" s="17"/>
      <c r="W198" s="17"/>
      <c r="X198" s="17"/>
      <c r="Y198" s="17">
        <f t="shared" si="493"/>
        <v>250</v>
      </c>
      <c r="Z198" s="17">
        <f t="shared" si="494"/>
        <v>250</v>
      </c>
      <c r="AA198" s="17">
        <f t="shared" si="495"/>
        <v>250</v>
      </c>
      <c r="AB198" s="17"/>
      <c r="AC198" s="17"/>
      <c r="AD198" s="17"/>
      <c r="AE198" s="17">
        <f t="shared" si="496"/>
        <v>250</v>
      </c>
      <c r="AF198" s="17">
        <f t="shared" si="497"/>
        <v>250</v>
      </c>
      <c r="AG198" s="17">
        <f t="shared" si="498"/>
        <v>250</v>
      </c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>
        <f t="shared" si="499"/>
        <v>250</v>
      </c>
      <c r="AX198" s="17">
        <f t="shared" si="500"/>
        <v>250</v>
      </c>
      <c r="AY198" s="17">
        <f t="shared" si="501"/>
        <v>250</v>
      </c>
      <c r="AZ198" s="17"/>
      <c r="BA198" s="17">
        <f t="shared" si="502"/>
        <v>250</v>
      </c>
      <c r="BB198" s="17">
        <f t="shared" si="503"/>
        <v>250</v>
      </c>
      <c r="BC198" s="17">
        <f t="shared" si="504"/>
        <v>250</v>
      </c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>
        <f t="shared" si="505"/>
        <v>250</v>
      </c>
      <c r="BP198" s="17">
        <f t="shared" si="506"/>
        <v>250</v>
      </c>
      <c r="BQ198" s="17">
        <f t="shared" si="507"/>
        <v>250</v>
      </c>
      <c r="BR198" s="17"/>
      <c r="BS198" s="35"/>
      <c r="BT198" s="35"/>
      <c r="BU198" s="1"/>
      <c r="BV198" s="1"/>
      <c r="BW198" s="1"/>
      <c r="BX198" s="1"/>
      <c r="BY198" s="1"/>
      <c r="BZ198" s="1"/>
      <c r="CA198" s="1"/>
      <c r="CB198" s="1"/>
    </row>
    <row r="199" s="23" customFormat="1">
      <c r="A199" s="24" t="s">
        <v>217</v>
      </c>
      <c r="B199" s="24"/>
      <c r="C199" s="24"/>
      <c r="D199" s="24"/>
      <c r="E199" s="24"/>
      <c r="F199" s="25" t="s">
        <v>218</v>
      </c>
      <c r="G199" s="26">
        <f>G200+G273+G334</f>
        <v>2586900.1999999993</v>
      </c>
      <c r="H199" s="26">
        <f>H200+H273+H334</f>
        <v>2676418.1999999997</v>
      </c>
      <c r="I199" s="26">
        <f>I200+I273+I334</f>
        <v>2772256.1999999997</v>
      </c>
      <c r="J199" s="26">
        <f>J200+J273+J334</f>
        <v>31451.599999999999</v>
      </c>
      <c r="K199" s="26">
        <f>K200+K273+K334</f>
        <v>7164.6999999999989</v>
      </c>
      <c r="L199" s="26">
        <f>L200+L273+L334</f>
        <v>15702.299999999999</v>
      </c>
      <c r="M199" s="26">
        <f t="shared" si="431"/>
        <v>2618351.7999999993</v>
      </c>
      <c r="N199" s="26">
        <f t="shared" si="432"/>
        <v>2683582.8999999999</v>
      </c>
      <c r="O199" s="26">
        <f t="shared" si="433"/>
        <v>2787958.4999999995</v>
      </c>
      <c r="P199" s="26">
        <f>P200+P273+P334</f>
        <v>25068.700000000001</v>
      </c>
      <c r="Q199" s="26">
        <f>Q200+Q273+Q334</f>
        <v>0</v>
      </c>
      <c r="R199" s="26">
        <f>R200+R273+R334</f>
        <v>0</v>
      </c>
      <c r="S199" s="26">
        <f>S200+S273+S334</f>
        <v>106452.448</v>
      </c>
      <c r="T199" s="26">
        <f>T200+T273+T334</f>
        <v>27703.5</v>
      </c>
      <c r="U199" s="26">
        <f>U200+U273+U334</f>
        <v>0</v>
      </c>
      <c r="V199" s="26">
        <f>V200+V273+V334</f>
        <v>27703.5</v>
      </c>
      <c r="W199" s="26">
        <f>W200+W273+W334</f>
        <v>0</v>
      </c>
      <c r="X199" s="26">
        <f>X200+X273+X334</f>
        <v>0</v>
      </c>
      <c r="Y199" s="26">
        <f t="shared" si="493"/>
        <v>2749872.9479999994</v>
      </c>
      <c r="Z199" s="26">
        <f t="shared" si="494"/>
        <v>2711286.3999999999</v>
      </c>
      <c r="AA199" s="26">
        <f t="shared" si="495"/>
        <v>2815661.9999999995</v>
      </c>
      <c r="AB199" s="26">
        <f>AB200+AB273+AB334</f>
        <v>3000</v>
      </c>
      <c r="AC199" s="26">
        <f>AC200+AC273+AC334</f>
        <v>3000</v>
      </c>
      <c r="AD199" s="26">
        <f>AD200+AD273+AD334</f>
        <v>3000</v>
      </c>
      <c r="AE199" s="26">
        <f t="shared" si="496"/>
        <v>2752872.9479999994</v>
      </c>
      <c r="AF199" s="26">
        <f t="shared" si="497"/>
        <v>2714286.3999999999</v>
      </c>
      <c r="AG199" s="26">
        <f t="shared" si="498"/>
        <v>2818661.9999999995</v>
      </c>
      <c r="AH199" s="26">
        <f>AH200+AH273+AH334</f>
        <v>0</v>
      </c>
      <c r="AI199" s="26">
        <f>AI200+AI273+AI334</f>
        <v>550</v>
      </c>
      <c r="AJ199" s="26">
        <f>AJ200+AJ273+AJ334</f>
        <v>57223.838000000003</v>
      </c>
      <c r="AK199" s="26">
        <f>AK200+AK273+AK334</f>
        <v>0</v>
      </c>
      <c r="AL199" s="26">
        <f>AL200+AL273+AL334</f>
        <v>0</v>
      </c>
      <c r="AM199" s="26">
        <f>AM200+AM273+AM334</f>
        <v>1818</v>
      </c>
      <c r="AN199" s="26">
        <f>AN200+AN273+AN334</f>
        <v>1000</v>
      </c>
      <c r="AO199" s="26">
        <f>AO200+AO273+AO334</f>
        <v>0</v>
      </c>
      <c r="AP199" s="26">
        <f>AP200+AP273+AP334</f>
        <v>0</v>
      </c>
      <c r="AQ199" s="26">
        <f>AQ200+AQ273+AQ334</f>
        <v>0</v>
      </c>
      <c r="AR199" s="26">
        <f>AR200+AR273+AR334</f>
        <v>0</v>
      </c>
      <c r="AS199" s="26">
        <f>AS200+AS273+AS334</f>
        <v>1000</v>
      </c>
      <c r="AT199" s="26">
        <f>AT200+AT273+AT334</f>
        <v>1818</v>
      </c>
      <c r="AU199" s="26">
        <f>AU200+AU273+AU334</f>
        <v>0</v>
      </c>
      <c r="AV199" s="26">
        <f>AV200+AV273+AV334</f>
        <v>0</v>
      </c>
      <c r="AW199" s="26">
        <f t="shared" si="499"/>
        <v>2810646.7859999994</v>
      </c>
      <c r="AX199" s="26">
        <f t="shared" si="500"/>
        <v>2717104.3999999999</v>
      </c>
      <c r="AY199" s="26">
        <f t="shared" si="501"/>
        <v>2821479.9999999995</v>
      </c>
      <c r="AZ199" s="26">
        <f>AZ200+AZ273+AZ334</f>
        <v>0</v>
      </c>
      <c r="BA199" s="26">
        <f t="shared" si="502"/>
        <v>2810646.7859999994</v>
      </c>
      <c r="BB199" s="26">
        <f t="shared" si="503"/>
        <v>2717104.3999999999</v>
      </c>
      <c r="BC199" s="26">
        <f t="shared" si="504"/>
        <v>2821479.9999999995</v>
      </c>
      <c r="BD199" s="26">
        <f>BD200+BD273+BD334</f>
        <v>0</v>
      </c>
      <c r="BE199" s="26">
        <f>BE200+BE273+BE334</f>
        <v>0</v>
      </c>
      <c r="BF199" s="26">
        <f>BF200+BF273+BF334</f>
        <v>13938.809999999999</v>
      </c>
      <c r="BG199" s="26">
        <f>BG200+BG273+BG334</f>
        <v>0</v>
      </c>
      <c r="BH199" s="26">
        <f>BH200+BH273+BH334</f>
        <v>0</v>
      </c>
      <c r="BI199" s="26">
        <f>BI200+BI273+BI334</f>
        <v>0</v>
      </c>
      <c r="BJ199" s="26">
        <f>BJ200+BJ273+BJ334</f>
        <v>0</v>
      </c>
      <c r="BK199" s="26">
        <f>BK200+BK273+BK334</f>
        <v>0</v>
      </c>
      <c r="BL199" s="26">
        <f>BL200+BL273+BL334</f>
        <v>0</v>
      </c>
      <c r="BM199" s="26">
        <f>BM200+BM273+BM334</f>
        <v>0</v>
      </c>
      <c r="BN199" s="26">
        <f>BN200+BN273+BN334</f>
        <v>0</v>
      </c>
      <c r="BO199" s="26">
        <f t="shared" si="505"/>
        <v>2824585.5959999994</v>
      </c>
      <c r="BP199" s="26">
        <f t="shared" si="506"/>
        <v>2717104.3999999999</v>
      </c>
      <c r="BQ199" s="26">
        <f t="shared" si="507"/>
        <v>2821479.9999999995</v>
      </c>
      <c r="BR199" s="26">
        <f>BR200+BR273+BR334</f>
        <v>0</v>
      </c>
      <c r="BS199" s="27"/>
      <c r="BT199" s="27"/>
      <c r="BU199" s="23"/>
      <c r="BV199" s="23"/>
      <c r="BW199" s="23"/>
      <c r="BX199" s="23"/>
      <c r="BY199" s="23"/>
      <c r="BZ199" s="23"/>
      <c r="CA199" s="23"/>
      <c r="CB199" s="23"/>
    </row>
    <row r="200" s="23" customFormat="1">
      <c r="A200" s="24" t="s">
        <v>217</v>
      </c>
      <c r="B200" s="24" t="s">
        <v>178</v>
      </c>
      <c r="C200" s="24"/>
      <c r="D200" s="24"/>
      <c r="E200" s="24"/>
      <c r="F200" s="25" t="s">
        <v>219</v>
      </c>
      <c r="G200" s="26">
        <f>G201+G223+G256</f>
        <v>923223.69999999995</v>
      </c>
      <c r="H200" s="26">
        <f>H201+H223+H256</f>
        <v>927442.5</v>
      </c>
      <c r="I200" s="26">
        <f>I201+I223+I256</f>
        <v>902377.59999999998</v>
      </c>
      <c r="J200" s="26">
        <f>J201+J223+J256</f>
        <v>22814</v>
      </c>
      <c r="K200" s="26">
        <f>K201+K223+K256</f>
        <v>15602.299999999999</v>
      </c>
      <c r="L200" s="26">
        <f>L201+L223+L256</f>
        <v>15602.299999999999</v>
      </c>
      <c r="M200" s="26">
        <f t="shared" si="431"/>
        <v>946037.69999999995</v>
      </c>
      <c r="N200" s="26">
        <f t="shared" si="432"/>
        <v>943044.80000000005</v>
      </c>
      <c r="O200" s="26">
        <f t="shared" si="433"/>
        <v>917979.90000000002</v>
      </c>
      <c r="P200" s="26">
        <f>P201+P223+P256</f>
        <v>6420.7999999999993</v>
      </c>
      <c r="Q200" s="26">
        <f>Q201+Q223+Q256</f>
        <v>0</v>
      </c>
      <c r="R200" s="26">
        <f>R201+R223+R256</f>
        <v>0</v>
      </c>
      <c r="S200" s="26">
        <f>S201+S223+S256</f>
        <v>10305.505000000001</v>
      </c>
      <c r="T200" s="26">
        <f>T201+T223+T256</f>
        <v>140.59999999999999</v>
      </c>
      <c r="U200" s="26">
        <f>U201+U223+U256</f>
        <v>0</v>
      </c>
      <c r="V200" s="26">
        <f>V201+V223+V256</f>
        <v>140.59999999999999</v>
      </c>
      <c r="W200" s="26">
        <f>W201+W223+W256</f>
        <v>0</v>
      </c>
      <c r="X200" s="26">
        <f>X201+X223+X256</f>
        <v>0</v>
      </c>
      <c r="Y200" s="26">
        <f t="shared" si="493"/>
        <v>962764.005</v>
      </c>
      <c r="Z200" s="26">
        <f t="shared" si="494"/>
        <v>943185.40000000002</v>
      </c>
      <c r="AA200" s="26">
        <f t="shared" si="495"/>
        <v>918120.5</v>
      </c>
      <c r="AB200" s="26">
        <f>AB201+AB223+AB256</f>
        <v>0</v>
      </c>
      <c r="AC200" s="26">
        <f>AC201+AC223+AC256</f>
        <v>0</v>
      </c>
      <c r="AD200" s="26">
        <f>AD201+AD223+AD256</f>
        <v>0</v>
      </c>
      <c r="AE200" s="26">
        <f t="shared" si="496"/>
        <v>962764.005</v>
      </c>
      <c r="AF200" s="26">
        <f t="shared" si="497"/>
        <v>943185.40000000002</v>
      </c>
      <c r="AG200" s="26">
        <f t="shared" si="498"/>
        <v>918120.5</v>
      </c>
      <c r="AH200" s="26">
        <f>AH201+AH223+AH256</f>
        <v>0</v>
      </c>
      <c r="AI200" s="26">
        <f>AI201+AI223+AI256</f>
        <v>550</v>
      </c>
      <c r="AJ200" s="26">
        <f>AJ201+AJ223+AJ256</f>
        <v>0</v>
      </c>
      <c r="AK200" s="26">
        <f>AK201+AK223+AK256</f>
        <v>0</v>
      </c>
      <c r="AL200" s="26">
        <f>AL201+AL223+AL256</f>
        <v>0</v>
      </c>
      <c r="AM200" s="26">
        <f>AM201+AM223+AM256</f>
        <v>0</v>
      </c>
      <c r="AN200" s="26">
        <f>AN201+AN223+AN256</f>
        <v>1000</v>
      </c>
      <c r="AO200" s="26">
        <f>AO201+AO223+AO256</f>
        <v>0</v>
      </c>
      <c r="AP200" s="26">
        <f>AP201+AP223+AP256</f>
        <v>0</v>
      </c>
      <c r="AQ200" s="26">
        <f>AQ201+AQ223+AQ256</f>
        <v>0</v>
      </c>
      <c r="AR200" s="26">
        <f>AR201+AR223+AR256</f>
        <v>0</v>
      </c>
      <c r="AS200" s="26">
        <f>AS201+AS223+AS256</f>
        <v>1000</v>
      </c>
      <c r="AT200" s="26">
        <f>AT201+AT223+AT256</f>
        <v>0</v>
      </c>
      <c r="AU200" s="26">
        <f>AU201+AU223+AU256</f>
        <v>0</v>
      </c>
      <c r="AV200" s="26">
        <f>AV201+AV223+AV256</f>
        <v>0</v>
      </c>
      <c r="AW200" s="26">
        <f t="shared" si="499"/>
        <v>963314.005</v>
      </c>
      <c r="AX200" s="26">
        <f t="shared" si="500"/>
        <v>944185.40000000002</v>
      </c>
      <c r="AY200" s="26">
        <f t="shared" si="501"/>
        <v>919120.5</v>
      </c>
      <c r="AZ200" s="26">
        <f>AZ201+AZ223+AZ256</f>
        <v>0</v>
      </c>
      <c r="BA200" s="26">
        <f t="shared" si="502"/>
        <v>963314.005</v>
      </c>
      <c r="BB200" s="26">
        <f t="shared" si="503"/>
        <v>944185.40000000002</v>
      </c>
      <c r="BC200" s="26">
        <f t="shared" si="504"/>
        <v>919120.5</v>
      </c>
      <c r="BD200" s="26">
        <f>BD201+BD223+BD256</f>
        <v>0</v>
      </c>
      <c r="BE200" s="26">
        <f>BE201+BE223+BE256</f>
        <v>0</v>
      </c>
      <c r="BF200" s="26">
        <f>BF201+BF223+BF256</f>
        <v>0</v>
      </c>
      <c r="BG200" s="26">
        <f>BG201+BG223+BG256</f>
        <v>0</v>
      </c>
      <c r="BH200" s="26">
        <f>BH201+BH223+BH256</f>
        <v>0</v>
      </c>
      <c r="BI200" s="26">
        <f>BI201+BI223+BI256</f>
        <v>0</v>
      </c>
      <c r="BJ200" s="26">
        <f>BJ201+BJ223+BJ256</f>
        <v>0</v>
      </c>
      <c r="BK200" s="26">
        <f>BK201+BK223+BK256</f>
        <v>0</v>
      </c>
      <c r="BL200" s="26">
        <f>BL201+BL223+BL256</f>
        <v>0</v>
      </c>
      <c r="BM200" s="26">
        <f>BM201+BM223+BM256</f>
        <v>0</v>
      </c>
      <c r="BN200" s="26">
        <f>BN201+BN223+BN256</f>
        <v>0</v>
      </c>
      <c r="BO200" s="26">
        <f t="shared" si="505"/>
        <v>963314.005</v>
      </c>
      <c r="BP200" s="26">
        <f t="shared" si="506"/>
        <v>944185.40000000002</v>
      </c>
      <c r="BQ200" s="26">
        <f t="shared" si="507"/>
        <v>919120.5</v>
      </c>
      <c r="BR200" s="26">
        <f>BR201+BR223+BR256</f>
        <v>0</v>
      </c>
      <c r="BS200" s="27"/>
      <c r="BT200" s="27"/>
      <c r="BU200" s="23"/>
      <c r="BV200" s="23"/>
      <c r="BW200" s="23"/>
      <c r="BX200" s="23"/>
      <c r="BY200" s="23"/>
      <c r="BZ200" s="23"/>
      <c r="CA200" s="23"/>
      <c r="CB200" s="23"/>
    </row>
    <row r="201" s="28" customFormat="1">
      <c r="A201" s="29" t="s">
        <v>217</v>
      </c>
      <c r="B201" s="29" t="s">
        <v>178</v>
      </c>
      <c r="C201" s="29" t="s">
        <v>72</v>
      </c>
      <c r="D201" s="29"/>
      <c r="E201" s="29"/>
      <c r="F201" s="30" t="s">
        <v>220</v>
      </c>
      <c r="G201" s="31">
        <f>G202+G218</f>
        <v>862011.40000000002</v>
      </c>
      <c r="H201" s="31">
        <f>H202+H218</f>
        <v>865583.80000000005</v>
      </c>
      <c r="I201" s="31">
        <f>I202+I218</f>
        <v>840518.90000000002</v>
      </c>
      <c r="J201" s="31">
        <f>J202+J218</f>
        <v>22814</v>
      </c>
      <c r="K201" s="31">
        <f>K202+K218</f>
        <v>15602.299999999999</v>
      </c>
      <c r="L201" s="31">
        <f>L202+L218</f>
        <v>15602.299999999999</v>
      </c>
      <c r="M201" s="31">
        <f t="shared" si="431"/>
        <v>884825.40000000002</v>
      </c>
      <c r="N201" s="31">
        <f t="shared" si="432"/>
        <v>881186.10000000009</v>
      </c>
      <c r="O201" s="31">
        <f t="shared" si="433"/>
        <v>856121.20000000007</v>
      </c>
      <c r="P201" s="31">
        <f>P202+P218</f>
        <v>5927.3999999999996</v>
      </c>
      <c r="Q201" s="31">
        <f>Q202+Q218</f>
        <v>0</v>
      </c>
      <c r="R201" s="31">
        <f>R202+R218</f>
        <v>0</v>
      </c>
      <c r="S201" s="31">
        <f>S202+S218</f>
        <v>9105.505000000001</v>
      </c>
      <c r="T201" s="31">
        <f>T202+T218</f>
        <v>140.59999999999999</v>
      </c>
      <c r="U201" s="31">
        <f>U202+U218</f>
        <v>0</v>
      </c>
      <c r="V201" s="31">
        <f>V202+V218</f>
        <v>140.59999999999999</v>
      </c>
      <c r="W201" s="31">
        <f>W202+W218</f>
        <v>0</v>
      </c>
      <c r="X201" s="31">
        <f>X202+X218</f>
        <v>0</v>
      </c>
      <c r="Y201" s="31">
        <f t="shared" si="493"/>
        <v>899858.30500000005</v>
      </c>
      <c r="Z201" s="31">
        <f t="shared" si="494"/>
        <v>881326.70000000007</v>
      </c>
      <c r="AA201" s="31">
        <f t="shared" si="495"/>
        <v>856261.80000000005</v>
      </c>
      <c r="AB201" s="31">
        <f>AB202+AB218</f>
        <v>0</v>
      </c>
      <c r="AC201" s="31">
        <f>AC202+AC218</f>
        <v>0</v>
      </c>
      <c r="AD201" s="31">
        <f>AD202+AD218</f>
        <v>0</v>
      </c>
      <c r="AE201" s="31">
        <f t="shared" si="496"/>
        <v>899858.30500000005</v>
      </c>
      <c r="AF201" s="31">
        <f t="shared" si="497"/>
        <v>881326.70000000007</v>
      </c>
      <c r="AG201" s="31">
        <f t="shared" si="498"/>
        <v>856261.80000000005</v>
      </c>
      <c r="AH201" s="31">
        <f>AH202+AH218</f>
        <v>0</v>
      </c>
      <c r="AI201" s="31">
        <f>AI202+AI218</f>
        <v>0</v>
      </c>
      <c r="AJ201" s="31">
        <f>AJ202+AJ218</f>
        <v>0</v>
      </c>
      <c r="AK201" s="31">
        <f>AK202+AK218</f>
        <v>0</v>
      </c>
      <c r="AL201" s="31">
        <f>AL202+AL218</f>
        <v>0</v>
      </c>
      <c r="AM201" s="31">
        <f>AM202+AM218</f>
        <v>0</v>
      </c>
      <c r="AN201" s="31">
        <f>AN202+AN218</f>
        <v>0</v>
      </c>
      <c r="AO201" s="31">
        <f>AO202+AO218</f>
        <v>0</v>
      </c>
      <c r="AP201" s="31">
        <f>AP202+AP218</f>
        <v>0</v>
      </c>
      <c r="AQ201" s="31">
        <f>AQ202+AQ218</f>
        <v>0</v>
      </c>
      <c r="AR201" s="31">
        <f>AR202+AR218</f>
        <v>0</v>
      </c>
      <c r="AS201" s="31">
        <f>AS202+AS218</f>
        <v>0</v>
      </c>
      <c r="AT201" s="31">
        <f>AT202+AT218</f>
        <v>0</v>
      </c>
      <c r="AU201" s="31">
        <f>AU202+AU218</f>
        <v>0</v>
      </c>
      <c r="AV201" s="31">
        <f>AV202+AV218</f>
        <v>0</v>
      </c>
      <c r="AW201" s="31">
        <f t="shared" si="499"/>
        <v>899858.30500000005</v>
      </c>
      <c r="AX201" s="31">
        <f t="shared" si="500"/>
        <v>881326.70000000007</v>
      </c>
      <c r="AY201" s="31">
        <f t="shared" si="501"/>
        <v>856261.80000000005</v>
      </c>
      <c r="AZ201" s="31">
        <f>AZ202+AZ218</f>
        <v>0</v>
      </c>
      <c r="BA201" s="31">
        <f t="shared" si="502"/>
        <v>899858.30500000005</v>
      </c>
      <c r="BB201" s="31">
        <f t="shared" si="503"/>
        <v>881326.70000000007</v>
      </c>
      <c r="BC201" s="31">
        <f t="shared" si="504"/>
        <v>856261.80000000005</v>
      </c>
      <c r="BD201" s="31">
        <f>BD202+BD218</f>
        <v>0</v>
      </c>
      <c r="BE201" s="31">
        <f>BE202+BE218</f>
        <v>0</v>
      </c>
      <c r="BF201" s="31">
        <f>BF202+BF218</f>
        <v>0</v>
      </c>
      <c r="BG201" s="31">
        <f>BG202+BG218</f>
        <v>0</v>
      </c>
      <c r="BH201" s="31">
        <f>BH202+BH218</f>
        <v>0</v>
      </c>
      <c r="BI201" s="31">
        <f>BI202+BI218</f>
        <v>0</v>
      </c>
      <c r="BJ201" s="31">
        <f>BJ202+BJ218</f>
        <v>0</v>
      </c>
      <c r="BK201" s="31">
        <f>BK202+BK218</f>
        <v>0</v>
      </c>
      <c r="BL201" s="31">
        <f>BL202+BL218</f>
        <v>0</v>
      </c>
      <c r="BM201" s="31">
        <f>BM202+BM218</f>
        <v>0</v>
      </c>
      <c r="BN201" s="31">
        <f>BN202+BN218</f>
        <v>0</v>
      </c>
      <c r="BO201" s="31">
        <f t="shared" si="505"/>
        <v>899858.30500000005</v>
      </c>
      <c r="BP201" s="31">
        <f t="shared" si="506"/>
        <v>881326.70000000007</v>
      </c>
      <c r="BQ201" s="31">
        <f t="shared" si="507"/>
        <v>856261.80000000005</v>
      </c>
      <c r="BR201" s="31">
        <f>BR202+BR218</f>
        <v>0</v>
      </c>
      <c r="BS201" s="32"/>
      <c r="BT201" s="32"/>
      <c r="BU201" s="28"/>
      <c r="BV201" s="28"/>
      <c r="BW201" s="28"/>
      <c r="BX201" s="28"/>
      <c r="BY201" s="28"/>
      <c r="BZ201" s="28"/>
      <c r="CA201" s="28"/>
      <c r="CB201" s="28"/>
    </row>
    <row r="202" s="1" customFormat="1" ht="63">
      <c r="A202" s="33" t="s">
        <v>217</v>
      </c>
      <c r="B202" s="33" t="s">
        <v>178</v>
      </c>
      <c r="C202" s="33" t="s">
        <v>72</v>
      </c>
      <c r="D202" s="33" t="s">
        <v>84</v>
      </c>
      <c r="E202" s="33"/>
      <c r="F202" s="34" t="s">
        <v>85</v>
      </c>
      <c r="G202" s="17">
        <f>G203</f>
        <v>858573.30000000005</v>
      </c>
      <c r="H202" s="17">
        <f>H203</f>
        <v>865583.80000000005</v>
      </c>
      <c r="I202" s="17">
        <f>I203</f>
        <v>840518.90000000002</v>
      </c>
      <c r="J202" s="17">
        <f>J203</f>
        <v>22814</v>
      </c>
      <c r="K202" s="17">
        <f>K203</f>
        <v>15602.299999999999</v>
      </c>
      <c r="L202" s="17">
        <f>L203</f>
        <v>15602.299999999999</v>
      </c>
      <c r="M202" s="17">
        <f t="shared" si="431"/>
        <v>881387.30000000005</v>
      </c>
      <c r="N202" s="17">
        <f t="shared" si="432"/>
        <v>881186.10000000009</v>
      </c>
      <c r="O202" s="17">
        <f t="shared" si="433"/>
        <v>856121.20000000007</v>
      </c>
      <c r="P202" s="17">
        <f>P203</f>
        <v>5927.3999999999996</v>
      </c>
      <c r="Q202" s="17">
        <f>Q203</f>
        <v>0</v>
      </c>
      <c r="R202" s="17">
        <f>R203</f>
        <v>0</v>
      </c>
      <c r="S202" s="17">
        <f>S203</f>
        <v>9105.505000000001</v>
      </c>
      <c r="T202" s="17">
        <f>T203</f>
        <v>140.59999999999999</v>
      </c>
      <c r="U202" s="17">
        <f>U203</f>
        <v>0</v>
      </c>
      <c r="V202" s="17">
        <f>V203</f>
        <v>140.59999999999999</v>
      </c>
      <c r="W202" s="17">
        <f>W203</f>
        <v>0</v>
      </c>
      <c r="X202" s="17">
        <f>X203</f>
        <v>0</v>
      </c>
      <c r="Y202" s="17">
        <f t="shared" si="493"/>
        <v>896420.20500000007</v>
      </c>
      <c r="Z202" s="17">
        <f t="shared" si="494"/>
        <v>881326.70000000007</v>
      </c>
      <c r="AA202" s="17">
        <f t="shared" si="495"/>
        <v>856261.80000000005</v>
      </c>
      <c r="AB202" s="17">
        <f>AB203</f>
        <v>0</v>
      </c>
      <c r="AC202" s="17">
        <f>AC203</f>
        <v>0</v>
      </c>
      <c r="AD202" s="17">
        <f>AD203</f>
        <v>0</v>
      </c>
      <c r="AE202" s="17">
        <f t="shared" si="496"/>
        <v>896420.20500000007</v>
      </c>
      <c r="AF202" s="17">
        <f t="shared" si="497"/>
        <v>881326.70000000007</v>
      </c>
      <c r="AG202" s="17">
        <f t="shared" si="498"/>
        <v>856261.80000000005</v>
      </c>
      <c r="AH202" s="17">
        <f>AH203</f>
        <v>0</v>
      </c>
      <c r="AI202" s="17">
        <f>AI203</f>
        <v>0</v>
      </c>
      <c r="AJ202" s="17">
        <f>AJ203</f>
        <v>0</v>
      </c>
      <c r="AK202" s="17">
        <f>AK203</f>
        <v>0</v>
      </c>
      <c r="AL202" s="17">
        <f>AL203</f>
        <v>0</v>
      </c>
      <c r="AM202" s="17">
        <f>AM203</f>
        <v>0</v>
      </c>
      <c r="AN202" s="17">
        <f>AN203</f>
        <v>0</v>
      </c>
      <c r="AO202" s="17">
        <f>AO203</f>
        <v>0</v>
      </c>
      <c r="AP202" s="17">
        <f>AP203</f>
        <v>0</v>
      </c>
      <c r="AQ202" s="17">
        <f>AQ203</f>
        <v>0</v>
      </c>
      <c r="AR202" s="17">
        <f>AR203</f>
        <v>0</v>
      </c>
      <c r="AS202" s="17">
        <f>AS203</f>
        <v>0</v>
      </c>
      <c r="AT202" s="17">
        <f>AT203</f>
        <v>0</v>
      </c>
      <c r="AU202" s="17">
        <f>AU203</f>
        <v>0</v>
      </c>
      <c r="AV202" s="17">
        <f>AV203</f>
        <v>0</v>
      </c>
      <c r="AW202" s="17">
        <f t="shared" si="499"/>
        <v>896420.20500000007</v>
      </c>
      <c r="AX202" s="17">
        <f t="shared" si="500"/>
        <v>881326.70000000007</v>
      </c>
      <c r="AY202" s="17">
        <f t="shared" si="501"/>
        <v>856261.80000000005</v>
      </c>
      <c r="AZ202" s="17">
        <f>AZ203</f>
        <v>0</v>
      </c>
      <c r="BA202" s="17">
        <f t="shared" si="502"/>
        <v>896420.20500000007</v>
      </c>
      <c r="BB202" s="17">
        <f t="shared" si="503"/>
        <v>881326.70000000007</v>
      </c>
      <c r="BC202" s="17">
        <f t="shared" si="504"/>
        <v>856261.80000000005</v>
      </c>
      <c r="BD202" s="17">
        <f>BD203</f>
        <v>0</v>
      </c>
      <c r="BE202" s="17">
        <f>BE203</f>
        <v>0</v>
      </c>
      <c r="BF202" s="17">
        <f>BF203</f>
        <v>0</v>
      </c>
      <c r="BG202" s="17">
        <f>BG203</f>
        <v>0</v>
      </c>
      <c r="BH202" s="17">
        <f>BH203</f>
        <v>0</v>
      </c>
      <c r="BI202" s="17">
        <f>BI203</f>
        <v>0</v>
      </c>
      <c r="BJ202" s="17">
        <f>BJ203</f>
        <v>0</v>
      </c>
      <c r="BK202" s="17">
        <f>BK203</f>
        <v>0</v>
      </c>
      <c r="BL202" s="17">
        <f>BL203</f>
        <v>0</v>
      </c>
      <c r="BM202" s="17">
        <f>BM203</f>
        <v>0</v>
      </c>
      <c r="BN202" s="17">
        <f>BN203</f>
        <v>0</v>
      </c>
      <c r="BO202" s="17">
        <f t="shared" si="505"/>
        <v>896420.20500000007</v>
      </c>
      <c r="BP202" s="17">
        <f t="shared" si="506"/>
        <v>881326.70000000007</v>
      </c>
      <c r="BQ202" s="17">
        <f t="shared" si="507"/>
        <v>856261.80000000005</v>
      </c>
      <c r="BR202" s="17">
        <f>BR203</f>
        <v>0</v>
      </c>
      <c r="BS202" s="35"/>
      <c r="BT202" s="35"/>
      <c r="BU202" s="1"/>
      <c r="BV202" s="1"/>
      <c r="BW202" s="1"/>
      <c r="BX202" s="1"/>
      <c r="BY202" s="1"/>
      <c r="BZ202" s="1"/>
      <c r="CA202" s="1"/>
      <c r="CB202" s="1"/>
    </row>
    <row r="203" s="1" customFormat="1" ht="31.5">
      <c r="A203" s="33" t="s">
        <v>217</v>
      </c>
      <c r="B203" s="33" t="s">
        <v>178</v>
      </c>
      <c r="C203" s="33" t="s">
        <v>72</v>
      </c>
      <c r="D203" s="33" t="s">
        <v>153</v>
      </c>
      <c r="E203" s="33"/>
      <c r="F203" s="34" t="s">
        <v>43</v>
      </c>
      <c r="G203" s="17">
        <f>G204+G209</f>
        <v>858573.30000000005</v>
      </c>
      <c r="H203" s="17">
        <f>H204+H209</f>
        <v>865583.80000000005</v>
      </c>
      <c r="I203" s="17">
        <f>I204+I209</f>
        <v>840518.90000000002</v>
      </c>
      <c r="J203" s="17">
        <f>J204+J209</f>
        <v>22814</v>
      </c>
      <c r="K203" s="17">
        <f>K204+K209</f>
        <v>15602.299999999999</v>
      </c>
      <c r="L203" s="17">
        <f>L204+L209</f>
        <v>15602.299999999999</v>
      </c>
      <c r="M203" s="17">
        <f t="shared" si="431"/>
        <v>881387.30000000005</v>
      </c>
      <c r="N203" s="17">
        <f t="shared" si="432"/>
        <v>881186.10000000009</v>
      </c>
      <c r="O203" s="17">
        <f t="shared" si="433"/>
        <v>856121.20000000007</v>
      </c>
      <c r="P203" s="17">
        <f>P204+P209</f>
        <v>5927.3999999999996</v>
      </c>
      <c r="Q203" s="17">
        <f>Q204+Q209</f>
        <v>0</v>
      </c>
      <c r="R203" s="17">
        <f>R204+R209</f>
        <v>0</v>
      </c>
      <c r="S203" s="17">
        <f>S204+S209</f>
        <v>9105.505000000001</v>
      </c>
      <c r="T203" s="17">
        <f>T204+T209</f>
        <v>140.59999999999999</v>
      </c>
      <c r="U203" s="17">
        <f>U204+U209</f>
        <v>0</v>
      </c>
      <c r="V203" s="17">
        <f>V204+V209</f>
        <v>140.59999999999999</v>
      </c>
      <c r="W203" s="17">
        <f>W204+W209</f>
        <v>0</v>
      </c>
      <c r="X203" s="17">
        <f>X204+X209</f>
        <v>0</v>
      </c>
      <c r="Y203" s="17">
        <f t="shared" si="493"/>
        <v>896420.20500000007</v>
      </c>
      <c r="Z203" s="17">
        <f t="shared" si="494"/>
        <v>881326.70000000007</v>
      </c>
      <c r="AA203" s="17">
        <f t="shared" si="495"/>
        <v>856261.80000000005</v>
      </c>
      <c r="AB203" s="17">
        <f>AB204+AB209</f>
        <v>0</v>
      </c>
      <c r="AC203" s="17">
        <f>AC204+AC209</f>
        <v>0</v>
      </c>
      <c r="AD203" s="17">
        <f>AD204+AD209</f>
        <v>0</v>
      </c>
      <c r="AE203" s="17">
        <f t="shared" si="496"/>
        <v>896420.20500000007</v>
      </c>
      <c r="AF203" s="17">
        <f t="shared" si="497"/>
        <v>881326.70000000007</v>
      </c>
      <c r="AG203" s="17">
        <f t="shared" si="498"/>
        <v>856261.80000000005</v>
      </c>
      <c r="AH203" s="17">
        <f>AH204+AH209</f>
        <v>0</v>
      </c>
      <c r="AI203" s="17">
        <f>AI204+AI209</f>
        <v>0</v>
      </c>
      <c r="AJ203" s="17">
        <f>AJ204+AJ209</f>
        <v>0</v>
      </c>
      <c r="AK203" s="17">
        <f>AK204+AK209</f>
        <v>0</v>
      </c>
      <c r="AL203" s="17">
        <f>AL204+AL209</f>
        <v>0</v>
      </c>
      <c r="AM203" s="17">
        <f>AM204+AM209</f>
        <v>0</v>
      </c>
      <c r="AN203" s="17">
        <f>AN204+AN209</f>
        <v>0</v>
      </c>
      <c r="AO203" s="17">
        <f>AO204+AO209</f>
        <v>0</v>
      </c>
      <c r="AP203" s="17">
        <f>AP204+AP209</f>
        <v>0</v>
      </c>
      <c r="AQ203" s="17">
        <f>AQ204+AQ209</f>
        <v>0</v>
      </c>
      <c r="AR203" s="17">
        <f>AR204+AR209</f>
        <v>0</v>
      </c>
      <c r="AS203" s="17">
        <f>AS204+AS209</f>
        <v>0</v>
      </c>
      <c r="AT203" s="17">
        <f>AT204+AT209</f>
        <v>0</v>
      </c>
      <c r="AU203" s="17">
        <f>AU204+AU209</f>
        <v>0</v>
      </c>
      <c r="AV203" s="17">
        <f>AV204+AV209</f>
        <v>0</v>
      </c>
      <c r="AW203" s="17">
        <f t="shared" si="499"/>
        <v>896420.20500000007</v>
      </c>
      <c r="AX203" s="17">
        <f t="shared" si="500"/>
        <v>881326.70000000007</v>
      </c>
      <c r="AY203" s="17">
        <f t="shared" si="501"/>
        <v>856261.80000000005</v>
      </c>
      <c r="AZ203" s="17">
        <f>AZ204+AZ209</f>
        <v>0</v>
      </c>
      <c r="BA203" s="17">
        <f t="shared" si="502"/>
        <v>896420.20500000007</v>
      </c>
      <c r="BB203" s="17">
        <f t="shared" si="503"/>
        <v>881326.70000000007</v>
      </c>
      <c r="BC203" s="17">
        <f t="shared" si="504"/>
        <v>856261.80000000005</v>
      </c>
      <c r="BD203" s="17">
        <f>BD204+BD209</f>
        <v>0</v>
      </c>
      <c r="BE203" s="17">
        <f>BE204+BE209</f>
        <v>0</v>
      </c>
      <c r="BF203" s="17">
        <f>BF204+BF209</f>
        <v>0</v>
      </c>
      <c r="BG203" s="17">
        <f>BG204+BG209</f>
        <v>0</v>
      </c>
      <c r="BH203" s="17">
        <f>BH204+BH209</f>
        <v>0</v>
      </c>
      <c r="BI203" s="17">
        <f>BI204+BI209</f>
        <v>0</v>
      </c>
      <c r="BJ203" s="17">
        <f>BJ204+BJ209</f>
        <v>0</v>
      </c>
      <c r="BK203" s="17">
        <f>BK204+BK209</f>
        <v>0</v>
      </c>
      <c r="BL203" s="17">
        <f>BL204+BL209</f>
        <v>0</v>
      </c>
      <c r="BM203" s="17">
        <f>BM204+BM209</f>
        <v>0</v>
      </c>
      <c r="BN203" s="17">
        <f>BN204+BN209</f>
        <v>0</v>
      </c>
      <c r="BO203" s="17">
        <f t="shared" si="505"/>
        <v>896420.20500000007</v>
      </c>
      <c r="BP203" s="17">
        <f t="shared" si="506"/>
        <v>881326.70000000007</v>
      </c>
      <c r="BQ203" s="17">
        <f t="shared" si="507"/>
        <v>856261.80000000005</v>
      </c>
      <c r="BR203" s="17">
        <f>BR204+BR209</f>
        <v>0</v>
      </c>
      <c r="BS203" s="35"/>
      <c r="BT203" s="35"/>
      <c r="BU203" s="1"/>
      <c r="BV203" s="1"/>
      <c r="BW203" s="1"/>
      <c r="BX203" s="1"/>
      <c r="BY203" s="1"/>
      <c r="BZ203" s="1"/>
      <c r="CA203" s="1"/>
      <c r="CB203" s="1"/>
    </row>
    <row r="204" s="1" customFormat="1" ht="94.5">
      <c r="A204" s="33" t="s">
        <v>217</v>
      </c>
      <c r="B204" s="33" t="s">
        <v>178</v>
      </c>
      <c r="C204" s="33" t="s">
        <v>72</v>
      </c>
      <c r="D204" s="33" t="s">
        <v>221</v>
      </c>
      <c r="E204" s="33"/>
      <c r="F204" s="34" t="s">
        <v>222</v>
      </c>
      <c r="G204" s="17">
        <f>G207+G205</f>
        <v>117300.09999999999</v>
      </c>
      <c r="H204" s="17">
        <f>H207+H205</f>
        <v>118571.5</v>
      </c>
      <c r="I204" s="17">
        <f>I207+I205</f>
        <v>93506.599999999991</v>
      </c>
      <c r="J204" s="17">
        <f>J207+J205</f>
        <v>7261.3000000000002</v>
      </c>
      <c r="K204" s="17">
        <f>K207+K205</f>
        <v>0</v>
      </c>
      <c r="L204" s="17">
        <f>L207+L205</f>
        <v>0</v>
      </c>
      <c r="M204" s="17">
        <f t="shared" si="431"/>
        <v>124561.39999999999</v>
      </c>
      <c r="N204" s="17">
        <f t="shared" si="432"/>
        <v>118571.5</v>
      </c>
      <c r="O204" s="17">
        <f t="shared" si="433"/>
        <v>93506.599999999991</v>
      </c>
      <c r="P204" s="17">
        <f>P207+P205</f>
        <v>0</v>
      </c>
      <c r="Q204" s="17">
        <f>Q207+Q205</f>
        <v>0</v>
      </c>
      <c r="R204" s="17">
        <f>R207+R205</f>
        <v>0</v>
      </c>
      <c r="S204" s="17">
        <f>S207+S205</f>
        <v>9105.505000000001</v>
      </c>
      <c r="T204" s="17">
        <f>T207+T205</f>
        <v>140.59999999999999</v>
      </c>
      <c r="U204" s="17">
        <f>U207+U205</f>
        <v>0</v>
      </c>
      <c r="V204" s="17">
        <f>V207+V205</f>
        <v>140.59999999999999</v>
      </c>
      <c r="W204" s="17">
        <f>W207+W205</f>
        <v>0</v>
      </c>
      <c r="X204" s="17">
        <f>X207+X205</f>
        <v>0</v>
      </c>
      <c r="Y204" s="17">
        <f t="shared" si="493"/>
        <v>133666.905</v>
      </c>
      <c r="Z204" s="17">
        <f t="shared" si="494"/>
        <v>118712.10000000001</v>
      </c>
      <c r="AA204" s="17">
        <f t="shared" si="495"/>
        <v>93647.199999999997</v>
      </c>
      <c r="AB204" s="17">
        <f>AB207+AB205</f>
        <v>0</v>
      </c>
      <c r="AC204" s="17">
        <f>AC207+AC205</f>
        <v>0</v>
      </c>
      <c r="AD204" s="17">
        <f>AD207+AD205</f>
        <v>0</v>
      </c>
      <c r="AE204" s="17">
        <f t="shared" si="496"/>
        <v>133666.905</v>
      </c>
      <c r="AF204" s="17">
        <f t="shared" si="497"/>
        <v>118712.10000000001</v>
      </c>
      <c r="AG204" s="17">
        <f t="shared" si="498"/>
        <v>93647.199999999997</v>
      </c>
      <c r="AH204" s="17">
        <f>AH207+AH205</f>
        <v>0</v>
      </c>
      <c r="AI204" s="17">
        <f>AI207+AI205</f>
        <v>0</v>
      </c>
      <c r="AJ204" s="17">
        <f>AJ207+AJ205</f>
        <v>0</v>
      </c>
      <c r="AK204" s="17">
        <f>AK207+AK205</f>
        <v>0</v>
      </c>
      <c r="AL204" s="17">
        <f>AL207+AL205</f>
        <v>0</v>
      </c>
      <c r="AM204" s="17">
        <f>AM207+AM205</f>
        <v>0</v>
      </c>
      <c r="AN204" s="17">
        <f>AN207+AN205</f>
        <v>0</v>
      </c>
      <c r="AO204" s="17">
        <f>AO207+AO205</f>
        <v>0</v>
      </c>
      <c r="AP204" s="17">
        <f>AP207+AP205</f>
        <v>0</v>
      </c>
      <c r="AQ204" s="17">
        <f>AQ207+AQ205</f>
        <v>0</v>
      </c>
      <c r="AR204" s="17">
        <f>AR207+AR205</f>
        <v>0</v>
      </c>
      <c r="AS204" s="17">
        <f>AS207+AS205</f>
        <v>0</v>
      </c>
      <c r="AT204" s="17">
        <f>AT207+AT205</f>
        <v>0</v>
      </c>
      <c r="AU204" s="17">
        <f>AU207+AU205</f>
        <v>0</v>
      </c>
      <c r="AV204" s="17">
        <f>AV207+AV205</f>
        <v>0</v>
      </c>
      <c r="AW204" s="17">
        <f t="shared" si="499"/>
        <v>133666.905</v>
      </c>
      <c r="AX204" s="17">
        <f t="shared" si="500"/>
        <v>118712.10000000001</v>
      </c>
      <c r="AY204" s="17">
        <f t="shared" si="501"/>
        <v>93647.199999999997</v>
      </c>
      <c r="AZ204" s="17">
        <f>AZ207+AZ205</f>
        <v>0</v>
      </c>
      <c r="BA204" s="17">
        <f t="shared" si="502"/>
        <v>133666.905</v>
      </c>
      <c r="BB204" s="17">
        <f t="shared" si="503"/>
        <v>118712.10000000001</v>
      </c>
      <c r="BC204" s="17">
        <f t="shared" si="504"/>
        <v>93647.199999999997</v>
      </c>
      <c r="BD204" s="17">
        <f>BD207+BD205</f>
        <v>0</v>
      </c>
      <c r="BE204" s="17">
        <f>BE207+BE205</f>
        <v>0</v>
      </c>
      <c r="BF204" s="17">
        <f>BF207+BF205</f>
        <v>0</v>
      </c>
      <c r="BG204" s="17">
        <f>BG207+BG205</f>
        <v>0</v>
      </c>
      <c r="BH204" s="17">
        <f>BH207+BH205</f>
        <v>0</v>
      </c>
      <c r="BI204" s="17">
        <f>BI207+BI205</f>
        <v>0</v>
      </c>
      <c r="BJ204" s="17">
        <f>BJ207+BJ205</f>
        <v>0</v>
      </c>
      <c r="BK204" s="17">
        <f>BK207+BK205</f>
        <v>0</v>
      </c>
      <c r="BL204" s="17">
        <f>BL207+BL205</f>
        <v>0</v>
      </c>
      <c r="BM204" s="17">
        <f>BM207+BM205</f>
        <v>0</v>
      </c>
      <c r="BN204" s="17">
        <f>BN207+BN205</f>
        <v>0</v>
      </c>
      <c r="BO204" s="17">
        <f t="shared" si="505"/>
        <v>133666.905</v>
      </c>
      <c r="BP204" s="17">
        <f t="shared" si="506"/>
        <v>118712.10000000001</v>
      </c>
      <c r="BQ204" s="17">
        <f t="shared" si="507"/>
        <v>93647.199999999997</v>
      </c>
      <c r="BR204" s="17">
        <f>BR207+BR205</f>
        <v>0</v>
      </c>
      <c r="BS204" s="35"/>
      <c r="BT204" s="35"/>
      <c r="BU204" s="1"/>
      <c r="BV204" s="1"/>
      <c r="BW204" s="1"/>
      <c r="BX204" s="1"/>
      <c r="BY204" s="1"/>
      <c r="BZ204" s="1"/>
      <c r="CA204" s="1"/>
      <c r="CB204" s="1"/>
    </row>
    <row r="205" s="1" customFormat="1" ht="94.5">
      <c r="A205" s="33" t="s">
        <v>217</v>
      </c>
      <c r="B205" s="33" t="s">
        <v>178</v>
      </c>
      <c r="C205" s="33" t="s">
        <v>72</v>
      </c>
      <c r="D205" s="33" t="s">
        <v>223</v>
      </c>
      <c r="E205" s="33"/>
      <c r="F205" s="34" t="s">
        <v>224</v>
      </c>
      <c r="G205" s="17">
        <f>G206</f>
        <v>474.39999999999998</v>
      </c>
      <c r="H205" s="17">
        <f>H206</f>
        <v>474.39999999999998</v>
      </c>
      <c r="I205" s="17">
        <f>I206</f>
        <v>474.39999999999998</v>
      </c>
      <c r="J205" s="17">
        <f>J206</f>
        <v>0</v>
      </c>
      <c r="K205" s="17">
        <f>K206</f>
        <v>0</v>
      </c>
      <c r="L205" s="17">
        <f>L206</f>
        <v>0</v>
      </c>
      <c r="M205" s="17">
        <f t="shared" si="431"/>
        <v>474.39999999999998</v>
      </c>
      <c r="N205" s="17">
        <f t="shared" si="432"/>
        <v>474.39999999999998</v>
      </c>
      <c r="O205" s="17">
        <f t="shared" si="433"/>
        <v>474.39999999999998</v>
      </c>
      <c r="P205" s="17">
        <f>P206</f>
        <v>0</v>
      </c>
      <c r="Q205" s="17">
        <f>Q206</f>
        <v>0</v>
      </c>
      <c r="R205" s="17">
        <f>R206</f>
        <v>0</v>
      </c>
      <c r="S205" s="17">
        <f>S206</f>
        <v>140.59999999999999</v>
      </c>
      <c r="T205" s="17">
        <f>T206</f>
        <v>140.59999999999999</v>
      </c>
      <c r="U205" s="17">
        <f>U206</f>
        <v>0</v>
      </c>
      <c r="V205" s="17">
        <f>V206</f>
        <v>140.59999999999999</v>
      </c>
      <c r="W205" s="17">
        <f>W206</f>
        <v>0</v>
      </c>
      <c r="X205" s="17">
        <f>X206</f>
        <v>0</v>
      </c>
      <c r="Y205" s="17">
        <f t="shared" si="493"/>
        <v>615</v>
      </c>
      <c r="Z205" s="17">
        <f t="shared" si="494"/>
        <v>615</v>
      </c>
      <c r="AA205" s="17">
        <f t="shared" si="495"/>
        <v>615</v>
      </c>
      <c r="AB205" s="17">
        <f>AB206</f>
        <v>0</v>
      </c>
      <c r="AC205" s="17">
        <f>AC206</f>
        <v>0</v>
      </c>
      <c r="AD205" s="17">
        <f>AD206</f>
        <v>0</v>
      </c>
      <c r="AE205" s="17">
        <f t="shared" si="496"/>
        <v>615</v>
      </c>
      <c r="AF205" s="17">
        <f t="shared" si="497"/>
        <v>615</v>
      </c>
      <c r="AG205" s="17">
        <f t="shared" si="498"/>
        <v>615</v>
      </c>
      <c r="AH205" s="17">
        <f>AH206</f>
        <v>0</v>
      </c>
      <c r="AI205" s="17">
        <f>AI206</f>
        <v>0</v>
      </c>
      <c r="AJ205" s="17">
        <f>AJ206</f>
        <v>0</v>
      </c>
      <c r="AK205" s="17">
        <f>AK206</f>
        <v>0</v>
      </c>
      <c r="AL205" s="17">
        <f>AL206</f>
        <v>0</v>
      </c>
      <c r="AM205" s="17">
        <f>AM206</f>
        <v>0</v>
      </c>
      <c r="AN205" s="17">
        <f>AN206</f>
        <v>0</v>
      </c>
      <c r="AO205" s="17">
        <f>AO206</f>
        <v>0</v>
      </c>
      <c r="AP205" s="17">
        <f>AP206</f>
        <v>0</v>
      </c>
      <c r="AQ205" s="17">
        <f>AQ206</f>
        <v>0</v>
      </c>
      <c r="AR205" s="17">
        <f>AR206</f>
        <v>0</v>
      </c>
      <c r="AS205" s="17">
        <f>AS206</f>
        <v>0</v>
      </c>
      <c r="AT205" s="17">
        <f>AT206</f>
        <v>0</v>
      </c>
      <c r="AU205" s="17">
        <f>AU206</f>
        <v>0</v>
      </c>
      <c r="AV205" s="17">
        <f>AV206</f>
        <v>0</v>
      </c>
      <c r="AW205" s="17">
        <f t="shared" si="499"/>
        <v>615</v>
      </c>
      <c r="AX205" s="17">
        <f t="shared" si="500"/>
        <v>615</v>
      </c>
      <c r="AY205" s="17">
        <f t="shared" si="501"/>
        <v>615</v>
      </c>
      <c r="AZ205" s="17">
        <f>AZ206</f>
        <v>0</v>
      </c>
      <c r="BA205" s="17">
        <f t="shared" si="502"/>
        <v>615</v>
      </c>
      <c r="BB205" s="17">
        <f t="shared" si="503"/>
        <v>615</v>
      </c>
      <c r="BC205" s="17">
        <f t="shared" si="504"/>
        <v>615</v>
      </c>
      <c r="BD205" s="17">
        <f>BD206</f>
        <v>0</v>
      </c>
      <c r="BE205" s="17">
        <f>BE206</f>
        <v>0</v>
      </c>
      <c r="BF205" s="17">
        <f>BF206</f>
        <v>0</v>
      </c>
      <c r="BG205" s="17">
        <f>BG206</f>
        <v>0</v>
      </c>
      <c r="BH205" s="17">
        <f>BH206</f>
        <v>0</v>
      </c>
      <c r="BI205" s="17">
        <f>BI206</f>
        <v>0</v>
      </c>
      <c r="BJ205" s="17">
        <f>BJ206</f>
        <v>0</v>
      </c>
      <c r="BK205" s="17">
        <f>BK206</f>
        <v>0</v>
      </c>
      <c r="BL205" s="17">
        <f>BL206</f>
        <v>0</v>
      </c>
      <c r="BM205" s="17">
        <f>BM206</f>
        <v>0</v>
      </c>
      <c r="BN205" s="17">
        <f>BN206</f>
        <v>0</v>
      </c>
      <c r="BO205" s="17">
        <f t="shared" si="505"/>
        <v>615</v>
      </c>
      <c r="BP205" s="17">
        <f t="shared" si="506"/>
        <v>615</v>
      </c>
      <c r="BQ205" s="17">
        <f t="shared" si="507"/>
        <v>615</v>
      </c>
      <c r="BR205" s="17">
        <f>BR206</f>
        <v>0</v>
      </c>
      <c r="BS205" s="35"/>
      <c r="BT205" s="35"/>
      <c r="BU205" s="1"/>
      <c r="BV205" s="1"/>
      <c r="BW205" s="1"/>
      <c r="BX205" s="1"/>
      <c r="BY205" s="1"/>
      <c r="BZ205" s="1"/>
      <c r="CA205" s="1"/>
      <c r="CB205" s="1"/>
    </row>
    <row r="206" s="1" customFormat="1" ht="94.5">
      <c r="A206" s="33" t="s">
        <v>217</v>
      </c>
      <c r="B206" s="33" t="s">
        <v>178</v>
      </c>
      <c r="C206" s="33" t="s">
        <v>72</v>
      </c>
      <c r="D206" s="33" t="s">
        <v>223</v>
      </c>
      <c r="E206" s="33" t="s">
        <v>141</v>
      </c>
      <c r="F206" s="34" t="s">
        <v>142</v>
      </c>
      <c r="G206" s="17">
        <v>474.39999999999998</v>
      </c>
      <c r="H206" s="17">
        <v>474.39999999999998</v>
      </c>
      <c r="I206" s="17">
        <v>474.39999999999998</v>
      </c>
      <c r="J206" s="17"/>
      <c r="K206" s="17"/>
      <c r="L206" s="17"/>
      <c r="M206" s="17">
        <f t="shared" si="431"/>
        <v>474.39999999999998</v>
      </c>
      <c r="N206" s="17">
        <f t="shared" si="432"/>
        <v>474.39999999999998</v>
      </c>
      <c r="O206" s="17">
        <f t="shared" si="433"/>
        <v>474.39999999999998</v>
      </c>
      <c r="P206" s="17"/>
      <c r="Q206" s="17"/>
      <c r="R206" s="17"/>
      <c r="S206" s="17">
        <v>140.59999999999999</v>
      </c>
      <c r="T206" s="17">
        <v>140.59999999999999</v>
      </c>
      <c r="U206" s="17"/>
      <c r="V206" s="17">
        <v>140.59999999999999</v>
      </c>
      <c r="W206" s="17"/>
      <c r="X206" s="17"/>
      <c r="Y206" s="17">
        <f t="shared" si="493"/>
        <v>615</v>
      </c>
      <c r="Z206" s="17">
        <f t="shared" si="494"/>
        <v>615</v>
      </c>
      <c r="AA206" s="17">
        <f t="shared" si="495"/>
        <v>615</v>
      </c>
      <c r="AB206" s="17"/>
      <c r="AC206" s="17"/>
      <c r="AD206" s="17"/>
      <c r="AE206" s="17">
        <f t="shared" si="496"/>
        <v>615</v>
      </c>
      <c r="AF206" s="17">
        <f t="shared" si="497"/>
        <v>615</v>
      </c>
      <c r="AG206" s="17">
        <f t="shared" si="498"/>
        <v>615</v>
      </c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>
        <f t="shared" si="499"/>
        <v>615</v>
      </c>
      <c r="AX206" s="17">
        <f t="shared" si="500"/>
        <v>615</v>
      </c>
      <c r="AY206" s="17">
        <f t="shared" si="501"/>
        <v>615</v>
      </c>
      <c r="AZ206" s="17"/>
      <c r="BA206" s="17">
        <f t="shared" si="502"/>
        <v>615</v>
      </c>
      <c r="BB206" s="17">
        <f t="shared" si="503"/>
        <v>615</v>
      </c>
      <c r="BC206" s="17">
        <f t="shared" si="504"/>
        <v>615</v>
      </c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>
        <f t="shared" si="505"/>
        <v>615</v>
      </c>
      <c r="BP206" s="17">
        <f t="shared" si="506"/>
        <v>615</v>
      </c>
      <c r="BQ206" s="17">
        <f t="shared" si="507"/>
        <v>615</v>
      </c>
      <c r="BR206" s="17"/>
      <c r="BS206" s="35"/>
      <c r="BT206" s="35"/>
      <c r="BU206" s="1"/>
      <c r="BV206" s="1"/>
      <c r="BW206" s="1"/>
      <c r="BX206" s="1"/>
      <c r="BY206" s="1"/>
      <c r="BZ206" s="1"/>
      <c r="CA206" s="1"/>
      <c r="CB206" s="1"/>
    </row>
    <row r="207" s="1" customFormat="1" ht="110.25">
      <c r="A207" s="33" t="s">
        <v>217</v>
      </c>
      <c r="B207" s="33" t="s">
        <v>178</v>
      </c>
      <c r="C207" s="33" t="s">
        <v>72</v>
      </c>
      <c r="D207" s="33" t="s">
        <v>225</v>
      </c>
      <c r="E207" s="33"/>
      <c r="F207" s="34" t="s">
        <v>226</v>
      </c>
      <c r="G207" s="17">
        <f>G208</f>
        <v>116825.7</v>
      </c>
      <c r="H207" s="17">
        <f>H208</f>
        <v>118097.10000000001</v>
      </c>
      <c r="I207" s="17">
        <f>I208</f>
        <v>93032.199999999997</v>
      </c>
      <c r="J207" s="17">
        <f>J208</f>
        <v>7261.3000000000002</v>
      </c>
      <c r="K207" s="17">
        <f>K208</f>
        <v>0</v>
      </c>
      <c r="L207" s="17">
        <f>L208</f>
        <v>0</v>
      </c>
      <c r="M207" s="17">
        <f t="shared" si="431"/>
        <v>124087</v>
      </c>
      <c r="N207" s="17">
        <f t="shared" si="432"/>
        <v>118097.10000000001</v>
      </c>
      <c r="O207" s="17">
        <f t="shared" si="433"/>
        <v>93032.199999999997</v>
      </c>
      <c r="P207" s="17">
        <f>P208</f>
        <v>0</v>
      </c>
      <c r="Q207" s="17">
        <f>Q208</f>
        <v>0</v>
      </c>
      <c r="R207" s="17">
        <f>R208</f>
        <v>0</v>
      </c>
      <c r="S207" s="17">
        <f>S208</f>
        <v>8964.9050000000007</v>
      </c>
      <c r="T207" s="17">
        <f>T208</f>
        <v>0</v>
      </c>
      <c r="U207" s="17">
        <f>U208</f>
        <v>0</v>
      </c>
      <c r="V207" s="17">
        <f>V208</f>
        <v>0</v>
      </c>
      <c r="W207" s="17">
        <f>W208</f>
        <v>0</v>
      </c>
      <c r="X207" s="17">
        <f>X208</f>
        <v>0</v>
      </c>
      <c r="Y207" s="17">
        <f t="shared" si="493"/>
        <v>133051.905</v>
      </c>
      <c r="Z207" s="17">
        <f t="shared" si="494"/>
        <v>118097.10000000001</v>
      </c>
      <c r="AA207" s="17">
        <f t="shared" si="495"/>
        <v>93032.199999999997</v>
      </c>
      <c r="AB207" s="17">
        <f>AB208</f>
        <v>0</v>
      </c>
      <c r="AC207" s="17">
        <f>AC208</f>
        <v>0</v>
      </c>
      <c r="AD207" s="17">
        <f>AD208</f>
        <v>0</v>
      </c>
      <c r="AE207" s="17">
        <f t="shared" si="496"/>
        <v>133051.905</v>
      </c>
      <c r="AF207" s="17">
        <f t="shared" si="497"/>
        <v>118097.10000000001</v>
      </c>
      <c r="AG207" s="17">
        <f t="shared" si="498"/>
        <v>93032.199999999997</v>
      </c>
      <c r="AH207" s="17">
        <f>AH208</f>
        <v>0</v>
      </c>
      <c r="AI207" s="17">
        <f>AI208</f>
        <v>0</v>
      </c>
      <c r="AJ207" s="17">
        <f>AJ208</f>
        <v>0</v>
      </c>
      <c r="AK207" s="17">
        <f>AK208</f>
        <v>0</v>
      </c>
      <c r="AL207" s="17">
        <f>AL208</f>
        <v>0</v>
      </c>
      <c r="AM207" s="17">
        <f>AM208</f>
        <v>0</v>
      </c>
      <c r="AN207" s="17">
        <f>AN208</f>
        <v>0</v>
      </c>
      <c r="AO207" s="17">
        <f>AO208</f>
        <v>0</v>
      </c>
      <c r="AP207" s="17">
        <f>AP208</f>
        <v>0</v>
      </c>
      <c r="AQ207" s="17">
        <f>AQ208</f>
        <v>0</v>
      </c>
      <c r="AR207" s="17">
        <f>AR208</f>
        <v>0</v>
      </c>
      <c r="AS207" s="17">
        <f>AS208</f>
        <v>0</v>
      </c>
      <c r="AT207" s="17">
        <f>AT208</f>
        <v>0</v>
      </c>
      <c r="AU207" s="17">
        <f>AU208</f>
        <v>0</v>
      </c>
      <c r="AV207" s="17">
        <f>AV208</f>
        <v>0</v>
      </c>
      <c r="AW207" s="17">
        <f t="shared" si="499"/>
        <v>133051.905</v>
      </c>
      <c r="AX207" s="17">
        <f t="shared" si="500"/>
        <v>118097.10000000001</v>
      </c>
      <c r="AY207" s="17">
        <f t="shared" si="501"/>
        <v>93032.199999999997</v>
      </c>
      <c r="AZ207" s="17">
        <f>AZ208</f>
        <v>0</v>
      </c>
      <c r="BA207" s="17">
        <f t="shared" si="502"/>
        <v>133051.905</v>
      </c>
      <c r="BB207" s="17">
        <f t="shared" si="503"/>
        <v>118097.10000000001</v>
      </c>
      <c r="BC207" s="17">
        <f t="shared" si="504"/>
        <v>93032.199999999997</v>
      </c>
      <c r="BD207" s="17">
        <f>BD208</f>
        <v>0</v>
      </c>
      <c r="BE207" s="17">
        <f>BE208</f>
        <v>0</v>
      </c>
      <c r="BF207" s="17">
        <f>BF208</f>
        <v>0</v>
      </c>
      <c r="BG207" s="17">
        <f>BG208</f>
        <v>0</v>
      </c>
      <c r="BH207" s="17">
        <f>BH208</f>
        <v>0</v>
      </c>
      <c r="BI207" s="17">
        <f>BI208</f>
        <v>0</v>
      </c>
      <c r="BJ207" s="17">
        <f>BJ208</f>
        <v>0</v>
      </c>
      <c r="BK207" s="17">
        <f>BK208</f>
        <v>0</v>
      </c>
      <c r="BL207" s="17">
        <f>BL208</f>
        <v>0</v>
      </c>
      <c r="BM207" s="17">
        <f>BM208</f>
        <v>0</v>
      </c>
      <c r="BN207" s="17">
        <f>BN208</f>
        <v>0</v>
      </c>
      <c r="BO207" s="17">
        <f t="shared" si="505"/>
        <v>133051.905</v>
      </c>
      <c r="BP207" s="17">
        <f t="shared" si="506"/>
        <v>118097.10000000001</v>
      </c>
      <c r="BQ207" s="17">
        <f t="shared" si="507"/>
        <v>93032.199999999997</v>
      </c>
      <c r="BR207" s="17">
        <f>BR208</f>
        <v>0</v>
      </c>
      <c r="BS207" s="35"/>
      <c r="BT207" s="35"/>
      <c r="BU207" s="1"/>
      <c r="BV207" s="1"/>
      <c r="BW207" s="1"/>
      <c r="BX207" s="1"/>
      <c r="BY207" s="1"/>
      <c r="BZ207" s="1"/>
      <c r="CA207" s="1"/>
      <c r="CB207" s="1"/>
    </row>
    <row r="208" s="1" customFormat="1">
      <c r="A208" s="33" t="s">
        <v>217</v>
      </c>
      <c r="B208" s="33" t="s">
        <v>178</v>
      </c>
      <c r="C208" s="33" t="s">
        <v>72</v>
      </c>
      <c r="D208" s="33" t="s">
        <v>225</v>
      </c>
      <c r="E208" s="33" t="s">
        <v>141</v>
      </c>
      <c r="F208" s="34" t="s">
        <v>142</v>
      </c>
      <c r="G208" s="17">
        <v>116825.7</v>
      </c>
      <c r="H208" s="17">
        <v>118097.10000000001</v>
      </c>
      <c r="I208" s="17">
        <v>93032.199999999997</v>
      </c>
      <c r="J208" s="17">
        <v>7261.3000000000002</v>
      </c>
      <c r="K208" s="17"/>
      <c r="L208" s="17"/>
      <c r="M208" s="17">
        <f t="shared" si="431"/>
        <v>124087</v>
      </c>
      <c r="N208" s="17">
        <f t="shared" si="432"/>
        <v>118097.10000000001</v>
      </c>
      <c r="O208" s="17">
        <f t="shared" si="433"/>
        <v>93032.199999999997</v>
      </c>
      <c r="P208" s="17"/>
      <c r="Q208" s="17"/>
      <c r="R208" s="17"/>
      <c r="S208" s="17">
        <v>8964.9050000000007</v>
      </c>
      <c r="T208" s="17"/>
      <c r="U208" s="17"/>
      <c r="V208" s="17"/>
      <c r="W208" s="17"/>
      <c r="X208" s="17"/>
      <c r="Y208" s="17">
        <f t="shared" si="493"/>
        <v>133051.905</v>
      </c>
      <c r="Z208" s="17">
        <f t="shared" si="494"/>
        <v>118097.10000000001</v>
      </c>
      <c r="AA208" s="17">
        <f t="shared" si="495"/>
        <v>93032.199999999997</v>
      </c>
      <c r="AB208" s="17"/>
      <c r="AC208" s="17"/>
      <c r="AD208" s="17"/>
      <c r="AE208" s="17">
        <f t="shared" si="496"/>
        <v>133051.905</v>
      </c>
      <c r="AF208" s="17">
        <f t="shared" si="497"/>
        <v>118097.10000000001</v>
      </c>
      <c r="AG208" s="17">
        <f t="shared" si="498"/>
        <v>93032.199999999997</v>
      </c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>
        <f t="shared" si="499"/>
        <v>133051.905</v>
      </c>
      <c r="AX208" s="17">
        <f t="shared" si="500"/>
        <v>118097.10000000001</v>
      </c>
      <c r="AY208" s="17">
        <f t="shared" si="501"/>
        <v>93032.199999999997</v>
      </c>
      <c r="AZ208" s="17"/>
      <c r="BA208" s="17">
        <f t="shared" si="502"/>
        <v>133051.905</v>
      </c>
      <c r="BB208" s="17">
        <f t="shared" si="503"/>
        <v>118097.10000000001</v>
      </c>
      <c r="BC208" s="17">
        <f t="shared" si="504"/>
        <v>93032.199999999997</v>
      </c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>
        <f t="shared" si="505"/>
        <v>133051.905</v>
      </c>
      <c r="BP208" s="17">
        <f t="shared" si="506"/>
        <v>118097.10000000001</v>
      </c>
      <c r="BQ208" s="17">
        <f t="shared" si="507"/>
        <v>93032.199999999997</v>
      </c>
      <c r="BR208" s="17"/>
      <c r="BS208" s="35"/>
      <c r="BT208" s="35">
        <v>74</v>
      </c>
      <c r="BU208" s="1"/>
      <c r="BV208" s="1"/>
      <c r="BW208" s="1"/>
      <c r="BX208" s="1"/>
      <c r="BY208" s="1"/>
      <c r="BZ208" s="1"/>
      <c r="CA208" s="1"/>
      <c r="CB208" s="1"/>
    </row>
    <row r="209" s="1" customFormat="1" ht="63">
      <c r="A209" s="33" t="s">
        <v>217</v>
      </c>
      <c r="B209" s="33" t="s">
        <v>178</v>
      </c>
      <c r="C209" s="33" t="s">
        <v>72</v>
      </c>
      <c r="D209" s="33" t="s">
        <v>227</v>
      </c>
      <c r="E209" s="33"/>
      <c r="F209" s="34" t="s">
        <v>228</v>
      </c>
      <c r="G209" s="17">
        <f>G210+G214+G216+G212</f>
        <v>741273.20000000007</v>
      </c>
      <c r="H209" s="17">
        <f>H210+H214+H216+H212</f>
        <v>747012.30000000005</v>
      </c>
      <c r="I209" s="17">
        <f>I210+I214+I216+I212</f>
        <v>747012.30000000005</v>
      </c>
      <c r="J209" s="17">
        <f>J210+J214+J216+J212</f>
        <v>15552.699999999999</v>
      </c>
      <c r="K209" s="17">
        <f>K210+K214+K216+K212</f>
        <v>15602.299999999999</v>
      </c>
      <c r="L209" s="17">
        <f>L210+L214+L216+L212</f>
        <v>15602.299999999999</v>
      </c>
      <c r="M209" s="17">
        <f t="shared" si="431"/>
        <v>756825.90000000002</v>
      </c>
      <c r="N209" s="17">
        <f t="shared" si="432"/>
        <v>762614.60000000009</v>
      </c>
      <c r="O209" s="17">
        <f t="shared" si="433"/>
        <v>762614.60000000009</v>
      </c>
      <c r="P209" s="17">
        <f>P210+P214+P216+P212</f>
        <v>5927.3999999999996</v>
      </c>
      <c r="Q209" s="17">
        <f>Q210+Q214+Q216+Q212</f>
        <v>0</v>
      </c>
      <c r="R209" s="17">
        <f>R210+R214+R216+R212</f>
        <v>0</v>
      </c>
      <c r="S209" s="17">
        <f>S210+S214+S216+S212</f>
        <v>0</v>
      </c>
      <c r="T209" s="17">
        <f>T210+T214+T216+T212</f>
        <v>0</v>
      </c>
      <c r="U209" s="17">
        <f>U210+U214+U216+U212</f>
        <v>0</v>
      </c>
      <c r="V209" s="17">
        <f>V210+V214+V216+V212</f>
        <v>0</v>
      </c>
      <c r="W209" s="17">
        <f>W210+W214+W216+W212</f>
        <v>0</v>
      </c>
      <c r="X209" s="17">
        <f>X210+X214+X216+X212</f>
        <v>0</v>
      </c>
      <c r="Y209" s="17">
        <f t="shared" si="493"/>
        <v>762753.30000000005</v>
      </c>
      <c r="Z209" s="17">
        <f t="shared" si="494"/>
        <v>762614.60000000009</v>
      </c>
      <c r="AA209" s="17">
        <f t="shared" si="495"/>
        <v>762614.60000000009</v>
      </c>
      <c r="AB209" s="17">
        <f>AB210+AB214+AB216+AB212</f>
        <v>0</v>
      </c>
      <c r="AC209" s="17">
        <f>AC210+AC214+AC216+AC212</f>
        <v>0</v>
      </c>
      <c r="AD209" s="17">
        <f>AD210+AD214+AD216+AD212</f>
        <v>0</v>
      </c>
      <c r="AE209" s="17">
        <f t="shared" si="496"/>
        <v>762753.30000000005</v>
      </c>
      <c r="AF209" s="17">
        <f t="shared" si="497"/>
        <v>762614.60000000009</v>
      </c>
      <c r="AG209" s="17">
        <f t="shared" si="498"/>
        <v>762614.60000000009</v>
      </c>
      <c r="AH209" s="17">
        <f>AH210+AH214+AH216+AH212</f>
        <v>0</v>
      </c>
      <c r="AI209" s="17">
        <f>AI210+AI214+AI216+AI212</f>
        <v>0</v>
      </c>
      <c r="AJ209" s="17">
        <f>AJ210+AJ214+AJ216+AJ212</f>
        <v>0</v>
      </c>
      <c r="AK209" s="17">
        <f>AK210+AK214+AK216+AK212</f>
        <v>0</v>
      </c>
      <c r="AL209" s="17">
        <f>AL210+AL214+AL216+AL212</f>
        <v>0</v>
      </c>
      <c r="AM209" s="17">
        <f>AM210+AM214+AM216+AM212</f>
        <v>0</v>
      </c>
      <c r="AN209" s="17">
        <f>AN210+AN214+AN216+AN212</f>
        <v>0</v>
      </c>
      <c r="AO209" s="17">
        <f>AO210+AO214+AO216+AO212</f>
        <v>0</v>
      </c>
      <c r="AP209" s="17">
        <f>AP210+AP214+AP216+AP212</f>
        <v>0</v>
      </c>
      <c r="AQ209" s="17">
        <f>AQ210+AQ214+AQ216+AQ212</f>
        <v>0</v>
      </c>
      <c r="AR209" s="17">
        <f>AR210+AR214+AR216+AR212</f>
        <v>0</v>
      </c>
      <c r="AS209" s="17">
        <f>AS210+AS214+AS216+AS212</f>
        <v>0</v>
      </c>
      <c r="AT209" s="17">
        <f>AT210+AT214+AT216+AT212</f>
        <v>0</v>
      </c>
      <c r="AU209" s="17">
        <f>AU210+AU214+AU216+AU212</f>
        <v>0</v>
      </c>
      <c r="AV209" s="17">
        <f>AV210+AV214+AV216+AV212</f>
        <v>0</v>
      </c>
      <c r="AW209" s="17">
        <f t="shared" si="499"/>
        <v>762753.30000000005</v>
      </c>
      <c r="AX209" s="17">
        <f t="shared" si="500"/>
        <v>762614.60000000009</v>
      </c>
      <c r="AY209" s="17">
        <f t="shared" si="501"/>
        <v>762614.60000000009</v>
      </c>
      <c r="AZ209" s="17">
        <f>AZ210+AZ214+AZ216+AZ212</f>
        <v>0</v>
      </c>
      <c r="BA209" s="17">
        <f t="shared" si="502"/>
        <v>762753.30000000005</v>
      </c>
      <c r="BB209" s="17">
        <f t="shared" si="503"/>
        <v>762614.60000000009</v>
      </c>
      <c r="BC209" s="17">
        <f t="shared" si="504"/>
        <v>762614.60000000009</v>
      </c>
      <c r="BD209" s="17">
        <f>BD210+BD214+BD216+BD212</f>
        <v>0</v>
      </c>
      <c r="BE209" s="17">
        <f>BE210+BE214+BE216+BE212</f>
        <v>0</v>
      </c>
      <c r="BF209" s="17">
        <f>BF210+BF214+BF216+BF212</f>
        <v>0</v>
      </c>
      <c r="BG209" s="17">
        <f>BG210+BG214+BG216+BG212</f>
        <v>0</v>
      </c>
      <c r="BH209" s="17">
        <f>BH210+BH214+BH216+BH212</f>
        <v>0</v>
      </c>
      <c r="BI209" s="17">
        <f>BI210+BI214+BI216+BI212</f>
        <v>0</v>
      </c>
      <c r="BJ209" s="17">
        <f>BJ210+BJ214+BJ216+BJ212</f>
        <v>0</v>
      </c>
      <c r="BK209" s="17">
        <f>BK210+BK214+BK216+BK212</f>
        <v>0</v>
      </c>
      <c r="BL209" s="17">
        <f>BL210+BL214+BL216+BL212</f>
        <v>0</v>
      </c>
      <c r="BM209" s="17">
        <f>BM210+BM214+BM216+BM212</f>
        <v>0</v>
      </c>
      <c r="BN209" s="17">
        <f>BN210+BN214+BN216+BN212</f>
        <v>0</v>
      </c>
      <c r="BO209" s="17">
        <f t="shared" si="505"/>
        <v>762753.30000000005</v>
      </c>
      <c r="BP209" s="17">
        <f t="shared" si="506"/>
        <v>762614.60000000009</v>
      </c>
      <c r="BQ209" s="17">
        <f t="shared" si="507"/>
        <v>762614.60000000009</v>
      </c>
      <c r="BR209" s="17">
        <f>BR210+BR214+BR216+BR212</f>
        <v>0</v>
      </c>
      <c r="BS209" s="35"/>
      <c r="BT209" s="35"/>
      <c r="BU209" s="1"/>
      <c r="BV209" s="1"/>
      <c r="BW209" s="1"/>
      <c r="BX209" s="1"/>
      <c r="BY209" s="1"/>
      <c r="BZ209" s="1"/>
      <c r="CA209" s="1"/>
      <c r="CB209" s="1"/>
    </row>
    <row r="210" s="1" customFormat="1" ht="94.5">
      <c r="A210" s="33" t="s">
        <v>217</v>
      </c>
      <c r="B210" s="33" t="s">
        <v>178</v>
      </c>
      <c r="C210" s="33" t="s">
        <v>72</v>
      </c>
      <c r="D210" s="33" t="s">
        <v>229</v>
      </c>
      <c r="E210" s="33"/>
      <c r="F210" s="34" t="s">
        <v>63</v>
      </c>
      <c r="G210" s="17">
        <f>G211</f>
        <v>710071.40000000002</v>
      </c>
      <c r="H210" s="17">
        <f>H211</f>
        <v>723261.80000000005</v>
      </c>
      <c r="I210" s="17">
        <f>I211</f>
        <v>723261.80000000005</v>
      </c>
      <c r="J210" s="17">
        <f>J211</f>
        <v>15218.299999999999</v>
      </c>
      <c r="K210" s="17">
        <f>K211</f>
        <v>15334.9</v>
      </c>
      <c r="L210" s="17">
        <f>L211</f>
        <v>15334.9</v>
      </c>
      <c r="M210" s="17">
        <f t="shared" si="431"/>
        <v>725289.70000000007</v>
      </c>
      <c r="N210" s="17">
        <f t="shared" si="432"/>
        <v>738596.70000000007</v>
      </c>
      <c r="O210" s="17">
        <f t="shared" si="433"/>
        <v>738596.70000000007</v>
      </c>
      <c r="P210" s="17">
        <f>P211</f>
        <v>0</v>
      </c>
      <c r="Q210" s="17">
        <f>Q211</f>
        <v>0</v>
      </c>
      <c r="R210" s="17">
        <f>R211</f>
        <v>0</v>
      </c>
      <c r="S210" s="17">
        <f>S211</f>
        <v>0</v>
      </c>
      <c r="T210" s="17">
        <f>T211</f>
        <v>0</v>
      </c>
      <c r="U210" s="17">
        <f>U211</f>
        <v>0</v>
      </c>
      <c r="V210" s="17">
        <f>V211</f>
        <v>0</v>
      </c>
      <c r="W210" s="17">
        <f>W211</f>
        <v>0</v>
      </c>
      <c r="X210" s="17">
        <f>X211</f>
        <v>0</v>
      </c>
      <c r="Y210" s="17">
        <f t="shared" si="493"/>
        <v>725289.70000000007</v>
      </c>
      <c r="Z210" s="17">
        <f t="shared" si="494"/>
        <v>738596.70000000007</v>
      </c>
      <c r="AA210" s="17">
        <f t="shared" si="495"/>
        <v>738596.70000000007</v>
      </c>
      <c r="AB210" s="17">
        <f>AB211</f>
        <v>0</v>
      </c>
      <c r="AC210" s="17">
        <f>AC211</f>
        <v>0</v>
      </c>
      <c r="AD210" s="17">
        <f>AD211</f>
        <v>0</v>
      </c>
      <c r="AE210" s="17">
        <f t="shared" si="496"/>
        <v>725289.70000000007</v>
      </c>
      <c r="AF210" s="17">
        <f t="shared" si="497"/>
        <v>738596.70000000007</v>
      </c>
      <c r="AG210" s="17">
        <f t="shared" si="498"/>
        <v>738596.70000000007</v>
      </c>
      <c r="AH210" s="17">
        <f>AH211</f>
        <v>0</v>
      </c>
      <c r="AI210" s="17">
        <f>AI211</f>
        <v>0</v>
      </c>
      <c r="AJ210" s="17">
        <f>AJ211</f>
        <v>0</v>
      </c>
      <c r="AK210" s="17">
        <f>AK211</f>
        <v>0</v>
      </c>
      <c r="AL210" s="17">
        <f>AL211</f>
        <v>0</v>
      </c>
      <c r="AM210" s="17">
        <f>AM211</f>
        <v>0</v>
      </c>
      <c r="AN210" s="17">
        <f>AN211</f>
        <v>0</v>
      </c>
      <c r="AO210" s="17">
        <f>AO211</f>
        <v>0</v>
      </c>
      <c r="AP210" s="17">
        <f>AP211</f>
        <v>0</v>
      </c>
      <c r="AQ210" s="17">
        <f>AQ211</f>
        <v>0</v>
      </c>
      <c r="AR210" s="17">
        <f>AR211</f>
        <v>0</v>
      </c>
      <c r="AS210" s="17">
        <f>AS211</f>
        <v>0</v>
      </c>
      <c r="AT210" s="17">
        <f>AT211</f>
        <v>0</v>
      </c>
      <c r="AU210" s="17">
        <f>AU211</f>
        <v>0</v>
      </c>
      <c r="AV210" s="17">
        <f>AV211</f>
        <v>0</v>
      </c>
      <c r="AW210" s="17">
        <f t="shared" si="499"/>
        <v>725289.70000000007</v>
      </c>
      <c r="AX210" s="17">
        <f t="shared" si="500"/>
        <v>738596.70000000007</v>
      </c>
      <c r="AY210" s="17">
        <f t="shared" si="501"/>
        <v>738596.70000000007</v>
      </c>
      <c r="AZ210" s="17">
        <f>AZ211</f>
        <v>0</v>
      </c>
      <c r="BA210" s="17">
        <f t="shared" si="502"/>
        <v>725289.70000000007</v>
      </c>
      <c r="BB210" s="17">
        <f t="shared" si="503"/>
        <v>738596.70000000007</v>
      </c>
      <c r="BC210" s="17">
        <f t="shared" si="504"/>
        <v>738596.70000000007</v>
      </c>
      <c r="BD210" s="17">
        <f>BD211</f>
        <v>0</v>
      </c>
      <c r="BE210" s="17">
        <f>BE211</f>
        <v>0</v>
      </c>
      <c r="BF210" s="17">
        <f>BF211</f>
        <v>0</v>
      </c>
      <c r="BG210" s="17">
        <f>BG211</f>
        <v>0</v>
      </c>
      <c r="BH210" s="17">
        <f>BH211</f>
        <v>0</v>
      </c>
      <c r="BI210" s="17">
        <f>BI211</f>
        <v>0</v>
      </c>
      <c r="BJ210" s="17">
        <f>BJ211</f>
        <v>0</v>
      </c>
      <c r="BK210" s="17">
        <f>BK211</f>
        <v>0</v>
      </c>
      <c r="BL210" s="17">
        <f>BL211</f>
        <v>0</v>
      </c>
      <c r="BM210" s="17">
        <f>BM211</f>
        <v>0</v>
      </c>
      <c r="BN210" s="17">
        <f>BN211</f>
        <v>0</v>
      </c>
      <c r="BO210" s="17">
        <f t="shared" si="505"/>
        <v>725289.70000000007</v>
      </c>
      <c r="BP210" s="17">
        <f t="shared" si="506"/>
        <v>738596.70000000007</v>
      </c>
      <c r="BQ210" s="17">
        <f t="shared" si="507"/>
        <v>738596.70000000007</v>
      </c>
      <c r="BR210" s="17">
        <f>BR211</f>
        <v>0</v>
      </c>
      <c r="BS210" s="35"/>
      <c r="BT210" s="35"/>
      <c r="BU210" s="1"/>
      <c r="BV210" s="1"/>
      <c r="BW210" s="1"/>
      <c r="BX210" s="1"/>
      <c r="BY210" s="1"/>
      <c r="BZ210" s="1"/>
      <c r="CA210" s="1"/>
      <c r="CB210" s="1"/>
    </row>
    <row r="211" s="1" customFormat="1">
      <c r="A211" s="33" t="s">
        <v>217</v>
      </c>
      <c r="B211" s="33" t="s">
        <v>178</v>
      </c>
      <c r="C211" s="33" t="s">
        <v>72</v>
      </c>
      <c r="D211" s="33" t="s">
        <v>229</v>
      </c>
      <c r="E211" s="33" t="s">
        <v>141</v>
      </c>
      <c r="F211" s="34" t="s">
        <v>142</v>
      </c>
      <c r="G211" s="17">
        <v>710071.40000000002</v>
      </c>
      <c r="H211" s="17">
        <v>723261.80000000005</v>
      </c>
      <c r="I211" s="17">
        <v>723261.80000000005</v>
      </c>
      <c r="J211" s="17">
        <v>15218.299999999999</v>
      </c>
      <c r="K211" s="17">
        <v>15334.9</v>
      </c>
      <c r="L211" s="17">
        <v>15334.9</v>
      </c>
      <c r="M211" s="17">
        <f t="shared" si="431"/>
        <v>725289.70000000007</v>
      </c>
      <c r="N211" s="17">
        <f t="shared" si="432"/>
        <v>738596.70000000007</v>
      </c>
      <c r="O211" s="17">
        <f t="shared" si="433"/>
        <v>738596.70000000007</v>
      </c>
      <c r="P211" s="17"/>
      <c r="Q211" s="17"/>
      <c r="R211" s="17"/>
      <c r="S211" s="17"/>
      <c r="T211" s="17"/>
      <c r="U211" s="17"/>
      <c r="V211" s="17"/>
      <c r="W211" s="17"/>
      <c r="X211" s="17"/>
      <c r="Y211" s="17">
        <f t="shared" si="493"/>
        <v>725289.70000000007</v>
      </c>
      <c r="Z211" s="17">
        <f t="shared" si="494"/>
        <v>738596.70000000007</v>
      </c>
      <c r="AA211" s="17">
        <f t="shared" si="495"/>
        <v>738596.70000000007</v>
      </c>
      <c r="AB211" s="17"/>
      <c r="AC211" s="17"/>
      <c r="AD211" s="17"/>
      <c r="AE211" s="17">
        <f t="shared" si="496"/>
        <v>725289.70000000007</v>
      </c>
      <c r="AF211" s="17">
        <f t="shared" si="497"/>
        <v>738596.70000000007</v>
      </c>
      <c r="AG211" s="17">
        <f t="shared" si="498"/>
        <v>738596.70000000007</v>
      </c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>
        <f t="shared" si="499"/>
        <v>725289.70000000007</v>
      </c>
      <c r="AX211" s="17">
        <f t="shared" si="500"/>
        <v>738596.70000000007</v>
      </c>
      <c r="AY211" s="17">
        <f t="shared" si="501"/>
        <v>738596.70000000007</v>
      </c>
      <c r="AZ211" s="17"/>
      <c r="BA211" s="17">
        <f t="shared" si="502"/>
        <v>725289.70000000007</v>
      </c>
      <c r="BB211" s="17">
        <f t="shared" si="503"/>
        <v>738596.70000000007</v>
      </c>
      <c r="BC211" s="17">
        <f t="shared" si="504"/>
        <v>738596.70000000007</v>
      </c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>
        <f t="shared" si="505"/>
        <v>725289.70000000007</v>
      </c>
      <c r="BP211" s="17">
        <f t="shared" si="506"/>
        <v>738596.70000000007</v>
      </c>
      <c r="BQ211" s="17">
        <f t="shared" si="507"/>
        <v>738596.70000000007</v>
      </c>
      <c r="BR211" s="17"/>
      <c r="BS211" s="35"/>
      <c r="BT211" s="35">
        <v>58</v>
      </c>
      <c r="BU211" s="1"/>
      <c r="BV211" s="1"/>
      <c r="BW211" s="1"/>
      <c r="BX211" s="1"/>
      <c r="BY211" s="1"/>
      <c r="BZ211" s="1"/>
      <c r="CA211" s="1"/>
      <c r="CB211" s="1"/>
    </row>
    <row r="212" s="1" customFormat="1">
      <c r="A212" s="33" t="s">
        <v>217</v>
      </c>
      <c r="B212" s="33" t="s">
        <v>178</v>
      </c>
      <c r="C212" s="33" t="s">
        <v>72</v>
      </c>
      <c r="D212" s="33" t="s">
        <v>230</v>
      </c>
      <c r="E212" s="33"/>
      <c r="F212" s="34" t="s">
        <v>231</v>
      </c>
      <c r="G212" s="17">
        <f>G213</f>
        <v>2560</v>
      </c>
      <c r="H212" s="17">
        <f>H213</f>
        <v>2560</v>
      </c>
      <c r="I212" s="17">
        <f>I213</f>
        <v>2560</v>
      </c>
      <c r="J212" s="17">
        <f>J213</f>
        <v>0</v>
      </c>
      <c r="K212" s="17">
        <f>K213</f>
        <v>0</v>
      </c>
      <c r="L212" s="17">
        <f>L213</f>
        <v>0</v>
      </c>
      <c r="M212" s="17">
        <f t="shared" si="431"/>
        <v>2560</v>
      </c>
      <c r="N212" s="17">
        <f t="shared" si="432"/>
        <v>2560</v>
      </c>
      <c r="O212" s="17">
        <f t="shared" si="433"/>
        <v>2560</v>
      </c>
      <c r="P212" s="17">
        <f>P213</f>
        <v>0</v>
      </c>
      <c r="Q212" s="17">
        <f>Q213</f>
        <v>0</v>
      </c>
      <c r="R212" s="17">
        <f>R213</f>
        <v>0</v>
      </c>
      <c r="S212" s="17">
        <f>S213</f>
        <v>0</v>
      </c>
      <c r="T212" s="17">
        <f>T213</f>
        <v>0</v>
      </c>
      <c r="U212" s="17">
        <f>U213</f>
        <v>0</v>
      </c>
      <c r="V212" s="17">
        <f>V213</f>
        <v>0</v>
      </c>
      <c r="W212" s="17">
        <f>W213</f>
        <v>0</v>
      </c>
      <c r="X212" s="17">
        <f>X213</f>
        <v>0</v>
      </c>
      <c r="Y212" s="17">
        <f t="shared" si="493"/>
        <v>2560</v>
      </c>
      <c r="Z212" s="17">
        <f t="shared" si="494"/>
        <v>2560</v>
      </c>
      <c r="AA212" s="17">
        <f t="shared" si="495"/>
        <v>2560</v>
      </c>
      <c r="AB212" s="17">
        <f>AB213</f>
        <v>0</v>
      </c>
      <c r="AC212" s="17">
        <f>AC213</f>
        <v>0</v>
      </c>
      <c r="AD212" s="17">
        <f>AD213</f>
        <v>0</v>
      </c>
      <c r="AE212" s="17">
        <f t="shared" si="496"/>
        <v>2560</v>
      </c>
      <c r="AF212" s="17">
        <f t="shared" si="497"/>
        <v>2560</v>
      </c>
      <c r="AG212" s="17">
        <f t="shared" si="498"/>
        <v>2560</v>
      </c>
      <c r="AH212" s="17">
        <f>AH213</f>
        <v>0</v>
      </c>
      <c r="AI212" s="17">
        <f>AI213</f>
        <v>0</v>
      </c>
      <c r="AJ212" s="17">
        <f>AJ213</f>
        <v>0</v>
      </c>
      <c r="AK212" s="17">
        <f>AK213</f>
        <v>0</v>
      </c>
      <c r="AL212" s="17">
        <f>AL213</f>
        <v>0</v>
      </c>
      <c r="AM212" s="17">
        <f>AM213</f>
        <v>0</v>
      </c>
      <c r="AN212" s="17">
        <f>AN213</f>
        <v>0</v>
      </c>
      <c r="AO212" s="17">
        <f>AO213</f>
        <v>0</v>
      </c>
      <c r="AP212" s="17">
        <f>AP213</f>
        <v>0</v>
      </c>
      <c r="AQ212" s="17">
        <f>AQ213</f>
        <v>0</v>
      </c>
      <c r="AR212" s="17">
        <f>AR213</f>
        <v>0</v>
      </c>
      <c r="AS212" s="17">
        <f>AS213</f>
        <v>0</v>
      </c>
      <c r="AT212" s="17">
        <f>AT213</f>
        <v>0</v>
      </c>
      <c r="AU212" s="17">
        <f>AU213</f>
        <v>0</v>
      </c>
      <c r="AV212" s="17">
        <f>AV213</f>
        <v>0</v>
      </c>
      <c r="AW212" s="17">
        <f t="shared" si="499"/>
        <v>2560</v>
      </c>
      <c r="AX212" s="17">
        <f t="shared" si="500"/>
        <v>2560</v>
      </c>
      <c r="AY212" s="17">
        <f t="shared" si="501"/>
        <v>2560</v>
      </c>
      <c r="AZ212" s="17">
        <f>AZ213</f>
        <v>0</v>
      </c>
      <c r="BA212" s="17">
        <f t="shared" si="502"/>
        <v>2560</v>
      </c>
      <c r="BB212" s="17">
        <f t="shared" si="503"/>
        <v>2560</v>
      </c>
      <c r="BC212" s="17">
        <f t="shared" si="504"/>
        <v>2560</v>
      </c>
      <c r="BD212" s="17">
        <f>BD213</f>
        <v>0</v>
      </c>
      <c r="BE212" s="17">
        <f>BE213</f>
        <v>0</v>
      </c>
      <c r="BF212" s="17">
        <f>BF213</f>
        <v>0</v>
      </c>
      <c r="BG212" s="17">
        <f>BG213</f>
        <v>0</v>
      </c>
      <c r="BH212" s="17">
        <f>BH213</f>
        <v>0</v>
      </c>
      <c r="BI212" s="17">
        <f>BI213</f>
        <v>0</v>
      </c>
      <c r="BJ212" s="17">
        <f>BJ213</f>
        <v>0</v>
      </c>
      <c r="BK212" s="17">
        <f>BK213</f>
        <v>0</v>
      </c>
      <c r="BL212" s="17">
        <f>BL213</f>
        <v>0</v>
      </c>
      <c r="BM212" s="17">
        <f>BM213</f>
        <v>0</v>
      </c>
      <c r="BN212" s="17">
        <f>BN213</f>
        <v>0</v>
      </c>
      <c r="BO212" s="17">
        <f t="shared" si="505"/>
        <v>2560</v>
      </c>
      <c r="BP212" s="17">
        <f t="shared" si="506"/>
        <v>2560</v>
      </c>
      <c r="BQ212" s="17">
        <f t="shared" si="507"/>
        <v>2560</v>
      </c>
      <c r="BR212" s="17">
        <f>BR213</f>
        <v>0</v>
      </c>
      <c r="BS212" s="35"/>
      <c r="BT212" s="35"/>
      <c r="BU212" s="1"/>
      <c r="BV212" s="1"/>
      <c r="BW212" s="1"/>
      <c r="BX212" s="1"/>
      <c r="BY212" s="1"/>
      <c r="BZ212" s="1"/>
      <c r="CA212" s="1"/>
      <c r="CB212" s="1"/>
    </row>
    <row r="213" s="1" customFormat="1">
      <c r="A213" s="33" t="s">
        <v>217</v>
      </c>
      <c r="B213" s="33" t="s">
        <v>178</v>
      </c>
      <c r="C213" s="33" t="s">
        <v>72</v>
      </c>
      <c r="D213" s="33" t="s">
        <v>230</v>
      </c>
      <c r="E213" s="33" t="s">
        <v>141</v>
      </c>
      <c r="F213" s="34" t="s">
        <v>142</v>
      </c>
      <c r="G213" s="17">
        <v>2560</v>
      </c>
      <c r="H213" s="17">
        <v>2560</v>
      </c>
      <c r="I213" s="17">
        <v>2560</v>
      </c>
      <c r="J213" s="17"/>
      <c r="K213" s="17"/>
      <c r="L213" s="17"/>
      <c r="M213" s="17">
        <f t="shared" si="431"/>
        <v>2560</v>
      </c>
      <c r="N213" s="17">
        <f t="shared" si="432"/>
        <v>2560</v>
      </c>
      <c r="O213" s="17">
        <f t="shared" si="433"/>
        <v>2560</v>
      </c>
      <c r="P213" s="17"/>
      <c r="Q213" s="17"/>
      <c r="R213" s="17"/>
      <c r="S213" s="17"/>
      <c r="T213" s="17"/>
      <c r="U213" s="17"/>
      <c r="V213" s="17"/>
      <c r="W213" s="17"/>
      <c r="X213" s="17"/>
      <c r="Y213" s="17">
        <f t="shared" si="493"/>
        <v>2560</v>
      </c>
      <c r="Z213" s="17">
        <f t="shared" si="494"/>
        <v>2560</v>
      </c>
      <c r="AA213" s="17">
        <f t="shared" si="495"/>
        <v>2560</v>
      </c>
      <c r="AB213" s="17"/>
      <c r="AC213" s="17"/>
      <c r="AD213" s="17"/>
      <c r="AE213" s="17">
        <f t="shared" si="496"/>
        <v>2560</v>
      </c>
      <c r="AF213" s="17">
        <f t="shared" si="497"/>
        <v>2560</v>
      </c>
      <c r="AG213" s="17">
        <f t="shared" si="498"/>
        <v>2560</v>
      </c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>
        <f t="shared" si="499"/>
        <v>2560</v>
      </c>
      <c r="AX213" s="17">
        <f t="shared" si="500"/>
        <v>2560</v>
      </c>
      <c r="AY213" s="17">
        <f t="shared" si="501"/>
        <v>2560</v>
      </c>
      <c r="AZ213" s="17"/>
      <c r="BA213" s="17">
        <f t="shared" si="502"/>
        <v>2560</v>
      </c>
      <c r="BB213" s="17">
        <f t="shared" si="503"/>
        <v>2560</v>
      </c>
      <c r="BC213" s="17">
        <f t="shared" si="504"/>
        <v>2560</v>
      </c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>
        <f t="shared" si="505"/>
        <v>2560</v>
      </c>
      <c r="BP213" s="17">
        <f t="shared" si="506"/>
        <v>2560</v>
      </c>
      <c r="BQ213" s="17">
        <f t="shared" si="507"/>
        <v>2560</v>
      </c>
      <c r="BR213" s="17"/>
      <c r="BS213" s="35"/>
      <c r="BT213" s="35"/>
      <c r="BU213" s="1"/>
      <c r="BV213" s="1"/>
      <c r="BW213" s="1"/>
      <c r="BX213" s="1"/>
      <c r="BY213" s="1"/>
      <c r="BZ213" s="1"/>
      <c r="CA213" s="1"/>
      <c r="CB213" s="1"/>
    </row>
    <row r="214" s="1" customFormat="1" ht="31.5">
      <c r="A214" s="33" t="s">
        <v>217</v>
      </c>
      <c r="B214" s="33" t="s">
        <v>178</v>
      </c>
      <c r="C214" s="33" t="s">
        <v>72</v>
      </c>
      <c r="D214" s="33" t="s">
        <v>232</v>
      </c>
      <c r="E214" s="33"/>
      <c r="F214" s="34" t="s">
        <v>233</v>
      </c>
      <c r="G214" s="17">
        <f>G215</f>
        <v>7451.3000000000002</v>
      </c>
      <c r="H214" s="17">
        <f>H215</f>
        <v>0</v>
      </c>
      <c r="I214" s="17">
        <f>I215</f>
        <v>0</v>
      </c>
      <c r="J214" s="17">
        <f>J215</f>
        <v>67</v>
      </c>
      <c r="K214" s="17">
        <f>K215</f>
        <v>0</v>
      </c>
      <c r="L214" s="17">
        <f>L215</f>
        <v>0</v>
      </c>
      <c r="M214" s="17">
        <f t="shared" si="431"/>
        <v>7518.3000000000002</v>
      </c>
      <c r="N214" s="17">
        <f t="shared" si="432"/>
        <v>0</v>
      </c>
      <c r="O214" s="17">
        <f t="shared" si="433"/>
        <v>0</v>
      </c>
      <c r="P214" s="17">
        <f>P215</f>
        <v>5050.5</v>
      </c>
      <c r="Q214" s="17">
        <f>Q215</f>
        <v>0</v>
      </c>
      <c r="R214" s="17">
        <f>R215</f>
        <v>0</v>
      </c>
      <c r="S214" s="17">
        <f>S215</f>
        <v>0</v>
      </c>
      <c r="T214" s="17">
        <f>T215</f>
        <v>0</v>
      </c>
      <c r="U214" s="17">
        <f>U215</f>
        <v>0</v>
      </c>
      <c r="V214" s="17">
        <f>V215</f>
        <v>0</v>
      </c>
      <c r="W214" s="17">
        <f>W215</f>
        <v>0</v>
      </c>
      <c r="X214" s="17">
        <f>X215</f>
        <v>0</v>
      </c>
      <c r="Y214" s="17">
        <f t="shared" si="493"/>
        <v>12568.799999999999</v>
      </c>
      <c r="Z214" s="17">
        <f t="shared" si="494"/>
        <v>0</v>
      </c>
      <c r="AA214" s="17">
        <f t="shared" si="495"/>
        <v>0</v>
      </c>
      <c r="AB214" s="17">
        <f>AB215</f>
        <v>0</v>
      </c>
      <c r="AC214" s="17">
        <f>AC215</f>
        <v>0</v>
      </c>
      <c r="AD214" s="17">
        <f>AD215</f>
        <v>0</v>
      </c>
      <c r="AE214" s="17">
        <f t="shared" si="496"/>
        <v>12568.799999999999</v>
      </c>
      <c r="AF214" s="17">
        <f t="shared" si="497"/>
        <v>0</v>
      </c>
      <c r="AG214" s="17">
        <f t="shared" si="498"/>
        <v>0</v>
      </c>
      <c r="AH214" s="17">
        <f>AH215</f>
        <v>0</v>
      </c>
      <c r="AI214" s="17">
        <f>AI215</f>
        <v>0</v>
      </c>
      <c r="AJ214" s="17">
        <f>AJ215</f>
        <v>0</v>
      </c>
      <c r="AK214" s="17">
        <f>AK215</f>
        <v>0</v>
      </c>
      <c r="AL214" s="17">
        <f>AL215</f>
        <v>0</v>
      </c>
      <c r="AM214" s="17">
        <f>AM215</f>
        <v>0</v>
      </c>
      <c r="AN214" s="17">
        <f>AN215</f>
        <v>0</v>
      </c>
      <c r="AO214" s="17">
        <f>AO215</f>
        <v>0</v>
      </c>
      <c r="AP214" s="17">
        <f>AP215</f>
        <v>0</v>
      </c>
      <c r="AQ214" s="17">
        <f>AQ215</f>
        <v>0</v>
      </c>
      <c r="AR214" s="17">
        <f>AR215</f>
        <v>0</v>
      </c>
      <c r="AS214" s="17">
        <f>AS215</f>
        <v>0</v>
      </c>
      <c r="AT214" s="17">
        <f>AT215</f>
        <v>0</v>
      </c>
      <c r="AU214" s="17">
        <f>AU215</f>
        <v>0</v>
      </c>
      <c r="AV214" s="17">
        <f>AV215</f>
        <v>0</v>
      </c>
      <c r="AW214" s="17">
        <f t="shared" si="499"/>
        <v>12568.799999999999</v>
      </c>
      <c r="AX214" s="17">
        <f t="shared" si="500"/>
        <v>0</v>
      </c>
      <c r="AY214" s="17">
        <f t="shared" si="501"/>
        <v>0</v>
      </c>
      <c r="AZ214" s="17">
        <f>AZ215</f>
        <v>0</v>
      </c>
      <c r="BA214" s="17">
        <f t="shared" si="502"/>
        <v>12568.799999999999</v>
      </c>
      <c r="BB214" s="17">
        <f t="shared" si="503"/>
        <v>0</v>
      </c>
      <c r="BC214" s="17">
        <f t="shared" si="504"/>
        <v>0</v>
      </c>
      <c r="BD214" s="17">
        <f>BD215</f>
        <v>0</v>
      </c>
      <c r="BE214" s="17">
        <f>BE215</f>
        <v>0</v>
      </c>
      <c r="BF214" s="17">
        <f>BF215</f>
        <v>0</v>
      </c>
      <c r="BG214" s="17">
        <f>BG215</f>
        <v>0</v>
      </c>
      <c r="BH214" s="17">
        <f>BH215</f>
        <v>0</v>
      </c>
      <c r="BI214" s="17">
        <f>BI215</f>
        <v>0</v>
      </c>
      <c r="BJ214" s="17">
        <f>BJ215</f>
        <v>0</v>
      </c>
      <c r="BK214" s="17">
        <f>BK215</f>
        <v>0</v>
      </c>
      <c r="BL214" s="17">
        <f>BL215</f>
        <v>0</v>
      </c>
      <c r="BM214" s="17">
        <f>BM215</f>
        <v>0</v>
      </c>
      <c r="BN214" s="17">
        <f>BN215</f>
        <v>0</v>
      </c>
      <c r="BO214" s="17">
        <f t="shared" si="505"/>
        <v>12568.799999999999</v>
      </c>
      <c r="BP214" s="17">
        <f t="shared" si="506"/>
        <v>0</v>
      </c>
      <c r="BQ214" s="17">
        <f t="shared" si="507"/>
        <v>0</v>
      </c>
      <c r="BR214" s="17">
        <f>BR215</f>
        <v>0</v>
      </c>
      <c r="BS214" s="35"/>
      <c r="BT214" s="35"/>
      <c r="BU214" s="1"/>
      <c r="BV214" s="1"/>
      <c r="BW214" s="1"/>
      <c r="BX214" s="1"/>
      <c r="BY214" s="1"/>
      <c r="BZ214" s="1"/>
      <c r="CA214" s="1"/>
      <c r="CB214" s="1"/>
    </row>
    <row r="215" s="1" customFormat="1">
      <c r="A215" s="33" t="s">
        <v>217</v>
      </c>
      <c r="B215" s="33" t="s">
        <v>178</v>
      </c>
      <c r="C215" s="33" t="s">
        <v>72</v>
      </c>
      <c r="D215" s="33" t="s">
        <v>232</v>
      </c>
      <c r="E215" s="33" t="s">
        <v>141</v>
      </c>
      <c r="F215" s="34" t="s">
        <v>142</v>
      </c>
      <c r="G215" s="17">
        <v>7451.3000000000002</v>
      </c>
      <c r="H215" s="17">
        <v>0</v>
      </c>
      <c r="I215" s="17">
        <v>0</v>
      </c>
      <c r="J215" s="17">
        <v>67</v>
      </c>
      <c r="K215" s="17"/>
      <c r="L215" s="17"/>
      <c r="M215" s="17">
        <f t="shared" si="431"/>
        <v>7518.3000000000002</v>
      </c>
      <c r="N215" s="17">
        <f t="shared" si="432"/>
        <v>0</v>
      </c>
      <c r="O215" s="17">
        <f t="shared" si="433"/>
        <v>0</v>
      </c>
      <c r="P215" s="17">
        <v>5050.5</v>
      </c>
      <c r="Q215" s="17"/>
      <c r="R215" s="17"/>
      <c r="S215" s="17"/>
      <c r="T215" s="17"/>
      <c r="U215" s="17"/>
      <c r="V215" s="17"/>
      <c r="W215" s="17"/>
      <c r="X215" s="17"/>
      <c r="Y215" s="17">
        <f t="shared" si="493"/>
        <v>12568.799999999999</v>
      </c>
      <c r="Z215" s="17">
        <f t="shared" si="494"/>
        <v>0</v>
      </c>
      <c r="AA215" s="17">
        <f t="shared" si="495"/>
        <v>0</v>
      </c>
      <c r="AB215" s="17"/>
      <c r="AC215" s="17"/>
      <c r="AD215" s="17"/>
      <c r="AE215" s="17">
        <f t="shared" si="496"/>
        <v>12568.799999999999</v>
      </c>
      <c r="AF215" s="17">
        <f t="shared" si="497"/>
        <v>0</v>
      </c>
      <c r="AG215" s="17">
        <f t="shared" si="498"/>
        <v>0</v>
      </c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>
        <f t="shared" si="499"/>
        <v>12568.799999999999</v>
      </c>
      <c r="AX215" s="17">
        <f t="shared" si="500"/>
        <v>0</v>
      </c>
      <c r="AY215" s="17">
        <f t="shared" si="501"/>
        <v>0</v>
      </c>
      <c r="AZ215" s="17"/>
      <c r="BA215" s="17">
        <f t="shared" si="502"/>
        <v>12568.799999999999</v>
      </c>
      <c r="BB215" s="17">
        <f t="shared" si="503"/>
        <v>0</v>
      </c>
      <c r="BC215" s="17">
        <f t="shared" si="504"/>
        <v>0</v>
      </c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>
        <f t="shared" si="505"/>
        <v>12568.799999999999</v>
      </c>
      <c r="BP215" s="17">
        <f t="shared" si="506"/>
        <v>0</v>
      </c>
      <c r="BQ215" s="17">
        <f t="shared" si="507"/>
        <v>0</v>
      </c>
      <c r="BR215" s="17"/>
      <c r="BS215" s="35"/>
      <c r="BT215" s="35">
        <v>59</v>
      </c>
      <c r="BU215" s="1"/>
      <c r="BV215" s="1"/>
      <c r="BW215" s="1"/>
      <c r="BX215" s="1"/>
      <c r="BY215" s="1"/>
      <c r="BZ215" s="1"/>
      <c r="CA215" s="1"/>
      <c r="CB215" s="1"/>
    </row>
    <row r="216" s="1" customFormat="1" ht="141.75">
      <c r="A216" s="33" t="s">
        <v>217</v>
      </c>
      <c r="B216" s="33" t="s">
        <v>178</v>
      </c>
      <c r="C216" s="33" t="s">
        <v>72</v>
      </c>
      <c r="D216" s="33" t="s">
        <v>234</v>
      </c>
      <c r="E216" s="33"/>
      <c r="F216" s="34" t="s">
        <v>235</v>
      </c>
      <c r="G216" s="17">
        <f>G217</f>
        <v>21190.5</v>
      </c>
      <c r="H216" s="17">
        <f>H217</f>
        <v>21190.5</v>
      </c>
      <c r="I216" s="17">
        <f>I217</f>
        <v>21190.5</v>
      </c>
      <c r="J216" s="17">
        <f>J217</f>
        <v>267.39999999999998</v>
      </c>
      <c r="K216" s="17">
        <f>K217</f>
        <v>267.39999999999998</v>
      </c>
      <c r="L216" s="17">
        <f>L217</f>
        <v>267.39999999999998</v>
      </c>
      <c r="M216" s="17">
        <f t="shared" ref="M216:M279" si="643">G216+J216</f>
        <v>21457.900000000001</v>
      </c>
      <c r="N216" s="17">
        <f t="shared" ref="N216:N279" si="644">H216+K216</f>
        <v>21457.900000000001</v>
      </c>
      <c r="O216" s="17">
        <f t="shared" ref="O216:O279" si="645">I216+L216</f>
        <v>21457.900000000001</v>
      </c>
      <c r="P216" s="17">
        <f>P217</f>
        <v>876.89999999999998</v>
      </c>
      <c r="Q216" s="17">
        <f>Q217</f>
        <v>0</v>
      </c>
      <c r="R216" s="17">
        <f>R217</f>
        <v>0</v>
      </c>
      <c r="S216" s="17">
        <f>S217</f>
        <v>0</v>
      </c>
      <c r="T216" s="17">
        <f>T217</f>
        <v>0</v>
      </c>
      <c r="U216" s="17">
        <f>U217</f>
        <v>0</v>
      </c>
      <c r="V216" s="17">
        <f>V217</f>
        <v>0</v>
      </c>
      <c r="W216" s="17">
        <f>W217</f>
        <v>0</v>
      </c>
      <c r="X216" s="17">
        <f>X217</f>
        <v>0</v>
      </c>
      <c r="Y216" s="17">
        <f t="shared" si="493"/>
        <v>22334.800000000003</v>
      </c>
      <c r="Z216" s="17">
        <f t="shared" si="494"/>
        <v>21457.900000000001</v>
      </c>
      <c r="AA216" s="17">
        <f t="shared" si="495"/>
        <v>21457.900000000001</v>
      </c>
      <c r="AB216" s="17">
        <f>AB217</f>
        <v>0</v>
      </c>
      <c r="AC216" s="17">
        <f>AC217</f>
        <v>0</v>
      </c>
      <c r="AD216" s="17">
        <f>AD217</f>
        <v>0</v>
      </c>
      <c r="AE216" s="17">
        <f t="shared" si="496"/>
        <v>22334.800000000003</v>
      </c>
      <c r="AF216" s="17">
        <f t="shared" si="497"/>
        <v>21457.900000000001</v>
      </c>
      <c r="AG216" s="17">
        <f t="shared" si="498"/>
        <v>21457.900000000001</v>
      </c>
      <c r="AH216" s="17">
        <f>AH217</f>
        <v>0</v>
      </c>
      <c r="AI216" s="17">
        <f>AI217</f>
        <v>0</v>
      </c>
      <c r="AJ216" s="17">
        <f>AJ217</f>
        <v>0</v>
      </c>
      <c r="AK216" s="17">
        <f>AK217</f>
        <v>0</v>
      </c>
      <c r="AL216" s="17">
        <f>AL217</f>
        <v>0</v>
      </c>
      <c r="AM216" s="17">
        <f>AM217</f>
        <v>0</v>
      </c>
      <c r="AN216" s="17">
        <f>AN217</f>
        <v>0</v>
      </c>
      <c r="AO216" s="17">
        <f>AO217</f>
        <v>0</v>
      </c>
      <c r="AP216" s="17">
        <f>AP217</f>
        <v>0</v>
      </c>
      <c r="AQ216" s="17">
        <f>AQ217</f>
        <v>0</v>
      </c>
      <c r="AR216" s="17">
        <f>AR217</f>
        <v>0</v>
      </c>
      <c r="AS216" s="17">
        <f>AS217</f>
        <v>0</v>
      </c>
      <c r="AT216" s="17">
        <f>AT217</f>
        <v>0</v>
      </c>
      <c r="AU216" s="17">
        <f>AU217</f>
        <v>0</v>
      </c>
      <c r="AV216" s="17">
        <f>AV217</f>
        <v>0</v>
      </c>
      <c r="AW216" s="17">
        <f t="shared" si="499"/>
        <v>22334.800000000003</v>
      </c>
      <c r="AX216" s="17">
        <f t="shared" si="500"/>
        <v>21457.900000000001</v>
      </c>
      <c r="AY216" s="17">
        <f t="shared" si="501"/>
        <v>21457.900000000001</v>
      </c>
      <c r="AZ216" s="17">
        <f>AZ217</f>
        <v>0</v>
      </c>
      <c r="BA216" s="17">
        <f t="shared" si="502"/>
        <v>22334.800000000003</v>
      </c>
      <c r="BB216" s="17">
        <f t="shared" si="503"/>
        <v>21457.900000000001</v>
      </c>
      <c r="BC216" s="17">
        <f t="shared" si="504"/>
        <v>21457.900000000001</v>
      </c>
      <c r="BD216" s="17">
        <f>BD217</f>
        <v>0</v>
      </c>
      <c r="BE216" s="17">
        <f>BE217</f>
        <v>0</v>
      </c>
      <c r="BF216" s="17">
        <f>BF217</f>
        <v>0</v>
      </c>
      <c r="BG216" s="17">
        <f>BG217</f>
        <v>0</v>
      </c>
      <c r="BH216" s="17">
        <f>BH217</f>
        <v>0</v>
      </c>
      <c r="BI216" s="17">
        <f>BI217</f>
        <v>0</v>
      </c>
      <c r="BJ216" s="17">
        <f>BJ217</f>
        <v>0</v>
      </c>
      <c r="BK216" s="17">
        <f>BK217</f>
        <v>0</v>
      </c>
      <c r="BL216" s="17">
        <f>BL217</f>
        <v>0</v>
      </c>
      <c r="BM216" s="17">
        <f>BM217</f>
        <v>0</v>
      </c>
      <c r="BN216" s="17">
        <f>BN217</f>
        <v>0</v>
      </c>
      <c r="BO216" s="17">
        <f t="shared" si="505"/>
        <v>22334.800000000003</v>
      </c>
      <c r="BP216" s="17">
        <f t="shared" si="506"/>
        <v>21457.900000000001</v>
      </c>
      <c r="BQ216" s="17">
        <f t="shared" si="507"/>
        <v>21457.900000000001</v>
      </c>
      <c r="BR216" s="17">
        <f>BR217</f>
        <v>0</v>
      </c>
      <c r="BS216" s="35"/>
      <c r="BT216" s="35"/>
      <c r="BU216" s="1"/>
      <c r="BV216" s="1"/>
      <c r="BW216" s="1"/>
      <c r="BX216" s="1"/>
      <c r="BY216" s="1"/>
      <c r="BZ216" s="1"/>
      <c r="CA216" s="1"/>
      <c r="CB216" s="1"/>
    </row>
    <row r="217" s="1" customFormat="1">
      <c r="A217" s="33" t="s">
        <v>217</v>
      </c>
      <c r="B217" s="33" t="s">
        <v>178</v>
      </c>
      <c r="C217" s="33" t="s">
        <v>72</v>
      </c>
      <c r="D217" s="33" t="s">
        <v>234</v>
      </c>
      <c r="E217" s="33" t="s">
        <v>141</v>
      </c>
      <c r="F217" s="34" t="s">
        <v>142</v>
      </c>
      <c r="G217" s="17">
        <v>21190.5</v>
      </c>
      <c r="H217" s="17">
        <v>21190.5</v>
      </c>
      <c r="I217" s="17">
        <v>21190.5</v>
      </c>
      <c r="J217" s="17">
        <v>267.39999999999998</v>
      </c>
      <c r="K217" s="17">
        <v>267.39999999999998</v>
      </c>
      <c r="L217" s="17">
        <v>267.39999999999998</v>
      </c>
      <c r="M217" s="17">
        <f t="shared" si="643"/>
        <v>21457.900000000001</v>
      </c>
      <c r="N217" s="17">
        <f t="shared" si="644"/>
        <v>21457.900000000001</v>
      </c>
      <c r="O217" s="17">
        <f t="shared" si="645"/>
        <v>21457.900000000001</v>
      </c>
      <c r="P217" s="17">
        <v>876.89999999999998</v>
      </c>
      <c r="Q217" s="17"/>
      <c r="R217" s="17"/>
      <c r="S217" s="17"/>
      <c r="T217" s="17"/>
      <c r="U217" s="17"/>
      <c r="V217" s="17"/>
      <c r="W217" s="17"/>
      <c r="X217" s="17"/>
      <c r="Y217" s="17">
        <f t="shared" si="493"/>
        <v>22334.800000000003</v>
      </c>
      <c r="Z217" s="17">
        <f t="shared" si="494"/>
        <v>21457.900000000001</v>
      </c>
      <c r="AA217" s="17">
        <f t="shared" si="495"/>
        <v>21457.900000000001</v>
      </c>
      <c r="AB217" s="17"/>
      <c r="AC217" s="17"/>
      <c r="AD217" s="17"/>
      <c r="AE217" s="17">
        <f t="shared" si="496"/>
        <v>22334.800000000003</v>
      </c>
      <c r="AF217" s="17">
        <f t="shared" si="497"/>
        <v>21457.900000000001</v>
      </c>
      <c r="AG217" s="17">
        <f t="shared" si="498"/>
        <v>21457.900000000001</v>
      </c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>
        <f t="shared" si="499"/>
        <v>22334.800000000003</v>
      </c>
      <c r="AX217" s="17">
        <f t="shared" si="500"/>
        <v>21457.900000000001</v>
      </c>
      <c r="AY217" s="17">
        <f t="shared" si="501"/>
        <v>21457.900000000001</v>
      </c>
      <c r="AZ217" s="17"/>
      <c r="BA217" s="17">
        <f t="shared" si="502"/>
        <v>22334.800000000003</v>
      </c>
      <c r="BB217" s="17">
        <f t="shared" si="503"/>
        <v>21457.900000000001</v>
      </c>
      <c r="BC217" s="17">
        <f t="shared" si="504"/>
        <v>21457.900000000001</v>
      </c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>
        <f t="shared" si="505"/>
        <v>22334.800000000003</v>
      </c>
      <c r="BP217" s="17">
        <f t="shared" si="506"/>
        <v>21457.900000000001</v>
      </c>
      <c r="BQ217" s="17">
        <f t="shared" si="507"/>
        <v>21457.900000000001</v>
      </c>
      <c r="BR217" s="17"/>
      <c r="BS217" s="35"/>
      <c r="BT217" s="35">
        <v>61</v>
      </c>
      <c r="BU217" s="1"/>
      <c r="BV217" s="1"/>
      <c r="BW217" s="1"/>
      <c r="BX217" s="1"/>
      <c r="BY217" s="1"/>
      <c r="BZ217" s="1"/>
      <c r="CA217" s="1"/>
      <c r="CB217" s="1"/>
    </row>
    <row r="218" s="1" customFormat="1">
      <c r="A218" s="33" t="s">
        <v>217</v>
      </c>
      <c r="B218" s="33" t="s">
        <v>178</v>
      </c>
      <c r="C218" s="33" t="s">
        <v>72</v>
      </c>
      <c r="D218" s="33" t="s">
        <v>236</v>
      </c>
      <c r="E218" s="33"/>
      <c r="F218" s="34" t="s">
        <v>237</v>
      </c>
      <c r="G218" s="17">
        <f t="shared" ref="G218:G221" si="646">G219</f>
        <v>3438.0999999999999</v>
      </c>
      <c r="H218" s="17">
        <f t="shared" ref="H218:H221" si="647">H219</f>
        <v>0</v>
      </c>
      <c r="I218" s="17">
        <f t="shared" ref="I218:I221" si="648">I219</f>
        <v>0</v>
      </c>
      <c r="J218" s="17">
        <f t="shared" ref="J218:J221" si="649">J219</f>
        <v>0</v>
      </c>
      <c r="K218" s="17">
        <f t="shared" ref="K218:K221" si="650">K219</f>
        <v>0</v>
      </c>
      <c r="L218" s="17">
        <f t="shared" ref="L218:L221" si="651">L219</f>
        <v>0</v>
      </c>
      <c r="M218" s="17">
        <f t="shared" si="643"/>
        <v>3438.0999999999999</v>
      </c>
      <c r="N218" s="17">
        <f t="shared" si="644"/>
        <v>0</v>
      </c>
      <c r="O218" s="17">
        <f t="shared" si="645"/>
        <v>0</v>
      </c>
      <c r="P218" s="17">
        <f t="shared" ref="P218:P221" si="652">P219</f>
        <v>0</v>
      </c>
      <c r="Q218" s="17">
        <f t="shared" ref="Q218:Q221" si="653">Q219</f>
        <v>0</v>
      </c>
      <c r="R218" s="17">
        <f t="shared" ref="R218:R221" si="654">R219</f>
        <v>0</v>
      </c>
      <c r="S218" s="17">
        <f t="shared" ref="S218:S221" si="655">S219</f>
        <v>0</v>
      </c>
      <c r="T218" s="17">
        <f t="shared" ref="T218:T221" si="656">T219</f>
        <v>0</v>
      </c>
      <c r="U218" s="17">
        <f t="shared" ref="U218:U221" si="657">U219</f>
        <v>0</v>
      </c>
      <c r="V218" s="17">
        <f t="shared" ref="V218:V221" si="658">V219</f>
        <v>0</v>
      </c>
      <c r="W218" s="17">
        <f t="shared" ref="W218:W221" si="659">W219</f>
        <v>0</v>
      </c>
      <c r="X218" s="17">
        <f t="shared" ref="X218:X221" si="660">X219</f>
        <v>0</v>
      </c>
      <c r="Y218" s="17">
        <f t="shared" si="493"/>
        <v>3438.0999999999999</v>
      </c>
      <c r="Z218" s="17">
        <f t="shared" si="494"/>
        <v>0</v>
      </c>
      <c r="AA218" s="17">
        <f t="shared" si="495"/>
        <v>0</v>
      </c>
      <c r="AB218" s="17">
        <f t="shared" ref="AB218:AB221" si="661">AB219</f>
        <v>0</v>
      </c>
      <c r="AC218" s="17">
        <f t="shared" ref="AC218:AC221" si="662">AC219</f>
        <v>0</v>
      </c>
      <c r="AD218" s="17">
        <f t="shared" ref="AD218:AD221" si="663">AD219</f>
        <v>0</v>
      </c>
      <c r="AE218" s="17">
        <f t="shared" si="496"/>
        <v>3438.0999999999999</v>
      </c>
      <c r="AF218" s="17">
        <f t="shared" si="497"/>
        <v>0</v>
      </c>
      <c r="AG218" s="17">
        <f t="shared" si="498"/>
        <v>0</v>
      </c>
      <c r="AH218" s="17">
        <f t="shared" ref="AH218:AH221" si="664">AH219</f>
        <v>0</v>
      </c>
      <c r="AI218" s="17">
        <f t="shared" ref="AI218:AI221" si="665">AI219</f>
        <v>0</v>
      </c>
      <c r="AJ218" s="17">
        <f t="shared" ref="AJ218:AJ221" si="666">AJ219</f>
        <v>0</v>
      </c>
      <c r="AK218" s="17">
        <f t="shared" ref="AK218:AK221" si="667">AK219</f>
        <v>0</v>
      </c>
      <c r="AL218" s="17">
        <f t="shared" ref="AL218:AL221" si="668">AL219</f>
        <v>0</v>
      </c>
      <c r="AM218" s="17">
        <f t="shared" ref="AM218:AM221" si="669">AM219</f>
        <v>0</v>
      </c>
      <c r="AN218" s="17">
        <f t="shared" ref="AN218:AN221" si="670">AN219</f>
        <v>0</v>
      </c>
      <c r="AO218" s="17">
        <f t="shared" ref="AO218:AO221" si="671">AO219</f>
        <v>0</v>
      </c>
      <c r="AP218" s="17">
        <f t="shared" ref="AP218:AP221" si="672">AP219</f>
        <v>0</v>
      </c>
      <c r="AQ218" s="17">
        <f t="shared" ref="AQ218:AQ221" si="673">AQ219</f>
        <v>0</v>
      </c>
      <c r="AR218" s="17">
        <f t="shared" ref="AR218:AR221" si="674">AR219</f>
        <v>0</v>
      </c>
      <c r="AS218" s="17">
        <f t="shared" ref="AS218:AS221" si="675">AS219</f>
        <v>0</v>
      </c>
      <c r="AT218" s="17">
        <f t="shared" ref="AT218:AT221" si="676">AT219</f>
        <v>0</v>
      </c>
      <c r="AU218" s="17">
        <f t="shared" ref="AU218:AU221" si="677">AU219</f>
        <v>0</v>
      </c>
      <c r="AV218" s="17">
        <f t="shared" ref="AV218:AV221" si="678">AV219</f>
        <v>0</v>
      </c>
      <c r="AW218" s="17">
        <f t="shared" si="499"/>
        <v>3438.0999999999999</v>
      </c>
      <c r="AX218" s="17">
        <f t="shared" si="500"/>
        <v>0</v>
      </c>
      <c r="AY218" s="17">
        <f t="shared" si="501"/>
        <v>0</v>
      </c>
      <c r="AZ218" s="17">
        <f t="shared" ref="AZ218:AZ221" si="679">AZ219</f>
        <v>0</v>
      </c>
      <c r="BA218" s="17">
        <f t="shared" si="502"/>
        <v>3438.0999999999999</v>
      </c>
      <c r="BB218" s="17">
        <f t="shared" si="503"/>
        <v>0</v>
      </c>
      <c r="BC218" s="17">
        <f t="shared" si="504"/>
        <v>0</v>
      </c>
      <c r="BD218" s="17">
        <f t="shared" ref="BD218:BD221" si="680">BD219</f>
        <v>0</v>
      </c>
      <c r="BE218" s="17">
        <f t="shared" ref="BE218:BE221" si="681">BE219</f>
        <v>0</v>
      </c>
      <c r="BF218" s="17">
        <f t="shared" ref="BF218:BF221" si="682">BF219</f>
        <v>0</v>
      </c>
      <c r="BG218" s="17">
        <f t="shared" ref="BG218:BG221" si="683">BG219</f>
        <v>0</v>
      </c>
      <c r="BH218" s="17">
        <f t="shared" ref="BH218:BH221" si="684">BH219</f>
        <v>0</v>
      </c>
      <c r="BI218" s="17">
        <f t="shared" ref="BI218:BI221" si="685">BI219</f>
        <v>0</v>
      </c>
      <c r="BJ218" s="17">
        <f t="shared" ref="BJ218:BJ221" si="686">BJ219</f>
        <v>0</v>
      </c>
      <c r="BK218" s="17">
        <f t="shared" ref="BK218:BK221" si="687">BK219</f>
        <v>0</v>
      </c>
      <c r="BL218" s="17">
        <f t="shared" ref="BL218:BL221" si="688">BL219</f>
        <v>0</v>
      </c>
      <c r="BM218" s="17">
        <f t="shared" ref="BM218:BM221" si="689">BM219</f>
        <v>0</v>
      </c>
      <c r="BN218" s="17">
        <f t="shared" ref="BN218:BN221" si="690">BN219</f>
        <v>0</v>
      </c>
      <c r="BO218" s="17">
        <f t="shared" si="505"/>
        <v>3438.0999999999999</v>
      </c>
      <c r="BP218" s="17">
        <f t="shared" si="506"/>
        <v>0</v>
      </c>
      <c r="BQ218" s="17">
        <f t="shared" si="507"/>
        <v>0</v>
      </c>
      <c r="BR218" s="17">
        <f t="shared" ref="BR218:BR221" si="691">BR219</f>
        <v>0</v>
      </c>
      <c r="BS218" s="35"/>
      <c r="BT218" s="35"/>
      <c r="BU218" s="1"/>
      <c r="BV218" s="1"/>
      <c r="BW218" s="1"/>
      <c r="BX218" s="1"/>
      <c r="BY218" s="1"/>
      <c r="BZ218" s="1"/>
      <c r="CA218" s="1"/>
      <c r="CB218" s="1"/>
    </row>
    <row r="219" s="1" customFormat="1">
      <c r="A219" s="33" t="s">
        <v>217</v>
      </c>
      <c r="B219" s="33" t="s">
        <v>178</v>
      </c>
      <c r="C219" s="33" t="s">
        <v>72</v>
      </c>
      <c r="D219" s="33" t="s">
        <v>238</v>
      </c>
      <c r="E219" s="33"/>
      <c r="F219" s="34" t="s">
        <v>43</v>
      </c>
      <c r="G219" s="17">
        <f t="shared" si="646"/>
        <v>3438.0999999999999</v>
      </c>
      <c r="H219" s="17">
        <f t="shared" si="647"/>
        <v>0</v>
      </c>
      <c r="I219" s="17">
        <f t="shared" si="648"/>
        <v>0</v>
      </c>
      <c r="J219" s="17">
        <f t="shared" si="649"/>
        <v>0</v>
      </c>
      <c r="K219" s="17">
        <f t="shared" si="650"/>
        <v>0</v>
      </c>
      <c r="L219" s="17">
        <f t="shared" si="651"/>
        <v>0</v>
      </c>
      <c r="M219" s="17">
        <f t="shared" si="643"/>
        <v>3438.0999999999999</v>
      </c>
      <c r="N219" s="17">
        <f t="shared" si="644"/>
        <v>0</v>
      </c>
      <c r="O219" s="17">
        <f t="shared" si="645"/>
        <v>0</v>
      </c>
      <c r="P219" s="17">
        <f t="shared" si="652"/>
        <v>0</v>
      </c>
      <c r="Q219" s="17">
        <f t="shared" si="653"/>
        <v>0</v>
      </c>
      <c r="R219" s="17">
        <f t="shared" si="654"/>
        <v>0</v>
      </c>
      <c r="S219" s="17">
        <f t="shared" si="655"/>
        <v>0</v>
      </c>
      <c r="T219" s="17">
        <f t="shared" si="656"/>
        <v>0</v>
      </c>
      <c r="U219" s="17">
        <f t="shared" si="657"/>
        <v>0</v>
      </c>
      <c r="V219" s="17">
        <f t="shared" si="658"/>
        <v>0</v>
      </c>
      <c r="W219" s="17">
        <f t="shared" si="659"/>
        <v>0</v>
      </c>
      <c r="X219" s="17">
        <f t="shared" si="660"/>
        <v>0</v>
      </c>
      <c r="Y219" s="17">
        <f t="shared" si="493"/>
        <v>3438.0999999999999</v>
      </c>
      <c r="Z219" s="17">
        <f t="shared" si="494"/>
        <v>0</v>
      </c>
      <c r="AA219" s="17">
        <f t="shared" si="495"/>
        <v>0</v>
      </c>
      <c r="AB219" s="17">
        <f t="shared" si="661"/>
        <v>0</v>
      </c>
      <c r="AC219" s="17">
        <f t="shared" si="662"/>
        <v>0</v>
      </c>
      <c r="AD219" s="17">
        <f t="shared" si="663"/>
        <v>0</v>
      </c>
      <c r="AE219" s="17">
        <f t="shared" si="496"/>
        <v>3438.0999999999999</v>
      </c>
      <c r="AF219" s="17">
        <f t="shared" si="497"/>
        <v>0</v>
      </c>
      <c r="AG219" s="17">
        <f t="shared" si="498"/>
        <v>0</v>
      </c>
      <c r="AH219" s="17">
        <f t="shared" si="664"/>
        <v>0</v>
      </c>
      <c r="AI219" s="17">
        <f t="shared" si="665"/>
        <v>0</v>
      </c>
      <c r="AJ219" s="17">
        <f t="shared" si="666"/>
        <v>0</v>
      </c>
      <c r="AK219" s="17">
        <f t="shared" si="667"/>
        <v>0</v>
      </c>
      <c r="AL219" s="17">
        <f t="shared" si="668"/>
        <v>0</v>
      </c>
      <c r="AM219" s="17">
        <f t="shared" si="669"/>
        <v>0</v>
      </c>
      <c r="AN219" s="17">
        <f t="shared" si="670"/>
        <v>0</v>
      </c>
      <c r="AO219" s="17">
        <f t="shared" si="671"/>
        <v>0</v>
      </c>
      <c r="AP219" s="17">
        <f t="shared" si="672"/>
        <v>0</v>
      </c>
      <c r="AQ219" s="17">
        <f t="shared" si="673"/>
        <v>0</v>
      </c>
      <c r="AR219" s="17">
        <f t="shared" si="674"/>
        <v>0</v>
      </c>
      <c r="AS219" s="17">
        <f t="shared" si="675"/>
        <v>0</v>
      </c>
      <c r="AT219" s="17">
        <f t="shared" si="676"/>
        <v>0</v>
      </c>
      <c r="AU219" s="17">
        <f t="shared" si="677"/>
        <v>0</v>
      </c>
      <c r="AV219" s="17">
        <f t="shared" si="678"/>
        <v>0</v>
      </c>
      <c r="AW219" s="17">
        <f t="shared" si="499"/>
        <v>3438.0999999999999</v>
      </c>
      <c r="AX219" s="17">
        <f t="shared" si="500"/>
        <v>0</v>
      </c>
      <c r="AY219" s="17">
        <f t="shared" si="501"/>
        <v>0</v>
      </c>
      <c r="AZ219" s="17">
        <f t="shared" si="679"/>
        <v>0</v>
      </c>
      <c r="BA219" s="17">
        <f t="shared" si="502"/>
        <v>3438.0999999999999</v>
      </c>
      <c r="BB219" s="17">
        <f t="shared" si="503"/>
        <v>0</v>
      </c>
      <c r="BC219" s="17">
        <f t="shared" si="504"/>
        <v>0</v>
      </c>
      <c r="BD219" s="17">
        <f t="shared" si="680"/>
        <v>0</v>
      </c>
      <c r="BE219" s="17">
        <f t="shared" si="681"/>
        <v>0</v>
      </c>
      <c r="BF219" s="17">
        <f t="shared" si="682"/>
        <v>0</v>
      </c>
      <c r="BG219" s="17">
        <f t="shared" si="683"/>
        <v>0</v>
      </c>
      <c r="BH219" s="17">
        <f t="shared" si="684"/>
        <v>0</v>
      </c>
      <c r="BI219" s="17">
        <f t="shared" si="685"/>
        <v>0</v>
      </c>
      <c r="BJ219" s="17">
        <f t="shared" si="686"/>
        <v>0</v>
      </c>
      <c r="BK219" s="17">
        <f t="shared" si="687"/>
        <v>0</v>
      </c>
      <c r="BL219" s="17">
        <f t="shared" si="688"/>
        <v>0</v>
      </c>
      <c r="BM219" s="17">
        <f t="shared" si="689"/>
        <v>0</v>
      </c>
      <c r="BN219" s="17">
        <f t="shared" si="690"/>
        <v>0</v>
      </c>
      <c r="BO219" s="17">
        <f t="shared" si="505"/>
        <v>3438.0999999999999</v>
      </c>
      <c r="BP219" s="17">
        <f t="shared" si="506"/>
        <v>0</v>
      </c>
      <c r="BQ219" s="17">
        <f t="shared" si="507"/>
        <v>0</v>
      </c>
      <c r="BR219" s="17">
        <f t="shared" si="691"/>
        <v>0</v>
      </c>
      <c r="BS219" s="35"/>
      <c r="BT219" s="35"/>
      <c r="BU219" s="1"/>
      <c r="BV219" s="1"/>
      <c r="BW219" s="1"/>
      <c r="BX219" s="1"/>
      <c r="BY219" s="1"/>
      <c r="BZ219" s="1"/>
      <c r="CA219" s="1"/>
      <c r="CB219" s="1"/>
    </row>
    <row r="220" s="1" customFormat="1">
      <c r="A220" s="33" t="s">
        <v>217</v>
      </c>
      <c r="B220" s="33" t="s">
        <v>178</v>
      </c>
      <c r="C220" s="33" t="s">
        <v>72</v>
      </c>
      <c r="D220" s="33" t="s">
        <v>239</v>
      </c>
      <c r="E220" s="33"/>
      <c r="F220" s="34" t="s">
        <v>240</v>
      </c>
      <c r="G220" s="17">
        <f t="shared" si="646"/>
        <v>3438.0999999999999</v>
      </c>
      <c r="H220" s="17">
        <f t="shared" si="647"/>
        <v>0</v>
      </c>
      <c r="I220" s="17">
        <f t="shared" si="648"/>
        <v>0</v>
      </c>
      <c r="J220" s="17">
        <f t="shared" si="649"/>
        <v>0</v>
      </c>
      <c r="K220" s="17">
        <f t="shared" si="650"/>
        <v>0</v>
      </c>
      <c r="L220" s="17">
        <f t="shared" si="651"/>
        <v>0</v>
      </c>
      <c r="M220" s="17">
        <f t="shared" si="643"/>
        <v>3438.0999999999999</v>
      </c>
      <c r="N220" s="17">
        <f t="shared" si="644"/>
        <v>0</v>
      </c>
      <c r="O220" s="17">
        <f t="shared" si="645"/>
        <v>0</v>
      </c>
      <c r="P220" s="17">
        <f t="shared" si="652"/>
        <v>0</v>
      </c>
      <c r="Q220" s="17">
        <f t="shared" si="653"/>
        <v>0</v>
      </c>
      <c r="R220" s="17">
        <f t="shared" si="654"/>
        <v>0</v>
      </c>
      <c r="S220" s="17">
        <f t="shared" si="655"/>
        <v>0</v>
      </c>
      <c r="T220" s="17">
        <f t="shared" si="656"/>
        <v>0</v>
      </c>
      <c r="U220" s="17">
        <f t="shared" si="657"/>
        <v>0</v>
      </c>
      <c r="V220" s="17">
        <f t="shared" si="658"/>
        <v>0</v>
      </c>
      <c r="W220" s="17">
        <f t="shared" si="659"/>
        <v>0</v>
      </c>
      <c r="X220" s="17">
        <f t="shared" si="660"/>
        <v>0</v>
      </c>
      <c r="Y220" s="17">
        <f t="shared" si="493"/>
        <v>3438.0999999999999</v>
      </c>
      <c r="Z220" s="17">
        <f t="shared" si="494"/>
        <v>0</v>
      </c>
      <c r="AA220" s="17">
        <f t="shared" si="495"/>
        <v>0</v>
      </c>
      <c r="AB220" s="17">
        <f t="shared" si="661"/>
        <v>0</v>
      </c>
      <c r="AC220" s="17">
        <f t="shared" si="662"/>
        <v>0</v>
      </c>
      <c r="AD220" s="17">
        <f t="shared" si="663"/>
        <v>0</v>
      </c>
      <c r="AE220" s="17">
        <f t="shared" si="496"/>
        <v>3438.0999999999999</v>
      </c>
      <c r="AF220" s="17">
        <f t="shared" si="497"/>
        <v>0</v>
      </c>
      <c r="AG220" s="17">
        <f t="shared" si="498"/>
        <v>0</v>
      </c>
      <c r="AH220" s="17">
        <f t="shared" si="664"/>
        <v>0</v>
      </c>
      <c r="AI220" s="17">
        <f t="shared" si="665"/>
        <v>0</v>
      </c>
      <c r="AJ220" s="17">
        <f t="shared" si="666"/>
        <v>0</v>
      </c>
      <c r="AK220" s="17">
        <f t="shared" si="667"/>
        <v>0</v>
      </c>
      <c r="AL220" s="17">
        <f t="shared" si="668"/>
        <v>0</v>
      </c>
      <c r="AM220" s="17">
        <f t="shared" si="669"/>
        <v>0</v>
      </c>
      <c r="AN220" s="17">
        <f t="shared" si="670"/>
        <v>0</v>
      </c>
      <c r="AO220" s="17">
        <f t="shared" si="671"/>
        <v>0</v>
      </c>
      <c r="AP220" s="17">
        <f t="shared" si="672"/>
        <v>0</v>
      </c>
      <c r="AQ220" s="17">
        <f t="shared" si="673"/>
        <v>0</v>
      </c>
      <c r="AR220" s="17">
        <f t="shared" si="674"/>
        <v>0</v>
      </c>
      <c r="AS220" s="17">
        <f t="shared" si="675"/>
        <v>0</v>
      </c>
      <c r="AT220" s="17">
        <f t="shared" si="676"/>
        <v>0</v>
      </c>
      <c r="AU220" s="17">
        <f t="shared" si="677"/>
        <v>0</v>
      </c>
      <c r="AV220" s="17">
        <f t="shared" si="678"/>
        <v>0</v>
      </c>
      <c r="AW220" s="17">
        <f t="shared" si="499"/>
        <v>3438.0999999999999</v>
      </c>
      <c r="AX220" s="17">
        <f t="shared" si="500"/>
        <v>0</v>
      </c>
      <c r="AY220" s="17">
        <f t="shared" si="501"/>
        <v>0</v>
      </c>
      <c r="AZ220" s="17">
        <f t="shared" si="679"/>
        <v>0</v>
      </c>
      <c r="BA220" s="17">
        <f t="shared" si="502"/>
        <v>3438.0999999999999</v>
      </c>
      <c r="BB220" s="17">
        <f t="shared" si="503"/>
        <v>0</v>
      </c>
      <c r="BC220" s="17">
        <f t="shared" si="504"/>
        <v>0</v>
      </c>
      <c r="BD220" s="17">
        <f t="shared" si="680"/>
        <v>0</v>
      </c>
      <c r="BE220" s="17">
        <f t="shared" si="681"/>
        <v>0</v>
      </c>
      <c r="BF220" s="17">
        <f t="shared" si="682"/>
        <v>0</v>
      </c>
      <c r="BG220" s="17">
        <f t="shared" si="683"/>
        <v>0</v>
      </c>
      <c r="BH220" s="17">
        <f t="shared" si="684"/>
        <v>0</v>
      </c>
      <c r="BI220" s="17">
        <f t="shared" si="685"/>
        <v>0</v>
      </c>
      <c r="BJ220" s="17">
        <f t="shared" si="686"/>
        <v>0</v>
      </c>
      <c r="BK220" s="17">
        <f t="shared" si="687"/>
        <v>0</v>
      </c>
      <c r="BL220" s="17">
        <f t="shared" si="688"/>
        <v>0</v>
      </c>
      <c r="BM220" s="17">
        <f t="shared" si="689"/>
        <v>0</v>
      </c>
      <c r="BN220" s="17">
        <f t="shared" si="690"/>
        <v>0</v>
      </c>
      <c r="BO220" s="17">
        <f t="shared" si="505"/>
        <v>3438.0999999999999</v>
      </c>
      <c r="BP220" s="17">
        <f t="shared" si="506"/>
        <v>0</v>
      </c>
      <c r="BQ220" s="17">
        <f t="shared" si="507"/>
        <v>0</v>
      </c>
      <c r="BR220" s="17">
        <f t="shared" si="691"/>
        <v>0</v>
      </c>
      <c r="BS220" s="35"/>
      <c r="BT220" s="35"/>
      <c r="BU220" s="1"/>
      <c r="BV220" s="1"/>
      <c r="BW220" s="1"/>
      <c r="BX220" s="1"/>
      <c r="BY220" s="1"/>
      <c r="BZ220" s="1"/>
      <c r="CA220" s="1"/>
      <c r="CB220" s="1"/>
    </row>
    <row r="221" s="1" customFormat="1">
      <c r="A221" s="33" t="s">
        <v>217</v>
      </c>
      <c r="B221" s="33" t="s">
        <v>178</v>
      </c>
      <c r="C221" s="33" t="s">
        <v>72</v>
      </c>
      <c r="D221" s="33" t="s">
        <v>241</v>
      </c>
      <c r="E221" s="33"/>
      <c r="F221" s="34" t="s">
        <v>242</v>
      </c>
      <c r="G221" s="17">
        <f t="shared" si="646"/>
        <v>3438.0999999999999</v>
      </c>
      <c r="H221" s="17">
        <f t="shared" si="647"/>
        <v>0</v>
      </c>
      <c r="I221" s="17">
        <f t="shared" si="648"/>
        <v>0</v>
      </c>
      <c r="J221" s="17">
        <f t="shared" si="649"/>
        <v>0</v>
      </c>
      <c r="K221" s="17">
        <f t="shared" si="650"/>
        <v>0</v>
      </c>
      <c r="L221" s="17">
        <f t="shared" si="651"/>
        <v>0</v>
      </c>
      <c r="M221" s="17">
        <f t="shared" si="643"/>
        <v>3438.0999999999999</v>
      </c>
      <c r="N221" s="17">
        <f t="shared" si="644"/>
        <v>0</v>
      </c>
      <c r="O221" s="17">
        <f t="shared" si="645"/>
        <v>0</v>
      </c>
      <c r="P221" s="17">
        <f t="shared" si="652"/>
        <v>0</v>
      </c>
      <c r="Q221" s="17">
        <f t="shared" si="653"/>
        <v>0</v>
      </c>
      <c r="R221" s="17">
        <f t="shared" si="654"/>
        <v>0</v>
      </c>
      <c r="S221" s="17">
        <f t="shared" si="655"/>
        <v>0</v>
      </c>
      <c r="T221" s="17">
        <f t="shared" si="656"/>
        <v>0</v>
      </c>
      <c r="U221" s="17">
        <f t="shared" si="657"/>
        <v>0</v>
      </c>
      <c r="V221" s="17">
        <f t="shared" si="658"/>
        <v>0</v>
      </c>
      <c r="W221" s="17">
        <f t="shared" si="659"/>
        <v>0</v>
      </c>
      <c r="X221" s="17">
        <f t="shared" si="660"/>
        <v>0</v>
      </c>
      <c r="Y221" s="17">
        <f t="shared" si="493"/>
        <v>3438.0999999999999</v>
      </c>
      <c r="Z221" s="17">
        <f t="shared" si="494"/>
        <v>0</v>
      </c>
      <c r="AA221" s="17">
        <f t="shared" si="495"/>
        <v>0</v>
      </c>
      <c r="AB221" s="17">
        <f t="shared" si="661"/>
        <v>0</v>
      </c>
      <c r="AC221" s="17">
        <f t="shared" si="662"/>
        <v>0</v>
      </c>
      <c r="AD221" s="17">
        <f t="shared" si="663"/>
        <v>0</v>
      </c>
      <c r="AE221" s="17">
        <f t="shared" si="496"/>
        <v>3438.0999999999999</v>
      </c>
      <c r="AF221" s="17">
        <f t="shared" si="497"/>
        <v>0</v>
      </c>
      <c r="AG221" s="17">
        <f t="shared" si="498"/>
        <v>0</v>
      </c>
      <c r="AH221" s="17">
        <f t="shared" si="664"/>
        <v>0</v>
      </c>
      <c r="AI221" s="17">
        <f t="shared" si="665"/>
        <v>0</v>
      </c>
      <c r="AJ221" s="17">
        <f t="shared" si="666"/>
        <v>0</v>
      </c>
      <c r="AK221" s="17">
        <f t="shared" si="667"/>
        <v>0</v>
      </c>
      <c r="AL221" s="17">
        <f t="shared" si="668"/>
        <v>0</v>
      </c>
      <c r="AM221" s="17">
        <f t="shared" si="669"/>
        <v>0</v>
      </c>
      <c r="AN221" s="17">
        <f t="shared" si="670"/>
        <v>0</v>
      </c>
      <c r="AO221" s="17">
        <f t="shared" si="671"/>
        <v>0</v>
      </c>
      <c r="AP221" s="17">
        <f t="shared" si="672"/>
        <v>0</v>
      </c>
      <c r="AQ221" s="17">
        <f t="shared" si="673"/>
        <v>0</v>
      </c>
      <c r="AR221" s="17">
        <f t="shared" si="674"/>
        <v>0</v>
      </c>
      <c r="AS221" s="17">
        <f t="shared" si="675"/>
        <v>0</v>
      </c>
      <c r="AT221" s="17">
        <f t="shared" si="676"/>
        <v>0</v>
      </c>
      <c r="AU221" s="17">
        <f t="shared" si="677"/>
        <v>0</v>
      </c>
      <c r="AV221" s="17">
        <f t="shared" si="678"/>
        <v>0</v>
      </c>
      <c r="AW221" s="17">
        <f t="shared" si="499"/>
        <v>3438.0999999999999</v>
      </c>
      <c r="AX221" s="17">
        <f t="shared" si="500"/>
        <v>0</v>
      </c>
      <c r="AY221" s="17">
        <f t="shared" si="501"/>
        <v>0</v>
      </c>
      <c r="AZ221" s="17">
        <f t="shared" si="679"/>
        <v>0</v>
      </c>
      <c r="BA221" s="17">
        <f t="shared" si="502"/>
        <v>3438.0999999999999</v>
      </c>
      <c r="BB221" s="17">
        <f t="shared" si="503"/>
        <v>0</v>
      </c>
      <c r="BC221" s="17">
        <f t="shared" si="504"/>
        <v>0</v>
      </c>
      <c r="BD221" s="17">
        <f t="shared" si="680"/>
        <v>0</v>
      </c>
      <c r="BE221" s="17">
        <f t="shared" si="681"/>
        <v>0</v>
      </c>
      <c r="BF221" s="17">
        <f t="shared" si="682"/>
        <v>0</v>
      </c>
      <c r="BG221" s="17">
        <f t="shared" si="683"/>
        <v>0</v>
      </c>
      <c r="BH221" s="17">
        <f t="shared" si="684"/>
        <v>0</v>
      </c>
      <c r="BI221" s="17">
        <f t="shared" si="685"/>
        <v>0</v>
      </c>
      <c r="BJ221" s="17">
        <f t="shared" si="686"/>
        <v>0</v>
      </c>
      <c r="BK221" s="17">
        <f t="shared" si="687"/>
        <v>0</v>
      </c>
      <c r="BL221" s="17">
        <f t="shared" si="688"/>
        <v>0</v>
      </c>
      <c r="BM221" s="17">
        <f t="shared" si="689"/>
        <v>0</v>
      </c>
      <c r="BN221" s="17">
        <f t="shared" si="690"/>
        <v>0</v>
      </c>
      <c r="BO221" s="17">
        <f t="shared" si="505"/>
        <v>3438.0999999999999</v>
      </c>
      <c r="BP221" s="17">
        <f t="shared" si="506"/>
        <v>0</v>
      </c>
      <c r="BQ221" s="17">
        <f t="shared" si="507"/>
        <v>0</v>
      </c>
      <c r="BR221" s="17">
        <f t="shared" si="691"/>
        <v>0</v>
      </c>
      <c r="BS221" s="35"/>
      <c r="BT221" s="35"/>
      <c r="BU221" s="1"/>
      <c r="BV221" s="1"/>
      <c r="BW221" s="1"/>
      <c r="BX221" s="1"/>
      <c r="BY221" s="1"/>
      <c r="BZ221" s="1"/>
      <c r="CA221" s="1"/>
      <c r="CB221" s="1"/>
    </row>
    <row r="222" s="1" customFormat="1">
      <c r="A222" s="33" t="s">
        <v>217</v>
      </c>
      <c r="B222" s="33" t="s">
        <v>178</v>
      </c>
      <c r="C222" s="33" t="s">
        <v>72</v>
      </c>
      <c r="D222" s="33" t="s">
        <v>241</v>
      </c>
      <c r="E222" s="33" t="s">
        <v>141</v>
      </c>
      <c r="F222" s="34" t="s">
        <v>142</v>
      </c>
      <c r="G222" s="17">
        <v>3438.0999999999999</v>
      </c>
      <c r="H222" s="17">
        <v>0</v>
      </c>
      <c r="I222" s="17">
        <v>0</v>
      </c>
      <c r="J222" s="17"/>
      <c r="K222" s="17"/>
      <c r="L222" s="17"/>
      <c r="M222" s="17">
        <f t="shared" si="643"/>
        <v>3438.0999999999999</v>
      </c>
      <c r="N222" s="17">
        <f t="shared" si="644"/>
        <v>0</v>
      </c>
      <c r="O222" s="17">
        <f t="shared" si="645"/>
        <v>0</v>
      </c>
      <c r="P222" s="17"/>
      <c r="Q222" s="17"/>
      <c r="R222" s="17"/>
      <c r="S222" s="17"/>
      <c r="T222" s="17"/>
      <c r="U222" s="17"/>
      <c r="V222" s="17"/>
      <c r="W222" s="17"/>
      <c r="X222" s="17"/>
      <c r="Y222" s="17">
        <f t="shared" si="493"/>
        <v>3438.0999999999999</v>
      </c>
      <c r="Z222" s="17">
        <f t="shared" si="494"/>
        <v>0</v>
      </c>
      <c r="AA222" s="17">
        <f t="shared" si="495"/>
        <v>0</v>
      </c>
      <c r="AB222" s="17"/>
      <c r="AC222" s="17"/>
      <c r="AD222" s="17"/>
      <c r="AE222" s="17">
        <f t="shared" si="496"/>
        <v>3438.0999999999999</v>
      </c>
      <c r="AF222" s="17">
        <f t="shared" si="497"/>
        <v>0</v>
      </c>
      <c r="AG222" s="17">
        <f t="shared" si="498"/>
        <v>0</v>
      </c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>
        <f t="shared" si="499"/>
        <v>3438.0999999999999</v>
      </c>
      <c r="AX222" s="17">
        <f t="shared" si="500"/>
        <v>0</v>
      </c>
      <c r="AY222" s="17">
        <f t="shared" si="501"/>
        <v>0</v>
      </c>
      <c r="AZ222" s="17"/>
      <c r="BA222" s="17">
        <f t="shared" si="502"/>
        <v>3438.0999999999999</v>
      </c>
      <c r="BB222" s="17">
        <f t="shared" si="503"/>
        <v>0</v>
      </c>
      <c r="BC222" s="17">
        <f t="shared" si="504"/>
        <v>0</v>
      </c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>
        <f t="shared" si="505"/>
        <v>3438.0999999999999</v>
      </c>
      <c r="BP222" s="17">
        <f t="shared" si="506"/>
        <v>0</v>
      </c>
      <c r="BQ222" s="17">
        <f t="shared" si="507"/>
        <v>0</v>
      </c>
      <c r="BR222" s="17"/>
      <c r="BS222" s="35"/>
      <c r="BT222" s="35"/>
      <c r="BU222" s="1"/>
      <c r="BV222" s="1"/>
      <c r="BW222" s="1"/>
      <c r="BX222" s="1"/>
      <c r="BY222" s="1"/>
      <c r="BZ222" s="1"/>
      <c r="CA222" s="1"/>
      <c r="CB222" s="1"/>
    </row>
    <row r="223" s="28" customFormat="1">
      <c r="A223" s="29" t="s">
        <v>217</v>
      </c>
      <c r="B223" s="29" t="s">
        <v>178</v>
      </c>
      <c r="C223" s="29" t="s">
        <v>178</v>
      </c>
      <c r="D223" s="29"/>
      <c r="E223" s="29"/>
      <c r="F223" s="30" t="s">
        <v>243</v>
      </c>
      <c r="G223" s="31">
        <f>G224+G236+G231+G251</f>
        <v>57002.699999999997</v>
      </c>
      <c r="H223" s="31">
        <f>H224+H236+H231+H251</f>
        <v>57633.100000000006</v>
      </c>
      <c r="I223" s="31">
        <f>I224+I236+I231+I251</f>
        <v>57633.100000000006</v>
      </c>
      <c r="J223" s="31">
        <f>J224+J236+J231+J251</f>
        <v>0</v>
      </c>
      <c r="K223" s="31">
        <f>K224+K236+K231+K251</f>
        <v>0</v>
      </c>
      <c r="L223" s="31">
        <f>L224+L236+L231+L251</f>
        <v>0</v>
      </c>
      <c r="M223" s="31">
        <f t="shared" si="643"/>
        <v>57002.699999999997</v>
      </c>
      <c r="N223" s="31">
        <f t="shared" si="644"/>
        <v>57633.100000000006</v>
      </c>
      <c r="O223" s="31">
        <f t="shared" si="645"/>
        <v>57633.100000000006</v>
      </c>
      <c r="P223" s="31">
        <f>P224+P236+P231+P251</f>
        <v>471.5</v>
      </c>
      <c r="Q223" s="31">
        <f>Q224+Q236+Q231+Q251</f>
        <v>0</v>
      </c>
      <c r="R223" s="31">
        <f>R224+R236+R231+R251</f>
        <v>0</v>
      </c>
      <c r="S223" s="31">
        <f>S224+S236+S231+S251</f>
        <v>1200</v>
      </c>
      <c r="T223" s="31">
        <f>T224+T236+T231+T251</f>
        <v>0</v>
      </c>
      <c r="U223" s="31">
        <f>U224+U236+U231+U251</f>
        <v>0</v>
      </c>
      <c r="V223" s="31">
        <f>V224+V236+V231+V251</f>
        <v>0</v>
      </c>
      <c r="W223" s="31">
        <f>W224+W236+W231+W251</f>
        <v>0</v>
      </c>
      <c r="X223" s="31">
        <f>X224+X236+X231+X251</f>
        <v>0</v>
      </c>
      <c r="Y223" s="31">
        <f t="shared" si="493"/>
        <v>58674.199999999997</v>
      </c>
      <c r="Z223" s="31">
        <f t="shared" si="494"/>
        <v>57633.100000000006</v>
      </c>
      <c r="AA223" s="31">
        <f t="shared" si="495"/>
        <v>57633.100000000006</v>
      </c>
      <c r="AB223" s="31">
        <f>AB224+AB236+AB231+AB251</f>
        <v>0</v>
      </c>
      <c r="AC223" s="31">
        <f>AC224+AC236+AC231+AC251</f>
        <v>0</v>
      </c>
      <c r="AD223" s="31">
        <f>AD224+AD236+AD231+AD251</f>
        <v>0</v>
      </c>
      <c r="AE223" s="31">
        <f t="shared" si="496"/>
        <v>58674.199999999997</v>
      </c>
      <c r="AF223" s="31">
        <f t="shared" si="497"/>
        <v>57633.100000000006</v>
      </c>
      <c r="AG223" s="31">
        <f t="shared" si="498"/>
        <v>57633.100000000006</v>
      </c>
      <c r="AH223" s="31">
        <f>AH224+AH236+AH231+AH251</f>
        <v>0</v>
      </c>
      <c r="AI223" s="31">
        <f>AI224+AI236+AI231+AI251</f>
        <v>550</v>
      </c>
      <c r="AJ223" s="31">
        <f>AJ224+AJ236+AJ231+AJ251</f>
        <v>0</v>
      </c>
      <c r="AK223" s="31">
        <f>AK224+AK236+AK231+AK251</f>
        <v>0</v>
      </c>
      <c r="AL223" s="31">
        <f>AL224+AL236+AL231+AL251</f>
        <v>0</v>
      </c>
      <c r="AM223" s="31">
        <f>AM224+AM236+AM231+AM251</f>
        <v>0</v>
      </c>
      <c r="AN223" s="31">
        <f>AN224+AN236+AN231+AN251</f>
        <v>1000</v>
      </c>
      <c r="AO223" s="31">
        <f>AO224+AO236+AO231+AO251</f>
        <v>0</v>
      </c>
      <c r="AP223" s="31">
        <f>AP224+AP236+AP231+AP251</f>
        <v>0</v>
      </c>
      <c r="AQ223" s="31">
        <f>AQ224+AQ236+AQ231+AQ251</f>
        <v>0</v>
      </c>
      <c r="AR223" s="31">
        <f>AR224+AR236+AR231+AR251</f>
        <v>0</v>
      </c>
      <c r="AS223" s="31">
        <f>AS224+AS236+AS231+AS251</f>
        <v>1000</v>
      </c>
      <c r="AT223" s="31">
        <f>AT224+AT236+AT231+AT251</f>
        <v>0</v>
      </c>
      <c r="AU223" s="31">
        <f>AU224+AU236+AU231+AU251</f>
        <v>0</v>
      </c>
      <c r="AV223" s="31">
        <f>AV224+AV236+AV231+AV251</f>
        <v>0</v>
      </c>
      <c r="AW223" s="31">
        <f t="shared" si="499"/>
        <v>59224.199999999997</v>
      </c>
      <c r="AX223" s="31">
        <f t="shared" si="500"/>
        <v>58633.100000000006</v>
      </c>
      <c r="AY223" s="31">
        <f t="shared" si="501"/>
        <v>58633.100000000006</v>
      </c>
      <c r="AZ223" s="31">
        <f>AZ224+AZ236+AZ231+AZ251</f>
        <v>0</v>
      </c>
      <c r="BA223" s="31">
        <f t="shared" si="502"/>
        <v>59224.199999999997</v>
      </c>
      <c r="BB223" s="31">
        <f t="shared" si="503"/>
        <v>58633.100000000006</v>
      </c>
      <c r="BC223" s="31">
        <f t="shared" si="504"/>
        <v>58633.100000000006</v>
      </c>
      <c r="BD223" s="31">
        <f>BD224+BD236+BD231+BD251</f>
        <v>0</v>
      </c>
      <c r="BE223" s="31">
        <f>BE224+BE236+BE231+BE251</f>
        <v>0</v>
      </c>
      <c r="BF223" s="31">
        <f>BF224+BF236+BF231+BF251</f>
        <v>0</v>
      </c>
      <c r="BG223" s="31">
        <f>BG224+BG236+BG231+BG251</f>
        <v>0</v>
      </c>
      <c r="BH223" s="31">
        <f>BH224+BH236+BH231+BH251</f>
        <v>0</v>
      </c>
      <c r="BI223" s="31">
        <f>BI224+BI236+BI231+BI251</f>
        <v>0</v>
      </c>
      <c r="BJ223" s="31">
        <f>BJ224+BJ236+BJ231+BJ251</f>
        <v>0</v>
      </c>
      <c r="BK223" s="31">
        <f>BK224+BK236+BK231+BK251</f>
        <v>0</v>
      </c>
      <c r="BL223" s="31">
        <f>BL224+BL236+BL231+BL251</f>
        <v>0</v>
      </c>
      <c r="BM223" s="31">
        <f>BM224+BM236+BM231+BM251</f>
        <v>0</v>
      </c>
      <c r="BN223" s="31">
        <f>BN224+BN236+BN231+BN251</f>
        <v>0</v>
      </c>
      <c r="BO223" s="31">
        <f t="shared" si="505"/>
        <v>59224.199999999997</v>
      </c>
      <c r="BP223" s="31">
        <f t="shared" si="506"/>
        <v>58633.100000000006</v>
      </c>
      <c r="BQ223" s="31">
        <f t="shared" si="507"/>
        <v>58633.100000000006</v>
      </c>
      <c r="BR223" s="31">
        <f>BR224+BR236+BR231+BR251</f>
        <v>0</v>
      </c>
      <c r="BS223" s="32"/>
      <c r="BT223" s="32"/>
      <c r="BU223" s="28"/>
      <c r="BV223" s="28"/>
      <c r="BW223" s="28"/>
      <c r="BX223" s="28"/>
      <c r="BY223" s="28"/>
      <c r="BZ223" s="28"/>
      <c r="CA223" s="28"/>
      <c r="CB223" s="28"/>
    </row>
    <row r="224" s="1" customFormat="1" ht="47.25">
      <c r="A224" s="33" t="s">
        <v>217</v>
      </c>
      <c r="B224" s="33" t="s">
        <v>178</v>
      </c>
      <c r="C224" s="33" t="s">
        <v>178</v>
      </c>
      <c r="D224" s="33" t="s">
        <v>244</v>
      </c>
      <c r="E224" s="33"/>
      <c r="F224" s="34" t="s">
        <v>245</v>
      </c>
      <c r="G224" s="17">
        <f t="shared" ref="G224:G225" si="692">G225</f>
        <v>4360</v>
      </c>
      <c r="H224" s="17">
        <f t="shared" ref="H224:H225" si="693">H225</f>
        <v>4360</v>
      </c>
      <c r="I224" s="17">
        <f t="shared" ref="I224:I225" si="694">I225</f>
        <v>4360</v>
      </c>
      <c r="J224" s="17">
        <f t="shared" ref="J224:J225" si="695">J225</f>
        <v>0</v>
      </c>
      <c r="K224" s="17">
        <f t="shared" ref="K224:K225" si="696">K225</f>
        <v>0</v>
      </c>
      <c r="L224" s="17">
        <f t="shared" ref="L224:L225" si="697">L225</f>
        <v>0</v>
      </c>
      <c r="M224" s="17">
        <f t="shared" si="643"/>
        <v>4360</v>
      </c>
      <c r="N224" s="17">
        <f t="shared" si="644"/>
        <v>4360</v>
      </c>
      <c r="O224" s="17">
        <f t="shared" si="645"/>
        <v>4360</v>
      </c>
      <c r="P224" s="17">
        <f t="shared" ref="P224:P225" si="698">P225</f>
        <v>0</v>
      </c>
      <c r="Q224" s="17">
        <f t="shared" ref="Q224:Q225" si="699">Q225</f>
        <v>0</v>
      </c>
      <c r="R224" s="17">
        <f t="shared" ref="R224:R225" si="700">R225</f>
        <v>0</v>
      </c>
      <c r="S224" s="17">
        <f t="shared" ref="S224:S225" si="701">S225</f>
        <v>0</v>
      </c>
      <c r="T224" s="17">
        <f t="shared" ref="T224:T225" si="702">T225</f>
        <v>0</v>
      </c>
      <c r="U224" s="17">
        <f t="shared" ref="U224:U225" si="703">U225</f>
        <v>0</v>
      </c>
      <c r="V224" s="17">
        <f t="shared" ref="V224:V225" si="704">V225</f>
        <v>0</v>
      </c>
      <c r="W224" s="17">
        <f t="shared" ref="W224:W225" si="705">W225</f>
        <v>0</v>
      </c>
      <c r="X224" s="17">
        <f t="shared" ref="X224:X225" si="706">X225</f>
        <v>0</v>
      </c>
      <c r="Y224" s="17">
        <f t="shared" si="493"/>
        <v>4360</v>
      </c>
      <c r="Z224" s="17">
        <f t="shared" si="494"/>
        <v>4360</v>
      </c>
      <c r="AA224" s="17">
        <f t="shared" si="495"/>
        <v>4360</v>
      </c>
      <c r="AB224" s="17">
        <f t="shared" ref="AB224:AB225" si="707">AB225</f>
        <v>0</v>
      </c>
      <c r="AC224" s="17">
        <f t="shared" ref="AC224:AC225" si="708">AC225</f>
        <v>0</v>
      </c>
      <c r="AD224" s="17">
        <f t="shared" ref="AD224:AD225" si="709">AD225</f>
        <v>0</v>
      </c>
      <c r="AE224" s="17">
        <f t="shared" si="496"/>
        <v>4360</v>
      </c>
      <c r="AF224" s="17">
        <f t="shared" si="497"/>
        <v>4360</v>
      </c>
      <c r="AG224" s="17">
        <f t="shared" si="498"/>
        <v>4360</v>
      </c>
      <c r="AH224" s="17">
        <f t="shared" ref="AH224:AH225" si="710">AH225</f>
        <v>0</v>
      </c>
      <c r="AI224" s="17">
        <f t="shared" ref="AI224:AI225" si="711">AI225</f>
        <v>0</v>
      </c>
      <c r="AJ224" s="17">
        <f t="shared" ref="AJ224:AJ225" si="712">AJ225</f>
        <v>0</v>
      </c>
      <c r="AK224" s="17">
        <f t="shared" ref="AK224:AK225" si="713">AK225</f>
        <v>0</v>
      </c>
      <c r="AL224" s="17">
        <f t="shared" ref="AL224:AL225" si="714">AL225</f>
        <v>0</v>
      </c>
      <c r="AM224" s="17">
        <f t="shared" ref="AM224:AM225" si="715">AM225</f>
        <v>0</v>
      </c>
      <c r="AN224" s="17">
        <f t="shared" ref="AN224:AN225" si="716">AN225</f>
        <v>0</v>
      </c>
      <c r="AO224" s="17">
        <f t="shared" ref="AO224:AO225" si="717">AO225</f>
        <v>0</v>
      </c>
      <c r="AP224" s="17">
        <f t="shared" ref="AP224:AP225" si="718">AP225</f>
        <v>0</v>
      </c>
      <c r="AQ224" s="17">
        <f t="shared" ref="AQ224:AQ225" si="719">AQ225</f>
        <v>0</v>
      </c>
      <c r="AR224" s="17">
        <f t="shared" ref="AR224:AR225" si="720">AR225</f>
        <v>0</v>
      </c>
      <c r="AS224" s="17">
        <f t="shared" ref="AS224:AS225" si="721">AS225</f>
        <v>0</v>
      </c>
      <c r="AT224" s="17">
        <f t="shared" ref="AT224:AT225" si="722">AT225</f>
        <v>0</v>
      </c>
      <c r="AU224" s="17">
        <f t="shared" ref="AU224:AU225" si="723">AU225</f>
        <v>0</v>
      </c>
      <c r="AV224" s="17">
        <f t="shared" ref="AV224:AV225" si="724">AV225</f>
        <v>0</v>
      </c>
      <c r="AW224" s="17">
        <f t="shared" si="499"/>
        <v>4360</v>
      </c>
      <c r="AX224" s="17">
        <f t="shared" si="500"/>
        <v>4360</v>
      </c>
      <c r="AY224" s="17">
        <f t="shared" si="501"/>
        <v>4360</v>
      </c>
      <c r="AZ224" s="17">
        <f t="shared" ref="AZ224:AZ225" si="725">AZ225</f>
        <v>0</v>
      </c>
      <c r="BA224" s="17">
        <f t="shared" si="502"/>
        <v>4360</v>
      </c>
      <c r="BB224" s="17">
        <f t="shared" si="503"/>
        <v>4360</v>
      </c>
      <c r="BC224" s="17">
        <f t="shared" si="504"/>
        <v>4360</v>
      </c>
      <c r="BD224" s="17">
        <f t="shared" ref="BD224:BD225" si="726">BD225</f>
        <v>0</v>
      </c>
      <c r="BE224" s="17">
        <f t="shared" ref="BE224:BE225" si="727">BE225</f>
        <v>0</v>
      </c>
      <c r="BF224" s="17">
        <f t="shared" ref="BF224:BF225" si="728">BF225</f>
        <v>0</v>
      </c>
      <c r="BG224" s="17">
        <f t="shared" ref="BG224:BG225" si="729">BG225</f>
        <v>0</v>
      </c>
      <c r="BH224" s="17">
        <f t="shared" ref="BH224:BH225" si="730">BH225</f>
        <v>0</v>
      </c>
      <c r="BI224" s="17">
        <f t="shared" ref="BI224:BI225" si="731">BI225</f>
        <v>0</v>
      </c>
      <c r="BJ224" s="17">
        <f t="shared" ref="BJ224:BJ225" si="732">BJ225</f>
        <v>0</v>
      </c>
      <c r="BK224" s="17">
        <f t="shared" ref="BK224:BK225" si="733">BK225</f>
        <v>0</v>
      </c>
      <c r="BL224" s="17">
        <f t="shared" ref="BL224:BL225" si="734">BL225</f>
        <v>0</v>
      </c>
      <c r="BM224" s="17">
        <f t="shared" ref="BM224:BM225" si="735">BM225</f>
        <v>0</v>
      </c>
      <c r="BN224" s="17">
        <f t="shared" ref="BN224:BN225" si="736">BN225</f>
        <v>0</v>
      </c>
      <c r="BO224" s="17">
        <f t="shared" si="505"/>
        <v>4360</v>
      </c>
      <c r="BP224" s="17">
        <f t="shared" si="506"/>
        <v>4360</v>
      </c>
      <c r="BQ224" s="17">
        <f t="shared" si="507"/>
        <v>4360</v>
      </c>
      <c r="BR224" s="17">
        <f t="shared" ref="BR224:BR225" si="737">BR225</f>
        <v>0</v>
      </c>
      <c r="BS224" s="35"/>
      <c r="BT224" s="35"/>
      <c r="BU224" s="1"/>
      <c r="BV224" s="1"/>
      <c r="BW224" s="1"/>
      <c r="BX224" s="1"/>
      <c r="BY224" s="1"/>
      <c r="BZ224" s="1"/>
      <c r="CA224" s="1"/>
      <c r="CB224" s="1"/>
    </row>
    <row r="225" s="1" customFormat="1" ht="31.5">
      <c r="A225" s="33" t="s">
        <v>217</v>
      </c>
      <c r="B225" s="33" t="s">
        <v>178</v>
      </c>
      <c r="C225" s="33" t="s">
        <v>178</v>
      </c>
      <c r="D225" s="33" t="s">
        <v>246</v>
      </c>
      <c r="E225" s="33"/>
      <c r="F225" s="34" t="s">
        <v>43</v>
      </c>
      <c r="G225" s="17">
        <f t="shared" si="692"/>
        <v>4360</v>
      </c>
      <c r="H225" s="17">
        <f t="shared" si="693"/>
        <v>4360</v>
      </c>
      <c r="I225" s="17">
        <f t="shared" si="694"/>
        <v>4360</v>
      </c>
      <c r="J225" s="17">
        <f t="shared" si="695"/>
        <v>0</v>
      </c>
      <c r="K225" s="17">
        <f t="shared" si="696"/>
        <v>0</v>
      </c>
      <c r="L225" s="17">
        <f t="shared" si="697"/>
        <v>0</v>
      </c>
      <c r="M225" s="17">
        <f t="shared" si="643"/>
        <v>4360</v>
      </c>
      <c r="N225" s="17">
        <f t="shared" si="644"/>
        <v>4360</v>
      </c>
      <c r="O225" s="17">
        <f t="shared" si="645"/>
        <v>4360</v>
      </c>
      <c r="P225" s="17">
        <f t="shared" si="698"/>
        <v>0</v>
      </c>
      <c r="Q225" s="17">
        <f t="shared" si="699"/>
        <v>0</v>
      </c>
      <c r="R225" s="17">
        <f t="shared" si="700"/>
        <v>0</v>
      </c>
      <c r="S225" s="17">
        <f t="shared" si="701"/>
        <v>0</v>
      </c>
      <c r="T225" s="17">
        <f t="shared" si="702"/>
        <v>0</v>
      </c>
      <c r="U225" s="17">
        <f t="shared" si="703"/>
        <v>0</v>
      </c>
      <c r="V225" s="17">
        <f t="shared" si="704"/>
        <v>0</v>
      </c>
      <c r="W225" s="17">
        <f t="shared" si="705"/>
        <v>0</v>
      </c>
      <c r="X225" s="17">
        <f t="shared" si="706"/>
        <v>0</v>
      </c>
      <c r="Y225" s="17">
        <f t="shared" si="493"/>
        <v>4360</v>
      </c>
      <c r="Z225" s="17">
        <f t="shared" si="494"/>
        <v>4360</v>
      </c>
      <c r="AA225" s="17">
        <f t="shared" si="495"/>
        <v>4360</v>
      </c>
      <c r="AB225" s="17">
        <f t="shared" si="707"/>
        <v>0</v>
      </c>
      <c r="AC225" s="17">
        <f t="shared" si="708"/>
        <v>0</v>
      </c>
      <c r="AD225" s="17">
        <f t="shared" si="709"/>
        <v>0</v>
      </c>
      <c r="AE225" s="17">
        <f t="shared" si="496"/>
        <v>4360</v>
      </c>
      <c r="AF225" s="17">
        <f t="shared" si="497"/>
        <v>4360</v>
      </c>
      <c r="AG225" s="17">
        <f t="shared" si="498"/>
        <v>4360</v>
      </c>
      <c r="AH225" s="17">
        <f t="shared" si="710"/>
        <v>0</v>
      </c>
      <c r="AI225" s="17">
        <f t="shared" si="711"/>
        <v>0</v>
      </c>
      <c r="AJ225" s="17">
        <f t="shared" si="712"/>
        <v>0</v>
      </c>
      <c r="AK225" s="17">
        <f t="shared" si="713"/>
        <v>0</v>
      </c>
      <c r="AL225" s="17">
        <f t="shared" si="714"/>
        <v>0</v>
      </c>
      <c r="AM225" s="17">
        <f t="shared" si="715"/>
        <v>0</v>
      </c>
      <c r="AN225" s="17">
        <f t="shared" si="716"/>
        <v>0</v>
      </c>
      <c r="AO225" s="17">
        <f t="shared" si="717"/>
        <v>0</v>
      </c>
      <c r="AP225" s="17">
        <f t="shared" si="718"/>
        <v>0</v>
      </c>
      <c r="AQ225" s="17">
        <f t="shared" si="719"/>
        <v>0</v>
      </c>
      <c r="AR225" s="17">
        <f t="shared" si="720"/>
        <v>0</v>
      </c>
      <c r="AS225" s="17">
        <f t="shared" si="721"/>
        <v>0</v>
      </c>
      <c r="AT225" s="17">
        <f t="shared" si="722"/>
        <v>0</v>
      </c>
      <c r="AU225" s="17">
        <f t="shared" si="723"/>
        <v>0</v>
      </c>
      <c r="AV225" s="17">
        <f t="shared" si="724"/>
        <v>0</v>
      </c>
      <c r="AW225" s="17">
        <f t="shared" si="499"/>
        <v>4360</v>
      </c>
      <c r="AX225" s="17">
        <f t="shared" si="500"/>
        <v>4360</v>
      </c>
      <c r="AY225" s="17">
        <f t="shared" si="501"/>
        <v>4360</v>
      </c>
      <c r="AZ225" s="17">
        <f t="shared" si="725"/>
        <v>0</v>
      </c>
      <c r="BA225" s="17">
        <f t="shared" si="502"/>
        <v>4360</v>
      </c>
      <c r="BB225" s="17">
        <f t="shared" si="503"/>
        <v>4360</v>
      </c>
      <c r="BC225" s="17">
        <f t="shared" si="504"/>
        <v>4360</v>
      </c>
      <c r="BD225" s="17">
        <f t="shared" si="726"/>
        <v>0</v>
      </c>
      <c r="BE225" s="17">
        <f t="shared" si="727"/>
        <v>0</v>
      </c>
      <c r="BF225" s="17">
        <f t="shared" si="728"/>
        <v>0</v>
      </c>
      <c r="BG225" s="17">
        <f t="shared" si="729"/>
        <v>0</v>
      </c>
      <c r="BH225" s="17">
        <f t="shared" si="730"/>
        <v>0</v>
      </c>
      <c r="BI225" s="17">
        <f t="shared" si="731"/>
        <v>0</v>
      </c>
      <c r="BJ225" s="17">
        <f t="shared" si="732"/>
        <v>0</v>
      </c>
      <c r="BK225" s="17">
        <f t="shared" si="733"/>
        <v>0</v>
      </c>
      <c r="BL225" s="17">
        <f t="shared" si="734"/>
        <v>0</v>
      </c>
      <c r="BM225" s="17">
        <f t="shared" si="735"/>
        <v>0</v>
      </c>
      <c r="BN225" s="17">
        <f t="shared" si="736"/>
        <v>0</v>
      </c>
      <c r="BO225" s="17">
        <f t="shared" si="505"/>
        <v>4360</v>
      </c>
      <c r="BP225" s="17">
        <f t="shared" si="506"/>
        <v>4360</v>
      </c>
      <c r="BQ225" s="17">
        <f t="shared" si="507"/>
        <v>4360</v>
      </c>
      <c r="BR225" s="17">
        <f t="shared" si="737"/>
        <v>0</v>
      </c>
      <c r="BS225" s="35"/>
      <c r="BT225" s="35"/>
      <c r="BU225" s="1"/>
      <c r="BV225" s="1"/>
      <c r="BW225" s="1"/>
      <c r="BX225" s="1"/>
      <c r="BY225" s="1"/>
      <c r="BZ225" s="1"/>
      <c r="CA225" s="1"/>
      <c r="CB225" s="1"/>
    </row>
    <row r="226" s="1" customFormat="1" ht="141.75">
      <c r="A226" s="33" t="s">
        <v>217</v>
      </c>
      <c r="B226" s="33" t="s">
        <v>178</v>
      </c>
      <c r="C226" s="33" t="s">
        <v>178</v>
      </c>
      <c r="D226" s="33" t="s">
        <v>247</v>
      </c>
      <c r="E226" s="33"/>
      <c r="F226" s="34" t="s">
        <v>248</v>
      </c>
      <c r="G226" s="17">
        <f>G229+G227</f>
        <v>4360</v>
      </c>
      <c r="H226" s="17">
        <f>H229+H227</f>
        <v>4360</v>
      </c>
      <c r="I226" s="17">
        <f>I229+I227</f>
        <v>4360</v>
      </c>
      <c r="J226" s="17">
        <f>J229+J227</f>
        <v>0</v>
      </c>
      <c r="K226" s="17">
        <f>K229+K227</f>
        <v>0</v>
      </c>
      <c r="L226" s="17">
        <f>L229+L227</f>
        <v>0</v>
      </c>
      <c r="M226" s="17">
        <f t="shared" si="643"/>
        <v>4360</v>
      </c>
      <c r="N226" s="17">
        <f t="shared" si="644"/>
        <v>4360</v>
      </c>
      <c r="O226" s="17">
        <f t="shared" si="645"/>
        <v>4360</v>
      </c>
      <c r="P226" s="17">
        <f>P229+P227</f>
        <v>0</v>
      </c>
      <c r="Q226" s="17">
        <f>Q229+Q227</f>
        <v>0</v>
      </c>
      <c r="R226" s="17">
        <f>R229+R227</f>
        <v>0</v>
      </c>
      <c r="S226" s="17">
        <f>S229+S227</f>
        <v>0</v>
      </c>
      <c r="T226" s="17">
        <f>T229+T227</f>
        <v>0</v>
      </c>
      <c r="U226" s="17">
        <f>U229+U227</f>
        <v>0</v>
      </c>
      <c r="V226" s="17">
        <f>V229+V227</f>
        <v>0</v>
      </c>
      <c r="W226" s="17">
        <f>W229+W227</f>
        <v>0</v>
      </c>
      <c r="X226" s="17">
        <f>X229+X227</f>
        <v>0</v>
      </c>
      <c r="Y226" s="17">
        <f t="shared" si="493"/>
        <v>4360</v>
      </c>
      <c r="Z226" s="17">
        <f t="shared" si="494"/>
        <v>4360</v>
      </c>
      <c r="AA226" s="17">
        <f t="shared" si="495"/>
        <v>4360</v>
      </c>
      <c r="AB226" s="17">
        <f>AB229+AB227</f>
        <v>0</v>
      </c>
      <c r="AC226" s="17">
        <f>AC229+AC227</f>
        <v>0</v>
      </c>
      <c r="AD226" s="17">
        <f>AD229+AD227</f>
        <v>0</v>
      </c>
      <c r="AE226" s="17">
        <f t="shared" si="496"/>
        <v>4360</v>
      </c>
      <c r="AF226" s="17">
        <f t="shared" si="497"/>
        <v>4360</v>
      </c>
      <c r="AG226" s="17">
        <f t="shared" si="498"/>
        <v>4360</v>
      </c>
      <c r="AH226" s="17">
        <f>AH229+AH227</f>
        <v>0</v>
      </c>
      <c r="AI226" s="17">
        <f>AI229+AI227</f>
        <v>0</v>
      </c>
      <c r="AJ226" s="17">
        <f>AJ229+AJ227</f>
        <v>0</v>
      </c>
      <c r="AK226" s="17">
        <f>AK229+AK227</f>
        <v>0</v>
      </c>
      <c r="AL226" s="17">
        <f>AL229+AL227</f>
        <v>0</v>
      </c>
      <c r="AM226" s="17">
        <f>AM229+AM227</f>
        <v>0</v>
      </c>
      <c r="AN226" s="17">
        <f>AN229+AN227</f>
        <v>0</v>
      </c>
      <c r="AO226" s="17">
        <f>AO229+AO227</f>
        <v>0</v>
      </c>
      <c r="AP226" s="17">
        <f>AP229+AP227</f>
        <v>0</v>
      </c>
      <c r="AQ226" s="17">
        <f>AQ229+AQ227</f>
        <v>0</v>
      </c>
      <c r="AR226" s="17">
        <f>AR229+AR227</f>
        <v>0</v>
      </c>
      <c r="AS226" s="17">
        <f>AS229+AS227</f>
        <v>0</v>
      </c>
      <c r="AT226" s="17">
        <f>AT229+AT227</f>
        <v>0</v>
      </c>
      <c r="AU226" s="17">
        <f>AU229+AU227</f>
        <v>0</v>
      </c>
      <c r="AV226" s="17">
        <f>AV229+AV227</f>
        <v>0</v>
      </c>
      <c r="AW226" s="17">
        <f t="shared" si="499"/>
        <v>4360</v>
      </c>
      <c r="AX226" s="17">
        <f t="shared" si="500"/>
        <v>4360</v>
      </c>
      <c r="AY226" s="17">
        <f t="shared" si="501"/>
        <v>4360</v>
      </c>
      <c r="AZ226" s="17">
        <f>AZ229+AZ227</f>
        <v>0</v>
      </c>
      <c r="BA226" s="17">
        <f t="shared" si="502"/>
        <v>4360</v>
      </c>
      <c r="BB226" s="17">
        <f t="shared" si="503"/>
        <v>4360</v>
      </c>
      <c r="BC226" s="17">
        <f t="shared" si="504"/>
        <v>4360</v>
      </c>
      <c r="BD226" s="17">
        <f>BD229+BD227</f>
        <v>0</v>
      </c>
      <c r="BE226" s="17">
        <f>BE229+BE227</f>
        <v>0</v>
      </c>
      <c r="BF226" s="17">
        <f>BF229+BF227</f>
        <v>0</v>
      </c>
      <c r="BG226" s="17">
        <f>BG229+BG227</f>
        <v>0</v>
      </c>
      <c r="BH226" s="17">
        <f>BH229+BH227</f>
        <v>0</v>
      </c>
      <c r="BI226" s="17">
        <f>BI229+BI227</f>
        <v>0</v>
      </c>
      <c r="BJ226" s="17">
        <f>BJ229+BJ227</f>
        <v>0</v>
      </c>
      <c r="BK226" s="17">
        <f>BK229+BK227</f>
        <v>0</v>
      </c>
      <c r="BL226" s="17">
        <f>BL229+BL227</f>
        <v>0</v>
      </c>
      <c r="BM226" s="17">
        <f>BM229+BM227</f>
        <v>0</v>
      </c>
      <c r="BN226" s="17">
        <f>BN229+BN227</f>
        <v>0</v>
      </c>
      <c r="BO226" s="17">
        <f t="shared" si="505"/>
        <v>4360</v>
      </c>
      <c r="BP226" s="17">
        <f t="shared" si="506"/>
        <v>4360</v>
      </c>
      <c r="BQ226" s="17">
        <f t="shared" si="507"/>
        <v>4360</v>
      </c>
      <c r="BR226" s="17">
        <f>BR229+BR227</f>
        <v>0</v>
      </c>
      <c r="BS226" s="35"/>
      <c r="BT226" s="35"/>
      <c r="BU226" s="1"/>
      <c r="BV226" s="1"/>
      <c r="BW226" s="1"/>
      <c r="BX226" s="1"/>
      <c r="BY226" s="1"/>
      <c r="BZ226" s="1"/>
      <c r="CA226" s="1"/>
      <c r="CB226" s="1"/>
    </row>
    <row r="227" s="1" customFormat="1" ht="141.75">
      <c r="A227" s="33" t="s">
        <v>217</v>
      </c>
      <c r="B227" s="33" t="s">
        <v>178</v>
      </c>
      <c r="C227" s="33" t="s">
        <v>178</v>
      </c>
      <c r="D227" s="33" t="s">
        <v>249</v>
      </c>
      <c r="E227" s="33"/>
      <c r="F227" s="34" t="s">
        <v>250</v>
      </c>
      <c r="G227" s="17">
        <f>G228</f>
        <v>3350</v>
      </c>
      <c r="H227" s="17">
        <f>H228</f>
        <v>3350</v>
      </c>
      <c r="I227" s="17">
        <f>I228</f>
        <v>3350</v>
      </c>
      <c r="J227" s="17">
        <f>J228</f>
        <v>0</v>
      </c>
      <c r="K227" s="17">
        <f>K228</f>
        <v>0</v>
      </c>
      <c r="L227" s="17">
        <f>L228</f>
        <v>0</v>
      </c>
      <c r="M227" s="17">
        <f t="shared" si="643"/>
        <v>3350</v>
      </c>
      <c r="N227" s="17">
        <f t="shared" si="644"/>
        <v>3350</v>
      </c>
      <c r="O227" s="17">
        <f t="shared" si="645"/>
        <v>3350</v>
      </c>
      <c r="P227" s="17">
        <f>P228</f>
        <v>0</v>
      </c>
      <c r="Q227" s="17">
        <f>Q228</f>
        <v>0</v>
      </c>
      <c r="R227" s="17">
        <f>R228</f>
        <v>0</v>
      </c>
      <c r="S227" s="17">
        <f>S228</f>
        <v>0</v>
      </c>
      <c r="T227" s="17">
        <f>T228</f>
        <v>0</v>
      </c>
      <c r="U227" s="17">
        <f>U228</f>
        <v>0</v>
      </c>
      <c r="V227" s="17">
        <f>V228</f>
        <v>0</v>
      </c>
      <c r="W227" s="17">
        <f>W228</f>
        <v>0</v>
      </c>
      <c r="X227" s="17">
        <f>X228</f>
        <v>0</v>
      </c>
      <c r="Y227" s="17">
        <f t="shared" si="493"/>
        <v>3350</v>
      </c>
      <c r="Z227" s="17">
        <f t="shared" si="494"/>
        <v>3350</v>
      </c>
      <c r="AA227" s="17">
        <f t="shared" si="495"/>
        <v>3350</v>
      </c>
      <c r="AB227" s="17">
        <f>AB228</f>
        <v>0</v>
      </c>
      <c r="AC227" s="17">
        <f>AC228</f>
        <v>0</v>
      </c>
      <c r="AD227" s="17">
        <f>AD228</f>
        <v>0</v>
      </c>
      <c r="AE227" s="17">
        <f t="shared" si="496"/>
        <v>3350</v>
      </c>
      <c r="AF227" s="17">
        <f t="shared" si="497"/>
        <v>3350</v>
      </c>
      <c r="AG227" s="17">
        <f t="shared" si="498"/>
        <v>3350</v>
      </c>
      <c r="AH227" s="17">
        <f>AH228</f>
        <v>0</v>
      </c>
      <c r="AI227" s="17">
        <f>AI228</f>
        <v>0</v>
      </c>
      <c r="AJ227" s="17">
        <f>AJ228</f>
        <v>0</v>
      </c>
      <c r="AK227" s="17">
        <f>AK228</f>
        <v>0</v>
      </c>
      <c r="AL227" s="17">
        <f>AL228</f>
        <v>0</v>
      </c>
      <c r="AM227" s="17">
        <f>AM228</f>
        <v>0</v>
      </c>
      <c r="AN227" s="17">
        <f>AN228</f>
        <v>0</v>
      </c>
      <c r="AO227" s="17">
        <f>AO228</f>
        <v>0</v>
      </c>
      <c r="AP227" s="17">
        <f>AP228</f>
        <v>0</v>
      </c>
      <c r="AQ227" s="17">
        <f>AQ228</f>
        <v>0</v>
      </c>
      <c r="AR227" s="17">
        <f>AR228</f>
        <v>0</v>
      </c>
      <c r="AS227" s="17">
        <f>AS228</f>
        <v>0</v>
      </c>
      <c r="AT227" s="17">
        <f>AT228</f>
        <v>0</v>
      </c>
      <c r="AU227" s="17">
        <f>AU228</f>
        <v>0</v>
      </c>
      <c r="AV227" s="17">
        <f>AV228</f>
        <v>0</v>
      </c>
      <c r="AW227" s="17">
        <f t="shared" si="499"/>
        <v>3350</v>
      </c>
      <c r="AX227" s="17">
        <f t="shared" si="500"/>
        <v>3350</v>
      </c>
      <c r="AY227" s="17">
        <f t="shared" si="501"/>
        <v>3350</v>
      </c>
      <c r="AZ227" s="17">
        <f>AZ228</f>
        <v>0</v>
      </c>
      <c r="BA227" s="17">
        <f t="shared" si="502"/>
        <v>3350</v>
      </c>
      <c r="BB227" s="17">
        <f t="shared" si="503"/>
        <v>3350</v>
      </c>
      <c r="BC227" s="17">
        <f t="shared" si="504"/>
        <v>3350</v>
      </c>
      <c r="BD227" s="17">
        <f>BD228</f>
        <v>0</v>
      </c>
      <c r="BE227" s="17">
        <f>BE228</f>
        <v>0</v>
      </c>
      <c r="BF227" s="17">
        <f>BF228</f>
        <v>0</v>
      </c>
      <c r="BG227" s="17">
        <f>BG228</f>
        <v>0</v>
      </c>
      <c r="BH227" s="17">
        <f>BH228</f>
        <v>0</v>
      </c>
      <c r="BI227" s="17">
        <f>BI228</f>
        <v>0</v>
      </c>
      <c r="BJ227" s="17">
        <f>BJ228</f>
        <v>0</v>
      </c>
      <c r="BK227" s="17">
        <f>BK228</f>
        <v>0</v>
      </c>
      <c r="BL227" s="17">
        <f>BL228</f>
        <v>0</v>
      </c>
      <c r="BM227" s="17">
        <f>BM228</f>
        <v>0</v>
      </c>
      <c r="BN227" s="17">
        <f>BN228</f>
        <v>0</v>
      </c>
      <c r="BO227" s="17">
        <f t="shared" si="505"/>
        <v>3350</v>
      </c>
      <c r="BP227" s="17">
        <f t="shared" si="506"/>
        <v>3350</v>
      </c>
      <c r="BQ227" s="17">
        <f t="shared" si="507"/>
        <v>3350</v>
      </c>
      <c r="BR227" s="17">
        <f>BR228</f>
        <v>0</v>
      </c>
      <c r="BS227" s="35"/>
      <c r="BT227" s="35"/>
      <c r="BU227" s="1"/>
      <c r="BV227" s="1"/>
      <c r="BW227" s="1"/>
      <c r="BX227" s="1"/>
      <c r="BY227" s="1"/>
      <c r="BZ227" s="1"/>
      <c r="CA227" s="1"/>
      <c r="CB227" s="1"/>
    </row>
    <row r="228" s="1" customFormat="1" ht="141.75">
      <c r="A228" s="33" t="s">
        <v>217</v>
      </c>
      <c r="B228" s="33" t="s">
        <v>178</v>
      </c>
      <c r="C228" s="33" t="s">
        <v>178</v>
      </c>
      <c r="D228" s="33" t="s">
        <v>249</v>
      </c>
      <c r="E228" s="33" t="s">
        <v>141</v>
      </c>
      <c r="F228" s="34" t="s">
        <v>142</v>
      </c>
      <c r="G228" s="17">
        <v>3350</v>
      </c>
      <c r="H228" s="17">
        <v>3350</v>
      </c>
      <c r="I228" s="17">
        <v>3350</v>
      </c>
      <c r="J228" s="17"/>
      <c r="K228" s="17"/>
      <c r="L228" s="17"/>
      <c r="M228" s="17">
        <f t="shared" si="643"/>
        <v>3350</v>
      </c>
      <c r="N228" s="17">
        <f t="shared" si="644"/>
        <v>3350</v>
      </c>
      <c r="O228" s="17">
        <f t="shared" si="645"/>
        <v>3350</v>
      </c>
      <c r="P228" s="17"/>
      <c r="Q228" s="17"/>
      <c r="R228" s="17"/>
      <c r="S228" s="17"/>
      <c r="T228" s="17"/>
      <c r="U228" s="17"/>
      <c r="V228" s="17"/>
      <c r="W228" s="17"/>
      <c r="X228" s="17"/>
      <c r="Y228" s="17">
        <f t="shared" si="493"/>
        <v>3350</v>
      </c>
      <c r="Z228" s="17">
        <f t="shared" si="494"/>
        <v>3350</v>
      </c>
      <c r="AA228" s="17">
        <f t="shared" si="495"/>
        <v>3350</v>
      </c>
      <c r="AB228" s="17"/>
      <c r="AC228" s="17"/>
      <c r="AD228" s="17"/>
      <c r="AE228" s="17">
        <f t="shared" si="496"/>
        <v>3350</v>
      </c>
      <c r="AF228" s="17">
        <f t="shared" si="497"/>
        <v>3350</v>
      </c>
      <c r="AG228" s="17">
        <f t="shared" si="498"/>
        <v>3350</v>
      </c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>
        <f t="shared" si="499"/>
        <v>3350</v>
      </c>
      <c r="AX228" s="17">
        <f t="shared" si="500"/>
        <v>3350</v>
      </c>
      <c r="AY228" s="17">
        <f t="shared" si="501"/>
        <v>3350</v>
      </c>
      <c r="AZ228" s="17"/>
      <c r="BA228" s="17">
        <f t="shared" si="502"/>
        <v>3350</v>
      </c>
      <c r="BB228" s="17">
        <f t="shared" si="503"/>
        <v>3350</v>
      </c>
      <c r="BC228" s="17">
        <f t="shared" si="504"/>
        <v>3350</v>
      </c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>
        <f t="shared" si="505"/>
        <v>3350</v>
      </c>
      <c r="BP228" s="17">
        <f t="shared" si="506"/>
        <v>3350</v>
      </c>
      <c r="BQ228" s="17">
        <f t="shared" si="507"/>
        <v>3350</v>
      </c>
      <c r="BR228" s="17"/>
      <c r="BS228" s="35"/>
      <c r="BT228" s="35"/>
      <c r="BU228" s="1"/>
      <c r="BV228" s="1"/>
      <c r="BW228" s="1"/>
      <c r="BX228" s="1"/>
      <c r="BY228" s="1"/>
      <c r="BZ228" s="1"/>
      <c r="CA228" s="1"/>
      <c r="CB228" s="1"/>
    </row>
    <row r="229" s="1" customFormat="1" ht="173.25">
      <c r="A229" s="33" t="s">
        <v>217</v>
      </c>
      <c r="B229" s="33" t="s">
        <v>178</v>
      </c>
      <c r="C229" s="33" t="s">
        <v>178</v>
      </c>
      <c r="D229" s="33" t="s">
        <v>251</v>
      </c>
      <c r="E229" s="33"/>
      <c r="F229" s="34" t="s">
        <v>252</v>
      </c>
      <c r="G229" s="17">
        <f>G230</f>
        <v>1010</v>
      </c>
      <c r="H229" s="17">
        <f>H230</f>
        <v>1010</v>
      </c>
      <c r="I229" s="17">
        <f>I230</f>
        <v>1010</v>
      </c>
      <c r="J229" s="17">
        <f>J230</f>
        <v>0</v>
      </c>
      <c r="K229" s="17">
        <f>K230</f>
        <v>0</v>
      </c>
      <c r="L229" s="17">
        <f>L230</f>
        <v>0</v>
      </c>
      <c r="M229" s="17">
        <f t="shared" si="643"/>
        <v>1010</v>
      </c>
      <c r="N229" s="17">
        <f t="shared" si="644"/>
        <v>1010</v>
      </c>
      <c r="O229" s="17">
        <f t="shared" si="645"/>
        <v>1010</v>
      </c>
      <c r="P229" s="17">
        <f>P230</f>
        <v>0</v>
      </c>
      <c r="Q229" s="17">
        <f>Q230</f>
        <v>0</v>
      </c>
      <c r="R229" s="17">
        <f>R230</f>
        <v>0</v>
      </c>
      <c r="S229" s="17">
        <f>S230</f>
        <v>0</v>
      </c>
      <c r="T229" s="17">
        <f>T230</f>
        <v>0</v>
      </c>
      <c r="U229" s="17">
        <f>U230</f>
        <v>0</v>
      </c>
      <c r="V229" s="17">
        <f>V230</f>
        <v>0</v>
      </c>
      <c r="W229" s="17">
        <f>W230</f>
        <v>0</v>
      </c>
      <c r="X229" s="17">
        <f>X230</f>
        <v>0</v>
      </c>
      <c r="Y229" s="17">
        <f t="shared" si="493"/>
        <v>1010</v>
      </c>
      <c r="Z229" s="17">
        <f t="shared" si="494"/>
        <v>1010</v>
      </c>
      <c r="AA229" s="17">
        <f t="shared" si="495"/>
        <v>1010</v>
      </c>
      <c r="AB229" s="17">
        <f>AB230</f>
        <v>0</v>
      </c>
      <c r="AC229" s="17">
        <f>AC230</f>
        <v>0</v>
      </c>
      <c r="AD229" s="17">
        <f>AD230</f>
        <v>0</v>
      </c>
      <c r="AE229" s="17">
        <f t="shared" si="496"/>
        <v>1010</v>
      </c>
      <c r="AF229" s="17">
        <f t="shared" si="497"/>
        <v>1010</v>
      </c>
      <c r="AG229" s="17">
        <f t="shared" si="498"/>
        <v>1010</v>
      </c>
      <c r="AH229" s="17">
        <f>AH230</f>
        <v>0</v>
      </c>
      <c r="AI229" s="17">
        <f>AI230</f>
        <v>0</v>
      </c>
      <c r="AJ229" s="17">
        <f>AJ230</f>
        <v>0</v>
      </c>
      <c r="AK229" s="17">
        <f>AK230</f>
        <v>0</v>
      </c>
      <c r="AL229" s="17">
        <f>AL230</f>
        <v>0</v>
      </c>
      <c r="AM229" s="17">
        <f>AM230</f>
        <v>0</v>
      </c>
      <c r="AN229" s="17">
        <f>AN230</f>
        <v>0</v>
      </c>
      <c r="AO229" s="17">
        <f>AO230</f>
        <v>0</v>
      </c>
      <c r="AP229" s="17">
        <f>AP230</f>
        <v>0</v>
      </c>
      <c r="AQ229" s="17">
        <f>AQ230</f>
        <v>0</v>
      </c>
      <c r="AR229" s="17">
        <f>AR230</f>
        <v>0</v>
      </c>
      <c r="AS229" s="17">
        <f>AS230</f>
        <v>0</v>
      </c>
      <c r="AT229" s="17">
        <f>AT230</f>
        <v>0</v>
      </c>
      <c r="AU229" s="17">
        <f>AU230</f>
        <v>0</v>
      </c>
      <c r="AV229" s="17">
        <f>AV230</f>
        <v>0</v>
      </c>
      <c r="AW229" s="17">
        <f t="shared" si="499"/>
        <v>1010</v>
      </c>
      <c r="AX229" s="17">
        <f t="shared" si="500"/>
        <v>1010</v>
      </c>
      <c r="AY229" s="17">
        <f t="shared" si="501"/>
        <v>1010</v>
      </c>
      <c r="AZ229" s="17">
        <f>AZ230</f>
        <v>0</v>
      </c>
      <c r="BA229" s="17">
        <f t="shared" si="502"/>
        <v>1010</v>
      </c>
      <c r="BB229" s="17">
        <f t="shared" si="503"/>
        <v>1010</v>
      </c>
      <c r="BC229" s="17">
        <f t="shared" si="504"/>
        <v>1010</v>
      </c>
      <c r="BD229" s="17">
        <f>BD230</f>
        <v>0</v>
      </c>
      <c r="BE229" s="17">
        <f>BE230</f>
        <v>0</v>
      </c>
      <c r="BF229" s="17">
        <f>BF230</f>
        <v>0</v>
      </c>
      <c r="BG229" s="17">
        <f>BG230</f>
        <v>0</v>
      </c>
      <c r="BH229" s="17">
        <f>BH230</f>
        <v>0</v>
      </c>
      <c r="BI229" s="17">
        <f>BI230</f>
        <v>0</v>
      </c>
      <c r="BJ229" s="17">
        <f>BJ230</f>
        <v>0</v>
      </c>
      <c r="BK229" s="17">
        <f>BK230</f>
        <v>0</v>
      </c>
      <c r="BL229" s="17">
        <f>BL230</f>
        <v>0</v>
      </c>
      <c r="BM229" s="17">
        <f>BM230</f>
        <v>0</v>
      </c>
      <c r="BN229" s="17">
        <f>BN230</f>
        <v>0</v>
      </c>
      <c r="BO229" s="17">
        <f t="shared" si="505"/>
        <v>1010</v>
      </c>
      <c r="BP229" s="17">
        <f t="shared" si="506"/>
        <v>1010</v>
      </c>
      <c r="BQ229" s="17">
        <f t="shared" si="507"/>
        <v>1010</v>
      </c>
      <c r="BR229" s="17">
        <f>BR230</f>
        <v>0</v>
      </c>
      <c r="BS229" s="35"/>
      <c r="BT229" s="35"/>
      <c r="BU229" s="1"/>
      <c r="BV229" s="1"/>
      <c r="BW229" s="1"/>
      <c r="BX229" s="1"/>
      <c r="BY229" s="1"/>
      <c r="BZ229" s="1"/>
      <c r="CA229" s="1"/>
      <c r="CB229" s="1"/>
    </row>
    <row r="230" s="1" customFormat="1">
      <c r="A230" s="33" t="s">
        <v>217</v>
      </c>
      <c r="B230" s="33" t="s">
        <v>178</v>
      </c>
      <c r="C230" s="33" t="s">
        <v>178</v>
      </c>
      <c r="D230" s="33" t="s">
        <v>251</v>
      </c>
      <c r="E230" s="33" t="s">
        <v>141</v>
      </c>
      <c r="F230" s="34" t="s">
        <v>142</v>
      </c>
      <c r="G230" s="17">
        <v>1010</v>
      </c>
      <c r="H230" s="17">
        <v>1010</v>
      </c>
      <c r="I230" s="17">
        <v>1010</v>
      </c>
      <c r="J230" s="17"/>
      <c r="K230" s="17"/>
      <c r="L230" s="17"/>
      <c r="M230" s="17">
        <f t="shared" si="643"/>
        <v>1010</v>
      </c>
      <c r="N230" s="17">
        <f t="shared" si="644"/>
        <v>1010</v>
      </c>
      <c r="O230" s="17">
        <f t="shared" si="645"/>
        <v>1010</v>
      </c>
      <c r="P230" s="17"/>
      <c r="Q230" s="17"/>
      <c r="R230" s="17"/>
      <c r="S230" s="17"/>
      <c r="T230" s="17"/>
      <c r="U230" s="17"/>
      <c r="V230" s="17"/>
      <c r="W230" s="17"/>
      <c r="X230" s="17"/>
      <c r="Y230" s="17">
        <f t="shared" si="493"/>
        <v>1010</v>
      </c>
      <c r="Z230" s="17">
        <f t="shared" si="494"/>
        <v>1010</v>
      </c>
      <c r="AA230" s="17">
        <f t="shared" si="495"/>
        <v>1010</v>
      </c>
      <c r="AB230" s="17"/>
      <c r="AC230" s="17"/>
      <c r="AD230" s="17"/>
      <c r="AE230" s="17">
        <f t="shared" si="496"/>
        <v>1010</v>
      </c>
      <c r="AF230" s="17">
        <f t="shared" si="497"/>
        <v>1010</v>
      </c>
      <c r="AG230" s="17">
        <f t="shared" si="498"/>
        <v>1010</v>
      </c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>
        <f t="shared" si="499"/>
        <v>1010</v>
      </c>
      <c r="AX230" s="17">
        <f t="shared" si="500"/>
        <v>1010</v>
      </c>
      <c r="AY230" s="17">
        <f t="shared" si="501"/>
        <v>1010</v>
      </c>
      <c r="AZ230" s="17"/>
      <c r="BA230" s="17">
        <f t="shared" si="502"/>
        <v>1010</v>
      </c>
      <c r="BB230" s="17">
        <f t="shared" si="503"/>
        <v>1010</v>
      </c>
      <c r="BC230" s="17">
        <f t="shared" si="504"/>
        <v>1010</v>
      </c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>
        <f t="shared" si="505"/>
        <v>1010</v>
      </c>
      <c r="BP230" s="17">
        <f t="shared" si="506"/>
        <v>1010</v>
      </c>
      <c r="BQ230" s="17">
        <f t="shared" si="507"/>
        <v>1010</v>
      </c>
      <c r="BR230" s="17"/>
      <c r="BS230" s="35"/>
      <c r="BT230" s="35"/>
      <c r="BU230" s="1"/>
      <c r="BV230" s="1"/>
      <c r="BW230" s="1"/>
      <c r="BX230" s="1"/>
      <c r="BY230" s="1"/>
      <c r="BZ230" s="1"/>
      <c r="CA230" s="1"/>
      <c r="CB230" s="1"/>
    </row>
    <row r="231" s="1" customFormat="1">
      <c r="A231" s="33" t="s">
        <v>217</v>
      </c>
      <c r="B231" s="33" t="s">
        <v>178</v>
      </c>
      <c r="C231" s="33" t="s">
        <v>178</v>
      </c>
      <c r="D231" s="33" t="s">
        <v>253</v>
      </c>
      <c r="E231" s="38"/>
      <c r="F231" s="34" t="s">
        <v>254</v>
      </c>
      <c r="G231" s="17">
        <f t="shared" ref="G231:G237" si="738">G232</f>
        <v>5434.3000000000002</v>
      </c>
      <c r="H231" s="17">
        <f t="shared" ref="H231:H237" si="739">H232</f>
        <v>5434.3000000000002</v>
      </c>
      <c r="I231" s="17">
        <f t="shared" ref="I231:I237" si="740">I232</f>
        <v>5434.3000000000002</v>
      </c>
      <c r="J231" s="17">
        <f t="shared" ref="J231:J237" si="741">J232</f>
        <v>0</v>
      </c>
      <c r="K231" s="17">
        <f t="shared" ref="K231:K237" si="742">K232</f>
        <v>0</v>
      </c>
      <c r="L231" s="17">
        <f t="shared" ref="L231:L237" si="743">L232</f>
        <v>0</v>
      </c>
      <c r="M231" s="17">
        <f t="shared" si="643"/>
        <v>5434.3000000000002</v>
      </c>
      <c r="N231" s="17">
        <f t="shared" si="644"/>
        <v>5434.3000000000002</v>
      </c>
      <c r="O231" s="17">
        <f t="shared" si="645"/>
        <v>5434.3000000000002</v>
      </c>
      <c r="P231" s="17">
        <f t="shared" ref="P231:P237" si="744">P232</f>
        <v>0</v>
      </c>
      <c r="Q231" s="17">
        <f t="shared" ref="Q231:Q237" si="745">Q232</f>
        <v>0</v>
      </c>
      <c r="R231" s="17">
        <f t="shared" ref="R231:R237" si="746">R232</f>
        <v>0</v>
      </c>
      <c r="S231" s="17">
        <f t="shared" ref="S231:S237" si="747">S232</f>
        <v>0</v>
      </c>
      <c r="T231" s="17">
        <f t="shared" ref="T231:T237" si="748">T232</f>
        <v>0</v>
      </c>
      <c r="U231" s="17">
        <f t="shared" ref="U231:U237" si="749">U232</f>
        <v>0</v>
      </c>
      <c r="V231" s="17">
        <f t="shared" ref="V231:V237" si="750">V232</f>
        <v>0</v>
      </c>
      <c r="W231" s="17">
        <f t="shared" ref="W231:W237" si="751">W232</f>
        <v>0</v>
      </c>
      <c r="X231" s="17">
        <f t="shared" ref="X231:X237" si="752">X232</f>
        <v>0</v>
      </c>
      <c r="Y231" s="17">
        <f t="shared" si="493"/>
        <v>5434.3000000000002</v>
      </c>
      <c r="Z231" s="17">
        <f t="shared" si="494"/>
        <v>5434.3000000000002</v>
      </c>
      <c r="AA231" s="17">
        <f t="shared" si="495"/>
        <v>5434.3000000000002</v>
      </c>
      <c r="AB231" s="17">
        <f t="shared" ref="AB231:AB237" si="753">AB232</f>
        <v>0</v>
      </c>
      <c r="AC231" s="17">
        <f t="shared" ref="AC231:AC237" si="754">AC232</f>
        <v>0</v>
      </c>
      <c r="AD231" s="17">
        <f t="shared" ref="AD231:AD237" si="755">AD232</f>
        <v>0</v>
      </c>
      <c r="AE231" s="17">
        <f t="shared" si="496"/>
        <v>5434.3000000000002</v>
      </c>
      <c r="AF231" s="17">
        <f t="shared" si="497"/>
        <v>5434.3000000000002</v>
      </c>
      <c r="AG231" s="17">
        <f t="shared" si="498"/>
        <v>5434.3000000000002</v>
      </c>
      <c r="AH231" s="17">
        <f t="shared" ref="AH231:AH237" si="756">AH232</f>
        <v>0</v>
      </c>
      <c r="AI231" s="17">
        <f t="shared" ref="AI231:AI237" si="757">AI232</f>
        <v>0</v>
      </c>
      <c r="AJ231" s="17">
        <f t="shared" ref="AJ231:AJ237" si="758">AJ232</f>
        <v>0</v>
      </c>
      <c r="AK231" s="17">
        <f t="shared" ref="AK231:AK237" si="759">AK232</f>
        <v>0</v>
      </c>
      <c r="AL231" s="17">
        <f t="shared" ref="AL231:AL237" si="760">AL232</f>
        <v>0</v>
      </c>
      <c r="AM231" s="17">
        <f t="shared" ref="AM231:AM237" si="761">AM232</f>
        <v>0</v>
      </c>
      <c r="AN231" s="17">
        <f t="shared" ref="AN231:AN237" si="762">AN232</f>
        <v>0</v>
      </c>
      <c r="AO231" s="17">
        <f t="shared" ref="AO231:AO237" si="763">AO232</f>
        <v>0</v>
      </c>
      <c r="AP231" s="17">
        <f t="shared" ref="AP231:AP237" si="764">AP232</f>
        <v>0</v>
      </c>
      <c r="AQ231" s="17">
        <f t="shared" ref="AQ231:AQ237" si="765">AQ232</f>
        <v>0</v>
      </c>
      <c r="AR231" s="17">
        <f t="shared" ref="AR231:AR237" si="766">AR232</f>
        <v>0</v>
      </c>
      <c r="AS231" s="17">
        <f t="shared" ref="AS231:AS237" si="767">AS232</f>
        <v>0</v>
      </c>
      <c r="AT231" s="17">
        <f t="shared" ref="AT231:AT237" si="768">AT232</f>
        <v>0</v>
      </c>
      <c r="AU231" s="17">
        <f t="shared" ref="AU231:AU237" si="769">AU232</f>
        <v>0</v>
      </c>
      <c r="AV231" s="17">
        <f t="shared" ref="AV231:AV237" si="770">AV232</f>
        <v>0</v>
      </c>
      <c r="AW231" s="17">
        <f t="shared" si="499"/>
        <v>5434.3000000000002</v>
      </c>
      <c r="AX231" s="17">
        <f t="shared" si="500"/>
        <v>5434.3000000000002</v>
      </c>
      <c r="AY231" s="17">
        <f t="shared" si="501"/>
        <v>5434.3000000000002</v>
      </c>
      <c r="AZ231" s="17">
        <f t="shared" ref="AZ231:AZ237" si="771">AZ232</f>
        <v>0</v>
      </c>
      <c r="BA231" s="17">
        <f t="shared" si="502"/>
        <v>5434.3000000000002</v>
      </c>
      <c r="BB231" s="17">
        <f t="shared" si="503"/>
        <v>5434.3000000000002</v>
      </c>
      <c r="BC231" s="17">
        <f t="shared" si="504"/>
        <v>5434.3000000000002</v>
      </c>
      <c r="BD231" s="17">
        <f t="shared" ref="BD231:BD237" si="772">BD232</f>
        <v>0</v>
      </c>
      <c r="BE231" s="17">
        <f t="shared" ref="BE231:BE237" si="773">BE232</f>
        <v>0</v>
      </c>
      <c r="BF231" s="17">
        <f t="shared" ref="BF231:BF237" si="774">BF232</f>
        <v>0</v>
      </c>
      <c r="BG231" s="17">
        <f t="shared" ref="BG231:BG237" si="775">BG232</f>
        <v>0</v>
      </c>
      <c r="BH231" s="17">
        <f t="shared" ref="BH231:BH237" si="776">BH232</f>
        <v>0</v>
      </c>
      <c r="BI231" s="17">
        <f t="shared" ref="BI231:BI237" si="777">BI232</f>
        <v>0</v>
      </c>
      <c r="BJ231" s="17">
        <f t="shared" ref="BJ231:BJ237" si="778">BJ232</f>
        <v>0</v>
      </c>
      <c r="BK231" s="17">
        <f t="shared" ref="BK231:BK237" si="779">BK232</f>
        <v>0</v>
      </c>
      <c r="BL231" s="17">
        <f t="shared" ref="BL231:BL237" si="780">BL232</f>
        <v>0</v>
      </c>
      <c r="BM231" s="17">
        <f t="shared" ref="BM231:BM237" si="781">BM232</f>
        <v>0</v>
      </c>
      <c r="BN231" s="17">
        <f t="shared" ref="BN231:BN237" si="782">BN232</f>
        <v>0</v>
      </c>
      <c r="BO231" s="17">
        <f t="shared" si="505"/>
        <v>5434.3000000000002</v>
      </c>
      <c r="BP231" s="17">
        <f t="shared" si="506"/>
        <v>5434.3000000000002</v>
      </c>
      <c r="BQ231" s="17">
        <f t="shared" si="507"/>
        <v>5434.3000000000002</v>
      </c>
      <c r="BR231" s="17">
        <f t="shared" ref="BR231:BR237" si="783">BR232</f>
        <v>0</v>
      </c>
      <c r="BS231" s="35"/>
      <c r="BT231" s="35"/>
      <c r="BU231" s="1"/>
      <c r="BV231" s="1"/>
      <c r="BW231" s="1"/>
      <c r="BX231" s="1"/>
      <c r="BY231" s="1"/>
      <c r="BZ231" s="1"/>
      <c r="CA231" s="1"/>
      <c r="CB231" s="1"/>
    </row>
    <row r="232" s="1" customFormat="1">
      <c r="A232" s="33" t="s">
        <v>217</v>
      </c>
      <c r="B232" s="33" t="s">
        <v>178</v>
      </c>
      <c r="C232" s="33" t="s">
        <v>178</v>
      </c>
      <c r="D232" s="33" t="s">
        <v>255</v>
      </c>
      <c r="E232" s="38"/>
      <c r="F232" s="34" t="s">
        <v>43</v>
      </c>
      <c r="G232" s="17">
        <f t="shared" si="738"/>
        <v>5434.3000000000002</v>
      </c>
      <c r="H232" s="17">
        <f t="shared" si="739"/>
        <v>5434.3000000000002</v>
      </c>
      <c r="I232" s="17">
        <f t="shared" si="740"/>
        <v>5434.3000000000002</v>
      </c>
      <c r="J232" s="17">
        <f t="shared" si="741"/>
        <v>0</v>
      </c>
      <c r="K232" s="17">
        <f t="shared" si="742"/>
        <v>0</v>
      </c>
      <c r="L232" s="17">
        <f t="shared" si="743"/>
        <v>0</v>
      </c>
      <c r="M232" s="17">
        <f t="shared" si="643"/>
        <v>5434.3000000000002</v>
      </c>
      <c r="N232" s="17">
        <f t="shared" si="644"/>
        <v>5434.3000000000002</v>
      </c>
      <c r="O232" s="17">
        <f t="shared" si="645"/>
        <v>5434.3000000000002</v>
      </c>
      <c r="P232" s="17">
        <f t="shared" si="744"/>
        <v>0</v>
      </c>
      <c r="Q232" s="17">
        <f t="shared" si="745"/>
        <v>0</v>
      </c>
      <c r="R232" s="17">
        <f t="shared" si="746"/>
        <v>0</v>
      </c>
      <c r="S232" s="17">
        <f t="shared" si="747"/>
        <v>0</v>
      </c>
      <c r="T232" s="17">
        <f t="shared" si="748"/>
        <v>0</v>
      </c>
      <c r="U232" s="17">
        <f t="shared" si="749"/>
        <v>0</v>
      </c>
      <c r="V232" s="17">
        <f t="shared" si="750"/>
        <v>0</v>
      </c>
      <c r="W232" s="17">
        <f t="shared" si="751"/>
        <v>0</v>
      </c>
      <c r="X232" s="17">
        <f t="shared" si="752"/>
        <v>0</v>
      </c>
      <c r="Y232" s="17">
        <f t="shared" ref="Y232:Y295" si="784">M232+P232+Q232+R232+S232</f>
        <v>5434.3000000000002</v>
      </c>
      <c r="Z232" s="17">
        <f t="shared" ref="Z232:Z295" si="785">N232+T232+U232</f>
        <v>5434.3000000000002</v>
      </c>
      <c r="AA232" s="17">
        <f t="shared" ref="AA232:AA295" si="786">O232+V232+X232+W232</f>
        <v>5434.3000000000002</v>
      </c>
      <c r="AB232" s="17">
        <f t="shared" si="753"/>
        <v>0</v>
      </c>
      <c r="AC232" s="17">
        <f t="shared" si="754"/>
        <v>0</v>
      </c>
      <c r="AD232" s="17">
        <f t="shared" si="755"/>
        <v>0</v>
      </c>
      <c r="AE232" s="17">
        <f t="shared" ref="AE232:AE295" si="787">Y232+AB232</f>
        <v>5434.3000000000002</v>
      </c>
      <c r="AF232" s="17">
        <f t="shared" ref="AF232:AF295" si="788">Z232+AC232</f>
        <v>5434.3000000000002</v>
      </c>
      <c r="AG232" s="17">
        <f t="shared" ref="AG232:AG295" si="789">AA232+AD232</f>
        <v>5434.3000000000002</v>
      </c>
      <c r="AH232" s="17">
        <f t="shared" si="756"/>
        <v>0</v>
      </c>
      <c r="AI232" s="17">
        <f t="shared" si="757"/>
        <v>0</v>
      </c>
      <c r="AJ232" s="17">
        <f t="shared" si="758"/>
        <v>0</v>
      </c>
      <c r="AK232" s="17">
        <f t="shared" si="759"/>
        <v>0</v>
      </c>
      <c r="AL232" s="17">
        <f t="shared" si="760"/>
        <v>0</v>
      </c>
      <c r="AM232" s="17">
        <f t="shared" si="761"/>
        <v>0</v>
      </c>
      <c r="AN232" s="17">
        <f t="shared" si="762"/>
        <v>0</v>
      </c>
      <c r="AO232" s="17">
        <f t="shared" si="763"/>
        <v>0</v>
      </c>
      <c r="AP232" s="17">
        <f t="shared" si="764"/>
        <v>0</v>
      </c>
      <c r="AQ232" s="17">
        <f t="shared" si="765"/>
        <v>0</v>
      </c>
      <c r="AR232" s="17">
        <f t="shared" si="766"/>
        <v>0</v>
      </c>
      <c r="AS232" s="17">
        <f t="shared" si="767"/>
        <v>0</v>
      </c>
      <c r="AT232" s="17">
        <f t="shared" si="768"/>
        <v>0</v>
      </c>
      <c r="AU232" s="17">
        <f t="shared" si="769"/>
        <v>0</v>
      </c>
      <c r="AV232" s="17">
        <f t="shared" si="770"/>
        <v>0</v>
      </c>
      <c r="AW232" s="17">
        <f t="shared" ref="AW232:AW295" si="790">AE232+AH232+AI232+AJ232+AK232+AL232</f>
        <v>5434.3000000000002</v>
      </c>
      <c r="AX232" s="17">
        <f t="shared" ref="AX232:AX295" si="791">AF232+AM232+AN232+AO232+AP232+AQ232</f>
        <v>5434.3000000000002</v>
      </c>
      <c r="AY232" s="17">
        <f t="shared" ref="AY232:AY295" si="792">AG232+AR232+AS232+AT232+AU232+AV232</f>
        <v>5434.3000000000002</v>
      </c>
      <c r="AZ232" s="17">
        <f t="shared" si="771"/>
        <v>0</v>
      </c>
      <c r="BA232" s="17">
        <f t="shared" ref="BA232:BA295" si="793">AW232+AZ232</f>
        <v>5434.3000000000002</v>
      </c>
      <c r="BB232" s="17">
        <f t="shared" ref="BB232:BB295" si="794">AX232</f>
        <v>5434.3000000000002</v>
      </c>
      <c r="BC232" s="17">
        <f t="shared" ref="BC232:BC295" si="795">AY232</f>
        <v>5434.3000000000002</v>
      </c>
      <c r="BD232" s="17">
        <f t="shared" si="772"/>
        <v>0</v>
      </c>
      <c r="BE232" s="17">
        <f t="shared" si="773"/>
        <v>0</v>
      </c>
      <c r="BF232" s="17">
        <f t="shared" si="774"/>
        <v>0</v>
      </c>
      <c r="BG232" s="17">
        <f t="shared" si="775"/>
        <v>0</v>
      </c>
      <c r="BH232" s="17">
        <f t="shared" si="776"/>
        <v>0</v>
      </c>
      <c r="BI232" s="17">
        <f t="shared" si="777"/>
        <v>0</v>
      </c>
      <c r="BJ232" s="17">
        <f t="shared" si="778"/>
        <v>0</v>
      </c>
      <c r="BK232" s="17">
        <f t="shared" si="779"/>
        <v>0</v>
      </c>
      <c r="BL232" s="17">
        <f t="shared" si="780"/>
        <v>0</v>
      </c>
      <c r="BM232" s="17">
        <f t="shared" si="781"/>
        <v>0</v>
      </c>
      <c r="BN232" s="17">
        <f t="shared" si="782"/>
        <v>0</v>
      </c>
      <c r="BO232" s="17">
        <f t="shared" ref="BO232:BO295" si="796">BA232+BD232+BE232+BF232+BG232</f>
        <v>5434.3000000000002</v>
      </c>
      <c r="BP232" s="17">
        <f t="shared" ref="BP232:BP295" si="797">BB232+BH232+BI232+BJ232+BK232</f>
        <v>5434.3000000000002</v>
      </c>
      <c r="BQ232" s="17">
        <f t="shared" ref="BQ232:BQ295" si="798">BC232+BL232+BM232+BN232</f>
        <v>5434.3000000000002</v>
      </c>
      <c r="BR232" s="17">
        <f t="shared" si="783"/>
        <v>0</v>
      </c>
      <c r="BS232" s="35"/>
      <c r="BT232" s="35"/>
      <c r="BU232" s="1"/>
      <c r="BV232" s="1"/>
      <c r="BW232" s="1"/>
      <c r="BX232" s="1"/>
      <c r="BY232" s="1"/>
      <c r="BZ232" s="1"/>
      <c r="CA232" s="1"/>
      <c r="CB232" s="1"/>
    </row>
    <row r="233" s="1" customFormat="1">
      <c r="A233" s="33" t="s">
        <v>217</v>
      </c>
      <c r="B233" s="33" t="s">
        <v>178</v>
      </c>
      <c r="C233" s="33" t="s">
        <v>178</v>
      </c>
      <c r="D233" s="33" t="s">
        <v>256</v>
      </c>
      <c r="E233" s="38"/>
      <c r="F233" s="34" t="s">
        <v>257</v>
      </c>
      <c r="G233" s="17">
        <f t="shared" si="738"/>
        <v>5434.3000000000002</v>
      </c>
      <c r="H233" s="17">
        <f t="shared" si="739"/>
        <v>5434.3000000000002</v>
      </c>
      <c r="I233" s="17">
        <f t="shared" si="740"/>
        <v>5434.3000000000002</v>
      </c>
      <c r="J233" s="17">
        <f t="shared" si="741"/>
        <v>0</v>
      </c>
      <c r="K233" s="17">
        <f t="shared" si="742"/>
        <v>0</v>
      </c>
      <c r="L233" s="17">
        <f t="shared" si="743"/>
        <v>0</v>
      </c>
      <c r="M233" s="17">
        <f t="shared" si="643"/>
        <v>5434.3000000000002</v>
      </c>
      <c r="N233" s="17">
        <f t="shared" si="644"/>
        <v>5434.3000000000002</v>
      </c>
      <c r="O233" s="17">
        <f t="shared" si="645"/>
        <v>5434.3000000000002</v>
      </c>
      <c r="P233" s="17">
        <f t="shared" si="744"/>
        <v>0</v>
      </c>
      <c r="Q233" s="17">
        <f t="shared" si="745"/>
        <v>0</v>
      </c>
      <c r="R233" s="17">
        <f t="shared" si="746"/>
        <v>0</v>
      </c>
      <c r="S233" s="17">
        <f t="shared" si="747"/>
        <v>0</v>
      </c>
      <c r="T233" s="17">
        <f t="shared" si="748"/>
        <v>0</v>
      </c>
      <c r="U233" s="17">
        <f t="shared" si="749"/>
        <v>0</v>
      </c>
      <c r="V233" s="17">
        <f t="shared" si="750"/>
        <v>0</v>
      </c>
      <c r="W233" s="17">
        <f t="shared" si="751"/>
        <v>0</v>
      </c>
      <c r="X233" s="17">
        <f t="shared" si="752"/>
        <v>0</v>
      </c>
      <c r="Y233" s="17">
        <f t="shared" si="784"/>
        <v>5434.3000000000002</v>
      </c>
      <c r="Z233" s="17">
        <f t="shared" si="785"/>
        <v>5434.3000000000002</v>
      </c>
      <c r="AA233" s="17">
        <f t="shared" si="786"/>
        <v>5434.3000000000002</v>
      </c>
      <c r="AB233" s="17">
        <f t="shared" si="753"/>
        <v>0</v>
      </c>
      <c r="AC233" s="17">
        <f t="shared" si="754"/>
        <v>0</v>
      </c>
      <c r="AD233" s="17">
        <f t="shared" si="755"/>
        <v>0</v>
      </c>
      <c r="AE233" s="17">
        <f t="shared" si="787"/>
        <v>5434.3000000000002</v>
      </c>
      <c r="AF233" s="17">
        <f t="shared" si="788"/>
        <v>5434.3000000000002</v>
      </c>
      <c r="AG233" s="17">
        <f t="shared" si="789"/>
        <v>5434.3000000000002</v>
      </c>
      <c r="AH233" s="17">
        <f t="shared" si="756"/>
        <v>0</v>
      </c>
      <c r="AI233" s="17">
        <f t="shared" si="757"/>
        <v>0</v>
      </c>
      <c r="AJ233" s="17">
        <f t="shared" si="758"/>
        <v>0</v>
      </c>
      <c r="AK233" s="17">
        <f t="shared" si="759"/>
        <v>0</v>
      </c>
      <c r="AL233" s="17">
        <f t="shared" si="760"/>
        <v>0</v>
      </c>
      <c r="AM233" s="17">
        <f t="shared" si="761"/>
        <v>0</v>
      </c>
      <c r="AN233" s="17">
        <f t="shared" si="762"/>
        <v>0</v>
      </c>
      <c r="AO233" s="17">
        <f t="shared" si="763"/>
        <v>0</v>
      </c>
      <c r="AP233" s="17">
        <f t="shared" si="764"/>
        <v>0</v>
      </c>
      <c r="AQ233" s="17">
        <f t="shared" si="765"/>
        <v>0</v>
      </c>
      <c r="AR233" s="17">
        <f t="shared" si="766"/>
        <v>0</v>
      </c>
      <c r="AS233" s="17">
        <f t="shared" si="767"/>
        <v>0</v>
      </c>
      <c r="AT233" s="17">
        <f t="shared" si="768"/>
        <v>0</v>
      </c>
      <c r="AU233" s="17">
        <f t="shared" si="769"/>
        <v>0</v>
      </c>
      <c r="AV233" s="17">
        <f t="shared" si="770"/>
        <v>0</v>
      </c>
      <c r="AW233" s="17">
        <f t="shared" si="790"/>
        <v>5434.3000000000002</v>
      </c>
      <c r="AX233" s="17">
        <f t="shared" si="791"/>
        <v>5434.3000000000002</v>
      </c>
      <c r="AY233" s="17">
        <f t="shared" si="792"/>
        <v>5434.3000000000002</v>
      </c>
      <c r="AZ233" s="17">
        <f t="shared" si="771"/>
        <v>0</v>
      </c>
      <c r="BA233" s="17">
        <f t="shared" si="793"/>
        <v>5434.3000000000002</v>
      </c>
      <c r="BB233" s="17">
        <f t="shared" si="794"/>
        <v>5434.3000000000002</v>
      </c>
      <c r="BC233" s="17">
        <f t="shared" si="795"/>
        <v>5434.3000000000002</v>
      </c>
      <c r="BD233" s="17">
        <f t="shared" si="772"/>
        <v>0</v>
      </c>
      <c r="BE233" s="17">
        <f t="shared" si="773"/>
        <v>0</v>
      </c>
      <c r="BF233" s="17">
        <f t="shared" si="774"/>
        <v>0</v>
      </c>
      <c r="BG233" s="17">
        <f t="shared" si="775"/>
        <v>0</v>
      </c>
      <c r="BH233" s="17">
        <f t="shared" si="776"/>
        <v>0</v>
      </c>
      <c r="BI233" s="17">
        <f t="shared" si="777"/>
        <v>0</v>
      </c>
      <c r="BJ233" s="17">
        <f t="shared" si="778"/>
        <v>0</v>
      </c>
      <c r="BK233" s="17">
        <f t="shared" si="779"/>
        <v>0</v>
      </c>
      <c r="BL233" s="17">
        <f t="shared" si="780"/>
        <v>0</v>
      </c>
      <c r="BM233" s="17">
        <f t="shared" si="781"/>
        <v>0</v>
      </c>
      <c r="BN233" s="17">
        <f t="shared" si="782"/>
        <v>0</v>
      </c>
      <c r="BO233" s="17">
        <f t="shared" si="796"/>
        <v>5434.3000000000002</v>
      </c>
      <c r="BP233" s="17">
        <f t="shared" si="797"/>
        <v>5434.3000000000002</v>
      </c>
      <c r="BQ233" s="17">
        <f t="shared" si="798"/>
        <v>5434.3000000000002</v>
      </c>
      <c r="BR233" s="17">
        <f t="shared" si="783"/>
        <v>0</v>
      </c>
      <c r="BS233" s="35"/>
      <c r="BT233" s="35"/>
      <c r="BU233" s="1"/>
      <c r="BV233" s="1"/>
      <c r="BW233" s="1"/>
      <c r="BX233" s="1"/>
      <c r="BY233" s="1"/>
      <c r="BZ233" s="1"/>
      <c r="CA233" s="1"/>
      <c r="CB233" s="1"/>
    </row>
    <row r="234" s="1" customFormat="1">
      <c r="A234" s="33" t="s">
        <v>217</v>
      </c>
      <c r="B234" s="33" t="s">
        <v>178</v>
      </c>
      <c r="C234" s="33" t="s">
        <v>178</v>
      </c>
      <c r="D234" s="33" t="s">
        <v>258</v>
      </c>
      <c r="E234" s="38"/>
      <c r="F234" s="34" t="s">
        <v>259</v>
      </c>
      <c r="G234" s="17">
        <f t="shared" si="738"/>
        <v>5434.3000000000002</v>
      </c>
      <c r="H234" s="17">
        <f t="shared" si="739"/>
        <v>5434.3000000000002</v>
      </c>
      <c r="I234" s="17">
        <f t="shared" si="740"/>
        <v>5434.3000000000002</v>
      </c>
      <c r="J234" s="17">
        <f t="shared" si="741"/>
        <v>0</v>
      </c>
      <c r="K234" s="17">
        <f t="shared" si="742"/>
        <v>0</v>
      </c>
      <c r="L234" s="17">
        <f t="shared" si="743"/>
        <v>0</v>
      </c>
      <c r="M234" s="17">
        <f t="shared" si="643"/>
        <v>5434.3000000000002</v>
      </c>
      <c r="N234" s="17">
        <f t="shared" si="644"/>
        <v>5434.3000000000002</v>
      </c>
      <c r="O234" s="17">
        <f t="shared" si="645"/>
        <v>5434.3000000000002</v>
      </c>
      <c r="P234" s="17">
        <f t="shared" si="744"/>
        <v>0</v>
      </c>
      <c r="Q234" s="17">
        <f t="shared" si="745"/>
        <v>0</v>
      </c>
      <c r="R234" s="17">
        <f t="shared" si="746"/>
        <v>0</v>
      </c>
      <c r="S234" s="17">
        <f t="shared" si="747"/>
        <v>0</v>
      </c>
      <c r="T234" s="17">
        <f t="shared" si="748"/>
        <v>0</v>
      </c>
      <c r="U234" s="17">
        <f t="shared" si="749"/>
        <v>0</v>
      </c>
      <c r="V234" s="17">
        <f t="shared" si="750"/>
        <v>0</v>
      </c>
      <c r="W234" s="17">
        <f t="shared" si="751"/>
        <v>0</v>
      </c>
      <c r="X234" s="17">
        <f t="shared" si="752"/>
        <v>0</v>
      </c>
      <c r="Y234" s="17">
        <f t="shared" si="784"/>
        <v>5434.3000000000002</v>
      </c>
      <c r="Z234" s="17">
        <f t="shared" si="785"/>
        <v>5434.3000000000002</v>
      </c>
      <c r="AA234" s="17">
        <f t="shared" si="786"/>
        <v>5434.3000000000002</v>
      </c>
      <c r="AB234" s="17">
        <f t="shared" si="753"/>
        <v>0</v>
      </c>
      <c r="AC234" s="17">
        <f t="shared" si="754"/>
        <v>0</v>
      </c>
      <c r="AD234" s="17">
        <f t="shared" si="755"/>
        <v>0</v>
      </c>
      <c r="AE234" s="17">
        <f t="shared" si="787"/>
        <v>5434.3000000000002</v>
      </c>
      <c r="AF234" s="17">
        <f t="shared" si="788"/>
        <v>5434.3000000000002</v>
      </c>
      <c r="AG234" s="17">
        <f t="shared" si="789"/>
        <v>5434.3000000000002</v>
      </c>
      <c r="AH234" s="17">
        <f t="shared" si="756"/>
        <v>0</v>
      </c>
      <c r="AI234" s="17">
        <f t="shared" si="757"/>
        <v>0</v>
      </c>
      <c r="AJ234" s="17">
        <f t="shared" si="758"/>
        <v>0</v>
      </c>
      <c r="AK234" s="17">
        <f t="shared" si="759"/>
        <v>0</v>
      </c>
      <c r="AL234" s="17">
        <f t="shared" si="760"/>
        <v>0</v>
      </c>
      <c r="AM234" s="17">
        <f t="shared" si="761"/>
        <v>0</v>
      </c>
      <c r="AN234" s="17">
        <f t="shared" si="762"/>
        <v>0</v>
      </c>
      <c r="AO234" s="17">
        <f t="shared" si="763"/>
        <v>0</v>
      </c>
      <c r="AP234" s="17">
        <f t="shared" si="764"/>
        <v>0</v>
      </c>
      <c r="AQ234" s="17">
        <f t="shared" si="765"/>
        <v>0</v>
      </c>
      <c r="AR234" s="17">
        <f t="shared" si="766"/>
        <v>0</v>
      </c>
      <c r="AS234" s="17">
        <f t="shared" si="767"/>
        <v>0</v>
      </c>
      <c r="AT234" s="17">
        <f t="shared" si="768"/>
        <v>0</v>
      </c>
      <c r="AU234" s="17">
        <f t="shared" si="769"/>
        <v>0</v>
      </c>
      <c r="AV234" s="17">
        <f t="shared" si="770"/>
        <v>0</v>
      </c>
      <c r="AW234" s="17">
        <f t="shared" si="790"/>
        <v>5434.3000000000002</v>
      </c>
      <c r="AX234" s="17">
        <f t="shared" si="791"/>
        <v>5434.3000000000002</v>
      </c>
      <c r="AY234" s="17">
        <f t="shared" si="792"/>
        <v>5434.3000000000002</v>
      </c>
      <c r="AZ234" s="17">
        <f t="shared" si="771"/>
        <v>0</v>
      </c>
      <c r="BA234" s="17">
        <f t="shared" si="793"/>
        <v>5434.3000000000002</v>
      </c>
      <c r="BB234" s="17">
        <f t="shared" si="794"/>
        <v>5434.3000000000002</v>
      </c>
      <c r="BC234" s="17">
        <f t="shared" si="795"/>
        <v>5434.3000000000002</v>
      </c>
      <c r="BD234" s="17">
        <f t="shared" si="772"/>
        <v>0</v>
      </c>
      <c r="BE234" s="17">
        <f t="shared" si="773"/>
        <v>0</v>
      </c>
      <c r="BF234" s="17">
        <f t="shared" si="774"/>
        <v>0</v>
      </c>
      <c r="BG234" s="17">
        <f t="shared" si="775"/>
        <v>0</v>
      </c>
      <c r="BH234" s="17">
        <f t="shared" si="776"/>
        <v>0</v>
      </c>
      <c r="BI234" s="17">
        <f t="shared" si="777"/>
        <v>0</v>
      </c>
      <c r="BJ234" s="17">
        <f t="shared" si="778"/>
        <v>0</v>
      </c>
      <c r="BK234" s="17">
        <f t="shared" si="779"/>
        <v>0</v>
      </c>
      <c r="BL234" s="17">
        <f t="shared" si="780"/>
        <v>0</v>
      </c>
      <c r="BM234" s="17">
        <f t="shared" si="781"/>
        <v>0</v>
      </c>
      <c r="BN234" s="17">
        <f t="shared" si="782"/>
        <v>0</v>
      </c>
      <c r="BO234" s="17">
        <f t="shared" si="796"/>
        <v>5434.3000000000002</v>
      </c>
      <c r="BP234" s="17">
        <f t="shared" si="797"/>
        <v>5434.3000000000002</v>
      </c>
      <c r="BQ234" s="17">
        <f t="shared" si="798"/>
        <v>5434.3000000000002</v>
      </c>
      <c r="BR234" s="17">
        <f t="shared" si="783"/>
        <v>0</v>
      </c>
      <c r="BS234" s="35"/>
      <c r="BT234" s="35"/>
      <c r="BU234" s="1"/>
      <c r="BV234" s="1"/>
      <c r="BW234" s="1"/>
      <c r="BX234" s="1"/>
      <c r="BY234" s="1"/>
      <c r="BZ234" s="1"/>
      <c r="CA234" s="1"/>
      <c r="CB234" s="1"/>
    </row>
    <row r="235" s="1" customFormat="1">
      <c r="A235" s="33" t="s">
        <v>217</v>
      </c>
      <c r="B235" s="33" t="s">
        <v>178</v>
      </c>
      <c r="C235" s="33" t="s">
        <v>178</v>
      </c>
      <c r="D235" s="33" t="s">
        <v>258</v>
      </c>
      <c r="E235" s="33" t="s">
        <v>141</v>
      </c>
      <c r="F235" s="34" t="s">
        <v>142</v>
      </c>
      <c r="G235" s="17">
        <v>5434.3000000000002</v>
      </c>
      <c r="H235" s="17">
        <v>5434.3000000000002</v>
      </c>
      <c r="I235" s="17">
        <v>5434.3000000000002</v>
      </c>
      <c r="J235" s="17"/>
      <c r="K235" s="17"/>
      <c r="L235" s="17"/>
      <c r="M235" s="17">
        <f t="shared" si="643"/>
        <v>5434.3000000000002</v>
      </c>
      <c r="N235" s="17">
        <f t="shared" si="644"/>
        <v>5434.3000000000002</v>
      </c>
      <c r="O235" s="17">
        <f t="shared" si="645"/>
        <v>5434.3000000000002</v>
      </c>
      <c r="P235" s="17"/>
      <c r="Q235" s="17"/>
      <c r="R235" s="17"/>
      <c r="S235" s="17"/>
      <c r="T235" s="17"/>
      <c r="U235" s="17"/>
      <c r="V235" s="17"/>
      <c r="W235" s="17"/>
      <c r="X235" s="17"/>
      <c r="Y235" s="17">
        <f t="shared" si="784"/>
        <v>5434.3000000000002</v>
      </c>
      <c r="Z235" s="17">
        <f t="shared" si="785"/>
        <v>5434.3000000000002</v>
      </c>
      <c r="AA235" s="17">
        <f t="shared" si="786"/>
        <v>5434.3000000000002</v>
      </c>
      <c r="AB235" s="17"/>
      <c r="AC235" s="17"/>
      <c r="AD235" s="17"/>
      <c r="AE235" s="17">
        <f t="shared" si="787"/>
        <v>5434.3000000000002</v>
      </c>
      <c r="AF235" s="17">
        <f t="shared" si="788"/>
        <v>5434.3000000000002</v>
      </c>
      <c r="AG235" s="17">
        <f t="shared" si="789"/>
        <v>5434.3000000000002</v>
      </c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>
        <f t="shared" si="790"/>
        <v>5434.3000000000002</v>
      </c>
      <c r="AX235" s="17">
        <f t="shared" si="791"/>
        <v>5434.3000000000002</v>
      </c>
      <c r="AY235" s="17">
        <f t="shared" si="792"/>
        <v>5434.3000000000002</v>
      </c>
      <c r="AZ235" s="17"/>
      <c r="BA235" s="17">
        <f t="shared" si="793"/>
        <v>5434.3000000000002</v>
      </c>
      <c r="BB235" s="17">
        <f t="shared" si="794"/>
        <v>5434.3000000000002</v>
      </c>
      <c r="BC235" s="17">
        <f t="shared" si="795"/>
        <v>5434.3000000000002</v>
      </c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>
        <f t="shared" si="796"/>
        <v>5434.3000000000002</v>
      </c>
      <c r="BP235" s="17">
        <f t="shared" si="797"/>
        <v>5434.3000000000002</v>
      </c>
      <c r="BQ235" s="17">
        <f t="shared" si="798"/>
        <v>5434.3000000000002</v>
      </c>
      <c r="BR235" s="17"/>
      <c r="BS235" s="35"/>
      <c r="BT235" s="35"/>
      <c r="BU235" s="1"/>
      <c r="BV235" s="1"/>
      <c r="BW235" s="1"/>
      <c r="BX235" s="1"/>
      <c r="BY235" s="1"/>
      <c r="BZ235" s="1"/>
      <c r="CA235" s="1"/>
      <c r="CB235" s="1"/>
    </row>
    <row r="236" s="1" customFormat="1" ht="63">
      <c r="A236" s="33" t="s">
        <v>217</v>
      </c>
      <c r="B236" s="33" t="s">
        <v>178</v>
      </c>
      <c r="C236" s="33" t="s">
        <v>178</v>
      </c>
      <c r="D236" s="33" t="s">
        <v>84</v>
      </c>
      <c r="E236" s="33"/>
      <c r="F236" s="34" t="s">
        <v>85</v>
      </c>
      <c r="G236" s="17">
        <f t="shared" si="738"/>
        <v>44708.399999999994</v>
      </c>
      <c r="H236" s="17">
        <f t="shared" si="739"/>
        <v>45338.800000000003</v>
      </c>
      <c r="I236" s="17">
        <f t="shared" si="740"/>
        <v>45338.800000000003</v>
      </c>
      <c r="J236" s="17">
        <f t="shared" si="741"/>
        <v>0</v>
      </c>
      <c r="K236" s="17">
        <f t="shared" si="742"/>
        <v>0</v>
      </c>
      <c r="L236" s="17">
        <f t="shared" si="743"/>
        <v>0</v>
      </c>
      <c r="M236" s="17">
        <f t="shared" si="643"/>
        <v>44708.399999999994</v>
      </c>
      <c r="N236" s="17">
        <f t="shared" si="644"/>
        <v>45338.800000000003</v>
      </c>
      <c r="O236" s="17">
        <f t="shared" si="645"/>
        <v>45338.800000000003</v>
      </c>
      <c r="P236" s="17">
        <f t="shared" si="744"/>
        <v>471.5</v>
      </c>
      <c r="Q236" s="17">
        <f t="shared" si="745"/>
        <v>0</v>
      </c>
      <c r="R236" s="17">
        <f t="shared" si="746"/>
        <v>0</v>
      </c>
      <c r="S236" s="17">
        <f t="shared" si="747"/>
        <v>1200</v>
      </c>
      <c r="T236" s="17">
        <f t="shared" si="748"/>
        <v>0</v>
      </c>
      <c r="U236" s="17">
        <f t="shared" si="749"/>
        <v>0</v>
      </c>
      <c r="V236" s="17">
        <f t="shared" si="750"/>
        <v>0</v>
      </c>
      <c r="W236" s="17">
        <f t="shared" si="751"/>
        <v>0</v>
      </c>
      <c r="X236" s="17">
        <f t="shared" si="752"/>
        <v>0</v>
      </c>
      <c r="Y236" s="17">
        <f t="shared" si="784"/>
        <v>46379.899999999994</v>
      </c>
      <c r="Z236" s="17">
        <f t="shared" si="785"/>
        <v>45338.800000000003</v>
      </c>
      <c r="AA236" s="17">
        <f t="shared" si="786"/>
        <v>45338.800000000003</v>
      </c>
      <c r="AB236" s="17">
        <f t="shared" si="753"/>
        <v>0</v>
      </c>
      <c r="AC236" s="17">
        <f t="shared" si="754"/>
        <v>0</v>
      </c>
      <c r="AD236" s="17">
        <f t="shared" si="755"/>
        <v>0</v>
      </c>
      <c r="AE236" s="17">
        <f t="shared" si="787"/>
        <v>46379.899999999994</v>
      </c>
      <c r="AF236" s="17">
        <f t="shared" si="788"/>
        <v>45338.800000000003</v>
      </c>
      <c r="AG236" s="17">
        <f t="shared" si="789"/>
        <v>45338.800000000003</v>
      </c>
      <c r="AH236" s="17">
        <f t="shared" si="756"/>
        <v>0</v>
      </c>
      <c r="AI236" s="17">
        <f t="shared" si="757"/>
        <v>550</v>
      </c>
      <c r="AJ236" s="17">
        <f t="shared" si="758"/>
        <v>0</v>
      </c>
      <c r="AK236" s="17">
        <f t="shared" si="759"/>
        <v>0</v>
      </c>
      <c r="AL236" s="17">
        <f t="shared" si="760"/>
        <v>0</v>
      </c>
      <c r="AM236" s="17">
        <f t="shared" si="761"/>
        <v>0</v>
      </c>
      <c r="AN236" s="17">
        <f t="shared" si="762"/>
        <v>1000</v>
      </c>
      <c r="AO236" s="17">
        <f t="shared" si="763"/>
        <v>0</v>
      </c>
      <c r="AP236" s="17">
        <f t="shared" si="764"/>
        <v>0</v>
      </c>
      <c r="AQ236" s="17">
        <f t="shared" si="765"/>
        <v>0</v>
      </c>
      <c r="AR236" s="17">
        <f t="shared" si="766"/>
        <v>0</v>
      </c>
      <c r="AS236" s="17">
        <f t="shared" si="767"/>
        <v>1000</v>
      </c>
      <c r="AT236" s="17">
        <f t="shared" si="768"/>
        <v>0</v>
      </c>
      <c r="AU236" s="17">
        <f t="shared" si="769"/>
        <v>0</v>
      </c>
      <c r="AV236" s="17">
        <f t="shared" si="770"/>
        <v>0</v>
      </c>
      <c r="AW236" s="17">
        <f t="shared" si="790"/>
        <v>46929.899999999994</v>
      </c>
      <c r="AX236" s="17">
        <f t="shared" si="791"/>
        <v>46338.800000000003</v>
      </c>
      <c r="AY236" s="17">
        <f t="shared" si="792"/>
        <v>46338.800000000003</v>
      </c>
      <c r="AZ236" s="17">
        <f t="shared" si="771"/>
        <v>0</v>
      </c>
      <c r="BA236" s="17">
        <f t="shared" si="793"/>
        <v>46929.899999999994</v>
      </c>
      <c r="BB236" s="17">
        <f t="shared" si="794"/>
        <v>46338.800000000003</v>
      </c>
      <c r="BC236" s="17">
        <f t="shared" si="795"/>
        <v>46338.800000000003</v>
      </c>
      <c r="BD236" s="17">
        <f t="shared" si="772"/>
        <v>0</v>
      </c>
      <c r="BE236" s="17">
        <f t="shared" si="773"/>
        <v>0</v>
      </c>
      <c r="BF236" s="17">
        <f t="shared" si="774"/>
        <v>0</v>
      </c>
      <c r="BG236" s="17">
        <f t="shared" si="775"/>
        <v>0</v>
      </c>
      <c r="BH236" s="17">
        <f t="shared" si="776"/>
        <v>0</v>
      </c>
      <c r="BI236" s="17">
        <f t="shared" si="777"/>
        <v>0</v>
      </c>
      <c r="BJ236" s="17">
        <f t="shared" si="778"/>
        <v>0</v>
      </c>
      <c r="BK236" s="17">
        <f t="shared" si="779"/>
        <v>0</v>
      </c>
      <c r="BL236" s="17">
        <f t="shared" si="780"/>
        <v>0</v>
      </c>
      <c r="BM236" s="17">
        <f t="shared" si="781"/>
        <v>0</v>
      </c>
      <c r="BN236" s="17">
        <f t="shared" si="782"/>
        <v>0</v>
      </c>
      <c r="BO236" s="17">
        <f t="shared" si="796"/>
        <v>46929.899999999994</v>
      </c>
      <c r="BP236" s="17">
        <f t="shared" si="797"/>
        <v>46338.800000000003</v>
      </c>
      <c r="BQ236" s="17">
        <f t="shared" si="798"/>
        <v>46338.800000000003</v>
      </c>
      <c r="BR236" s="17">
        <f t="shared" si="783"/>
        <v>0</v>
      </c>
      <c r="BS236" s="35"/>
      <c r="BT236" s="35"/>
      <c r="BU236" s="1"/>
      <c r="BV236" s="1"/>
      <c r="BW236" s="1"/>
      <c r="BX236" s="1"/>
      <c r="BY236" s="1"/>
      <c r="BZ236" s="1"/>
      <c r="CA236" s="1"/>
      <c r="CB236" s="1"/>
    </row>
    <row r="237" s="1" customFormat="1" ht="31.5">
      <c r="A237" s="33" t="s">
        <v>217</v>
      </c>
      <c r="B237" s="33" t="s">
        <v>178</v>
      </c>
      <c r="C237" s="33" t="s">
        <v>178</v>
      </c>
      <c r="D237" s="33" t="s">
        <v>153</v>
      </c>
      <c r="E237" s="33"/>
      <c r="F237" s="34" t="s">
        <v>43</v>
      </c>
      <c r="G237" s="17">
        <f t="shared" si="738"/>
        <v>44708.399999999994</v>
      </c>
      <c r="H237" s="17">
        <f t="shared" si="739"/>
        <v>45338.800000000003</v>
      </c>
      <c r="I237" s="17">
        <f t="shared" si="740"/>
        <v>45338.800000000003</v>
      </c>
      <c r="J237" s="17">
        <f t="shared" si="741"/>
        <v>0</v>
      </c>
      <c r="K237" s="17">
        <f t="shared" si="742"/>
        <v>0</v>
      </c>
      <c r="L237" s="17">
        <f t="shared" si="743"/>
        <v>0</v>
      </c>
      <c r="M237" s="17">
        <f t="shared" si="643"/>
        <v>44708.399999999994</v>
      </c>
      <c r="N237" s="17">
        <f t="shared" si="644"/>
        <v>45338.800000000003</v>
      </c>
      <c r="O237" s="17">
        <f t="shared" si="645"/>
        <v>45338.800000000003</v>
      </c>
      <c r="P237" s="17">
        <f t="shared" si="744"/>
        <v>471.5</v>
      </c>
      <c r="Q237" s="17">
        <f t="shared" si="745"/>
        <v>0</v>
      </c>
      <c r="R237" s="17">
        <f t="shared" si="746"/>
        <v>0</v>
      </c>
      <c r="S237" s="17">
        <f t="shared" si="747"/>
        <v>1200</v>
      </c>
      <c r="T237" s="17">
        <f t="shared" si="748"/>
        <v>0</v>
      </c>
      <c r="U237" s="17">
        <f t="shared" si="749"/>
        <v>0</v>
      </c>
      <c r="V237" s="17">
        <f t="shared" si="750"/>
        <v>0</v>
      </c>
      <c r="W237" s="17">
        <f t="shared" si="751"/>
        <v>0</v>
      </c>
      <c r="X237" s="17">
        <f t="shared" si="752"/>
        <v>0</v>
      </c>
      <c r="Y237" s="17">
        <f t="shared" si="784"/>
        <v>46379.899999999994</v>
      </c>
      <c r="Z237" s="17">
        <f t="shared" si="785"/>
        <v>45338.800000000003</v>
      </c>
      <c r="AA237" s="17">
        <f t="shared" si="786"/>
        <v>45338.800000000003</v>
      </c>
      <c r="AB237" s="17">
        <f t="shared" si="753"/>
        <v>0</v>
      </c>
      <c r="AC237" s="17">
        <f t="shared" si="754"/>
        <v>0</v>
      </c>
      <c r="AD237" s="17">
        <f t="shared" si="755"/>
        <v>0</v>
      </c>
      <c r="AE237" s="17">
        <f t="shared" si="787"/>
        <v>46379.899999999994</v>
      </c>
      <c r="AF237" s="17">
        <f t="shared" si="788"/>
        <v>45338.800000000003</v>
      </c>
      <c r="AG237" s="17">
        <f t="shared" si="789"/>
        <v>45338.800000000003</v>
      </c>
      <c r="AH237" s="17">
        <f t="shared" si="756"/>
        <v>0</v>
      </c>
      <c r="AI237" s="17">
        <f t="shared" si="757"/>
        <v>550</v>
      </c>
      <c r="AJ237" s="17">
        <f t="shared" si="758"/>
        <v>0</v>
      </c>
      <c r="AK237" s="17">
        <f t="shared" si="759"/>
        <v>0</v>
      </c>
      <c r="AL237" s="17">
        <f t="shared" si="760"/>
        <v>0</v>
      </c>
      <c r="AM237" s="17">
        <f t="shared" si="761"/>
        <v>0</v>
      </c>
      <c r="AN237" s="17">
        <f t="shared" si="762"/>
        <v>1000</v>
      </c>
      <c r="AO237" s="17">
        <f t="shared" si="763"/>
        <v>0</v>
      </c>
      <c r="AP237" s="17">
        <f t="shared" si="764"/>
        <v>0</v>
      </c>
      <c r="AQ237" s="17">
        <f t="shared" si="765"/>
        <v>0</v>
      </c>
      <c r="AR237" s="17">
        <f t="shared" si="766"/>
        <v>0</v>
      </c>
      <c r="AS237" s="17">
        <f t="shared" si="767"/>
        <v>1000</v>
      </c>
      <c r="AT237" s="17">
        <f t="shared" si="768"/>
        <v>0</v>
      </c>
      <c r="AU237" s="17">
        <f t="shared" si="769"/>
        <v>0</v>
      </c>
      <c r="AV237" s="17">
        <f t="shared" si="770"/>
        <v>0</v>
      </c>
      <c r="AW237" s="17">
        <f t="shared" si="790"/>
        <v>46929.899999999994</v>
      </c>
      <c r="AX237" s="17">
        <f t="shared" si="791"/>
        <v>46338.800000000003</v>
      </c>
      <c r="AY237" s="17">
        <f t="shared" si="792"/>
        <v>46338.800000000003</v>
      </c>
      <c r="AZ237" s="17">
        <f t="shared" si="771"/>
        <v>0</v>
      </c>
      <c r="BA237" s="17">
        <f t="shared" si="793"/>
        <v>46929.899999999994</v>
      </c>
      <c r="BB237" s="17">
        <f t="shared" si="794"/>
        <v>46338.800000000003</v>
      </c>
      <c r="BC237" s="17">
        <f t="shared" si="795"/>
        <v>46338.800000000003</v>
      </c>
      <c r="BD237" s="17">
        <f t="shared" si="772"/>
        <v>0</v>
      </c>
      <c r="BE237" s="17">
        <f t="shared" si="773"/>
        <v>0</v>
      </c>
      <c r="BF237" s="17">
        <f t="shared" si="774"/>
        <v>0</v>
      </c>
      <c r="BG237" s="17">
        <f t="shared" si="775"/>
        <v>0</v>
      </c>
      <c r="BH237" s="17">
        <f t="shared" si="776"/>
        <v>0</v>
      </c>
      <c r="BI237" s="17">
        <f t="shared" si="777"/>
        <v>0</v>
      </c>
      <c r="BJ237" s="17">
        <f t="shared" si="778"/>
        <v>0</v>
      </c>
      <c r="BK237" s="17">
        <f t="shared" si="779"/>
        <v>0</v>
      </c>
      <c r="BL237" s="17">
        <f t="shared" si="780"/>
        <v>0</v>
      </c>
      <c r="BM237" s="17">
        <f t="shared" si="781"/>
        <v>0</v>
      </c>
      <c r="BN237" s="17">
        <f t="shared" si="782"/>
        <v>0</v>
      </c>
      <c r="BO237" s="17">
        <f t="shared" si="796"/>
        <v>46929.899999999994</v>
      </c>
      <c r="BP237" s="17">
        <f t="shared" si="797"/>
        <v>46338.800000000003</v>
      </c>
      <c r="BQ237" s="17">
        <f t="shared" si="798"/>
        <v>46338.800000000003</v>
      </c>
      <c r="BR237" s="17">
        <f t="shared" si="783"/>
        <v>0</v>
      </c>
      <c r="BS237" s="35"/>
      <c r="BT237" s="35"/>
      <c r="BU237" s="1"/>
      <c r="BV237" s="1"/>
      <c r="BW237" s="1"/>
      <c r="BX237" s="1"/>
      <c r="BY237" s="1"/>
      <c r="BZ237" s="1"/>
      <c r="CA237" s="1"/>
      <c r="CB237" s="1"/>
    </row>
    <row r="238" s="1" customFormat="1" ht="78.75">
      <c r="A238" s="33" t="s">
        <v>217</v>
      </c>
      <c r="B238" s="33" t="s">
        <v>178</v>
      </c>
      <c r="C238" s="33" t="s">
        <v>178</v>
      </c>
      <c r="D238" s="33" t="s">
        <v>260</v>
      </c>
      <c r="E238" s="33"/>
      <c r="F238" s="34" t="s">
        <v>261</v>
      </c>
      <c r="G238" s="17">
        <f>G239+G241+G243+G245+G249</f>
        <v>44708.399999999994</v>
      </c>
      <c r="H238" s="17">
        <f>H239+H241+H243+H245+H249</f>
        <v>45338.800000000003</v>
      </c>
      <c r="I238" s="17">
        <f>I239+I241+I243+I245+I249</f>
        <v>45338.800000000003</v>
      </c>
      <c r="J238" s="17">
        <f>J239+J241+J243+J245+J249</f>
        <v>0</v>
      </c>
      <c r="K238" s="17">
        <f>K239+K241+K243+K245+K249</f>
        <v>0</v>
      </c>
      <c r="L238" s="17">
        <f>L239+L241+L243+L245+L249</f>
        <v>0</v>
      </c>
      <c r="M238" s="17">
        <f t="shared" si="643"/>
        <v>44708.399999999994</v>
      </c>
      <c r="N238" s="17">
        <f t="shared" si="644"/>
        <v>45338.800000000003</v>
      </c>
      <c r="O238" s="17">
        <f t="shared" si="645"/>
        <v>45338.800000000003</v>
      </c>
      <c r="P238" s="17">
        <f>P239+P241+P243+P245+P249</f>
        <v>471.5</v>
      </c>
      <c r="Q238" s="17">
        <f>Q239+Q241+Q243+Q245+Q249</f>
        <v>0</v>
      </c>
      <c r="R238" s="17">
        <f>R239+R241+R243+R245+R249</f>
        <v>0</v>
      </c>
      <c r="S238" s="17">
        <f>S239+S241+S243+S245+S249</f>
        <v>1200</v>
      </c>
      <c r="T238" s="17">
        <f>T239+T241+T243+T245+T249</f>
        <v>0</v>
      </c>
      <c r="U238" s="17">
        <f>U239+U241+U243+U245+U249</f>
        <v>0</v>
      </c>
      <c r="V238" s="17">
        <f>V239+V241+V243+V245+V249</f>
        <v>0</v>
      </c>
      <c r="W238" s="17">
        <f>W239+W241+W243+W245+W249</f>
        <v>0</v>
      </c>
      <c r="X238" s="17">
        <f>X239+X241+X243+X245+X249</f>
        <v>0</v>
      </c>
      <c r="Y238" s="17">
        <f t="shared" si="784"/>
        <v>46379.899999999994</v>
      </c>
      <c r="Z238" s="17">
        <f t="shared" si="785"/>
        <v>45338.800000000003</v>
      </c>
      <c r="AA238" s="17">
        <f t="shared" si="786"/>
        <v>45338.800000000003</v>
      </c>
      <c r="AB238" s="17">
        <f>AB239+AB241+AB243+AB245+AB249</f>
        <v>0</v>
      </c>
      <c r="AC238" s="17">
        <f>AC239+AC241+AC243+AC245+AC249</f>
        <v>0</v>
      </c>
      <c r="AD238" s="17">
        <f>AD239+AD241+AD243+AD245+AD249</f>
        <v>0</v>
      </c>
      <c r="AE238" s="17">
        <f t="shared" si="787"/>
        <v>46379.899999999994</v>
      </c>
      <c r="AF238" s="17">
        <f t="shared" si="788"/>
        <v>45338.800000000003</v>
      </c>
      <c r="AG238" s="17">
        <f t="shared" si="789"/>
        <v>45338.800000000003</v>
      </c>
      <c r="AH238" s="17">
        <f>AH239+AH241+AH243+AH245+AH249</f>
        <v>0</v>
      </c>
      <c r="AI238" s="17">
        <f>AI239+AI241+AI243+AI245+AI249</f>
        <v>550</v>
      </c>
      <c r="AJ238" s="17">
        <f>AJ239+AJ241+AJ243+AJ245+AJ249</f>
        <v>0</v>
      </c>
      <c r="AK238" s="17">
        <f>AK239+AK241+AK243+AK245+AK249</f>
        <v>0</v>
      </c>
      <c r="AL238" s="17">
        <f>AL239+AL241+AL243+AL245+AL249</f>
        <v>0</v>
      </c>
      <c r="AM238" s="17">
        <f>AM239+AM241+AM243+AM245+AM249</f>
        <v>0</v>
      </c>
      <c r="AN238" s="17">
        <f>AN239+AN241+AN243+AN245+AN249</f>
        <v>1000</v>
      </c>
      <c r="AO238" s="17">
        <f>AO239+AO241+AO243+AO245+AO249</f>
        <v>0</v>
      </c>
      <c r="AP238" s="17">
        <f>AP239+AP241+AP243+AP245+AP249</f>
        <v>0</v>
      </c>
      <c r="AQ238" s="17">
        <f>AQ239+AQ241+AQ243+AQ245+AQ249</f>
        <v>0</v>
      </c>
      <c r="AR238" s="17">
        <f>AR239+AR241+AR243+AR245+AR249</f>
        <v>0</v>
      </c>
      <c r="AS238" s="17">
        <f>AS239+AS241+AS243+AS245+AS249</f>
        <v>1000</v>
      </c>
      <c r="AT238" s="17">
        <f>AT239+AT241+AT243+AT245+AT249</f>
        <v>0</v>
      </c>
      <c r="AU238" s="17">
        <f>AU239+AU241+AU243+AU245+AU249</f>
        <v>0</v>
      </c>
      <c r="AV238" s="17">
        <f>AV239+AV241+AV243+AV245+AV249</f>
        <v>0</v>
      </c>
      <c r="AW238" s="17">
        <f t="shared" si="790"/>
        <v>46929.899999999994</v>
      </c>
      <c r="AX238" s="17">
        <f t="shared" si="791"/>
        <v>46338.800000000003</v>
      </c>
      <c r="AY238" s="17">
        <f t="shared" si="792"/>
        <v>46338.800000000003</v>
      </c>
      <c r="AZ238" s="17">
        <f>AZ239+AZ241+AZ243+AZ245+AZ249</f>
        <v>0</v>
      </c>
      <c r="BA238" s="17">
        <f t="shared" si="793"/>
        <v>46929.899999999994</v>
      </c>
      <c r="BB238" s="17">
        <f t="shared" si="794"/>
        <v>46338.800000000003</v>
      </c>
      <c r="BC238" s="17">
        <f t="shared" si="795"/>
        <v>46338.800000000003</v>
      </c>
      <c r="BD238" s="17">
        <f>BD239+BD241+BD243+BD245+BD249</f>
        <v>0</v>
      </c>
      <c r="BE238" s="17">
        <f>BE239+BE241+BE243+BE245+BE249</f>
        <v>0</v>
      </c>
      <c r="BF238" s="17">
        <f>BF239+BF241+BF243+BF245+BF249</f>
        <v>0</v>
      </c>
      <c r="BG238" s="17">
        <f>BG239+BG241+BG243+BG245+BG249</f>
        <v>0</v>
      </c>
      <c r="BH238" s="17">
        <f>BH239+BH241+BH243+BH245+BH249</f>
        <v>0</v>
      </c>
      <c r="BI238" s="17">
        <f>BI239+BI241+BI243+BI245+BI249</f>
        <v>0</v>
      </c>
      <c r="BJ238" s="17">
        <f>BJ239+BJ241+BJ243+BJ245+BJ249</f>
        <v>0</v>
      </c>
      <c r="BK238" s="17">
        <f>BK239+BK241+BK243+BK245+BK249</f>
        <v>0</v>
      </c>
      <c r="BL238" s="17">
        <f>BL239+BL241+BL243+BL245+BL249</f>
        <v>0</v>
      </c>
      <c r="BM238" s="17">
        <f>BM239+BM241+BM243+BM245+BM249</f>
        <v>0</v>
      </c>
      <c r="BN238" s="17">
        <f>BN239+BN241+BN243+BN245+BN249</f>
        <v>0</v>
      </c>
      <c r="BO238" s="17">
        <f t="shared" si="796"/>
        <v>46929.899999999994</v>
      </c>
      <c r="BP238" s="17">
        <f t="shared" si="797"/>
        <v>46338.800000000003</v>
      </c>
      <c r="BQ238" s="17">
        <f t="shared" si="798"/>
        <v>46338.800000000003</v>
      </c>
      <c r="BR238" s="17">
        <f>BR239+BR241+BR243+BR245+BR249</f>
        <v>0</v>
      </c>
      <c r="BS238" s="35"/>
      <c r="BT238" s="35"/>
      <c r="BU238" s="1"/>
      <c r="BV238" s="1"/>
      <c r="BW238" s="1"/>
      <c r="BX238" s="1"/>
      <c r="BY238" s="1"/>
      <c r="BZ238" s="1"/>
      <c r="CA238" s="1"/>
      <c r="CB238" s="1"/>
    </row>
    <row r="239" s="1" customFormat="1" ht="94.5">
      <c r="A239" s="33" t="s">
        <v>217</v>
      </c>
      <c r="B239" s="33" t="s">
        <v>178</v>
      </c>
      <c r="C239" s="33" t="s">
        <v>178</v>
      </c>
      <c r="D239" s="33" t="s">
        <v>262</v>
      </c>
      <c r="E239" s="33"/>
      <c r="F239" s="34" t="s">
        <v>63</v>
      </c>
      <c r="G239" s="17">
        <f>G240</f>
        <v>32699.299999999999</v>
      </c>
      <c r="H239" s="17">
        <f>H240</f>
        <v>33956.5</v>
      </c>
      <c r="I239" s="17">
        <f>I240</f>
        <v>33956.5</v>
      </c>
      <c r="J239" s="17">
        <f>J240</f>
        <v>0</v>
      </c>
      <c r="K239" s="17">
        <f>K240</f>
        <v>0</v>
      </c>
      <c r="L239" s="17">
        <f>L240</f>
        <v>0</v>
      </c>
      <c r="M239" s="17">
        <f t="shared" si="643"/>
        <v>32699.299999999999</v>
      </c>
      <c r="N239" s="17">
        <f t="shared" si="644"/>
        <v>33956.5</v>
      </c>
      <c r="O239" s="17">
        <f t="shared" si="645"/>
        <v>33956.5</v>
      </c>
      <c r="P239" s="17">
        <f>P240</f>
        <v>0</v>
      </c>
      <c r="Q239" s="17">
        <f>Q240</f>
        <v>0</v>
      </c>
      <c r="R239" s="17">
        <f>R240</f>
        <v>0</v>
      </c>
      <c r="S239" s="17">
        <f>S240</f>
        <v>0</v>
      </c>
      <c r="T239" s="17">
        <f>T240</f>
        <v>0</v>
      </c>
      <c r="U239" s="17">
        <f>U240</f>
        <v>0</v>
      </c>
      <c r="V239" s="17">
        <f>V240</f>
        <v>0</v>
      </c>
      <c r="W239" s="17">
        <f>W240</f>
        <v>0</v>
      </c>
      <c r="X239" s="17">
        <f>X240</f>
        <v>0</v>
      </c>
      <c r="Y239" s="17">
        <f t="shared" si="784"/>
        <v>32699.299999999999</v>
      </c>
      <c r="Z239" s="17">
        <f t="shared" si="785"/>
        <v>33956.5</v>
      </c>
      <c r="AA239" s="17">
        <f t="shared" si="786"/>
        <v>33956.5</v>
      </c>
      <c r="AB239" s="17">
        <f>AB240</f>
        <v>0</v>
      </c>
      <c r="AC239" s="17">
        <f>AC240</f>
        <v>0</v>
      </c>
      <c r="AD239" s="17">
        <f>AD240</f>
        <v>0</v>
      </c>
      <c r="AE239" s="17">
        <f t="shared" si="787"/>
        <v>32699.299999999999</v>
      </c>
      <c r="AF239" s="17">
        <f t="shared" si="788"/>
        <v>33956.5</v>
      </c>
      <c r="AG239" s="17">
        <f t="shared" si="789"/>
        <v>33956.5</v>
      </c>
      <c r="AH239" s="17">
        <f>AH240</f>
        <v>0</v>
      </c>
      <c r="AI239" s="17">
        <f>AI240</f>
        <v>0</v>
      </c>
      <c r="AJ239" s="17">
        <f>AJ240</f>
        <v>0</v>
      </c>
      <c r="AK239" s="17">
        <f>AK240</f>
        <v>0</v>
      </c>
      <c r="AL239" s="17">
        <f>AL240</f>
        <v>0</v>
      </c>
      <c r="AM239" s="17">
        <f>AM240</f>
        <v>0</v>
      </c>
      <c r="AN239" s="17">
        <f>AN240</f>
        <v>0</v>
      </c>
      <c r="AO239" s="17">
        <f>AO240</f>
        <v>0</v>
      </c>
      <c r="AP239" s="17">
        <f>AP240</f>
        <v>0</v>
      </c>
      <c r="AQ239" s="17">
        <f>AQ240</f>
        <v>0</v>
      </c>
      <c r="AR239" s="17">
        <f>AR240</f>
        <v>0</v>
      </c>
      <c r="AS239" s="17">
        <f>AS240</f>
        <v>0</v>
      </c>
      <c r="AT239" s="17">
        <f>AT240</f>
        <v>0</v>
      </c>
      <c r="AU239" s="17">
        <f>AU240</f>
        <v>0</v>
      </c>
      <c r="AV239" s="17">
        <f>AV240</f>
        <v>0</v>
      </c>
      <c r="AW239" s="17">
        <f t="shared" si="790"/>
        <v>32699.299999999999</v>
      </c>
      <c r="AX239" s="17">
        <f t="shared" si="791"/>
        <v>33956.5</v>
      </c>
      <c r="AY239" s="17">
        <f t="shared" si="792"/>
        <v>33956.5</v>
      </c>
      <c r="AZ239" s="17">
        <f>AZ240</f>
        <v>0</v>
      </c>
      <c r="BA239" s="17">
        <f t="shared" si="793"/>
        <v>32699.299999999999</v>
      </c>
      <c r="BB239" s="17">
        <f t="shared" si="794"/>
        <v>33956.5</v>
      </c>
      <c r="BC239" s="17">
        <f t="shared" si="795"/>
        <v>33956.5</v>
      </c>
      <c r="BD239" s="17">
        <f>BD240</f>
        <v>0</v>
      </c>
      <c r="BE239" s="17">
        <f>BE240</f>
        <v>0</v>
      </c>
      <c r="BF239" s="17">
        <f>BF240</f>
        <v>0</v>
      </c>
      <c r="BG239" s="17">
        <f>BG240</f>
        <v>0</v>
      </c>
      <c r="BH239" s="17">
        <f>BH240</f>
        <v>0</v>
      </c>
      <c r="BI239" s="17">
        <f>BI240</f>
        <v>0</v>
      </c>
      <c r="BJ239" s="17">
        <f>BJ240</f>
        <v>0</v>
      </c>
      <c r="BK239" s="17">
        <f>BK240</f>
        <v>0</v>
      </c>
      <c r="BL239" s="17">
        <f>BL240</f>
        <v>0</v>
      </c>
      <c r="BM239" s="17">
        <f>BM240</f>
        <v>0</v>
      </c>
      <c r="BN239" s="17">
        <f>BN240</f>
        <v>0</v>
      </c>
      <c r="BO239" s="17">
        <f t="shared" si="796"/>
        <v>32699.299999999999</v>
      </c>
      <c r="BP239" s="17">
        <f t="shared" si="797"/>
        <v>33956.5</v>
      </c>
      <c r="BQ239" s="17">
        <f t="shared" si="798"/>
        <v>33956.5</v>
      </c>
      <c r="BR239" s="17">
        <f>BR240</f>
        <v>0</v>
      </c>
      <c r="BS239" s="35"/>
      <c r="BT239" s="35"/>
      <c r="BU239" s="1"/>
      <c r="BV239" s="1"/>
      <c r="BW239" s="1"/>
      <c r="BX239" s="1"/>
      <c r="BY239" s="1"/>
      <c r="BZ239" s="1"/>
      <c r="CA239" s="1"/>
      <c r="CB239" s="1"/>
    </row>
    <row r="240" s="1" customFormat="1">
      <c r="A240" s="33" t="s">
        <v>217</v>
      </c>
      <c r="B240" s="33" t="s">
        <v>178</v>
      </c>
      <c r="C240" s="33" t="s">
        <v>178</v>
      </c>
      <c r="D240" s="33" t="s">
        <v>262</v>
      </c>
      <c r="E240" s="33" t="s">
        <v>141</v>
      </c>
      <c r="F240" s="34" t="s">
        <v>142</v>
      </c>
      <c r="G240" s="17">
        <v>32699.299999999999</v>
      </c>
      <c r="H240" s="17">
        <v>33956.5</v>
      </c>
      <c r="I240" s="17">
        <v>33956.5</v>
      </c>
      <c r="J240" s="17"/>
      <c r="K240" s="17"/>
      <c r="L240" s="17"/>
      <c r="M240" s="17">
        <f t="shared" si="643"/>
        <v>32699.299999999999</v>
      </c>
      <c r="N240" s="17">
        <f t="shared" si="644"/>
        <v>33956.5</v>
      </c>
      <c r="O240" s="17">
        <f t="shared" si="645"/>
        <v>33956.5</v>
      </c>
      <c r="P240" s="17"/>
      <c r="Q240" s="17"/>
      <c r="R240" s="17"/>
      <c r="S240" s="17"/>
      <c r="T240" s="17"/>
      <c r="U240" s="17"/>
      <c r="V240" s="17"/>
      <c r="W240" s="17"/>
      <c r="X240" s="17"/>
      <c r="Y240" s="17">
        <f t="shared" si="784"/>
        <v>32699.299999999999</v>
      </c>
      <c r="Z240" s="17">
        <f t="shared" si="785"/>
        <v>33956.5</v>
      </c>
      <c r="AA240" s="17">
        <f t="shared" si="786"/>
        <v>33956.5</v>
      </c>
      <c r="AB240" s="17"/>
      <c r="AC240" s="17"/>
      <c r="AD240" s="17"/>
      <c r="AE240" s="17">
        <f t="shared" si="787"/>
        <v>32699.299999999999</v>
      </c>
      <c r="AF240" s="17">
        <f t="shared" si="788"/>
        <v>33956.5</v>
      </c>
      <c r="AG240" s="17">
        <f t="shared" si="789"/>
        <v>33956.5</v>
      </c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>
        <f t="shared" si="790"/>
        <v>32699.299999999999</v>
      </c>
      <c r="AX240" s="17">
        <f t="shared" si="791"/>
        <v>33956.5</v>
      </c>
      <c r="AY240" s="17">
        <f t="shared" si="792"/>
        <v>33956.5</v>
      </c>
      <c r="AZ240" s="17"/>
      <c r="BA240" s="17">
        <f t="shared" si="793"/>
        <v>32699.299999999999</v>
      </c>
      <c r="BB240" s="17">
        <f t="shared" si="794"/>
        <v>33956.5</v>
      </c>
      <c r="BC240" s="17">
        <f t="shared" si="795"/>
        <v>33956.5</v>
      </c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>
        <f t="shared" si="796"/>
        <v>32699.299999999999</v>
      </c>
      <c r="BP240" s="17">
        <f t="shared" si="797"/>
        <v>33956.5</v>
      </c>
      <c r="BQ240" s="17">
        <f t="shared" si="798"/>
        <v>33956.5</v>
      </c>
      <c r="BR240" s="17"/>
      <c r="BS240" s="35"/>
      <c r="BT240" s="35"/>
      <c r="BU240" s="1"/>
      <c r="BV240" s="1"/>
      <c r="BW240" s="1"/>
      <c r="BX240" s="1"/>
      <c r="BY240" s="1"/>
      <c r="BZ240" s="1"/>
      <c r="CA240" s="1"/>
      <c r="CB240" s="1"/>
    </row>
    <row r="241" s="1" customFormat="1" ht="31.5">
      <c r="A241" s="33" t="s">
        <v>217</v>
      </c>
      <c r="B241" s="33" t="s">
        <v>178</v>
      </c>
      <c r="C241" s="33" t="s">
        <v>178</v>
      </c>
      <c r="D241" s="33" t="s">
        <v>263</v>
      </c>
      <c r="E241" s="33"/>
      <c r="F241" s="34" t="s">
        <v>264</v>
      </c>
      <c r="G241" s="17">
        <f>G242</f>
        <v>6705.8999999999996</v>
      </c>
      <c r="H241" s="17">
        <f>H242</f>
        <v>6705.8999999999996</v>
      </c>
      <c r="I241" s="17">
        <f>I242</f>
        <v>6705.8999999999996</v>
      </c>
      <c r="J241" s="17">
        <f>J242</f>
        <v>0</v>
      </c>
      <c r="K241" s="17">
        <f>K242</f>
        <v>0</v>
      </c>
      <c r="L241" s="17">
        <f>L242</f>
        <v>0</v>
      </c>
      <c r="M241" s="17">
        <f t="shared" si="643"/>
        <v>6705.8999999999996</v>
      </c>
      <c r="N241" s="17">
        <f t="shared" si="644"/>
        <v>6705.8999999999996</v>
      </c>
      <c r="O241" s="17">
        <f t="shared" si="645"/>
        <v>6705.8999999999996</v>
      </c>
      <c r="P241" s="17">
        <f>P242</f>
        <v>0</v>
      </c>
      <c r="Q241" s="17">
        <f>Q242</f>
        <v>0</v>
      </c>
      <c r="R241" s="17">
        <f>R242</f>
        <v>0</v>
      </c>
      <c r="S241" s="17">
        <f>S242</f>
        <v>0</v>
      </c>
      <c r="T241" s="17">
        <f>T242</f>
        <v>0</v>
      </c>
      <c r="U241" s="17">
        <f>U242</f>
        <v>0</v>
      </c>
      <c r="V241" s="17">
        <f>V242</f>
        <v>0</v>
      </c>
      <c r="W241" s="17">
        <f>W242</f>
        <v>0</v>
      </c>
      <c r="X241" s="17">
        <f>X242</f>
        <v>0</v>
      </c>
      <c r="Y241" s="17">
        <f t="shared" si="784"/>
        <v>6705.8999999999996</v>
      </c>
      <c r="Z241" s="17">
        <f t="shared" si="785"/>
        <v>6705.8999999999996</v>
      </c>
      <c r="AA241" s="17">
        <f t="shared" si="786"/>
        <v>6705.8999999999996</v>
      </c>
      <c r="AB241" s="17">
        <f>AB242</f>
        <v>0</v>
      </c>
      <c r="AC241" s="17">
        <f>AC242</f>
        <v>0</v>
      </c>
      <c r="AD241" s="17">
        <f>AD242</f>
        <v>0</v>
      </c>
      <c r="AE241" s="17">
        <f t="shared" si="787"/>
        <v>6705.8999999999996</v>
      </c>
      <c r="AF241" s="17">
        <f t="shared" si="788"/>
        <v>6705.8999999999996</v>
      </c>
      <c r="AG241" s="17">
        <f t="shared" si="789"/>
        <v>6705.8999999999996</v>
      </c>
      <c r="AH241" s="17">
        <f>AH242</f>
        <v>0</v>
      </c>
      <c r="AI241" s="17">
        <f>AI242</f>
        <v>0</v>
      </c>
      <c r="AJ241" s="17">
        <f>AJ242</f>
        <v>0</v>
      </c>
      <c r="AK241" s="17">
        <f>AK242</f>
        <v>0</v>
      </c>
      <c r="AL241" s="17">
        <f>AL242</f>
        <v>0</v>
      </c>
      <c r="AM241" s="17">
        <f>AM242</f>
        <v>0</v>
      </c>
      <c r="AN241" s="17">
        <f>AN242</f>
        <v>0</v>
      </c>
      <c r="AO241" s="17">
        <f>AO242</f>
        <v>0</v>
      </c>
      <c r="AP241" s="17">
        <f>AP242</f>
        <v>0</v>
      </c>
      <c r="AQ241" s="17">
        <f>AQ242</f>
        <v>0</v>
      </c>
      <c r="AR241" s="17">
        <f>AR242</f>
        <v>0</v>
      </c>
      <c r="AS241" s="17">
        <f>AS242</f>
        <v>0</v>
      </c>
      <c r="AT241" s="17">
        <f>AT242</f>
        <v>0</v>
      </c>
      <c r="AU241" s="17">
        <f>AU242</f>
        <v>0</v>
      </c>
      <c r="AV241" s="17">
        <f>AV242</f>
        <v>0</v>
      </c>
      <c r="AW241" s="17">
        <f t="shared" si="790"/>
        <v>6705.8999999999996</v>
      </c>
      <c r="AX241" s="17">
        <f t="shared" si="791"/>
        <v>6705.8999999999996</v>
      </c>
      <c r="AY241" s="17">
        <f t="shared" si="792"/>
        <v>6705.8999999999996</v>
      </c>
      <c r="AZ241" s="17">
        <f>AZ242</f>
        <v>0</v>
      </c>
      <c r="BA241" s="17">
        <f t="shared" si="793"/>
        <v>6705.8999999999996</v>
      </c>
      <c r="BB241" s="17">
        <f t="shared" si="794"/>
        <v>6705.8999999999996</v>
      </c>
      <c r="BC241" s="17">
        <f t="shared" si="795"/>
        <v>6705.8999999999996</v>
      </c>
      <c r="BD241" s="17">
        <f>BD242</f>
        <v>0</v>
      </c>
      <c r="BE241" s="17">
        <f>BE242</f>
        <v>0</v>
      </c>
      <c r="BF241" s="17">
        <f>BF242</f>
        <v>0</v>
      </c>
      <c r="BG241" s="17">
        <f>BG242</f>
        <v>0</v>
      </c>
      <c r="BH241" s="17">
        <f>BH242</f>
        <v>0</v>
      </c>
      <c r="BI241" s="17">
        <f>BI242</f>
        <v>0</v>
      </c>
      <c r="BJ241" s="17">
        <f>BJ242</f>
        <v>0</v>
      </c>
      <c r="BK241" s="17">
        <f>BK242</f>
        <v>0</v>
      </c>
      <c r="BL241" s="17">
        <f>BL242</f>
        <v>0</v>
      </c>
      <c r="BM241" s="17">
        <f>BM242</f>
        <v>0</v>
      </c>
      <c r="BN241" s="17">
        <f>BN242</f>
        <v>0</v>
      </c>
      <c r="BO241" s="17">
        <f t="shared" si="796"/>
        <v>6705.8999999999996</v>
      </c>
      <c r="BP241" s="17">
        <f t="shared" si="797"/>
        <v>6705.8999999999996</v>
      </c>
      <c r="BQ241" s="17">
        <f t="shared" si="798"/>
        <v>6705.8999999999996</v>
      </c>
      <c r="BR241" s="17">
        <f>BR242</f>
        <v>0</v>
      </c>
      <c r="BS241" s="35"/>
      <c r="BT241" s="35"/>
      <c r="BU241" s="1"/>
      <c r="BV241" s="1"/>
      <c r="BW241" s="1"/>
      <c r="BX241" s="1"/>
      <c r="BY241" s="1"/>
      <c r="BZ241" s="1"/>
      <c r="CA241" s="1"/>
      <c r="CB241" s="1"/>
    </row>
    <row r="242" s="1" customFormat="1">
      <c r="A242" s="33" t="s">
        <v>217</v>
      </c>
      <c r="B242" s="33" t="s">
        <v>178</v>
      </c>
      <c r="C242" s="33" t="s">
        <v>178</v>
      </c>
      <c r="D242" s="33" t="s">
        <v>263</v>
      </c>
      <c r="E242" s="33" t="s">
        <v>141</v>
      </c>
      <c r="F242" s="34" t="s">
        <v>142</v>
      </c>
      <c r="G242" s="17">
        <v>6705.8999999999996</v>
      </c>
      <c r="H242" s="17">
        <v>6705.8999999999996</v>
      </c>
      <c r="I242" s="17">
        <v>6705.8999999999996</v>
      </c>
      <c r="J242" s="17"/>
      <c r="K242" s="17"/>
      <c r="L242" s="17"/>
      <c r="M242" s="17">
        <f t="shared" si="643"/>
        <v>6705.8999999999996</v>
      </c>
      <c r="N242" s="17">
        <f t="shared" si="644"/>
        <v>6705.8999999999996</v>
      </c>
      <c r="O242" s="17">
        <f t="shared" si="645"/>
        <v>6705.8999999999996</v>
      </c>
      <c r="P242" s="17"/>
      <c r="Q242" s="17"/>
      <c r="R242" s="17"/>
      <c r="S242" s="17"/>
      <c r="T242" s="17"/>
      <c r="U242" s="17"/>
      <c r="V242" s="17"/>
      <c r="W242" s="17"/>
      <c r="X242" s="17"/>
      <c r="Y242" s="17">
        <f t="shared" si="784"/>
        <v>6705.8999999999996</v>
      </c>
      <c r="Z242" s="17">
        <f t="shared" si="785"/>
        <v>6705.8999999999996</v>
      </c>
      <c r="AA242" s="17">
        <f t="shared" si="786"/>
        <v>6705.8999999999996</v>
      </c>
      <c r="AB242" s="17"/>
      <c r="AC242" s="17"/>
      <c r="AD242" s="17"/>
      <c r="AE242" s="17">
        <f t="shared" si="787"/>
        <v>6705.8999999999996</v>
      </c>
      <c r="AF242" s="17">
        <f t="shared" si="788"/>
        <v>6705.8999999999996</v>
      </c>
      <c r="AG242" s="17">
        <f t="shared" si="789"/>
        <v>6705.8999999999996</v>
      </c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>
        <f t="shared" si="790"/>
        <v>6705.8999999999996</v>
      </c>
      <c r="AX242" s="17">
        <f t="shared" si="791"/>
        <v>6705.8999999999996</v>
      </c>
      <c r="AY242" s="17">
        <f t="shared" si="792"/>
        <v>6705.8999999999996</v>
      </c>
      <c r="AZ242" s="17"/>
      <c r="BA242" s="17">
        <f t="shared" si="793"/>
        <v>6705.8999999999996</v>
      </c>
      <c r="BB242" s="17">
        <f t="shared" si="794"/>
        <v>6705.8999999999996</v>
      </c>
      <c r="BC242" s="17">
        <f t="shared" si="795"/>
        <v>6705.8999999999996</v>
      </c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>
        <f t="shared" si="796"/>
        <v>6705.8999999999996</v>
      </c>
      <c r="BP242" s="17">
        <f t="shared" si="797"/>
        <v>6705.8999999999996</v>
      </c>
      <c r="BQ242" s="17">
        <f t="shared" si="798"/>
        <v>6705.8999999999996</v>
      </c>
      <c r="BR242" s="17"/>
      <c r="BS242" s="35"/>
      <c r="BT242" s="35"/>
      <c r="BU242" s="1"/>
      <c r="BV242" s="1"/>
      <c r="BW242" s="1"/>
      <c r="BX242" s="1"/>
      <c r="BY242" s="1"/>
      <c r="BZ242" s="1"/>
      <c r="CA242" s="1"/>
      <c r="CB242" s="1"/>
    </row>
    <row r="243" s="1" customFormat="1" ht="31.5">
      <c r="A243" s="33" t="s">
        <v>217</v>
      </c>
      <c r="B243" s="33" t="s">
        <v>178</v>
      </c>
      <c r="C243" s="33" t="s">
        <v>178</v>
      </c>
      <c r="D243" s="33" t="s">
        <v>265</v>
      </c>
      <c r="E243" s="33"/>
      <c r="F243" s="34" t="s">
        <v>233</v>
      </c>
      <c r="G243" s="17">
        <f>G244</f>
        <v>720.5</v>
      </c>
      <c r="H243" s="17">
        <f>H244</f>
        <v>0</v>
      </c>
      <c r="I243" s="17">
        <f>I244</f>
        <v>0</v>
      </c>
      <c r="J243" s="17">
        <f>J244</f>
        <v>0</v>
      </c>
      <c r="K243" s="17">
        <f>K244</f>
        <v>0</v>
      </c>
      <c r="L243" s="17">
        <f>L244</f>
        <v>0</v>
      </c>
      <c r="M243" s="17">
        <f t="shared" si="643"/>
        <v>720.5</v>
      </c>
      <c r="N243" s="17">
        <f t="shared" si="644"/>
        <v>0</v>
      </c>
      <c r="O243" s="17">
        <f t="shared" si="645"/>
        <v>0</v>
      </c>
      <c r="P243" s="17">
        <f>P244</f>
        <v>471.5</v>
      </c>
      <c r="Q243" s="17">
        <f>Q244</f>
        <v>0</v>
      </c>
      <c r="R243" s="17">
        <f>R244</f>
        <v>0</v>
      </c>
      <c r="S243" s="17">
        <f>S244</f>
        <v>0</v>
      </c>
      <c r="T243" s="17">
        <f>T244</f>
        <v>0</v>
      </c>
      <c r="U243" s="17">
        <f>U244</f>
        <v>0</v>
      </c>
      <c r="V243" s="17">
        <f>V244</f>
        <v>0</v>
      </c>
      <c r="W243" s="17">
        <f>W244</f>
        <v>0</v>
      </c>
      <c r="X243" s="17">
        <f>X244</f>
        <v>0</v>
      </c>
      <c r="Y243" s="17">
        <f t="shared" si="784"/>
        <v>1192</v>
      </c>
      <c r="Z243" s="17">
        <f t="shared" si="785"/>
        <v>0</v>
      </c>
      <c r="AA243" s="17">
        <f t="shared" si="786"/>
        <v>0</v>
      </c>
      <c r="AB243" s="17">
        <f>AB244</f>
        <v>0</v>
      </c>
      <c r="AC243" s="17">
        <f>AC244</f>
        <v>0</v>
      </c>
      <c r="AD243" s="17">
        <f>AD244</f>
        <v>0</v>
      </c>
      <c r="AE243" s="17">
        <f t="shared" si="787"/>
        <v>1192</v>
      </c>
      <c r="AF243" s="17">
        <f t="shared" si="788"/>
        <v>0</v>
      </c>
      <c r="AG243" s="17">
        <f t="shared" si="789"/>
        <v>0</v>
      </c>
      <c r="AH243" s="17">
        <f>AH244</f>
        <v>0</v>
      </c>
      <c r="AI243" s="17">
        <f>AI244</f>
        <v>0</v>
      </c>
      <c r="AJ243" s="17">
        <f>AJ244</f>
        <v>0</v>
      </c>
      <c r="AK243" s="17">
        <f>AK244</f>
        <v>0</v>
      </c>
      <c r="AL243" s="17">
        <f>AL244</f>
        <v>0</v>
      </c>
      <c r="AM243" s="17">
        <f>AM244</f>
        <v>0</v>
      </c>
      <c r="AN243" s="17">
        <f>AN244</f>
        <v>0</v>
      </c>
      <c r="AO243" s="17">
        <f>AO244</f>
        <v>0</v>
      </c>
      <c r="AP243" s="17">
        <f>AP244</f>
        <v>0</v>
      </c>
      <c r="AQ243" s="17">
        <f>AQ244</f>
        <v>0</v>
      </c>
      <c r="AR243" s="17">
        <f>AR244</f>
        <v>0</v>
      </c>
      <c r="AS243" s="17">
        <f>AS244</f>
        <v>0</v>
      </c>
      <c r="AT243" s="17">
        <f>AT244</f>
        <v>0</v>
      </c>
      <c r="AU243" s="17">
        <f>AU244</f>
        <v>0</v>
      </c>
      <c r="AV243" s="17">
        <f>AV244</f>
        <v>0</v>
      </c>
      <c r="AW243" s="17">
        <f t="shared" si="790"/>
        <v>1192</v>
      </c>
      <c r="AX243" s="17">
        <f t="shared" si="791"/>
        <v>0</v>
      </c>
      <c r="AY243" s="17">
        <f t="shared" si="792"/>
        <v>0</v>
      </c>
      <c r="AZ243" s="17">
        <f>AZ244</f>
        <v>0</v>
      </c>
      <c r="BA243" s="17">
        <f t="shared" si="793"/>
        <v>1192</v>
      </c>
      <c r="BB243" s="17">
        <f t="shared" si="794"/>
        <v>0</v>
      </c>
      <c r="BC243" s="17">
        <f t="shared" si="795"/>
        <v>0</v>
      </c>
      <c r="BD243" s="17">
        <f>BD244</f>
        <v>0</v>
      </c>
      <c r="BE243" s="17">
        <f>BE244</f>
        <v>0</v>
      </c>
      <c r="BF243" s="17">
        <f>BF244</f>
        <v>0</v>
      </c>
      <c r="BG243" s="17">
        <f>BG244</f>
        <v>0</v>
      </c>
      <c r="BH243" s="17">
        <f>BH244</f>
        <v>0</v>
      </c>
      <c r="BI243" s="17">
        <f>BI244</f>
        <v>0</v>
      </c>
      <c r="BJ243" s="17">
        <f>BJ244</f>
        <v>0</v>
      </c>
      <c r="BK243" s="17">
        <f>BK244</f>
        <v>0</v>
      </c>
      <c r="BL243" s="17">
        <f>BL244</f>
        <v>0</v>
      </c>
      <c r="BM243" s="17">
        <f>BM244</f>
        <v>0</v>
      </c>
      <c r="BN243" s="17">
        <f>BN244</f>
        <v>0</v>
      </c>
      <c r="BO243" s="17">
        <f t="shared" si="796"/>
        <v>1192</v>
      </c>
      <c r="BP243" s="17">
        <f t="shared" si="797"/>
        <v>0</v>
      </c>
      <c r="BQ243" s="17">
        <f t="shared" si="798"/>
        <v>0</v>
      </c>
      <c r="BR243" s="17">
        <f>BR244</f>
        <v>0</v>
      </c>
      <c r="BS243" s="35"/>
      <c r="BT243" s="35"/>
      <c r="BU243" s="1"/>
      <c r="BV243" s="1"/>
      <c r="BW243" s="1"/>
      <c r="BX243" s="1"/>
      <c r="BY243" s="1"/>
      <c r="BZ243" s="1"/>
      <c r="CA243" s="1"/>
      <c r="CB243" s="1"/>
    </row>
    <row r="244" s="1" customFormat="1">
      <c r="A244" s="33" t="s">
        <v>217</v>
      </c>
      <c r="B244" s="33" t="s">
        <v>178</v>
      </c>
      <c r="C244" s="33" t="s">
        <v>178</v>
      </c>
      <c r="D244" s="33" t="s">
        <v>265</v>
      </c>
      <c r="E244" s="33" t="s">
        <v>141</v>
      </c>
      <c r="F244" s="34" t="s">
        <v>142</v>
      </c>
      <c r="G244" s="17">
        <v>720.5</v>
      </c>
      <c r="H244" s="17">
        <v>0</v>
      </c>
      <c r="I244" s="17">
        <v>0</v>
      </c>
      <c r="J244" s="17"/>
      <c r="K244" s="17"/>
      <c r="L244" s="17"/>
      <c r="M244" s="17">
        <f t="shared" si="643"/>
        <v>720.5</v>
      </c>
      <c r="N244" s="17">
        <f t="shared" si="644"/>
        <v>0</v>
      </c>
      <c r="O244" s="17">
        <f t="shared" si="645"/>
        <v>0</v>
      </c>
      <c r="P244" s="17">
        <v>471.5</v>
      </c>
      <c r="Q244" s="17"/>
      <c r="R244" s="17"/>
      <c r="S244" s="17"/>
      <c r="T244" s="17"/>
      <c r="U244" s="17"/>
      <c r="V244" s="17"/>
      <c r="W244" s="17"/>
      <c r="X244" s="17"/>
      <c r="Y244" s="17">
        <f t="shared" si="784"/>
        <v>1192</v>
      </c>
      <c r="Z244" s="17">
        <f t="shared" si="785"/>
        <v>0</v>
      </c>
      <c r="AA244" s="17">
        <f t="shared" si="786"/>
        <v>0</v>
      </c>
      <c r="AB244" s="17"/>
      <c r="AC244" s="17"/>
      <c r="AD244" s="17"/>
      <c r="AE244" s="17">
        <f t="shared" si="787"/>
        <v>1192</v>
      </c>
      <c r="AF244" s="17">
        <f t="shared" si="788"/>
        <v>0</v>
      </c>
      <c r="AG244" s="17">
        <f t="shared" si="789"/>
        <v>0</v>
      </c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>
        <f t="shared" si="790"/>
        <v>1192</v>
      </c>
      <c r="AX244" s="17">
        <f t="shared" si="791"/>
        <v>0</v>
      </c>
      <c r="AY244" s="17">
        <f t="shared" si="792"/>
        <v>0</v>
      </c>
      <c r="AZ244" s="17"/>
      <c r="BA244" s="17">
        <f t="shared" si="793"/>
        <v>1192</v>
      </c>
      <c r="BB244" s="17">
        <f t="shared" si="794"/>
        <v>0</v>
      </c>
      <c r="BC244" s="17">
        <f t="shared" si="795"/>
        <v>0</v>
      </c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>
        <f t="shared" si="796"/>
        <v>1192</v>
      </c>
      <c r="BP244" s="17">
        <f t="shared" si="797"/>
        <v>0</v>
      </c>
      <c r="BQ244" s="17">
        <f t="shared" si="798"/>
        <v>0</v>
      </c>
      <c r="BR244" s="17"/>
      <c r="BS244" s="35"/>
      <c r="BT244" s="35"/>
      <c r="BU244" s="1"/>
      <c r="BV244" s="1"/>
      <c r="BW244" s="1"/>
      <c r="BX244" s="1"/>
      <c r="BY244" s="1"/>
      <c r="BZ244" s="1"/>
      <c r="CA244" s="1"/>
      <c r="CB244" s="1"/>
    </row>
    <row r="245" s="1" customFormat="1" ht="47.25">
      <c r="A245" s="33" t="s">
        <v>217</v>
      </c>
      <c r="B245" s="33" t="s">
        <v>178</v>
      </c>
      <c r="C245" s="33" t="s">
        <v>178</v>
      </c>
      <c r="D245" s="33" t="s">
        <v>266</v>
      </c>
      <c r="E245" s="33"/>
      <c r="F245" s="34" t="s">
        <v>267</v>
      </c>
      <c r="G245" s="17">
        <f>G248+G246+G247</f>
        <v>2249.5999999999999</v>
      </c>
      <c r="H245" s="17">
        <f>H248+H246+H247</f>
        <v>2249.5999999999999</v>
      </c>
      <c r="I245" s="17">
        <f>I248+I246+I247</f>
        <v>2249.5999999999999</v>
      </c>
      <c r="J245" s="17">
        <f>J248+J246+J247</f>
        <v>0</v>
      </c>
      <c r="K245" s="17">
        <f>K248+K246+K247</f>
        <v>0</v>
      </c>
      <c r="L245" s="17">
        <f>L248+L246+L247</f>
        <v>0</v>
      </c>
      <c r="M245" s="17">
        <f t="shared" si="643"/>
        <v>2249.5999999999999</v>
      </c>
      <c r="N245" s="17">
        <f t="shared" si="644"/>
        <v>2249.5999999999999</v>
      </c>
      <c r="O245" s="17">
        <f t="shared" si="645"/>
        <v>2249.5999999999999</v>
      </c>
      <c r="P245" s="17">
        <f>P248+P246+P247</f>
        <v>0</v>
      </c>
      <c r="Q245" s="17">
        <f>Q248+Q246+Q247</f>
        <v>0</v>
      </c>
      <c r="R245" s="17">
        <f>R248+R246+R247</f>
        <v>0</v>
      </c>
      <c r="S245" s="17">
        <f>S248+S246+S247</f>
        <v>1200</v>
      </c>
      <c r="T245" s="17">
        <f>T248+T246+T247</f>
        <v>0</v>
      </c>
      <c r="U245" s="17">
        <f>U248+U246+U247</f>
        <v>0</v>
      </c>
      <c r="V245" s="17">
        <f>V248+V246+V247</f>
        <v>0</v>
      </c>
      <c r="W245" s="17">
        <f>W248+W246+W247</f>
        <v>0</v>
      </c>
      <c r="X245" s="17">
        <f>X248+X246+X247</f>
        <v>0</v>
      </c>
      <c r="Y245" s="17">
        <f t="shared" si="784"/>
        <v>3449.5999999999999</v>
      </c>
      <c r="Z245" s="17">
        <f t="shared" si="785"/>
        <v>2249.5999999999999</v>
      </c>
      <c r="AA245" s="17">
        <f t="shared" si="786"/>
        <v>2249.5999999999999</v>
      </c>
      <c r="AB245" s="17">
        <f>AB248+AB246+AB247</f>
        <v>0</v>
      </c>
      <c r="AC245" s="17">
        <f>AC248+AC246+AC247</f>
        <v>0</v>
      </c>
      <c r="AD245" s="17">
        <f>AD248+AD246+AD247</f>
        <v>0</v>
      </c>
      <c r="AE245" s="17">
        <f t="shared" si="787"/>
        <v>3449.5999999999999</v>
      </c>
      <c r="AF245" s="17">
        <f t="shared" si="788"/>
        <v>2249.5999999999999</v>
      </c>
      <c r="AG245" s="17">
        <f t="shared" si="789"/>
        <v>2249.5999999999999</v>
      </c>
      <c r="AH245" s="17">
        <f>AH248+AH246+AH247</f>
        <v>0</v>
      </c>
      <c r="AI245" s="17">
        <f>AI248+AI246+AI247</f>
        <v>550</v>
      </c>
      <c r="AJ245" s="17">
        <f>AJ248+AJ246+AJ247</f>
        <v>0</v>
      </c>
      <c r="AK245" s="17">
        <f>AK248+AK246+AK247</f>
        <v>0</v>
      </c>
      <c r="AL245" s="17">
        <f>AL248+AL246+AL247</f>
        <v>0</v>
      </c>
      <c r="AM245" s="17">
        <f>AM248+AM246+AM247</f>
        <v>0</v>
      </c>
      <c r="AN245" s="17">
        <f>AN248+AN246+AN247</f>
        <v>1000</v>
      </c>
      <c r="AO245" s="17">
        <f>AO248+AO246+AO247</f>
        <v>0</v>
      </c>
      <c r="AP245" s="17">
        <f>AP248+AP246+AP247</f>
        <v>0</v>
      </c>
      <c r="AQ245" s="17">
        <f>AQ248+AQ246+AQ247</f>
        <v>0</v>
      </c>
      <c r="AR245" s="17">
        <f>AR248+AR246+AR247</f>
        <v>0</v>
      </c>
      <c r="AS245" s="17">
        <f>AS248+AS246+AS247</f>
        <v>1000</v>
      </c>
      <c r="AT245" s="17">
        <f>AT248+AT246+AT247</f>
        <v>0</v>
      </c>
      <c r="AU245" s="17">
        <f>AU248+AU246+AU247</f>
        <v>0</v>
      </c>
      <c r="AV245" s="17">
        <f>AV248+AV246+AV247</f>
        <v>0</v>
      </c>
      <c r="AW245" s="17">
        <f t="shared" si="790"/>
        <v>3999.5999999999999</v>
      </c>
      <c r="AX245" s="17">
        <f t="shared" si="791"/>
        <v>3249.5999999999999</v>
      </c>
      <c r="AY245" s="17">
        <f t="shared" si="792"/>
        <v>3249.5999999999999</v>
      </c>
      <c r="AZ245" s="17">
        <f>AZ248+AZ246+AZ247</f>
        <v>0</v>
      </c>
      <c r="BA245" s="17">
        <f t="shared" si="793"/>
        <v>3999.5999999999999</v>
      </c>
      <c r="BB245" s="17">
        <f t="shared" si="794"/>
        <v>3249.5999999999999</v>
      </c>
      <c r="BC245" s="17">
        <f t="shared" si="795"/>
        <v>3249.5999999999999</v>
      </c>
      <c r="BD245" s="17">
        <f>BD248+BD246+BD247</f>
        <v>0</v>
      </c>
      <c r="BE245" s="17">
        <f>BE248+BE246+BE247</f>
        <v>0</v>
      </c>
      <c r="BF245" s="17">
        <f>BF248+BF246+BF247</f>
        <v>0</v>
      </c>
      <c r="BG245" s="17">
        <f>BG248+BG246+BG247</f>
        <v>0</v>
      </c>
      <c r="BH245" s="17">
        <f>BH248+BH246+BH247</f>
        <v>0</v>
      </c>
      <c r="BI245" s="17">
        <f>BI248+BI246+BI247</f>
        <v>0</v>
      </c>
      <c r="BJ245" s="17">
        <f>BJ248+BJ246+BJ247</f>
        <v>0</v>
      </c>
      <c r="BK245" s="17">
        <f>BK248+BK246+BK247</f>
        <v>0</v>
      </c>
      <c r="BL245" s="17">
        <f>BL248+BL246+BL247</f>
        <v>0</v>
      </c>
      <c r="BM245" s="17">
        <f>BM248+BM246+BM247</f>
        <v>0</v>
      </c>
      <c r="BN245" s="17">
        <f>BN248+BN246+BN247</f>
        <v>0</v>
      </c>
      <c r="BO245" s="17">
        <f t="shared" si="796"/>
        <v>3999.5999999999999</v>
      </c>
      <c r="BP245" s="17">
        <f t="shared" si="797"/>
        <v>3249.5999999999999</v>
      </c>
      <c r="BQ245" s="17">
        <f t="shared" si="798"/>
        <v>3249.5999999999999</v>
      </c>
      <c r="BR245" s="17">
        <f>BR248+BR246+BR247</f>
        <v>0</v>
      </c>
      <c r="BS245" s="35"/>
      <c r="BT245" s="35"/>
      <c r="BU245" s="1"/>
      <c r="BV245" s="1"/>
      <c r="BW245" s="1"/>
      <c r="BX245" s="1"/>
      <c r="BY245" s="1"/>
      <c r="BZ245" s="1"/>
      <c r="CA245" s="1"/>
      <c r="CB245" s="1"/>
    </row>
    <row r="246" s="1" customFormat="1" ht="47.25">
      <c r="A246" s="33" t="s">
        <v>217</v>
      </c>
      <c r="B246" s="33" t="s">
        <v>178</v>
      </c>
      <c r="C246" s="33" t="s">
        <v>178</v>
      </c>
      <c r="D246" s="33" t="s">
        <v>266</v>
      </c>
      <c r="E246" s="33" t="s">
        <v>48</v>
      </c>
      <c r="F246" s="34" t="s">
        <v>49</v>
      </c>
      <c r="G246" s="17">
        <v>767.60000000000002</v>
      </c>
      <c r="H246" s="17">
        <v>767.60000000000002</v>
      </c>
      <c r="I246" s="17">
        <v>767.60000000000002</v>
      </c>
      <c r="J246" s="17"/>
      <c r="K246" s="17"/>
      <c r="L246" s="17"/>
      <c r="M246" s="17">
        <f t="shared" si="643"/>
        <v>767.60000000000002</v>
      </c>
      <c r="N246" s="17">
        <f t="shared" si="644"/>
        <v>767.60000000000002</v>
      </c>
      <c r="O246" s="17">
        <f t="shared" si="645"/>
        <v>767.60000000000002</v>
      </c>
      <c r="P246" s="17"/>
      <c r="Q246" s="17"/>
      <c r="R246" s="17"/>
      <c r="S246" s="17"/>
      <c r="T246" s="17"/>
      <c r="U246" s="17"/>
      <c r="V246" s="17"/>
      <c r="W246" s="17"/>
      <c r="X246" s="17"/>
      <c r="Y246" s="17">
        <f t="shared" si="784"/>
        <v>767.60000000000002</v>
      </c>
      <c r="Z246" s="17">
        <f t="shared" si="785"/>
        <v>767.60000000000002</v>
      </c>
      <c r="AA246" s="17">
        <f t="shared" si="786"/>
        <v>767.60000000000002</v>
      </c>
      <c r="AB246" s="17"/>
      <c r="AC246" s="17"/>
      <c r="AD246" s="17"/>
      <c r="AE246" s="17">
        <f t="shared" si="787"/>
        <v>767.60000000000002</v>
      </c>
      <c r="AF246" s="17">
        <f t="shared" si="788"/>
        <v>767.60000000000002</v>
      </c>
      <c r="AG246" s="17">
        <f t="shared" si="789"/>
        <v>767.60000000000002</v>
      </c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>
        <f t="shared" si="790"/>
        <v>767.60000000000002</v>
      </c>
      <c r="AX246" s="17">
        <f t="shared" si="791"/>
        <v>767.60000000000002</v>
      </c>
      <c r="AY246" s="17">
        <f t="shared" si="792"/>
        <v>767.60000000000002</v>
      </c>
      <c r="AZ246" s="17"/>
      <c r="BA246" s="17">
        <f t="shared" si="793"/>
        <v>767.60000000000002</v>
      </c>
      <c r="BB246" s="17">
        <f t="shared" si="794"/>
        <v>767.60000000000002</v>
      </c>
      <c r="BC246" s="17">
        <f t="shared" si="795"/>
        <v>767.60000000000002</v>
      </c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>
        <f t="shared" si="796"/>
        <v>767.60000000000002</v>
      </c>
      <c r="BP246" s="17">
        <f t="shared" si="797"/>
        <v>767.60000000000002</v>
      </c>
      <c r="BQ246" s="17">
        <f t="shared" si="798"/>
        <v>767.60000000000002</v>
      </c>
      <c r="BR246" s="17"/>
      <c r="BS246" s="35"/>
      <c r="BT246" s="35"/>
      <c r="BU246" s="1"/>
      <c r="BV246" s="1"/>
      <c r="BW246" s="1"/>
      <c r="BX246" s="1"/>
      <c r="BY246" s="1"/>
      <c r="BZ246" s="1"/>
      <c r="CA246" s="1"/>
      <c r="CB246" s="1"/>
    </row>
    <row r="247" s="1" customFormat="1" ht="47.25">
      <c r="A247" s="33" t="s">
        <v>217</v>
      </c>
      <c r="B247" s="33" t="s">
        <v>178</v>
      </c>
      <c r="C247" s="33" t="s">
        <v>178</v>
      </c>
      <c r="D247" s="33" t="s">
        <v>266</v>
      </c>
      <c r="E247" s="33" t="s">
        <v>268</v>
      </c>
      <c r="F247" s="34" t="s">
        <v>269</v>
      </c>
      <c r="G247" s="17">
        <v>400</v>
      </c>
      <c r="H247" s="17">
        <v>400</v>
      </c>
      <c r="I247" s="17">
        <v>400</v>
      </c>
      <c r="J247" s="17"/>
      <c r="K247" s="17"/>
      <c r="L247" s="17"/>
      <c r="M247" s="17">
        <f t="shared" si="643"/>
        <v>400</v>
      </c>
      <c r="N247" s="17">
        <f t="shared" si="644"/>
        <v>400</v>
      </c>
      <c r="O247" s="17">
        <f t="shared" si="645"/>
        <v>400</v>
      </c>
      <c r="P247" s="17"/>
      <c r="Q247" s="17"/>
      <c r="R247" s="17"/>
      <c r="S247" s="17"/>
      <c r="T247" s="17"/>
      <c r="U247" s="17"/>
      <c r="V247" s="17"/>
      <c r="W247" s="17"/>
      <c r="X247" s="17"/>
      <c r="Y247" s="17">
        <f t="shared" si="784"/>
        <v>400</v>
      </c>
      <c r="Z247" s="17">
        <f t="shared" si="785"/>
        <v>400</v>
      </c>
      <c r="AA247" s="17">
        <f t="shared" si="786"/>
        <v>400</v>
      </c>
      <c r="AB247" s="17"/>
      <c r="AC247" s="17"/>
      <c r="AD247" s="17"/>
      <c r="AE247" s="17">
        <f t="shared" si="787"/>
        <v>400</v>
      </c>
      <c r="AF247" s="17">
        <f t="shared" si="788"/>
        <v>400</v>
      </c>
      <c r="AG247" s="17">
        <f t="shared" si="789"/>
        <v>400</v>
      </c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>
        <f t="shared" si="790"/>
        <v>400</v>
      </c>
      <c r="AX247" s="17">
        <f t="shared" si="791"/>
        <v>400</v>
      </c>
      <c r="AY247" s="17">
        <f t="shared" si="792"/>
        <v>400</v>
      </c>
      <c r="AZ247" s="17"/>
      <c r="BA247" s="17">
        <f t="shared" si="793"/>
        <v>400</v>
      </c>
      <c r="BB247" s="17">
        <f t="shared" si="794"/>
        <v>400</v>
      </c>
      <c r="BC247" s="17">
        <f t="shared" si="795"/>
        <v>400</v>
      </c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>
        <f t="shared" si="796"/>
        <v>400</v>
      </c>
      <c r="BP247" s="17">
        <f t="shared" si="797"/>
        <v>400</v>
      </c>
      <c r="BQ247" s="17">
        <f t="shared" si="798"/>
        <v>400</v>
      </c>
      <c r="BR247" s="17"/>
      <c r="BS247" s="35"/>
      <c r="BT247" s="35"/>
      <c r="BU247" s="1"/>
      <c r="BV247" s="1"/>
      <c r="BW247" s="1"/>
      <c r="BX247" s="1"/>
      <c r="BY247" s="1"/>
      <c r="BZ247" s="1"/>
      <c r="CA247" s="1"/>
      <c r="CB247" s="1"/>
    </row>
    <row r="248" s="1" customFormat="1">
      <c r="A248" s="33" t="s">
        <v>217</v>
      </c>
      <c r="B248" s="33" t="s">
        <v>178</v>
      </c>
      <c r="C248" s="33" t="s">
        <v>178</v>
      </c>
      <c r="D248" s="33" t="s">
        <v>266</v>
      </c>
      <c r="E248" s="33" t="s">
        <v>141</v>
      </c>
      <c r="F248" s="34" t="s">
        <v>142</v>
      </c>
      <c r="G248" s="17">
        <v>1082</v>
      </c>
      <c r="H248" s="17">
        <v>1082</v>
      </c>
      <c r="I248" s="17">
        <v>1082</v>
      </c>
      <c r="J248" s="17"/>
      <c r="K248" s="17"/>
      <c r="L248" s="17"/>
      <c r="M248" s="17">
        <f t="shared" si="643"/>
        <v>1082</v>
      </c>
      <c r="N248" s="17">
        <f t="shared" si="644"/>
        <v>1082</v>
      </c>
      <c r="O248" s="17">
        <f t="shared" si="645"/>
        <v>1082</v>
      </c>
      <c r="P248" s="17"/>
      <c r="Q248" s="17"/>
      <c r="R248" s="17"/>
      <c r="S248" s="17">
        <v>1200</v>
      </c>
      <c r="T248" s="17"/>
      <c r="U248" s="17"/>
      <c r="V248" s="17"/>
      <c r="W248" s="17"/>
      <c r="X248" s="17"/>
      <c r="Y248" s="17">
        <f t="shared" si="784"/>
        <v>2282</v>
      </c>
      <c r="Z248" s="17">
        <f t="shared" si="785"/>
        <v>1082</v>
      </c>
      <c r="AA248" s="17">
        <f t="shared" si="786"/>
        <v>1082</v>
      </c>
      <c r="AB248" s="17"/>
      <c r="AC248" s="17"/>
      <c r="AD248" s="17"/>
      <c r="AE248" s="17">
        <f t="shared" si="787"/>
        <v>2282</v>
      </c>
      <c r="AF248" s="17">
        <f t="shared" si="788"/>
        <v>1082</v>
      </c>
      <c r="AG248" s="17">
        <f t="shared" si="789"/>
        <v>1082</v>
      </c>
      <c r="AH248" s="17"/>
      <c r="AI248" s="17">
        <v>550</v>
      </c>
      <c r="AJ248" s="17"/>
      <c r="AK248" s="17"/>
      <c r="AL248" s="17"/>
      <c r="AM248" s="17"/>
      <c r="AN248" s="17">
        <v>1000</v>
      </c>
      <c r="AO248" s="17"/>
      <c r="AP248" s="17"/>
      <c r="AQ248" s="17"/>
      <c r="AR248" s="17"/>
      <c r="AS248" s="17">
        <v>1000</v>
      </c>
      <c r="AT248" s="17"/>
      <c r="AU248" s="17"/>
      <c r="AV248" s="17"/>
      <c r="AW248" s="17">
        <f t="shared" si="790"/>
        <v>2832</v>
      </c>
      <c r="AX248" s="17">
        <f t="shared" si="791"/>
        <v>2082</v>
      </c>
      <c r="AY248" s="17">
        <f t="shared" si="792"/>
        <v>2082</v>
      </c>
      <c r="AZ248" s="17"/>
      <c r="BA248" s="17">
        <f t="shared" si="793"/>
        <v>2832</v>
      </c>
      <c r="BB248" s="17">
        <f t="shared" si="794"/>
        <v>2082</v>
      </c>
      <c r="BC248" s="17">
        <f t="shared" si="795"/>
        <v>2082</v>
      </c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>
        <f t="shared" si="796"/>
        <v>2832</v>
      </c>
      <c r="BP248" s="17">
        <f t="shared" si="797"/>
        <v>2082</v>
      </c>
      <c r="BQ248" s="17">
        <f t="shared" si="798"/>
        <v>2082</v>
      </c>
      <c r="BR248" s="17"/>
      <c r="BS248" s="35"/>
      <c r="BT248" s="35"/>
      <c r="BU248" s="1"/>
      <c r="BV248" s="1"/>
      <c r="BW248" s="1"/>
      <c r="BX248" s="1"/>
      <c r="BY248" s="1"/>
      <c r="BZ248" s="1"/>
      <c r="CA248" s="1"/>
      <c r="CB248" s="1"/>
    </row>
    <row r="249" s="1" customFormat="1" ht="173.25">
      <c r="A249" s="33" t="s">
        <v>217</v>
      </c>
      <c r="B249" s="33" t="s">
        <v>178</v>
      </c>
      <c r="C249" s="33" t="s">
        <v>178</v>
      </c>
      <c r="D249" s="33" t="s">
        <v>270</v>
      </c>
      <c r="E249" s="33"/>
      <c r="F249" s="34" t="s">
        <v>271</v>
      </c>
      <c r="G249" s="17">
        <f>G250</f>
        <v>2333.0999999999999</v>
      </c>
      <c r="H249" s="17">
        <f>H250</f>
        <v>2426.8000000000002</v>
      </c>
      <c r="I249" s="17">
        <f>I250</f>
        <v>2426.8000000000002</v>
      </c>
      <c r="J249" s="17">
        <f>J250</f>
        <v>0</v>
      </c>
      <c r="K249" s="17">
        <f>K250</f>
        <v>0</v>
      </c>
      <c r="L249" s="17">
        <f>L250</f>
        <v>0</v>
      </c>
      <c r="M249" s="17">
        <f t="shared" si="643"/>
        <v>2333.0999999999999</v>
      </c>
      <c r="N249" s="17">
        <f t="shared" si="644"/>
        <v>2426.8000000000002</v>
      </c>
      <c r="O249" s="17">
        <f t="shared" si="645"/>
        <v>2426.8000000000002</v>
      </c>
      <c r="P249" s="17">
        <f>P250</f>
        <v>0</v>
      </c>
      <c r="Q249" s="17">
        <f>Q250</f>
        <v>0</v>
      </c>
      <c r="R249" s="17">
        <f>R250</f>
        <v>0</v>
      </c>
      <c r="S249" s="17">
        <f>S250</f>
        <v>0</v>
      </c>
      <c r="T249" s="17">
        <f>T250</f>
        <v>0</v>
      </c>
      <c r="U249" s="17">
        <f>U250</f>
        <v>0</v>
      </c>
      <c r="V249" s="17">
        <f>V250</f>
        <v>0</v>
      </c>
      <c r="W249" s="17">
        <f>W250</f>
        <v>0</v>
      </c>
      <c r="X249" s="17">
        <f>X250</f>
        <v>0</v>
      </c>
      <c r="Y249" s="17">
        <f t="shared" si="784"/>
        <v>2333.0999999999999</v>
      </c>
      <c r="Z249" s="17">
        <f t="shared" si="785"/>
        <v>2426.8000000000002</v>
      </c>
      <c r="AA249" s="17">
        <f t="shared" si="786"/>
        <v>2426.8000000000002</v>
      </c>
      <c r="AB249" s="17">
        <f>AB250</f>
        <v>0</v>
      </c>
      <c r="AC249" s="17">
        <f>AC250</f>
        <v>0</v>
      </c>
      <c r="AD249" s="17">
        <f>AD250</f>
        <v>0</v>
      </c>
      <c r="AE249" s="17">
        <f t="shared" si="787"/>
        <v>2333.0999999999999</v>
      </c>
      <c r="AF249" s="17">
        <f t="shared" si="788"/>
        <v>2426.8000000000002</v>
      </c>
      <c r="AG249" s="17">
        <f t="shared" si="789"/>
        <v>2426.8000000000002</v>
      </c>
      <c r="AH249" s="17">
        <f>AH250</f>
        <v>0</v>
      </c>
      <c r="AI249" s="17">
        <f>AI250</f>
        <v>0</v>
      </c>
      <c r="AJ249" s="17">
        <f>AJ250</f>
        <v>0</v>
      </c>
      <c r="AK249" s="17">
        <f>AK250</f>
        <v>0</v>
      </c>
      <c r="AL249" s="17">
        <f>AL250</f>
        <v>0</v>
      </c>
      <c r="AM249" s="17">
        <f>AM250</f>
        <v>0</v>
      </c>
      <c r="AN249" s="17">
        <f>AN250</f>
        <v>0</v>
      </c>
      <c r="AO249" s="17">
        <f>AO250</f>
        <v>0</v>
      </c>
      <c r="AP249" s="17">
        <f>AP250</f>
        <v>0</v>
      </c>
      <c r="AQ249" s="17">
        <f>AQ250</f>
        <v>0</v>
      </c>
      <c r="AR249" s="17">
        <f>AR250</f>
        <v>0</v>
      </c>
      <c r="AS249" s="17">
        <f>AS250</f>
        <v>0</v>
      </c>
      <c r="AT249" s="17">
        <f>AT250</f>
        <v>0</v>
      </c>
      <c r="AU249" s="17">
        <f>AU250</f>
        <v>0</v>
      </c>
      <c r="AV249" s="17">
        <f>AV250</f>
        <v>0</v>
      </c>
      <c r="AW249" s="17">
        <f t="shared" si="790"/>
        <v>2333.0999999999999</v>
      </c>
      <c r="AX249" s="17">
        <f t="shared" si="791"/>
        <v>2426.8000000000002</v>
      </c>
      <c r="AY249" s="17">
        <f t="shared" si="792"/>
        <v>2426.8000000000002</v>
      </c>
      <c r="AZ249" s="17">
        <f>AZ250</f>
        <v>0</v>
      </c>
      <c r="BA249" s="17">
        <f t="shared" si="793"/>
        <v>2333.0999999999999</v>
      </c>
      <c r="BB249" s="17">
        <f t="shared" si="794"/>
        <v>2426.8000000000002</v>
      </c>
      <c r="BC249" s="17">
        <f t="shared" si="795"/>
        <v>2426.8000000000002</v>
      </c>
      <c r="BD249" s="17">
        <f>BD250</f>
        <v>0</v>
      </c>
      <c r="BE249" s="17">
        <f>BE250</f>
        <v>0</v>
      </c>
      <c r="BF249" s="17">
        <f>BF250</f>
        <v>0</v>
      </c>
      <c r="BG249" s="17">
        <f>BG250</f>
        <v>0</v>
      </c>
      <c r="BH249" s="17">
        <f>BH250</f>
        <v>0</v>
      </c>
      <c r="BI249" s="17">
        <f>BI250</f>
        <v>0</v>
      </c>
      <c r="BJ249" s="17">
        <f>BJ250</f>
        <v>0</v>
      </c>
      <c r="BK249" s="17">
        <f>BK250</f>
        <v>0</v>
      </c>
      <c r="BL249" s="17">
        <f>BL250</f>
        <v>0</v>
      </c>
      <c r="BM249" s="17">
        <f>BM250</f>
        <v>0</v>
      </c>
      <c r="BN249" s="17">
        <f>BN250</f>
        <v>0</v>
      </c>
      <c r="BO249" s="17">
        <f t="shared" si="796"/>
        <v>2333.0999999999999</v>
      </c>
      <c r="BP249" s="17">
        <f t="shared" si="797"/>
        <v>2426.8000000000002</v>
      </c>
      <c r="BQ249" s="17">
        <f t="shared" si="798"/>
        <v>2426.8000000000002</v>
      </c>
      <c r="BR249" s="17">
        <f>BR250</f>
        <v>0</v>
      </c>
      <c r="BS249" s="35"/>
      <c r="BT249" s="35"/>
      <c r="BU249" s="1"/>
      <c r="BV249" s="1"/>
      <c r="BW249" s="1"/>
      <c r="BX249" s="1"/>
      <c r="BY249" s="1"/>
      <c r="BZ249" s="1"/>
      <c r="CA249" s="1"/>
      <c r="CB249" s="1"/>
    </row>
    <row r="250" s="1" customFormat="1">
      <c r="A250" s="33" t="s">
        <v>217</v>
      </c>
      <c r="B250" s="33" t="s">
        <v>178</v>
      </c>
      <c r="C250" s="33" t="s">
        <v>178</v>
      </c>
      <c r="D250" s="33" t="s">
        <v>270</v>
      </c>
      <c r="E250" s="33" t="s">
        <v>141</v>
      </c>
      <c r="F250" s="34" t="s">
        <v>142</v>
      </c>
      <c r="G250" s="17">
        <v>2333.0999999999999</v>
      </c>
      <c r="H250" s="17">
        <v>2426.8000000000002</v>
      </c>
      <c r="I250" s="17">
        <v>2426.8000000000002</v>
      </c>
      <c r="J250" s="17"/>
      <c r="K250" s="17"/>
      <c r="L250" s="17"/>
      <c r="M250" s="17">
        <f t="shared" si="643"/>
        <v>2333.0999999999999</v>
      </c>
      <c r="N250" s="17">
        <f t="shared" si="644"/>
        <v>2426.8000000000002</v>
      </c>
      <c r="O250" s="17">
        <f t="shared" si="645"/>
        <v>2426.8000000000002</v>
      </c>
      <c r="P250" s="17"/>
      <c r="Q250" s="17"/>
      <c r="R250" s="17"/>
      <c r="S250" s="17"/>
      <c r="T250" s="17"/>
      <c r="U250" s="17"/>
      <c r="V250" s="17"/>
      <c r="W250" s="17"/>
      <c r="X250" s="17"/>
      <c r="Y250" s="17">
        <f t="shared" si="784"/>
        <v>2333.0999999999999</v>
      </c>
      <c r="Z250" s="17">
        <f t="shared" si="785"/>
        <v>2426.8000000000002</v>
      </c>
      <c r="AA250" s="17">
        <f t="shared" si="786"/>
        <v>2426.8000000000002</v>
      </c>
      <c r="AB250" s="17"/>
      <c r="AC250" s="17"/>
      <c r="AD250" s="17"/>
      <c r="AE250" s="17">
        <f t="shared" si="787"/>
        <v>2333.0999999999999</v>
      </c>
      <c r="AF250" s="17">
        <f t="shared" si="788"/>
        <v>2426.8000000000002</v>
      </c>
      <c r="AG250" s="17">
        <f t="shared" si="789"/>
        <v>2426.8000000000002</v>
      </c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>
        <f t="shared" si="790"/>
        <v>2333.0999999999999</v>
      </c>
      <c r="AX250" s="17">
        <f t="shared" si="791"/>
        <v>2426.8000000000002</v>
      </c>
      <c r="AY250" s="17">
        <f t="shared" si="792"/>
        <v>2426.8000000000002</v>
      </c>
      <c r="AZ250" s="17"/>
      <c r="BA250" s="17">
        <f t="shared" si="793"/>
        <v>2333.0999999999999</v>
      </c>
      <c r="BB250" s="17">
        <f t="shared" si="794"/>
        <v>2426.8000000000002</v>
      </c>
      <c r="BC250" s="17">
        <f t="shared" si="795"/>
        <v>2426.8000000000002</v>
      </c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>
        <f t="shared" si="796"/>
        <v>2333.0999999999999</v>
      </c>
      <c r="BP250" s="17">
        <f t="shared" si="797"/>
        <v>2426.8000000000002</v>
      </c>
      <c r="BQ250" s="17">
        <f t="shared" si="798"/>
        <v>2426.8000000000002</v>
      </c>
      <c r="BR250" s="17"/>
      <c r="BS250" s="35"/>
      <c r="BT250" s="35"/>
      <c r="BU250" s="1"/>
      <c r="BV250" s="1"/>
      <c r="BW250" s="1"/>
      <c r="BX250" s="1"/>
      <c r="BY250" s="1"/>
      <c r="BZ250" s="1"/>
      <c r="CA250" s="1"/>
      <c r="CB250" s="1"/>
    </row>
    <row r="251" s="1" customFormat="1">
      <c r="A251" s="33" t="s">
        <v>217</v>
      </c>
      <c r="B251" s="33" t="s">
        <v>178</v>
      </c>
      <c r="C251" s="33" t="s">
        <v>178</v>
      </c>
      <c r="D251" s="33" t="s">
        <v>236</v>
      </c>
      <c r="E251" s="33"/>
      <c r="F251" s="34" t="s">
        <v>237</v>
      </c>
      <c r="G251" s="17">
        <f t="shared" ref="G251:G254" si="799">G252</f>
        <v>2500</v>
      </c>
      <c r="H251" s="17">
        <f t="shared" ref="H251:H254" si="800">H252</f>
        <v>2500</v>
      </c>
      <c r="I251" s="17">
        <f t="shared" ref="I251:I254" si="801">I252</f>
        <v>2500</v>
      </c>
      <c r="J251" s="17">
        <f t="shared" ref="J251:J254" si="802">J252</f>
        <v>0</v>
      </c>
      <c r="K251" s="17">
        <f t="shared" ref="K251:K254" si="803">K252</f>
        <v>0</v>
      </c>
      <c r="L251" s="17">
        <f t="shared" ref="L251:L254" si="804">L252</f>
        <v>0</v>
      </c>
      <c r="M251" s="17">
        <f t="shared" si="643"/>
        <v>2500</v>
      </c>
      <c r="N251" s="17">
        <f t="shared" si="644"/>
        <v>2500</v>
      </c>
      <c r="O251" s="17">
        <f t="shared" si="645"/>
        <v>2500</v>
      </c>
      <c r="P251" s="17">
        <f t="shared" ref="P251:P254" si="805">P252</f>
        <v>0</v>
      </c>
      <c r="Q251" s="17">
        <f t="shared" ref="Q251:Q254" si="806">Q252</f>
        <v>0</v>
      </c>
      <c r="R251" s="17">
        <f t="shared" ref="R251:R254" si="807">R252</f>
        <v>0</v>
      </c>
      <c r="S251" s="17">
        <f t="shared" ref="S251:S254" si="808">S252</f>
        <v>0</v>
      </c>
      <c r="T251" s="17">
        <f t="shared" ref="T251:T254" si="809">T252</f>
        <v>0</v>
      </c>
      <c r="U251" s="17">
        <f t="shared" ref="U251:U254" si="810">U252</f>
        <v>0</v>
      </c>
      <c r="V251" s="17">
        <f t="shared" ref="V251:V254" si="811">V252</f>
        <v>0</v>
      </c>
      <c r="W251" s="17">
        <f t="shared" ref="W251:W254" si="812">W252</f>
        <v>0</v>
      </c>
      <c r="X251" s="17">
        <f t="shared" ref="X251:X254" si="813">X252</f>
        <v>0</v>
      </c>
      <c r="Y251" s="17">
        <f t="shared" si="784"/>
        <v>2500</v>
      </c>
      <c r="Z251" s="17">
        <f t="shared" si="785"/>
        <v>2500</v>
      </c>
      <c r="AA251" s="17">
        <f t="shared" si="786"/>
        <v>2500</v>
      </c>
      <c r="AB251" s="17">
        <f t="shared" ref="AB251:AB254" si="814">AB252</f>
        <v>0</v>
      </c>
      <c r="AC251" s="17">
        <f t="shared" ref="AC251:AC254" si="815">AC252</f>
        <v>0</v>
      </c>
      <c r="AD251" s="17">
        <f t="shared" ref="AD251:AD254" si="816">AD252</f>
        <v>0</v>
      </c>
      <c r="AE251" s="17">
        <f t="shared" si="787"/>
        <v>2500</v>
      </c>
      <c r="AF251" s="17">
        <f t="shared" si="788"/>
        <v>2500</v>
      </c>
      <c r="AG251" s="17">
        <f t="shared" si="789"/>
        <v>2500</v>
      </c>
      <c r="AH251" s="17">
        <f t="shared" ref="AH251:AH254" si="817">AH252</f>
        <v>0</v>
      </c>
      <c r="AI251" s="17">
        <f t="shared" ref="AI251:AI254" si="818">AI252</f>
        <v>0</v>
      </c>
      <c r="AJ251" s="17">
        <f t="shared" ref="AJ251:AJ254" si="819">AJ252</f>
        <v>0</v>
      </c>
      <c r="AK251" s="17">
        <f t="shared" ref="AK251:AK254" si="820">AK252</f>
        <v>0</v>
      </c>
      <c r="AL251" s="17">
        <f t="shared" ref="AL251:AL254" si="821">AL252</f>
        <v>0</v>
      </c>
      <c r="AM251" s="17">
        <f t="shared" ref="AM251:AM254" si="822">AM252</f>
        <v>0</v>
      </c>
      <c r="AN251" s="17">
        <f t="shared" ref="AN251:AN254" si="823">AN252</f>
        <v>0</v>
      </c>
      <c r="AO251" s="17">
        <f t="shared" ref="AO251:AO254" si="824">AO252</f>
        <v>0</v>
      </c>
      <c r="AP251" s="17">
        <f t="shared" ref="AP251:AP254" si="825">AP252</f>
        <v>0</v>
      </c>
      <c r="AQ251" s="17">
        <f t="shared" ref="AQ251:AQ254" si="826">AQ252</f>
        <v>0</v>
      </c>
      <c r="AR251" s="17">
        <f t="shared" ref="AR251:AR254" si="827">AR252</f>
        <v>0</v>
      </c>
      <c r="AS251" s="17">
        <f t="shared" ref="AS251:AS254" si="828">AS252</f>
        <v>0</v>
      </c>
      <c r="AT251" s="17">
        <f t="shared" ref="AT251:AT254" si="829">AT252</f>
        <v>0</v>
      </c>
      <c r="AU251" s="17">
        <f t="shared" ref="AU251:AU254" si="830">AU252</f>
        <v>0</v>
      </c>
      <c r="AV251" s="17">
        <f t="shared" ref="AV251:AV254" si="831">AV252</f>
        <v>0</v>
      </c>
      <c r="AW251" s="17">
        <f t="shared" si="790"/>
        <v>2500</v>
      </c>
      <c r="AX251" s="17">
        <f t="shared" si="791"/>
        <v>2500</v>
      </c>
      <c r="AY251" s="17">
        <f t="shared" si="792"/>
        <v>2500</v>
      </c>
      <c r="AZ251" s="17">
        <f t="shared" ref="AZ251:AZ254" si="832">AZ252</f>
        <v>0</v>
      </c>
      <c r="BA251" s="17">
        <f t="shared" si="793"/>
        <v>2500</v>
      </c>
      <c r="BB251" s="17">
        <f t="shared" si="794"/>
        <v>2500</v>
      </c>
      <c r="BC251" s="17">
        <f t="shared" si="795"/>
        <v>2500</v>
      </c>
      <c r="BD251" s="17">
        <f t="shared" ref="BD251:BD254" si="833">BD252</f>
        <v>0</v>
      </c>
      <c r="BE251" s="17">
        <f t="shared" ref="BE251:BE254" si="834">BE252</f>
        <v>0</v>
      </c>
      <c r="BF251" s="17">
        <f t="shared" ref="BF251:BF254" si="835">BF252</f>
        <v>0</v>
      </c>
      <c r="BG251" s="17">
        <f t="shared" ref="BG251:BG254" si="836">BG252</f>
        <v>0</v>
      </c>
      <c r="BH251" s="17">
        <f t="shared" ref="BH251:BH254" si="837">BH252</f>
        <v>0</v>
      </c>
      <c r="BI251" s="17">
        <f t="shared" ref="BI251:BI254" si="838">BI252</f>
        <v>0</v>
      </c>
      <c r="BJ251" s="17">
        <f t="shared" ref="BJ251:BJ254" si="839">BJ252</f>
        <v>0</v>
      </c>
      <c r="BK251" s="17">
        <f t="shared" ref="BK251:BK254" si="840">BK252</f>
        <v>0</v>
      </c>
      <c r="BL251" s="17">
        <f t="shared" ref="BL251:BL254" si="841">BL252</f>
        <v>0</v>
      </c>
      <c r="BM251" s="17">
        <f t="shared" ref="BM251:BM254" si="842">BM252</f>
        <v>0</v>
      </c>
      <c r="BN251" s="17">
        <f t="shared" ref="BN251:BN254" si="843">BN252</f>
        <v>0</v>
      </c>
      <c r="BO251" s="17">
        <f t="shared" si="796"/>
        <v>2500</v>
      </c>
      <c r="BP251" s="17">
        <f t="shared" si="797"/>
        <v>2500</v>
      </c>
      <c r="BQ251" s="17">
        <f t="shared" si="798"/>
        <v>2500</v>
      </c>
      <c r="BR251" s="17">
        <f t="shared" ref="BR251:BR254" si="844">BR252</f>
        <v>0</v>
      </c>
      <c r="BS251" s="35"/>
      <c r="BT251" s="35"/>
      <c r="BU251" s="1"/>
      <c r="BV251" s="1"/>
      <c r="BW251" s="1"/>
      <c r="BX251" s="1"/>
      <c r="BY251" s="1"/>
      <c r="BZ251" s="1"/>
      <c r="CA251" s="1"/>
      <c r="CB251" s="1"/>
    </row>
    <row r="252" s="1" customFormat="1">
      <c r="A252" s="33" t="s">
        <v>217</v>
      </c>
      <c r="B252" s="33" t="s">
        <v>178</v>
      </c>
      <c r="C252" s="33" t="s">
        <v>178</v>
      </c>
      <c r="D252" s="33" t="s">
        <v>238</v>
      </c>
      <c r="E252" s="33"/>
      <c r="F252" s="34" t="s">
        <v>43</v>
      </c>
      <c r="G252" s="17">
        <f t="shared" si="799"/>
        <v>2500</v>
      </c>
      <c r="H252" s="17">
        <f t="shared" si="800"/>
        <v>2500</v>
      </c>
      <c r="I252" s="17">
        <f t="shared" si="801"/>
        <v>2500</v>
      </c>
      <c r="J252" s="17">
        <f t="shared" si="802"/>
        <v>0</v>
      </c>
      <c r="K252" s="17">
        <f t="shared" si="803"/>
        <v>0</v>
      </c>
      <c r="L252" s="17">
        <f t="shared" si="804"/>
        <v>0</v>
      </c>
      <c r="M252" s="17">
        <f t="shared" si="643"/>
        <v>2500</v>
      </c>
      <c r="N252" s="17">
        <f t="shared" si="644"/>
        <v>2500</v>
      </c>
      <c r="O252" s="17">
        <f t="shared" si="645"/>
        <v>2500</v>
      </c>
      <c r="P252" s="17">
        <f t="shared" si="805"/>
        <v>0</v>
      </c>
      <c r="Q252" s="17">
        <f t="shared" si="806"/>
        <v>0</v>
      </c>
      <c r="R252" s="17">
        <f t="shared" si="807"/>
        <v>0</v>
      </c>
      <c r="S252" s="17">
        <f t="shared" si="808"/>
        <v>0</v>
      </c>
      <c r="T252" s="17">
        <f t="shared" si="809"/>
        <v>0</v>
      </c>
      <c r="U252" s="17">
        <f t="shared" si="810"/>
        <v>0</v>
      </c>
      <c r="V252" s="17">
        <f t="shared" si="811"/>
        <v>0</v>
      </c>
      <c r="W252" s="17">
        <f t="shared" si="812"/>
        <v>0</v>
      </c>
      <c r="X252" s="17">
        <f t="shared" si="813"/>
        <v>0</v>
      </c>
      <c r="Y252" s="17">
        <f t="shared" si="784"/>
        <v>2500</v>
      </c>
      <c r="Z252" s="17">
        <f t="shared" si="785"/>
        <v>2500</v>
      </c>
      <c r="AA252" s="17">
        <f t="shared" si="786"/>
        <v>2500</v>
      </c>
      <c r="AB252" s="17">
        <f t="shared" si="814"/>
        <v>0</v>
      </c>
      <c r="AC252" s="17">
        <f t="shared" si="815"/>
        <v>0</v>
      </c>
      <c r="AD252" s="17">
        <f t="shared" si="816"/>
        <v>0</v>
      </c>
      <c r="AE252" s="17">
        <f t="shared" si="787"/>
        <v>2500</v>
      </c>
      <c r="AF252" s="17">
        <f t="shared" si="788"/>
        <v>2500</v>
      </c>
      <c r="AG252" s="17">
        <f t="shared" si="789"/>
        <v>2500</v>
      </c>
      <c r="AH252" s="17">
        <f t="shared" si="817"/>
        <v>0</v>
      </c>
      <c r="AI252" s="17">
        <f t="shared" si="818"/>
        <v>0</v>
      </c>
      <c r="AJ252" s="17">
        <f t="shared" si="819"/>
        <v>0</v>
      </c>
      <c r="AK252" s="17">
        <f t="shared" si="820"/>
        <v>0</v>
      </c>
      <c r="AL252" s="17">
        <f t="shared" si="821"/>
        <v>0</v>
      </c>
      <c r="AM252" s="17">
        <f t="shared" si="822"/>
        <v>0</v>
      </c>
      <c r="AN252" s="17">
        <f t="shared" si="823"/>
        <v>0</v>
      </c>
      <c r="AO252" s="17">
        <f t="shared" si="824"/>
        <v>0</v>
      </c>
      <c r="AP252" s="17">
        <f t="shared" si="825"/>
        <v>0</v>
      </c>
      <c r="AQ252" s="17">
        <f t="shared" si="826"/>
        <v>0</v>
      </c>
      <c r="AR252" s="17">
        <f t="shared" si="827"/>
        <v>0</v>
      </c>
      <c r="AS252" s="17">
        <f t="shared" si="828"/>
        <v>0</v>
      </c>
      <c r="AT252" s="17">
        <f t="shared" si="829"/>
        <v>0</v>
      </c>
      <c r="AU252" s="17">
        <f t="shared" si="830"/>
        <v>0</v>
      </c>
      <c r="AV252" s="17">
        <f t="shared" si="831"/>
        <v>0</v>
      </c>
      <c r="AW252" s="17">
        <f t="shared" si="790"/>
        <v>2500</v>
      </c>
      <c r="AX252" s="17">
        <f t="shared" si="791"/>
        <v>2500</v>
      </c>
      <c r="AY252" s="17">
        <f t="shared" si="792"/>
        <v>2500</v>
      </c>
      <c r="AZ252" s="17">
        <f t="shared" si="832"/>
        <v>0</v>
      </c>
      <c r="BA252" s="17">
        <f t="shared" si="793"/>
        <v>2500</v>
      </c>
      <c r="BB252" s="17">
        <f t="shared" si="794"/>
        <v>2500</v>
      </c>
      <c r="BC252" s="17">
        <f t="shared" si="795"/>
        <v>2500</v>
      </c>
      <c r="BD252" s="17">
        <f t="shared" si="833"/>
        <v>0</v>
      </c>
      <c r="BE252" s="17">
        <f t="shared" si="834"/>
        <v>0</v>
      </c>
      <c r="BF252" s="17">
        <f t="shared" si="835"/>
        <v>0</v>
      </c>
      <c r="BG252" s="17">
        <f t="shared" si="836"/>
        <v>0</v>
      </c>
      <c r="BH252" s="17">
        <f t="shared" si="837"/>
        <v>0</v>
      </c>
      <c r="BI252" s="17">
        <f t="shared" si="838"/>
        <v>0</v>
      </c>
      <c r="BJ252" s="17">
        <f t="shared" si="839"/>
        <v>0</v>
      </c>
      <c r="BK252" s="17">
        <f t="shared" si="840"/>
        <v>0</v>
      </c>
      <c r="BL252" s="17">
        <f t="shared" si="841"/>
        <v>0</v>
      </c>
      <c r="BM252" s="17">
        <f t="shared" si="842"/>
        <v>0</v>
      </c>
      <c r="BN252" s="17">
        <f t="shared" si="843"/>
        <v>0</v>
      </c>
      <c r="BO252" s="17">
        <f t="shared" si="796"/>
        <v>2500</v>
      </c>
      <c r="BP252" s="17">
        <f t="shared" si="797"/>
        <v>2500</v>
      </c>
      <c r="BQ252" s="17">
        <f t="shared" si="798"/>
        <v>2500</v>
      </c>
      <c r="BR252" s="17">
        <f t="shared" si="844"/>
        <v>0</v>
      </c>
      <c r="BS252" s="35"/>
      <c r="BT252" s="35"/>
      <c r="BU252" s="1"/>
      <c r="BV252" s="1"/>
      <c r="BW252" s="1"/>
      <c r="BX252" s="1"/>
      <c r="BY252" s="1"/>
      <c r="BZ252" s="1"/>
      <c r="CA252" s="1"/>
      <c r="CB252" s="1"/>
    </row>
    <row r="253" s="1" customFormat="1">
      <c r="A253" s="33" t="s">
        <v>217</v>
      </c>
      <c r="B253" s="33" t="s">
        <v>178</v>
      </c>
      <c r="C253" s="33" t="s">
        <v>178</v>
      </c>
      <c r="D253" s="33" t="s">
        <v>239</v>
      </c>
      <c r="E253" s="33"/>
      <c r="F253" s="34" t="s">
        <v>240</v>
      </c>
      <c r="G253" s="17">
        <f t="shared" si="799"/>
        <v>2500</v>
      </c>
      <c r="H253" s="17">
        <f t="shared" si="800"/>
        <v>2500</v>
      </c>
      <c r="I253" s="17">
        <f t="shared" si="801"/>
        <v>2500</v>
      </c>
      <c r="J253" s="17">
        <f t="shared" si="802"/>
        <v>0</v>
      </c>
      <c r="K253" s="17">
        <f t="shared" si="803"/>
        <v>0</v>
      </c>
      <c r="L253" s="17">
        <f t="shared" si="804"/>
        <v>0</v>
      </c>
      <c r="M253" s="17">
        <f t="shared" si="643"/>
        <v>2500</v>
      </c>
      <c r="N253" s="17">
        <f t="shared" si="644"/>
        <v>2500</v>
      </c>
      <c r="O253" s="17">
        <f t="shared" si="645"/>
        <v>2500</v>
      </c>
      <c r="P253" s="17">
        <f t="shared" si="805"/>
        <v>0</v>
      </c>
      <c r="Q253" s="17">
        <f t="shared" si="806"/>
        <v>0</v>
      </c>
      <c r="R253" s="17">
        <f t="shared" si="807"/>
        <v>0</v>
      </c>
      <c r="S253" s="17">
        <f t="shared" si="808"/>
        <v>0</v>
      </c>
      <c r="T253" s="17">
        <f t="shared" si="809"/>
        <v>0</v>
      </c>
      <c r="U253" s="17">
        <f t="shared" si="810"/>
        <v>0</v>
      </c>
      <c r="V253" s="17">
        <f t="shared" si="811"/>
        <v>0</v>
      </c>
      <c r="W253" s="17">
        <f t="shared" si="812"/>
        <v>0</v>
      </c>
      <c r="X253" s="17">
        <f t="shared" si="813"/>
        <v>0</v>
      </c>
      <c r="Y253" s="17">
        <f t="shared" si="784"/>
        <v>2500</v>
      </c>
      <c r="Z253" s="17">
        <f t="shared" si="785"/>
        <v>2500</v>
      </c>
      <c r="AA253" s="17">
        <f t="shared" si="786"/>
        <v>2500</v>
      </c>
      <c r="AB253" s="17">
        <f t="shared" si="814"/>
        <v>0</v>
      </c>
      <c r="AC253" s="17">
        <f t="shared" si="815"/>
        <v>0</v>
      </c>
      <c r="AD253" s="17">
        <f t="shared" si="816"/>
        <v>0</v>
      </c>
      <c r="AE253" s="17">
        <f t="shared" si="787"/>
        <v>2500</v>
      </c>
      <c r="AF253" s="17">
        <f t="shared" si="788"/>
        <v>2500</v>
      </c>
      <c r="AG253" s="17">
        <f t="shared" si="789"/>
        <v>2500</v>
      </c>
      <c r="AH253" s="17">
        <f t="shared" si="817"/>
        <v>0</v>
      </c>
      <c r="AI253" s="17">
        <f t="shared" si="818"/>
        <v>0</v>
      </c>
      <c r="AJ253" s="17">
        <f t="shared" si="819"/>
        <v>0</v>
      </c>
      <c r="AK253" s="17">
        <f t="shared" si="820"/>
        <v>0</v>
      </c>
      <c r="AL253" s="17">
        <f t="shared" si="821"/>
        <v>0</v>
      </c>
      <c r="AM253" s="17">
        <f t="shared" si="822"/>
        <v>0</v>
      </c>
      <c r="AN253" s="17">
        <f t="shared" si="823"/>
        <v>0</v>
      </c>
      <c r="AO253" s="17">
        <f t="shared" si="824"/>
        <v>0</v>
      </c>
      <c r="AP253" s="17">
        <f t="shared" si="825"/>
        <v>0</v>
      </c>
      <c r="AQ253" s="17">
        <f t="shared" si="826"/>
        <v>0</v>
      </c>
      <c r="AR253" s="17">
        <f t="shared" si="827"/>
        <v>0</v>
      </c>
      <c r="AS253" s="17">
        <f t="shared" si="828"/>
        <v>0</v>
      </c>
      <c r="AT253" s="17">
        <f t="shared" si="829"/>
        <v>0</v>
      </c>
      <c r="AU253" s="17">
        <f t="shared" si="830"/>
        <v>0</v>
      </c>
      <c r="AV253" s="17">
        <f t="shared" si="831"/>
        <v>0</v>
      </c>
      <c r="AW253" s="17">
        <f t="shared" si="790"/>
        <v>2500</v>
      </c>
      <c r="AX253" s="17">
        <f t="shared" si="791"/>
        <v>2500</v>
      </c>
      <c r="AY253" s="17">
        <f t="shared" si="792"/>
        <v>2500</v>
      </c>
      <c r="AZ253" s="17">
        <f t="shared" si="832"/>
        <v>0</v>
      </c>
      <c r="BA253" s="17">
        <f t="shared" si="793"/>
        <v>2500</v>
      </c>
      <c r="BB253" s="17">
        <f t="shared" si="794"/>
        <v>2500</v>
      </c>
      <c r="BC253" s="17">
        <f t="shared" si="795"/>
        <v>2500</v>
      </c>
      <c r="BD253" s="17">
        <f t="shared" si="833"/>
        <v>0</v>
      </c>
      <c r="BE253" s="17">
        <f t="shared" si="834"/>
        <v>0</v>
      </c>
      <c r="BF253" s="17">
        <f t="shared" si="835"/>
        <v>0</v>
      </c>
      <c r="BG253" s="17">
        <f t="shared" si="836"/>
        <v>0</v>
      </c>
      <c r="BH253" s="17">
        <f t="shared" si="837"/>
        <v>0</v>
      </c>
      <c r="BI253" s="17">
        <f t="shared" si="838"/>
        <v>0</v>
      </c>
      <c r="BJ253" s="17">
        <f t="shared" si="839"/>
        <v>0</v>
      </c>
      <c r="BK253" s="17">
        <f t="shared" si="840"/>
        <v>0</v>
      </c>
      <c r="BL253" s="17">
        <f t="shared" si="841"/>
        <v>0</v>
      </c>
      <c r="BM253" s="17">
        <f t="shared" si="842"/>
        <v>0</v>
      </c>
      <c r="BN253" s="17">
        <f t="shared" si="843"/>
        <v>0</v>
      </c>
      <c r="BO253" s="17">
        <f t="shared" si="796"/>
        <v>2500</v>
      </c>
      <c r="BP253" s="17">
        <f t="shared" si="797"/>
        <v>2500</v>
      </c>
      <c r="BQ253" s="17">
        <f t="shared" si="798"/>
        <v>2500</v>
      </c>
      <c r="BR253" s="17">
        <f t="shared" si="844"/>
        <v>0</v>
      </c>
      <c r="BS253" s="35"/>
      <c r="BT253" s="35"/>
      <c r="BU253" s="1"/>
      <c r="BV253" s="1"/>
      <c r="BW253" s="1"/>
      <c r="BX253" s="1"/>
      <c r="BY253" s="1"/>
      <c r="BZ253" s="1"/>
      <c r="CA253" s="1"/>
      <c r="CB253" s="1"/>
    </row>
    <row r="254" s="1" customFormat="1">
      <c r="A254" s="33" t="s">
        <v>217</v>
      </c>
      <c r="B254" s="33" t="s">
        <v>178</v>
      </c>
      <c r="C254" s="33" t="s">
        <v>178</v>
      </c>
      <c r="D254" s="33" t="s">
        <v>272</v>
      </c>
      <c r="E254" s="33"/>
      <c r="F254" s="34" t="s">
        <v>273</v>
      </c>
      <c r="G254" s="17">
        <f t="shared" si="799"/>
        <v>2500</v>
      </c>
      <c r="H254" s="17">
        <f t="shared" si="800"/>
        <v>2500</v>
      </c>
      <c r="I254" s="17">
        <f t="shared" si="801"/>
        <v>2500</v>
      </c>
      <c r="J254" s="17">
        <f t="shared" si="802"/>
        <v>0</v>
      </c>
      <c r="K254" s="17">
        <f t="shared" si="803"/>
        <v>0</v>
      </c>
      <c r="L254" s="17">
        <f t="shared" si="804"/>
        <v>0</v>
      </c>
      <c r="M254" s="17">
        <f t="shared" si="643"/>
        <v>2500</v>
      </c>
      <c r="N254" s="17">
        <f t="shared" si="644"/>
        <v>2500</v>
      </c>
      <c r="O254" s="17">
        <f t="shared" si="645"/>
        <v>2500</v>
      </c>
      <c r="P254" s="17">
        <f t="shared" si="805"/>
        <v>0</v>
      </c>
      <c r="Q254" s="17">
        <f t="shared" si="806"/>
        <v>0</v>
      </c>
      <c r="R254" s="17">
        <f t="shared" si="807"/>
        <v>0</v>
      </c>
      <c r="S254" s="17">
        <f t="shared" si="808"/>
        <v>0</v>
      </c>
      <c r="T254" s="17">
        <f t="shared" si="809"/>
        <v>0</v>
      </c>
      <c r="U254" s="17">
        <f t="shared" si="810"/>
        <v>0</v>
      </c>
      <c r="V254" s="17">
        <f t="shared" si="811"/>
        <v>0</v>
      </c>
      <c r="W254" s="17">
        <f t="shared" si="812"/>
        <v>0</v>
      </c>
      <c r="X254" s="17">
        <f t="shared" si="813"/>
        <v>0</v>
      </c>
      <c r="Y254" s="17">
        <f t="shared" si="784"/>
        <v>2500</v>
      </c>
      <c r="Z254" s="17">
        <f t="shared" si="785"/>
        <v>2500</v>
      </c>
      <c r="AA254" s="17">
        <f t="shared" si="786"/>
        <v>2500</v>
      </c>
      <c r="AB254" s="17">
        <f t="shared" si="814"/>
        <v>0</v>
      </c>
      <c r="AC254" s="17">
        <f t="shared" si="815"/>
        <v>0</v>
      </c>
      <c r="AD254" s="17">
        <f t="shared" si="816"/>
        <v>0</v>
      </c>
      <c r="AE254" s="17">
        <f t="shared" si="787"/>
        <v>2500</v>
      </c>
      <c r="AF254" s="17">
        <f t="shared" si="788"/>
        <v>2500</v>
      </c>
      <c r="AG254" s="17">
        <f t="shared" si="789"/>
        <v>2500</v>
      </c>
      <c r="AH254" s="17">
        <f t="shared" si="817"/>
        <v>0</v>
      </c>
      <c r="AI254" s="17">
        <f t="shared" si="818"/>
        <v>0</v>
      </c>
      <c r="AJ254" s="17">
        <f t="shared" si="819"/>
        <v>0</v>
      </c>
      <c r="AK254" s="17">
        <f t="shared" si="820"/>
        <v>0</v>
      </c>
      <c r="AL254" s="17">
        <f t="shared" si="821"/>
        <v>0</v>
      </c>
      <c r="AM254" s="17">
        <f t="shared" si="822"/>
        <v>0</v>
      </c>
      <c r="AN254" s="17">
        <f t="shared" si="823"/>
        <v>0</v>
      </c>
      <c r="AO254" s="17">
        <f t="shared" si="824"/>
        <v>0</v>
      </c>
      <c r="AP254" s="17">
        <f t="shared" si="825"/>
        <v>0</v>
      </c>
      <c r="AQ254" s="17">
        <f t="shared" si="826"/>
        <v>0</v>
      </c>
      <c r="AR254" s="17">
        <f t="shared" si="827"/>
        <v>0</v>
      </c>
      <c r="AS254" s="17">
        <f t="shared" si="828"/>
        <v>0</v>
      </c>
      <c r="AT254" s="17">
        <f t="shared" si="829"/>
        <v>0</v>
      </c>
      <c r="AU254" s="17">
        <f t="shared" si="830"/>
        <v>0</v>
      </c>
      <c r="AV254" s="17">
        <f t="shared" si="831"/>
        <v>0</v>
      </c>
      <c r="AW254" s="17">
        <f t="shared" si="790"/>
        <v>2500</v>
      </c>
      <c r="AX254" s="17">
        <f t="shared" si="791"/>
        <v>2500</v>
      </c>
      <c r="AY254" s="17">
        <f t="shared" si="792"/>
        <v>2500</v>
      </c>
      <c r="AZ254" s="17">
        <f t="shared" si="832"/>
        <v>0</v>
      </c>
      <c r="BA254" s="17">
        <f t="shared" si="793"/>
        <v>2500</v>
      </c>
      <c r="BB254" s="17">
        <f t="shared" si="794"/>
        <v>2500</v>
      </c>
      <c r="BC254" s="17">
        <f t="shared" si="795"/>
        <v>2500</v>
      </c>
      <c r="BD254" s="17">
        <f t="shared" si="833"/>
        <v>0</v>
      </c>
      <c r="BE254" s="17">
        <f t="shared" si="834"/>
        <v>0</v>
      </c>
      <c r="BF254" s="17">
        <f t="shared" si="835"/>
        <v>0</v>
      </c>
      <c r="BG254" s="17">
        <f t="shared" si="836"/>
        <v>0</v>
      </c>
      <c r="BH254" s="17">
        <f t="shared" si="837"/>
        <v>0</v>
      </c>
      <c r="BI254" s="17">
        <f t="shared" si="838"/>
        <v>0</v>
      </c>
      <c r="BJ254" s="17">
        <f t="shared" si="839"/>
        <v>0</v>
      </c>
      <c r="BK254" s="17">
        <f t="shared" si="840"/>
        <v>0</v>
      </c>
      <c r="BL254" s="17">
        <f t="shared" si="841"/>
        <v>0</v>
      </c>
      <c r="BM254" s="17">
        <f t="shared" si="842"/>
        <v>0</v>
      </c>
      <c r="BN254" s="17">
        <f t="shared" si="843"/>
        <v>0</v>
      </c>
      <c r="BO254" s="17">
        <f t="shared" si="796"/>
        <v>2500</v>
      </c>
      <c r="BP254" s="17">
        <f t="shared" si="797"/>
        <v>2500</v>
      </c>
      <c r="BQ254" s="17">
        <f t="shared" si="798"/>
        <v>2500</v>
      </c>
      <c r="BR254" s="17">
        <f t="shared" si="844"/>
        <v>0</v>
      </c>
      <c r="BS254" s="35"/>
      <c r="BT254" s="35"/>
      <c r="BU254" s="1"/>
      <c r="BV254" s="1"/>
      <c r="BW254" s="1"/>
      <c r="BX254" s="1"/>
      <c r="BY254" s="1"/>
      <c r="BZ254" s="1"/>
      <c r="CA254" s="1"/>
      <c r="CB254" s="1"/>
    </row>
    <row r="255" s="1" customFormat="1">
      <c r="A255" s="33" t="s">
        <v>217</v>
      </c>
      <c r="B255" s="33" t="s">
        <v>178</v>
      </c>
      <c r="C255" s="33" t="s">
        <v>178</v>
      </c>
      <c r="D255" s="33" t="s">
        <v>272</v>
      </c>
      <c r="E255" s="33" t="s">
        <v>141</v>
      </c>
      <c r="F255" s="34" t="s">
        <v>142</v>
      </c>
      <c r="G255" s="17">
        <v>2500</v>
      </c>
      <c r="H255" s="17">
        <v>2500</v>
      </c>
      <c r="I255" s="17">
        <v>2500</v>
      </c>
      <c r="J255" s="17"/>
      <c r="K255" s="17"/>
      <c r="L255" s="17"/>
      <c r="M255" s="17">
        <f t="shared" si="643"/>
        <v>2500</v>
      </c>
      <c r="N255" s="17">
        <f t="shared" si="644"/>
        <v>2500</v>
      </c>
      <c r="O255" s="17">
        <f t="shared" si="645"/>
        <v>2500</v>
      </c>
      <c r="P255" s="17"/>
      <c r="Q255" s="17"/>
      <c r="R255" s="17"/>
      <c r="S255" s="17"/>
      <c r="T255" s="17"/>
      <c r="U255" s="17"/>
      <c r="V255" s="17"/>
      <c r="W255" s="17"/>
      <c r="X255" s="17"/>
      <c r="Y255" s="17">
        <f t="shared" si="784"/>
        <v>2500</v>
      </c>
      <c r="Z255" s="17">
        <f t="shared" si="785"/>
        <v>2500</v>
      </c>
      <c r="AA255" s="17">
        <f t="shared" si="786"/>
        <v>2500</v>
      </c>
      <c r="AB255" s="17"/>
      <c r="AC255" s="17"/>
      <c r="AD255" s="17"/>
      <c r="AE255" s="17">
        <f t="shared" si="787"/>
        <v>2500</v>
      </c>
      <c r="AF255" s="17">
        <f t="shared" si="788"/>
        <v>2500</v>
      </c>
      <c r="AG255" s="17">
        <f t="shared" si="789"/>
        <v>2500</v>
      </c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>
        <f t="shared" si="790"/>
        <v>2500</v>
      </c>
      <c r="AX255" s="17">
        <f t="shared" si="791"/>
        <v>2500</v>
      </c>
      <c r="AY255" s="17">
        <f t="shared" si="792"/>
        <v>2500</v>
      </c>
      <c r="AZ255" s="17"/>
      <c r="BA255" s="17">
        <f t="shared" si="793"/>
        <v>2500</v>
      </c>
      <c r="BB255" s="17">
        <f t="shared" si="794"/>
        <v>2500</v>
      </c>
      <c r="BC255" s="17">
        <f t="shared" si="795"/>
        <v>2500</v>
      </c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>
        <f t="shared" si="796"/>
        <v>2500</v>
      </c>
      <c r="BP255" s="17">
        <f t="shared" si="797"/>
        <v>2500</v>
      </c>
      <c r="BQ255" s="17">
        <f t="shared" si="798"/>
        <v>2500</v>
      </c>
      <c r="BR255" s="17"/>
      <c r="BS255" s="35"/>
      <c r="BT255" s="35"/>
      <c r="BU255" s="1"/>
      <c r="BV255" s="1"/>
      <c r="BW255" s="1"/>
      <c r="BX255" s="1"/>
      <c r="BY255" s="1"/>
      <c r="BZ255" s="1"/>
      <c r="CA255" s="1"/>
      <c r="CB255" s="1"/>
    </row>
    <row r="256" s="28" customFormat="1">
      <c r="A256" s="29" t="s">
        <v>217</v>
      </c>
      <c r="B256" s="29" t="s">
        <v>178</v>
      </c>
      <c r="C256" s="29" t="s">
        <v>274</v>
      </c>
      <c r="D256" s="29"/>
      <c r="E256" s="29"/>
      <c r="F256" s="30" t="s">
        <v>275</v>
      </c>
      <c r="G256" s="31">
        <f>G257+G266</f>
        <v>4209.6000000000004</v>
      </c>
      <c r="H256" s="31">
        <f>H257+H266</f>
        <v>4225.6000000000004</v>
      </c>
      <c r="I256" s="31">
        <f>I257+I266</f>
        <v>4225.6000000000004</v>
      </c>
      <c r="J256" s="31">
        <f>J257+J266</f>
        <v>0</v>
      </c>
      <c r="K256" s="31">
        <f>K257+K266</f>
        <v>0</v>
      </c>
      <c r="L256" s="31">
        <f>L257+L266</f>
        <v>0</v>
      </c>
      <c r="M256" s="31">
        <f t="shared" si="643"/>
        <v>4209.6000000000004</v>
      </c>
      <c r="N256" s="31">
        <f t="shared" si="644"/>
        <v>4225.6000000000004</v>
      </c>
      <c r="O256" s="31">
        <f t="shared" si="645"/>
        <v>4225.6000000000004</v>
      </c>
      <c r="P256" s="31">
        <f>P257+P266</f>
        <v>21.899999999999999</v>
      </c>
      <c r="Q256" s="31">
        <f>Q257+Q266</f>
        <v>0</v>
      </c>
      <c r="R256" s="31">
        <f>R257+R266</f>
        <v>0</v>
      </c>
      <c r="S256" s="31">
        <f>S257+S266</f>
        <v>0</v>
      </c>
      <c r="T256" s="31">
        <f>T257+T266</f>
        <v>0</v>
      </c>
      <c r="U256" s="31">
        <f>U257+U266</f>
        <v>0</v>
      </c>
      <c r="V256" s="31">
        <f>V257+V266</f>
        <v>0</v>
      </c>
      <c r="W256" s="31">
        <f>W257+W266</f>
        <v>0</v>
      </c>
      <c r="X256" s="31">
        <f>X257+X266</f>
        <v>0</v>
      </c>
      <c r="Y256" s="31">
        <f t="shared" si="784"/>
        <v>4231.5</v>
      </c>
      <c r="Z256" s="31">
        <f t="shared" si="785"/>
        <v>4225.6000000000004</v>
      </c>
      <c r="AA256" s="31">
        <f t="shared" si="786"/>
        <v>4225.6000000000004</v>
      </c>
      <c r="AB256" s="31">
        <f>AB257+AB266</f>
        <v>0</v>
      </c>
      <c r="AC256" s="31">
        <f>AC257+AC266</f>
        <v>0</v>
      </c>
      <c r="AD256" s="31">
        <f>AD257+AD266</f>
        <v>0</v>
      </c>
      <c r="AE256" s="31">
        <f t="shared" si="787"/>
        <v>4231.5</v>
      </c>
      <c r="AF256" s="31">
        <f t="shared" si="788"/>
        <v>4225.6000000000004</v>
      </c>
      <c r="AG256" s="31">
        <f t="shared" si="789"/>
        <v>4225.6000000000004</v>
      </c>
      <c r="AH256" s="31">
        <f>AH257+AH266</f>
        <v>0</v>
      </c>
      <c r="AI256" s="31">
        <f>AI257+AI266</f>
        <v>0</v>
      </c>
      <c r="AJ256" s="31">
        <f>AJ257+AJ266</f>
        <v>0</v>
      </c>
      <c r="AK256" s="31">
        <f>AK257+AK266</f>
        <v>0</v>
      </c>
      <c r="AL256" s="31">
        <f>AL257+AL266</f>
        <v>0</v>
      </c>
      <c r="AM256" s="31">
        <f>AM257+AM266</f>
        <v>0</v>
      </c>
      <c r="AN256" s="31">
        <f>AN257+AN266</f>
        <v>0</v>
      </c>
      <c r="AO256" s="31">
        <f>AO257+AO266</f>
        <v>0</v>
      </c>
      <c r="AP256" s="31">
        <f>AP257+AP266</f>
        <v>0</v>
      </c>
      <c r="AQ256" s="31">
        <f>AQ257+AQ266</f>
        <v>0</v>
      </c>
      <c r="AR256" s="31">
        <f>AR257+AR266</f>
        <v>0</v>
      </c>
      <c r="AS256" s="31">
        <f>AS257+AS266</f>
        <v>0</v>
      </c>
      <c r="AT256" s="31">
        <f>AT257+AT266</f>
        <v>0</v>
      </c>
      <c r="AU256" s="31">
        <f>AU257+AU266</f>
        <v>0</v>
      </c>
      <c r="AV256" s="31">
        <f>AV257+AV266</f>
        <v>0</v>
      </c>
      <c r="AW256" s="31">
        <f t="shared" si="790"/>
        <v>4231.5</v>
      </c>
      <c r="AX256" s="31">
        <f t="shared" si="791"/>
        <v>4225.6000000000004</v>
      </c>
      <c r="AY256" s="31">
        <f t="shared" si="792"/>
        <v>4225.6000000000004</v>
      </c>
      <c r="AZ256" s="31">
        <f>AZ257+AZ266</f>
        <v>0</v>
      </c>
      <c r="BA256" s="31">
        <f t="shared" si="793"/>
        <v>4231.5</v>
      </c>
      <c r="BB256" s="31">
        <f t="shared" si="794"/>
        <v>4225.6000000000004</v>
      </c>
      <c r="BC256" s="31">
        <f t="shared" si="795"/>
        <v>4225.6000000000004</v>
      </c>
      <c r="BD256" s="31">
        <f>BD257+BD266</f>
        <v>0</v>
      </c>
      <c r="BE256" s="31">
        <f>BE257+BE266</f>
        <v>0</v>
      </c>
      <c r="BF256" s="31">
        <f>BF257+BF266</f>
        <v>0</v>
      </c>
      <c r="BG256" s="31">
        <f>BG257+BG266</f>
        <v>0</v>
      </c>
      <c r="BH256" s="31">
        <f>BH257+BH266</f>
        <v>0</v>
      </c>
      <c r="BI256" s="31">
        <f>BI257+BI266</f>
        <v>0</v>
      </c>
      <c r="BJ256" s="31">
        <f>BJ257+BJ266</f>
        <v>0</v>
      </c>
      <c r="BK256" s="31">
        <f>BK257+BK266</f>
        <v>0</v>
      </c>
      <c r="BL256" s="31">
        <f>BL257+BL266</f>
        <v>0</v>
      </c>
      <c r="BM256" s="31">
        <f>BM257+BM266</f>
        <v>0</v>
      </c>
      <c r="BN256" s="31">
        <f>BN257+BN266</f>
        <v>0</v>
      </c>
      <c r="BO256" s="31">
        <f t="shared" si="796"/>
        <v>4231.5</v>
      </c>
      <c r="BP256" s="31">
        <f t="shared" si="797"/>
        <v>4225.6000000000004</v>
      </c>
      <c r="BQ256" s="31">
        <f t="shared" si="798"/>
        <v>4225.6000000000004</v>
      </c>
      <c r="BR256" s="31">
        <f>BR257+BR266</f>
        <v>0</v>
      </c>
      <c r="BS256" s="32"/>
      <c r="BT256" s="32"/>
      <c r="BU256" s="28"/>
      <c r="BV256" s="28"/>
      <c r="BW256" s="28"/>
      <c r="BX256" s="28"/>
      <c r="BY256" s="28"/>
      <c r="BZ256" s="28"/>
      <c r="CA256" s="28"/>
      <c r="CB256" s="28"/>
    </row>
    <row r="257" s="1" customFormat="1" ht="63">
      <c r="A257" s="33" t="s">
        <v>217</v>
      </c>
      <c r="B257" s="33" t="s">
        <v>178</v>
      </c>
      <c r="C257" s="33" t="s">
        <v>274</v>
      </c>
      <c r="D257" s="33" t="s">
        <v>84</v>
      </c>
      <c r="E257" s="33"/>
      <c r="F257" s="34" t="s">
        <v>85</v>
      </c>
      <c r="G257" s="17">
        <f t="shared" ref="G257:G258" si="845">G258</f>
        <v>2905</v>
      </c>
      <c r="H257" s="17">
        <f t="shared" ref="H257:H258" si="846">H258</f>
        <v>2905</v>
      </c>
      <c r="I257" s="17">
        <f t="shared" ref="I257:I258" si="847">I258</f>
        <v>2905</v>
      </c>
      <c r="J257" s="17">
        <f t="shared" ref="J257:J258" si="848">J258</f>
        <v>0</v>
      </c>
      <c r="K257" s="17">
        <f t="shared" ref="K257:K258" si="849">K258</f>
        <v>0</v>
      </c>
      <c r="L257" s="17">
        <f t="shared" ref="L257:L258" si="850">L258</f>
        <v>0</v>
      </c>
      <c r="M257" s="17">
        <f t="shared" si="643"/>
        <v>2905</v>
      </c>
      <c r="N257" s="17">
        <f t="shared" si="644"/>
        <v>2905</v>
      </c>
      <c r="O257" s="17">
        <f t="shared" si="645"/>
        <v>2905</v>
      </c>
      <c r="P257" s="17">
        <f t="shared" ref="P257:P258" si="851">P258</f>
        <v>0</v>
      </c>
      <c r="Q257" s="17">
        <f t="shared" ref="Q257:Q258" si="852">Q258</f>
        <v>0</v>
      </c>
      <c r="R257" s="17">
        <f t="shared" ref="R257:R258" si="853">R258</f>
        <v>0</v>
      </c>
      <c r="S257" s="17">
        <f t="shared" ref="S257:S258" si="854">S258</f>
        <v>0</v>
      </c>
      <c r="T257" s="17">
        <f t="shared" ref="T257:T258" si="855">T258</f>
        <v>0</v>
      </c>
      <c r="U257" s="17">
        <f t="shared" ref="U257:U258" si="856">U258</f>
        <v>0</v>
      </c>
      <c r="V257" s="17">
        <f t="shared" ref="V257:V258" si="857">V258</f>
        <v>0</v>
      </c>
      <c r="W257" s="17">
        <f t="shared" ref="W257:W258" si="858">W258</f>
        <v>0</v>
      </c>
      <c r="X257" s="17">
        <f t="shared" ref="X257:X258" si="859">X258</f>
        <v>0</v>
      </c>
      <c r="Y257" s="17">
        <f t="shared" si="784"/>
        <v>2905</v>
      </c>
      <c r="Z257" s="17">
        <f t="shared" si="785"/>
        <v>2905</v>
      </c>
      <c r="AA257" s="17">
        <f t="shared" si="786"/>
        <v>2905</v>
      </c>
      <c r="AB257" s="17">
        <f t="shared" ref="AB257:AB258" si="860">AB258</f>
        <v>0</v>
      </c>
      <c r="AC257" s="17">
        <f t="shared" ref="AC257:AC258" si="861">AC258</f>
        <v>0</v>
      </c>
      <c r="AD257" s="17">
        <f t="shared" ref="AD257:AD258" si="862">AD258</f>
        <v>0</v>
      </c>
      <c r="AE257" s="17">
        <f t="shared" si="787"/>
        <v>2905</v>
      </c>
      <c r="AF257" s="17">
        <f t="shared" si="788"/>
        <v>2905</v>
      </c>
      <c r="AG257" s="17">
        <f t="shared" si="789"/>
        <v>2905</v>
      </c>
      <c r="AH257" s="17">
        <f t="shared" ref="AH257:AH258" si="863">AH258</f>
        <v>0</v>
      </c>
      <c r="AI257" s="17">
        <f t="shared" ref="AI257:AI258" si="864">AI258</f>
        <v>0</v>
      </c>
      <c r="AJ257" s="17">
        <f t="shared" ref="AJ257:AJ258" si="865">AJ258</f>
        <v>0</v>
      </c>
      <c r="AK257" s="17">
        <f t="shared" ref="AK257:AK258" si="866">AK258</f>
        <v>0</v>
      </c>
      <c r="AL257" s="17">
        <f t="shared" ref="AL257:AL258" si="867">AL258</f>
        <v>0</v>
      </c>
      <c r="AM257" s="17">
        <f t="shared" ref="AM257:AM258" si="868">AM258</f>
        <v>0</v>
      </c>
      <c r="AN257" s="17">
        <f t="shared" ref="AN257:AN258" si="869">AN258</f>
        <v>0</v>
      </c>
      <c r="AO257" s="17">
        <f t="shared" ref="AO257:AO258" si="870">AO258</f>
        <v>0</v>
      </c>
      <c r="AP257" s="17">
        <f t="shared" ref="AP257:AP258" si="871">AP258</f>
        <v>0</v>
      </c>
      <c r="AQ257" s="17">
        <f t="shared" ref="AQ257:AQ258" si="872">AQ258</f>
        <v>0</v>
      </c>
      <c r="AR257" s="17">
        <f t="shared" ref="AR257:AR258" si="873">AR258</f>
        <v>0</v>
      </c>
      <c r="AS257" s="17">
        <f t="shared" ref="AS257:AS258" si="874">AS258</f>
        <v>0</v>
      </c>
      <c r="AT257" s="17">
        <f t="shared" ref="AT257:AT258" si="875">AT258</f>
        <v>0</v>
      </c>
      <c r="AU257" s="17">
        <f t="shared" ref="AU257:AU258" si="876">AU258</f>
        <v>0</v>
      </c>
      <c r="AV257" s="17">
        <f t="shared" ref="AV257:AV258" si="877">AV258</f>
        <v>0</v>
      </c>
      <c r="AW257" s="17">
        <f t="shared" si="790"/>
        <v>2905</v>
      </c>
      <c r="AX257" s="17">
        <f t="shared" si="791"/>
        <v>2905</v>
      </c>
      <c r="AY257" s="17">
        <f t="shared" si="792"/>
        <v>2905</v>
      </c>
      <c r="AZ257" s="17">
        <f t="shared" ref="AZ257:AZ258" si="878">AZ258</f>
        <v>0</v>
      </c>
      <c r="BA257" s="17">
        <f t="shared" si="793"/>
        <v>2905</v>
      </c>
      <c r="BB257" s="17">
        <f t="shared" si="794"/>
        <v>2905</v>
      </c>
      <c r="BC257" s="17">
        <f t="shared" si="795"/>
        <v>2905</v>
      </c>
      <c r="BD257" s="17">
        <f t="shared" ref="BD257:BD258" si="879">BD258</f>
        <v>0</v>
      </c>
      <c r="BE257" s="17">
        <f t="shared" ref="BE257:BE258" si="880">BE258</f>
        <v>0</v>
      </c>
      <c r="BF257" s="17">
        <f t="shared" ref="BF257:BF258" si="881">BF258</f>
        <v>0</v>
      </c>
      <c r="BG257" s="17">
        <f t="shared" ref="BG257:BG258" si="882">BG258</f>
        <v>0</v>
      </c>
      <c r="BH257" s="17">
        <f t="shared" ref="BH257:BH258" si="883">BH258</f>
        <v>0</v>
      </c>
      <c r="BI257" s="17">
        <f t="shared" ref="BI257:BI258" si="884">BI258</f>
        <v>0</v>
      </c>
      <c r="BJ257" s="17">
        <f t="shared" ref="BJ257:BJ258" si="885">BJ258</f>
        <v>0</v>
      </c>
      <c r="BK257" s="17">
        <f t="shared" ref="BK257:BK258" si="886">BK258</f>
        <v>0</v>
      </c>
      <c r="BL257" s="17">
        <f t="shared" ref="BL257:BL258" si="887">BL258</f>
        <v>0</v>
      </c>
      <c r="BM257" s="17">
        <f t="shared" ref="BM257:BM258" si="888">BM258</f>
        <v>0</v>
      </c>
      <c r="BN257" s="17">
        <f t="shared" ref="BN257:BN258" si="889">BN258</f>
        <v>0</v>
      </c>
      <c r="BO257" s="17">
        <f t="shared" si="796"/>
        <v>2905</v>
      </c>
      <c r="BP257" s="17">
        <f t="shared" si="797"/>
        <v>2905</v>
      </c>
      <c r="BQ257" s="17">
        <f t="shared" si="798"/>
        <v>2905</v>
      </c>
      <c r="BR257" s="17">
        <f t="shared" ref="BR257:BR258" si="890">BR258</f>
        <v>0</v>
      </c>
      <c r="BS257" s="35"/>
      <c r="BT257" s="35"/>
      <c r="BU257" s="1"/>
      <c r="BV257" s="1"/>
      <c r="BW257" s="1"/>
      <c r="BX257" s="1"/>
      <c r="BY257" s="1"/>
      <c r="BZ257" s="1"/>
      <c r="CA257" s="1"/>
      <c r="CB257" s="1"/>
    </row>
    <row r="258" s="1" customFormat="1" ht="31.5">
      <c r="A258" s="33" t="s">
        <v>217</v>
      </c>
      <c r="B258" s="33" t="s">
        <v>178</v>
      </c>
      <c r="C258" s="33" t="s">
        <v>274</v>
      </c>
      <c r="D258" s="33" t="s">
        <v>153</v>
      </c>
      <c r="E258" s="33"/>
      <c r="F258" s="34" t="s">
        <v>43</v>
      </c>
      <c r="G258" s="17">
        <f t="shared" si="845"/>
        <v>2905</v>
      </c>
      <c r="H258" s="17">
        <f t="shared" si="846"/>
        <v>2905</v>
      </c>
      <c r="I258" s="17">
        <f t="shared" si="847"/>
        <v>2905</v>
      </c>
      <c r="J258" s="17">
        <f t="shared" si="848"/>
        <v>0</v>
      </c>
      <c r="K258" s="17">
        <f t="shared" si="849"/>
        <v>0</v>
      </c>
      <c r="L258" s="17">
        <f t="shared" si="850"/>
        <v>0</v>
      </c>
      <c r="M258" s="17">
        <f t="shared" si="643"/>
        <v>2905</v>
      </c>
      <c r="N258" s="17">
        <f t="shared" si="644"/>
        <v>2905</v>
      </c>
      <c r="O258" s="17">
        <f t="shared" si="645"/>
        <v>2905</v>
      </c>
      <c r="P258" s="17">
        <f t="shared" si="851"/>
        <v>0</v>
      </c>
      <c r="Q258" s="17">
        <f t="shared" si="852"/>
        <v>0</v>
      </c>
      <c r="R258" s="17">
        <f t="shared" si="853"/>
        <v>0</v>
      </c>
      <c r="S258" s="17">
        <f t="shared" si="854"/>
        <v>0</v>
      </c>
      <c r="T258" s="17">
        <f t="shared" si="855"/>
        <v>0</v>
      </c>
      <c r="U258" s="17">
        <f t="shared" si="856"/>
        <v>0</v>
      </c>
      <c r="V258" s="17">
        <f t="shared" si="857"/>
        <v>0</v>
      </c>
      <c r="W258" s="17">
        <f t="shared" si="858"/>
        <v>0</v>
      </c>
      <c r="X258" s="17">
        <f t="shared" si="859"/>
        <v>0</v>
      </c>
      <c r="Y258" s="17">
        <f t="shared" si="784"/>
        <v>2905</v>
      </c>
      <c r="Z258" s="17">
        <f t="shared" si="785"/>
        <v>2905</v>
      </c>
      <c r="AA258" s="17">
        <f t="shared" si="786"/>
        <v>2905</v>
      </c>
      <c r="AB258" s="17">
        <f t="shared" si="860"/>
        <v>0</v>
      </c>
      <c r="AC258" s="17">
        <f t="shared" si="861"/>
        <v>0</v>
      </c>
      <c r="AD258" s="17">
        <f t="shared" si="862"/>
        <v>0</v>
      </c>
      <c r="AE258" s="17">
        <f t="shared" si="787"/>
        <v>2905</v>
      </c>
      <c r="AF258" s="17">
        <f t="shared" si="788"/>
        <v>2905</v>
      </c>
      <c r="AG258" s="17">
        <f t="shared" si="789"/>
        <v>2905</v>
      </c>
      <c r="AH258" s="17">
        <f t="shared" si="863"/>
        <v>0</v>
      </c>
      <c r="AI258" s="17">
        <f t="shared" si="864"/>
        <v>0</v>
      </c>
      <c r="AJ258" s="17">
        <f t="shared" si="865"/>
        <v>0</v>
      </c>
      <c r="AK258" s="17">
        <f t="shared" si="866"/>
        <v>0</v>
      </c>
      <c r="AL258" s="17">
        <f t="shared" si="867"/>
        <v>0</v>
      </c>
      <c r="AM258" s="17">
        <f t="shared" si="868"/>
        <v>0</v>
      </c>
      <c r="AN258" s="17">
        <f t="shared" si="869"/>
        <v>0</v>
      </c>
      <c r="AO258" s="17">
        <f t="shared" si="870"/>
        <v>0</v>
      </c>
      <c r="AP258" s="17">
        <f t="shared" si="871"/>
        <v>0</v>
      </c>
      <c r="AQ258" s="17">
        <f t="shared" si="872"/>
        <v>0</v>
      </c>
      <c r="AR258" s="17">
        <f t="shared" si="873"/>
        <v>0</v>
      </c>
      <c r="AS258" s="17">
        <f t="shared" si="874"/>
        <v>0</v>
      </c>
      <c r="AT258" s="17">
        <f t="shared" si="875"/>
        <v>0</v>
      </c>
      <c r="AU258" s="17">
        <f t="shared" si="876"/>
        <v>0</v>
      </c>
      <c r="AV258" s="17">
        <f t="shared" si="877"/>
        <v>0</v>
      </c>
      <c r="AW258" s="17">
        <f t="shared" si="790"/>
        <v>2905</v>
      </c>
      <c r="AX258" s="17">
        <f t="shared" si="791"/>
        <v>2905</v>
      </c>
      <c r="AY258" s="17">
        <f t="shared" si="792"/>
        <v>2905</v>
      </c>
      <c r="AZ258" s="17">
        <f t="shared" si="878"/>
        <v>0</v>
      </c>
      <c r="BA258" s="17">
        <f t="shared" si="793"/>
        <v>2905</v>
      </c>
      <c r="BB258" s="17">
        <f t="shared" si="794"/>
        <v>2905</v>
      </c>
      <c r="BC258" s="17">
        <f t="shared" si="795"/>
        <v>2905</v>
      </c>
      <c r="BD258" s="17">
        <f t="shared" si="879"/>
        <v>0</v>
      </c>
      <c r="BE258" s="17">
        <f t="shared" si="880"/>
        <v>0</v>
      </c>
      <c r="BF258" s="17">
        <f t="shared" si="881"/>
        <v>0</v>
      </c>
      <c r="BG258" s="17">
        <f t="shared" si="882"/>
        <v>0</v>
      </c>
      <c r="BH258" s="17">
        <f t="shared" si="883"/>
        <v>0</v>
      </c>
      <c r="BI258" s="17">
        <f t="shared" si="884"/>
        <v>0</v>
      </c>
      <c r="BJ258" s="17">
        <f t="shared" si="885"/>
        <v>0</v>
      </c>
      <c r="BK258" s="17">
        <f t="shared" si="886"/>
        <v>0</v>
      </c>
      <c r="BL258" s="17">
        <f t="shared" si="887"/>
        <v>0</v>
      </c>
      <c r="BM258" s="17">
        <f t="shared" si="888"/>
        <v>0</v>
      </c>
      <c r="BN258" s="17">
        <f t="shared" si="889"/>
        <v>0</v>
      </c>
      <c r="BO258" s="17">
        <f t="shared" si="796"/>
        <v>2905</v>
      </c>
      <c r="BP258" s="17">
        <f t="shared" si="797"/>
        <v>2905</v>
      </c>
      <c r="BQ258" s="17">
        <f t="shared" si="798"/>
        <v>2905</v>
      </c>
      <c r="BR258" s="17">
        <f t="shared" si="890"/>
        <v>0</v>
      </c>
      <c r="BS258" s="35"/>
      <c r="BT258" s="35"/>
      <c r="BU258" s="1"/>
      <c r="BV258" s="1"/>
      <c r="BW258" s="1"/>
      <c r="BX258" s="1"/>
      <c r="BY258" s="1"/>
      <c r="BZ258" s="1"/>
      <c r="CA258" s="1"/>
      <c r="CB258" s="1"/>
    </row>
    <row r="259" s="1" customFormat="1" ht="63">
      <c r="A259" s="33" t="s">
        <v>217</v>
      </c>
      <c r="B259" s="33" t="s">
        <v>178</v>
      </c>
      <c r="C259" s="33" t="s">
        <v>274</v>
      </c>
      <c r="D259" s="33" t="s">
        <v>227</v>
      </c>
      <c r="E259" s="33"/>
      <c r="F259" s="34" t="s">
        <v>228</v>
      </c>
      <c r="G259" s="17">
        <f>G260+G264</f>
        <v>2905</v>
      </c>
      <c r="H259" s="17">
        <f>H260+H264</f>
        <v>2905</v>
      </c>
      <c r="I259" s="17">
        <f>I260+I264</f>
        <v>2905</v>
      </c>
      <c r="J259" s="17">
        <f>J260+J264</f>
        <v>0</v>
      </c>
      <c r="K259" s="17">
        <f>K260+K264</f>
        <v>0</v>
      </c>
      <c r="L259" s="17">
        <f>L260+L264</f>
        <v>0</v>
      </c>
      <c r="M259" s="17">
        <f t="shared" si="643"/>
        <v>2905</v>
      </c>
      <c r="N259" s="17">
        <f t="shared" si="644"/>
        <v>2905</v>
      </c>
      <c r="O259" s="17">
        <f t="shared" si="645"/>
        <v>2905</v>
      </c>
      <c r="P259" s="17">
        <f>P260+P264</f>
        <v>0</v>
      </c>
      <c r="Q259" s="17">
        <f>Q260+Q264</f>
        <v>0</v>
      </c>
      <c r="R259" s="17">
        <f>R260+R264</f>
        <v>0</v>
      </c>
      <c r="S259" s="17">
        <f>S260+S264</f>
        <v>0</v>
      </c>
      <c r="T259" s="17">
        <f>T260+T264</f>
        <v>0</v>
      </c>
      <c r="U259" s="17">
        <f>U260+U264</f>
        <v>0</v>
      </c>
      <c r="V259" s="17">
        <f>V260+V264</f>
        <v>0</v>
      </c>
      <c r="W259" s="17">
        <f>W260+W264</f>
        <v>0</v>
      </c>
      <c r="X259" s="17">
        <f>X260+X264</f>
        <v>0</v>
      </c>
      <c r="Y259" s="17">
        <f t="shared" si="784"/>
        <v>2905</v>
      </c>
      <c r="Z259" s="17">
        <f t="shared" si="785"/>
        <v>2905</v>
      </c>
      <c r="AA259" s="17">
        <f t="shared" si="786"/>
        <v>2905</v>
      </c>
      <c r="AB259" s="17">
        <f>AB260+AB264</f>
        <v>0</v>
      </c>
      <c r="AC259" s="17">
        <f>AC260+AC264</f>
        <v>0</v>
      </c>
      <c r="AD259" s="17">
        <f>AD260+AD264</f>
        <v>0</v>
      </c>
      <c r="AE259" s="17">
        <f t="shared" si="787"/>
        <v>2905</v>
      </c>
      <c r="AF259" s="17">
        <f t="shared" si="788"/>
        <v>2905</v>
      </c>
      <c r="AG259" s="17">
        <f t="shared" si="789"/>
        <v>2905</v>
      </c>
      <c r="AH259" s="17">
        <f>AH260+AH264</f>
        <v>0</v>
      </c>
      <c r="AI259" s="17">
        <f>AI260+AI264</f>
        <v>0</v>
      </c>
      <c r="AJ259" s="17">
        <f>AJ260+AJ264</f>
        <v>0</v>
      </c>
      <c r="AK259" s="17">
        <f>AK260+AK264</f>
        <v>0</v>
      </c>
      <c r="AL259" s="17">
        <f>AL260+AL264</f>
        <v>0</v>
      </c>
      <c r="AM259" s="17">
        <f>AM260+AM264</f>
        <v>0</v>
      </c>
      <c r="AN259" s="17">
        <f>AN260+AN264</f>
        <v>0</v>
      </c>
      <c r="AO259" s="17">
        <f>AO260+AO264</f>
        <v>0</v>
      </c>
      <c r="AP259" s="17">
        <f>AP260+AP264</f>
        <v>0</v>
      </c>
      <c r="AQ259" s="17">
        <f>AQ260+AQ264</f>
        <v>0</v>
      </c>
      <c r="AR259" s="17">
        <f>AR260+AR264</f>
        <v>0</v>
      </c>
      <c r="AS259" s="17">
        <f>AS260+AS264</f>
        <v>0</v>
      </c>
      <c r="AT259" s="17">
        <f>AT260+AT264</f>
        <v>0</v>
      </c>
      <c r="AU259" s="17">
        <f>AU260+AU264</f>
        <v>0</v>
      </c>
      <c r="AV259" s="17">
        <f>AV260+AV264</f>
        <v>0</v>
      </c>
      <c r="AW259" s="17">
        <f t="shared" si="790"/>
        <v>2905</v>
      </c>
      <c r="AX259" s="17">
        <f t="shared" si="791"/>
        <v>2905</v>
      </c>
      <c r="AY259" s="17">
        <f t="shared" si="792"/>
        <v>2905</v>
      </c>
      <c r="AZ259" s="17">
        <f>AZ260+AZ264</f>
        <v>0</v>
      </c>
      <c r="BA259" s="17">
        <f t="shared" si="793"/>
        <v>2905</v>
      </c>
      <c r="BB259" s="17">
        <f t="shared" si="794"/>
        <v>2905</v>
      </c>
      <c r="BC259" s="17">
        <f t="shared" si="795"/>
        <v>2905</v>
      </c>
      <c r="BD259" s="17">
        <f>BD260+BD264</f>
        <v>0</v>
      </c>
      <c r="BE259" s="17">
        <f>BE260+BE264</f>
        <v>0</v>
      </c>
      <c r="BF259" s="17">
        <f>BF260+BF264</f>
        <v>0</v>
      </c>
      <c r="BG259" s="17">
        <f>BG260+BG264</f>
        <v>0</v>
      </c>
      <c r="BH259" s="17">
        <f>BH260+BH264</f>
        <v>0</v>
      </c>
      <c r="BI259" s="17">
        <f>BI260+BI264</f>
        <v>0</v>
      </c>
      <c r="BJ259" s="17">
        <f>BJ260+BJ264</f>
        <v>0</v>
      </c>
      <c r="BK259" s="17">
        <f>BK260+BK264</f>
        <v>0</v>
      </c>
      <c r="BL259" s="17">
        <f>BL260+BL264</f>
        <v>0</v>
      </c>
      <c r="BM259" s="17">
        <f>BM260+BM264</f>
        <v>0</v>
      </c>
      <c r="BN259" s="17">
        <f>BN260+BN264</f>
        <v>0</v>
      </c>
      <c r="BO259" s="17">
        <f t="shared" si="796"/>
        <v>2905</v>
      </c>
      <c r="BP259" s="17">
        <f t="shared" si="797"/>
        <v>2905</v>
      </c>
      <c r="BQ259" s="17">
        <f t="shared" si="798"/>
        <v>2905</v>
      </c>
      <c r="BR259" s="17">
        <f>BR260+BR264</f>
        <v>0</v>
      </c>
      <c r="BS259" s="35"/>
      <c r="BT259" s="35"/>
      <c r="BU259" s="1"/>
      <c r="BV259" s="1"/>
      <c r="BW259" s="1"/>
      <c r="BX259" s="1"/>
      <c r="BY259" s="1"/>
      <c r="BZ259" s="1"/>
      <c r="CA259" s="1"/>
      <c r="CB259" s="1"/>
    </row>
    <row r="260" s="1" customFormat="1" ht="63">
      <c r="A260" s="33" t="s">
        <v>217</v>
      </c>
      <c r="B260" s="33" t="s">
        <v>178</v>
      </c>
      <c r="C260" s="33" t="s">
        <v>274</v>
      </c>
      <c r="D260" s="33" t="s">
        <v>230</v>
      </c>
      <c r="E260" s="33"/>
      <c r="F260" s="34" t="s">
        <v>231</v>
      </c>
      <c r="G260" s="17">
        <f>G261+G262+G263</f>
        <v>2425</v>
      </c>
      <c r="H260" s="17">
        <f>H261+H262+H263</f>
        <v>2425</v>
      </c>
      <c r="I260" s="17">
        <f>I261+I262+I263</f>
        <v>2425</v>
      </c>
      <c r="J260" s="17">
        <f>J261+J262+J263</f>
        <v>0</v>
      </c>
      <c r="K260" s="17">
        <f>K261+K262+K263</f>
        <v>0</v>
      </c>
      <c r="L260" s="17">
        <f>L261+L262+L263</f>
        <v>0</v>
      </c>
      <c r="M260" s="17">
        <f t="shared" si="643"/>
        <v>2425</v>
      </c>
      <c r="N260" s="17">
        <f t="shared" si="644"/>
        <v>2425</v>
      </c>
      <c r="O260" s="17">
        <f t="shared" si="645"/>
        <v>2425</v>
      </c>
      <c r="P260" s="17">
        <f>P261+P262+P263</f>
        <v>0</v>
      </c>
      <c r="Q260" s="17">
        <f>Q261+Q262+Q263</f>
        <v>0</v>
      </c>
      <c r="R260" s="17">
        <f>R261+R262+R263</f>
        <v>0</v>
      </c>
      <c r="S260" s="17">
        <f>S261+S262+S263</f>
        <v>0</v>
      </c>
      <c r="T260" s="17">
        <f>T261+T262+T263</f>
        <v>0</v>
      </c>
      <c r="U260" s="17">
        <f>U261+U262+U263</f>
        <v>0</v>
      </c>
      <c r="V260" s="17">
        <f>V261+V262+V263</f>
        <v>0</v>
      </c>
      <c r="W260" s="17">
        <f>W261+W262+W263</f>
        <v>0</v>
      </c>
      <c r="X260" s="17">
        <f>X261+X262+X263</f>
        <v>0</v>
      </c>
      <c r="Y260" s="17">
        <f t="shared" si="784"/>
        <v>2425</v>
      </c>
      <c r="Z260" s="17">
        <f t="shared" si="785"/>
        <v>2425</v>
      </c>
      <c r="AA260" s="17">
        <f t="shared" si="786"/>
        <v>2425</v>
      </c>
      <c r="AB260" s="17">
        <f>AB261+AB262+AB263</f>
        <v>0</v>
      </c>
      <c r="AC260" s="17">
        <f>AC261+AC262+AC263</f>
        <v>0</v>
      </c>
      <c r="AD260" s="17">
        <f>AD261+AD262+AD263</f>
        <v>0</v>
      </c>
      <c r="AE260" s="17">
        <f t="shared" si="787"/>
        <v>2425</v>
      </c>
      <c r="AF260" s="17">
        <f t="shared" si="788"/>
        <v>2425</v>
      </c>
      <c r="AG260" s="17">
        <f t="shared" si="789"/>
        <v>2425</v>
      </c>
      <c r="AH260" s="17">
        <f>AH261+AH262+AH263</f>
        <v>0</v>
      </c>
      <c r="AI260" s="17">
        <f>AI261+AI262+AI263</f>
        <v>0</v>
      </c>
      <c r="AJ260" s="17">
        <f>AJ261+AJ262+AJ263</f>
        <v>0</v>
      </c>
      <c r="AK260" s="17">
        <f>AK261+AK262+AK263</f>
        <v>0</v>
      </c>
      <c r="AL260" s="17">
        <f>AL261+AL262+AL263</f>
        <v>0</v>
      </c>
      <c r="AM260" s="17">
        <f>AM261+AM262+AM263</f>
        <v>0</v>
      </c>
      <c r="AN260" s="17">
        <f>AN261+AN262+AN263</f>
        <v>0</v>
      </c>
      <c r="AO260" s="17">
        <f>AO261+AO262+AO263</f>
        <v>0</v>
      </c>
      <c r="AP260" s="17">
        <f>AP261+AP262+AP263</f>
        <v>0</v>
      </c>
      <c r="AQ260" s="17">
        <f>AQ261+AQ262+AQ263</f>
        <v>0</v>
      </c>
      <c r="AR260" s="17">
        <f>AR261+AR262+AR263</f>
        <v>0</v>
      </c>
      <c r="AS260" s="17">
        <f>AS261+AS262+AS263</f>
        <v>0</v>
      </c>
      <c r="AT260" s="17">
        <f>AT261+AT262+AT263</f>
        <v>0</v>
      </c>
      <c r="AU260" s="17">
        <f>AU261+AU262+AU263</f>
        <v>0</v>
      </c>
      <c r="AV260" s="17">
        <f>AV261+AV262+AV263</f>
        <v>0</v>
      </c>
      <c r="AW260" s="17">
        <f t="shared" si="790"/>
        <v>2425</v>
      </c>
      <c r="AX260" s="17">
        <f t="shared" si="791"/>
        <v>2425</v>
      </c>
      <c r="AY260" s="17">
        <f t="shared" si="792"/>
        <v>2425</v>
      </c>
      <c r="AZ260" s="17">
        <f>AZ261+AZ262+AZ263</f>
        <v>0</v>
      </c>
      <c r="BA260" s="17">
        <f t="shared" si="793"/>
        <v>2425</v>
      </c>
      <c r="BB260" s="17">
        <f t="shared" si="794"/>
        <v>2425</v>
      </c>
      <c r="BC260" s="17">
        <f t="shared" si="795"/>
        <v>2425</v>
      </c>
      <c r="BD260" s="17">
        <f>BD261+BD262+BD263</f>
        <v>0</v>
      </c>
      <c r="BE260" s="17">
        <f>BE261+BE262+BE263</f>
        <v>0</v>
      </c>
      <c r="BF260" s="17">
        <f>BF261+BF262+BF263</f>
        <v>0</v>
      </c>
      <c r="BG260" s="17">
        <f>BG261+BG262+BG263</f>
        <v>0</v>
      </c>
      <c r="BH260" s="17">
        <f>BH261+BH262+BH263</f>
        <v>0</v>
      </c>
      <c r="BI260" s="17">
        <f>BI261+BI262+BI263</f>
        <v>0</v>
      </c>
      <c r="BJ260" s="17">
        <f>BJ261+BJ262+BJ263</f>
        <v>0</v>
      </c>
      <c r="BK260" s="17">
        <f>BK261+BK262+BK263</f>
        <v>0</v>
      </c>
      <c r="BL260" s="17">
        <f>BL261+BL262+BL263</f>
        <v>0</v>
      </c>
      <c r="BM260" s="17">
        <f>BM261+BM262+BM263</f>
        <v>0</v>
      </c>
      <c r="BN260" s="17">
        <f>BN261+BN262+BN263</f>
        <v>0</v>
      </c>
      <c r="BO260" s="17">
        <f t="shared" si="796"/>
        <v>2425</v>
      </c>
      <c r="BP260" s="17">
        <f t="shared" si="797"/>
        <v>2425</v>
      </c>
      <c r="BQ260" s="17">
        <f t="shared" si="798"/>
        <v>2425</v>
      </c>
      <c r="BR260" s="17">
        <f>BR261+BR262+BR263</f>
        <v>0</v>
      </c>
      <c r="BS260" s="35"/>
      <c r="BT260" s="35"/>
      <c r="BU260" s="1"/>
      <c r="BV260" s="1"/>
      <c r="BW260" s="1"/>
      <c r="BX260" s="1"/>
      <c r="BY260" s="1"/>
      <c r="BZ260" s="1"/>
      <c r="CA260" s="1"/>
      <c r="CB260" s="1"/>
    </row>
    <row r="261" s="1" customFormat="1">
      <c r="A261" s="33" t="s">
        <v>217</v>
      </c>
      <c r="B261" s="33" t="s">
        <v>178</v>
      </c>
      <c r="C261" s="33" t="s">
        <v>274</v>
      </c>
      <c r="D261" s="33" t="s">
        <v>230</v>
      </c>
      <c r="E261" s="33" t="s">
        <v>48</v>
      </c>
      <c r="F261" s="34" t="s">
        <v>49</v>
      </c>
      <c r="G261" s="17">
        <v>5.2999999999999998</v>
      </c>
      <c r="H261" s="17">
        <v>5.2999999999999998</v>
      </c>
      <c r="I261" s="17">
        <v>5.2999999999999998</v>
      </c>
      <c r="J261" s="17"/>
      <c r="K261" s="17"/>
      <c r="L261" s="17"/>
      <c r="M261" s="17">
        <f t="shared" si="643"/>
        <v>5.2999999999999998</v>
      </c>
      <c r="N261" s="17">
        <f t="shared" si="644"/>
        <v>5.2999999999999998</v>
      </c>
      <c r="O261" s="17">
        <f t="shared" si="645"/>
        <v>5.2999999999999998</v>
      </c>
      <c r="P261" s="17"/>
      <c r="Q261" s="17"/>
      <c r="R261" s="17"/>
      <c r="S261" s="17"/>
      <c r="T261" s="17"/>
      <c r="U261" s="17"/>
      <c r="V261" s="17"/>
      <c r="W261" s="17"/>
      <c r="X261" s="17"/>
      <c r="Y261" s="17">
        <f t="shared" si="784"/>
        <v>5.2999999999999998</v>
      </c>
      <c r="Z261" s="17">
        <f t="shared" si="785"/>
        <v>5.2999999999999998</v>
      </c>
      <c r="AA261" s="17">
        <f t="shared" si="786"/>
        <v>5.2999999999999998</v>
      </c>
      <c r="AB261" s="17"/>
      <c r="AC261" s="17"/>
      <c r="AD261" s="17"/>
      <c r="AE261" s="17">
        <f t="shared" si="787"/>
        <v>5.2999999999999998</v>
      </c>
      <c r="AF261" s="17">
        <f t="shared" si="788"/>
        <v>5.2999999999999998</v>
      </c>
      <c r="AG261" s="17">
        <f t="shared" si="789"/>
        <v>5.2999999999999998</v>
      </c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>
        <f t="shared" si="790"/>
        <v>5.2999999999999998</v>
      </c>
      <c r="AX261" s="17">
        <f t="shared" si="791"/>
        <v>5.2999999999999998</v>
      </c>
      <c r="AY261" s="17">
        <f t="shared" si="792"/>
        <v>5.2999999999999998</v>
      </c>
      <c r="AZ261" s="17"/>
      <c r="BA261" s="17">
        <f t="shared" si="793"/>
        <v>5.2999999999999998</v>
      </c>
      <c r="BB261" s="17">
        <f t="shared" si="794"/>
        <v>5.2999999999999998</v>
      </c>
      <c r="BC261" s="17">
        <f t="shared" si="795"/>
        <v>5.2999999999999998</v>
      </c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>
        <f t="shared" si="796"/>
        <v>5.2999999999999998</v>
      </c>
      <c r="BP261" s="17">
        <f t="shared" si="797"/>
        <v>5.2999999999999998</v>
      </c>
      <c r="BQ261" s="17">
        <f t="shared" si="798"/>
        <v>5.2999999999999998</v>
      </c>
      <c r="BR261" s="17"/>
      <c r="BS261" s="35"/>
      <c r="BT261" s="35"/>
      <c r="BU261" s="1"/>
      <c r="BV261" s="1"/>
      <c r="BW261" s="1"/>
      <c r="BX261" s="1"/>
      <c r="BY261" s="1"/>
      <c r="BZ261" s="1"/>
      <c r="CA261" s="1"/>
      <c r="CB261" s="1"/>
    </row>
    <row r="262" s="1" customFormat="1">
      <c r="A262" s="33" t="s">
        <v>217</v>
      </c>
      <c r="B262" s="33" t="s">
        <v>178</v>
      </c>
      <c r="C262" s="33" t="s">
        <v>274</v>
      </c>
      <c r="D262" s="33" t="s">
        <v>230</v>
      </c>
      <c r="E262" s="33" t="s">
        <v>268</v>
      </c>
      <c r="F262" s="34" t="s">
        <v>269</v>
      </c>
      <c r="G262" s="17">
        <v>220</v>
      </c>
      <c r="H262" s="17">
        <v>220</v>
      </c>
      <c r="I262" s="17">
        <v>220</v>
      </c>
      <c r="J262" s="17"/>
      <c r="K262" s="17"/>
      <c r="L262" s="17"/>
      <c r="M262" s="17">
        <f t="shared" si="643"/>
        <v>220</v>
      </c>
      <c r="N262" s="17">
        <f t="shared" si="644"/>
        <v>220</v>
      </c>
      <c r="O262" s="17">
        <f t="shared" si="645"/>
        <v>220</v>
      </c>
      <c r="P262" s="17"/>
      <c r="Q262" s="17"/>
      <c r="R262" s="17"/>
      <c r="S262" s="17"/>
      <c r="T262" s="17"/>
      <c r="U262" s="17"/>
      <c r="V262" s="17"/>
      <c r="W262" s="17"/>
      <c r="X262" s="17"/>
      <c r="Y262" s="17">
        <f t="shared" si="784"/>
        <v>220</v>
      </c>
      <c r="Z262" s="17">
        <f t="shared" si="785"/>
        <v>220</v>
      </c>
      <c r="AA262" s="17">
        <f t="shared" si="786"/>
        <v>220</v>
      </c>
      <c r="AB262" s="17"/>
      <c r="AC262" s="17"/>
      <c r="AD262" s="17"/>
      <c r="AE262" s="17">
        <f t="shared" si="787"/>
        <v>220</v>
      </c>
      <c r="AF262" s="17">
        <f t="shared" si="788"/>
        <v>220</v>
      </c>
      <c r="AG262" s="17">
        <f t="shared" si="789"/>
        <v>220</v>
      </c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>
        <f t="shared" si="790"/>
        <v>220</v>
      </c>
      <c r="AX262" s="17">
        <f t="shared" si="791"/>
        <v>220</v>
      </c>
      <c r="AY262" s="17">
        <f t="shared" si="792"/>
        <v>220</v>
      </c>
      <c r="AZ262" s="17"/>
      <c r="BA262" s="17">
        <f t="shared" si="793"/>
        <v>220</v>
      </c>
      <c r="BB262" s="17">
        <f t="shared" si="794"/>
        <v>220</v>
      </c>
      <c r="BC262" s="17">
        <f t="shared" si="795"/>
        <v>220</v>
      </c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>
        <f t="shared" si="796"/>
        <v>220</v>
      </c>
      <c r="BP262" s="17">
        <f t="shared" si="797"/>
        <v>220</v>
      </c>
      <c r="BQ262" s="17">
        <f t="shared" si="798"/>
        <v>220</v>
      </c>
      <c r="BR262" s="17"/>
      <c r="BS262" s="35"/>
      <c r="BT262" s="35"/>
      <c r="BU262" s="1"/>
      <c r="BV262" s="1"/>
      <c r="BW262" s="1"/>
      <c r="BX262" s="1"/>
      <c r="BY262" s="1"/>
      <c r="BZ262" s="1"/>
      <c r="CA262" s="1"/>
      <c r="CB262" s="1"/>
    </row>
    <row r="263" s="1" customFormat="1">
      <c r="A263" s="33" t="s">
        <v>217</v>
      </c>
      <c r="B263" s="33" t="s">
        <v>178</v>
      </c>
      <c r="C263" s="33" t="s">
        <v>274</v>
      </c>
      <c r="D263" s="33" t="s">
        <v>230</v>
      </c>
      <c r="E263" s="33" t="s">
        <v>141</v>
      </c>
      <c r="F263" s="34" t="s">
        <v>142</v>
      </c>
      <c r="G263" s="17">
        <v>2199.6999999999998</v>
      </c>
      <c r="H263" s="17">
        <v>2199.6999999999998</v>
      </c>
      <c r="I263" s="17">
        <v>2199.6999999999998</v>
      </c>
      <c r="J263" s="17"/>
      <c r="K263" s="17"/>
      <c r="L263" s="17"/>
      <c r="M263" s="17">
        <f t="shared" si="643"/>
        <v>2199.6999999999998</v>
      </c>
      <c r="N263" s="17">
        <f t="shared" si="644"/>
        <v>2199.6999999999998</v>
      </c>
      <c r="O263" s="17">
        <f t="shared" si="645"/>
        <v>2199.6999999999998</v>
      </c>
      <c r="P263" s="17"/>
      <c r="Q263" s="17"/>
      <c r="R263" s="17"/>
      <c r="S263" s="17"/>
      <c r="T263" s="17"/>
      <c r="U263" s="17"/>
      <c r="V263" s="17"/>
      <c r="W263" s="17"/>
      <c r="X263" s="17"/>
      <c r="Y263" s="17">
        <f t="shared" si="784"/>
        <v>2199.6999999999998</v>
      </c>
      <c r="Z263" s="17">
        <f t="shared" si="785"/>
        <v>2199.6999999999998</v>
      </c>
      <c r="AA263" s="17">
        <f t="shared" si="786"/>
        <v>2199.6999999999998</v>
      </c>
      <c r="AB263" s="17"/>
      <c r="AC263" s="17"/>
      <c r="AD263" s="17"/>
      <c r="AE263" s="17">
        <f t="shared" si="787"/>
        <v>2199.6999999999998</v>
      </c>
      <c r="AF263" s="17">
        <f t="shared" si="788"/>
        <v>2199.6999999999998</v>
      </c>
      <c r="AG263" s="17">
        <f t="shared" si="789"/>
        <v>2199.6999999999998</v>
      </c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>
        <f t="shared" si="790"/>
        <v>2199.6999999999998</v>
      </c>
      <c r="AX263" s="17">
        <f t="shared" si="791"/>
        <v>2199.6999999999998</v>
      </c>
      <c r="AY263" s="17">
        <f t="shared" si="792"/>
        <v>2199.6999999999998</v>
      </c>
      <c r="AZ263" s="17"/>
      <c r="BA263" s="17">
        <f t="shared" si="793"/>
        <v>2199.6999999999998</v>
      </c>
      <c r="BB263" s="17">
        <f t="shared" si="794"/>
        <v>2199.6999999999998</v>
      </c>
      <c r="BC263" s="17">
        <f t="shared" si="795"/>
        <v>2199.6999999999998</v>
      </c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>
        <f t="shared" si="796"/>
        <v>2199.6999999999998</v>
      </c>
      <c r="BP263" s="17">
        <f t="shared" si="797"/>
        <v>2199.6999999999998</v>
      </c>
      <c r="BQ263" s="17">
        <f t="shared" si="798"/>
        <v>2199.6999999999998</v>
      </c>
      <c r="BR263" s="17"/>
      <c r="BS263" s="35"/>
      <c r="BT263" s="35"/>
      <c r="BU263" s="1"/>
      <c r="BV263" s="1"/>
      <c r="BW263" s="1"/>
      <c r="BX263" s="1"/>
      <c r="BY263" s="1"/>
      <c r="BZ263" s="1"/>
      <c r="CA263" s="1"/>
      <c r="CB263" s="1"/>
    </row>
    <row r="264" s="1" customFormat="1" ht="141.75">
      <c r="A264" s="33" t="s">
        <v>217</v>
      </c>
      <c r="B264" s="33" t="s">
        <v>178</v>
      </c>
      <c r="C264" s="33" t="s">
        <v>274</v>
      </c>
      <c r="D264" s="33" t="s">
        <v>276</v>
      </c>
      <c r="E264" s="33"/>
      <c r="F264" s="34" t="s">
        <v>277</v>
      </c>
      <c r="G264" s="17">
        <f>G265</f>
        <v>480</v>
      </c>
      <c r="H264" s="17">
        <f>H265</f>
        <v>480</v>
      </c>
      <c r="I264" s="17">
        <f>I265</f>
        <v>480</v>
      </c>
      <c r="J264" s="17">
        <f>J265</f>
        <v>0</v>
      </c>
      <c r="K264" s="17">
        <f>K265</f>
        <v>0</v>
      </c>
      <c r="L264" s="17">
        <f>L265</f>
        <v>0</v>
      </c>
      <c r="M264" s="17">
        <f t="shared" si="643"/>
        <v>480</v>
      </c>
      <c r="N264" s="17">
        <f t="shared" si="644"/>
        <v>480</v>
      </c>
      <c r="O264" s="17">
        <f t="shared" si="645"/>
        <v>480</v>
      </c>
      <c r="P264" s="17">
        <f>P265</f>
        <v>0</v>
      </c>
      <c r="Q264" s="17">
        <f>Q265</f>
        <v>0</v>
      </c>
      <c r="R264" s="17">
        <f>R265</f>
        <v>0</v>
      </c>
      <c r="S264" s="17">
        <f>S265</f>
        <v>0</v>
      </c>
      <c r="T264" s="17">
        <f>T265</f>
        <v>0</v>
      </c>
      <c r="U264" s="17">
        <f>U265</f>
        <v>0</v>
      </c>
      <c r="V264" s="17">
        <f>V265</f>
        <v>0</v>
      </c>
      <c r="W264" s="17">
        <f>W265</f>
        <v>0</v>
      </c>
      <c r="X264" s="17">
        <f>X265</f>
        <v>0</v>
      </c>
      <c r="Y264" s="17">
        <f t="shared" si="784"/>
        <v>480</v>
      </c>
      <c r="Z264" s="17">
        <f t="shared" si="785"/>
        <v>480</v>
      </c>
      <c r="AA264" s="17">
        <f t="shared" si="786"/>
        <v>480</v>
      </c>
      <c r="AB264" s="17">
        <f>AB265</f>
        <v>0</v>
      </c>
      <c r="AC264" s="17">
        <f>AC265</f>
        <v>0</v>
      </c>
      <c r="AD264" s="17">
        <f>AD265</f>
        <v>0</v>
      </c>
      <c r="AE264" s="17">
        <f t="shared" si="787"/>
        <v>480</v>
      </c>
      <c r="AF264" s="17">
        <f t="shared" si="788"/>
        <v>480</v>
      </c>
      <c r="AG264" s="17">
        <f t="shared" si="789"/>
        <v>480</v>
      </c>
      <c r="AH264" s="17">
        <f>AH265</f>
        <v>0</v>
      </c>
      <c r="AI264" s="17">
        <f>AI265</f>
        <v>0</v>
      </c>
      <c r="AJ264" s="17">
        <f>AJ265</f>
        <v>0</v>
      </c>
      <c r="AK264" s="17">
        <f>AK265</f>
        <v>0</v>
      </c>
      <c r="AL264" s="17">
        <f>AL265</f>
        <v>0</v>
      </c>
      <c r="AM264" s="17">
        <f>AM265</f>
        <v>0</v>
      </c>
      <c r="AN264" s="17">
        <f>AN265</f>
        <v>0</v>
      </c>
      <c r="AO264" s="17">
        <f>AO265</f>
        <v>0</v>
      </c>
      <c r="AP264" s="17">
        <f>AP265</f>
        <v>0</v>
      </c>
      <c r="AQ264" s="17">
        <f>AQ265</f>
        <v>0</v>
      </c>
      <c r="AR264" s="17">
        <f>AR265</f>
        <v>0</v>
      </c>
      <c r="AS264" s="17">
        <f>AS265</f>
        <v>0</v>
      </c>
      <c r="AT264" s="17">
        <f>AT265</f>
        <v>0</v>
      </c>
      <c r="AU264" s="17">
        <f>AU265</f>
        <v>0</v>
      </c>
      <c r="AV264" s="17">
        <f>AV265</f>
        <v>0</v>
      </c>
      <c r="AW264" s="17">
        <f t="shared" si="790"/>
        <v>480</v>
      </c>
      <c r="AX264" s="17">
        <f t="shared" si="791"/>
        <v>480</v>
      </c>
      <c r="AY264" s="17">
        <f t="shared" si="792"/>
        <v>480</v>
      </c>
      <c r="AZ264" s="17">
        <f>AZ265</f>
        <v>0</v>
      </c>
      <c r="BA264" s="17">
        <f t="shared" si="793"/>
        <v>480</v>
      </c>
      <c r="BB264" s="17">
        <f t="shared" si="794"/>
        <v>480</v>
      </c>
      <c r="BC264" s="17">
        <f t="shared" si="795"/>
        <v>480</v>
      </c>
      <c r="BD264" s="17">
        <f>BD265</f>
        <v>0</v>
      </c>
      <c r="BE264" s="17">
        <f>BE265</f>
        <v>0</v>
      </c>
      <c r="BF264" s="17">
        <f>BF265</f>
        <v>0</v>
      </c>
      <c r="BG264" s="17">
        <f>BG265</f>
        <v>0</v>
      </c>
      <c r="BH264" s="17">
        <f>BH265</f>
        <v>0</v>
      </c>
      <c r="BI264" s="17">
        <f>BI265</f>
        <v>0</v>
      </c>
      <c r="BJ264" s="17">
        <f>BJ265</f>
        <v>0</v>
      </c>
      <c r="BK264" s="17">
        <f>BK265</f>
        <v>0</v>
      </c>
      <c r="BL264" s="17">
        <f>BL265</f>
        <v>0</v>
      </c>
      <c r="BM264" s="17">
        <f>BM265</f>
        <v>0</v>
      </c>
      <c r="BN264" s="17">
        <f>BN265</f>
        <v>0</v>
      </c>
      <c r="BO264" s="17">
        <f t="shared" si="796"/>
        <v>480</v>
      </c>
      <c r="BP264" s="17">
        <f t="shared" si="797"/>
        <v>480</v>
      </c>
      <c r="BQ264" s="17">
        <f t="shared" si="798"/>
        <v>480</v>
      </c>
      <c r="BR264" s="17">
        <f>BR265</f>
        <v>0</v>
      </c>
      <c r="BS264" s="35"/>
      <c r="BT264" s="35"/>
      <c r="BU264" s="1"/>
      <c r="BV264" s="1"/>
      <c r="BW264" s="1"/>
      <c r="BX264" s="1"/>
      <c r="BY264" s="1"/>
      <c r="BZ264" s="1"/>
      <c r="CA264" s="1"/>
      <c r="CB264" s="1"/>
    </row>
    <row r="265" s="1" customFormat="1">
      <c r="A265" s="33" t="s">
        <v>217</v>
      </c>
      <c r="B265" s="33" t="s">
        <v>178</v>
      </c>
      <c r="C265" s="33" t="s">
        <v>274</v>
      </c>
      <c r="D265" s="33" t="s">
        <v>276</v>
      </c>
      <c r="E265" s="33" t="s">
        <v>268</v>
      </c>
      <c r="F265" s="34" t="s">
        <v>269</v>
      </c>
      <c r="G265" s="17">
        <v>480</v>
      </c>
      <c r="H265" s="17">
        <v>480</v>
      </c>
      <c r="I265" s="17">
        <v>480</v>
      </c>
      <c r="J265" s="17"/>
      <c r="K265" s="17"/>
      <c r="L265" s="17"/>
      <c r="M265" s="17">
        <f t="shared" si="643"/>
        <v>480</v>
      </c>
      <c r="N265" s="17">
        <f t="shared" si="644"/>
        <v>480</v>
      </c>
      <c r="O265" s="17">
        <f t="shared" si="645"/>
        <v>480</v>
      </c>
      <c r="P265" s="17"/>
      <c r="Q265" s="17"/>
      <c r="R265" s="17"/>
      <c r="S265" s="17"/>
      <c r="T265" s="17"/>
      <c r="U265" s="17"/>
      <c r="V265" s="17"/>
      <c r="W265" s="17"/>
      <c r="X265" s="17"/>
      <c r="Y265" s="17">
        <f t="shared" si="784"/>
        <v>480</v>
      </c>
      <c r="Z265" s="17">
        <f t="shared" si="785"/>
        <v>480</v>
      </c>
      <c r="AA265" s="17">
        <f t="shared" si="786"/>
        <v>480</v>
      </c>
      <c r="AB265" s="17"/>
      <c r="AC265" s="17"/>
      <c r="AD265" s="17"/>
      <c r="AE265" s="17">
        <f t="shared" si="787"/>
        <v>480</v>
      </c>
      <c r="AF265" s="17">
        <f t="shared" si="788"/>
        <v>480</v>
      </c>
      <c r="AG265" s="17">
        <f t="shared" si="789"/>
        <v>480</v>
      </c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>
        <f t="shared" si="790"/>
        <v>480</v>
      </c>
      <c r="AX265" s="17">
        <f t="shared" si="791"/>
        <v>480</v>
      </c>
      <c r="AY265" s="17">
        <f t="shared" si="792"/>
        <v>480</v>
      </c>
      <c r="AZ265" s="17"/>
      <c r="BA265" s="17">
        <f t="shared" si="793"/>
        <v>480</v>
      </c>
      <c r="BB265" s="17">
        <f t="shared" si="794"/>
        <v>480</v>
      </c>
      <c r="BC265" s="17">
        <f t="shared" si="795"/>
        <v>480</v>
      </c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>
        <f t="shared" si="796"/>
        <v>480</v>
      </c>
      <c r="BP265" s="17">
        <f t="shared" si="797"/>
        <v>480</v>
      </c>
      <c r="BQ265" s="17">
        <f t="shared" si="798"/>
        <v>480</v>
      </c>
      <c r="BR265" s="17"/>
      <c r="BS265" s="35"/>
      <c r="BT265" s="35"/>
      <c r="BU265" s="1"/>
      <c r="BV265" s="1"/>
      <c r="BW265" s="1"/>
      <c r="BX265" s="1"/>
      <c r="BY265" s="1"/>
      <c r="BZ265" s="1"/>
      <c r="CA265" s="1"/>
      <c r="CB265" s="1"/>
    </row>
    <row r="266" s="1" customFormat="1">
      <c r="A266" s="33" t="s">
        <v>217</v>
      </c>
      <c r="B266" s="33" t="s">
        <v>178</v>
      </c>
      <c r="C266" s="33" t="s">
        <v>274</v>
      </c>
      <c r="D266" s="33" t="s">
        <v>236</v>
      </c>
      <c r="E266" s="33"/>
      <c r="F266" s="34" t="s">
        <v>237</v>
      </c>
      <c r="G266" s="17">
        <f t="shared" ref="G266:G267" si="891">G267</f>
        <v>1304.5999999999999</v>
      </c>
      <c r="H266" s="17">
        <f t="shared" ref="H266:H267" si="892">H267</f>
        <v>1320.5999999999999</v>
      </c>
      <c r="I266" s="17">
        <f t="shared" ref="I266:I267" si="893">I267</f>
        <v>1320.5999999999999</v>
      </c>
      <c r="J266" s="17">
        <f t="shared" ref="J266:J267" si="894">J267</f>
        <v>0</v>
      </c>
      <c r="K266" s="17">
        <f t="shared" ref="K266:K267" si="895">K267</f>
        <v>0</v>
      </c>
      <c r="L266" s="17">
        <f t="shared" ref="L266:L267" si="896">L267</f>
        <v>0</v>
      </c>
      <c r="M266" s="17">
        <f t="shared" si="643"/>
        <v>1304.5999999999999</v>
      </c>
      <c r="N266" s="17">
        <f t="shared" si="644"/>
        <v>1320.5999999999999</v>
      </c>
      <c r="O266" s="17">
        <f t="shared" si="645"/>
        <v>1320.5999999999999</v>
      </c>
      <c r="P266" s="17">
        <f t="shared" ref="P266:P267" si="897">P267</f>
        <v>21.899999999999999</v>
      </c>
      <c r="Q266" s="17">
        <f t="shared" ref="Q266:Q267" si="898">Q267</f>
        <v>0</v>
      </c>
      <c r="R266" s="17">
        <f t="shared" ref="R266:R267" si="899">R267</f>
        <v>0</v>
      </c>
      <c r="S266" s="17">
        <f t="shared" ref="S266:S267" si="900">S267</f>
        <v>0</v>
      </c>
      <c r="T266" s="17">
        <f t="shared" ref="T266:T267" si="901">T267</f>
        <v>0</v>
      </c>
      <c r="U266" s="17">
        <f t="shared" ref="U266:U267" si="902">U267</f>
        <v>0</v>
      </c>
      <c r="V266" s="17">
        <f t="shared" ref="V266:V267" si="903">V267</f>
        <v>0</v>
      </c>
      <c r="W266" s="17">
        <f t="shared" ref="W266:W267" si="904">W267</f>
        <v>0</v>
      </c>
      <c r="X266" s="17">
        <f t="shared" ref="X266:X267" si="905">X267</f>
        <v>0</v>
      </c>
      <c r="Y266" s="17">
        <f t="shared" si="784"/>
        <v>1326.5</v>
      </c>
      <c r="Z266" s="17">
        <f t="shared" si="785"/>
        <v>1320.5999999999999</v>
      </c>
      <c r="AA266" s="17">
        <f t="shared" si="786"/>
        <v>1320.5999999999999</v>
      </c>
      <c r="AB266" s="17">
        <f t="shared" ref="AB266:AB267" si="906">AB267</f>
        <v>0</v>
      </c>
      <c r="AC266" s="17">
        <f t="shared" ref="AC266:AC267" si="907">AC267</f>
        <v>0</v>
      </c>
      <c r="AD266" s="17">
        <f t="shared" ref="AD266:AD267" si="908">AD267</f>
        <v>0</v>
      </c>
      <c r="AE266" s="17">
        <f t="shared" si="787"/>
        <v>1326.5</v>
      </c>
      <c r="AF266" s="17">
        <f t="shared" si="788"/>
        <v>1320.5999999999999</v>
      </c>
      <c r="AG266" s="17">
        <f t="shared" si="789"/>
        <v>1320.5999999999999</v>
      </c>
      <c r="AH266" s="17">
        <f t="shared" ref="AH266:AH267" si="909">AH267</f>
        <v>0</v>
      </c>
      <c r="AI266" s="17">
        <f t="shared" ref="AI266:AI267" si="910">AI267</f>
        <v>0</v>
      </c>
      <c r="AJ266" s="17">
        <f t="shared" ref="AJ266:AJ267" si="911">AJ267</f>
        <v>0</v>
      </c>
      <c r="AK266" s="17">
        <f t="shared" ref="AK266:AK267" si="912">AK267</f>
        <v>0</v>
      </c>
      <c r="AL266" s="17">
        <f t="shared" ref="AL266:AL267" si="913">AL267</f>
        <v>0</v>
      </c>
      <c r="AM266" s="17">
        <f t="shared" ref="AM266:AM267" si="914">AM267</f>
        <v>0</v>
      </c>
      <c r="AN266" s="17">
        <f t="shared" ref="AN266:AN267" si="915">AN267</f>
        <v>0</v>
      </c>
      <c r="AO266" s="17">
        <f t="shared" ref="AO266:AO267" si="916">AO267</f>
        <v>0</v>
      </c>
      <c r="AP266" s="17">
        <f t="shared" ref="AP266:AP267" si="917">AP267</f>
        <v>0</v>
      </c>
      <c r="AQ266" s="17">
        <f t="shared" ref="AQ266:AQ267" si="918">AQ267</f>
        <v>0</v>
      </c>
      <c r="AR266" s="17">
        <f t="shared" ref="AR266:AR267" si="919">AR267</f>
        <v>0</v>
      </c>
      <c r="AS266" s="17">
        <f t="shared" ref="AS266:AS267" si="920">AS267</f>
        <v>0</v>
      </c>
      <c r="AT266" s="17">
        <f t="shared" ref="AT266:AT267" si="921">AT267</f>
        <v>0</v>
      </c>
      <c r="AU266" s="17">
        <f t="shared" ref="AU266:AU267" si="922">AU267</f>
        <v>0</v>
      </c>
      <c r="AV266" s="17">
        <f t="shared" ref="AV266:AV267" si="923">AV267</f>
        <v>0</v>
      </c>
      <c r="AW266" s="17">
        <f t="shared" si="790"/>
        <v>1326.5</v>
      </c>
      <c r="AX266" s="17">
        <f t="shared" si="791"/>
        <v>1320.5999999999999</v>
      </c>
      <c r="AY266" s="17">
        <f t="shared" si="792"/>
        <v>1320.5999999999999</v>
      </c>
      <c r="AZ266" s="17">
        <f t="shared" ref="AZ266:AZ267" si="924">AZ267</f>
        <v>0</v>
      </c>
      <c r="BA266" s="17">
        <f t="shared" si="793"/>
        <v>1326.5</v>
      </c>
      <c r="BB266" s="17">
        <f t="shared" si="794"/>
        <v>1320.5999999999999</v>
      </c>
      <c r="BC266" s="17">
        <f t="shared" si="795"/>
        <v>1320.5999999999999</v>
      </c>
      <c r="BD266" s="17">
        <f t="shared" ref="BD266:BD267" si="925">BD267</f>
        <v>0</v>
      </c>
      <c r="BE266" s="17">
        <f t="shared" ref="BE266:BE267" si="926">BE267</f>
        <v>0</v>
      </c>
      <c r="BF266" s="17">
        <f t="shared" ref="BF266:BF267" si="927">BF267</f>
        <v>0</v>
      </c>
      <c r="BG266" s="17">
        <f t="shared" ref="BG266:BG267" si="928">BG267</f>
        <v>0</v>
      </c>
      <c r="BH266" s="17">
        <f t="shared" ref="BH266:BH267" si="929">BH267</f>
        <v>0</v>
      </c>
      <c r="BI266" s="17">
        <f t="shared" ref="BI266:BI267" si="930">BI267</f>
        <v>0</v>
      </c>
      <c r="BJ266" s="17">
        <f t="shared" ref="BJ266:BJ267" si="931">BJ267</f>
        <v>0</v>
      </c>
      <c r="BK266" s="17">
        <f t="shared" ref="BK266:BK267" si="932">BK267</f>
        <v>0</v>
      </c>
      <c r="BL266" s="17">
        <f t="shared" ref="BL266:BL267" si="933">BL267</f>
        <v>0</v>
      </c>
      <c r="BM266" s="17">
        <f t="shared" ref="BM266:BM267" si="934">BM267</f>
        <v>0</v>
      </c>
      <c r="BN266" s="17">
        <f t="shared" ref="BN266:BN267" si="935">BN267</f>
        <v>0</v>
      </c>
      <c r="BO266" s="17">
        <f t="shared" si="796"/>
        <v>1326.5</v>
      </c>
      <c r="BP266" s="17">
        <f t="shared" si="797"/>
        <v>1320.5999999999999</v>
      </c>
      <c r="BQ266" s="17">
        <f t="shared" si="798"/>
        <v>1320.5999999999999</v>
      </c>
      <c r="BR266" s="17">
        <f t="shared" ref="BR266:BR267" si="936">BR267</f>
        <v>0</v>
      </c>
      <c r="BS266" s="35"/>
      <c r="BT266" s="35"/>
      <c r="BU266" s="1"/>
      <c r="BV266" s="1"/>
      <c r="BW266" s="1"/>
      <c r="BX266" s="1"/>
      <c r="BY266" s="1"/>
      <c r="BZ266" s="1"/>
      <c r="CA266" s="1"/>
      <c r="CB266" s="1"/>
    </row>
    <row r="267" s="1" customFormat="1">
      <c r="A267" s="33" t="s">
        <v>217</v>
      </c>
      <c r="B267" s="33" t="s">
        <v>178</v>
      </c>
      <c r="C267" s="33" t="s">
        <v>274</v>
      </c>
      <c r="D267" s="33" t="s">
        <v>238</v>
      </c>
      <c r="E267" s="33"/>
      <c r="F267" s="34" t="s">
        <v>43</v>
      </c>
      <c r="G267" s="17">
        <f t="shared" si="891"/>
        <v>1304.5999999999999</v>
      </c>
      <c r="H267" s="17">
        <f t="shared" si="892"/>
        <v>1320.5999999999999</v>
      </c>
      <c r="I267" s="17">
        <f t="shared" si="893"/>
        <v>1320.5999999999999</v>
      </c>
      <c r="J267" s="17">
        <f t="shared" si="894"/>
        <v>0</v>
      </c>
      <c r="K267" s="17">
        <f t="shared" si="895"/>
        <v>0</v>
      </c>
      <c r="L267" s="17">
        <f t="shared" si="896"/>
        <v>0</v>
      </c>
      <c r="M267" s="17">
        <f t="shared" si="643"/>
        <v>1304.5999999999999</v>
      </c>
      <c r="N267" s="17">
        <f t="shared" si="644"/>
        <v>1320.5999999999999</v>
      </c>
      <c r="O267" s="17">
        <f t="shared" si="645"/>
        <v>1320.5999999999999</v>
      </c>
      <c r="P267" s="17">
        <f t="shared" si="897"/>
        <v>21.899999999999999</v>
      </c>
      <c r="Q267" s="17">
        <f t="shared" si="898"/>
        <v>0</v>
      </c>
      <c r="R267" s="17">
        <f t="shared" si="899"/>
        <v>0</v>
      </c>
      <c r="S267" s="17">
        <f t="shared" si="900"/>
        <v>0</v>
      </c>
      <c r="T267" s="17">
        <f t="shared" si="901"/>
        <v>0</v>
      </c>
      <c r="U267" s="17">
        <f t="shared" si="902"/>
        <v>0</v>
      </c>
      <c r="V267" s="17">
        <f t="shared" si="903"/>
        <v>0</v>
      </c>
      <c r="W267" s="17">
        <f t="shared" si="904"/>
        <v>0</v>
      </c>
      <c r="X267" s="17">
        <f t="shared" si="905"/>
        <v>0</v>
      </c>
      <c r="Y267" s="17">
        <f t="shared" si="784"/>
        <v>1326.5</v>
      </c>
      <c r="Z267" s="17">
        <f t="shared" si="785"/>
        <v>1320.5999999999999</v>
      </c>
      <c r="AA267" s="17">
        <f t="shared" si="786"/>
        <v>1320.5999999999999</v>
      </c>
      <c r="AB267" s="17">
        <f t="shared" si="906"/>
        <v>0</v>
      </c>
      <c r="AC267" s="17">
        <f t="shared" si="907"/>
        <v>0</v>
      </c>
      <c r="AD267" s="17">
        <f t="shared" si="908"/>
        <v>0</v>
      </c>
      <c r="AE267" s="17">
        <f t="shared" si="787"/>
        <v>1326.5</v>
      </c>
      <c r="AF267" s="17">
        <f t="shared" si="788"/>
        <v>1320.5999999999999</v>
      </c>
      <c r="AG267" s="17">
        <f t="shared" si="789"/>
        <v>1320.5999999999999</v>
      </c>
      <c r="AH267" s="17">
        <f t="shared" si="909"/>
        <v>0</v>
      </c>
      <c r="AI267" s="17">
        <f t="shared" si="910"/>
        <v>0</v>
      </c>
      <c r="AJ267" s="17">
        <f t="shared" si="911"/>
        <v>0</v>
      </c>
      <c r="AK267" s="17">
        <f t="shared" si="912"/>
        <v>0</v>
      </c>
      <c r="AL267" s="17">
        <f t="shared" si="913"/>
        <v>0</v>
      </c>
      <c r="AM267" s="17">
        <f t="shared" si="914"/>
        <v>0</v>
      </c>
      <c r="AN267" s="17">
        <f t="shared" si="915"/>
        <v>0</v>
      </c>
      <c r="AO267" s="17">
        <f t="shared" si="916"/>
        <v>0</v>
      </c>
      <c r="AP267" s="17">
        <f t="shared" si="917"/>
        <v>0</v>
      </c>
      <c r="AQ267" s="17">
        <f t="shared" si="918"/>
        <v>0</v>
      </c>
      <c r="AR267" s="17">
        <f t="shared" si="919"/>
        <v>0</v>
      </c>
      <c r="AS267" s="17">
        <f t="shared" si="920"/>
        <v>0</v>
      </c>
      <c r="AT267" s="17">
        <f t="shared" si="921"/>
        <v>0</v>
      </c>
      <c r="AU267" s="17">
        <f t="shared" si="922"/>
        <v>0</v>
      </c>
      <c r="AV267" s="17">
        <f t="shared" si="923"/>
        <v>0</v>
      </c>
      <c r="AW267" s="17">
        <f t="shared" si="790"/>
        <v>1326.5</v>
      </c>
      <c r="AX267" s="17">
        <f t="shared" si="791"/>
        <v>1320.5999999999999</v>
      </c>
      <c r="AY267" s="17">
        <f t="shared" si="792"/>
        <v>1320.5999999999999</v>
      </c>
      <c r="AZ267" s="17">
        <f t="shared" si="924"/>
        <v>0</v>
      </c>
      <c r="BA267" s="17">
        <f t="shared" si="793"/>
        <v>1326.5</v>
      </c>
      <c r="BB267" s="17">
        <f t="shared" si="794"/>
        <v>1320.5999999999999</v>
      </c>
      <c r="BC267" s="17">
        <f t="shared" si="795"/>
        <v>1320.5999999999999</v>
      </c>
      <c r="BD267" s="17">
        <f t="shared" si="925"/>
        <v>0</v>
      </c>
      <c r="BE267" s="17">
        <f t="shared" si="926"/>
        <v>0</v>
      </c>
      <c r="BF267" s="17">
        <f t="shared" si="927"/>
        <v>0</v>
      </c>
      <c r="BG267" s="17">
        <f t="shared" si="928"/>
        <v>0</v>
      </c>
      <c r="BH267" s="17">
        <f t="shared" si="929"/>
        <v>0</v>
      </c>
      <c r="BI267" s="17">
        <f t="shared" si="930"/>
        <v>0</v>
      </c>
      <c r="BJ267" s="17">
        <f t="shared" si="931"/>
        <v>0</v>
      </c>
      <c r="BK267" s="17">
        <f t="shared" si="932"/>
        <v>0</v>
      </c>
      <c r="BL267" s="17">
        <f t="shared" si="933"/>
        <v>0</v>
      </c>
      <c r="BM267" s="17">
        <f t="shared" si="934"/>
        <v>0</v>
      </c>
      <c r="BN267" s="17">
        <f t="shared" si="935"/>
        <v>0</v>
      </c>
      <c r="BO267" s="17">
        <f t="shared" si="796"/>
        <v>1326.5</v>
      </c>
      <c r="BP267" s="17">
        <f t="shared" si="797"/>
        <v>1320.5999999999999</v>
      </c>
      <c r="BQ267" s="17">
        <f t="shared" si="798"/>
        <v>1320.5999999999999</v>
      </c>
      <c r="BR267" s="17">
        <f t="shared" si="936"/>
        <v>0</v>
      </c>
      <c r="BS267" s="35"/>
      <c r="BT267" s="35"/>
      <c r="BU267" s="1"/>
      <c r="BV267" s="1"/>
      <c r="BW267" s="1"/>
      <c r="BX267" s="1"/>
      <c r="BY267" s="1"/>
      <c r="BZ267" s="1"/>
      <c r="CA267" s="1"/>
      <c r="CB267" s="1"/>
    </row>
    <row r="268" s="1" customFormat="1">
      <c r="A268" s="33" t="s">
        <v>217</v>
      </c>
      <c r="B268" s="33" t="s">
        <v>178</v>
      </c>
      <c r="C268" s="33" t="s">
        <v>274</v>
      </c>
      <c r="D268" s="33" t="s">
        <v>278</v>
      </c>
      <c r="E268" s="33"/>
      <c r="F268" s="34" t="s">
        <v>279</v>
      </c>
      <c r="G268" s="17">
        <f>G269+G271</f>
        <v>1304.5999999999999</v>
      </c>
      <c r="H268" s="17">
        <f>H269+H271</f>
        <v>1320.5999999999999</v>
      </c>
      <c r="I268" s="17">
        <f>I269+I271</f>
        <v>1320.5999999999999</v>
      </c>
      <c r="J268" s="17">
        <f>J269+J271</f>
        <v>0</v>
      </c>
      <c r="K268" s="17">
        <f>K269+K271</f>
        <v>0</v>
      </c>
      <c r="L268" s="17">
        <f>L269+L271</f>
        <v>0</v>
      </c>
      <c r="M268" s="17">
        <f t="shared" si="643"/>
        <v>1304.5999999999999</v>
      </c>
      <c r="N268" s="17">
        <f t="shared" si="644"/>
        <v>1320.5999999999999</v>
      </c>
      <c r="O268" s="17">
        <f t="shared" si="645"/>
        <v>1320.5999999999999</v>
      </c>
      <c r="P268" s="17">
        <f>P269+P271</f>
        <v>21.899999999999999</v>
      </c>
      <c r="Q268" s="17">
        <f>Q269+Q271</f>
        <v>0</v>
      </c>
      <c r="R268" s="17">
        <f>R269+R271</f>
        <v>0</v>
      </c>
      <c r="S268" s="17">
        <f>S269+S271</f>
        <v>0</v>
      </c>
      <c r="T268" s="17">
        <f>T269+T271</f>
        <v>0</v>
      </c>
      <c r="U268" s="17">
        <f>U269+U271</f>
        <v>0</v>
      </c>
      <c r="V268" s="17">
        <f>V269+V271</f>
        <v>0</v>
      </c>
      <c r="W268" s="17">
        <f>W269+W271</f>
        <v>0</v>
      </c>
      <c r="X268" s="17">
        <f>X269+X271</f>
        <v>0</v>
      </c>
      <c r="Y268" s="17">
        <f t="shared" si="784"/>
        <v>1326.5</v>
      </c>
      <c r="Z268" s="17">
        <f t="shared" si="785"/>
        <v>1320.5999999999999</v>
      </c>
      <c r="AA268" s="17">
        <f t="shared" si="786"/>
        <v>1320.5999999999999</v>
      </c>
      <c r="AB268" s="17">
        <f>AB269+AB271</f>
        <v>0</v>
      </c>
      <c r="AC268" s="17">
        <f>AC269+AC271</f>
        <v>0</v>
      </c>
      <c r="AD268" s="17">
        <f>AD269+AD271</f>
        <v>0</v>
      </c>
      <c r="AE268" s="17">
        <f t="shared" si="787"/>
        <v>1326.5</v>
      </c>
      <c r="AF268" s="17">
        <f t="shared" si="788"/>
        <v>1320.5999999999999</v>
      </c>
      <c r="AG268" s="17">
        <f t="shared" si="789"/>
        <v>1320.5999999999999</v>
      </c>
      <c r="AH268" s="17">
        <f>AH269+AH271</f>
        <v>0</v>
      </c>
      <c r="AI268" s="17">
        <f>AI269+AI271</f>
        <v>0</v>
      </c>
      <c r="AJ268" s="17">
        <f>AJ269+AJ271</f>
        <v>0</v>
      </c>
      <c r="AK268" s="17">
        <f>AK269+AK271</f>
        <v>0</v>
      </c>
      <c r="AL268" s="17">
        <f>AL269+AL271</f>
        <v>0</v>
      </c>
      <c r="AM268" s="17">
        <f>AM269+AM271</f>
        <v>0</v>
      </c>
      <c r="AN268" s="17">
        <f>AN269+AN271</f>
        <v>0</v>
      </c>
      <c r="AO268" s="17">
        <f>AO269+AO271</f>
        <v>0</v>
      </c>
      <c r="AP268" s="17">
        <f>AP269+AP271</f>
        <v>0</v>
      </c>
      <c r="AQ268" s="17">
        <f>AQ269+AQ271</f>
        <v>0</v>
      </c>
      <c r="AR268" s="17">
        <f>AR269+AR271</f>
        <v>0</v>
      </c>
      <c r="AS268" s="17">
        <f>AS269+AS271</f>
        <v>0</v>
      </c>
      <c r="AT268" s="17">
        <f>AT269+AT271</f>
        <v>0</v>
      </c>
      <c r="AU268" s="17">
        <f>AU269+AU271</f>
        <v>0</v>
      </c>
      <c r="AV268" s="17">
        <f>AV269+AV271</f>
        <v>0</v>
      </c>
      <c r="AW268" s="17">
        <f t="shared" si="790"/>
        <v>1326.5</v>
      </c>
      <c r="AX268" s="17">
        <f t="shared" si="791"/>
        <v>1320.5999999999999</v>
      </c>
      <c r="AY268" s="17">
        <f t="shared" si="792"/>
        <v>1320.5999999999999</v>
      </c>
      <c r="AZ268" s="17">
        <f>AZ269+AZ271</f>
        <v>0</v>
      </c>
      <c r="BA268" s="17">
        <f t="shared" si="793"/>
        <v>1326.5</v>
      </c>
      <c r="BB268" s="17">
        <f t="shared" si="794"/>
        <v>1320.5999999999999</v>
      </c>
      <c r="BC268" s="17">
        <f t="shared" si="795"/>
        <v>1320.5999999999999</v>
      </c>
      <c r="BD268" s="17">
        <f>BD269+BD271</f>
        <v>0</v>
      </c>
      <c r="BE268" s="17">
        <f>BE269+BE271</f>
        <v>0</v>
      </c>
      <c r="BF268" s="17">
        <f>BF269+BF271</f>
        <v>0</v>
      </c>
      <c r="BG268" s="17">
        <f>BG269+BG271</f>
        <v>0</v>
      </c>
      <c r="BH268" s="17">
        <f>BH269+BH271</f>
        <v>0</v>
      </c>
      <c r="BI268" s="17">
        <f>BI269+BI271</f>
        <v>0</v>
      </c>
      <c r="BJ268" s="17">
        <f>BJ269+BJ271</f>
        <v>0</v>
      </c>
      <c r="BK268" s="17">
        <f>BK269+BK271</f>
        <v>0</v>
      </c>
      <c r="BL268" s="17">
        <f>BL269+BL271</f>
        <v>0</v>
      </c>
      <c r="BM268" s="17">
        <f>BM269+BM271</f>
        <v>0</v>
      </c>
      <c r="BN268" s="17">
        <f>BN269+BN271</f>
        <v>0</v>
      </c>
      <c r="BO268" s="17">
        <f t="shared" si="796"/>
        <v>1326.5</v>
      </c>
      <c r="BP268" s="17">
        <f t="shared" si="797"/>
        <v>1320.5999999999999</v>
      </c>
      <c r="BQ268" s="17">
        <f t="shared" si="798"/>
        <v>1320.5999999999999</v>
      </c>
      <c r="BR268" s="17">
        <f>BR269+BR271</f>
        <v>0</v>
      </c>
      <c r="BS268" s="35"/>
      <c r="BT268" s="35"/>
      <c r="BU268" s="1"/>
      <c r="BV268" s="1"/>
      <c r="BW268" s="1"/>
      <c r="BX268" s="1"/>
      <c r="BY268" s="1"/>
      <c r="BZ268" s="1"/>
      <c r="CA268" s="1"/>
      <c r="CB268" s="1"/>
    </row>
    <row r="269" s="1" customFormat="1">
      <c r="A269" s="33" t="s">
        <v>217</v>
      </c>
      <c r="B269" s="33" t="s">
        <v>178</v>
      </c>
      <c r="C269" s="33" t="s">
        <v>274</v>
      </c>
      <c r="D269" s="33" t="s">
        <v>280</v>
      </c>
      <c r="E269" s="33"/>
      <c r="F269" s="34" t="s">
        <v>63</v>
      </c>
      <c r="G269" s="17">
        <f>G270</f>
        <v>1298</v>
      </c>
      <c r="H269" s="17">
        <f>H270</f>
        <v>1320.5999999999999</v>
      </c>
      <c r="I269" s="17">
        <f>I270</f>
        <v>1320.5999999999999</v>
      </c>
      <c r="J269" s="17">
        <f>J270</f>
        <v>0</v>
      </c>
      <c r="K269" s="17">
        <f>K270</f>
        <v>0</v>
      </c>
      <c r="L269" s="17">
        <f>L270</f>
        <v>0</v>
      </c>
      <c r="M269" s="17">
        <f t="shared" si="643"/>
        <v>1298</v>
      </c>
      <c r="N269" s="17">
        <f t="shared" si="644"/>
        <v>1320.5999999999999</v>
      </c>
      <c r="O269" s="17">
        <f t="shared" si="645"/>
        <v>1320.5999999999999</v>
      </c>
      <c r="P269" s="17">
        <f>P270</f>
        <v>0</v>
      </c>
      <c r="Q269" s="17">
        <f>Q270</f>
        <v>0</v>
      </c>
      <c r="R269" s="17">
        <f>R270</f>
        <v>0</v>
      </c>
      <c r="S269" s="17">
        <f>S270</f>
        <v>0</v>
      </c>
      <c r="T269" s="17">
        <f>T270</f>
        <v>0</v>
      </c>
      <c r="U269" s="17">
        <f>U270</f>
        <v>0</v>
      </c>
      <c r="V269" s="17">
        <f>V270</f>
        <v>0</v>
      </c>
      <c r="W269" s="17">
        <f>W270</f>
        <v>0</v>
      </c>
      <c r="X269" s="17">
        <f>X270</f>
        <v>0</v>
      </c>
      <c r="Y269" s="17">
        <f t="shared" si="784"/>
        <v>1298</v>
      </c>
      <c r="Z269" s="17">
        <f t="shared" si="785"/>
        <v>1320.5999999999999</v>
      </c>
      <c r="AA269" s="17">
        <f t="shared" si="786"/>
        <v>1320.5999999999999</v>
      </c>
      <c r="AB269" s="17">
        <f>AB270</f>
        <v>0</v>
      </c>
      <c r="AC269" s="17">
        <f>AC270</f>
        <v>0</v>
      </c>
      <c r="AD269" s="17">
        <f>AD270</f>
        <v>0</v>
      </c>
      <c r="AE269" s="17">
        <f t="shared" si="787"/>
        <v>1298</v>
      </c>
      <c r="AF269" s="17">
        <f t="shared" si="788"/>
        <v>1320.5999999999999</v>
      </c>
      <c r="AG269" s="17">
        <f t="shared" si="789"/>
        <v>1320.5999999999999</v>
      </c>
      <c r="AH269" s="17">
        <f>AH270</f>
        <v>0</v>
      </c>
      <c r="AI269" s="17">
        <f>AI270</f>
        <v>0</v>
      </c>
      <c r="AJ269" s="17">
        <f>AJ270</f>
        <v>0</v>
      </c>
      <c r="AK269" s="17">
        <f>AK270</f>
        <v>0</v>
      </c>
      <c r="AL269" s="17">
        <f>AL270</f>
        <v>0</v>
      </c>
      <c r="AM269" s="17">
        <f>AM270</f>
        <v>0</v>
      </c>
      <c r="AN269" s="17">
        <f>AN270</f>
        <v>0</v>
      </c>
      <c r="AO269" s="17">
        <f>AO270</f>
        <v>0</v>
      </c>
      <c r="AP269" s="17">
        <f>AP270</f>
        <v>0</v>
      </c>
      <c r="AQ269" s="17">
        <f>AQ270</f>
        <v>0</v>
      </c>
      <c r="AR269" s="17">
        <f>AR270</f>
        <v>0</v>
      </c>
      <c r="AS269" s="17">
        <f>AS270</f>
        <v>0</v>
      </c>
      <c r="AT269" s="17">
        <f>AT270</f>
        <v>0</v>
      </c>
      <c r="AU269" s="17">
        <f>AU270</f>
        <v>0</v>
      </c>
      <c r="AV269" s="17">
        <f>AV270</f>
        <v>0</v>
      </c>
      <c r="AW269" s="17">
        <f t="shared" si="790"/>
        <v>1298</v>
      </c>
      <c r="AX269" s="17">
        <f t="shared" si="791"/>
        <v>1320.5999999999999</v>
      </c>
      <c r="AY269" s="17">
        <f t="shared" si="792"/>
        <v>1320.5999999999999</v>
      </c>
      <c r="AZ269" s="17">
        <f>AZ270</f>
        <v>0</v>
      </c>
      <c r="BA269" s="17">
        <f t="shared" si="793"/>
        <v>1298</v>
      </c>
      <c r="BB269" s="17">
        <f t="shared" si="794"/>
        <v>1320.5999999999999</v>
      </c>
      <c r="BC269" s="17">
        <f t="shared" si="795"/>
        <v>1320.5999999999999</v>
      </c>
      <c r="BD269" s="17">
        <f>BD270</f>
        <v>0</v>
      </c>
      <c r="BE269" s="17">
        <f>BE270</f>
        <v>0</v>
      </c>
      <c r="BF269" s="17">
        <f>BF270</f>
        <v>0</v>
      </c>
      <c r="BG269" s="17">
        <f>BG270</f>
        <v>0</v>
      </c>
      <c r="BH269" s="17">
        <f>BH270</f>
        <v>0</v>
      </c>
      <c r="BI269" s="17">
        <f>BI270</f>
        <v>0</v>
      </c>
      <c r="BJ269" s="17">
        <f>BJ270</f>
        <v>0</v>
      </c>
      <c r="BK269" s="17">
        <f>BK270</f>
        <v>0</v>
      </c>
      <c r="BL269" s="17">
        <f>BL270</f>
        <v>0</v>
      </c>
      <c r="BM269" s="17">
        <f>BM270</f>
        <v>0</v>
      </c>
      <c r="BN269" s="17">
        <f>BN270</f>
        <v>0</v>
      </c>
      <c r="BO269" s="17">
        <f t="shared" si="796"/>
        <v>1298</v>
      </c>
      <c r="BP269" s="17">
        <f t="shared" si="797"/>
        <v>1320.5999999999999</v>
      </c>
      <c r="BQ269" s="17">
        <f t="shared" si="798"/>
        <v>1320.5999999999999</v>
      </c>
      <c r="BR269" s="17">
        <f>BR270</f>
        <v>0</v>
      </c>
      <c r="BS269" s="35"/>
      <c r="BT269" s="35"/>
      <c r="BU269" s="1"/>
      <c r="BV269" s="1"/>
      <c r="BW269" s="1"/>
      <c r="BX269" s="1"/>
      <c r="BY269" s="1"/>
      <c r="BZ269" s="1"/>
      <c r="CA269" s="1"/>
      <c r="CB269" s="1"/>
    </row>
    <row r="270" s="1" customFormat="1">
      <c r="A270" s="33" t="s">
        <v>217</v>
      </c>
      <c r="B270" s="33" t="s">
        <v>178</v>
      </c>
      <c r="C270" s="33" t="s">
        <v>274</v>
      </c>
      <c r="D270" s="33" t="s">
        <v>280</v>
      </c>
      <c r="E270" s="33" t="s">
        <v>141</v>
      </c>
      <c r="F270" s="34" t="s">
        <v>142</v>
      </c>
      <c r="G270" s="17">
        <v>1298</v>
      </c>
      <c r="H270" s="17">
        <v>1320.5999999999999</v>
      </c>
      <c r="I270" s="17">
        <v>1320.5999999999999</v>
      </c>
      <c r="J270" s="17"/>
      <c r="K270" s="17"/>
      <c r="L270" s="17"/>
      <c r="M270" s="17">
        <f t="shared" si="643"/>
        <v>1298</v>
      </c>
      <c r="N270" s="17">
        <f t="shared" si="644"/>
        <v>1320.5999999999999</v>
      </c>
      <c r="O270" s="17">
        <f t="shared" si="645"/>
        <v>1320.5999999999999</v>
      </c>
      <c r="P270" s="17"/>
      <c r="Q270" s="17"/>
      <c r="R270" s="17"/>
      <c r="S270" s="17"/>
      <c r="T270" s="17"/>
      <c r="U270" s="17"/>
      <c r="V270" s="17"/>
      <c r="W270" s="17"/>
      <c r="X270" s="17"/>
      <c r="Y270" s="17">
        <f t="shared" si="784"/>
        <v>1298</v>
      </c>
      <c r="Z270" s="17">
        <f t="shared" si="785"/>
        <v>1320.5999999999999</v>
      </c>
      <c r="AA270" s="17">
        <f t="shared" si="786"/>
        <v>1320.5999999999999</v>
      </c>
      <c r="AB270" s="17"/>
      <c r="AC270" s="17"/>
      <c r="AD270" s="17"/>
      <c r="AE270" s="17">
        <f t="shared" si="787"/>
        <v>1298</v>
      </c>
      <c r="AF270" s="17">
        <f t="shared" si="788"/>
        <v>1320.5999999999999</v>
      </c>
      <c r="AG270" s="17">
        <f t="shared" si="789"/>
        <v>1320.5999999999999</v>
      </c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>
        <f t="shared" si="790"/>
        <v>1298</v>
      </c>
      <c r="AX270" s="17">
        <f t="shared" si="791"/>
        <v>1320.5999999999999</v>
      </c>
      <c r="AY270" s="17">
        <f t="shared" si="792"/>
        <v>1320.5999999999999</v>
      </c>
      <c r="AZ270" s="17"/>
      <c r="BA270" s="17">
        <f t="shared" si="793"/>
        <v>1298</v>
      </c>
      <c r="BB270" s="17">
        <f t="shared" si="794"/>
        <v>1320.5999999999999</v>
      </c>
      <c r="BC270" s="17">
        <f t="shared" si="795"/>
        <v>1320.5999999999999</v>
      </c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>
        <f t="shared" si="796"/>
        <v>1298</v>
      </c>
      <c r="BP270" s="17">
        <f t="shared" si="797"/>
        <v>1320.5999999999999</v>
      </c>
      <c r="BQ270" s="17">
        <f t="shared" si="798"/>
        <v>1320.5999999999999</v>
      </c>
      <c r="BR270" s="17"/>
      <c r="BS270" s="35"/>
      <c r="BT270" s="35"/>
      <c r="BU270" s="1"/>
      <c r="BV270" s="1"/>
      <c r="BW270" s="1"/>
      <c r="BX270" s="1"/>
      <c r="BY270" s="1"/>
      <c r="BZ270" s="1"/>
      <c r="CA270" s="1"/>
      <c r="CB270" s="1"/>
    </row>
    <row r="271" s="1" customFormat="1">
      <c r="A271" s="33" t="s">
        <v>217</v>
      </c>
      <c r="B271" s="33" t="s">
        <v>178</v>
      </c>
      <c r="C271" s="33" t="s">
        <v>274</v>
      </c>
      <c r="D271" s="33" t="s">
        <v>281</v>
      </c>
      <c r="E271" s="33"/>
      <c r="F271" s="34" t="s">
        <v>233</v>
      </c>
      <c r="G271" s="17">
        <f>G272</f>
        <v>6.5999999999999996</v>
      </c>
      <c r="H271" s="17">
        <f>H272</f>
        <v>0</v>
      </c>
      <c r="I271" s="17">
        <f>I272</f>
        <v>0</v>
      </c>
      <c r="J271" s="17">
        <f>J272</f>
        <v>0</v>
      </c>
      <c r="K271" s="17">
        <f>K272</f>
        <v>0</v>
      </c>
      <c r="L271" s="17">
        <f>L272</f>
        <v>0</v>
      </c>
      <c r="M271" s="17">
        <f t="shared" si="643"/>
        <v>6.5999999999999996</v>
      </c>
      <c r="N271" s="17">
        <f t="shared" si="644"/>
        <v>0</v>
      </c>
      <c r="O271" s="17">
        <f t="shared" si="645"/>
        <v>0</v>
      </c>
      <c r="P271" s="17">
        <f>P272</f>
        <v>21.899999999999999</v>
      </c>
      <c r="Q271" s="17">
        <f>Q272</f>
        <v>0</v>
      </c>
      <c r="R271" s="17">
        <f>R272</f>
        <v>0</v>
      </c>
      <c r="S271" s="17">
        <f>S272</f>
        <v>0</v>
      </c>
      <c r="T271" s="17">
        <f>T272</f>
        <v>0</v>
      </c>
      <c r="U271" s="17">
        <f>U272</f>
        <v>0</v>
      </c>
      <c r="V271" s="17">
        <f>V272</f>
        <v>0</v>
      </c>
      <c r="W271" s="17">
        <f>W272</f>
        <v>0</v>
      </c>
      <c r="X271" s="17">
        <f>X272</f>
        <v>0</v>
      </c>
      <c r="Y271" s="17">
        <f t="shared" si="784"/>
        <v>28.5</v>
      </c>
      <c r="Z271" s="17">
        <f t="shared" si="785"/>
        <v>0</v>
      </c>
      <c r="AA271" s="17">
        <f t="shared" si="786"/>
        <v>0</v>
      </c>
      <c r="AB271" s="17">
        <f>AB272</f>
        <v>0</v>
      </c>
      <c r="AC271" s="17">
        <f>AC272</f>
        <v>0</v>
      </c>
      <c r="AD271" s="17">
        <f>AD272</f>
        <v>0</v>
      </c>
      <c r="AE271" s="17">
        <f t="shared" si="787"/>
        <v>28.5</v>
      </c>
      <c r="AF271" s="17">
        <f t="shared" si="788"/>
        <v>0</v>
      </c>
      <c r="AG271" s="17">
        <f t="shared" si="789"/>
        <v>0</v>
      </c>
      <c r="AH271" s="17">
        <f>AH272</f>
        <v>0</v>
      </c>
      <c r="AI271" s="17">
        <f>AI272</f>
        <v>0</v>
      </c>
      <c r="AJ271" s="17">
        <f>AJ272</f>
        <v>0</v>
      </c>
      <c r="AK271" s="17">
        <f>AK272</f>
        <v>0</v>
      </c>
      <c r="AL271" s="17">
        <f>AL272</f>
        <v>0</v>
      </c>
      <c r="AM271" s="17">
        <f>AM272</f>
        <v>0</v>
      </c>
      <c r="AN271" s="17">
        <f>AN272</f>
        <v>0</v>
      </c>
      <c r="AO271" s="17">
        <f>AO272</f>
        <v>0</v>
      </c>
      <c r="AP271" s="17">
        <f>AP272</f>
        <v>0</v>
      </c>
      <c r="AQ271" s="17">
        <f>AQ272</f>
        <v>0</v>
      </c>
      <c r="AR271" s="17">
        <f>AR272</f>
        <v>0</v>
      </c>
      <c r="AS271" s="17">
        <f>AS272</f>
        <v>0</v>
      </c>
      <c r="AT271" s="17">
        <f>AT272</f>
        <v>0</v>
      </c>
      <c r="AU271" s="17">
        <f>AU272</f>
        <v>0</v>
      </c>
      <c r="AV271" s="17">
        <f>AV272</f>
        <v>0</v>
      </c>
      <c r="AW271" s="17">
        <f t="shared" si="790"/>
        <v>28.5</v>
      </c>
      <c r="AX271" s="17">
        <f t="shared" si="791"/>
        <v>0</v>
      </c>
      <c r="AY271" s="17">
        <f t="shared" si="792"/>
        <v>0</v>
      </c>
      <c r="AZ271" s="17">
        <f>AZ272</f>
        <v>0</v>
      </c>
      <c r="BA271" s="17">
        <f t="shared" si="793"/>
        <v>28.5</v>
      </c>
      <c r="BB271" s="17">
        <f t="shared" si="794"/>
        <v>0</v>
      </c>
      <c r="BC271" s="17">
        <f t="shared" si="795"/>
        <v>0</v>
      </c>
      <c r="BD271" s="17">
        <f>BD272</f>
        <v>0</v>
      </c>
      <c r="BE271" s="17">
        <f>BE272</f>
        <v>0</v>
      </c>
      <c r="BF271" s="17">
        <f>BF272</f>
        <v>0</v>
      </c>
      <c r="BG271" s="17">
        <f>BG272</f>
        <v>0</v>
      </c>
      <c r="BH271" s="17">
        <f>BH272</f>
        <v>0</v>
      </c>
      <c r="BI271" s="17">
        <f>BI272</f>
        <v>0</v>
      </c>
      <c r="BJ271" s="17">
        <f>BJ272</f>
        <v>0</v>
      </c>
      <c r="BK271" s="17">
        <f>BK272</f>
        <v>0</v>
      </c>
      <c r="BL271" s="17">
        <f>BL272</f>
        <v>0</v>
      </c>
      <c r="BM271" s="17">
        <f>BM272</f>
        <v>0</v>
      </c>
      <c r="BN271" s="17">
        <f>BN272</f>
        <v>0</v>
      </c>
      <c r="BO271" s="17">
        <f t="shared" si="796"/>
        <v>28.5</v>
      </c>
      <c r="BP271" s="17">
        <f t="shared" si="797"/>
        <v>0</v>
      </c>
      <c r="BQ271" s="17">
        <f t="shared" si="798"/>
        <v>0</v>
      </c>
      <c r="BR271" s="17">
        <f>BR272</f>
        <v>0</v>
      </c>
      <c r="BS271" s="35"/>
      <c r="BT271" s="35"/>
      <c r="BU271" s="1"/>
      <c r="BV271" s="1"/>
      <c r="BW271" s="1"/>
      <c r="BX271" s="1"/>
      <c r="BY271" s="1"/>
      <c r="BZ271" s="1"/>
      <c r="CA271" s="1"/>
      <c r="CB271" s="1"/>
    </row>
    <row r="272" s="1" customFormat="1">
      <c r="A272" s="33" t="s">
        <v>217</v>
      </c>
      <c r="B272" s="33" t="s">
        <v>178</v>
      </c>
      <c r="C272" s="33" t="s">
        <v>274</v>
      </c>
      <c r="D272" s="33" t="s">
        <v>281</v>
      </c>
      <c r="E272" s="33" t="s">
        <v>141</v>
      </c>
      <c r="F272" s="34" t="s">
        <v>142</v>
      </c>
      <c r="G272" s="17">
        <v>6.5999999999999996</v>
      </c>
      <c r="H272" s="17">
        <v>0</v>
      </c>
      <c r="I272" s="17">
        <v>0</v>
      </c>
      <c r="J272" s="17"/>
      <c r="K272" s="17"/>
      <c r="L272" s="17"/>
      <c r="M272" s="17">
        <f t="shared" si="643"/>
        <v>6.5999999999999996</v>
      </c>
      <c r="N272" s="17">
        <f t="shared" si="644"/>
        <v>0</v>
      </c>
      <c r="O272" s="17">
        <f t="shared" si="645"/>
        <v>0</v>
      </c>
      <c r="P272" s="17">
        <v>21.899999999999999</v>
      </c>
      <c r="Q272" s="17"/>
      <c r="R272" s="17"/>
      <c r="S272" s="17"/>
      <c r="T272" s="17"/>
      <c r="U272" s="17"/>
      <c r="V272" s="17"/>
      <c r="W272" s="17"/>
      <c r="X272" s="17"/>
      <c r="Y272" s="17">
        <f t="shared" si="784"/>
        <v>28.5</v>
      </c>
      <c r="Z272" s="17">
        <f t="shared" si="785"/>
        <v>0</v>
      </c>
      <c r="AA272" s="17">
        <f t="shared" si="786"/>
        <v>0</v>
      </c>
      <c r="AB272" s="17"/>
      <c r="AC272" s="17"/>
      <c r="AD272" s="17"/>
      <c r="AE272" s="17">
        <f t="shared" si="787"/>
        <v>28.5</v>
      </c>
      <c r="AF272" s="17">
        <f t="shared" si="788"/>
        <v>0</v>
      </c>
      <c r="AG272" s="17">
        <f t="shared" si="789"/>
        <v>0</v>
      </c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>
        <f t="shared" si="790"/>
        <v>28.5</v>
      </c>
      <c r="AX272" s="17">
        <f t="shared" si="791"/>
        <v>0</v>
      </c>
      <c r="AY272" s="17">
        <f t="shared" si="792"/>
        <v>0</v>
      </c>
      <c r="AZ272" s="17"/>
      <c r="BA272" s="17">
        <f t="shared" si="793"/>
        <v>28.5</v>
      </c>
      <c r="BB272" s="17">
        <f t="shared" si="794"/>
        <v>0</v>
      </c>
      <c r="BC272" s="17">
        <f t="shared" si="795"/>
        <v>0</v>
      </c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>
        <f t="shared" si="796"/>
        <v>28.5</v>
      </c>
      <c r="BP272" s="17">
        <f t="shared" si="797"/>
        <v>0</v>
      </c>
      <c r="BQ272" s="17">
        <f t="shared" si="798"/>
        <v>0</v>
      </c>
      <c r="BR272" s="17"/>
      <c r="BS272" s="35"/>
      <c r="BT272" s="35"/>
      <c r="BU272" s="1"/>
      <c r="BV272" s="1"/>
      <c r="BW272" s="1"/>
      <c r="BX272" s="1"/>
      <c r="BY272" s="1"/>
      <c r="BZ272" s="1"/>
      <c r="CA272" s="1"/>
      <c r="CB272" s="1"/>
    </row>
    <row r="273" s="23" customFormat="1">
      <c r="A273" s="24" t="s">
        <v>217</v>
      </c>
      <c r="B273" s="24" t="s">
        <v>81</v>
      </c>
      <c r="C273" s="24"/>
      <c r="D273" s="24"/>
      <c r="E273" s="24"/>
      <c r="F273" s="25" t="s">
        <v>82</v>
      </c>
      <c r="G273" s="26">
        <f>G274+G324</f>
        <v>1663476.4999999995</v>
      </c>
      <c r="H273" s="26">
        <f>H274+H324</f>
        <v>1748775.6999999997</v>
      </c>
      <c r="I273" s="26">
        <f>I274+I324</f>
        <v>1869678.5999999999</v>
      </c>
      <c r="J273" s="26">
        <f>J274+J324</f>
        <v>8537.6000000000004</v>
      </c>
      <c r="K273" s="26">
        <f>K274+K324</f>
        <v>-8537.6000000000004</v>
      </c>
      <c r="L273" s="26">
        <f>L274+L324</f>
        <v>0</v>
      </c>
      <c r="M273" s="26">
        <f t="shared" si="643"/>
        <v>1672014.0999999996</v>
      </c>
      <c r="N273" s="26">
        <f t="shared" si="644"/>
        <v>1740238.0999999996</v>
      </c>
      <c r="O273" s="26">
        <f t="shared" si="645"/>
        <v>1869678.5999999999</v>
      </c>
      <c r="P273" s="26">
        <f>P274+P324</f>
        <v>18647.900000000001</v>
      </c>
      <c r="Q273" s="26">
        <f>Q274+Q324</f>
        <v>0</v>
      </c>
      <c r="R273" s="26">
        <f>R274+R324</f>
        <v>0</v>
      </c>
      <c r="S273" s="26">
        <f>S274+S324</f>
        <v>96146.942999999999</v>
      </c>
      <c r="T273" s="26">
        <f>T274+T324</f>
        <v>27562.900000000001</v>
      </c>
      <c r="U273" s="26">
        <f>U274+U324</f>
        <v>0</v>
      </c>
      <c r="V273" s="26">
        <f>V274+V324</f>
        <v>27562.900000000001</v>
      </c>
      <c r="W273" s="26">
        <f>W274+W324</f>
        <v>0</v>
      </c>
      <c r="X273" s="26">
        <f>X274+X324</f>
        <v>0</v>
      </c>
      <c r="Y273" s="26">
        <f t="shared" si="784"/>
        <v>1786808.9429999995</v>
      </c>
      <c r="Z273" s="26">
        <f t="shared" si="785"/>
        <v>1767800.9999999995</v>
      </c>
      <c r="AA273" s="26">
        <f t="shared" si="786"/>
        <v>1897241.4999999998</v>
      </c>
      <c r="AB273" s="26">
        <f>AB274+AB324</f>
        <v>3000</v>
      </c>
      <c r="AC273" s="26">
        <f>AC274+AC324</f>
        <v>3000</v>
      </c>
      <c r="AD273" s="26">
        <f>AD274+AD324</f>
        <v>3000</v>
      </c>
      <c r="AE273" s="26">
        <f t="shared" si="787"/>
        <v>1789808.9429999995</v>
      </c>
      <c r="AF273" s="26">
        <f t="shared" si="788"/>
        <v>1770800.9999999995</v>
      </c>
      <c r="AG273" s="26">
        <f t="shared" si="789"/>
        <v>1900241.4999999998</v>
      </c>
      <c r="AH273" s="26">
        <f>AH274+AH324</f>
        <v>0</v>
      </c>
      <c r="AI273" s="26">
        <f>AI274+AI324</f>
        <v>0</v>
      </c>
      <c r="AJ273" s="26">
        <f>AJ274+AJ324</f>
        <v>57223.838000000003</v>
      </c>
      <c r="AK273" s="26">
        <f>AK274+AK324</f>
        <v>0</v>
      </c>
      <c r="AL273" s="26">
        <f>AL274+AL324</f>
        <v>0</v>
      </c>
      <c r="AM273" s="26">
        <f>AM274+AM324</f>
        <v>1818</v>
      </c>
      <c r="AN273" s="26">
        <f>AN274+AN324</f>
        <v>0</v>
      </c>
      <c r="AO273" s="26">
        <f>AO274+AO324</f>
        <v>0</v>
      </c>
      <c r="AP273" s="26">
        <f>AP274+AP324</f>
        <v>0</v>
      </c>
      <c r="AQ273" s="26">
        <f>AQ274+AQ324</f>
        <v>0</v>
      </c>
      <c r="AR273" s="26">
        <f>AR274+AR324</f>
        <v>0</v>
      </c>
      <c r="AS273" s="26">
        <f>AS274+AS324</f>
        <v>0</v>
      </c>
      <c r="AT273" s="26">
        <f>AT274+AT324</f>
        <v>1818</v>
      </c>
      <c r="AU273" s="26">
        <f>AU274+AU324</f>
        <v>0</v>
      </c>
      <c r="AV273" s="26">
        <f>AV274+AV324</f>
        <v>0</v>
      </c>
      <c r="AW273" s="26">
        <f t="shared" si="790"/>
        <v>1847032.7809999995</v>
      </c>
      <c r="AX273" s="26">
        <f t="shared" si="791"/>
        <v>1772618.9999999995</v>
      </c>
      <c r="AY273" s="26">
        <f t="shared" si="792"/>
        <v>1902059.4999999998</v>
      </c>
      <c r="AZ273" s="26">
        <f>AZ274+AZ324</f>
        <v>0</v>
      </c>
      <c r="BA273" s="26">
        <f t="shared" si="793"/>
        <v>1847032.7809999995</v>
      </c>
      <c r="BB273" s="26">
        <f t="shared" si="794"/>
        <v>1772618.9999999995</v>
      </c>
      <c r="BC273" s="26">
        <f t="shared" si="795"/>
        <v>1902059.4999999998</v>
      </c>
      <c r="BD273" s="26">
        <f>BD274+BD324</f>
        <v>0</v>
      </c>
      <c r="BE273" s="26">
        <f>BE274+BE324</f>
        <v>0</v>
      </c>
      <c r="BF273" s="26">
        <f>BF274+BF324</f>
        <v>13938.809999999999</v>
      </c>
      <c r="BG273" s="26">
        <f>BG274+BG324</f>
        <v>0</v>
      </c>
      <c r="BH273" s="26">
        <f>BH274+BH324</f>
        <v>0</v>
      </c>
      <c r="BI273" s="26">
        <f>BI274+BI324</f>
        <v>0</v>
      </c>
      <c r="BJ273" s="26">
        <f>BJ274+BJ324</f>
        <v>0</v>
      </c>
      <c r="BK273" s="26">
        <f>BK274+BK324</f>
        <v>0</v>
      </c>
      <c r="BL273" s="26">
        <f>BL274+BL324</f>
        <v>0</v>
      </c>
      <c r="BM273" s="26">
        <f>BM274+BM324</f>
        <v>0</v>
      </c>
      <c r="BN273" s="26">
        <f>BN274+BN324</f>
        <v>0</v>
      </c>
      <c r="BO273" s="26">
        <f t="shared" si="796"/>
        <v>1860971.5909999995</v>
      </c>
      <c r="BP273" s="26">
        <f t="shared" si="797"/>
        <v>1772618.9999999995</v>
      </c>
      <c r="BQ273" s="26">
        <f t="shared" si="798"/>
        <v>1902059.4999999998</v>
      </c>
      <c r="BR273" s="26">
        <f>BR274+BR324</f>
        <v>0</v>
      </c>
      <c r="BS273" s="27"/>
      <c r="BT273" s="27"/>
      <c r="BU273" s="23"/>
      <c r="BV273" s="23"/>
      <c r="BW273" s="23"/>
      <c r="BX273" s="23"/>
      <c r="BY273" s="23"/>
      <c r="BZ273" s="23"/>
      <c r="CA273" s="23"/>
      <c r="CB273" s="23"/>
    </row>
    <row r="274" s="28" customFormat="1">
      <c r="A274" s="29" t="s">
        <v>217</v>
      </c>
      <c r="B274" s="29" t="s">
        <v>81</v>
      </c>
      <c r="C274" s="29" t="s">
        <v>36</v>
      </c>
      <c r="D274" s="29"/>
      <c r="E274" s="29"/>
      <c r="F274" s="30" t="s">
        <v>83</v>
      </c>
      <c r="G274" s="31">
        <f>G275+G283+G312+G319</f>
        <v>1514970.0999999996</v>
      </c>
      <c r="H274" s="31">
        <f>H275+H283+H312+H319</f>
        <v>1596160.4999999998</v>
      </c>
      <c r="I274" s="31">
        <f>I275+I283+I312+I319</f>
        <v>1717063.3999999999</v>
      </c>
      <c r="J274" s="31">
        <f>J275+J283+J312+J319</f>
        <v>8537.6000000000004</v>
      </c>
      <c r="K274" s="31">
        <f>K275+K283+K312+K319</f>
        <v>-8537.6000000000004</v>
      </c>
      <c r="L274" s="31">
        <f>L275+L283+L312+L319</f>
        <v>0</v>
      </c>
      <c r="M274" s="31">
        <f t="shared" si="643"/>
        <v>1523507.6999999997</v>
      </c>
      <c r="N274" s="31">
        <f t="shared" si="644"/>
        <v>1587622.8999999997</v>
      </c>
      <c r="O274" s="31">
        <f t="shared" si="645"/>
        <v>1717063.3999999999</v>
      </c>
      <c r="P274" s="31">
        <f>P275+P283+P312+P319</f>
        <v>0</v>
      </c>
      <c r="Q274" s="31">
        <f>Q275+Q283+Q312+Q319</f>
        <v>0</v>
      </c>
      <c r="R274" s="31">
        <f>R275+R283+R312+R319</f>
        <v>0</v>
      </c>
      <c r="S274" s="31">
        <f>S275+S283+S312+S319</f>
        <v>96146.942999999999</v>
      </c>
      <c r="T274" s="31">
        <f>T275+T283+T312+T319</f>
        <v>4972.5</v>
      </c>
      <c r="U274" s="31">
        <f>U275+U283+U312+U319</f>
        <v>0</v>
      </c>
      <c r="V274" s="31">
        <f>V275+V283+V312+V319</f>
        <v>4972.5</v>
      </c>
      <c r="W274" s="31">
        <f>W275+W283+W312+W319</f>
        <v>0</v>
      </c>
      <c r="X274" s="31">
        <f>X275+X283+X312+X319</f>
        <v>0</v>
      </c>
      <c r="Y274" s="31">
        <f t="shared" si="784"/>
        <v>1619654.6429999997</v>
      </c>
      <c r="Z274" s="31">
        <f t="shared" si="785"/>
        <v>1592595.3999999997</v>
      </c>
      <c r="AA274" s="31">
        <f t="shared" si="786"/>
        <v>1722035.8999999999</v>
      </c>
      <c r="AB274" s="31">
        <f>AB275+AB283+AB312+AB319</f>
        <v>3000</v>
      </c>
      <c r="AC274" s="31">
        <f>AC275+AC283+AC312+AC319</f>
        <v>3000</v>
      </c>
      <c r="AD274" s="31">
        <f>AD275+AD283+AD312+AD319</f>
        <v>3000</v>
      </c>
      <c r="AE274" s="31">
        <f t="shared" si="787"/>
        <v>1622654.6429999997</v>
      </c>
      <c r="AF274" s="31">
        <f t="shared" si="788"/>
        <v>1595595.3999999997</v>
      </c>
      <c r="AG274" s="31">
        <f t="shared" si="789"/>
        <v>1725035.8999999999</v>
      </c>
      <c r="AH274" s="31">
        <f>AH275+AH283+AH312+AH319</f>
        <v>0</v>
      </c>
      <c r="AI274" s="31">
        <f>AI275+AI283+AI312+AI319</f>
        <v>0</v>
      </c>
      <c r="AJ274" s="31">
        <f>AJ275+AJ283+AJ312+AJ319</f>
        <v>57223.838000000003</v>
      </c>
      <c r="AK274" s="31">
        <f>AK275+AK283+AK312+AK319</f>
        <v>0</v>
      </c>
      <c r="AL274" s="31">
        <f>AL275+AL283+AL312+AL319</f>
        <v>0</v>
      </c>
      <c r="AM274" s="31">
        <f>AM275+AM283+AM312+AM319</f>
        <v>1818</v>
      </c>
      <c r="AN274" s="31">
        <f>AN275+AN283+AN312+AN319</f>
        <v>0</v>
      </c>
      <c r="AO274" s="31">
        <f>AO275+AO283+AO312+AO319</f>
        <v>0</v>
      </c>
      <c r="AP274" s="31">
        <f>AP275+AP283+AP312+AP319</f>
        <v>0</v>
      </c>
      <c r="AQ274" s="31">
        <f>AQ275+AQ283+AQ312+AQ319</f>
        <v>0</v>
      </c>
      <c r="AR274" s="31">
        <f>AR275+AR283+AR312+AR319</f>
        <v>0</v>
      </c>
      <c r="AS274" s="31">
        <f>AS275+AS283+AS312+AS319</f>
        <v>0</v>
      </c>
      <c r="AT274" s="31">
        <f>AT275+AT283+AT312+AT319</f>
        <v>1818</v>
      </c>
      <c r="AU274" s="31">
        <f>AU275+AU283+AU312+AU319</f>
        <v>0</v>
      </c>
      <c r="AV274" s="31">
        <f>AV275+AV283+AV312+AV319</f>
        <v>0</v>
      </c>
      <c r="AW274" s="31">
        <f t="shared" si="790"/>
        <v>1679878.4809999997</v>
      </c>
      <c r="AX274" s="31">
        <f t="shared" si="791"/>
        <v>1597413.3999999997</v>
      </c>
      <c r="AY274" s="31">
        <f t="shared" si="792"/>
        <v>1726853.8999999999</v>
      </c>
      <c r="AZ274" s="31">
        <f>AZ275+AZ283+AZ312+AZ319</f>
        <v>0</v>
      </c>
      <c r="BA274" s="31">
        <f t="shared" si="793"/>
        <v>1679878.4809999997</v>
      </c>
      <c r="BB274" s="31">
        <f t="shared" si="794"/>
        <v>1597413.3999999997</v>
      </c>
      <c r="BC274" s="31">
        <f t="shared" si="795"/>
        <v>1726853.8999999999</v>
      </c>
      <c r="BD274" s="31">
        <f>BD275+BD283+BD312+BD319</f>
        <v>0</v>
      </c>
      <c r="BE274" s="31">
        <f>BE275+BE283+BE312+BE319</f>
        <v>0</v>
      </c>
      <c r="BF274" s="31">
        <f>BF275+BF283+BF312+BF319</f>
        <v>13938.809999999999</v>
      </c>
      <c r="BG274" s="31">
        <f>BG275+BG283+BG312+BG319</f>
        <v>0</v>
      </c>
      <c r="BH274" s="31">
        <f>BH275+BH283+BH312+BH319</f>
        <v>0</v>
      </c>
      <c r="BI274" s="31">
        <f>BI275+BI283+BI312+BI319</f>
        <v>0</v>
      </c>
      <c r="BJ274" s="31">
        <f>BJ275+BJ283+BJ312+BJ319</f>
        <v>0</v>
      </c>
      <c r="BK274" s="31">
        <f>BK275+BK283+BK312+BK319</f>
        <v>0</v>
      </c>
      <c r="BL274" s="31">
        <f>BL275+BL283+BL312+BL319</f>
        <v>0</v>
      </c>
      <c r="BM274" s="31">
        <f>BM275+BM283+BM312+BM319</f>
        <v>0</v>
      </c>
      <c r="BN274" s="31">
        <f>BN275+BN283+BN312+BN319</f>
        <v>0</v>
      </c>
      <c r="BO274" s="31">
        <f t="shared" si="796"/>
        <v>1693817.2909999997</v>
      </c>
      <c r="BP274" s="31">
        <f t="shared" si="797"/>
        <v>1597413.3999999997</v>
      </c>
      <c r="BQ274" s="31">
        <f t="shared" si="798"/>
        <v>1726853.8999999999</v>
      </c>
      <c r="BR274" s="31">
        <f>BR275+BR283+BR312+BR319</f>
        <v>0</v>
      </c>
      <c r="BS274" s="32"/>
      <c r="BT274" s="32"/>
      <c r="BU274" s="28"/>
      <c r="BV274" s="28"/>
      <c r="BW274" s="28"/>
      <c r="BX274" s="28"/>
      <c r="BY274" s="28"/>
      <c r="BZ274" s="28"/>
      <c r="CA274" s="28"/>
      <c r="CB274" s="28"/>
    </row>
    <row r="275" s="1" customFormat="1" ht="47.25">
      <c r="A275" s="33" t="s">
        <v>217</v>
      </c>
      <c r="B275" s="33" t="s">
        <v>81</v>
      </c>
      <c r="C275" s="33" t="s">
        <v>36</v>
      </c>
      <c r="D275" s="33" t="s">
        <v>244</v>
      </c>
      <c r="E275" s="33"/>
      <c r="F275" s="34" t="s">
        <v>245</v>
      </c>
      <c r="G275" s="17">
        <f t="shared" ref="G275:G276" si="937">G276</f>
        <v>2693</v>
      </c>
      <c r="H275" s="17">
        <f t="shared" ref="H275:H276" si="938">H276</f>
        <v>2693</v>
      </c>
      <c r="I275" s="17">
        <f t="shared" ref="I275:I276" si="939">I276</f>
        <v>2693</v>
      </c>
      <c r="J275" s="17">
        <f t="shared" ref="J275:J276" si="940">J276</f>
        <v>0</v>
      </c>
      <c r="K275" s="17">
        <f t="shared" ref="K275:K276" si="941">K276</f>
        <v>0</v>
      </c>
      <c r="L275" s="17">
        <f t="shared" ref="L275:L276" si="942">L276</f>
        <v>0</v>
      </c>
      <c r="M275" s="17">
        <f t="shared" si="643"/>
        <v>2693</v>
      </c>
      <c r="N275" s="17">
        <f t="shared" si="644"/>
        <v>2693</v>
      </c>
      <c r="O275" s="17">
        <f t="shared" si="645"/>
        <v>2693</v>
      </c>
      <c r="P275" s="17">
        <f t="shared" ref="P275:P276" si="943">P276</f>
        <v>0</v>
      </c>
      <c r="Q275" s="17">
        <f t="shared" ref="Q275:Q276" si="944">Q276</f>
        <v>0</v>
      </c>
      <c r="R275" s="17">
        <f t="shared" ref="R275:R276" si="945">R276</f>
        <v>0</v>
      </c>
      <c r="S275" s="17">
        <f t="shared" ref="S275:S276" si="946">S276</f>
        <v>190</v>
      </c>
      <c r="T275" s="17">
        <f t="shared" ref="T275:T276" si="947">T276</f>
        <v>190</v>
      </c>
      <c r="U275" s="17">
        <f t="shared" ref="U275:U276" si="948">U276</f>
        <v>0</v>
      </c>
      <c r="V275" s="17">
        <f t="shared" ref="V275:V276" si="949">V276</f>
        <v>190</v>
      </c>
      <c r="W275" s="17">
        <f t="shared" ref="W275:W276" si="950">W276</f>
        <v>0</v>
      </c>
      <c r="X275" s="17">
        <f t="shared" ref="X275:X276" si="951">X276</f>
        <v>0</v>
      </c>
      <c r="Y275" s="17">
        <f t="shared" si="784"/>
        <v>2883</v>
      </c>
      <c r="Z275" s="17">
        <f t="shared" si="785"/>
        <v>2883</v>
      </c>
      <c r="AA275" s="17">
        <f t="shared" si="786"/>
        <v>2883</v>
      </c>
      <c r="AB275" s="17">
        <f t="shared" ref="AB275:AB276" si="952">AB276</f>
        <v>0</v>
      </c>
      <c r="AC275" s="17">
        <f t="shared" ref="AC275:AC276" si="953">AC276</f>
        <v>0</v>
      </c>
      <c r="AD275" s="17">
        <f t="shared" ref="AD275:AD276" si="954">AD276</f>
        <v>0</v>
      </c>
      <c r="AE275" s="17">
        <f t="shared" si="787"/>
        <v>2883</v>
      </c>
      <c r="AF275" s="17">
        <f t="shared" si="788"/>
        <v>2883</v>
      </c>
      <c r="AG275" s="17">
        <f t="shared" si="789"/>
        <v>2883</v>
      </c>
      <c r="AH275" s="17">
        <f t="shared" ref="AH275:AH276" si="955">AH276</f>
        <v>0</v>
      </c>
      <c r="AI275" s="17">
        <f t="shared" ref="AI275:AI276" si="956">AI276</f>
        <v>0</v>
      </c>
      <c r="AJ275" s="17">
        <f t="shared" ref="AJ275:AJ276" si="957">AJ276</f>
        <v>0</v>
      </c>
      <c r="AK275" s="17">
        <f t="shared" ref="AK275:AK276" si="958">AK276</f>
        <v>0</v>
      </c>
      <c r="AL275" s="17">
        <f t="shared" ref="AL275:AL276" si="959">AL276</f>
        <v>0</v>
      </c>
      <c r="AM275" s="17">
        <f t="shared" ref="AM275:AM276" si="960">AM276</f>
        <v>0</v>
      </c>
      <c r="AN275" s="17">
        <f t="shared" ref="AN275:AN276" si="961">AN276</f>
        <v>0</v>
      </c>
      <c r="AO275" s="17">
        <f t="shared" ref="AO275:AO276" si="962">AO276</f>
        <v>0</v>
      </c>
      <c r="AP275" s="17">
        <f t="shared" ref="AP275:AP276" si="963">AP276</f>
        <v>0</v>
      </c>
      <c r="AQ275" s="17">
        <f t="shared" ref="AQ275:AQ276" si="964">AQ276</f>
        <v>0</v>
      </c>
      <c r="AR275" s="17">
        <f t="shared" ref="AR275:AR276" si="965">AR276</f>
        <v>0</v>
      </c>
      <c r="AS275" s="17">
        <f t="shared" ref="AS275:AS276" si="966">AS276</f>
        <v>0</v>
      </c>
      <c r="AT275" s="17">
        <f t="shared" ref="AT275:AT276" si="967">AT276</f>
        <v>0</v>
      </c>
      <c r="AU275" s="17">
        <f t="shared" ref="AU275:AU276" si="968">AU276</f>
        <v>0</v>
      </c>
      <c r="AV275" s="17">
        <f t="shared" ref="AV275:AV276" si="969">AV276</f>
        <v>0</v>
      </c>
      <c r="AW275" s="17">
        <f t="shared" si="790"/>
        <v>2883</v>
      </c>
      <c r="AX275" s="17">
        <f t="shared" si="791"/>
        <v>2883</v>
      </c>
      <c r="AY275" s="17">
        <f t="shared" si="792"/>
        <v>2883</v>
      </c>
      <c r="AZ275" s="17">
        <f t="shared" ref="AZ275:AZ276" si="970">AZ276</f>
        <v>0</v>
      </c>
      <c r="BA275" s="17">
        <f t="shared" si="793"/>
        <v>2883</v>
      </c>
      <c r="BB275" s="17">
        <f t="shared" si="794"/>
        <v>2883</v>
      </c>
      <c r="BC275" s="17">
        <f t="shared" si="795"/>
        <v>2883</v>
      </c>
      <c r="BD275" s="17">
        <f t="shared" ref="BD275:BD276" si="971">BD276</f>
        <v>0</v>
      </c>
      <c r="BE275" s="17">
        <f t="shared" ref="BE275:BE276" si="972">BE276</f>
        <v>0</v>
      </c>
      <c r="BF275" s="17">
        <f t="shared" ref="BF275:BF276" si="973">BF276</f>
        <v>0</v>
      </c>
      <c r="BG275" s="17">
        <f t="shared" ref="BG275:BG276" si="974">BG276</f>
        <v>0</v>
      </c>
      <c r="BH275" s="17">
        <f t="shared" ref="BH275:BH276" si="975">BH276</f>
        <v>0</v>
      </c>
      <c r="BI275" s="17">
        <f t="shared" ref="BI275:BI276" si="976">BI276</f>
        <v>0</v>
      </c>
      <c r="BJ275" s="17">
        <f t="shared" ref="BJ275:BJ276" si="977">BJ276</f>
        <v>0</v>
      </c>
      <c r="BK275" s="17">
        <f t="shared" ref="BK275:BK276" si="978">BK276</f>
        <v>0</v>
      </c>
      <c r="BL275" s="17">
        <f t="shared" ref="BL275:BL276" si="979">BL276</f>
        <v>0</v>
      </c>
      <c r="BM275" s="17">
        <f t="shared" ref="BM275:BM276" si="980">BM276</f>
        <v>0</v>
      </c>
      <c r="BN275" s="17">
        <f t="shared" ref="BN275:BN276" si="981">BN276</f>
        <v>0</v>
      </c>
      <c r="BO275" s="17">
        <f t="shared" si="796"/>
        <v>2883</v>
      </c>
      <c r="BP275" s="17">
        <f t="shared" si="797"/>
        <v>2883</v>
      </c>
      <c r="BQ275" s="17">
        <f t="shared" si="798"/>
        <v>2883</v>
      </c>
      <c r="BR275" s="17">
        <f t="shared" ref="BR275:BR276" si="982">BR276</f>
        <v>0</v>
      </c>
      <c r="BS275" s="35"/>
      <c r="BT275" s="35"/>
      <c r="BU275" s="1"/>
      <c r="BV275" s="1"/>
      <c r="BW275" s="1"/>
      <c r="BX275" s="1"/>
      <c r="BY275" s="1"/>
      <c r="BZ275" s="1"/>
      <c r="CA275" s="1"/>
      <c r="CB275" s="1"/>
    </row>
    <row r="276" s="1" customFormat="1" ht="31.5">
      <c r="A276" s="33" t="s">
        <v>217</v>
      </c>
      <c r="B276" s="33" t="s">
        <v>81</v>
      </c>
      <c r="C276" s="33" t="s">
        <v>36</v>
      </c>
      <c r="D276" s="33" t="s">
        <v>246</v>
      </c>
      <c r="E276" s="33"/>
      <c r="F276" s="34" t="s">
        <v>43</v>
      </c>
      <c r="G276" s="17">
        <f t="shared" si="937"/>
        <v>2693</v>
      </c>
      <c r="H276" s="17">
        <f t="shared" si="938"/>
        <v>2693</v>
      </c>
      <c r="I276" s="17">
        <f t="shared" si="939"/>
        <v>2693</v>
      </c>
      <c r="J276" s="17">
        <f t="shared" si="940"/>
        <v>0</v>
      </c>
      <c r="K276" s="17">
        <f t="shared" si="941"/>
        <v>0</v>
      </c>
      <c r="L276" s="17">
        <f t="shared" si="942"/>
        <v>0</v>
      </c>
      <c r="M276" s="17">
        <f t="shared" si="643"/>
        <v>2693</v>
      </c>
      <c r="N276" s="17">
        <f t="shared" si="644"/>
        <v>2693</v>
      </c>
      <c r="O276" s="17">
        <f t="shared" si="645"/>
        <v>2693</v>
      </c>
      <c r="P276" s="17">
        <f t="shared" si="943"/>
        <v>0</v>
      </c>
      <c r="Q276" s="17">
        <f t="shared" si="944"/>
        <v>0</v>
      </c>
      <c r="R276" s="17">
        <f t="shared" si="945"/>
        <v>0</v>
      </c>
      <c r="S276" s="17">
        <f t="shared" si="946"/>
        <v>190</v>
      </c>
      <c r="T276" s="17">
        <f t="shared" si="947"/>
        <v>190</v>
      </c>
      <c r="U276" s="17">
        <f t="shared" si="948"/>
        <v>0</v>
      </c>
      <c r="V276" s="17">
        <f t="shared" si="949"/>
        <v>190</v>
      </c>
      <c r="W276" s="17">
        <f t="shared" si="950"/>
        <v>0</v>
      </c>
      <c r="X276" s="17">
        <f t="shared" si="951"/>
        <v>0</v>
      </c>
      <c r="Y276" s="17">
        <f t="shared" si="784"/>
        <v>2883</v>
      </c>
      <c r="Z276" s="17">
        <f t="shared" si="785"/>
        <v>2883</v>
      </c>
      <c r="AA276" s="17">
        <f t="shared" si="786"/>
        <v>2883</v>
      </c>
      <c r="AB276" s="17">
        <f t="shared" si="952"/>
        <v>0</v>
      </c>
      <c r="AC276" s="17">
        <f t="shared" si="953"/>
        <v>0</v>
      </c>
      <c r="AD276" s="17">
        <f t="shared" si="954"/>
        <v>0</v>
      </c>
      <c r="AE276" s="17">
        <f t="shared" si="787"/>
        <v>2883</v>
      </c>
      <c r="AF276" s="17">
        <f t="shared" si="788"/>
        <v>2883</v>
      </c>
      <c r="AG276" s="17">
        <f t="shared" si="789"/>
        <v>2883</v>
      </c>
      <c r="AH276" s="17">
        <f t="shared" si="955"/>
        <v>0</v>
      </c>
      <c r="AI276" s="17">
        <f t="shared" si="956"/>
        <v>0</v>
      </c>
      <c r="AJ276" s="17">
        <f t="shared" si="957"/>
        <v>0</v>
      </c>
      <c r="AK276" s="17">
        <f t="shared" si="958"/>
        <v>0</v>
      </c>
      <c r="AL276" s="17">
        <f t="shared" si="959"/>
        <v>0</v>
      </c>
      <c r="AM276" s="17">
        <f t="shared" si="960"/>
        <v>0</v>
      </c>
      <c r="AN276" s="17">
        <f t="shared" si="961"/>
        <v>0</v>
      </c>
      <c r="AO276" s="17">
        <f t="shared" si="962"/>
        <v>0</v>
      </c>
      <c r="AP276" s="17">
        <f t="shared" si="963"/>
        <v>0</v>
      </c>
      <c r="AQ276" s="17">
        <f t="shared" si="964"/>
        <v>0</v>
      </c>
      <c r="AR276" s="17">
        <f t="shared" si="965"/>
        <v>0</v>
      </c>
      <c r="AS276" s="17">
        <f t="shared" si="966"/>
        <v>0</v>
      </c>
      <c r="AT276" s="17">
        <f t="shared" si="967"/>
        <v>0</v>
      </c>
      <c r="AU276" s="17">
        <f t="shared" si="968"/>
        <v>0</v>
      </c>
      <c r="AV276" s="17">
        <f t="shared" si="969"/>
        <v>0</v>
      </c>
      <c r="AW276" s="17">
        <f t="shared" si="790"/>
        <v>2883</v>
      </c>
      <c r="AX276" s="17">
        <f t="shared" si="791"/>
        <v>2883</v>
      </c>
      <c r="AY276" s="17">
        <f t="shared" si="792"/>
        <v>2883</v>
      </c>
      <c r="AZ276" s="17">
        <f t="shared" si="970"/>
        <v>0</v>
      </c>
      <c r="BA276" s="17">
        <f t="shared" si="793"/>
        <v>2883</v>
      </c>
      <c r="BB276" s="17">
        <f t="shared" si="794"/>
        <v>2883</v>
      </c>
      <c r="BC276" s="17">
        <f t="shared" si="795"/>
        <v>2883</v>
      </c>
      <c r="BD276" s="17">
        <f t="shared" si="971"/>
        <v>0</v>
      </c>
      <c r="BE276" s="17">
        <f t="shared" si="972"/>
        <v>0</v>
      </c>
      <c r="BF276" s="17">
        <f t="shared" si="973"/>
        <v>0</v>
      </c>
      <c r="BG276" s="17">
        <f t="shared" si="974"/>
        <v>0</v>
      </c>
      <c r="BH276" s="17">
        <f t="shared" si="975"/>
        <v>0</v>
      </c>
      <c r="BI276" s="17">
        <f t="shared" si="976"/>
        <v>0</v>
      </c>
      <c r="BJ276" s="17">
        <f t="shared" si="977"/>
        <v>0</v>
      </c>
      <c r="BK276" s="17">
        <f t="shared" si="978"/>
        <v>0</v>
      </c>
      <c r="BL276" s="17">
        <f t="shared" si="979"/>
        <v>0</v>
      </c>
      <c r="BM276" s="17">
        <f t="shared" si="980"/>
        <v>0</v>
      </c>
      <c r="BN276" s="17">
        <f t="shared" si="981"/>
        <v>0</v>
      </c>
      <c r="BO276" s="17">
        <f t="shared" si="796"/>
        <v>2883</v>
      </c>
      <c r="BP276" s="17">
        <f t="shared" si="797"/>
        <v>2883</v>
      </c>
      <c r="BQ276" s="17">
        <f t="shared" si="798"/>
        <v>2883</v>
      </c>
      <c r="BR276" s="17">
        <f t="shared" si="982"/>
        <v>0</v>
      </c>
      <c r="BS276" s="35"/>
      <c r="BT276" s="35"/>
      <c r="BU276" s="1"/>
      <c r="BV276" s="1"/>
      <c r="BW276" s="1"/>
      <c r="BX276" s="1"/>
      <c r="BY276" s="1"/>
      <c r="BZ276" s="1"/>
      <c r="CA276" s="1"/>
      <c r="CB276" s="1"/>
    </row>
    <row r="277" s="1" customFormat="1" ht="141.75">
      <c r="A277" s="33" t="s">
        <v>217</v>
      </c>
      <c r="B277" s="33" t="s">
        <v>81</v>
      </c>
      <c r="C277" s="33" t="s">
        <v>36</v>
      </c>
      <c r="D277" s="33" t="s">
        <v>247</v>
      </c>
      <c r="E277" s="33"/>
      <c r="F277" s="34" t="s">
        <v>248</v>
      </c>
      <c r="G277" s="17">
        <f>G278+G281</f>
        <v>2693</v>
      </c>
      <c r="H277" s="17">
        <f>H278+H281</f>
        <v>2693</v>
      </c>
      <c r="I277" s="17">
        <f>I278+I281</f>
        <v>2693</v>
      </c>
      <c r="J277" s="17">
        <f>J278+J281</f>
        <v>0</v>
      </c>
      <c r="K277" s="17">
        <f>K278+K281</f>
        <v>0</v>
      </c>
      <c r="L277" s="17">
        <f>L278+L281</f>
        <v>0</v>
      </c>
      <c r="M277" s="17">
        <f t="shared" si="643"/>
        <v>2693</v>
      </c>
      <c r="N277" s="17">
        <f t="shared" si="644"/>
        <v>2693</v>
      </c>
      <c r="O277" s="17">
        <f t="shared" si="645"/>
        <v>2693</v>
      </c>
      <c r="P277" s="17">
        <f>P278+P281</f>
        <v>0</v>
      </c>
      <c r="Q277" s="17">
        <f>Q278+Q281</f>
        <v>0</v>
      </c>
      <c r="R277" s="17">
        <f>R278+R281</f>
        <v>0</v>
      </c>
      <c r="S277" s="17">
        <f>S278+S281</f>
        <v>190</v>
      </c>
      <c r="T277" s="17">
        <f>T278+T281</f>
        <v>190</v>
      </c>
      <c r="U277" s="17">
        <f>U278+U281</f>
        <v>0</v>
      </c>
      <c r="V277" s="17">
        <f>V278+V281</f>
        <v>190</v>
      </c>
      <c r="W277" s="17">
        <f>W278+W281</f>
        <v>0</v>
      </c>
      <c r="X277" s="17">
        <f>X278+X281</f>
        <v>0</v>
      </c>
      <c r="Y277" s="17">
        <f t="shared" si="784"/>
        <v>2883</v>
      </c>
      <c r="Z277" s="17">
        <f t="shared" si="785"/>
        <v>2883</v>
      </c>
      <c r="AA277" s="17">
        <f t="shared" si="786"/>
        <v>2883</v>
      </c>
      <c r="AB277" s="17">
        <f>AB278+AB281</f>
        <v>0</v>
      </c>
      <c r="AC277" s="17">
        <f>AC278+AC281</f>
        <v>0</v>
      </c>
      <c r="AD277" s="17">
        <f>AD278+AD281</f>
        <v>0</v>
      </c>
      <c r="AE277" s="17">
        <f t="shared" si="787"/>
        <v>2883</v>
      </c>
      <c r="AF277" s="17">
        <f t="shared" si="788"/>
        <v>2883</v>
      </c>
      <c r="AG277" s="17">
        <f t="shared" si="789"/>
        <v>2883</v>
      </c>
      <c r="AH277" s="17">
        <f>AH278+AH281</f>
        <v>0</v>
      </c>
      <c r="AI277" s="17">
        <f>AI278+AI281</f>
        <v>0</v>
      </c>
      <c r="AJ277" s="17">
        <f>AJ278+AJ281</f>
        <v>0</v>
      </c>
      <c r="AK277" s="17">
        <f>AK278+AK281</f>
        <v>0</v>
      </c>
      <c r="AL277" s="17">
        <f>AL278+AL281</f>
        <v>0</v>
      </c>
      <c r="AM277" s="17">
        <f>AM278+AM281</f>
        <v>0</v>
      </c>
      <c r="AN277" s="17">
        <f>AN278+AN281</f>
        <v>0</v>
      </c>
      <c r="AO277" s="17">
        <f>AO278+AO281</f>
        <v>0</v>
      </c>
      <c r="AP277" s="17">
        <f>AP278+AP281</f>
        <v>0</v>
      </c>
      <c r="AQ277" s="17">
        <f>AQ278+AQ281</f>
        <v>0</v>
      </c>
      <c r="AR277" s="17">
        <f>AR278+AR281</f>
        <v>0</v>
      </c>
      <c r="AS277" s="17">
        <f>AS278+AS281</f>
        <v>0</v>
      </c>
      <c r="AT277" s="17">
        <f>AT278+AT281</f>
        <v>0</v>
      </c>
      <c r="AU277" s="17">
        <f>AU278+AU281</f>
        <v>0</v>
      </c>
      <c r="AV277" s="17">
        <f>AV278+AV281</f>
        <v>0</v>
      </c>
      <c r="AW277" s="17">
        <f t="shared" si="790"/>
        <v>2883</v>
      </c>
      <c r="AX277" s="17">
        <f t="shared" si="791"/>
        <v>2883</v>
      </c>
      <c r="AY277" s="17">
        <f t="shared" si="792"/>
        <v>2883</v>
      </c>
      <c r="AZ277" s="17">
        <f>AZ278+AZ281</f>
        <v>0</v>
      </c>
      <c r="BA277" s="17">
        <f t="shared" si="793"/>
        <v>2883</v>
      </c>
      <c r="BB277" s="17">
        <f t="shared" si="794"/>
        <v>2883</v>
      </c>
      <c r="BC277" s="17">
        <f t="shared" si="795"/>
        <v>2883</v>
      </c>
      <c r="BD277" s="17">
        <f>BD278+BD281</f>
        <v>0</v>
      </c>
      <c r="BE277" s="17">
        <f>BE278+BE281</f>
        <v>0</v>
      </c>
      <c r="BF277" s="17">
        <f>BF278+BF281</f>
        <v>0</v>
      </c>
      <c r="BG277" s="17">
        <f>BG278+BG281</f>
        <v>0</v>
      </c>
      <c r="BH277" s="17">
        <f>BH278+BH281</f>
        <v>0</v>
      </c>
      <c r="BI277" s="17">
        <f>BI278+BI281</f>
        <v>0</v>
      </c>
      <c r="BJ277" s="17">
        <f>BJ278+BJ281</f>
        <v>0</v>
      </c>
      <c r="BK277" s="17">
        <f>BK278+BK281</f>
        <v>0</v>
      </c>
      <c r="BL277" s="17">
        <f>BL278+BL281</f>
        <v>0</v>
      </c>
      <c r="BM277" s="17">
        <f>BM278+BM281</f>
        <v>0</v>
      </c>
      <c r="BN277" s="17">
        <f>BN278+BN281</f>
        <v>0</v>
      </c>
      <c r="BO277" s="17">
        <f t="shared" si="796"/>
        <v>2883</v>
      </c>
      <c r="BP277" s="17">
        <f t="shared" si="797"/>
        <v>2883</v>
      </c>
      <c r="BQ277" s="17">
        <f t="shared" si="798"/>
        <v>2883</v>
      </c>
      <c r="BR277" s="17">
        <f>BR278+BR281</f>
        <v>0</v>
      </c>
      <c r="BS277" s="35"/>
      <c r="BT277" s="35"/>
      <c r="BU277" s="1"/>
      <c r="BV277" s="1"/>
      <c r="BW277" s="1"/>
      <c r="BX277" s="1"/>
      <c r="BY277" s="1"/>
      <c r="BZ277" s="1"/>
      <c r="CA277" s="1"/>
      <c r="CB277" s="1"/>
    </row>
    <row r="278" s="1" customFormat="1" ht="78.75">
      <c r="A278" s="33" t="s">
        <v>217</v>
      </c>
      <c r="B278" s="33" t="s">
        <v>81</v>
      </c>
      <c r="C278" s="33" t="s">
        <v>36</v>
      </c>
      <c r="D278" s="33" t="s">
        <v>249</v>
      </c>
      <c r="E278" s="33"/>
      <c r="F278" s="34" t="s">
        <v>250</v>
      </c>
      <c r="G278" s="17">
        <f>G279+G280</f>
        <v>2133</v>
      </c>
      <c r="H278" s="17">
        <f>H279+H280</f>
        <v>2133</v>
      </c>
      <c r="I278" s="17">
        <f>I279+I280</f>
        <v>2133</v>
      </c>
      <c r="J278" s="17">
        <f>J279+J280</f>
        <v>0</v>
      </c>
      <c r="K278" s="17">
        <f>K279+K280</f>
        <v>0</v>
      </c>
      <c r="L278" s="17">
        <f>L279+L280</f>
        <v>0</v>
      </c>
      <c r="M278" s="17">
        <f t="shared" si="643"/>
        <v>2133</v>
      </c>
      <c r="N278" s="17">
        <f t="shared" si="644"/>
        <v>2133</v>
      </c>
      <c r="O278" s="17">
        <f t="shared" si="645"/>
        <v>2133</v>
      </c>
      <c r="P278" s="17">
        <f>P279+P280</f>
        <v>0</v>
      </c>
      <c r="Q278" s="17">
        <f>Q279+Q280</f>
        <v>0</v>
      </c>
      <c r="R278" s="17">
        <f>R279+R280</f>
        <v>0</v>
      </c>
      <c r="S278" s="17">
        <f>S279+S280</f>
        <v>0</v>
      </c>
      <c r="T278" s="17">
        <f>T279+T280</f>
        <v>0</v>
      </c>
      <c r="U278" s="17">
        <f>U279+U280</f>
        <v>0</v>
      </c>
      <c r="V278" s="17">
        <f>V279+V280</f>
        <v>0</v>
      </c>
      <c r="W278" s="17">
        <f>W279+W280</f>
        <v>0</v>
      </c>
      <c r="X278" s="17">
        <f>X279+X280</f>
        <v>0</v>
      </c>
      <c r="Y278" s="17">
        <f t="shared" si="784"/>
        <v>2133</v>
      </c>
      <c r="Z278" s="17">
        <f t="shared" si="785"/>
        <v>2133</v>
      </c>
      <c r="AA278" s="17">
        <f t="shared" si="786"/>
        <v>2133</v>
      </c>
      <c r="AB278" s="17">
        <f>AB279+AB280</f>
        <v>0</v>
      </c>
      <c r="AC278" s="17">
        <f>AC279+AC280</f>
        <v>0</v>
      </c>
      <c r="AD278" s="17">
        <f>AD279+AD280</f>
        <v>0</v>
      </c>
      <c r="AE278" s="17">
        <f t="shared" si="787"/>
        <v>2133</v>
      </c>
      <c r="AF278" s="17">
        <f t="shared" si="788"/>
        <v>2133</v>
      </c>
      <c r="AG278" s="17">
        <f t="shared" si="789"/>
        <v>2133</v>
      </c>
      <c r="AH278" s="17">
        <f>AH279+AH280</f>
        <v>0</v>
      </c>
      <c r="AI278" s="17">
        <f>AI279+AI280</f>
        <v>0</v>
      </c>
      <c r="AJ278" s="17">
        <f>AJ279+AJ280</f>
        <v>0</v>
      </c>
      <c r="AK278" s="17">
        <f>AK279+AK280</f>
        <v>0</v>
      </c>
      <c r="AL278" s="17">
        <f>AL279+AL280</f>
        <v>0</v>
      </c>
      <c r="AM278" s="17">
        <f>AM279+AM280</f>
        <v>0</v>
      </c>
      <c r="AN278" s="17">
        <f>AN279+AN280</f>
        <v>0</v>
      </c>
      <c r="AO278" s="17">
        <f>AO279+AO280</f>
        <v>0</v>
      </c>
      <c r="AP278" s="17">
        <f>AP279+AP280</f>
        <v>0</v>
      </c>
      <c r="AQ278" s="17">
        <f>AQ279+AQ280</f>
        <v>0</v>
      </c>
      <c r="AR278" s="17">
        <f>AR279+AR280</f>
        <v>0</v>
      </c>
      <c r="AS278" s="17">
        <f>AS279+AS280</f>
        <v>0</v>
      </c>
      <c r="AT278" s="17">
        <f>AT279+AT280</f>
        <v>0</v>
      </c>
      <c r="AU278" s="17">
        <f>AU279+AU280</f>
        <v>0</v>
      </c>
      <c r="AV278" s="17">
        <f>AV279+AV280</f>
        <v>0</v>
      </c>
      <c r="AW278" s="17">
        <f t="shared" si="790"/>
        <v>2133</v>
      </c>
      <c r="AX278" s="17">
        <f t="shared" si="791"/>
        <v>2133</v>
      </c>
      <c r="AY278" s="17">
        <f t="shared" si="792"/>
        <v>2133</v>
      </c>
      <c r="AZ278" s="17">
        <f>AZ279+AZ280</f>
        <v>0</v>
      </c>
      <c r="BA278" s="17">
        <f t="shared" si="793"/>
        <v>2133</v>
      </c>
      <c r="BB278" s="17">
        <f t="shared" si="794"/>
        <v>2133</v>
      </c>
      <c r="BC278" s="17">
        <f t="shared" si="795"/>
        <v>2133</v>
      </c>
      <c r="BD278" s="17">
        <f>BD279+BD280</f>
        <v>0</v>
      </c>
      <c r="BE278" s="17">
        <f>BE279+BE280</f>
        <v>0</v>
      </c>
      <c r="BF278" s="17">
        <f>BF279+BF280</f>
        <v>0</v>
      </c>
      <c r="BG278" s="17">
        <f>BG279+BG280</f>
        <v>0</v>
      </c>
      <c r="BH278" s="17">
        <f>BH279+BH280</f>
        <v>0</v>
      </c>
      <c r="BI278" s="17">
        <f>BI279+BI280</f>
        <v>0</v>
      </c>
      <c r="BJ278" s="17">
        <f>BJ279+BJ280</f>
        <v>0</v>
      </c>
      <c r="BK278" s="17">
        <f>BK279+BK280</f>
        <v>0</v>
      </c>
      <c r="BL278" s="17">
        <f>BL279+BL280</f>
        <v>0</v>
      </c>
      <c r="BM278" s="17">
        <f>BM279+BM280</f>
        <v>0</v>
      </c>
      <c r="BN278" s="17">
        <f>BN279+BN280</f>
        <v>0</v>
      </c>
      <c r="BO278" s="17">
        <f t="shared" si="796"/>
        <v>2133</v>
      </c>
      <c r="BP278" s="17">
        <f t="shared" si="797"/>
        <v>2133</v>
      </c>
      <c r="BQ278" s="17">
        <f t="shared" si="798"/>
        <v>2133</v>
      </c>
      <c r="BR278" s="17">
        <f>BR279+BR280</f>
        <v>0</v>
      </c>
      <c r="BS278" s="35"/>
      <c r="BT278" s="35"/>
      <c r="BU278" s="1"/>
      <c r="BV278" s="1"/>
      <c r="BW278" s="1"/>
      <c r="BX278" s="1"/>
      <c r="BY278" s="1"/>
      <c r="BZ278" s="1"/>
      <c r="CA278" s="1"/>
      <c r="CB278" s="1"/>
    </row>
    <row r="279" s="1" customFormat="1">
      <c r="A279" s="33" t="s">
        <v>217</v>
      </c>
      <c r="B279" s="33" t="s">
        <v>81</v>
      </c>
      <c r="C279" s="33" t="s">
        <v>36</v>
      </c>
      <c r="D279" s="33" t="s">
        <v>249</v>
      </c>
      <c r="E279" s="33" t="s">
        <v>48</v>
      </c>
      <c r="F279" s="34" t="s">
        <v>49</v>
      </c>
      <c r="G279" s="17">
        <v>250</v>
      </c>
      <c r="H279" s="17">
        <v>250</v>
      </c>
      <c r="I279" s="17">
        <v>250</v>
      </c>
      <c r="J279" s="17"/>
      <c r="K279" s="17"/>
      <c r="L279" s="17"/>
      <c r="M279" s="17">
        <f t="shared" si="643"/>
        <v>250</v>
      </c>
      <c r="N279" s="17">
        <f t="shared" si="644"/>
        <v>250</v>
      </c>
      <c r="O279" s="17">
        <f t="shared" si="645"/>
        <v>250</v>
      </c>
      <c r="P279" s="17"/>
      <c r="Q279" s="17"/>
      <c r="R279" s="17"/>
      <c r="S279" s="17"/>
      <c r="T279" s="17"/>
      <c r="U279" s="17"/>
      <c r="V279" s="17"/>
      <c r="W279" s="17"/>
      <c r="X279" s="17"/>
      <c r="Y279" s="17">
        <f t="shared" si="784"/>
        <v>250</v>
      </c>
      <c r="Z279" s="17">
        <f t="shared" si="785"/>
        <v>250</v>
      </c>
      <c r="AA279" s="17">
        <f t="shared" si="786"/>
        <v>250</v>
      </c>
      <c r="AB279" s="17"/>
      <c r="AC279" s="17"/>
      <c r="AD279" s="17"/>
      <c r="AE279" s="17">
        <f t="shared" si="787"/>
        <v>250</v>
      </c>
      <c r="AF279" s="17">
        <f t="shared" si="788"/>
        <v>250</v>
      </c>
      <c r="AG279" s="17">
        <f t="shared" si="789"/>
        <v>250</v>
      </c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>
        <f t="shared" si="790"/>
        <v>250</v>
      </c>
      <c r="AX279" s="17">
        <f t="shared" si="791"/>
        <v>250</v>
      </c>
      <c r="AY279" s="17">
        <f t="shared" si="792"/>
        <v>250</v>
      </c>
      <c r="AZ279" s="17"/>
      <c r="BA279" s="17">
        <f t="shared" si="793"/>
        <v>250</v>
      </c>
      <c r="BB279" s="17">
        <f t="shared" si="794"/>
        <v>250</v>
      </c>
      <c r="BC279" s="17">
        <f t="shared" si="795"/>
        <v>250</v>
      </c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>
        <f t="shared" si="796"/>
        <v>250</v>
      </c>
      <c r="BP279" s="17">
        <f t="shared" si="797"/>
        <v>250</v>
      </c>
      <c r="BQ279" s="17">
        <f t="shared" si="798"/>
        <v>250</v>
      </c>
      <c r="BR279" s="17"/>
      <c r="BS279" s="35"/>
      <c r="BT279" s="35"/>
      <c r="BU279" s="1"/>
      <c r="BV279" s="1"/>
      <c r="BW279" s="1"/>
      <c r="BX279" s="1"/>
      <c r="BY279" s="1"/>
      <c r="BZ279" s="1"/>
      <c r="CA279" s="1"/>
      <c r="CB279" s="1"/>
    </row>
    <row r="280" s="1" customFormat="1">
      <c r="A280" s="33" t="s">
        <v>217</v>
      </c>
      <c r="B280" s="33" t="s">
        <v>81</v>
      </c>
      <c r="C280" s="33" t="s">
        <v>36</v>
      </c>
      <c r="D280" s="33" t="s">
        <v>249</v>
      </c>
      <c r="E280" s="33" t="s">
        <v>141</v>
      </c>
      <c r="F280" s="34" t="s">
        <v>142</v>
      </c>
      <c r="G280" s="17">
        <v>1883</v>
      </c>
      <c r="H280" s="17">
        <v>1883</v>
      </c>
      <c r="I280" s="17">
        <v>1883</v>
      </c>
      <c r="J280" s="17"/>
      <c r="K280" s="17"/>
      <c r="L280" s="17"/>
      <c r="M280" s="17">
        <f t="shared" ref="M280:M343" si="983">G280+J280</f>
        <v>1883</v>
      </c>
      <c r="N280" s="17">
        <f t="shared" ref="N280:N343" si="984">H280+K280</f>
        <v>1883</v>
      </c>
      <c r="O280" s="17">
        <f t="shared" ref="O280:O343" si="985">I280+L280</f>
        <v>1883</v>
      </c>
      <c r="P280" s="17"/>
      <c r="Q280" s="17"/>
      <c r="R280" s="17"/>
      <c r="S280" s="17"/>
      <c r="T280" s="17"/>
      <c r="U280" s="17"/>
      <c r="V280" s="17"/>
      <c r="W280" s="17"/>
      <c r="X280" s="17"/>
      <c r="Y280" s="17">
        <f t="shared" si="784"/>
        <v>1883</v>
      </c>
      <c r="Z280" s="17">
        <f t="shared" si="785"/>
        <v>1883</v>
      </c>
      <c r="AA280" s="17">
        <f t="shared" si="786"/>
        <v>1883</v>
      </c>
      <c r="AB280" s="17"/>
      <c r="AC280" s="17"/>
      <c r="AD280" s="17"/>
      <c r="AE280" s="17">
        <f t="shared" si="787"/>
        <v>1883</v>
      </c>
      <c r="AF280" s="17">
        <f t="shared" si="788"/>
        <v>1883</v>
      </c>
      <c r="AG280" s="17">
        <f t="shared" si="789"/>
        <v>1883</v>
      </c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>
        <f t="shared" si="790"/>
        <v>1883</v>
      </c>
      <c r="AX280" s="17">
        <f t="shared" si="791"/>
        <v>1883</v>
      </c>
      <c r="AY280" s="17">
        <f t="shared" si="792"/>
        <v>1883</v>
      </c>
      <c r="AZ280" s="17"/>
      <c r="BA280" s="17">
        <f t="shared" si="793"/>
        <v>1883</v>
      </c>
      <c r="BB280" s="17">
        <f t="shared" si="794"/>
        <v>1883</v>
      </c>
      <c r="BC280" s="17">
        <f t="shared" si="795"/>
        <v>1883</v>
      </c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>
        <f t="shared" si="796"/>
        <v>1883</v>
      </c>
      <c r="BP280" s="17">
        <f t="shared" si="797"/>
        <v>1883</v>
      </c>
      <c r="BQ280" s="17">
        <f t="shared" si="798"/>
        <v>1883</v>
      </c>
      <c r="BR280" s="17"/>
      <c r="BS280" s="35"/>
      <c r="BT280" s="35"/>
      <c r="BU280" s="1"/>
      <c r="BV280" s="1"/>
      <c r="BW280" s="1"/>
      <c r="BX280" s="1"/>
      <c r="BY280" s="1"/>
      <c r="BZ280" s="1"/>
      <c r="CA280" s="1"/>
      <c r="CB280" s="1"/>
    </row>
    <row r="281" s="1" customFormat="1" ht="173.25">
      <c r="A281" s="33" t="s">
        <v>217</v>
      </c>
      <c r="B281" s="33" t="s">
        <v>81</v>
      </c>
      <c r="C281" s="33" t="s">
        <v>36</v>
      </c>
      <c r="D281" s="33" t="s">
        <v>251</v>
      </c>
      <c r="E281" s="33"/>
      <c r="F281" s="34" t="s">
        <v>252</v>
      </c>
      <c r="G281" s="17">
        <f>G282</f>
        <v>560</v>
      </c>
      <c r="H281" s="17">
        <f>H282</f>
        <v>560</v>
      </c>
      <c r="I281" s="17">
        <f>I282</f>
        <v>560</v>
      </c>
      <c r="J281" s="17">
        <f>J282</f>
        <v>0</v>
      </c>
      <c r="K281" s="17">
        <f>K282</f>
        <v>0</v>
      </c>
      <c r="L281" s="17">
        <f>L282</f>
        <v>0</v>
      </c>
      <c r="M281" s="17">
        <f t="shared" si="983"/>
        <v>560</v>
      </c>
      <c r="N281" s="17">
        <f t="shared" si="984"/>
        <v>560</v>
      </c>
      <c r="O281" s="17">
        <f t="shared" si="985"/>
        <v>560</v>
      </c>
      <c r="P281" s="17">
        <f>P282</f>
        <v>0</v>
      </c>
      <c r="Q281" s="17">
        <f>Q282</f>
        <v>0</v>
      </c>
      <c r="R281" s="17">
        <f>R282</f>
        <v>0</v>
      </c>
      <c r="S281" s="17">
        <f>S282</f>
        <v>190</v>
      </c>
      <c r="T281" s="17">
        <f>T282</f>
        <v>190</v>
      </c>
      <c r="U281" s="17">
        <f>U282</f>
        <v>0</v>
      </c>
      <c r="V281" s="17">
        <f>V282</f>
        <v>190</v>
      </c>
      <c r="W281" s="17">
        <f>W282</f>
        <v>0</v>
      </c>
      <c r="X281" s="17">
        <f>X282</f>
        <v>0</v>
      </c>
      <c r="Y281" s="17">
        <f t="shared" si="784"/>
        <v>750</v>
      </c>
      <c r="Z281" s="17">
        <f t="shared" si="785"/>
        <v>750</v>
      </c>
      <c r="AA281" s="17">
        <f t="shared" si="786"/>
        <v>750</v>
      </c>
      <c r="AB281" s="17">
        <f>AB282</f>
        <v>0</v>
      </c>
      <c r="AC281" s="17">
        <f>AC282</f>
        <v>0</v>
      </c>
      <c r="AD281" s="17">
        <f>AD282</f>
        <v>0</v>
      </c>
      <c r="AE281" s="17">
        <f t="shared" si="787"/>
        <v>750</v>
      </c>
      <c r="AF281" s="17">
        <f t="shared" si="788"/>
        <v>750</v>
      </c>
      <c r="AG281" s="17">
        <f t="shared" si="789"/>
        <v>750</v>
      </c>
      <c r="AH281" s="17">
        <f>AH282</f>
        <v>0</v>
      </c>
      <c r="AI281" s="17">
        <f>AI282</f>
        <v>0</v>
      </c>
      <c r="AJ281" s="17">
        <f>AJ282</f>
        <v>0</v>
      </c>
      <c r="AK281" s="17">
        <f>AK282</f>
        <v>0</v>
      </c>
      <c r="AL281" s="17">
        <f>AL282</f>
        <v>0</v>
      </c>
      <c r="AM281" s="17">
        <f>AM282</f>
        <v>0</v>
      </c>
      <c r="AN281" s="17">
        <f>AN282</f>
        <v>0</v>
      </c>
      <c r="AO281" s="17">
        <f>AO282</f>
        <v>0</v>
      </c>
      <c r="AP281" s="17">
        <f>AP282</f>
        <v>0</v>
      </c>
      <c r="AQ281" s="17">
        <f>AQ282</f>
        <v>0</v>
      </c>
      <c r="AR281" s="17">
        <f>AR282</f>
        <v>0</v>
      </c>
      <c r="AS281" s="17">
        <f>AS282</f>
        <v>0</v>
      </c>
      <c r="AT281" s="17">
        <f>AT282</f>
        <v>0</v>
      </c>
      <c r="AU281" s="17">
        <f>AU282</f>
        <v>0</v>
      </c>
      <c r="AV281" s="17">
        <f>AV282</f>
        <v>0</v>
      </c>
      <c r="AW281" s="17">
        <f t="shared" si="790"/>
        <v>750</v>
      </c>
      <c r="AX281" s="17">
        <f t="shared" si="791"/>
        <v>750</v>
      </c>
      <c r="AY281" s="17">
        <f t="shared" si="792"/>
        <v>750</v>
      </c>
      <c r="AZ281" s="17">
        <f>AZ282</f>
        <v>0</v>
      </c>
      <c r="BA281" s="17">
        <f t="shared" si="793"/>
        <v>750</v>
      </c>
      <c r="BB281" s="17">
        <f t="shared" si="794"/>
        <v>750</v>
      </c>
      <c r="BC281" s="17">
        <f t="shared" si="795"/>
        <v>750</v>
      </c>
      <c r="BD281" s="17">
        <f>BD282</f>
        <v>0</v>
      </c>
      <c r="BE281" s="17">
        <f>BE282</f>
        <v>0</v>
      </c>
      <c r="BF281" s="17">
        <f>BF282</f>
        <v>0</v>
      </c>
      <c r="BG281" s="17">
        <f>BG282</f>
        <v>0</v>
      </c>
      <c r="BH281" s="17">
        <f>BH282</f>
        <v>0</v>
      </c>
      <c r="BI281" s="17">
        <f>BI282</f>
        <v>0</v>
      </c>
      <c r="BJ281" s="17">
        <f>BJ282</f>
        <v>0</v>
      </c>
      <c r="BK281" s="17">
        <f>BK282</f>
        <v>0</v>
      </c>
      <c r="BL281" s="17">
        <f>BL282</f>
        <v>0</v>
      </c>
      <c r="BM281" s="17">
        <f>BM282</f>
        <v>0</v>
      </c>
      <c r="BN281" s="17">
        <f>BN282</f>
        <v>0</v>
      </c>
      <c r="BO281" s="17">
        <f t="shared" si="796"/>
        <v>750</v>
      </c>
      <c r="BP281" s="17">
        <f t="shared" si="797"/>
        <v>750</v>
      </c>
      <c r="BQ281" s="17">
        <f t="shared" si="798"/>
        <v>750</v>
      </c>
      <c r="BR281" s="17">
        <f>BR282</f>
        <v>0</v>
      </c>
      <c r="BS281" s="35"/>
      <c r="BT281" s="35"/>
      <c r="BU281" s="1"/>
      <c r="BV281" s="1"/>
      <c r="BW281" s="1"/>
      <c r="BX281" s="1"/>
      <c r="BY281" s="1"/>
      <c r="BZ281" s="1"/>
      <c r="CA281" s="1"/>
      <c r="CB281" s="1"/>
    </row>
    <row r="282" s="1" customFormat="1">
      <c r="A282" s="33" t="s">
        <v>217</v>
      </c>
      <c r="B282" s="33" t="s">
        <v>81</v>
      </c>
      <c r="C282" s="33" t="s">
        <v>36</v>
      </c>
      <c r="D282" s="33" t="s">
        <v>251</v>
      </c>
      <c r="E282" s="33" t="s">
        <v>141</v>
      </c>
      <c r="F282" s="34" t="s">
        <v>142</v>
      </c>
      <c r="G282" s="17">
        <v>560</v>
      </c>
      <c r="H282" s="17">
        <v>560</v>
      </c>
      <c r="I282" s="17">
        <v>560</v>
      </c>
      <c r="J282" s="17"/>
      <c r="K282" s="17"/>
      <c r="L282" s="17"/>
      <c r="M282" s="17">
        <f t="shared" si="983"/>
        <v>560</v>
      </c>
      <c r="N282" s="17">
        <f t="shared" si="984"/>
        <v>560</v>
      </c>
      <c r="O282" s="17">
        <f t="shared" si="985"/>
        <v>560</v>
      </c>
      <c r="P282" s="17"/>
      <c r="Q282" s="17"/>
      <c r="R282" s="17"/>
      <c r="S282" s="17">
        <v>190</v>
      </c>
      <c r="T282" s="17">
        <v>190</v>
      </c>
      <c r="U282" s="17"/>
      <c r="V282" s="17">
        <v>190</v>
      </c>
      <c r="W282" s="17"/>
      <c r="X282" s="17"/>
      <c r="Y282" s="17">
        <f t="shared" si="784"/>
        <v>750</v>
      </c>
      <c r="Z282" s="17">
        <f t="shared" si="785"/>
        <v>750</v>
      </c>
      <c r="AA282" s="17">
        <f t="shared" si="786"/>
        <v>750</v>
      </c>
      <c r="AB282" s="17"/>
      <c r="AC282" s="17"/>
      <c r="AD282" s="17"/>
      <c r="AE282" s="17">
        <f t="shared" si="787"/>
        <v>750</v>
      </c>
      <c r="AF282" s="17">
        <f t="shared" si="788"/>
        <v>750</v>
      </c>
      <c r="AG282" s="17">
        <f t="shared" si="789"/>
        <v>750</v>
      </c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>
        <f t="shared" si="790"/>
        <v>750</v>
      </c>
      <c r="AX282" s="17">
        <f t="shared" si="791"/>
        <v>750</v>
      </c>
      <c r="AY282" s="17">
        <f t="shared" si="792"/>
        <v>750</v>
      </c>
      <c r="AZ282" s="17"/>
      <c r="BA282" s="17">
        <f t="shared" si="793"/>
        <v>750</v>
      </c>
      <c r="BB282" s="17">
        <f t="shared" si="794"/>
        <v>750</v>
      </c>
      <c r="BC282" s="17">
        <f t="shared" si="795"/>
        <v>750</v>
      </c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>
        <f t="shared" si="796"/>
        <v>750</v>
      </c>
      <c r="BP282" s="17">
        <f t="shared" si="797"/>
        <v>750</v>
      </c>
      <c r="BQ282" s="17">
        <f t="shared" si="798"/>
        <v>750</v>
      </c>
      <c r="BR282" s="17"/>
      <c r="BS282" s="35"/>
      <c r="BT282" s="35"/>
      <c r="BU282" s="1"/>
      <c r="BV282" s="1"/>
      <c r="BW282" s="1"/>
      <c r="BX282" s="1"/>
      <c r="BY282" s="1"/>
      <c r="BZ282" s="1"/>
      <c r="CA282" s="1"/>
      <c r="CB282" s="1"/>
    </row>
    <row r="283" s="1" customFormat="1" ht="63">
      <c r="A283" s="33" t="s">
        <v>217</v>
      </c>
      <c r="B283" s="33" t="s">
        <v>81</v>
      </c>
      <c r="C283" s="33" t="s">
        <v>36</v>
      </c>
      <c r="D283" s="33" t="s">
        <v>84</v>
      </c>
      <c r="E283" s="33"/>
      <c r="F283" s="34" t="s">
        <v>85</v>
      </c>
      <c r="G283" s="17">
        <f>G284</f>
        <v>1505030.5999999996</v>
      </c>
      <c r="H283" s="17">
        <f>H284</f>
        <v>1587997.2999999998</v>
      </c>
      <c r="I283" s="17">
        <f>I284</f>
        <v>1707879.7</v>
      </c>
      <c r="J283" s="17">
        <f>J284</f>
        <v>8537.6000000000004</v>
      </c>
      <c r="K283" s="17">
        <f>K284</f>
        <v>-8537.6000000000004</v>
      </c>
      <c r="L283" s="17">
        <f>L284</f>
        <v>0</v>
      </c>
      <c r="M283" s="17">
        <f t="shared" si="983"/>
        <v>1513568.1999999997</v>
      </c>
      <c r="N283" s="17">
        <f t="shared" si="984"/>
        <v>1579459.6999999997</v>
      </c>
      <c r="O283" s="17">
        <f t="shared" si="985"/>
        <v>1707879.7</v>
      </c>
      <c r="P283" s="17">
        <f>P284</f>
        <v>0</v>
      </c>
      <c r="Q283" s="17">
        <f>Q284</f>
        <v>0</v>
      </c>
      <c r="R283" s="17">
        <f>R284</f>
        <v>0</v>
      </c>
      <c r="S283" s="17">
        <f>S284</f>
        <v>95956.942999999999</v>
      </c>
      <c r="T283" s="17">
        <f>T284</f>
        <v>4782.5</v>
      </c>
      <c r="U283" s="17">
        <f>U284</f>
        <v>0</v>
      </c>
      <c r="V283" s="17">
        <f>V284</f>
        <v>4782.5</v>
      </c>
      <c r="W283" s="17">
        <f>W284</f>
        <v>0</v>
      </c>
      <c r="X283" s="17">
        <f>X284</f>
        <v>0</v>
      </c>
      <c r="Y283" s="17">
        <f t="shared" si="784"/>
        <v>1609525.1429999997</v>
      </c>
      <c r="Z283" s="17">
        <f t="shared" si="785"/>
        <v>1584242.1999999997</v>
      </c>
      <c r="AA283" s="17">
        <f t="shared" si="786"/>
        <v>1712662.2</v>
      </c>
      <c r="AB283" s="17">
        <f>AB284</f>
        <v>3000</v>
      </c>
      <c r="AC283" s="17">
        <f>AC284</f>
        <v>3000</v>
      </c>
      <c r="AD283" s="17">
        <f>AD284</f>
        <v>3000</v>
      </c>
      <c r="AE283" s="17">
        <f t="shared" si="787"/>
        <v>1612525.1429999997</v>
      </c>
      <c r="AF283" s="17">
        <f t="shared" si="788"/>
        <v>1587242.1999999997</v>
      </c>
      <c r="AG283" s="17">
        <f t="shared" si="789"/>
        <v>1715662.2</v>
      </c>
      <c r="AH283" s="17">
        <f>AH284</f>
        <v>0</v>
      </c>
      <c r="AI283" s="17">
        <f>AI284</f>
        <v>0</v>
      </c>
      <c r="AJ283" s="17">
        <f>AJ284</f>
        <v>55405.838000000003</v>
      </c>
      <c r="AK283" s="17">
        <f>AK284</f>
        <v>0</v>
      </c>
      <c r="AL283" s="17">
        <f>AL284</f>
        <v>0</v>
      </c>
      <c r="AM283" s="17">
        <f>AM284</f>
        <v>0</v>
      </c>
      <c r="AN283" s="17">
        <f>AN284</f>
        <v>0</v>
      </c>
      <c r="AO283" s="17">
        <f>AO284</f>
        <v>0</v>
      </c>
      <c r="AP283" s="17">
        <f>AP284</f>
        <v>0</v>
      </c>
      <c r="AQ283" s="17">
        <f>AQ284</f>
        <v>0</v>
      </c>
      <c r="AR283" s="17">
        <f>AR284</f>
        <v>0</v>
      </c>
      <c r="AS283" s="17">
        <f>AS284</f>
        <v>0</v>
      </c>
      <c r="AT283" s="17">
        <f>AT284</f>
        <v>0</v>
      </c>
      <c r="AU283" s="17">
        <f>AU284</f>
        <v>0</v>
      </c>
      <c r="AV283" s="17">
        <f>AV284</f>
        <v>0</v>
      </c>
      <c r="AW283" s="17">
        <f t="shared" si="790"/>
        <v>1667930.9809999997</v>
      </c>
      <c r="AX283" s="17">
        <f t="shared" si="791"/>
        <v>1587242.1999999997</v>
      </c>
      <c r="AY283" s="17">
        <f t="shared" si="792"/>
        <v>1715662.2</v>
      </c>
      <c r="AZ283" s="17">
        <f>AZ284</f>
        <v>0</v>
      </c>
      <c r="BA283" s="17">
        <f t="shared" si="793"/>
        <v>1667930.9809999997</v>
      </c>
      <c r="BB283" s="17">
        <f t="shared" si="794"/>
        <v>1587242.1999999997</v>
      </c>
      <c r="BC283" s="17">
        <f t="shared" si="795"/>
        <v>1715662.2</v>
      </c>
      <c r="BD283" s="17">
        <f>BD284</f>
        <v>0</v>
      </c>
      <c r="BE283" s="17">
        <f>BE284</f>
        <v>0</v>
      </c>
      <c r="BF283" s="17">
        <f>BF284</f>
        <v>13938.809999999999</v>
      </c>
      <c r="BG283" s="17">
        <f>BG284</f>
        <v>0</v>
      </c>
      <c r="BH283" s="17">
        <f>BH284</f>
        <v>0</v>
      </c>
      <c r="BI283" s="17">
        <f>BI284</f>
        <v>0</v>
      </c>
      <c r="BJ283" s="17">
        <f>BJ284</f>
        <v>0</v>
      </c>
      <c r="BK283" s="17">
        <f>BK284</f>
        <v>0</v>
      </c>
      <c r="BL283" s="17">
        <f>BL284</f>
        <v>0</v>
      </c>
      <c r="BM283" s="17">
        <f>BM284</f>
        <v>0</v>
      </c>
      <c r="BN283" s="17">
        <f>BN284</f>
        <v>0</v>
      </c>
      <c r="BO283" s="17">
        <f t="shared" si="796"/>
        <v>1681869.7909999997</v>
      </c>
      <c r="BP283" s="17">
        <f t="shared" si="797"/>
        <v>1587242.1999999997</v>
      </c>
      <c r="BQ283" s="17">
        <f t="shared" si="798"/>
        <v>1715662.2</v>
      </c>
      <c r="BR283" s="17">
        <f>BR284</f>
        <v>0</v>
      </c>
      <c r="BS283" s="35"/>
      <c r="BT283" s="35"/>
      <c r="BU283" s="1"/>
      <c r="BV283" s="1"/>
      <c r="BW283" s="1"/>
      <c r="BX283" s="1"/>
      <c r="BY283" s="1"/>
      <c r="BZ283" s="1"/>
      <c r="CA283" s="1"/>
      <c r="CB283" s="1"/>
    </row>
    <row r="284" s="1" customFormat="1" ht="31.5">
      <c r="A284" s="33" t="s">
        <v>217</v>
      </c>
      <c r="B284" s="33" t="s">
        <v>81</v>
      </c>
      <c r="C284" s="33" t="s">
        <v>36</v>
      </c>
      <c r="D284" s="33" t="s">
        <v>153</v>
      </c>
      <c r="E284" s="33"/>
      <c r="F284" s="34" t="s">
        <v>43</v>
      </c>
      <c r="G284" s="17">
        <f>G285+G294+G305</f>
        <v>1505030.5999999996</v>
      </c>
      <c r="H284" s="17">
        <f>H285+H294+H305</f>
        <v>1587997.2999999998</v>
      </c>
      <c r="I284" s="17">
        <f>I285+I294+I305</f>
        <v>1707879.7</v>
      </c>
      <c r="J284" s="17">
        <f>J285+J294+J305</f>
        <v>8537.6000000000004</v>
      </c>
      <c r="K284" s="17">
        <f>K285+K294+K305</f>
        <v>-8537.6000000000004</v>
      </c>
      <c r="L284" s="17">
        <f>L285+L294+L305</f>
        <v>0</v>
      </c>
      <c r="M284" s="17">
        <f t="shared" si="983"/>
        <v>1513568.1999999997</v>
      </c>
      <c r="N284" s="17">
        <f t="shared" si="984"/>
        <v>1579459.6999999997</v>
      </c>
      <c r="O284" s="17">
        <f t="shared" si="985"/>
        <v>1707879.7</v>
      </c>
      <c r="P284" s="17">
        <f>P285+P294+P305</f>
        <v>0</v>
      </c>
      <c r="Q284" s="17">
        <f>Q285+Q294+Q305</f>
        <v>0</v>
      </c>
      <c r="R284" s="17">
        <f>R285+R294+R305</f>
        <v>0</v>
      </c>
      <c r="S284" s="17">
        <f>S285+S294+S305</f>
        <v>95956.942999999999</v>
      </c>
      <c r="T284" s="17">
        <f>T285+T294+T305</f>
        <v>4782.5</v>
      </c>
      <c r="U284" s="17">
        <f>U285+U294+U305</f>
        <v>0</v>
      </c>
      <c r="V284" s="17">
        <f>V285+V294+V305</f>
        <v>4782.5</v>
      </c>
      <c r="W284" s="17">
        <f>W285+W294+W305</f>
        <v>0</v>
      </c>
      <c r="X284" s="17">
        <f>X285+X294+X305</f>
        <v>0</v>
      </c>
      <c r="Y284" s="17">
        <f t="shared" si="784"/>
        <v>1609525.1429999997</v>
      </c>
      <c r="Z284" s="17">
        <f t="shared" si="785"/>
        <v>1584242.1999999997</v>
      </c>
      <c r="AA284" s="17">
        <f t="shared" si="786"/>
        <v>1712662.2</v>
      </c>
      <c r="AB284" s="17">
        <f>AB285+AB294+AB305</f>
        <v>3000</v>
      </c>
      <c r="AC284" s="17">
        <f>AC285+AC294+AC305</f>
        <v>3000</v>
      </c>
      <c r="AD284" s="17">
        <f>AD285+AD294+AD305</f>
        <v>3000</v>
      </c>
      <c r="AE284" s="17">
        <f t="shared" si="787"/>
        <v>1612525.1429999997</v>
      </c>
      <c r="AF284" s="17">
        <f t="shared" si="788"/>
        <v>1587242.1999999997</v>
      </c>
      <c r="AG284" s="17">
        <f t="shared" si="789"/>
        <v>1715662.2</v>
      </c>
      <c r="AH284" s="17">
        <f>AH285+AH294+AH305</f>
        <v>0</v>
      </c>
      <c r="AI284" s="17">
        <f>AI285+AI294+AI305</f>
        <v>0</v>
      </c>
      <c r="AJ284" s="17">
        <f>AJ285+AJ294+AJ305</f>
        <v>55405.838000000003</v>
      </c>
      <c r="AK284" s="17">
        <f>AK285+AK294+AK305</f>
        <v>0</v>
      </c>
      <c r="AL284" s="17">
        <f>AL285+AL294+AL305</f>
        <v>0</v>
      </c>
      <c r="AM284" s="17">
        <f>AM285+AM294+AM305</f>
        <v>0</v>
      </c>
      <c r="AN284" s="17">
        <f>AN285+AN294+AN305</f>
        <v>0</v>
      </c>
      <c r="AO284" s="17">
        <f>AO285+AO294+AO305</f>
        <v>0</v>
      </c>
      <c r="AP284" s="17">
        <f>AP285+AP294+AP305</f>
        <v>0</v>
      </c>
      <c r="AQ284" s="17">
        <f>AQ285+AQ294+AQ305</f>
        <v>0</v>
      </c>
      <c r="AR284" s="17">
        <f>AR285+AR294+AR305</f>
        <v>0</v>
      </c>
      <c r="AS284" s="17">
        <f>AS285+AS294+AS305</f>
        <v>0</v>
      </c>
      <c r="AT284" s="17">
        <f>AT285+AT294+AT305</f>
        <v>0</v>
      </c>
      <c r="AU284" s="17">
        <f>AU285+AU294+AU305</f>
        <v>0</v>
      </c>
      <c r="AV284" s="17">
        <f>AV285+AV294+AV305</f>
        <v>0</v>
      </c>
      <c r="AW284" s="17">
        <f t="shared" si="790"/>
        <v>1667930.9809999997</v>
      </c>
      <c r="AX284" s="17">
        <f t="shared" si="791"/>
        <v>1587242.1999999997</v>
      </c>
      <c r="AY284" s="17">
        <f t="shared" si="792"/>
        <v>1715662.2</v>
      </c>
      <c r="AZ284" s="17">
        <f>AZ285+AZ294+AZ305</f>
        <v>0</v>
      </c>
      <c r="BA284" s="17">
        <f t="shared" si="793"/>
        <v>1667930.9809999997</v>
      </c>
      <c r="BB284" s="17">
        <f t="shared" si="794"/>
        <v>1587242.1999999997</v>
      </c>
      <c r="BC284" s="17">
        <f t="shared" si="795"/>
        <v>1715662.2</v>
      </c>
      <c r="BD284" s="17">
        <f>BD285+BD294+BD305</f>
        <v>0</v>
      </c>
      <c r="BE284" s="17">
        <f>BE285+BE294+BE305</f>
        <v>0</v>
      </c>
      <c r="BF284" s="17">
        <f>BF285+BF294+BF305</f>
        <v>13938.809999999999</v>
      </c>
      <c r="BG284" s="17">
        <f>BG285+BG294+BG305</f>
        <v>0</v>
      </c>
      <c r="BH284" s="17">
        <f>BH285+BH294+BH305</f>
        <v>0</v>
      </c>
      <c r="BI284" s="17">
        <f>BI285+BI294+BI305</f>
        <v>0</v>
      </c>
      <c r="BJ284" s="17">
        <f>BJ285+BJ294+BJ305</f>
        <v>0</v>
      </c>
      <c r="BK284" s="17">
        <f>BK285+BK294+BK305</f>
        <v>0</v>
      </c>
      <c r="BL284" s="17">
        <f>BL285+BL294+BL305</f>
        <v>0</v>
      </c>
      <c r="BM284" s="17">
        <f>BM285+BM294+BM305</f>
        <v>0</v>
      </c>
      <c r="BN284" s="17">
        <f>BN285+BN294+BN305</f>
        <v>0</v>
      </c>
      <c r="BO284" s="17">
        <f t="shared" si="796"/>
        <v>1681869.7909999997</v>
      </c>
      <c r="BP284" s="17">
        <f t="shared" si="797"/>
        <v>1587242.1999999997</v>
      </c>
      <c r="BQ284" s="17">
        <f t="shared" si="798"/>
        <v>1715662.2</v>
      </c>
      <c r="BR284" s="17">
        <f>BR285+BR294+BR305</f>
        <v>0</v>
      </c>
      <c r="BS284" s="35"/>
      <c r="BT284" s="35"/>
      <c r="BU284" s="1"/>
      <c r="BV284" s="1"/>
      <c r="BW284" s="1"/>
      <c r="BX284" s="1"/>
      <c r="BY284" s="1"/>
      <c r="BZ284" s="1"/>
      <c r="CA284" s="1"/>
      <c r="CB284" s="1"/>
    </row>
    <row r="285" s="1" customFormat="1" ht="63">
      <c r="A285" s="33" t="s">
        <v>217</v>
      </c>
      <c r="B285" s="33" t="s">
        <v>81</v>
      </c>
      <c r="C285" s="33" t="s">
        <v>36</v>
      </c>
      <c r="D285" s="33" t="s">
        <v>154</v>
      </c>
      <c r="E285" s="33"/>
      <c r="F285" s="34" t="s">
        <v>155</v>
      </c>
      <c r="G285" s="17">
        <f>G286+G288+G292</f>
        <v>377781.90000000002</v>
      </c>
      <c r="H285" s="17">
        <f>H286+H288+H292</f>
        <v>304342.29999999999</v>
      </c>
      <c r="I285" s="17">
        <f>I286+I288+I292</f>
        <v>332903.90000000002</v>
      </c>
      <c r="J285" s="17">
        <f>J286+J288+J292</f>
        <v>0</v>
      </c>
      <c r="K285" s="17">
        <f>K286+K288+K292</f>
        <v>0</v>
      </c>
      <c r="L285" s="17">
        <f>L286+L288+L292</f>
        <v>0</v>
      </c>
      <c r="M285" s="17">
        <f t="shared" si="983"/>
        <v>377781.90000000002</v>
      </c>
      <c r="N285" s="17">
        <f t="shared" si="984"/>
        <v>304342.29999999999</v>
      </c>
      <c r="O285" s="17">
        <f t="shared" si="985"/>
        <v>332903.90000000002</v>
      </c>
      <c r="P285" s="17">
        <f>P286+P288+P292</f>
        <v>0</v>
      </c>
      <c r="Q285" s="17">
        <f>Q286+Q288+Q292</f>
        <v>0</v>
      </c>
      <c r="R285" s="17">
        <f>R286+R288+R292</f>
        <v>0</v>
      </c>
      <c r="S285" s="17">
        <f>S286+S288+S292</f>
        <v>10896</v>
      </c>
      <c r="T285" s="17">
        <f>T286+T288+T292</f>
        <v>4396</v>
      </c>
      <c r="U285" s="17">
        <f>U286+U288+U292</f>
        <v>0</v>
      </c>
      <c r="V285" s="17">
        <f>V286+V288+V292</f>
        <v>4396</v>
      </c>
      <c r="W285" s="17">
        <f>W286+W288+W292</f>
        <v>0</v>
      </c>
      <c r="X285" s="17">
        <f>X286+X288+X292</f>
        <v>0</v>
      </c>
      <c r="Y285" s="17">
        <f t="shared" si="784"/>
        <v>388677.90000000002</v>
      </c>
      <c r="Z285" s="17">
        <f t="shared" si="785"/>
        <v>308738.29999999999</v>
      </c>
      <c r="AA285" s="17">
        <f t="shared" si="786"/>
        <v>337299.90000000002</v>
      </c>
      <c r="AB285" s="17">
        <f>AB286+AB288+AB292</f>
        <v>3000</v>
      </c>
      <c r="AC285" s="17">
        <f>AC286+AC288+AC292</f>
        <v>3000</v>
      </c>
      <c r="AD285" s="17">
        <f>AD286+AD288+AD292</f>
        <v>3000</v>
      </c>
      <c r="AE285" s="17">
        <f t="shared" si="787"/>
        <v>391677.90000000002</v>
      </c>
      <c r="AF285" s="17">
        <f t="shared" si="788"/>
        <v>311738.29999999999</v>
      </c>
      <c r="AG285" s="17">
        <f t="shared" si="789"/>
        <v>340299.90000000002</v>
      </c>
      <c r="AH285" s="17">
        <f>AH286+AH288+AH292</f>
        <v>0</v>
      </c>
      <c r="AI285" s="17">
        <f>AI286+AI288+AI292</f>
        <v>0</v>
      </c>
      <c r="AJ285" s="17">
        <f>AJ286+AJ288+AJ292</f>
        <v>10327.108</v>
      </c>
      <c r="AK285" s="17">
        <f>AK286+AK288+AK292</f>
        <v>0</v>
      </c>
      <c r="AL285" s="17">
        <f>AL286+AL288+AL292</f>
        <v>0</v>
      </c>
      <c r="AM285" s="17">
        <f>AM286+AM288+AM292</f>
        <v>0</v>
      </c>
      <c r="AN285" s="17">
        <f>AN286+AN288+AN292</f>
        <v>0</v>
      </c>
      <c r="AO285" s="17">
        <f>AO286+AO288+AO292</f>
        <v>0</v>
      </c>
      <c r="AP285" s="17">
        <f>AP286+AP288+AP292</f>
        <v>0</v>
      </c>
      <c r="AQ285" s="17">
        <f>AQ286+AQ288+AQ292</f>
        <v>0</v>
      </c>
      <c r="AR285" s="17">
        <f>AR286+AR288+AR292</f>
        <v>0</v>
      </c>
      <c r="AS285" s="17">
        <f>AS286+AS288+AS292</f>
        <v>0</v>
      </c>
      <c r="AT285" s="17">
        <f>AT286+AT288+AT292</f>
        <v>0</v>
      </c>
      <c r="AU285" s="17">
        <f>AU286+AU288+AU292</f>
        <v>0</v>
      </c>
      <c r="AV285" s="17">
        <f>AV286+AV288+AV292</f>
        <v>0</v>
      </c>
      <c r="AW285" s="17">
        <f t="shared" si="790"/>
        <v>402005.00800000003</v>
      </c>
      <c r="AX285" s="17">
        <f t="shared" si="791"/>
        <v>311738.29999999999</v>
      </c>
      <c r="AY285" s="17">
        <f t="shared" si="792"/>
        <v>340299.90000000002</v>
      </c>
      <c r="AZ285" s="17">
        <f>AZ286+AZ288+AZ292</f>
        <v>0</v>
      </c>
      <c r="BA285" s="17">
        <f t="shared" si="793"/>
        <v>402005.00800000003</v>
      </c>
      <c r="BB285" s="17">
        <f t="shared" si="794"/>
        <v>311738.29999999999</v>
      </c>
      <c r="BC285" s="17">
        <f t="shared" si="795"/>
        <v>340299.90000000002</v>
      </c>
      <c r="BD285" s="17">
        <f>BD286+BD288+BD292</f>
        <v>0</v>
      </c>
      <c r="BE285" s="17">
        <f>BE286+BE288+BE292</f>
        <v>0</v>
      </c>
      <c r="BF285" s="17">
        <f>BF286+BF288+BF292</f>
        <v>5546.5569999999998</v>
      </c>
      <c r="BG285" s="17">
        <f>BG286+BG288+BG292</f>
        <v>0</v>
      </c>
      <c r="BH285" s="17">
        <f>BH286+BH288+BH292</f>
        <v>0</v>
      </c>
      <c r="BI285" s="17">
        <f>BI286+BI288+BI292</f>
        <v>0</v>
      </c>
      <c r="BJ285" s="17">
        <f>BJ286+BJ288+BJ292</f>
        <v>0</v>
      </c>
      <c r="BK285" s="17">
        <f>BK286+BK288+BK292</f>
        <v>0</v>
      </c>
      <c r="BL285" s="17">
        <f>BL286+BL288+BL292</f>
        <v>0</v>
      </c>
      <c r="BM285" s="17">
        <f>BM286+BM288+BM292</f>
        <v>0</v>
      </c>
      <c r="BN285" s="17">
        <f>BN286+BN288+BN292</f>
        <v>0</v>
      </c>
      <c r="BO285" s="17">
        <f t="shared" si="796"/>
        <v>407551.565</v>
      </c>
      <c r="BP285" s="17">
        <f t="shared" si="797"/>
        <v>311738.29999999999</v>
      </c>
      <c r="BQ285" s="17">
        <f t="shared" si="798"/>
        <v>340299.90000000002</v>
      </c>
      <c r="BR285" s="17">
        <f>BR286+BR288+BR292</f>
        <v>0</v>
      </c>
      <c r="BS285" s="35"/>
      <c r="BT285" s="35"/>
      <c r="BU285" s="1"/>
      <c r="BV285" s="1"/>
      <c r="BW285" s="1"/>
      <c r="BX285" s="1"/>
      <c r="BY285" s="1"/>
      <c r="BZ285" s="1"/>
      <c r="CA285" s="1"/>
      <c r="CB285" s="1"/>
    </row>
    <row r="286" s="1" customFormat="1" ht="94.5">
      <c r="A286" s="33" t="s">
        <v>217</v>
      </c>
      <c r="B286" s="33" t="s">
        <v>81</v>
      </c>
      <c r="C286" s="33" t="s">
        <v>36</v>
      </c>
      <c r="D286" s="33" t="s">
        <v>282</v>
      </c>
      <c r="E286" s="33"/>
      <c r="F286" s="34" t="s">
        <v>63</v>
      </c>
      <c r="G286" s="17">
        <f>G287</f>
        <v>126440</v>
      </c>
      <c r="H286" s="17">
        <f>H287</f>
        <v>126440</v>
      </c>
      <c r="I286" s="17">
        <f>I287</f>
        <v>126440</v>
      </c>
      <c r="J286" s="17">
        <f>J287</f>
        <v>0</v>
      </c>
      <c r="K286" s="17">
        <f>K287</f>
        <v>0</v>
      </c>
      <c r="L286" s="17">
        <f>L287</f>
        <v>0</v>
      </c>
      <c r="M286" s="17">
        <f t="shared" si="983"/>
        <v>126440</v>
      </c>
      <c r="N286" s="17">
        <f t="shared" si="984"/>
        <v>126440</v>
      </c>
      <c r="O286" s="17">
        <f t="shared" si="985"/>
        <v>126440</v>
      </c>
      <c r="P286" s="17">
        <f>P287</f>
        <v>0</v>
      </c>
      <c r="Q286" s="17">
        <f>Q287</f>
        <v>0</v>
      </c>
      <c r="R286" s="17">
        <f>R287</f>
        <v>0</v>
      </c>
      <c r="S286" s="17">
        <f>S287</f>
        <v>0</v>
      </c>
      <c r="T286" s="17">
        <f>T287</f>
        <v>0</v>
      </c>
      <c r="U286" s="17">
        <f>U287</f>
        <v>0</v>
      </c>
      <c r="V286" s="17">
        <f>V287</f>
        <v>0</v>
      </c>
      <c r="W286" s="17">
        <f>W287</f>
        <v>0</v>
      </c>
      <c r="X286" s="17">
        <f>X287</f>
        <v>0</v>
      </c>
      <c r="Y286" s="17">
        <f t="shared" si="784"/>
        <v>126440</v>
      </c>
      <c r="Z286" s="17">
        <f t="shared" si="785"/>
        <v>126440</v>
      </c>
      <c r="AA286" s="17">
        <f t="shared" si="786"/>
        <v>126440</v>
      </c>
      <c r="AB286" s="17">
        <f>AB287</f>
        <v>0</v>
      </c>
      <c r="AC286" s="17">
        <f>AC287</f>
        <v>0</v>
      </c>
      <c r="AD286" s="17">
        <f>AD287</f>
        <v>0</v>
      </c>
      <c r="AE286" s="17">
        <f t="shared" si="787"/>
        <v>126440</v>
      </c>
      <c r="AF286" s="17">
        <f t="shared" si="788"/>
        <v>126440</v>
      </c>
      <c r="AG286" s="17">
        <f t="shared" si="789"/>
        <v>126440</v>
      </c>
      <c r="AH286" s="17">
        <f>AH287</f>
        <v>0</v>
      </c>
      <c r="AI286" s="17">
        <f>AI287</f>
        <v>0</v>
      </c>
      <c r="AJ286" s="17">
        <f>AJ287</f>
        <v>0</v>
      </c>
      <c r="AK286" s="17">
        <f>AK287</f>
        <v>0</v>
      </c>
      <c r="AL286" s="17">
        <f>AL287</f>
        <v>0</v>
      </c>
      <c r="AM286" s="17">
        <f>AM287</f>
        <v>0</v>
      </c>
      <c r="AN286" s="17">
        <f>AN287</f>
        <v>0</v>
      </c>
      <c r="AO286" s="17">
        <f>AO287</f>
        <v>0</v>
      </c>
      <c r="AP286" s="17">
        <f>AP287</f>
        <v>0</v>
      </c>
      <c r="AQ286" s="17">
        <f>AQ287</f>
        <v>0</v>
      </c>
      <c r="AR286" s="17">
        <f>AR287</f>
        <v>0</v>
      </c>
      <c r="AS286" s="17">
        <f>AS287</f>
        <v>0</v>
      </c>
      <c r="AT286" s="17">
        <f>AT287</f>
        <v>0</v>
      </c>
      <c r="AU286" s="17">
        <f>AU287</f>
        <v>0</v>
      </c>
      <c r="AV286" s="17">
        <f>AV287</f>
        <v>0</v>
      </c>
      <c r="AW286" s="17">
        <f t="shared" si="790"/>
        <v>126440</v>
      </c>
      <c r="AX286" s="17">
        <f t="shared" si="791"/>
        <v>126440</v>
      </c>
      <c r="AY286" s="17">
        <f t="shared" si="792"/>
        <v>126440</v>
      </c>
      <c r="AZ286" s="17">
        <f>AZ287</f>
        <v>0</v>
      </c>
      <c r="BA286" s="17">
        <f t="shared" si="793"/>
        <v>126440</v>
      </c>
      <c r="BB286" s="17">
        <f t="shared" si="794"/>
        <v>126440</v>
      </c>
      <c r="BC286" s="17">
        <f t="shared" si="795"/>
        <v>126440</v>
      </c>
      <c r="BD286" s="17">
        <f>BD287</f>
        <v>0</v>
      </c>
      <c r="BE286" s="17">
        <f>BE287</f>
        <v>0</v>
      </c>
      <c r="BF286" s="17">
        <f>BF287</f>
        <v>0</v>
      </c>
      <c r="BG286" s="17">
        <f>BG287</f>
        <v>0</v>
      </c>
      <c r="BH286" s="17">
        <f>BH287</f>
        <v>0</v>
      </c>
      <c r="BI286" s="17">
        <f>BI287</f>
        <v>0</v>
      </c>
      <c r="BJ286" s="17">
        <f>BJ287</f>
        <v>0</v>
      </c>
      <c r="BK286" s="17">
        <f>BK287</f>
        <v>0</v>
      </c>
      <c r="BL286" s="17">
        <f>BL287</f>
        <v>0</v>
      </c>
      <c r="BM286" s="17">
        <f>BM287</f>
        <v>0</v>
      </c>
      <c r="BN286" s="17">
        <f>BN287</f>
        <v>0</v>
      </c>
      <c r="BO286" s="17">
        <f t="shared" si="796"/>
        <v>126440</v>
      </c>
      <c r="BP286" s="17">
        <f t="shared" si="797"/>
        <v>126440</v>
      </c>
      <c r="BQ286" s="17">
        <f t="shared" si="798"/>
        <v>126440</v>
      </c>
      <c r="BR286" s="17">
        <f>BR287</f>
        <v>0</v>
      </c>
      <c r="BS286" s="35"/>
      <c r="BT286" s="35"/>
      <c r="BU286" s="1"/>
      <c r="BV286" s="1"/>
      <c r="BW286" s="1"/>
      <c r="BX286" s="1"/>
      <c r="BY286" s="1"/>
      <c r="BZ286" s="1"/>
      <c r="CA286" s="1"/>
      <c r="CB286" s="1"/>
    </row>
    <row r="287" s="1" customFormat="1">
      <c r="A287" s="33" t="s">
        <v>217</v>
      </c>
      <c r="B287" s="33" t="s">
        <v>81</v>
      </c>
      <c r="C287" s="33" t="s">
        <v>36</v>
      </c>
      <c r="D287" s="33" t="s">
        <v>282</v>
      </c>
      <c r="E287" s="33" t="s">
        <v>141</v>
      </c>
      <c r="F287" s="34" t="s">
        <v>142</v>
      </c>
      <c r="G287" s="17">
        <v>126440</v>
      </c>
      <c r="H287" s="17">
        <v>126440</v>
      </c>
      <c r="I287" s="17">
        <v>126440</v>
      </c>
      <c r="J287" s="17"/>
      <c r="K287" s="17"/>
      <c r="L287" s="17"/>
      <c r="M287" s="17">
        <f t="shared" si="983"/>
        <v>126440</v>
      </c>
      <c r="N287" s="17">
        <f t="shared" si="984"/>
        <v>126440</v>
      </c>
      <c r="O287" s="17">
        <f t="shared" si="985"/>
        <v>126440</v>
      </c>
      <c r="P287" s="17"/>
      <c r="Q287" s="17"/>
      <c r="R287" s="17"/>
      <c r="S287" s="17"/>
      <c r="T287" s="17"/>
      <c r="U287" s="17"/>
      <c r="V287" s="17"/>
      <c r="W287" s="17"/>
      <c r="X287" s="17"/>
      <c r="Y287" s="17">
        <f t="shared" si="784"/>
        <v>126440</v>
      </c>
      <c r="Z287" s="17">
        <f t="shared" si="785"/>
        <v>126440</v>
      </c>
      <c r="AA287" s="17">
        <f t="shared" si="786"/>
        <v>126440</v>
      </c>
      <c r="AB287" s="17"/>
      <c r="AC287" s="17"/>
      <c r="AD287" s="17"/>
      <c r="AE287" s="17">
        <f t="shared" si="787"/>
        <v>126440</v>
      </c>
      <c r="AF287" s="17">
        <f t="shared" si="788"/>
        <v>126440</v>
      </c>
      <c r="AG287" s="17">
        <f t="shared" si="789"/>
        <v>126440</v>
      </c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>
        <f t="shared" si="790"/>
        <v>126440</v>
      </c>
      <c r="AX287" s="17">
        <f t="shared" si="791"/>
        <v>126440</v>
      </c>
      <c r="AY287" s="17">
        <f t="shared" si="792"/>
        <v>126440</v>
      </c>
      <c r="AZ287" s="17"/>
      <c r="BA287" s="17">
        <f t="shared" si="793"/>
        <v>126440</v>
      </c>
      <c r="BB287" s="17">
        <f t="shared" si="794"/>
        <v>126440</v>
      </c>
      <c r="BC287" s="17">
        <f t="shared" si="795"/>
        <v>126440</v>
      </c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>
        <f t="shared" si="796"/>
        <v>126440</v>
      </c>
      <c r="BP287" s="17">
        <f t="shared" si="797"/>
        <v>126440</v>
      </c>
      <c r="BQ287" s="17">
        <f t="shared" si="798"/>
        <v>126440</v>
      </c>
      <c r="BR287" s="17"/>
      <c r="BS287" s="35"/>
      <c r="BT287" s="35"/>
      <c r="BU287" s="1"/>
      <c r="BV287" s="1"/>
      <c r="BW287" s="1"/>
      <c r="BX287" s="1"/>
      <c r="BY287" s="1"/>
      <c r="BZ287" s="1"/>
      <c r="CA287" s="1"/>
      <c r="CB287" s="1"/>
    </row>
    <row r="288" s="1" customFormat="1" ht="78.75">
      <c r="A288" s="33" t="s">
        <v>217</v>
      </c>
      <c r="B288" s="33" t="s">
        <v>81</v>
      </c>
      <c r="C288" s="33" t="s">
        <v>36</v>
      </c>
      <c r="D288" s="33" t="s">
        <v>156</v>
      </c>
      <c r="E288" s="33"/>
      <c r="F288" s="34" t="s">
        <v>157</v>
      </c>
      <c r="G288" s="17">
        <f>G289+G290+G291</f>
        <v>234684.70000000001</v>
      </c>
      <c r="H288" s="17">
        <f>H289+H290+H291</f>
        <v>154738.60000000001</v>
      </c>
      <c r="I288" s="17">
        <f>I289+I290+I291</f>
        <v>189806.70000000001</v>
      </c>
      <c r="J288" s="17">
        <f>J289+J290+J291</f>
        <v>0</v>
      </c>
      <c r="K288" s="17">
        <f>K289+K290+K291</f>
        <v>0</v>
      </c>
      <c r="L288" s="17">
        <f>L289+L290+L291</f>
        <v>0</v>
      </c>
      <c r="M288" s="17">
        <f t="shared" si="983"/>
        <v>234684.70000000001</v>
      </c>
      <c r="N288" s="17">
        <f t="shared" si="984"/>
        <v>154738.60000000001</v>
      </c>
      <c r="O288" s="17">
        <f t="shared" si="985"/>
        <v>189806.70000000001</v>
      </c>
      <c r="P288" s="17">
        <f>P289+P290+P291</f>
        <v>0</v>
      </c>
      <c r="Q288" s="17">
        <f>Q289+Q290+Q291</f>
        <v>0</v>
      </c>
      <c r="R288" s="17">
        <f>R289+R290+R291</f>
        <v>0</v>
      </c>
      <c r="S288" s="17">
        <f>S289+S290+S291</f>
        <v>10896</v>
      </c>
      <c r="T288" s="17">
        <f>T289+T290+T291</f>
        <v>4396</v>
      </c>
      <c r="U288" s="17">
        <f>U289+U290+U291</f>
        <v>0</v>
      </c>
      <c r="V288" s="17">
        <f>V289+V290+V291</f>
        <v>4396</v>
      </c>
      <c r="W288" s="17">
        <f>W289+W290+W291</f>
        <v>0</v>
      </c>
      <c r="X288" s="17">
        <f>X289+X290+X291</f>
        <v>0</v>
      </c>
      <c r="Y288" s="17">
        <f t="shared" si="784"/>
        <v>245580.70000000001</v>
      </c>
      <c r="Z288" s="17">
        <f t="shared" si="785"/>
        <v>159134.60000000001</v>
      </c>
      <c r="AA288" s="17">
        <f t="shared" si="786"/>
        <v>194202.70000000001</v>
      </c>
      <c r="AB288" s="17">
        <f>AB289+AB290+AB291</f>
        <v>3000</v>
      </c>
      <c r="AC288" s="17">
        <f>AC289+AC290+AC291</f>
        <v>3000</v>
      </c>
      <c r="AD288" s="17">
        <f>AD289+AD290+AD291</f>
        <v>3000</v>
      </c>
      <c r="AE288" s="17">
        <f t="shared" si="787"/>
        <v>248580.70000000001</v>
      </c>
      <c r="AF288" s="17">
        <f t="shared" si="788"/>
        <v>162134.60000000001</v>
      </c>
      <c r="AG288" s="17">
        <f t="shared" si="789"/>
        <v>197202.70000000001</v>
      </c>
      <c r="AH288" s="17">
        <f>AH289+AH290+AH291</f>
        <v>0</v>
      </c>
      <c r="AI288" s="17">
        <f>AI289+AI290+AI291</f>
        <v>0</v>
      </c>
      <c r="AJ288" s="17">
        <f>AJ289+AJ290+AJ291</f>
        <v>10327.108</v>
      </c>
      <c r="AK288" s="17">
        <f>AK289+AK290+AK291</f>
        <v>0</v>
      </c>
      <c r="AL288" s="17">
        <f>AL289+AL290+AL291</f>
        <v>0</v>
      </c>
      <c r="AM288" s="17">
        <f>AM289+AM290+AM291</f>
        <v>0</v>
      </c>
      <c r="AN288" s="17">
        <f>AN289+AN290+AN291</f>
        <v>0</v>
      </c>
      <c r="AO288" s="17">
        <f>AO289+AO290+AO291</f>
        <v>0</v>
      </c>
      <c r="AP288" s="17">
        <f>AP289+AP290+AP291</f>
        <v>0</v>
      </c>
      <c r="AQ288" s="17">
        <f>AQ289+AQ290+AQ291</f>
        <v>0</v>
      </c>
      <c r="AR288" s="17">
        <f>AR289+AR290+AR291</f>
        <v>0</v>
      </c>
      <c r="AS288" s="17">
        <f>AS289+AS290+AS291</f>
        <v>0</v>
      </c>
      <c r="AT288" s="17">
        <f>AT289+AT290+AT291</f>
        <v>0</v>
      </c>
      <c r="AU288" s="17">
        <f>AU289+AU290+AU291</f>
        <v>0</v>
      </c>
      <c r="AV288" s="17">
        <f>AV289+AV290+AV291</f>
        <v>0</v>
      </c>
      <c r="AW288" s="17">
        <f t="shared" si="790"/>
        <v>258907.80800000002</v>
      </c>
      <c r="AX288" s="17">
        <f t="shared" si="791"/>
        <v>162134.60000000001</v>
      </c>
      <c r="AY288" s="17">
        <f t="shared" si="792"/>
        <v>197202.70000000001</v>
      </c>
      <c r="AZ288" s="17">
        <f>AZ289+AZ290+AZ291</f>
        <v>0</v>
      </c>
      <c r="BA288" s="17">
        <f t="shared" si="793"/>
        <v>258907.80800000002</v>
      </c>
      <c r="BB288" s="17">
        <f t="shared" si="794"/>
        <v>162134.60000000001</v>
      </c>
      <c r="BC288" s="17">
        <f t="shared" si="795"/>
        <v>197202.70000000001</v>
      </c>
      <c r="BD288" s="17">
        <f>BD289+BD290+BD291</f>
        <v>0</v>
      </c>
      <c r="BE288" s="17">
        <f>BE289+BE290+BE291</f>
        <v>0</v>
      </c>
      <c r="BF288" s="17">
        <f>BF289+BF290+BF291</f>
        <v>5546.5569999999998</v>
      </c>
      <c r="BG288" s="17">
        <f>BG289+BG290+BG291</f>
        <v>0</v>
      </c>
      <c r="BH288" s="17">
        <f>BH289+BH290+BH291</f>
        <v>0</v>
      </c>
      <c r="BI288" s="17">
        <f>BI289+BI290+BI291</f>
        <v>0</v>
      </c>
      <c r="BJ288" s="17">
        <f>BJ289+BJ290+BJ291</f>
        <v>0</v>
      </c>
      <c r="BK288" s="17">
        <f>BK289+BK290+BK291</f>
        <v>0</v>
      </c>
      <c r="BL288" s="17">
        <f>BL289+BL290+BL291</f>
        <v>0</v>
      </c>
      <c r="BM288" s="17">
        <f>BM289+BM290+BM291</f>
        <v>0</v>
      </c>
      <c r="BN288" s="17">
        <f>BN289+BN290+BN291</f>
        <v>0</v>
      </c>
      <c r="BO288" s="17">
        <f t="shared" si="796"/>
        <v>264454.36499999999</v>
      </c>
      <c r="BP288" s="17">
        <f t="shared" si="797"/>
        <v>162134.60000000001</v>
      </c>
      <c r="BQ288" s="17">
        <f t="shared" si="798"/>
        <v>197202.70000000001</v>
      </c>
      <c r="BR288" s="17">
        <f>BR289+BR290+BR291</f>
        <v>0</v>
      </c>
      <c r="BS288" s="35"/>
      <c r="BT288" s="35"/>
      <c r="BU288" s="1"/>
      <c r="BV288" s="1"/>
      <c r="BW288" s="1"/>
      <c r="BX288" s="1"/>
      <c r="BY288" s="1"/>
      <c r="BZ288" s="1"/>
      <c r="CA288" s="1"/>
      <c r="CB288" s="1"/>
    </row>
    <row r="289" s="1" customFormat="1">
      <c r="A289" s="33" t="s">
        <v>217</v>
      </c>
      <c r="B289" s="33" t="s">
        <v>81</v>
      </c>
      <c r="C289" s="33" t="s">
        <v>36</v>
      </c>
      <c r="D289" s="33" t="s">
        <v>156</v>
      </c>
      <c r="E289" s="33" t="s">
        <v>48</v>
      </c>
      <c r="F289" s="34" t="s">
        <v>49</v>
      </c>
      <c r="G289" s="17">
        <v>861</v>
      </c>
      <c r="H289" s="17">
        <v>914.89999999999998</v>
      </c>
      <c r="I289" s="17">
        <v>983</v>
      </c>
      <c r="J289" s="17"/>
      <c r="K289" s="17"/>
      <c r="L289" s="17"/>
      <c r="M289" s="17">
        <f t="shared" si="983"/>
        <v>861</v>
      </c>
      <c r="N289" s="17">
        <f t="shared" si="984"/>
        <v>914.89999999999998</v>
      </c>
      <c r="O289" s="17">
        <f t="shared" si="985"/>
        <v>983</v>
      </c>
      <c r="P289" s="17"/>
      <c r="Q289" s="17"/>
      <c r="R289" s="17"/>
      <c r="S289" s="17"/>
      <c r="T289" s="17"/>
      <c r="U289" s="17"/>
      <c r="V289" s="17"/>
      <c r="W289" s="17"/>
      <c r="X289" s="17"/>
      <c r="Y289" s="17">
        <f t="shared" si="784"/>
        <v>861</v>
      </c>
      <c r="Z289" s="17">
        <f t="shared" si="785"/>
        <v>914.89999999999998</v>
      </c>
      <c r="AA289" s="17">
        <f t="shared" si="786"/>
        <v>983</v>
      </c>
      <c r="AB289" s="17"/>
      <c r="AC289" s="17"/>
      <c r="AD289" s="17"/>
      <c r="AE289" s="17">
        <f t="shared" si="787"/>
        <v>861</v>
      </c>
      <c r="AF289" s="17">
        <f t="shared" si="788"/>
        <v>914.89999999999998</v>
      </c>
      <c r="AG289" s="17">
        <f t="shared" si="789"/>
        <v>983</v>
      </c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>
        <f t="shared" si="790"/>
        <v>861</v>
      </c>
      <c r="AX289" s="17">
        <f t="shared" si="791"/>
        <v>914.89999999999998</v>
      </c>
      <c r="AY289" s="17">
        <f t="shared" si="792"/>
        <v>983</v>
      </c>
      <c r="AZ289" s="17"/>
      <c r="BA289" s="17">
        <f t="shared" si="793"/>
        <v>861</v>
      </c>
      <c r="BB289" s="17">
        <f t="shared" si="794"/>
        <v>914.89999999999998</v>
      </c>
      <c r="BC289" s="17">
        <f t="shared" si="795"/>
        <v>983</v>
      </c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>
        <f t="shared" si="796"/>
        <v>861</v>
      </c>
      <c r="BP289" s="17">
        <f t="shared" si="797"/>
        <v>914.89999999999998</v>
      </c>
      <c r="BQ289" s="17">
        <f t="shared" si="798"/>
        <v>983</v>
      </c>
      <c r="BR289" s="17"/>
      <c r="BS289" s="35"/>
      <c r="BT289" s="35"/>
      <c r="BU289" s="1"/>
      <c r="BV289" s="1"/>
      <c r="BW289" s="1"/>
      <c r="BX289" s="1"/>
      <c r="BY289" s="1"/>
      <c r="BZ289" s="1"/>
      <c r="CA289" s="1"/>
      <c r="CB289" s="1"/>
    </row>
    <row r="290" s="1" customFormat="1">
      <c r="A290" s="33" t="s">
        <v>217</v>
      </c>
      <c r="B290" s="33" t="s">
        <v>81</v>
      </c>
      <c r="C290" s="33" t="s">
        <v>36</v>
      </c>
      <c r="D290" s="33" t="s">
        <v>156</v>
      </c>
      <c r="E290" s="33" t="s">
        <v>268</v>
      </c>
      <c r="F290" s="34" t="s">
        <v>269</v>
      </c>
      <c r="G290" s="17">
        <v>1034.5</v>
      </c>
      <c r="H290" s="17">
        <v>1034.5</v>
      </c>
      <c r="I290" s="17">
        <v>1034.5</v>
      </c>
      <c r="J290" s="17"/>
      <c r="K290" s="17"/>
      <c r="L290" s="17"/>
      <c r="M290" s="17">
        <f t="shared" si="983"/>
        <v>1034.5</v>
      </c>
      <c r="N290" s="17">
        <f t="shared" si="984"/>
        <v>1034.5</v>
      </c>
      <c r="O290" s="17">
        <f t="shared" si="985"/>
        <v>1034.5</v>
      </c>
      <c r="P290" s="17"/>
      <c r="Q290" s="17"/>
      <c r="R290" s="17"/>
      <c r="S290" s="17"/>
      <c r="T290" s="17"/>
      <c r="U290" s="17"/>
      <c r="V290" s="17"/>
      <c r="W290" s="17"/>
      <c r="X290" s="17"/>
      <c r="Y290" s="17">
        <f t="shared" si="784"/>
        <v>1034.5</v>
      </c>
      <c r="Z290" s="17">
        <f t="shared" si="785"/>
        <v>1034.5</v>
      </c>
      <c r="AA290" s="17">
        <f t="shared" si="786"/>
        <v>1034.5</v>
      </c>
      <c r="AB290" s="17"/>
      <c r="AC290" s="17"/>
      <c r="AD290" s="17"/>
      <c r="AE290" s="17">
        <f t="shared" si="787"/>
        <v>1034.5</v>
      </c>
      <c r="AF290" s="17">
        <f t="shared" si="788"/>
        <v>1034.5</v>
      </c>
      <c r="AG290" s="17">
        <f t="shared" si="789"/>
        <v>1034.5</v>
      </c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>
        <f t="shared" si="790"/>
        <v>1034.5</v>
      </c>
      <c r="AX290" s="17">
        <f t="shared" si="791"/>
        <v>1034.5</v>
      </c>
      <c r="AY290" s="17">
        <f t="shared" si="792"/>
        <v>1034.5</v>
      </c>
      <c r="AZ290" s="17"/>
      <c r="BA290" s="17">
        <f t="shared" si="793"/>
        <v>1034.5</v>
      </c>
      <c r="BB290" s="17">
        <f t="shared" si="794"/>
        <v>1034.5</v>
      </c>
      <c r="BC290" s="17">
        <f t="shared" si="795"/>
        <v>1034.5</v>
      </c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>
        <f t="shared" si="796"/>
        <v>1034.5</v>
      </c>
      <c r="BP290" s="17">
        <f t="shared" si="797"/>
        <v>1034.5</v>
      </c>
      <c r="BQ290" s="17">
        <f t="shared" si="798"/>
        <v>1034.5</v>
      </c>
      <c r="BR290" s="17"/>
      <c r="BS290" s="35"/>
      <c r="BT290" s="35"/>
      <c r="BU290" s="1"/>
      <c r="BV290" s="1"/>
      <c r="BW290" s="1"/>
      <c r="BX290" s="1"/>
      <c r="BY290" s="1"/>
      <c r="BZ290" s="1"/>
      <c r="CA290" s="1"/>
      <c r="CB290" s="1"/>
    </row>
    <row r="291" s="1" customFormat="1">
      <c r="A291" s="33" t="s">
        <v>217</v>
      </c>
      <c r="B291" s="33" t="s">
        <v>81</v>
      </c>
      <c r="C291" s="33" t="s">
        <v>36</v>
      </c>
      <c r="D291" s="33" t="s">
        <v>156</v>
      </c>
      <c r="E291" s="33" t="s">
        <v>141</v>
      </c>
      <c r="F291" s="34" t="s">
        <v>142</v>
      </c>
      <c r="G291" s="17">
        <v>232789.20000000001</v>
      </c>
      <c r="H291" s="17">
        <v>152789.20000000001</v>
      </c>
      <c r="I291" s="17">
        <v>187789.20000000001</v>
      </c>
      <c r="J291" s="17"/>
      <c r="K291" s="17"/>
      <c r="L291" s="17"/>
      <c r="M291" s="17">
        <f t="shared" si="983"/>
        <v>232789.20000000001</v>
      </c>
      <c r="N291" s="17">
        <f t="shared" si="984"/>
        <v>152789.20000000001</v>
      </c>
      <c r="O291" s="17">
        <f t="shared" si="985"/>
        <v>187789.20000000001</v>
      </c>
      <c r="P291" s="17"/>
      <c r="Q291" s="17"/>
      <c r="R291" s="17"/>
      <c r="S291" s="17">
        <v>10896</v>
      </c>
      <c r="T291" s="17">
        <v>4396</v>
      </c>
      <c r="U291" s="17"/>
      <c r="V291" s="17">
        <v>4396</v>
      </c>
      <c r="W291" s="17"/>
      <c r="X291" s="17"/>
      <c r="Y291" s="17">
        <f t="shared" si="784"/>
        <v>243685.20000000001</v>
      </c>
      <c r="Z291" s="17">
        <f t="shared" si="785"/>
        <v>157185.20000000001</v>
      </c>
      <c r="AA291" s="17">
        <f t="shared" si="786"/>
        <v>192185.20000000001</v>
      </c>
      <c r="AB291" s="17">
        <v>3000</v>
      </c>
      <c r="AC291" s="17">
        <v>3000</v>
      </c>
      <c r="AD291" s="17">
        <v>3000</v>
      </c>
      <c r="AE291" s="17">
        <f t="shared" si="787"/>
        <v>246685.20000000001</v>
      </c>
      <c r="AF291" s="17">
        <f t="shared" si="788"/>
        <v>160185.20000000001</v>
      </c>
      <c r="AG291" s="17">
        <f t="shared" si="789"/>
        <v>195185.20000000001</v>
      </c>
      <c r="AH291" s="17"/>
      <c r="AI291" s="17"/>
      <c r="AJ291" s="17">
        <f>5329.108+4998</f>
        <v>10327.108</v>
      </c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>
        <f t="shared" si="790"/>
        <v>257012.30800000002</v>
      </c>
      <c r="AX291" s="17">
        <f t="shared" si="791"/>
        <v>160185.20000000001</v>
      </c>
      <c r="AY291" s="17">
        <f t="shared" si="792"/>
        <v>195185.20000000001</v>
      </c>
      <c r="AZ291" s="17"/>
      <c r="BA291" s="17">
        <f t="shared" si="793"/>
        <v>257012.30800000002</v>
      </c>
      <c r="BB291" s="17">
        <f t="shared" si="794"/>
        <v>160185.20000000001</v>
      </c>
      <c r="BC291" s="17">
        <f t="shared" si="795"/>
        <v>195185.20000000001</v>
      </c>
      <c r="BD291" s="17"/>
      <c r="BE291" s="17"/>
      <c r="BF291" s="17">
        <f>4746.557+800</f>
        <v>5546.5569999999998</v>
      </c>
      <c r="BG291" s="17"/>
      <c r="BH291" s="17"/>
      <c r="BI291" s="17"/>
      <c r="BJ291" s="17"/>
      <c r="BK291" s="17"/>
      <c r="BL291" s="17"/>
      <c r="BM291" s="17"/>
      <c r="BN291" s="17"/>
      <c r="BO291" s="17">
        <f t="shared" si="796"/>
        <v>262558.86499999999</v>
      </c>
      <c r="BP291" s="17">
        <f t="shared" si="797"/>
        <v>160185.20000000001</v>
      </c>
      <c r="BQ291" s="17">
        <f t="shared" si="798"/>
        <v>195185.20000000001</v>
      </c>
      <c r="BR291" s="17"/>
      <c r="BS291" s="35"/>
      <c r="BT291" s="35"/>
      <c r="BU291" s="1"/>
      <c r="BV291" s="1"/>
      <c r="BW291" s="1"/>
      <c r="BX291" s="1"/>
      <c r="BY291" s="1"/>
      <c r="BZ291" s="1"/>
      <c r="CA291" s="1"/>
      <c r="CB291" s="1"/>
    </row>
    <row r="292" s="1" customFormat="1" ht="78.75">
      <c r="A292" s="33" t="s">
        <v>217</v>
      </c>
      <c r="B292" s="33" t="s">
        <v>81</v>
      </c>
      <c r="C292" s="33" t="s">
        <v>36</v>
      </c>
      <c r="D292" s="33" t="s">
        <v>283</v>
      </c>
      <c r="E292" s="33"/>
      <c r="F292" s="34" t="s">
        <v>284</v>
      </c>
      <c r="G292" s="17">
        <f>G293</f>
        <v>16657.200000000001</v>
      </c>
      <c r="H292" s="17">
        <f>H293</f>
        <v>23163.700000000001</v>
      </c>
      <c r="I292" s="17">
        <f>I293</f>
        <v>16657.200000000001</v>
      </c>
      <c r="J292" s="17">
        <f>J293</f>
        <v>0</v>
      </c>
      <c r="K292" s="17">
        <f>K293</f>
        <v>0</v>
      </c>
      <c r="L292" s="17">
        <f>L293</f>
        <v>0</v>
      </c>
      <c r="M292" s="17">
        <f t="shared" si="983"/>
        <v>16657.200000000001</v>
      </c>
      <c r="N292" s="17">
        <f t="shared" si="984"/>
        <v>23163.700000000001</v>
      </c>
      <c r="O292" s="17">
        <f t="shared" si="985"/>
        <v>16657.200000000001</v>
      </c>
      <c r="P292" s="17">
        <f>P293</f>
        <v>0</v>
      </c>
      <c r="Q292" s="17">
        <f>Q293</f>
        <v>0</v>
      </c>
      <c r="R292" s="17">
        <f>R293</f>
        <v>0</v>
      </c>
      <c r="S292" s="17">
        <f>S293</f>
        <v>0</v>
      </c>
      <c r="T292" s="17">
        <f>T293</f>
        <v>0</v>
      </c>
      <c r="U292" s="17">
        <f>U293</f>
        <v>0</v>
      </c>
      <c r="V292" s="17">
        <f>V293</f>
        <v>0</v>
      </c>
      <c r="W292" s="17">
        <f>W293</f>
        <v>0</v>
      </c>
      <c r="X292" s="17">
        <f>X293</f>
        <v>0</v>
      </c>
      <c r="Y292" s="17">
        <f t="shared" si="784"/>
        <v>16657.200000000001</v>
      </c>
      <c r="Z292" s="17">
        <f t="shared" si="785"/>
        <v>23163.700000000001</v>
      </c>
      <c r="AA292" s="17">
        <f t="shared" si="786"/>
        <v>16657.200000000001</v>
      </c>
      <c r="AB292" s="17">
        <f>AB293</f>
        <v>0</v>
      </c>
      <c r="AC292" s="17">
        <f>AC293</f>
        <v>0</v>
      </c>
      <c r="AD292" s="17">
        <f>AD293</f>
        <v>0</v>
      </c>
      <c r="AE292" s="17">
        <f t="shared" si="787"/>
        <v>16657.200000000001</v>
      </c>
      <c r="AF292" s="17">
        <f t="shared" si="788"/>
        <v>23163.700000000001</v>
      </c>
      <c r="AG292" s="17">
        <f t="shared" si="789"/>
        <v>16657.200000000001</v>
      </c>
      <c r="AH292" s="17">
        <f>AH293</f>
        <v>0</v>
      </c>
      <c r="AI292" s="17">
        <f>AI293</f>
        <v>0</v>
      </c>
      <c r="AJ292" s="17">
        <f>AJ293</f>
        <v>0</v>
      </c>
      <c r="AK292" s="17">
        <f>AK293</f>
        <v>0</v>
      </c>
      <c r="AL292" s="17">
        <f>AL293</f>
        <v>0</v>
      </c>
      <c r="AM292" s="17">
        <f>AM293</f>
        <v>0</v>
      </c>
      <c r="AN292" s="17">
        <f>AN293</f>
        <v>0</v>
      </c>
      <c r="AO292" s="17">
        <f>AO293</f>
        <v>0</v>
      </c>
      <c r="AP292" s="17">
        <f>AP293</f>
        <v>0</v>
      </c>
      <c r="AQ292" s="17">
        <f>AQ293</f>
        <v>0</v>
      </c>
      <c r="AR292" s="17">
        <f>AR293</f>
        <v>0</v>
      </c>
      <c r="AS292" s="17">
        <f>AS293</f>
        <v>0</v>
      </c>
      <c r="AT292" s="17">
        <f>AT293</f>
        <v>0</v>
      </c>
      <c r="AU292" s="17">
        <f>AU293</f>
        <v>0</v>
      </c>
      <c r="AV292" s="17">
        <f>AV293</f>
        <v>0</v>
      </c>
      <c r="AW292" s="17">
        <f t="shared" si="790"/>
        <v>16657.200000000001</v>
      </c>
      <c r="AX292" s="17">
        <f t="shared" si="791"/>
        <v>23163.700000000001</v>
      </c>
      <c r="AY292" s="17">
        <f t="shared" si="792"/>
        <v>16657.200000000001</v>
      </c>
      <c r="AZ292" s="17">
        <f>AZ293</f>
        <v>0</v>
      </c>
      <c r="BA292" s="17">
        <f t="shared" si="793"/>
        <v>16657.200000000001</v>
      </c>
      <c r="BB292" s="17">
        <f t="shared" si="794"/>
        <v>23163.700000000001</v>
      </c>
      <c r="BC292" s="17">
        <f t="shared" si="795"/>
        <v>16657.200000000001</v>
      </c>
      <c r="BD292" s="17">
        <f>BD293</f>
        <v>0</v>
      </c>
      <c r="BE292" s="17">
        <f>BE293</f>
        <v>0</v>
      </c>
      <c r="BF292" s="17">
        <f>BF293</f>
        <v>0</v>
      </c>
      <c r="BG292" s="17">
        <f>BG293</f>
        <v>0</v>
      </c>
      <c r="BH292" s="17">
        <f>BH293</f>
        <v>0</v>
      </c>
      <c r="BI292" s="17">
        <f>BI293</f>
        <v>0</v>
      </c>
      <c r="BJ292" s="17">
        <f>BJ293</f>
        <v>0</v>
      </c>
      <c r="BK292" s="17">
        <f>BK293</f>
        <v>0</v>
      </c>
      <c r="BL292" s="17">
        <f>BL293</f>
        <v>0</v>
      </c>
      <c r="BM292" s="17">
        <f>BM293</f>
        <v>0</v>
      </c>
      <c r="BN292" s="17">
        <f>BN293</f>
        <v>0</v>
      </c>
      <c r="BO292" s="17">
        <f t="shared" si="796"/>
        <v>16657.200000000001</v>
      </c>
      <c r="BP292" s="17">
        <f t="shared" si="797"/>
        <v>23163.700000000001</v>
      </c>
      <c r="BQ292" s="17">
        <f t="shared" si="798"/>
        <v>16657.200000000001</v>
      </c>
      <c r="BR292" s="17">
        <f>BR293</f>
        <v>0</v>
      </c>
      <c r="BS292" s="35"/>
      <c r="BT292" s="35"/>
      <c r="BU292" s="1"/>
      <c r="BV292" s="1"/>
      <c r="BW292" s="1"/>
      <c r="BX292" s="1"/>
      <c r="BY292" s="1"/>
      <c r="BZ292" s="1"/>
      <c r="CA292" s="1"/>
      <c r="CB292" s="1"/>
    </row>
    <row r="293" s="1" customFormat="1">
      <c r="A293" s="33" t="s">
        <v>217</v>
      </c>
      <c r="B293" s="33" t="s">
        <v>81</v>
      </c>
      <c r="C293" s="33" t="s">
        <v>36</v>
      </c>
      <c r="D293" s="33" t="s">
        <v>283</v>
      </c>
      <c r="E293" s="33" t="s">
        <v>141</v>
      </c>
      <c r="F293" s="34" t="s">
        <v>142</v>
      </c>
      <c r="G293" s="17">
        <v>16657.200000000001</v>
      </c>
      <c r="H293" s="17">
        <v>23163.700000000001</v>
      </c>
      <c r="I293" s="17">
        <v>16657.200000000001</v>
      </c>
      <c r="J293" s="17"/>
      <c r="K293" s="17"/>
      <c r="L293" s="17"/>
      <c r="M293" s="17">
        <f t="shared" si="983"/>
        <v>16657.200000000001</v>
      </c>
      <c r="N293" s="17">
        <f t="shared" si="984"/>
        <v>23163.700000000001</v>
      </c>
      <c r="O293" s="17">
        <f t="shared" si="985"/>
        <v>16657.200000000001</v>
      </c>
      <c r="P293" s="17"/>
      <c r="Q293" s="17"/>
      <c r="R293" s="17"/>
      <c r="S293" s="17"/>
      <c r="T293" s="17"/>
      <c r="U293" s="17"/>
      <c r="V293" s="17"/>
      <c r="W293" s="17"/>
      <c r="X293" s="17"/>
      <c r="Y293" s="17">
        <f t="shared" si="784"/>
        <v>16657.200000000001</v>
      </c>
      <c r="Z293" s="17">
        <f t="shared" si="785"/>
        <v>23163.700000000001</v>
      </c>
      <c r="AA293" s="17">
        <f t="shared" si="786"/>
        <v>16657.200000000001</v>
      </c>
      <c r="AB293" s="17"/>
      <c r="AC293" s="17"/>
      <c r="AD293" s="17"/>
      <c r="AE293" s="17">
        <f t="shared" si="787"/>
        <v>16657.200000000001</v>
      </c>
      <c r="AF293" s="17">
        <f t="shared" si="788"/>
        <v>23163.700000000001</v>
      </c>
      <c r="AG293" s="17">
        <f t="shared" si="789"/>
        <v>16657.200000000001</v>
      </c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>
        <f t="shared" si="790"/>
        <v>16657.200000000001</v>
      </c>
      <c r="AX293" s="17">
        <f t="shared" si="791"/>
        <v>23163.700000000001</v>
      </c>
      <c r="AY293" s="17">
        <f t="shared" si="792"/>
        <v>16657.200000000001</v>
      </c>
      <c r="AZ293" s="17"/>
      <c r="BA293" s="17">
        <f t="shared" si="793"/>
        <v>16657.200000000001</v>
      </c>
      <c r="BB293" s="17">
        <f t="shared" si="794"/>
        <v>23163.700000000001</v>
      </c>
      <c r="BC293" s="17">
        <f t="shared" si="795"/>
        <v>16657.200000000001</v>
      </c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>
        <f t="shared" si="796"/>
        <v>16657.200000000001</v>
      </c>
      <c r="BP293" s="17">
        <f t="shared" si="797"/>
        <v>23163.700000000001</v>
      </c>
      <c r="BQ293" s="17">
        <f t="shared" si="798"/>
        <v>16657.200000000001</v>
      </c>
      <c r="BR293" s="17"/>
      <c r="BS293" s="35"/>
      <c r="BT293" s="35"/>
      <c r="BU293" s="1"/>
      <c r="BV293" s="1"/>
      <c r="BW293" s="1"/>
      <c r="BX293" s="1"/>
      <c r="BY293" s="1"/>
      <c r="BZ293" s="1"/>
      <c r="CA293" s="1"/>
      <c r="CB293" s="1"/>
    </row>
    <row r="294" s="1" customFormat="1" ht="94.5">
      <c r="A294" s="33" t="s">
        <v>217</v>
      </c>
      <c r="B294" s="33" t="s">
        <v>81</v>
      </c>
      <c r="C294" s="33" t="s">
        <v>36</v>
      </c>
      <c r="D294" s="33" t="s">
        <v>285</v>
      </c>
      <c r="E294" s="33"/>
      <c r="F294" s="34" t="s">
        <v>286</v>
      </c>
      <c r="G294" s="17">
        <f>G295+G297+G301+G303</f>
        <v>1017117.7999999998</v>
      </c>
      <c r="H294" s="17">
        <f>H295+H297+H301+H303</f>
        <v>1017111.2999999998</v>
      </c>
      <c r="I294" s="17">
        <f>I295+I297+I301+I303</f>
        <v>1027153.5</v>
      </c>
      <c r="J294" s="17">
        <f>J295+J297+J301+J303</f>
        <v>0</v>
      </c>
      <c r="K294" s="17">
        <f>K295+K297+K301+K303</f>
        <v>0</v>
      </c>
      <c r="L294" s="17">
        <f>L295+L297+L301+L303</f>
        <v>0</v>
      </c>
      <c r="M294" s="17">
        <f t="shared" si="983"/>
        <v>1017117.7999999998</v>
      </c>
      <c r="N294" s="17">
        <f t="shared" si="984"/>
        <v>1017111.2999999998</v>
      </c>
      <c r="O294" s="17">
        <f t="shared" si="985"/>
        <v>1027153.5</v>
      </c>
      <c r="P294" s="17">
        <f>P295+P297+P301+P303+P299</f>
        <v>0</v>
      </c>
      <c r="Q294" s="17">
        <f>Q295+Q297+Q301+Q303+Q299</f>
        <v>0</v>
      </c>
      <c r="R294" s="17">
        <f>R295+R297+R301+R303+R299</f>
        <v>0</v>
      </c>
      <c r="S294" s="17">
        <f>S295+S297+S301+S303+S299</f>
        <v>17400.5</v>
      </c>
      <c r="T294" s="17">
        <f>T295+T297+T301+T303+T299</f>
        <v>0</v>
      </c>
      <c r="U294" s="17">
        <f>U295+U297+U301+U303+U299</f>
        <v>0</v>
      </c>
      <c r="V294" s="17">
        <f>V295+V297+V301+V303+V299</f>
        <v>0</v>
      </c>
      <c r="W294" s="17">
        <f>W295+W297+W301+W303+W299</f>
        <v>0</v>
      </c>
      <c r="X294" s="17">
        <f>X295+X297+X301+X303+X299</f>
        <v>0</v>
      </c>
      <c r="Y294" s="17">
        <f t="shared" si="784"/>
        <v>1034518.2999999998</v>
      </c>
      <c r="Z294" s="17">
        <f t="shared" si="785"/>
        <v>1017111.2999999998</v>
      </c>
      <c r="AA294" s="17">
        <f t="shared" si="786"/>
        <v>1027153.5</v>
      </c>
      <c r="AB294" s="17">
        <f>AB295+AB297+AB301+AB303+AB299</f>
        <v>0</v>
      </c>
      <c r="AC294" s="17">
        <f>AC295+AC297+AC301+AC303+AC299</f>
        <v>0</v>
      </c>
      <c r="AD294" s="17">
        <f>AD295+AD297+AD301+AD303+AD299</f>
        <v>0</v>
      </c>
      <c r="AE294" s="17">
        <f t="shared" si="787"/>
        <v>1034518.2999999998</v>
      </c>
      <c r="AF294" s="17">
        <f t="shared" si="788"/>
        <v>1017111.2999999998</v>
      </c>
      <c r="AG294" s="17">
        <f t="shared" si="789"/>
        <v>1027153.5</v>
      </c>
      <c r="AH294" s="17">
        <f>AH295+AH297+AH301+AH303+AH299</f>
        <v>0</v>
      </c>
      <c r="AI294" s="17">
        <f>AI295+AI297+AI301+AI303+AI299</f>
        <v>0</v>
      </c>
      <c r="AJ294" s="17">
        <f>AJ295+AJ297+AJ301+AJ303+AJ299</f>
        <v>0</v>
      </c>
      <c r="AK294" s="17">
        <f>AK295+AK297+AK301+AK303+AK299</f>
        <v>0</v>
      </c>
      <c r="AL294" s="17">
        <f>AL295+AL297+AL301+AL303+AL299</f>
        <v>0</v>
      </c>
      <c r="AM294" s="17">
        <f>AM295+AM297+AM301+AM303+AM299</f>
        <v>0</v>
      </c>
      <c r="AN294" s="17">
        <f>AN295+AN297+AN301+AN303+AN299</f>
        <v>0</v>
      </c>
      <c r="AO294" s="17">
        <f>AO295+AO297+AO301+AO303+AO299</f>
        <v>0</v>
      </c>
      <c r="AP294" s="17">
        <f>AP295+AP297+AP301+AP303+AP299</f>
        <v>0</v>
      </c>
      <c r="AQ294" s="17">
        <f>AQ295+AQ297+AQ301+AQ303+AQ299</f>
        <v>0</v>
      </c>
      <c r="AR294" s="17">
        <f>AR295+AR297+AR301+AR303+AR299</f>
        <v>0</v>
      </c>
      <c r="AS294" s="17">
        <f>AS295+AS297+AS301+AS303+AS299</f>
        <v>0</v>
      </c>
      <c r="AT294" s="17">
        <f>AT295+AT297+AT301+AT303+AT299</f>
        <v>0</v>
      </c>
      <c r="AU294" s="17">
        <f>AU295+AU297+AU301+AU303+AU299</f>
        <v>0</v>
      </c>
      <c r="AV294" s="17">
        <f>AV295+AV297+AV301+AV303+AV299</f>
        <v>0</v>
      </c>
      <c r="AW294" s="17">
        <f t="shared" si="790"/>
        <v>1034518.2999999998</v>
      </c>
      <c r="AX294" s="17">
        <f t="shared" si="791"/>
        <v>1017111.2999999998</v>
      </c>
      <c r="AY294" s="17">
        <f t="shared" si="792"/>
        <v>1027153.5</v>
      </c>
      <c r="AZ294" s="17">
        <f>AZ295+AZ297+AZ301+AZ303+AZ299</f>
        <v>0</v>
      </c>
      <c r="BA294" s="17">
        <f t="shared" si="793"/>
        <v>1034518.2999999998</v>
      </c>
      <c r="BB294" s="17">
        <f t="shared" si="794"/>
        <v>1017111.2999999998</v>
      </c>
      <c r="BC294" s="17">
        <f t="shared" si="795"/>
        <v>1027153.5</v>
      </c>
      <c r="BD294" s="17">
        <f>BD295+BD297+BD301+BD303+BD299</f>
        <v>0</v>
      </c>
      <c r="BE294" s="17">
        <f>BE295+BE297+BE301+BE303+BE299</f>
        <v>0</v>
      </c>
      <c r="BF294" s="17">
        <f>BF295+BF297+BF301+BF303+BF299</f>
        <v>7874.7529999999997</v>
      </c>
      <c r="BG294" s="17">
        <f>BG295+BG297+BG301+BG303+BG299</f>
        <v>0</v>
      </c>
      <c r="BH294" s="17">
        <f>BH295+BH297+BH301+BH303+BH299</f>
        <v>0</v>
      </c>
      <c r="BI294" s="17">
        <f>BI295+BI297+BI301+BI303+BI299</f>
        <v>0</v>
      </c>
      <c r="BJ294" s="17">
        <f>BJ295+BJ297+BJ301+BJ303+BJ299</f>
        <v>0</v>
      </c>
      <c r="BK294" s="17">
        <f>BK295+BK297+BK301+BK303+BK299</f>
        <v>0</v>
      </c>
      <c r="BL294" s="17">
        <f>BL295+BL297+BL301+BL303+BL299</f>
        <v>0</v>
      </c>
      <c r="BM294" s="17">
        <f>BM295+BM297+BM301+BM303+BM299</f>
        <v>0</v>
      </c>
      <c r="BN294" s="17">
        <f>BN295+BN297+BN301+BN303+BN299</f>
        <v>0</v>
      </c>
      <c r="BO294" s="17">
        <f t="shared" si="796"/>
        <v>1042393.0529999998</v>
      </c>
      <c r="BP294" s="17">
        <f t="shared" si="797"/>
        <v>1017111.2999999998</v>
      </c>
      <c r="BQ294" s="17">
        <f t="shared" si="798"/>
        <v>1027153.5</v>
      </c>
      <c r="BR294" s="17">
        <f>BR295+BR297+BR301+BR303+BR299</f>
        <v>0</v>
      </c>
      <c r="BS294" s="35"/>
      <c r="BT294" s="35"/>
      <c r="BU294" s="1"/>
      <c r="BV294" s="1"/>
      <c r="BW294" s="1"/>
      <c r="BX294" s="1"/>
      <c r="BY294" s="1"/>
      <c r="BZ294" s="1"/>
      <c r="CA294" s="1"/>
      <c r="CB294" s="1"/>
    </row>
    <row r="295" s="1" customFormat="1" ht="94.5">
      <c r="A295" s="33" t="s">
        <v>217</v>
      </c>
      <c r="B295" s="33" t="s">
        <v>81</v>
      </c>
      <c r="C295" s="33" t="s">
        <v>36</v>
      </c>
      <c r="D295" s="33" t="s">
        <v>287</v>
      </c>
      <c r="E295" s="33"/>
      <c r="F295" s="34" t="s">
        <v>63</v>
      </c>
      <c r="G295" s="17">
        <f>G296</f>
        <v>690001.39999999991</v>
      </c>
      <c r="H295" s="17">
        <f>H296</f>
        <v>690001.39999999991</v>
      </c>
      <c r="I295" s="17">
        <f>I296</f>
        <v>699944.5</v>
      </c>
      <c r="J295" s="17">
        <f>J296</f>
        <v>0</v>
      </c>
      <c r="K295" s="17">
        <f>K296</f>
        <v>0</v>
      </c>
      <c r="L295" s="17">
        <f>L296</f>
        <v>0</v>
      </c>
      <c r="M295" s="17">
        <f t="shared" si="983"/>
        <v>690001.39999999991</v>
      </c>
      <c r="N295" s="17">
        <f t="shared" si="984"/>
        <v>690001.39999999991</v>
      </c>
      <c r="O295" s="17">
        <f t="shared" si="985"/>
        <v>699944.5</v>
      </c>
      <c r="P295" s="17">
        <f>P296</f>
        <v>0</v>
      </c>
      <c r="Q295" s="17">
        <f>Q296</f>
        <v>0</v>
      </c>
      <c r="R295" s="17">
        <f>R296</f>
        <v>0</v>
      </c>
      <c r="S295" s="17">
        <f>S296</f>
        <v>0</v>
      </c>
      <c r="T295" s="17">
        <f>T296</f>
        <v>0</v>
      </c>
      <c r="U295" s="17">
        <f>U296</f>
        <v>0</v>
      </c>
      <c r="V295" s="17">
        <f>V296</f>
        <v>0</v>
      </c>
      <c r="W295" s="17">
        <f>W296</f>
        <v>0</v>
      </c>
      <c r="X295" s="17">
        <f>X296</f>
        <v>0</v>
      </c>
      <c r="Y295" s="17">
        <f t="shared" si="784"/>
        <v>690001.39999999991</v>
      </c>
      <c r="Z295" s="17">
        <f t="shared" si="785"/>
        <v>690001.39999999991</v>
      </c>
      <c r="AA295" s="17">
        <f t="shared" si="786"/>
        <v>699944.5</v>
      </c>
      <c r="AB295" s="17">
        <f>AB296</f>
        <v>0</v>
      </c>
      <c r="AC295" s="17">
        <f>AC296</f>
        <v>0</v>
      </c>
      <c r="AD295" s="17">
        <f>AD296</f>
        <v>0</v>
      </c>
      <c r="AE295" s="17">
        <f t="shared" si="787"/>
        <v>690001.39999999991</v>
      </c>
      <c r="AF295" s="17">
        <f t="shared" si="788"/>
        <v>690001.39999999991</v>
      </c>
      <c r="AG295" s="17">
        <f t="shared" si="789"/>
        <v>699944.5</v>
      </c>
      <c r="AH295" s="17">
        <f>AH296</f>
        <v>0</v>
      </c>
      <c r="AI295" s="17">
        <f>AI296</f>
        <v>0</v>
      </c>
      <c r="AJ295" s="17">
        <f>AJ296</f>
        <v>0</v>
      </c>
      <c r="AK295" s="17">
        <f>AK296</f>
        <v>0</v>
      </c>
      <c r="AL295" s="17">
        <f>AL296</f>
        <v>0</v>
      </c>
      <c r="AM295" s="17">
        <f>AM296</f>
        <v>0</v>
      </c>
      <c r="AN295" s="17">
        <f>AN296</f>
        <v>0</v>
      </c>
      <c r="AO295" s="17">
        <f>AO296</f>
        <v>0</v>
      </c>
      <c r="AP295" s="17">
        <f>AP296</f>
        <v>0</v>
      </c>
      <c r="AQ295" s="17">
        <f>AQ296</f>
        <v>0</v>
      </c>
      <c r="AR295" s="17">
        <f>AR296</f>
        <v>0</v>
      </c>
      <c r="AS295" s="17">
        <f>AS296</f>
        <v>0</v>
      </c>
      <c r="AT295" s="17">
        <f>AT296</f>
        <v>0</v>
      </c>
      <c r="AU295" s="17">
        <f>AU296</f>
        <v>0</v>
      </c>
      <c r="AV295" s="17">
        <f>AV296</f>
        <v>0</v>
      </c>
      <c r="AW295" s="17">
        <f t="shared" si="790"/>
        <v>690001.39999999991</v>
      </c>
      <c r="AX295" s="17">
        <f t="shared" si="791"/>
        <v>690001.39999999991</v>
      </c>
      <c r="AY295" s="17">
        <f t="shared" si="792"/>
        <v>699944.5</v>
      </c>
      <c r="AZ295" s="17">
        <f>AZ296</f>
        <v>0</v>
      </c>
      <c r="BA295" s="17">
        <f t="shared" si="793"/>
        <v>690001.39999999991</v>
      </c>
      <c r="BB295" s="17">
        <f t="shared" si="794"/>
        <v>690001.39999999991</v>
      </c>
      <c r="BC295" s="17">
        <f t="shared" si="795"/>
        <v>699944.5</v>
      </c>
      <c r="BD295" s="17">
        <f>BD296</f>
        <v>0</v>
      </c>
      <c r="BE295" s="17">
        <f>BE296</f>
        <v>0</v>
      </c>
      <c r="BF295" s="17">
        <f>BF296</f>
        <v>7874.7529999999997</v>
      </c>
      <c r="BG295" s="17">
        <f>BG296</f>
        <v>0</v>
      </c>
      <c r="BH295" s="17">
        <f>BH296</f>
        <v>0</v>
      </c>
      <c r="BI295" s="17">
        <f>BI296</f>
        <v>0</v>
      </c>
      <c r="BJ295" s="17">
        <f>BJ296</f>
        <v>0</v>
      </c>
      <c r="BK295" s="17">
        <f>BK296</f>
        <v>0</v>
      </c>
      <c r="BL295" s="17">
        <f>BL296</f>
        <v>0</v>
      </c>
      <c r="BM295" s="17">
        <f>BM296</f>
        <v>0</v>
      </c>
      <c r="BN295" s="17">
        <f>BN296</f>
        <v>0</v>
      </c>
      <c r="BO295" s="17">
        <f t="shared" si="796"/>
        <v>697876.15299999993</v>
      </c>
      <c r="BP295" s="17">
        <f t="shared" si="797"/>
        <v>690001.39999999991</v>
      </c>
      <c r="BQ295" s="17">
        <f t="shared" si="798"/>
        <v>699944.5</v>
      </c>
      <c r="BR295" s="17">
        <f>BR296</f>
        <v>0</v>
      </c>
      <c r="BS295" s="35"/>
      <c r="BT295" s="35"/>
      <c r="BU295" s="1"/>
      <c r="BV295" s="1"/>
      <c r="BW295" s="1"/>
      <c r="BX295" s="1"/>
      <c r="BY295" s="1"/>
      <c r="BZ295" s="1"/>
      <c r="CA295" s="1"/>
      <c r="CB295" s="1"/>
    </row>
    <row r="296" s="1" customFormat="1">
      <c r="A296" s="33" t="s">
        <v>217</v>
      </c>
      <c r="B296" s="33" t="s">
        <v>81</v>
      </c>
      <c r="C296" s="33" t="s">
        <v>36</v>
      </c>
      <c r="D296" s="33" t="s">
        <v>287</v>
      </c>
      <c r="E296" s="33" t="s">
        <v>141</v>
      </c>
      <c r="F296" s="34" t="s">
        <v>142</v>
      </c>
      <c r="G296" s="17">
        <v>690001.39999999991</v>
      </c>
      <c r="H296" s="17">
        <v>690001.39999999991</v>
      </c>
      <c r="I296" s="17">
        <v>699944.5</v>
      </c>
      <c r="J296" s="17"/>
      <c r="K296" s="17"/>
      <c r="L296" s="17"/>
      <c r="M296" s="17">
        <f t="shared" si="983"/>
        <v>690001.39999999991</v>
      </c>
      <c r="N296" s="17">
        <f t="shared" si="984"/>
        <v>690001.39999999991</v>
      </c>
      <c r="O296" s="17">
        <f t="shared" si="985"/>
        <v>699944.5</v>
      </c>
      <c r="P296" s="17"/>
      <c r="Q296" s="17"/>
      <c r="R296" s="17"/>
      <c r="S296" s="17"/>
      <c r="T296" s="17"/>
      <c r="U296" s="17"/>
      <c r="V296" s="17"/>
      <c r="W296" s="17"/>
      <c r="X296" s="17"/>
      <c r="Y296" s="17">
        <f t="shared" ref="Y296:Y359" si="986">M296+P296+Q296+R296+S296</f>
        <v>690001.39999999991</v>
      </c>
      <c r="Z296" s="17">
        <f t="shared" ref="Z296:Z359" si="987">N296+T296+U296</f>
        <v>690001.39999999991</v>
      </c>
      <c r="AA296" s="17">
        <f t="shared" ref="AA296:AA359" si="988">O296+V296+X296+W296</f>
        <v>699944.5</v>
      </c>
      <c r="AB296" s="17"/>
      <c r="AC296" s="17"/>
      <c r="AD296" s="17"/>
      <c r="AE296" s="17">
        <f t="shared" ref="AE296:AE359" si="989">Y296+AB296</f>
        <v>690001.39999999991</v>
      </c>
      <c r="AF296" s="17">
        <f t="shared" ref="AF296:AF359" si="990">Z296+AC296</f>
        <v>690001.39999999991</v>
      </c>
      <c r="AG296" s="17">
        <f t="shared" ref="AG296:AG359" si="991">AA296+AD296</f>
        <v>699944.5</v>
      </c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>
        <f t="shared" ref="AW296:AW359" si="992">AE296+AH296+AI296+AJ296+AK296+AL296</f>
        <v>690001.39999999991</v>
      </c>
      <c r="AX296" s="17">
        <f t="shared" ref="AX296:AX359" si="993">AF296+AM296+AN296+AO296+AP296+AQ296</f>
        <v>690001.39999999991</v>
      </c>
      <c r="AY296" s="17">
        <f t="shared" ref="AY296:AY359" si="994">AG296+AR296+AS296+AT296+AU296+AV296</f>
        <v>699944.5</v>
      </c>
      <c r="AZ296" s="17"/>
      <c r="BA296" s="17">
        <f t="shared" ref="BA296:BA359" si="995">AW296+AZ296</f>
        <v>690001.39999999991</v>
      </c>
      <c r="BB296" s="17">
        <f t="shared" ref="BB296:BB359" si="996">AX296</f>
        <v>690001.39999999991</v>
      </c>
      <c r="BC296" s="17">
        <f t="shared" ref="BC296:BC359" si="997">AY296</f>
        <v>699944.5</v>
      </c>
      <c r="BD296" s="17"/>
      <c r="BE296" s="17"/>
      <c r="BF296" s="17">
        <v>7874.7529999999997</v>
      </c>
      <c r="BG296" s="17"/>
      <c r="BH296" s="17"/>
      <c r="BI296" s="17"/>
      <c r="BJ296" s="17"/>
      <c r="BK296" s="17"/>
      <c r="BL296" s="17"/>
      <c r="BM296" s="17"/>
      <c r="BN296" s="17"/>
      <c r="BO296" s="17">
        <f t="shared" ref="BO296:BO359" si="998">BA296+BD296+BE296+BF296+BG296</f>
        <v>697876.15299999993</v>
      </c>
      <c r="BP296" s="17">
        <f t="shared" ref="BP296:BP359" si="999">BB296+BH296+BI296+BJ296+BK296</f>
        <v>690001.39999999991</v>
      </c>
      <c r="BQ296" s="17">
        <f t="shared" ref="BQ296:BQ359" si="1000">BC296+BL296+BM296+BN296</f>
        <v>699944.5</v>
      </c>
      <c r="BR296" s="17"/>
      <c r="BS296" s="35"/>
      <c r="BT296" s="35"/>
      <c r="BU296" s="1"/>
      <c r="BV296" s="1"/>
      <c r="BW296" s="1"/>
      <c r="BX296" s="1"/>
      <c r="BY296" s="1"/>
      <c r="BZ296" s="1"/>
      <c r="CA296" s="1"/>
      <c r="CB296" s="1"/>
    </row>
    <row r="297" s="1" customFormat="1" ht="78.75">
      <c r="A297" s="33" t="s">
        <v>217</v>
      </c>
      <c r="B297" s="33" t="s">
        <v>81</v>
      </c>
      <c r="C297" s="33" t="s">
        <v>36</v>
      </c>
      <c r="D297" s="33" t="s">
        <v>288</v>
      </c>
      <c r="E297" s="33"/>
      <c r="F297" s="34" t="s">
        <v>289</v>
      </c>
      <c r="G297" s="17">
        <f>G298</f>
        <v>16003</v>
      </c>
      <c r="H297" s="17">
        <f>H298</f>
        <v>15996.5</v>
      </c>
      <c r="I297" s="17">
        <f>I298</f>
        <v>16095.599999999999</v>
      </c>
      <c r="J297" s="17">
        <f>J298</f>
        <v>0</v>
      </c>
      <c r="K297" s="17">
        <f>K298</f>
        <v>0</v>
      </c>
      <c r="L297" s="17">
        <f>L298</f>
        <v>0</v>
      </c>
      <c r="M297" s="17">
        <f t="shared" si="983"/>
        <v>16003</v>
      </c>
      <c r="N297" s="17">
        <f t="shared" si="984"/>
        <v>15996.5</v>
      </c>
      <c r="O297" s="17">
        <f t="shared" si="985"/>
        <v>16095.599999999999</v>
      </c>
      <c r="P297" s="17">
        <f>P298</f>
        <v>0</v>
      </c>
      <c r="Q297" s="17">
        <f>Q298</f>
        <v>0</v>
      </c>
      <c r="R297" s="17">
        <f>R298</f>
        <v>0</v>
      </c>
      <c r="S297" s="17">
        <f>S298</f>
        <v>0</v>
      </c>
      <c r="T297" s="17">
        <f>T298</f>
        <v>0</v>
      </c>
      <c r="U297" s="17">
        <f>U298</f>
        <v>0</v>
      </c>
      <c r="V297" s="17">
        <f>V298</f>
        <v>0</v>
      </c>
      <c r="W297" s="17">
        <f>W298</f>
        <v>0</v>
      </c>
      <c r="X297" s="17">
        <f>X298</f>
        <v>0</v>
      </c>
      <c r="Y297" s="17">
        <f t="shared" si="986"/>
        <v>16003</v>
      </c>
      <c r="Z297" s="17">
        <f t="shared" si="987"/>
        <v>15996.5</v>
      </c>
      <c r="AA297" s="17">
        <f t="shared" si="988"/>
        <v>16095.599999999999</v>
      </c>
      <c r="AB297" s="17">
        <f>AB298</f>
        <v>0</v>
      </c>
      <c r="AC297" s="17">
        <f>AC298</f>
        <v>0</v>
      </c>
      <c r="AD297" s="17">
        <f>AD298</f>
        <v>0</v>
      </c>
      <c r="AE297" s="17">
        <f t="shared" si="989"/>
        <v>16003</v>
      </c>
      <c r="AF297" s="17">
        <f t="shared" si="990"/>
        <v>15996.5</v>
      </c>
      <c r="AG297" s="17">
        <f t="shared" si="991"/>
        <v>16095.599999999999</v>
      </c>
      <c r="AH297" s="17">
        <f>AH298</f>
        <v>0</v>
      </c>
      <c r="AI297" s="17">
        <f>AI298</f>
        <v>0</v>
      </c>
      <c r="AJ297" s="17">
        <f>AJ298</f>
        <v>0</v>
      </c>
      <c r="AK297" s="17">
        <f>AK298</f>
        <v>0</v>
      </c>
      <c r="AL297" s="17">
        <f>AL298</f>
        <v>0</v>
      </c>
      <c r="AM297" s="17">
        <f>AM298</f>
        <v>0</v>
      </c>
      <c r="AN297" s="17">
        <f>AN298</f>
        <v>0</v>
      </c>
      <c r="AO297" s="17">
        <f>AO298</f>
        <v>0</v>
      </c>
      <c r="AP297" s="17">
        <f>AP298</f>
        <v>0</v>
      </c>
      <c r="AQ297" s="17">
        <f>AQ298</f>
        <v>0</v>
      </c>
      <c r="AR297" s="17">
        <f>AR298</f>
        <v>0</v>
      </c>
      <c r="AS297" s="17">
        <f>AS298</f>
        <v>0</v>
      </c>
      <c r="AT297" s="17">
        <f>AT298</f>
        <v>0</v>
      </c>
      <c r="AU297" s="17">
        <f>AU298</f>
        <v>0</v>
      </c>
      <c r="AV297" s="17">
        <f>AV298</f>
        <v>0</v>
      </c>
      <c r="AW297" s="17">
        <f t="shared" si="992"/>
        <v>16003</v>
      </c>
      <c r="AX297" s="17">
        <f t="shared" si="993"/>
        <v>15996.5</v>
      </c>
      <c r="AY297" s="17">
        <f t="shared" si="994"/>
        <v>16095.599999999999</v>
      </c>
      <c r="AZ297" s="17">
        <f>AZ298</f>
        <v>0</v>
      </c>
      <c r="BA297" s="17">
        <f t="shared" si="995"/>
        <v>16003</v>
      </c>
      <c r="BB297" s="17">
        <f t="shared" si="996"/>
        <v>15996.5</v>
      </c>
      <c r="BC297" s="17">
        <f t="shared" si="997"/>
        <v>16095.599999999999</v>
      </c>
      <c r="BD297" s="17">
        <f>BD298</f>
        <v>0</v>
      </c>
      <c r="BE297" s="17">
        <f>BE298</f>
        <v>0</v>
      </c>
      <c r="BF297" s="17">
        <f>BF298</f>
        <v>0</v>
      </c>
      <c r="BG297" s="17">
        <f>BG298</f>
        <v>0</v>
      </c>
      <c r="BH297" s="17">
        <f>BH298</f>
        <v>0</v>
      </c>
      <c r="BI297" s="17">
        <f>BI298</f>
        <v>0</v>
      </c>
      <c r="BJ297" s="17">
        <f>BJ298</f>
        <v>0</v>
      </c>
      <c r="BK297" s="17">
        <f>BK298</f>
        <v>0</v>
      </c>
      <c r="BL297" s="17">
        <f>BL298</f>
        <v>0</v>
      </c>
      <c r="BM297" s="17">
        <f>BM298</f>
        <v>0</v>
      </c>
      <c r="BN297" s="17">
        <f>BN298</f>
        <v>0</v>
      </c>
      <c r="BO297" s="17">
        <f t="shared" si="998"/>
        <v>16003</v>
      </c>
      <c r="BP297" s="17">
        <f t="shared" si="999"/>
        <v>15996.5</v>
      </c>
      <c r="BQ297" s="17">
        <f t="shared" si="1000"/>
        <v>16095.599999999999</v>
      </c>
      <c r="BR297" s="17">
        <f>BR298</f>
        <v>0</v>
      </c>
      <c r="BS297" s="35"/>
      <c r="BT297" s="35"/>
      <c r="BU297" s="1"/>
      <c r="BV297" s="1"/>
      <c r="BW297" s="1"/>
      <c r="BX297" s="1"/>
      <c r="BY297" s="1"/>
      <c r="BZ297" s="1"/>
      <c r="CA297" s="1"/>
      <c r="CB297" s="1"/>
    </row>
    <row r="298" s="1" customFormat="1">
      <c r="A298" s="33" t="s">
        <v>217</v>
      </c>
      <c r="B298" s="33" t="s">
        <v>81</v>
      </c>
      <c r="C298" s="33" t="s">
        <v>36</v>
      </c>
      <c r="D298" s="33" t="s">
        <v>288</v>
      </c>
      <c r="E298" s="33" t="s">
        <v>141</v>
      </c>
      <c r="F298" s="34" t="s">
        <v>142</v>
      </c>
      <c r="G298" s="17">
        <v>16003</v>
      </c>
      <c r="H298" s="17">
        <v>15996.5</v>
      </c>
      <c r="I298" s="17">
        <v>16095.599999999999</v>
      </c>
      <c r="J298" s="17"/>
      <c r="K298" s="17"/>
      <c r="L298" s="17"/>
      <c r="M298" s="17">
        <f t="shared" si="983"/>
        <v>16003</v>
      </c>
      <c r="N298" s="17">
        <f t="shared" si="984"/>
        <v>15996.5</v>
      </c>
      <c r="O298" s="17">
        <f t="shared" si="985"/>
        <v>16095.599999999999</v>
      </c>
      <c r="P298" s="17"/>
      <c r="Q298" s="17"/>
      <c r="R298" s="17"/>
      <c r="S298" s="17"/>
      <c r="T298" s="17"/>
      <c r="U298" s="17"/>
      <c r="V298" s="17"/>
      <c r="W298" s="17"/>
      <c r="X298" s="17"/>
      <c r="Y298" s="17">
        <f t="shared" si="986"/>
        <v>16003</v>
      </c>
      <c r="Z298" s="17">
        <f t="shared" si="987"/>
        <v>15996.5</v>
      </c>
      <c r="AA298" s="17">
        <f t="shared" si="988"/>
        <v>16095.599999999999</v>
      </c>
      <c r="AB298" s="17"/>
      <c r="AC298" s="17"/>
      <c r="AD298" s="17"/>
      <c r="AE298" s="17">
        <f t="shared" si="989"/>
        <v>16003</v>
      </c>
      <c r="AF298" s="17">
        <f t="shared" si="990"/>
        <v>15996.5</v>
      </c>
      <c r="AG298" s="17">
        <f t="shared" si="991"/>
        <v>16095.599999999999</v>
      </c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>
        <f t="shared" si="992"/>
        <v>16003</v>
      </c>
      <c r="AX298" s="17">
        <f t="shared" si="993"/>
        <v>15996.5</v>
      </c>
      <c r="AY298" s="17">
        <f t="shared" si="994"/>
        <v>16095.599999999999</v>
      </c>
      <c r="AZ298" s="17"/>
      <c r="BA298" s="17">
        <f t="shared" si="995"/>
        <v>16003</v>
      </c>
      <c r="BB298" s="17">
        <f t="shared" si="996"/>
        <v>15996.5</v>
      </c>
      <c r="BC298" s="17">
        <f t="shared" si="997"/>
        <v>16095.599999999999</v>
      </c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>
        <f t="shared" si="998"/>
        <v>16003</v>
      </c>
      <c r="BP298" s="17">
        <f t="shared" si="999"/>
        <v>15996.5</v>
      </c>
      <c r="BQ298" s="17">
        <f t="shared" si="1000"/>
        <v>16095.599999999999</v>
      </c>
      <c r="BR298" s="17"/>
      <c r="BS298" s="35"/>
      <c r="BT298" s="35"/>
      <c r="BU298" s="1"/>
      <c r="BV298" s="1"/>
      <c r="BW298" s="1"/>
      <c r="BX298" s="1"/>
      <c r="BY298" s="1"/>
      <c r="BZ298" s="1"/>
      <c r="CA298" s="1"/>
      <c r="CB298" s="1"/>
    </row>
    <row r="299" s="1" customFormat="1">
      <c r="A299" s="33" t="s">
        <v>217</v>
      </c>
      <c r="B299" s="33" t="s">
        <v>81</v>
      </c>
      <c r="C299" s="33" t="s">
        <v>36</v>
      </c>
      <c r="D299" s="33" t="s">
        <v>290</v>
      </c>
      <c r="E299" s="33"/>
      <c r="F299" s="34" t="s">
        <v>233</v>
      </c>
      <c r="G299" s="17"/>
      <c r="H299" s="17"/>
      <c r="I299" s="17"/>
      <c r="J299" s="17"/>
      <c r="K299" s="17"/>
      <c r="L299" s="17"/>
      <c r="M299" s="17"/>
      <c r="N299" s="17"/>
      <c r="O299" s="17"/>
      <c r="P299" s="17">
        <f>P300</f>
        <v>0</v>
      </c>
      <c r="Q299" s="17">
        <f>Q300</f>
        <v>0</v>
      </c>
      <c r="R299" s="17">
        <f>R300</f>
        <v>0</v>
      </c>
      <c r="S299" s="17">
        <f>S300</f>
        <v>17400.5</v>
      </c>
      <c r="T299" s="17">
        <f>T300</f>
        <v>0</v>
      </c>
      <c r="U299" s="17">
        <f>U300</f>
        <v>0</v>
      </c>
      <c r="V299" s="17">
        <f>V300</f>
        <v>0</v>
      </c>
      <c r="W299" s="17">
        <f>W300</f>
        <v>0</v>
      </c>
      <c r="X299" s="17">
        <f>X300</f>
        <v>0</v>
      </c>
      <c r="Y299" s="17">
        <f t="shared" si="986"/>
        <v>17400.5</v>
      </c>
      <c r="Z299" s="17">
        <f t="shared" si="987"/>
        <v>0</v>
      </c>
      <c r="AA299" s="17">
        <f t="shared" si="988"/>
        <v>0</v>
      </c>
      <c r="AB299" s="17">
        <f>AB300</f>
        <v>0</v>
      </c>
      <c r="AC299" s="17">
        <f>AC300</f>
        <v>0</v>
      </c>
      <c r="AD299" s="17">
        <f>AD300</f>
        <v>0</v>
      </c>
      <c r="AE299" s="17">
        <f t="shared" si="989"/>
        <v>17400.5</v>
      </c>
      <c r="AF299" s="17">
        <f t="shared" si="990"/>
        <v>0</v>
      </c>
      <c r="AG299" s="17">
        <f t="shared" si="991"/>
        <v>0</v>
      </c>
      <c r="AH299" s="17">
        <f>AH300</f>
        <v>0</v>
      </c>
      <c r="AI299" s="17">
        <f>AI300</f>
        <v>0</v>
      </c>
      <c r="AJ299" s="17">
        <f>AJ300</f>
        <v>0</v>
      </c>
      <c r="AK299" s="17">
        <f>AK300</f>
        <v>0</v>
      </c>
      <c r="AL299" s="17">
        <f>AL300</f>
        <v>0</v>
      </c>
      <c r="AM299" s="17">
        <f>AM300</f>
        <v>0</v>
      </c>
      <c r="AN299" s="17">
        <f>AN300</f>
        <v>0</v>
      </c>
      <c r="AO299" s="17">
        <f>AO300</f>
        <v>0</v>
      </c>
      <c r="AP299" s="17">
        <f>AP300</f>
        <v>0</v>
      </c>
      <c r="AQ299" s="17">
        <f>AQ300</f>
        <v>0</v>
      </c>
      <c r="AR299" s="17">
        <f>AR300</f>
        <v>0</v>
      </c>
      <c r="AS299" s="17">
        <f>AS300</f>
        <v>0</v>
      </c>
      <c r="AT299" s="17">
        <f>AT300</f>
        <v>0</v>
      </c>
      <c r="AU299" s="17">
        <f>AU300</f>
        <v>0</v>
      </c>
      <c r="AV299" s="17">
        <f>AV300</f>
        <v>0</v>
      </c>
      <c r="AW299" s="17">
        <f t="shared" si="992"/>
        <v>17400.5</v>
      </c>
      <c r="AX299" s="17">
        <f t="shared" si="993"/>
        <v>0</v>
      </c>
      <c r="AY299" s="17">
        <f t="shared" si="994"/>
        <v>0</v>
      </c>
      <c r="AZ299" s="17">
        <f>AZ300</f>
        <v>0</v>
      </c>
      <c r="BA299" s="17">
        <f t="shared" si="995"/>
        <v>17400.5</v>
      </c>
      <c r="BB299" s="17">
        <f t="shared" si="996"/>
        <v>0</v>
      </c>
      <c r="BC299" s="17">
        <f t="shared" si="997"/>
        <v>0</v>
      </c>
      <c r="BD299" s="17">
        <f>BD300</f>
        <v>0</v>
      </c>
      <c r="BE299" s="17">
        <f>BE300</f>
        <v>0</v>
      </c>
      <c r="BF299" s="17">
        <f>BF300</f>
        <v>0</v>
      </c>
      <c r="BG299" s="17">
        <f>BG300</f>
        <v>0</v>
      </c>
      <c r="BH299" s="17">
        <f>BH300</f>
        <v>0</v>
      </c>
      <c r="BI299" s="17">
        <f>BI300</f>
        <v>0</v>
      </c>
      <c r="BJ299" s="17">
        <f>BJ300</f>
        <v>0</v>
      </c>
      <c r="BK299" s="17">
        <f>BK300</f>
        <v>0</v>
      </c>
      <c r="BL299" s="17">
        <f>BL300</f>
        <v>0</v>
      </c>
      <c r="BM299" s="17">
        <f>BM300</f>
        <v>0</v>
      </c>
      <c r="BN299" s="17">
        <f>BN300</f>
        <v>0</v>
      </c>
      <c r="BO299" s="17">
        <f t="shared" si="998"/>
        <v>17400.5</v>
      </c>
      <c r="BP299" s="17">
        <f t="shared" si="999"/>
        <v>0</v>
      </c>
      <c r="BQ299" s="17">
        <f t="shared" si="1000"/>
        <v>0</v>
      </c>
      <c r="BR299" s="17">
        <f>BR300</f>
        <v>0</v>
      </c>
      <c r="BS299" s="35"/>
      <c r="BT299" s="35"/>
      <c r="BU299" s="1"/>
      <c r="BV299" s="1"/>
      <c r="BW299" s="1"/>
      <c r="BX299" s="1"/>
      <c r="BY299" s="1"/>
      <c r="BZ299" s="1"/>
      <c r="CA299" s="1"/>
      <c r="CB299" s="1"/>
    </row>
    <row r="300" s="1" customFormat="1">
      <c r="A300" s="33" t="s">
        <v>217</v>
      </c>
      <c r="B300" s="33" t="s">
        <v>81</v>
      </c>
      <c r="C300" s="33" t="s">
        <v>36</v>
      </c>
      <c r="D300" s="33" t="s">
        <v>290</v>
      </c>
      <c r="E300" s="33" t="s">
        <v>141</v>
      </c>
      <c r="F300" s="34" t="s">
        <v>142</v>
      </c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>
        <v>17400.5</v>
      </c>
      <c r="T300" s="17"/>
      <c r="U300" s="17"/>
      <c r="V300" s="17"/>
      <c r="W300" s="17"/>
      <c r="X300" s="17"/>
      <c r="Y300" s="17">
        <f t="shared" si="986"/>
        <v>17400.5</v>
      </c>
      <c r="Z300" s="17">
        <f t="shared" si="987"/>
        <v>0</v>
      </c>
      <c r="AA300" s="17">
        <f t="shared" si="988"/>
        <v>0</v>
      </c>
      <c r="AB300" s="17"/>
      <c r="AC300" s="17"/>
      <c r="AD300" s="17"/>
      <c r="AE300" s="17">
        <f t="shared" si="989"/>
        <v>17400.5</v>
      </c>
      <c r="AF300" s="17">
        <f t="shared" si="990"/>
        <v>0</v>
      </c>
      <c r="AG300" s="17">
        <f t="shared" si="991"/>
        <v>0</v>
      </c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>
        <f t="shared" si="992"/>
        <v>17400.5</v>
      </c>
      <c r="AX300" s="17">
        <f t="shared" si="993"/>
        <v>0</v>
      </c>
      <c r="AY300" s="17">
        <f t="shared" si="994"/>
        <v>0</v>
      </c>
      <c r="AZ300" s="17"/>
      <c r="BA300" s="17">
        <f t="shared" si="995"/>
        <v>17400.5</v>
      </c>
      <c r="BB300" s="17">
        <f t="shared" si="996"/>
        <v>0</v>
      </c>
      <c r="BC300" s="17">
        <f t="shared" si="997"/>
        <v>0</v>
      </c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>
        <f t="shared" si="998"/>
        <v>17400.5</v>
      </c>
      <c r="BP300" s="17">
        <f t="shared" si="999"/>
        <v>0</v>
      </c>
      <c r="BQ300" s="17">
        <f t="shared" si="1000"/>
        <v>0</v>
      </c>
      <c r="BR300" s="17"/>
      <c r="BS300" s="35"/>
      <c r="BT300" s="35"/>
      <c r="BU300" s="1"/>
      <c r="BV300" s="1"/>
      <c r="BW300" s="1"/>
      <c r="BX300" s="1"/>
      <c r="BY300" s="1"/>
      <c r="BZ300" s="1"/>
      <c r="CA300" s="1"/>
      <c r="CB300" s="1"/>
    </row>
    <row r="301" s="1" customFormat="1" ht="47.25">
      <c r="A301" s="33" t="s">
        <v>217</v>
      </c>
      <c r="B301" s="33" t="s">
        <v>81</v>
      </c>
      <c r="C301" s="33" t="s">
        <v>36</v>
      </c>
      <c r="D301" s="33" t="s">
        <v>291</v>
      </c>
      <c r="E301" s="33"/>
      <c r="F301" s="34" t="s">
        <v>292</v>
      </c>
      <c r="G301" s="17">
        <f>G302</f>
        <v>294521.70000000001</v>
      </c>
      <c r="H301" s="17">
        <f>H302</f>
        <v>294521.70000000001</v>
      </c>
      <c r="I301" s="17">
        <f>I302</f>
        <v>294521.70000000001</v>
      </c>
      <c r="J301" s="17">
        <f>J302</f>
        <v>0</v>
      </c>
      <c r="K301" s="17">
        <f>K302</f>
        <v>0</v>
      </c>
      <c r="L301" s="17">
        <f>L302</f>
        <v>0</v>
      </c>
      <c r="M301" s="17">
        <f t="shared" si="983"/>
        <v>294521.70000000001</v>
      </c>
      <c r="N301" s="17">
        <f t="shared" si="984"/>
        <v>294521.70000000001</v>
      </c>
      <c r="O301" s="17">
        <f t="shared" si="985"/>
        <v>294521.70000000001</v>
      </c>
      <c r="P301" s="17">
        <f>P302</f>
        <v>0</v>
      </c>
      <c r="Q301" s="17">
        <f>Q302</f>
        <v>0</v>
      </c>
      <c r="R301" s="17">
        <f>R302</f>
        <v>0</v>
      </c>
      <c r="S301" s="17">
        <f>S302</f>
        <v>0</v>
      </c>
      <c r="T301" s="17">
        <f>T302</f>
        <v>0</v>
      </c>
      <c r="U301" s="17">
        <f>U302</f>
        <v>0</v>
      </c>
      <c r="V301" s="17">
        <f>V302</f>
        <v>0</v>
      </c>
      <c r="W301" s="17">
        <f>W302</f>
        <v>0</v>
      </c>
      <c r="X301" s="17">
        <f>X302</f>
        <v>0</v>
      </c>
      <c r="Y301" s="17">
        <f t="shared" si="986"/>
        <v>294521.70000000001</v>
      </c>
      <c r="Z301" s="17">
        <f t="shared" si="987"/>
        <v>294521.70000000001</v>
      </c>
      <c r="AA301" s="17">
        <f t="shared" si="988"/>
        <v>294521.70000000001</v>
      </c>
      <c r="AB301" s="17">
        <f>AB302</f>
        <v>0</v>
      </c>
      <c r="AC301" s="17">
        <f>AC302</f>
        <v>0</v>
      </c>
      <c r="AD301" s="17">
        <f>AD302</f>
        <v>0</v>
      </c>
      <c r="AE301" s="17">
        <f t="shared" si="989"/>
        <v>294521.70000000001</v>
      </c>
      <c r="AF301" s="17">
        <f t="shared" si="990"/>
        <v>294521.70000000001</v>
      </c>
      <c r="AG301" s="17">
        <f t="shared" si="991"/>
        <v>294521.70000000001</v>
      </c>
      <c r="AH301" s="17">
        <f>AH302</f>
        <v>0</v>
      </c>
      <c r="AI301" s="17">
        <f>AI302</f>
        <v>0</v>
      </c>
      <c r="AJ301" s="17">
        <f>AJ302</f>
        <v>0</v>
      </c>
      <c r="AK301" s="17">
        <f>AK302</f>
        <v>0</v>
      </c>
      <c r="AL301" s="17">
        <f>AL302</f>
        <v>0</v>
      </c>
      <c r="AM301" s="17">
        <f>AM302</f>
        <v>0</v>
      </c>
      <c r="AN301" s="17">
        <f>AN302</f>
        <v>0</v>
      </c>
      <c r="AO301" s="17">
        <f>AO302</f>
        <v>0</v>
      </c>
      <c r="AP301" s="17">
        <f>AP302</f>
        <v>0</v>
      </c>
      <c r="AQ301" s="17">
        <f>AQ302</f>
        <v>0</v>
      </c>
      <c r="AR301" s="17">
        <f>AR302</f>
        <v>0</v>
      </c>
      <c r="AS301" s="17">
        <f>AS302</f>
        <v>0</v>
      </c>
      <c r="AT301" s="17">
        <f>AT302</f>
        <v>0</v>
      </c>
      <c r="AU301" s="17">
        <f>AU302</f>
        <v>0</v>
      </c>
      <c r="AV301" s="17">
        <f>AV302</f>
        <v>0</v>
      </c>
      <c r="AW301" s="17">
        <f t="shared" si="992"/>
        <v>294521.70000000001</v>
      </c>
      <c r="AX301" s="17">
        <f t="shared" si="993"/>
        <v>294521.70000000001</v>
      </c>
      <c r="AY301" s="17">
        <f t="shared" si="994"/>
        <v>294521.70000000001</v>
      </c>
      <c r="AZ301" s="17">
        <f>AZ302</f>
        <v>0</v>
      </c>
      <c r="BA301" s="17">
        <f t="shared" si="995"/>
        <v>294521.70000000001</v>
      </c>
      <c r="BB301" s="17">
        <f t="shared" si="996"/>
        <v>294521.70000000001</v>
      </c>
      <c r="BC301" s="17">
        <f t="shared" si="997"/>
        <v>294521.70000000001</v>
      </c>
      <c r="BD301" s="17">
        <f>BD302</f>
        <v>0</v>
      </c>
      <c r="BE301" s="17">
        <f>BE302</f>
        <v>0</v>
      </c>
      <c r="BF301" s="17">
        <f>BF302</f>
        <v>0</v>
      </c>
      <c r="BG301" s="17">
        <f>BG302</f>
        <v>0</v>
      </c>
      <c r="BH301" s="17">
        <f>BH302</f>
        <v>0</v>
      </c>
      <c r="BI301" s="17">
        <f>BI302</f>
        <v>0</v>
      </c>
      <c r="BJ301" s="17">
        <f>BJ302</f>
        <v>0</v>
      </c>
      <c r="BK301" s="17">
        <f>BK302</f>
        <v>0</v>
      </c>
      <c r="BL301" s="17">
        <f>BL302</f>
        <v>0</v>
      </c>
      <c r="BM301" s="17">
        <f>BM302</f>
        <v>0</v>
      </c>
      <c r="BN301" s="17">
        <f>BN302</f>
        <v>0</v>
      </c>
      <c r="BO301" s="17">
        <f t="shared" si="998"/>
        <v>294521.70000000001</v>
      </c>
      <c r="BP301" s="17">
        <f t="shared" si="999"/>
        <v>294521.70000000001</v>
      </c>
      <c r="BQ301" s="17">
        <f t="shared" si="1000"/>
        <v>294521.70000000001</v>
      </c>
      <c r="BR301" s="17">
        <f>BR302</f>
        <v>0</v>
      </c>
      <c r="BS301" s="35"/>
      <c r="BT301" s="35"/>
      <c r="BU301" s="1"/>
      <c r="BV301" s="1"/>
      <c r="BW301" s="1"/>
      <c r="BX301" s="1"/>
      <c r="BY301" s="1"/>
      <c r="BZ301" s="1"/>
      <c r="CA301" s="1"/>
      <c r="CB301" s="1"/>
    </row>
    <row r="302" s="1" customFormat="1">
      <c r="A302" s="33" t="s">
        <v>217</v>
      </c>
      <c r="B302" s="33" t="s">
        <v>81</v>
      </c>
      <c r="C302" s="33" t="s">
        <v>36</v>
      </c>
      <c r="D302" s="33" t="s">
        <v>291</v>
      </c>
      <c r="E302" s="33" t="s">
        <v>141</v>
      </c>
      <c r="F302" s="34" t="s">
        <v>142</v>
      </c>
      <c r="G302" s="17">
        <v>294521.70000000001</v>
      </c>
      <c r="H302" s="17">
        <v>294521.70000000001</v>
      </c>
      <c r="I302" s="17">
        <v>294521.70000000001</v>
      </c>
      <c r="J302" s="17"/>
      <c r="K302" s="17"/>
      <c r="L302" s="17"/>
      <c r="M302" s="17">
        <f t="shared" si="983"/>
        <v>294521.70000000001</v>
      </c>
      <c r="N302" s="17">
        <f t="shared" si="984"/>
        <v>294521.70000000001</v>
      </c>
      <c r="O302" s="17">
        <f t="shared" si="985"/>
        <v>294521.70000000001</v>
      </c>
      <c r="P302" s="17"/>
      <c r="Q302" s="17"/>
      <c r="R302" s="17"/>
      <c r="S302" s="17"/>
      <c r="T302" s="17"/>
      <c r="U302" s="17"/>
      <c r="V302" s="17"/>
      <c r="W302" s="17"/>
      <c r="X302" s="17"/>
      <c r="Y302" s="17">
        <f t="shared" si="986"/>
        <v>294521.70000000001</v>
      </c>
      <c r="Z302" s="17">
        <f t="shared" si="987"/>
        <v>294521.70000000001</v>
      </c>
      <c r="AA302" s="17">
        <f t="shared" si="988"/>
        <v>294521.70000000001</v>
      </c>
      <c r="AB302" s="17"/>
      <c r="AC302" s="17"/>
      <c r="AD302" s="17"/>
      <c r="AE302" s="17">
        <f t="shared" si="989"/>
        <v>294521.70000000001</v>
      </c>
      <c r="AF302" s="17">
        <f t="shared" si="990"/>
        <v>294521.70000000001</v>
      </c>
      <c r="AG302" s="17">
        <f t="shared" si="991"/>
        <v>294521.70000000001</v>
      </c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>
        <f t="shared" si="992"/>
        <v>294521.70000000001</v>
      </c>
      <c r="AX302" s="17">
        <f t="shared" si="993"/>
        <v>294521.70000000001</v>
      </c>
      <c r="AY302" s="17">
        <f t="shared" si="994"/>
        <v>294521.70000000001</v>
      </c>
      <c r="AZ302" s="17"/>
      <c r="BA302" s="17">
        <f t="shared" si="995"/>
        <v>294521.70000000001</v>
      </c>
      <c r="BB302" s="17">
        <f t="shared" si="996"/>
        <v>294521.70000000001</v>
      </c>
      <c r="BC302" s="17">
        <f t="shared" si="997"/>
        <v>294521.70000000001</v>
      </c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>
        <f t="shared" si="998"/>
        <v>294521.70000000001</v>
      </c>
      <c r="BP302" s="17">
        <f t="shared" si="999"/>
        <v>294521.70000000001</v>
      </c>
      <c r="BQ302" s="17">
        <f t="shared" si="1000"/>
        <v>294521.70000000001</v>
      </c>
      <c r="BR302" s="17"/>
      <c r="BS302" s="35"/>
      <c r="BT302" s="35"/>
      <c r="BU302" s="1"/>
      <c r="BV302" s="1"/>
      <c r="BW302" s="1"/>
      <c r="BX302" s="1"/>
      <c r="BY302" s="1"/>
      <c r="BZ302" s="1"/>
      <c r="CA302" s="1"/>
      <c r="CB302" s="1"/>
    </row>
    <row r="303" s="1" customFormat="1" ht="126">
      <c r="A303" s="33" t="s">
        <v>217</v>
      </c>
      <c r="B303" s="33" t="s">
        <v>81</v>
      </c>
      <c r="C303" s="33" t="s">
        <v>36</v>
      </c>
      <c r="D303" s="33" t="s">
        <v>293</v>
      </c>
      <c r="E303" s="33"/>
      <c r="F303" s="34" t="s">
        <v>294</v>
      </c>
      <c r="G303" s="17">
        <f>G304</f>
        <v>16591.700000000001</v>
      </c>
      <c r="H303" s="17">
        <f>H304</f>
        <v>16591.700000000001</v>
      </c>
      <c r="I303" s="17">
        <f>I304</f>
        <v>16591.700000000001</v>
      </c>
      <c r="J303" s="17">
        <f>J304</f>
        <v>0</v>
      </c>
      <c r="K303" s="17">
        <f>K304</f>
        <v>0</v>
      </c>
      <c r="L303" s="17">
        <f>L304</f>
        <v>0</v>
      </c>
      <c r="M303" s="17">
        <f t="shared" si="983"/>
        <v>16591.700000000001</v>
      </c>
      <c r="N303" s="17">
        <f t="shared" si="984"/>
        <v>16591.700000000001</v>
      </c>
      <c r="O303" s="17">
        <f t="shared" si="985"/>
        <v>16591.700000000001</v>
      </c>
      <c r="P303" s="17">
        <f>P304</f>
        <v>0</v>
      </c>
      <c r="Q303" s="17">
        <f>Q304</f>
        <v>0</v>
      </c>
      <c r="R303" s="17">
        <f>R304</f>
        <v>0</v>
      </c>
      <c r="S303" s="17">
        <f>S304</f>
        <v>0</v>
      </c>
      <c r="T303" s="17">
        <f>T304</f>
        <v>0</v>
      </c>
      <c r="U303" s="17">
        <f>U304</f>
        <v>0</v>
      </c>
      <c r="V303" s="17">
        <f>V304</f>
        <v>0</v>
      </c>
      <c r="W303" s="17">
        <f>W304</f>
        <v>0</v>
      </c>
      <c r="X303" s="17">
        <f>X304</f>
        <v>0</v>
      </c>
      <c r="Y303" s="17">
        <f t="shared" si="986"/>
        <v>16591.700000000001</v>
      </c>
      <c r="Z303" s="17">
        <f t="shared" si="987"/>
        <v>16591.700000000001</v>
      </c>
      <c r="AA303" s="17">
        <f t="shared" si="988"/>
        <v>16591.700000000001</v>
      </c>
      <c r="AB303" s="17">
        <f>AB304</f>
        <v>0</v>
      </c>
      <c r="AC303" s="17">
        <f>AC304</f>
        <v>0</v>
      </c>
      <c r="AD303" s="17">
        <f>AD304</f>
        <v>0</v>
      </c>
      <c r="AE303" s="17">
        <f t="shared" si="989"/>
        <v>16591.700000000001</v>
      </c>
      <c r="AF303" s="17">
        <f t="shared" si="990"/>
        <v>16591.700000000001</v>
      </c>
      <c r="AG303" s="17">
        <f t="shared" si="991"/>
        <v>16591.700000000001</v>
      </c>
      <c r="AH303" s="17">
        <f>AH304</f>
        <v>0</v>
      </c>
      <c r="AI303" s="17">
        <f>AI304</f>
        <v>0</v>
      </c>
      <c r="AJ303" s="17">
        <f>AJ304</f>
        <v>0</v>
      </c>
      <c r="AK303" s="17">
        <f>AK304</f>
        <v>0</v>
      </c>
      <c r="AL303" s="17">
        <f>AL304</f>
        <v>0</v>
      </c>
      <c r="AM303" s="17">
        <f>AM304</f>
        <v>0</v>
      </c>
      <c r="AN303" s="17">
        <f>AN304</f>
        <v>0</v>
      </c>
      <c r="AO303" s="17">
        <f>AO304</f>
        <v>0</v>
      </c>
      <c r="AP303" s="17">
        <f>AP304</f>
        <v>0</v>
      </c>
      <c r="AQ303" s="17">
        <f>AQ304</f>
        <v>0</v>
      </c>
      <c r="AR303" s="17">
        <f>AR304</f>
        <v>0</v>
      </c>
      <c r="AS303" s="17">
        <f>AS304</f>
        <v>0</v>
      </c>
      <c r="AT303" s="17">
        <f>AT304</f>
        <v>0</v>
      </c>
      <c r="AU303" s="17">
        <f>AU304</f>
        <v>0</v>
      </c>
      <c r="AV303" s="17">
        <f>AV304</f>
        <v>0</v>
      </c>
      <c r="AW303" s="17">
        <f t="shared" si="992"/>
        <v>16591.700000000001</v>
      </c>
      <c r="AX303" s="17">
        <f t="shared" si="993"/>
        <v>16591.700000000001</v>
      </c>
      <c r="AY303" s="17">
        <f t="shared" si="994"/>
        <v>16591.700000000001</v>
      </c>
      <c r="AZ303" s="17">
        <f>AZ304</f>
        <v>0</v>
      </c>
      <c r="BA303" s="17">
        <f t="shared" si="995"/>
        <v>16591.700000000001</v>
      </c>
      <c r="BB303" s="17">
        <f t="shared" si="996"/>
        <v>16591.700000000001</v>
      </c>
      <c r="BC303" s="17">
        <f t="shared" si="997"/>
        <v>16591.700000000001</v>
      </c>
      <c r="BD303" s="17">
        <f>BD304</f>
        <v>0</v>
      </c>
      <c r="BE303" s="17">
        <f>BE304</f>
        <v>0</v>
      </c>
      <c r="BF303" s="17">
        <f>BF304</f>
        <v>0</v>
      </c>
      <c r="BG303" s="17">
        <f>BG304</f>
        <v>0</v>
      </c>
      <c r="BH303" s="17">
        <f>BH304</f>
        <v>0</v>
      </c>
      <c r="BI303" s="17">
        <f>BI304</f>
        <v>0</v>
      </c>
      <c r="BJ303" s="17">
        <f>BJ304</f>
        <v>0</v>
      </c>
      <c r="BK303" s="17">
        <f>BK304</f>
        <v>0</v>
      </c>
      <c r="BL303" s="17">
        <f>BL304</f>
        <v>0</v>
      </c>
      <c r="BM303" s="17">
        <f>BM304</f>
        <v>0</v>
      </c>
      <c r="BN303" s="17">
        <f>BN304</f>
        <v>0</v>
      </c>
      <c r="BO303" s="17">
        <f t="shared" si="998"/>
        <v>16591.700000000001</v>
      </c>
      <c r="BP303" s="17">
        <f t="shared" si="999"/>
        <v>16591.700000000001</v>
      </c>
      <c r="BQ303" s="17">
        <f t="shared" si="1000"/>
        <v>16591.700000000001</v>
      </c>
      <c r="BR303" s="17">
        <f>BR304</f>
        <v>0</v>
      </c>
      <c r="BS303" s="35"/>
      <c r="BT303" s="35"/>
      <c r="BU303" s="1"/>
      <c r="BV303" s="1"/>
      <c r="BW303" s="1"/>
      <c r="BX303" s="1"/>
      <c r="BY303" s="1"/>
      <c r="BZ303" s="1"/>
      <c r="CA303" s="1"/>
      <c r="CB303" s="1"/>
    </row>
    <row r="304" s="1" customFormat="1">
      <c r="A304" s="33" t="s">
        <v>217</v>
      </c>
      <c r="B304" s="33" t="s">
        <v>81</v>
      </c>
      <c r="C304" s="33" t="s">
        <v>36</v>
      </c>
      <c r="D304" s="33" t="s">
        <v>293</v>
      </c>
      <c r="E304" s="33" t="s">
        <v>141</v>
      </c>
      <c r="F304" s="34" t="s">
        <v>142</v>
      </c>
      <c r="G304" s="17">
        <v>16591.700000000001</v>
      </c>
      <c r="H304" s="17">
        <v>16591.700000000001</v>
      </c>
      <c r="I304" s="17">
        <v>16591.700000000001</v>
      </c>
      <c r="J304" s="17"/>
      <c r="K304" s="17"/>
      <c r="L304" s="17"/>
      <c r="M304" s="17">
        <f t="shared" si="983"/>
        <v>16591.700000000001</v>
      </c>
      <c r="N304" s="17">
        <f t="shared" si="984"/>
        <v>16591.700000000001</v>
      </c>
      <c r="O304" s="17">
        <f t="shared" si="985"/>
        <v>16591.700000000001</v>
      </c>
      <c r="P304" s="17"/>
      <c r="Q304" s="17"/>
      <c r="R304" s="17"/>
      <c r="S304" s="17"/>
      <c r="T304" s="17"/>
      <c r="U304" s="17"/>
      <c r="V304" s="17"/>
      <c r="W304" s="17"/>
      <c r="X304" s="17"/>
      <c r="Y304" s="17">
        <f t="shared" si="986"/>
        <v>16591.700000000001</v>
      </c>
      <c r="Z304" s="17">
        <f t="shared" si="987"/>
        <v>16591.700000000001</v>
      </c>
      <c r="AA304" s="17">
        <f t="shared" si="988"/>
        <v>16591.700000000001</v>
      </c>
      <c r="AB304" s="17"/>
      <c r="AC304" s="17"/>
      <c r="AD304" s="17"/>
      <c r="AE304" s="17">
        <f t="shared" si="989"/>
        <v>16591.700000000001</v>
      </c>
      <c r="AF304" s="17">
        <f t="shared" si="990"/>
        <v>16591.700000000001</v>
      </c>
      <c r="AG304" s="17">
        <f t="shared" si="991"/>
        <v>16591.700000000001</v>
      </c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>
        <f t="shared" si="992"/>
        <v>16591.700000000001</v>
      </c>
      <c r="AX304" s="17">
        <f t="shared" si="993"/>
        <v>16591.700000000001</v>
      </c>
      <c r="AY304" s="17">
        <f t="shared" si="994"/>
        <v>16591.700000000001</v>
      </c>
      <c r="AZ304" s="17"/>
      <c r="BA304" s="17">
        <f t="shared" si="995"/>
        <v>16591.700000000001</v>
      </c>
      <c r="BB304" s="17">
        <f t="shared" si="996"/>
        <v>16591.700000000001</v>
      </c>
      <c r="BC304" s="17">
        <f t="shared" si="997"/>
        <v>16591.700000000001</v>
      </c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>
        <f t="shared" si="998"/>
        <v>16591.700000000001</v>
      </c>
      <c r="BP304" s="17">
        <f t="shared" si="999"/>
        <v>16591.700000000001</v>
      </c>
      <c r="BQ304" s="17">
        <f t="shared" si="1000"/>
        <v>16591.700000000001</v>
      </c>
      <c r="BR304" s="17"/>
      <c r="BS304" s="35"/>
      <c r="BT304" s="35"/>
      <c r="BU304" s="1"/>
      <c r="BV304" s="1"/>
      <c r="BW304" s="1"/>
      <c r="BX304" s="1"/>
      <c r="BY304" s="1"/>
      <c r="BZ304" s="1"/>
      <c r="CA304" s="1"/>
      <c r="CB304" s="1"/>
    </row>
    <row r="305" s="1" customFormat="1" ht="94.5">
      <c r="A305" s="33" t="s">
        <v>217</v>
      </c>
      <c r="B305" s="33" t="s">
        <v>81</v>
      </c>
      <c r="C305" s="33" t="s">
        <v>36</v>
      </c>
      <c r="D305" s="33" t="s">
        <v>221</v>
      </c>
      <c r="E305" s="33"/>
      <c r="F305" s="34" t="s">
        <v>222</v>
      </c>
      <c r="G305" s="17">
        <f>G306+G308+G310</f>
        <v>110130.89999999999</v>
      </c>
      <c r="H305" s="17">
        <f>H306+H308+H310</f>
        <v>266543.70000000001</v>
      </c>
      <c r="I305" s="17">
        <f>I306+I308+I310</f>
        <v>347822.29999999999</v>
      </c>
      <c r="J305" s="17">
        <f>J306+J308+J310</f>
        <v>8537.6000000000004</v>
      </c>
      <c r="K305" s="17">
        <f>K306+K308+K310</f>
        <v>-8537.6000000000004</v>
      </c>
      <c r="L305" s="17">
        <f>L306+L308+L310</f>
        <v>0</v>
      </c>
      <c r="M305" s="17">
        <f t="shared" si="983"/>
        <v>118668.5</v>
      </c>
      <c r="N305" s="17">
        <f t="shared" si="984"/>
        <v>258006.10000000001</v>
      </c>
      <c r="O305" s="17">
        <f t="shared" si="985"/>
        <v>347822.29999999999</v>
      </c>
      <c r="P305" s="17">
        <f>P306+P308+P310</f>
        <v>0</v>
      </c>
      <c r="Q305" s="17">
        <f>Q306+Q308+Q310</f>
        <v>0</v>
      </c>
      <c r="R305" s="17">
        <f>R306+R308+R310</f>
        <v>0</v>
      </c>
      <c r="S305" s="17">
        <f>S306+S308+S310</f>
        <v>67660.442999999999</v>
      </c>
      <c r="T305" s="17">
        <f>T306+T308+T310</f>
        <v>386.5</v>
      </c>
      <c r="U305" s="17">
        <f>U306+U308+U310</f>
        <v>0</v>
      </c>
      <c r="V305" s="17">
        <f>V306+V308+V310</f>
        <v>386.5</v>
      </c>
      <c r="W305" s="17">
        <f>W306+W308+W310</f>
        <v>0</v>
      </c>
      <c r="X305" s="17">
        <f>X306+X308+X310</f>
        <v>0</v>
      </c>
      <c r="Y305" s="17">
        <f t="shared" si="986"/>
        <v>186328.943</v>
      </c>
      <c r="Z305" s="17">
        <f t="shared" si="987"/>
        <v>258392.60000000001</v>
      </c>
      <c r="AA305" s="17">
        <f t="shared" si="988"/>
        <v>348208.79999999999</v>
      </c>
      <c r="AB305" s="17">
        <f>AB306+AB308+AB310</f>
        <v>0</v>
      </c>
      <c r="AC305" s="17">
        <f>AC306+AC308+AC310</f>
        <v>0</v>
      </c>
      <c r="AD305" s="17">
        <f>AD306+AD308+AD310</f>
        <v>0</v>
      </c>
      <c r="AE305" s="17">
        <f t="shared" si="989"/>
        <v>186328.943</v>
      </c>
      <c r="AF305" s="17">
        <f t="shared" si="990"/>
        <v>258392.60000000001</v>
      </c>
      <c r="AG305" s="17">
        <f t="shared" si="991"/>
        <v>348208.79999999999</v>
      </c>
      <c r="AH305" s="17">
        <f>AH306+AH308+AH310</f>
        <v>0</v>
      </c>
      <c r="AI305" s="17">
        <f>AI306+AI308+AI310</f>
        <v>0</v>
      </c>
      <c r="AJ305" s="17">
        <f>AJ306+AJ308+AJ310</f>
        <v>45078.730000000003</v>
      </c>
      <c r="AK305" s="17">
        <f>AK306+AK308+AK310</f>
        <v>0</v>
      </c>
      <c r="AL305" s="17">
        <f>AL306+AL308+AL310</f>
        <v>0</v>
      </c>
      <c r="AM305" s="17">
        <f>AM306+AM308+AM310</f>
        <v>0</v>
      </c>
      <c r="AN305" s="17">
        <f>AN306+AN308+AN310</f>
        <v>0</v>
      </c>
      <c r="AO305" s="17">
        <f>AO306+AO308+AO310</f>
        <v>0</v>
      </c>
      <c r="AP305" s="17">
        <f>AP306+AP308+AP310</f>
        <v>0</v>
      </c>
      <c r="AQ305" s="17">
        <f>AQ306+AQ308+AQ310</f>
        <v>0</v>
      </c>
      <c r="AR305" s="17">
        <f>AR306+AR308+AR310</f>
        <v>0</v>
      </c>
      <c r="AS305" s="17">
        <f>AS306+AS308+AS310</f>
        <v>0</v>
      </c>
      <c r="AT305" s="17">
        <f>AT306+AT308+AT310</f>
        <v>0</v>
      </c>
      <c r="AU305" s="17">
        <f>AU306+AU308+AU310</f>
        <v>0</v>
      </c>
      <c r="AV305" s="17">
        <f>AV306+AV308+AV310</f>
        <v>0</v>
      </c>
      <c r="AW305" s="17">
        <f t="shared" si="992"/>
        <v>231407.67300000001</v>
      </c>
      <c r="AX305" s="17">
        <f t="shared" si="993"/>
        <v>258392.60000000001</v>
      </c>
      <c r="AY305" s="17">
        <f t="shared" si="994"/>
        <v>348208.79999999999</v>
      </c>
      <c r="AZ305" s="17">
        <f>AZ306+AZ308+AZ310</f>
        <v>0</v>
      </c>
      <c r="BA305" s="17">
        <f t="shared" si="995"/>
        <v>231407.67300000001</v>
      </c>
      <c r="BB305" s="17">
        <f t="shared" si="996"/>
        <v>258392.60000000001</v>
      </c>
      <c r="BC305" s="17">
        <f t="shared" si="997"/>
        <v>348208.79999999999</v>
      </c>
      <c r="BD305" s="17">
        <f>BD306+BD308+BD310</f>
        <v>0</v>
      </c>
      <c r="BE305" s="17">
        <f>BE306+BE308+BE310</f>
        <v>0</v>
      </c>
      <c r="BF305" s="17">
        <f>BF306+BF308+BF310</f>
        <v>517.5</v>
      </c>
      <c r="BG305" s="17">
        <f>BG306+BG308+BG310</f>
        <v>0</v>
      </c>
      <c r="BH305" s="17">
        <f>BH306+BH308+BH310</f>
        <v>0</v>
      </c>
      <c r="BI305" s="17">
        <f>BI306+BI308+BI310</f>
        <v>0</v>
      </c>
      <c r="BJ305" s="17">
        <f>BJ306+BJ308+BJ310</f>
        <v>0</v>
      </c>
      <c r="BK305" s="17">
        <f>BK306+BK308+BK310</f>
        <v>0</v>
      </c>
      <c r="BL305" s="17">
        <f>BL306+BL308+BL310</f>
        <v>0</v>
      </c>
      <c r="BM305" s="17">
        <f>BM306+BM308+BM310</f>
        <v>0</v>
      </c>
      <c r="BN305" s="17">
        <f>BN306+BN308+BN310</f>
        <v>0</v>
      </c>
      <c r="BO305" s="17">
        <f t="shared" si="998"/>
        <v>231925.17300000001</v>
      </c>
      <c r="BP305" s="17">
        <f t="shared" si="999"/>
        <v>258392.60000000001</v>
      </c>
      <c r="BQ305" s="17">
        <f t="shared" si="1000"/>
        <v>348208.79999999999</v>
      </c>
      <c r="BR305" s="17">
        <f>BR306+BR308+BR310</f>
        <v>0</v>
      </c>
      <c r="BS305" s="35"/>
      <c r="BT305" s="35"/>
      <c r="BU305" s="1"/>
      <c r="BV305" s="1"/>
      <c r="BW305" s="1"/>
      <c r="BX305" s="1"/>
      <c r="BY305" s="1"/>
      <c r="BZ305" s="1"/>
      <c r="CA305" s="1"/>
      <c r="CB305" s="1"/>
    </row>
    <row r="306" s="1" customFormat="1" ht="31.5">
      <c r="A306" s="33" t="s">
        <v>217</v>
      </c>
      <c r="B306" s="33" t="s">
        <v>81</v>
      </c>
      <c r="C306" s="33" t="s">
        <v>36</v>
      </c>
      <c r="D306" s="33" t="s">
        <v>295</v>
      </c>
      <c r="E306" s="33"/>
      <c r="F306" s="34" t="s">
        <v>296</v>
      </c>
      <c r="G306" s="17">
        <f>G307</f>
        <v>23378.799999999999</v>
      </c>
      <c r="H306" s="17">
        <f>H307</f>
        <v>2317</v>
      </c>
      <c r="I306" s="17">
        <f>I307</f>
        <v>2317</v>
      </c>
      <c r="J306" s="17">
        <f>J307</f>
        <v>0</v>
      </c>
      <c r="K306" s="17">
        <f>K307</f>
        <v>0</v>
      </c>
      <c r="L306" s="17">
        <f>L307</f>
        <v>0</v>
      </c>
      <c r="M306" s="17">
        <f t="shared" si="983"/>
        <v>23378.799999999999</v>
      </c>
      <c r="N306" s="17">
        <f t="shared" si="984"/>
        <v>2317</v>
      </c>
      <c r="O306" s="17">
        <f t="shared" si="985"/>
        <v>2317</v>
      </c>
      <c r="P306" s="17">
        <f>P307</f>
        <v>0</v>
      </c>
      <c r="Q306" s="17">
        <f>Q307</f>
        <v>0</v>
      </c>
      <c r="R306" s="17">
        <f>R307</f>
        <v>0</v>
      </c>
      <c r="S306" s="17">
        <f>S307</f>
        <v>7980.1360000000004</v>
      </c>
      <c r="T306" s="17">
        <f>T307</f>
        <v>0</v>
      </c>
      <c r="U306" s="17">
        <f>U307</f>
        <v>0</v>
      </c>
      <c r="V306" s="17">
        <f>V307</f>
        <v>0</v>
      </c>
      <c r="W306" s="17">
        <f>W307</f>
        <v>0</v>
      </c>
      <c r="X306" s="17">
        <f>X307</f>
        <v>0</v>
      </c>
      <c r="Y306" s="17">
        <f t="shared" si="986"/>
        <v>31358.936000000002</v>
      </c>
      <c r="Z306" s="17">
        <f t="shared" si="987"/>
        <v>2317</v>
      </c>
      <c r="AA306" s="17">
        <f t="shared" si="988"/>
        <v>2317</v>
      </c>
      <c r="AB306" s="17">
        <f>AB307</f>
        <v>0</v>
      </c>
      <c r="AC306" s="17">
        <f>AC307</f>
        <v>0</v>
      </c>
      <c r="AD306" s="17">
        <f>AD307</f>
        <v>0</v>
      </c>
      <c r="AE306" s="17">
        <f t="shared" si="989"/>
        <v>31358.936000000002</v>
      </c>
      <c r="AF306" s="17">
        <f t="shared" si="990"/>
        <v>2317</v>
      </c>
      <c r="AG306" s="17">
        <f t="shared" si="991"/>
        <v>2317</v>
      </c>
      <c r="AH306" s="17">
        <f>AH307</f>
        <v>0</v>
      </c>
      <c r="AI306" s="17">
        <f>AI307</f>
        <v>0</v>
      </c>
      <c r="AJ306" s="17">
        <f>AJ307</f>
        <v>45078.730000000003</v>
      </c>
      <c r="AK306" s="17">
        <f>AK307</f>
        <v>0</v>
      </c>
      <c r="AL306" s="17">
        <f>AL307</f>
        <v>0</v>
      </c>
      <c r="AM306" s="17">
        <f>AM307</f>
        <v>0</v>
      </c>
      <c r="AN306" s="17">
        <f>AN307</f>
        <v>0</v>
      </c>
      <c r="AO306" s="17">
        <f>AO307</f>
        <v>0</v>
      </c>
      <c r="AP306" s="17">
        <f>AP307</f>
        <v>0</v>
      </c>
      <c r="AQ306" s="17">
        <f>AQ307</f>
        <v>0</v>
      </c>
      <c r="AR306" s="17">
        <f>AR307</f>
        <v>0</v>
      </c>
      <c r="AS306" s="17">
        <f>AS307</f>
        <v>0</v>
      </c>
      <c r="AT306" s="17">
        <f>AT307</f>
        <v>0</v>
      </c>
      <c r="AU306" s="17">
        <f>AU307</f>
        <v>0</v>
      </c>
      <c r="AV306" s="17">
        <f>AV307</f>
        <v>0</v>
      </c>
      <c r="AW306" s="17">
        <f t="shared" si="992"/>
        <v>76437.665999999997</v>
      </c>
      <c r="AX306" s="17">
        <f t="shared" si="993"/>
        <v>2317</v>
      </c>
      <c r="AY306" s="17">
        <f t="shared" si="994"/>
        <v>2317</v>
      </c>
      <c r="AZ306" s="17">
        <f>AZ307</f>
        <v>0</v>
      </c>
      <c r="BA306" s="17">
        <f t="shared" si="995"/>
        <v>76437.665999999997</v>
      </c>
      <c r="BB306" s="17">
        <f t="shared" si="996"/>
        <v>2317</v>
      </c>
      <c r="BC306" s="17">
        <f t="shared" si="997"/>
        <v>2317</v>
      </c>
      <c r="BD306" s="17">
        <f>BD307</f>
        <v>0</v>
      </c>
      <c r="BE306" s="17">
        <f>BE307</f>
        <v>0</v>
      </c>
      <c r="BF306" s="17">
        <f>BF307</f>
        <v>517.5</v>
      </c>
      <c r="BG306" s="17">
        <f>BG307</f>
        <v>0</v>
      </c>
      <c r="BH306" s="17">
        <f>BH307</f>
        <v>0</v>
      </c>
      <c r="BI306" s="17">
        <f>BI307</f>
        <v>0</v>
      </c>
      <c r="BJ306" s="17">
        <f>BJ307</f>
        <v>0</v>
      </c>
      <c r="BK306" s="17">
        <f>BK307</f>
        <v>0</v>
      </c>
      <c r="BL306" s="17">
        <f>BL307</f>
        <v>0</v>
      </c>
      <c r="BM306" s="17">
        <f>BM307</f>
        <v>0</v>
      </c>
      <c r="BN306" s="17">
        <f>BN307</f>
        <v>0</v>
      </c>
      <c r="BO306" s="17">
        <f t="shared" si="998"/>
        <v>76955.165999999997</v>
      </c>
      <c r="BP306" s="17">
        <f t="shared" si="999"/>
        <v>2317</v>
      </c>
      <c r="BQ306" s="17">
        <f t="shared" si="1000"/>
        <v>2317</v>
      </c>
      <c r="BR306" s="17">
        <f>BR307</f>
        <v>0</v>
      </c>
      <c r="BS306" s="35"/>
      <c r="BT306" s="35"/>
      <c r="BU306" s="1"/>
      <c r="BV306" s="1"/>
      <c r="BW306" s="1"/>
      <c r="BX306" s="1"/>
      <c r="BY306" s="1"/>
      <c r="BZ306" s="1"/>
      <c r="CA306" s="1"/>
      <c r="CB306" s="1"/>
    </row>
    <row r="307" s="1" customFormat="1">
      <c r="A307" s="33" t="s">
        <v>217</v>
      </c>
      <c r="B307" s="33" t="s">
        <v>81</v>
      </c>
      <c r="C307" s="33" t="s">
        <v>36</v>
      </c>
      <c r="D307" s="33" t="s">
        <v>295</v>
      </c>
      <c r="E307" s="33" t="s">
        <v>141</v>
      </c>
      <c r="F307" s="34" t="s">
        <v>142</v>
      </c>
      <c r="G307" s="17">
        <v>23378.799999999999</v>
      </c>
      <c r="H307" s="17">
        <v>2317</v>
      </c>
      <c r="I307" s="17">
        <v>2317</v>
      </c>
      <c r="J307" s="17"/>
      <c r="K307" s="17"/>
      <c r="L307" s="17"/>
      <c r="M307" s="17">
        <f t="shared" si="983"/>
        <v>23378.799999999999</v>
      </c>
      <c r="N307" s="17">
        <f t="shared" si="984"/>
        <v>2317</v>
      </c>
      <c r="O307" s="17">
        <f t="shared" si="985"/>
        <v>2317</v>
      </c>
      <c r="P307" s="17"/>
      <c r="Q307" s="17"/>
      <c r="R307" s="17"/>
      <c r="S307" s="17">
        <v>7980.1360000000004</v>
      </c>
      <c r="T307" s="17"/>
      <c r="U307" s="17"/>
      <c r="V307" s="17"/>
      <c r="W307" s="17"/>
      <c r="X307" s="17"/>
      <c r="Y307" s="17">
        <f t="shared" si="986"/>
        <v>31358.936000000002</v>
      </c>
      <c r="Z307" s="17">
        <f t="shared" si="987"/>
        <v>2317</v>
      </c>
      <c r="AA307" s="17">
        <f t="shared" si="988"/>
        <v>2317</v>
      </c>
      <c r="AB307" s="17"/>
      <c r="AC307" s="17"/>
      <c r="AD307" s="17"/>
      <c r="AE307" s="17">
        <f t="shared" si="989"/>
        <v>31358.936000000002</v>
      </c>
      <c r="AF307" s="17">
        <f t="shared" si="990"/>
        <v>2317</v>
      </c>
      <c r="AG307" s="17">
        <f t="shared" si="991"/>
        <v>2317</v>
      </c>
      <c r="AH307" s="17"/>
      <c r="AI307" s="17"/>
      <c r="AJ307" s="17">
        <v>45078.730000000003</v>
      </c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>
        <f t="shared" si="992"/>
        <v>76437.665999999997</v>
      </c>
      <c r="AX307" s="17">
        <f t="shared" si="993"/>
        <v>2317</v>
      </c>
      <c r="AY307" s="17">
        <f t="shared" si="994"/>
        <v>2317</v>
      </c>
      <c r="AZ307" s="17"/>
      <c r="BA307" s="17">
        <f t="shared" si="995"/>
        <v>76437.665999999997</v>
      </c>
      <c r="BB307" s="17">
        <f t="shared" si="996"/>
        <v>2317</v>
      </c>
      <c r="BC307" s="17">
        <f t="shared" si="997"/>
        <v>2317</v>
      </c>
      <c r="BD307" s="17"/>
      <c r="BE307" s="17"/>
      <c r="BF307" s="17">
        <v>517.5</v>
      </c>
      <c r="BG307" s="17"/>
      <c r="BH307" s="17"/>
      <c r="BI307" s="17"/>
      <c r="BJ307" s="17"/>
      <c r="BK307" s="17"/>
      <c r="BL307" s="17"/>
      <c r="BM307" s="17"/>
      <c r="BN307" s="17"/>
      <c r="BO307" s="17">
        <f t="shared" si="998"/>
        <v>76955.165999999997</v>
      </c>
      <c r="BP307" s="17">
        <f t="shared" si="999"/>
        <v>2317</v>
      </c>
      <c r="BQ307" s="17">
        <f t="shared" si="1000"/>
        <v>2317</v>
      </c>
      <c r="BR307" s="17"/>
      <c r="BS307" s="35"/>
      <c r="BT307" s="35"/>
      <c r="BU307" s="1"/>
      <c r="BV307" s="1"/>
      <c r="BW307" s="1"/>
      <c r="BX307" s="1"/>
      <c r="BY307" s="1"/>
      <c r="BZ307" s="1"/>
      <c r="CA307" s="1"/>
      <c r="CB307" s="1"/>
    </row>
    <row r="308" s="1" customFormat="1" ht="63">
      <c r="A308" s="33" t="s">
        <v>217</v>
      </c>
      <c r="B308" s="33" t="s">
        <v>81</v>
      </c>
      <c r="C308" s="33" t="s">
        <v>36</v>
      </c>
      <c r="D308" s="33" t="s">
        <v>223</v>
      </c>
      <c r="E308" s="33"/>
      <c r="F308" s="34" t="s">
        <v>224</v>
      </c>
      <c r="G308" s="17">
        <f>G309</f>
        <v>1304.8</v>
      </c>
      <c r="H308" s="17">
        <f>H309</f>
        <v>1304.8</v>
      </c>
      <c r="I308" s="17">
        <f>I309</f>
        <v>1304.8</v>
      </c>
      <c r="J308" s="17">
        <f>J309</f>
        <v>0</v>
      </c>
      <c r="K308" s="17">
        <f>K309</f>
        <v>0</v>
      </c>
      <c r="L308" s="17">
        <f>L309</f>
        <v>0</v>
      </c>
      <c r="M308" s="17">
        <f t="shared" si="983"/>
        <v>1304.8</v>
      </c>
      <c r="N308" s="17">
        <f t="shared" si="984"/>
        <v>1304.8</v>
      </c>
      <c r="O308" s="17">
        <f t="shared" si="985"/>
        <v>1304.8</v>
      </c>
      <c r="P308" s="17">
        <f>P309</f>
        <v>0</v>
      </c>
      <c r="Q308" s="17">
        <f>Q309</f>
        <v>0</v>
      </c>
      <c r="R308" s="17">
        <f>R309</f>
        <v>0</v>
      </c>
      <c r="S308" s="17">
        <f>S309</f>
        <v>386.5</v>
      </c>
      <c r="T308" s="17">
        <f>T309</f>
        <v>386.5</v>
      </c>
      <c r="U308" s="17">
        <f>U309</f>
        <v>0</v>
      </c>
      <c r="V308" s="17">
        <f>V309</f>
        <v>386.5</v>
      </c>
      <c r="W308" s="17">
        <f>W309</f>
        <v>0</v>
      </c>
      <c r="X308" s="17">
        <f>X309</f>
        <v>0</v>
      </c>
      <c r="Y308" s="17">
        <f t="shared" si="986"/>
        <v>1691.3</v>
      </c>
      <c r="Z308" s="17">
        <f t="shared" si="987"/>
        <v>1691.3</v>
      </c>
      <c r="AA308" s="17">
        <f t="shared" si="988"/>
        <v>1691.3</v>
      </c>
      <c r="AB308" s="17">
        <f>AB309</f>
        <v>0</v>
      </c>
      <c r="AC308" s="17">
        <f>AC309</f>
        <v>0</v>
      </c>
      <c r="AD308" s="17">
        <f>AD309</f>
        <v>0</v>
      </c>
      <c r="AE308" s="17">
        <f t="shared" si="989"/>
        <v>1691.3</v>
      </c>
      <c r="AF308" s="17">
        <f t="shared" si="990"/>
        <v>1691.3</v>
      </c>
      <c r="AG308" s="17">
        <f t="shared" si="991"/>
        <v>1691.3</v>
      </c>
      <c r="AH308" s="17">
        <f>AH309</f>
        <v>0</v>
      </c>
      <c r="AI308" s="17">
        <f>AI309</f>
        <v>0</v>
      </c>
      <c r="AJ308" s="17">
        <f>AJ309</f>
        <v>0</v>
      </c>
      <c r="AK308" s="17">
        <f>AK309</f>
        <v>0</v>
      </c>
      <c r="AL308" s="17">
        <f>AL309</f>
        <v>0</v>
      </c>
      <c r="AM308" s="17">
        <f>AM309</f>
        <v>0</v>
      </c>
      <c r="AN308" s="17">
        <f>AN309</f>
        <v>0</v>
      </c>
      <c r="AO308" s="17">
        <f>AO309</f>
        <v>0</v>
      </c>
      <c r="AP308" s="17">
        <f>AP309</f>
        <v>0</v>
      </c>
      <c r="AQ308" s="17">
        <f>AQ309</f>
        <v>0</v>
      </c>
      <c r="AR308" s="17">
        <f>AR309</f>
        <v>0</v>
      </c>
      <c r="AS308" s="17">
        <f>AS309</f>
        <v>0</v>
      </c>
      <c r="AT308" s="17">
        <f>AT309</f>
        <v>0</v>
      </c>
      <c r="AU308" s="17">
        <f>AU309</f>
        <v>0</v>
      </c>
      <c r="AV308" s="17">
        <f>AV309</f>
        <v>0</v>
      </c>
      <c r="AW308" s="17">
        <f t="shared" si="992"/>
        <v>1691.3</v>
      </c>
      <c r="AX308" s="17">
        <f t="shared" si="993"/>
        <v>1691.3</v>
      </c>
      <c r="AY308" s="17">
        <f t="shared" si="994"/>
        <v>1691.3</v>
      </c>
      <c r="AZ308" s="17">
        <f>AZ309</f>
        <v>0</v>
      </c>
      <c r="BA308" s="17">
        <f t="shared" si="995"/>
        <v>1691.3</v>
      </c>
      <c r="BB308" s="17">
        <f t="shared" si="996"/>
        <v>1691.3</v>
      </c>
      <c r="BC308" s="17">
        <f t="shared" si="997"/>
        <v>1691.3</v>
      </c>
      <c r="BD308" s="17">
        <f>BD309</f>
        <v>0</v>
      </c>
      <c r="BE308" s="17">
        <f>BE309</f>
        <v>0</v>
      </c>
      <c r="BF308" s="17">
        <f>BF309</f>
        <v>0</v>
      </c>
      <c r="BG308" s="17">
        <f>BG309</f>
        <v>0</v>
      </c>
      <c r="BH308" s="17">
        <f>BH309</f>
        <v>0</v>
      </c>
      <c r="BI308" s="17">
        <f>BI309</f>
        <v>0</v>
      </c>
      <c r="BJ308" s="17">
        <f>BJ309</f>
        <v>0</v>
      </c>
      <c r="BK308" s="17">
        <f>BK309</f>
        <v>0</v>
      </c>
      <c r="BL308" s="17">
        <f>BL309</f>
        <v>0</v>
      </c>
      <c r="BM308" s="17">
        <f>BM309</f>
        <v>0</v>
      </c>
      <c r="BN308" s="17">
        <f>BN309</f>
        <v>0</v>
      </c>
      <c r="BO308" s="17">
        <f t="shared" si="998"/>
        <v>1691.3</v>
      </c>
      <c r="BP308" s="17">
        <f t="shared" si="999"/>
        <v>1691.3</v>
      </c>
      <c r="BQ308" s="17">
        <f t="shared" si="1000"/>
        <v>1691.3</v>
      </c>
      <c r="BR308" s="17">
        <f>BR309</f>
        <v>0</v>
      </c>
      <c r="BS308" s="35"/>
      <c r="BT308" s="35"/>
      <c r="BU308" s="1"/>
      <c r="BV308" s="1"/>
      <c r="BW308" s="1"/>
      <c r="BX308" s="1"/>
      <c r="BY308" s="1"/>
      <c r="BZ308" s="1"/>
      <c r="CA308" s="1"/>
      <c r="CB308" s="1"/>
    </row>
    <row r="309" s="1" customFormat="1">
      <c r="A309" s="33" t="s">
        <v>217</v>
      </c>
      <c r="B309" s="33" t="s">
        <v>81</v>
      </c>
      <c r="C309" s="33" t="s">
        <v>36</v>
      </c>
      <c r="D309" s="33" t="s">
        <v>223</v>
      </c>
      <c r="E309" s="33" t="s">
        <v>141</v>
      </c>
      <c r="F309" s="34" t="s">
        <v>142</v>
      </c>
      <c r="G309" s="17">
        <v>1304.8</v>
      </c>
      <c r="H309" s="17">
        <v>1304.8</v>
      </c>
      <c r="I309" s="17">
        <v>1304.8</v>
      </c>
      <c r="J309" s="17"/>
      <c r="K309" s="17"/>
      <c r="L309" s="17"/>
      <c r="M309" s="17">
        <f t="shared" si="983"/>
        <v>1304.8</v>
      </c>
      <c r="N309" s="17">
        <f t="shared" si="984"/>
        <v>1304.8</v>
      </c>
      <c r="O309" s="17">
        <f t="shared" si="985"/>
        <v>1304.8</v>
      </c>
      <c r="P309" s="17"/>
      <c r="Q309" s="17"/>
      <c r="R309" s="17"/>
      <c r="S309" s="17">
        <v>386.5</v>
      </c>
      <c r="T309" s="17">
        <v>386.5</v>
      </c>
      <c r="U309" s="17"/>
      <c r="V309" s="17">
        <v>386.5</v>
      </c>
      <c r="W309" s="17"/>
      <c r="X309" s="17"/>
      <c r="Y309" s="17">
        <f t="shared" si="986"/>
        <v>1691.3</v>
      </c>
      <c r="Z309" s="17">
        <f t="shared" si="987"/>
        <v>1691.3</v>
      </c>
      <c r="AA309" s="17">
        <f t="shared" si="988"/>
        <v>1691.3</v>
      </c>
      <c r="AB309" s="17"/>
      <c r="AC309" s="17"/>
      <c r="AD309" s="17"/>
      <c r="AE309" s="17">
        <f t="shared" si="989"/>
        <v>1691.3</v>
      </c>
      <c r="AF309" s="17">
        <f t="shared" si="990"/>
        <v>1691.3</v>
      </c>
      <c r="AG309" s="17">
        <f t="shared" si="991"/>
        <v>1691.3</v>
      </c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>
        <f t="shared" si="992"/>
        <v>1691.3</v>
      </c>
      <c r="AX309" s="17">
        <f t="shared" si="993"/>
        <v>1691.3</v>
      </c>
      <c r="AY309" s="17">
        <f t="shared" si="994"/>
        <v>1691.3</v>
      </c>
      <c r="AZ309" s="17"/>
      <c r="BA309" s="17">
        <f t="shared" si="995"/>
        <v>1691.3</v>
      </c>
      <c r="BB309" s="17">
        <f t="shared" si="996"/>
        <v>1691.3</v>
      </c>
      <c r="BC309" s="17">
        <f t="shared" si="997"/>
        <v>1691.3</v>
      </c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>
        <f t="shared" si="998"/>
        <v>1691.3</v>
      </c>
      <c r="BP309" s="17">
        <f t="shared" si="999"/>
        <v>1691.3</v>
      </c>
      <c r="BQ309" s="17">
        <f t="shared" si="1000"/>
        <v>1691.3</v>
      </c>
      <c r="BR309" s="17"/>
      <c r="BS309" s="35"/>
      <c r="BT309" s="35"/>
      <c r="BU309" s="1"/>
      <c r="BV309" s="1"/>
      <c r="BW309" s="1"/>
      <c r="BX309" s="1"/>
      <c r="BY309" s="1"/>
      <c r="BZ309" s="1"/>
      <c r="CA309" s="1"/>
      <c r="CB309" s="1"/>
    </row>
    <row r="310" s="1" customFormat="1" ht="110.25">
      <c r="A310" s="33" t="s">
        <v>217</v>
      </c>
      <c r="B310" s="33" t="s">
        <v>81</v>
      </c>
      <c r="C310" s="33" t="s">
        <v>36</v>
      </c>
      <c r="D310" s="33" t="s">
        <v>225</v>
      </c>
      <c r="E310" s="33"/>
      <c r="F310" s="34" t="s">
        <v>226</v>
      </c>
      <c r="G310" s="17">
        <f>G311</f>
        <v>85447.300000000003</v>
      </c>
      <c r="H310" s="17">
        <f>H311</f>
        <v>262921.90000000002</v>
      </c>
      <c r="I310" s="17">
        <f>I311</f>
        <v>344200.5</v>
      </c>
      <c r="J310" s="17">
        <f>J311</f>
        <v>8537.6000000000004</v>
      </c>
      <c r="K310" s="17">
        <f>K311</f>
        <v>-8537.6000000000004</v>
      </c>
      <c r="L310" s="17">
        <f>L311</f>
        <v>0</v>
      </c>
      <c r="M310" s="17">
        <f t="shared" si="983"/>
        <v>93984.900000000009</v>
      </c>
      <c r="N310" s="17">
        <f t="shared" si="984"/>
        <v>254384.30000000002</v>
      </c>
      <c r="O310" s="17">
        <f t="shared" si="985"/>
        <v>344200.5</v>
      </c>
      <c r="P310" s="17">
        <f>P311</f>
        <v>0</v>
      </c>
      <c r="Q310" s="17">
        <f>Q311</f>
        <v>0</v>
      </c>
      <c r="R310" s="17">
        <f>R311</f>
        <v>0</v>
      </c>
      <c r="S310" s="17">
        <f>S311</f>
        <v>59293.807000000001</v>
      </c>
      <c r="T310" s="17">
        <f>T311</f>
        <v>0</v>
      </c>
      <c r="U310" s="17">
        <f>U311</f>
        <v>0</v>
      </c>
      <c r="V310" s="17">
        <f>V311</f>
        <v>0</v>
      </c>
      <c r="W310" s="17">
        <f>W311</f>
        <v>0</v>
      </c>
      <c r="X310" s="17">
        <f>X311</f>
        <v>0</v>
      </c>
      <c r="Y310" s="17">
        <f t="shared" si="986"/>
        <v>153278.70699999999</v>
      </c>
      <c r="Z310" s="17">
        <f t="shared" si="987"/>
        <v>254384.30000000002</v>
      </c>
      <c r="AA310" s="17">
        <f t="shared" si="988"/>
        <v>344200.5</v>
      </c>
      <c r="AB310" s="17">
        <f>AB311</f>
        <v>0</v>
      </c>
      <c r="AC310" s="17">
        <f>AC311</f>
        <v>0</v>
      </c>
      <c r="AD310" s="17">
        <f>AD311</f>
        <v>0</v>
      </c>
      <c r="AE310" s="17">
        <f t="shared" si="989"/>
        <v>153278.70699999999</v>
      </c>
      <c r="AF310" s="17">
        <f t="shared" si="990"/>
        <v>254384.30000000002</v>
      </c>
      <c r="AG310" s="17">
        <f t="shared" si="991"/>
        <v>344200.5</v>
      </c>
      <c r="AH310" s="17">
        <f>AH311</f>
        <v>0</v>
      </c>
      <c r="AI310" s="17">
        <f>AI311</f>
        <v>0</v>
      </c>
      <c r="AJ310" s="17">
        <f>AJ311</f>
        <v>0</v>
      </c>
      <c r="AK310" s="17">
        <f>AK311</f>
        <v>0</v>
      </c>
      <c r="AL310" s="17">
        <f>AL311</f>
        <v>0</v>
      </c>
      <c r="AM310" s="17">
        <f>AM311</f>
        <v>0</v>
      </c>
      <c r="AN310" s="17">
        <f>AN311</f>
        <v>0</v>
      </c>
      <c r="AO310" s="17">
        <f>AO311</f>
        <v>0</v>
      </c>
      <c r="AP310" s="17">
        <f>AP311</f>
        <v>0</v>
      </c>
      <c r="AQ310" s="17">
        <f>AQ311</f>
        <v>0</v>
      </c>
      <c r="AR310" s="17">
        <f>AR311</f>
        <v>0</v>
      </c>
      <c r="AS310" s="17">
        <f>AS311</f>
        <v>0</v>
      </c>
      <c r="AT310" s="17">
        <f>AT311</f>
        <v>0</v>
      </c>
      <c r="AU310" s="17">
        <f>AU311</f>
        <v>0</v>
      </c>
      <c r="AV310" s="17">
        <f>AV311</f>
        <v>0</v>
      </c>
      <c r="AW310" s="17">
        <f t="shared" si="992"/>
        <v>153278.70699999999</v>
      </c>
      <c r="AX310" s="17">
        <f t="shared" si="993"/>
        <v>254384.30000000002</v>
      </c>
      <c r="AY310" s="17">
        <f t="shared" si="994"/>
        <v>344200.5</v>
      </c>
      <c r="AZ310" s="17">
        <f>AZ311</f>
        <v>0</v>
      </c>
      <c r="BA310" s="17">
        <f t="shared" si="995"/>
        <v>153278.70699999999</v>
      </c>
      <c r="BB310" s="17">
        <f t="shared" si="996"/>
        <v>254384.30000000002</v>
      </c>
      <c r="BC310" s="17">
        <f t="shared" si="997"/>
        <v>344200.5</v>
      </c>
      <c r="BD310" s="17">
        <f>BD311</f>
        <v>0</v>
      </c>
      <c r="BE310" s="17">
        <f>BE311</f>
        <v>0</v>
      </c>
      <c r="BF310" s="17">
        <f>BF311</f>
        <v>0</v>
      </c>
      <c r="BG310" s="17">
        <f>BG311</f>
        <v>0</v>
      </c>
      <c r="BH310" s="17">
        <f>BH311</f>
        <v>0</v>
      </c>
      <c r="BI310" s="17">
        <f>BI311</f>
        <v>0</v>
      </c>
      <c r="BJ310" s="17">
        <f>BJ311</f>
        <v>0</v>
      </c>
      <c r="BK310" s="17">
        <f>BK311</f>
        <v>0</v>
      </c>
      <c r="BL310" s="17">
        <f>BL311</f>
        <v>0</v>
      </c>
      <c r="BM310" s="17">
        <f>BM311</f>
        <v>0</v>
      </c>
      <c r="BN310" s="17">
        <f>BN311</f>
        <v>0</v>
      </c>
      <c r="BO310" s="17">
        <f t="shared" si="998"/>
        <v>153278.70699999999</v>
      </c>
      <c r="BP310" s="17">
        <f t="shared" si="999"/>
        <v>254384.30000000002</v>
      </c>
      <c r="BQ310" s="17">
        <f t="shared" si="1000"/>
        <v>344200.5</v>
      </c>
      <c r="BR310" s="17">
        <f>BR311</f>
        <v>0</v>
      </c>
      <c r="BS310" s="35"/>
      <c r="BT310" s="35"/>
      <c r="BU310" s="1"/>
      <c r="BV310" s="1"/>
      <c r="BW310" s="1"/>
      <c r="BX310" s="1"/>
      <c r="BY310" s="1"/>
      <c r="BZ310" s="1"/>
      <c r="CA310" s="1"/>
      <c r="CB310" s="1"/>
    </row>
    <row r="311" s="1" customFormat="1">
      <c r="A311" s="33" t="s">
        <v>217</v>
      </c>
      <c r="B311" s="33" t="s">
        <v>81</v>
      </c>
      <c r="C311" s="33" t="s">
        <v>36</v>
      </c>
      <c r="D311" s="33" t="s">
        <v>225</v>
      </c>
      <c r="E311" s="33" t="s">
        <v>141</v>
      </c>
      <c r="F311" s="34" t="s">
        <v>142</v>
      </c>
      <c r="G311" s="17">
        <v>85447.300000000003</v>
      </c>
      <c r="H311" s="17">
        <v>262921.90000000002</v>
      </c>
      <c r="I311" s="17">
        <v>344200.5</v>
      </c>
      <c r="J311" s="17">
        <v>8537.6000000000004</v>
      </c>
      <c r="K311" s="17">
        <v>-8537.6000000000004</v>
      </c>
      <c r="L311" s="17"/>
      <c r="M311" s="17">
        <f t="shared" si="983"/>
        <v>93984.900000000009</v>
      </c>
      <c r="N311" s="17">
        <f t="shared" si="984"/>
        <v>254384.30000000002</v>
      </c>
      <c r="O311" s="17">
        <f t="shared" si="985"/>
        <v>344200.5</v>
      </c>
      <c r="P311" s="17"/>
      <c r="Q311" s="17"/>
      <c r="R311" s="17"/>
      <c r="S311" s="17">
        <v>59293.807000000001</v>
      </c>
      <c r="T311" s="17"/>
      <c r="U311" s="17"/>
      <c r="V311" s="17"/>
      <c r="W311" s="17"/>
      <c r="X311" s="17"/>
      <c r="Y311" s="17">
        <f t="shared" si="986"/>
        <v>153278.70699999999</v>
      </c>
      <c r="Z311" s="17">
        <f t="shared" si="987"/>
        <v>254384.30000000002</v>
      </c>
      <c r="AA311" s="17">
        <f t="shared" si="988"/>
        <v>344200.5</v>
      </c>
      <c r="AB311" s="17"/>
      <c r="AC311" s="17"/>
      <c r="AD311" s="17"/>
      <c r="AE311" s="17">
        <f t="shared" si="989"/>
        <v>153278.70699999999</v>
      </c>
      <c r="AF311" s="17">
        <f t="shared" si="990"/>
        <v>254384.30000000002</v>
      </c>
      <c r="AG311" s="17">
        <f t="shared" si="991"/>
        <v>344200.5</v>
      </c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>
        <f t="shared" si="992"/>
        <v>153278.70699999999</v>
      </c>
      <c r="AX311" s="17">
        <f t="shared" si="993"/>
        <v>254384.30000000002</v>
      </c>
      <c r="AY311" s="17">
        <f t="shared" si="994"/>
        <v>344200.5</v>
      </c>
      <c r="AZ311" s="17"/>
      <c r="BA311" s="17">
        <f t="shared" si="995"/>
        <v>153278.70699999999</v>
      </c>
      <c r="BB311" s="17">
        <f t="shared" si="996"/>
        <v>254384.30000000002</v>
      </c>
      <c r="BC311" s="17">
        <f t="shared" si="997"/>
        <v>344200.5</v>
      </c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>
        <f t="shared" si="998"/>
        <v>153278.70699999999</v>
      </c>
      <c r="BP311" s="17">
        <f t="shared" si="999"/>
        <v>254384.30000000002</v>
      </c>
      <c r="BQ311" s="17">
        <f t="shared" si="1000"/>
        <v>344200.5</v>
      </c>
      <c r="BR311" s="17"/>
      <c r="BS311" s="35"/>
      <c r="BT311" s="35">
        <v>73</v>
      </c>
      <c r="BU311" s="1"/>
      <c r="BV311" s="1"/>
      <c r="BW311" s="1"/>
      <c r="BX311" s="1"/>
      <c r="BY311" s="1"/>
      <c r="BZ311" s="1"/>
      <c r="CA311" s="1"/>
      <c r="CB311" s="1"/>
    </row>
    <row r="312" s="1" customFormat="1">
      <c r="A312" s="33" t="s">
        <v>217</v>
      </c>
      <c r="B312" s="33" t="s">
        <v>81</v>
      </c>
      <c r="C312" s="33" t="s">
        <v>36</v>
      </c>
      <c r="D312" s="33" t="s">
        <v>236</v>
      </c>
      <c r="E312" s="33"/>
      <c r="F312" s="34" t="s">
        <v>237</v>
      </c>
      <c r="G312" s="17">
        <f t="shared" ref="G312:G313" si="1001">G313</f>
        <v>3564.5</v>
      </c>
      <c r="H312" s="17">
        <f t="shared" ref="H312:H313" si="1002">H313</f>
        <v>1788.2</v>
      </c>
      <c r="I312" s="17">
        <f t="shared" ref="I312:I313" si="1003">I313</f>
        <v>2808.6999999999998</v>
      </c>
      <c r="J312" s="17">
        <f t="shared" ref="J312:J313" si="1004">J313</f>
        <v>0</v>
      </c>
      <c r="K312" s="17">
        <f t="shared" ref="K312:K313" si="1005">K313</f>
        <v>0</v>
      </c>
      <c r="L312" s="17">
        <f t="shared" ref="L312:L313" si="1006">L313</f>
        <v>0</v>
      </c>
      <c r="M312" s="17">
        <f t="shared" si="983"/>
        <v>3564.5</v>
      </c>
      <c r="N312" s="17">
        <f t="shared" si="984"/>
        <v>1788.2</v>
      </c>
      <c r="O312" s="17">
        <f t="shared" si="985"/>
        <v>2808.6999999999998</v>
      </c>
      <c r="P312" s="17">
        <f t="shared" ref="P312:P313" si="1007">P313</f>
        <v>0</v>
      </c>
      <c r="Q312" s="17">
        <f t="shared" ref="Q312:Q313" si="1008">Q313</f>
        <v>0</v>
      </c>
      <c r="R312" s="17">
        <f t="shared" ref="R312:R313" si="1009">R313</f>
        <v>0</v>
      </c>
      <c r="S312" s="17">
        <f t="shared" ref="S312:S313" si="1010">S313</f>
        <v>0</v>
      </c>
      <c r="T312" s="17">
        <f t="shared" ref="T312:T313" si="1011">T313</f>
        <v>0</v>
      </c>
      <c r="U312" s="17">
        <f t="shared" ref="U312:U313" si="1012">U313</f>
        <v>0</v>
      </c>
      <c r="V312" s="17">
        <f t="shared" ref="V312:V313" si="1013">V313</f>
        <v>0</v>
      </c>
      <c r="W312" s="17">
        <f t="shared" ref="W312:W313" si="1014">W313</f>
        <v>0</v>
      </c>
      <c r="X312" s="17">
        <f t="shared" ref="X312:X313" si="1015">X313</f>
        <v>0</v>
      </c>
      <c r="Y312" s="17">
        <f t="shared" si="986"/>
        <v>3564.5</v>
      </c>
      <c r="Z312" s="17">
        <f t="shared" si="987"/>
        <v>1788.2</v>
      </c>
      <c r="AA312" s="17">
        <f t="shared" si="988"/>
        <v>2808.6999999999998</v>
      </c>
      <c r="AB312" s="17">
        <f t="shared" ref="AB312:AB313" si="1016">AB313</f>
        <v>0</v>
      </c>
      <c r="AC312" s="17">
        <f t="shared" ref="AC312:AC313" si="1017">AC313</f>
        <v>0</v>
      </c>
      <c r="AD312" s="17">
        <f t="shared" ref="AD312:AD313" si="1018">AD313</f>
        <v>0</v>
      </c>
      <c r="AE312" s="17">
        <f t="shared" si="989"/>
        <v>3564.5</v>
      </c>
      <c r="AF312" s="17">
        <f t="shared" si="990"/>
        <v>1788.2</v>
      </c>
      <c r="AG312" s="17">
        <f t="shared" si="991"/>
        <v>2808.6999999999998</v>
      </c>
      <c r="AH312" s="17">
        <f t="shared" ref="AH312:AH313" si="1019">AH313</f>
        <v>0</v>
      </c>
      <c r="AI312" s="17">
        <f t="shared" ref="AI312:AI313" si="1020">AI313</f>
        <v>0</v>
      </c>
      <c r="AJ312" s="17">
        <f t="shared" ref="AJ312:AJ313" si="1021">AJ313</f>
        <v>0</v>
      </c>
      <c r="AK312" s="17">
        <f t="shared" ref="AK312:AK313" si="1022">AK313</f>
        <v>0</v>
      </c>
      <c r="AL312" s="17">
        <f t="shared" ref="AL312:AL313" si="1023">AL313</f>
        <v>0</v>
      </c>
      <c r="AM312" s="17">
        <f t="shared" ref="AM312:AM313" si="1024">AM313</f>
        <v>0</v>
      </c>
      <c r="AN312" s="17">
        <f t="shared" ref="AN312:AN313" si="1025">AN313</f>
        <v>0</v>
      </c>
      <c r="AO312" s="17">
        <f t="shared" ref="AO312:AO313" si="1026">AO313</f>
        <v>0</v>
      </c>
      <c r="AP312" s="17">
        <f t="shared" ref="AP312:AP313" si="1027">AP313</f>
        <v>0</v>
      </c>
      <c r="AQ312" s="17">
        <f t="shared" ref="AQ312:AQ313" si="1028">AQ313</f>
        <v>0</v>
      </c>
      <c r="AR312" s="17">
        <f t="shared" ref="AR312:AR313" si="1029">AR313</f>
        <v>0</v>
      </c>
      <c r="AS312" s="17">
        <f t="shared" ref="AS312:AS313" si="1030">AS313</f>
        <v>0</v>
      </c>
      <c r="AT312" s="17">
        <f t="shared" ref="AT312:AT313" si="1031">AT313</f>
        <v>0</v>
      </c>
      <c r="AU312" s="17">
        <f t="shared" ref="AU312:AU313" si="1032">AU313</f>
        <v>0</v>
      </c>
      <c r="AV312" s="17">
        <f t="shared" ref="AV312:AV313" si="1033">AV313</f>
        <v>0</v>
      </c>
      <c r="AW312" s="17">
        <f t="shared" si="992"/>
        <v>3564.5</v>
      </c>
      <c r="AX312" s="17">
        <f t="shared" si="993"/>
        <v>1788.2</v>
      </c>
      <c r="AY312" s="17">
        <f t="shared" si="994"/>
        <v>2808.6999999999998</v>
      </c>
      <c r="AZ312" s="17">
        <f t="shared" ref="AZ312:AZ313" si="1034">AZ313</f>
        <v>0</v>
      </c>
      <c r="BA312" s="17">
        <f t="shared" si="995"/>
        <v>3564.5</v>
      </c>
      <c r="BB312" s="17">
        <f t="shared" si="996"/>
        <v>1788.2</v>
      </c>
      <c r="BC312" s="17">
        <f t="shared" si="997"/>
        <v>2808.6999999999998</v>
      </c>
      <c r="BD312" s="17">
        <f t="shared" ref="BD312:BD313" si="1035">BD313</f>
        <v>0</v>
      </c>
      <c r="BE312" s="17">
        <f t="shared" ref="BE312:BE313" si="1036">BE313</f>
        <v>0</v>
      </c>
      <c r="BF312" s="17">
        <f t="shared" ref="BF312:BF313" si="1037">BF313</f>
        <v>0</v>
      </c>
      <c r="BG312" s="17">
        <f t="shared" ref="BG312:BG313" si="1038">BG313</f>
        <v>0</v>
      </c>
      <c r="BH312" s="17">
        <f t="shared" ref="BH312:BH313" si="1039">BH313</f>
        <v>0</v>
      </c>
      <c r="BI312" s="17">
        <f t="shared" ref="BI312:BI313" si="1040">BI313</f>
        <v>0</v>
      </c>
      <c r="BJ312" s="17">
        <f t="shared" ref="BJ312:BJ313" si="1041">BJ313</f>
        <v>0</v>
      </c>
      <c r="BK312" s="17">
        <f t="shared" ref="BK312:BK313" si="1042">BK313</f>
        <v>0</v>
      </c>
      <c r="BL312" s="17">
        <f t="shared" ref="BL312:BL313" si="1043">BL313</f>
        <v>0</v>
      </c>
      <c r="BM312" s="17">
        <f t="shared" ref="BM312:BM313" si="1044">BM313</f>
        <v>0</v>
      </c>
      <c r="BN312" s="17">
        <f t="shared" ref="BN312:BN313" si="1045">BN313</f>
        <v>0</v>
      </c>
      <c r="BO312" s="17">
        <f t="shared" si="998"/>
        <v>3564.5</v>
      </c>
      <c r="BP312" s="17">
        <f t="shared" si="999"/>
        <v>1788.2</v>
      </c>
      <c r="BQ312" s="17">
        <f t="shared" si="1000"/>
        <v>2808.6999999999998</v>
      </c>
      <c r="BR312" s="17">
        <f t="shared" ref="BR312:BR313" si="1046">BR313</f>
        <v>0</v>
      </c>
      <c r="BS312" s="35"/>
      <c r="BT312" s="35"/>
      <c r="BU312" s="1"/>
      <c r="BV312" s="1"/>
      <c r="BW312" s="1"/>
      <c r="BX312" s="1"/>
      <c r="BY312" s="1"/>
      <c r="BZ312" s="1"/>
      <c r="CA312" s="1"/>
      <c r="CB312" s="1"/>
    </row>
    <row r="313" s="1" customFormat="1">
      <c r="A313" s="33" t="s">
        <v>217</v>
      </c>
      <c r="B313" s="33" t="s">
        <v>81</v>
      </c>
      <c r="C313" s="33" t="s">
        <v>36</v>
      </c>
      <c r="D313" s="33" t="s">
        <v>238</v>
      </c>
      <c r="E313" s="33"/>
      <c r="F313" s="34" t="s">
        <v>43</v>
      </c>
      <c r="G313" s="17">
        <f t="shared" si="1001"/>
        <v>3564.5</v>
      </c>
      <c r="H313" s="17">
        <f t="shared" si="1002"/>
        <v>1788.2</v>
      </c>
      <c r="I313" s="17">
        <f t="shared" si="1003"/>
        <v>2808.6999999999998</v>
      </c>
      <c r="J313" s="17">
        <f t="shared" si="1004"/>
        <v>0</v>
      </c>
      <c r="K313" s="17">
        <f t="shared" si="1005"/>
        <v>0</v>
      </c>
      <c r="L313" s="17">
        <f t="shared" si="1006"/>
        <v>0</v>
      </c>
      <c r="M313" s="17">
        <f t="shared" si="983"/>
        <v>3564.5</v>
      </c>
      <c r="N313" s="17">
        <f t="shared" si="984"/>
        <v>1788.2</v>
      </c>
      <c r="O313" s="17">
        <f t="shared" si="985"/>
        <v>2808.6999999999998</v>
      </c>
      <c r="P313" s="17">
        <f t="shared" si="1007"/>
        <v>0</v>
      </c>
      <c r="Q313" s="17">
        <f t="shared" si="1008"/>
        <v>0</v>
      </c>
      <c r="R313" s="17">
        <f t="shared" si="1009"/>
        <v>0</v>
      </c>
      <c r="S313" s="17">
        <f t="shared" si="1010"/>
        <v>0</v>
      </c>
      <c r="T313" s="17">
        <f t="shared" si="1011"/>
        <v>0</v>
      </c>
      <c r="U313" s="17">
        <f t="shared" si="1012"/>
        <v>0</v>
      </c>
      <c r="V313" s="17">
        <f t="shared" si="1013"/>
        <v>0</v>
      </c>
      <c r="W313" s="17">
        <f t="shared" si="1014"/>
        <v>0</v>
      </c>
      <c r="X313" s="17">
        <f t="shared" si="1015"/>
        <v>0</v>
      </c>
      <c r="Y313" s="17">
        <f t="shared" si="986"/>
        <v>3564.5</v>
      </c>
      <c r="Z313" s="17">
        <f t="shared" si="987"/>
        <v>1788.2</v>
      </c>
      <c r="AA313" s="17">
        <f t="shared" si="988"/>
        <v>2808.6999999999998</v>
      </c>
      <c r="AB313" s="17">
        <f t="shared" si="1016"/>
        <v>0</v>
      </c>
      <c r="AC313" s="17">
        <f t="shared" si="1017"/>
        <v>0</v>
      </c>
      <c r="AD313" s="17">
        <f t="shared" si="1018"/>
        <v>0</v>
      </c>
      <c r="AE313" s="17">
        <f t="shared" si="989"/>
        <v>3564.5</v>
      </c>
      <c r="AF313" s="17">
        <f t="shared" si="990"/>
        <v>1788.2</v>
      </c>
      <c r="AG313" s="17">
        <f t="shared" si="991"/>
        <v>2808.6999999999998</v>
      </c>
      <c r="AH313" s="17">
        <f t="shared" si="1019"/>
        <v>0</v>
      </c>
      <c r="AI313" s="17">
        <f t="shared" si="1020"/>
        <v>0</v>
      </c>
      <c r="AJ313" s="17">
        <f t="shared" si="1021"/>
        <v>0</v>
      </c>
      <c r="AK313" s="17">
        <f t="shared" si="1022"/>
        <v>0</v>
      </c>
      <c r="AL313" s="17">
        <f t="shared" si="1023"/>
        <v>0</v>
      </c>
      <c r="AM313" s="17">
        <f t="shared" si="1024"/>
        <v>0</v>
      </c>
      <c r="AN313" s="17">
        <f t="shared" si="1025"/>
        <v>0</v>
      </c>
      <c r="AO313" s="17">
        <f t="shared" si="1026"/>
        <v>0</v>
      </c>
      <c r="AP313" s="17">
        <f t="shared" si="1027"/>
        <v>0</v>
      </c>
      <c r="AQ313" s="17">
        <f t="shared" si="1028"/>
        <v>0</v>
      </c>
      <c r="AR313" s="17">
        <f t="shared" si="1029"/>
        <v>0</v>
      </c>
      <c r="AS313" s="17">
        <f t="shared" si="1030"/>
        <v>0</v>
      </c>
      <c r="AT313" s="17">
        <f t="shared" si="1031"/>
        <v>0</v>
      </c>
      <c r="AU313" s="17">
        <f t="shared" si="1032"/>
        <v>0</v>
      </c>
      <c r="AV313" s="17">
        <f t="shared" si="1033"/>
        <v>0</v>
      </c>
      <c r="AW313" s="17">
        <f t="shared" si="992"/>
        <v>3564.5</v>
      </c>
      <c r="AX313" s="17">
        <f t="shared" si="993"/>
        <v>1788.2</v>
      </c>
      <c r="AY313" s="17">
        <f t="shared" si="994"/>
        <v>2808.6999999999998</v>
      </c>
      <c r="AZ313" s="17">
        <f t="shared" si="1034"/>
        <v>0</v>
      </c>
      <c r="BA313" s="17">
        <f t="shared" si="995"/>
        <v>3564.5</v>
      </c>
      <c r="BB313" s="17">
        <f t="shared" si="996"/>
        <v>1788.2</v>
      </c>
      <c r="BC313" s="17">
        <f t="shared" si="997"/>
        <v>2808.6999999999998</v>
      </c>
      <c r="BD313" s="17">
        <f t="shared" si="1035"/>
        <v>0</v>
      </c>
      <c r="BE313" s="17">
        <f t="shared" si="1036"/>
        <v>0</v>
      </c>
      <c r="BF313" s="17">
        <f t="shared" si="1037"/>
        <v>0</v>
      </c>
      <c r="BG313" s="17">
        <f t="shared" si="1038"/>
        <v>0</v>
      </c>
      <c r="BH313" s="17">
        <f t="shared" si="1039"/>
        <v>0</v>
      </c>
      <c r="BI313" s="17">
        <f t="shared" si="1040"/>
        <v>0</v>
      </c>
      <c r="BJ313" s="17">
        <f t="shared" si="1041"/>
        <v>0</v>
      </c>
      <c r="BK313" s="17">
        <f t="shared" si="1042"/>
        <v>0</v>
      </c>
      <c r="BL313" s="17">
        <f t="shared" si="1043"/>
        <v>0</v>
      </c>
      <c r="BM313" s="17">
        <f t="shared" si="1044"/>
        <v>0</v>
      </c>
      <c r="BN313" s="17">
        <f t="shared" si="1045"/>
        <v>0</v>
      </c>
      <c r="BO313" s="17">
        <f t="shared" si="998"/>
        <v>3564.5</v>
      </c>
      <c r="BP313" s="17">
        <f t="shared" si="999"/>
        <v>1788.2</v>
      </c>
      <c r="BQ313" s="17">
        <f t="shared" si="1000"/>
        <v>2808.6999999999998</v>
      </c>
      <c r="BR313" s="17">
        <f t="shared" si="1046"/>
        <v>0</v>
      </c>
      <c r="BS313" s="35"/>
      <c r="BT313" s="35"/>
      <c r="BU313" s="1"/>
      <c r="BV313" s="1"/>
      <c r="BW313" s="1"/>
      <c r="BX313" s="1"/>
      <c r="BY313" s="1"/>
      <c r="BZ313" s="1"/>
      <c r="CA313" s="1"/>
      <c r="CB313" s="1"/>
    </row>
    <row r="314" s="1" customFormat="1">
      <c r="A314" s="33" t="s">
        <v>217</v>
      </c>
      <c r="B314" s="33" t="s">
        <v>81</v>
      </c>
      <c r="C314" s="33" t="s">
        <v>36</v>
      </c>
      <c r="D314" s="33" t="s">
        <v>239</v>
      </c>
      <c r="E314" s="33"/>
      <c r="F314" s="34" t="s">
        <v>240</v>
      </c>
      <c r="G314" s="17">
        <f>G315+G317</f>
        <v>3564.5</v>
      </c>
      <c r="H314" s="17">
        <f>H315+H317</f>
        <v>1788.2</v>
      </c>
      <c r="I314" s="17">
        <f>I315+I317</f>
        <v>2808.6999999999998</v>
      </c>
      <c r="J314" s="17">
        <f>J315+J317</f>
        <v>0</v>
      </c>
      <c r="K314" s="17">
        <f>K315+K317</f>
        <v>0</v>
      </c>
      <c r="L314" s="17">
        <f>L315+L317</f>
        <v>0</v>
      </c>
      <c r="M314" s="17">
        <f t="shared" si="983"/>
        <v>3564.5</v>
      </c>
      <c r="N314" s="17">
        <f t="shared" si="984"/>
        <v>1788.2</v>
      </c>
      <c r="O314" s="17">
        <f t="shared" si="985"/>
        <v>2808.6999999999998</v>
      </c>
      <c r="P314" s="17">
        <f>P315+P317</f>
        <v>0</v>
      </c>
      <c r="Q314" s="17">
        <f>Q315+Q317</f>
        <v>0</v>
      </c>
      <c r="R314" s="17">
        <f>R315+R317</f>
        <v>0</v>
      </c>
      <c r="S314" s="17">
        <f>S315+S317</f>
        <v>0</v>
      </c>
      <c r="T314" s="17">
        <f>T315+T317</f>
        <v>0</v>
      </c>
      <c r="U314" s="17">
        <f>U315+U317</f>
        <v>0</v>
      </c>
      <c r="V314" s="17">
        <f>V315+V317</f>
        <v>0</v>
      </c>
      <c r="W314" s="17">
        <f>W315+W317</f>
        <v>0</v>
      </c>
      <c r="X314" s="17">
        <f>X315+X317</f>
        <v>0</v>
      </c>
      <c r="Y314" s="17">
        <f t="shared" si="986"/>
        <v>3564.5</v>
      </c>
      <c r="Z314" s="17">
        <f t="shared" si="987"/>
        <v>1788.2</v>
      </c>
      <c r="AA314" s="17">
        <f t="shared" si="988"/>
        <v>2808.6999999999998</v>
      </c>
      <c r="AB314" s="17">
        <f>AB315+AB317</f>
        <v>0</v>
      </c>
      <c r="AC314" s="17">
        <f>AC315+AC317</f>
        <v>0</v>
      </c>
      <c r="AD314" s="17">
        <f>AD315+AD317</f>
        <v>0</v>
      </c>
      <c r="AE314" s="17">
        <f t="shared" si="989"/>
        <v>3564.5</v>
      </c>
      <c r="AF314" s="17">
        <f t="shared" si="990"/>
        <v>1788.2</v>
      </c>
      <c r="AG314" s="17">
        <f t="shared" si="991"/>
        <v>2808.6999999999998</v>
      </c>
      <c r="AH314" s="17">
        <f>AH315+AH317</f>
        <v>0</v>
      </c>
      <c r="AI314" s="17">
        <f>AI315+AI317</f>
        <v>0</v>
      </c>
      <c r="AJ314" s="17">
        <f>AJ315+AJ317</f>
        <v>0</v>
      </c>
      <c r="AK314" s="17">
        <f>AK315+AK317</f>
        <v>0</v>
      </c>
      <c r="AL314" s="17">
        <f>AL315+AL317</f>
        <v>0</v>
      </c>
      <c r="AM314" s="17">
        <f>AM315+AM317</f>
        <v>0</v>
      </c>
      <c r="AN314" s="17">
        <f>AN315+AN317</f>
        <v>0</v>
      </c>
      <c r="AO314" s="17">
        <f>AO315+AO317</f>
        <v>0</v>
      </c>
      <c r="AP314" s="17">
        <f>AP315+AP317</f>
        <v>0</v>
      </c>
      <c r="AQ314" s="17">
        <f>AQ315+AQ317</f>
        <v>0</v>
      </c>
      <c r="AR314" s="17">
        <f>AR315+AR317</f>
        <v>0</v>
      </c>
      <c r="AS314" s="17">
        <f>AS315+AS317</f>
        <v>0</v>
      </c>
      <c r="AT314" s="17">
        <f>AT315+AT317</f>
        <v>0</v>
      </c>
      <c r="AU314" s="17">
        <f>AU315+AU317</f>
        <v>0</v>
      </c>
      <c r="AV314" s="17">
        <f>AV315+AV317</f>
        <v>0</v>
      </c>
      <c r="AW314" s="17">
        <f t="shared" si="992"/>
        <v>3564.5</v>
      </c>
      <c r="AX314" s="17">
        <f t="shared" si="993"/>
        <v>1788.2</v>
      </c>
      <c r="AY314" s="17">
        <f t="shared" si="994"/>
        <v>2808.6999999999998</v>
      </c>
      <c r="AZ314" s="17">
        <f>AZ315+AZ317</f>
        <v>0</v>
      </c>
      <c r="BA314" s="17">
        <f t="shared" si="995"/>
        <v>3564.5</v>
      </c>
      <c r="BB314" s="17">
        <f t="shared" si="996"/>
        <v>1788.2</v>
      </c>
      <c r="BC314" s="17">
        <f t="shared" si="997"/>
        <v>2808.6999999999998</v>
      </c>
      <c r="BD314" s="17">
        <f>BD315+BD317</f>
        <v>0</v>
      </c>
      <c r="BE314" s="17">
        <f>BE315+BE317</f>
        <v>0</v>
      </c>
      <c r="BF314" s="17">
        <f>BF315+BF317</f>
        <v>0</v>
      </c>
      <c r="BG314" s="17">
        <f>BG315+BG317</f>
        <v>0</v>
      </c>
      <c r="BH314" s="17">
        <f>BH315+BH317</f>
        <v>0</v>
      </c>
      <c r="BI314" s="17">
        <f>BI315+BI317</f>
        <v>0</v>
      </c>
      <c r="BJ314" s="17">
        <f>BJ315+BJ317</f>
        <v>0</v>
      </c>
      <c r="BK314" s="17">
        <f>BK315+BK317</f>
        <v>0</v>
      </c>
      <c r="BL314" s="17">
        <f>BL315+BL317</f>
        <v>0</v>
      </c>
      <c r="BM314" s="17">
        <f>BM315+BM317</f>
        <v>0</v>
      </c>
      <c r="BN314" s="17">
        <f>BN315+BN317</f>
        <v>0</v>
      </c>
      <c r="BO314" s="17">
        <f t="shared" si="998"/>
        <v>3564.5</v>
      </c>
      <c r="BP314" s="17">
        <f t="shared" si="999"/>
        <v>1788.2</v>
      </c>
      <c r="BQ314" s="17">
        <f t="shared" si="1000"/>
        <v>2808.6999999999998</v>
      </c>
      <c r="BR314" s="17">
        <f>BR315+BR317</f>
        <v>0</v>
      </c>
      <c r="BS314" s="35"/>
      <c r="BT314" s="35"/>
      <c r="BU314" s="1"/>
      <c r="BV314" s="1"/>
      <c r="BW314" s="1"/>
      <c r="BX314" s="1"/>
      <c r="BY314" s="1"/>
      <c r="BZ314" s="1"/>
      <c r="CA314" s="1"/>
      <c r="CB314" s="1"/>
    </row>
    <row r="315" s="1" customFormat="1">
      <c r="A315" s="33" t="s">
        <v>217</v>
      </c>
      <c r="B315" s="33" t="s">
        <v>81</v>
      </c>
      <c r="C315" s="33" t="s">
        <v>36</v>
      </c>
      <c r="D315" s="33" t="s">
        <v>297</v>
      </c>
      <c r="E315" s="33"/>
      <c r="F315" s="34" t="s">
        <v>298</v>
      </c>
      <c r="G315" s="17">
        <f>G316</f>
        <v>1260.5</v>
      </c>
      <c r="H315" s="17">
        <f>H316</f>
        <v>1260.5</v>
      </c>
      <c r="I315" s="17">
        <f>I316</f>
        <v>1260.5</v>
      </c>
      <c r="J315" s="17">
        <f>J316</f>
        <v>0</v>
      </c>
      <c r="K315" s="17">
        <f>K316</f>
        <v>0</v>
      </c>
      <c r="L315" s="17">
        <f>L316</f>
        <v>0</v>
      </c>
      <c r="M315" s="17">
        <f t="shared" si="983"/>
        <v>1260.5</v>
      </c>
      <c r="N315" s="17">
        <f t="shared" si="984"/>
        <v>1260.5</v>
      </c>
      <c r="O315" s="17">
        <f t="shared" si="985"/>
        <v>1260.5</v>
      </c>
      <c r="P315" s="17">
        <f>P316</f>
        <v>0</v>
      </c>
      <c r="Q315" s="17">
        <f>Q316</f>
        <v>0</v>
      </c>
      <c r="R315" s="17">
        <f>R316</f>
        <v>0</v>
      </c>
      <c r="S315" s="17">
        <f>S316</f>
        <v>0</v>
      </c>
      <c r="T315" s="17">
        <f>T316</f>
        <v>0</v>
      </c>
      <c r="U315" s="17">
        <f>U316</f>
        <v>0</v>
      </c>
      <c r="V315" s="17">
        <f>V316</f>
        <v>0</v>
      </c>
      <c r="W315" s="17">
        <f>W316</f>
        <v>0</v>
      </c>
      <c r="X315" s="17">
        <f>X316</f>
        <v>0</v>
      </c>
      <c r="Y315" s="17">
        <f t="shared" si="986"/>
        <v>1260.5</v>
      </c>
      <c r="Z315" s="17">
        <f t="shared" si="987"/>
        <v>1260.5</v>
      </c>
      <c r="AA315" s="17">
        <f t="shared" si="988"/>
        <v>1260.5</v>
      </c>
      <c r="AB315" s="17">
        <f>AB316</f>
        <v>0</v>
      </c>
      <c r="AC315" s="17">
        <f>AC316</f>
        <v>0</v>
      </c>
      <c r="AD315" s="17">
        <f>AD316</f>
        <v>0</v>
      </c>
      <c r="AE315" s="17">
        <f t="shared" si="989"/>
        <v>1260.5</v>
      </c>
      <c r="AF315" s="17">
        <f t="shared" si="990"/>
        <v>1260.5</v>
      </c>
      <c r="AG315" s="17">
        <f t="shared" si="991"/>
        <v>1260.5</v>
      </c>
      <c r="AH315" s="17">
        <f>AH316</f>
        <v>0</v>
      </c>
      <c r="AI315" s="17">
        <f>AI316</f>
        <v>0</v>
      </c>
      <c r="AJ315" s="17">
        <f>AJ316</f>
        <v>0</v>
      </c>
      <c r="AK315" s="17">
        <f>AK316</f>
        <v>0</v>
      </c>
      <c r="AL315" s="17">
        <f>AL316</f>
        <v>0</v>
      </c>
      <c r="AM315" s="17">
        <f>AM316</f>
        <v>0</v>
      </c>
      <c r="AN315" s="17">
        <f>AN316</f>
        <v>0</v>
      </c>
      <c r="AO315" s="17">
        <f>AO316</f>
        <v>0</v>
      </c>
      <c r="AP315" s="17">
        <f>AP316</f>
        <v>0</v>
      </c>
      <c r="AQ315" s="17">
        <f>AQ316</f>
        <v>0</v>
      </c>
      <c r="AR315" s="17">
        <f>AR316</f>
        <v>0</v>
      </c>
      <c r="AS315" s="17">
        <f>AS316</f>
        <v>0</v>
      </c>
      <c r="AT315" s="17">
        <f>AT316</f>
        <v>0</v>
      </c>
      <c r="AU315" s="17">
        <f>AU316</f>
        <v>0</v>
      </c>
      <c r="AV315" s="17">
        <f>AV316</f>
        <v>0</v>
      </c>
      <c r="AW315" s="17">
        <f t="shared" si="992"/>
        <v>1260.5</v>
      </c>
      <c r="AX315" s="17">
        <f t="shared" si="993"/>
        <v>1260.5</v>
      </c>
      <c r="AY315" s="17">
        <f t="shared" si="994"/>
        <v>1260.5</v>
      </c>
      <c r="AZ315" s="17">
        <f>AZ316</f>
        <v>0</v>
      </c>
      <c r="BA315" s="17">
        <f t="shared" si="995"/>
        <v>1260.5</v>
      </c>
      <c r="BB315" s="17">
        <f t="shared" si="996"/>
        <v>1260.5</v>
      </c>
      <c r="BC315" s="17">
        <f t="shared" si="997"/>
        <v>1260.5</v>
      </c>
      <c r="BD315" s="17">
        <f>BD316</f>
        <v>0</v>
      </c>
      <c r="BE315" s="17">
        <f>BE316</f>
        <v>0</v>
      </c>
      <c r="BF315" s="17">
        <f>BF316</f>
        <v>0</v>
      </c>
      <c r="BG315" s="17">
        <f>BG316</f>
        <v>0</v>
      </c>
      <c r="BH315" s="17">
        <f>BH316</f>
        <v>0</v>
      </c>
      <c r="BI315" s="17">
        <f>BI316</f>
        <v>0</v>
      </c>
      <c r="BJ315" s="17">
        <f>BJ316</f>
        <v>0</v>
      </c>
      <c r="BK315" s="17">
        <f>BK316</f>
        <v>0</v>
      </c>
      <c r="BL315" s="17">
        <f>BL316</f>
        <v>0</v>
      </c>
      <c r="BM315" s="17">
        <f>BM316</f>
        <v>0</v>
      </c>
      <c r="BN315" s="17">
        <f>BN316</f>
        <v>0</v>
      </c>
      <c r="BO315" s="17">
        <f t="shared" si="998"/>
        <v>1260.5</v>
      </c>
      <c r="BP315" s="17">
        <f t="shared" si="999"/>
        <v>1260.5</v>
      </c>
      <c r="BQ315" s="17">
        <f t="shared" si="1000"/>
        <v>1260.5</v>
      </c>
      <c r="BR315" s="17">
        <f>BR316</f>
        <v>0</v>
      </c>
      <c r="BS315" s="35"/>
      <c r="BT315" s="35"/>
      <c r="BU315" s="1"/>
      <c r="BV315" s="1"/>
      <c r="BW315" s="1"/>
      <c r="BX315" s="1"/>
      <c r="BY315" s="1"/>
      <c r="BZ315" s="1"/>
      <c r="CA315" s="1"/>
      <c r="CB315" s="1"/>
    </row>
    <row r="316" s="1" customFormat="1">
      <c r="A316" s="33" t="s">
        <v>217</v>
      </c>
      <c r="B316" s="33" t="s">
        <v>81</v>
      </c>
      <c r="C316" s="33" t="s">
        <v>36</v>
      </c>
      <c r="D316" s="33" t="s">
        <v>297</v>
      </c>
      <c r="E316" s="33" t="s">
        <v>141</v>
      </c>
      <c r="F316" s="34" t="s">
        <v>142</v>
      </c>
      <c r="G316" s="17">
        <v>1260.5</v>
      </c>
      <c r="H316" s="17">
        <v>1260.5</v>
      </c>
      <c r="I316" s="17">
        <v>1260.5</v>
      </c>
      <c r="J316" s="17"/>
      <c r="K316" s="17"/>
      <c r="L316" s="17"/>
      <c r="M316" s="17">
        <f t="shared" si="983"/>
        <v>1260.5</v>
      </c>
      <c r="N316" s="17">
        <f t="shared" si="984"/>
        <v>1260.5</v>
      </c>
      <c r="O316" s="17">
        <f t="shared" si="985"/>
        <v>1260.5</v>
      </c>
      <c r="P316" s="17"/>
      <c r="Q316" s="17"/>
      <c r="R316" s="17"/>
      <c r="S316" s="17"/>
      <c r="T316" s="17"/>
      <c r="U316" s="17"/>
      <c r="V316" s="17"/>
      <c r="W316" s="17"/>
      <c r="X316" s="17"/>
      <c r="Y316" s="17">
        <f t="shared" si="986"/>
        <v>1260.5</v>
      </c>
      <c r="Z316" s="17">
        <f t="shared" si="987"/>
        <v>1260.5</v>
      </c>
      <c r="AA316" s="17">
        <f t="shared" si="988"/>
        <v>1260.5</v>
      </c>
      <c r="AB316" s="17"/>
      <c r="AC316" s="17"/>
      <c r="AD316" s="17"/>
      <c r="AE316" s="17">
        <f t="shared" si="989"/>
        <v>1260.5</v>
      </c>
      <c r="AF316" s="17">
        <f t="shared" si="990"/>
        <v>1260.5</v>
      </c>
      <c r="AG316" s="17">
        <f t="shared" si="991"/>
        <v>1260.5</v>
      </c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>
        <f t="shared" si="992"/>
        <v>1260.5</v>
      </c>
      <c r="AX316" s="17">
        <f t="shared" si="993"/>
        <v>1260.5</v>
      </c>
      <c r="AY316" s="17">
        <f t="shared" si="994"/>
        <v>1260.5</v>
      </c>
      <c r="AZ316" s="17"/>
      <c r="BA316" s="17">
        <f t="shared" si="995"/>
        <v>1260.5</v>
      </c>
      <c r="BB316" s="17">
        <f t="shared" si="996"/>
        <v>1260.5</v>
      </c>
      <c r="BC316" s="17">
        <f t="shared" si="997"/>
        <v>1260.5</v>
      </c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>
        <f t="shared" si="998"/>
        <v>1260.5</v>
      </c>
      <c r="BP316" s="17">
        <f t="shared" si="999"/>
        <v>1260.5</v>
      </c>
      <c r="BQ316" s="17">
        <f t="shared" si="1000"/>
        <v>1260.5</v>
      </c>
      <c r="BR316" s="17"/>
      <c r="BS316" s="35"/>
      <c r="BT316" s="35"/>
      <c r="BU316" s="1"/>
      <c r="BV316" s="1"/>
      <c r="BW316" s="1"/>
      <c r="BX316" s="1"/>
      <c r="BY316" s="1"/>
      <c r="BZ316" s="1"/>
      <c r="CA316" s="1"/>
      <c r="CB316" s="1"/>
    </row>
    <row r="317" s="1" customFormat="1">
      <c r="A317" s="33" t="s">
        <v>217</v>
      </c>
      <c r="B317" s="33" t="s">
        <v>81</v>
      </c>
      <c r="C317" s="33" t="s">
        <v>36</v>
      </c>
      <c r="D317" s="33" t="s">
        <v>241</v>
      </c>
      <c r="E317" s="33"/>
      <c r="F317" s="34" t="s">
        <v>242</v>
      </c>
      <c r="G317" s="17">
        <f>G318</f>
        <v>2304</v>
      </c>
      <c r="H317" s="17">
        <f>H318</f>
        <v>527.70000000000005</v>
      </c>
      <c r="I317" s="17">
        <f>I318</f>
        <v>1548.2</v>
      </c>
      <c r="J317" s="17">
        <f>J318</f>
        <v>0</v>
      </c>
      <c r="K317" s="17">
        <f>K318</f>
        <v>0</v>
      </c>
      <c r="L317" s="17">
        <f>L318</f>
        <v>0</v>
      </c>
      <c r="M317" s="17">
        <f t="shared" si="983"/>
        <v>2304</v>
      </c>
      <c r="N317" s="17">
        <f t="shared" si="984"/>
        <v>527.70000000000005</v>
      </c>
      <c r="O317" s="17">
        <f t="shared" si="985"/>
        <v>1548.2</v>
      </c>
      <c r="P317" s="17">
        <f>P318</f>
        <v>0</v>
      </c>
      <c r="Q317" s="17">
        <f>Q318</f>
        <v>0</v>
      </c>
      <c r="R317" s="17">
        <f>R318</f>
        <v>0</v>
      </c>
      <c r="S317" s="17">
        <f>S318</f>
        <v>0</v>
      </c>
      <c r="T317" s="17">
        <f>T318</f>
        <v>0</v>
      </c>
      <c r="U317" s="17">
        <f>U318</f>
        <v>0</v>
      </c>
      <c r="V317" s="17">
        <f>V318</f>
        <v>0</v>
      </c>
      <c r="W317" s="17">
        <f>W318</f>
        <v>0</v>
      </c>
      <c r="X317" s="17">
        <f>X318</f>
        <v>0</v>
      </c>
      <c r="Y317" s="17">
        <f t="shared" si="986"/>
        <v>2304</v>
      </c>
      <c r="Z317" s="17">
        <f t="shared" si="987"/>
        <v>527.70000000000005</v>
      </c>
      <c r="AA317" s="17">
        <f t="shared" si="988"/>
        <v>1548.2</v>
      </c>
      <c r="AB317" s="17">
        <f>AB318</f>
        <v>0</v>
      </c>
      <c r="AC317" s="17">
        <f>AC318</f>
        <v>0</v>
      </c>
      <c r="AD317" s="17">
        <f>AD318</f>
        <v>0</v>
      </c>
      <c r="AE317" s="17">
        <f t="shared" si="989"/>
        <v>2304</v>
      </c>
      <c r="AF317" s="17">
        <f t="shared" si="990"/>
        <v>527.70000000000005</v>
      </c>
      <c r="AG317" s="17">
        <f t="shared" si="991"/>
        <v>1548.2</v>
      </c>
      <c r="AH317" s="17">
        <f>AH318</f>
        <v>0</v>
      </c>
      <c r="AI317" s="17">
        <f>AI318</f>
        <v>0</v>
      </c>
      <c r="AJ317" s="17">
        <f>AJ318</f>
        <v>0</v>
      </c>
      <c r="AK317" s="17">
        <f>AK318</f>
        <v>0</v>
      </c>
      <c r="AL317" s="17">
        <f>AL318</f>
        <v>0</v>
      </c>
      <c r="AM317" s="17">
        <f>AM318</f>
        <v>0</v>
      </c>
      <c r="AN317" s="17">
        <f>AN318</f>
        <v>0</v>
      </c>
      <c r="AO317" s="17">
        <f>AO318</f>
        <v>0</v>
      </c>
      <c r="AP317" s="17">
        <f>AP318</f>
        <v>0</v>
      </c>
      <c r="AQ317" s="17">
        <f>AQ318</f>
        <v>0</v>
      </c>
      <c r="AR317" s="17">
        <f>AR318</f>
        <v>0</v>
      </c>
      <c r="AS317" s="17">
        <f>AS318</f>
        <v>0</v>
      </c>
      <c r="AT317" s="17">
        <f>AT318</f>
        <v>0</v>
      </c>
      <c r="AU317" s="17">
        <f>AU318</f>
        <v>0</v>
      </c>
      <c r="AV317" s="17">
        <f>AV318</f>
        <v>0</v>
      </c>
      <c r="AW317" s="17">
        <f t="shared" si="992"/>
        <v>2304</v>
      </c>
      <c r="AX317" s="17">
        <f t="shared" si="993"/>
        <v>527.70000000000005</v>
      </c>
      <c r="AY317" s="17">
        <f t="shared" si="994"/>
        <v>1548.2</v>
      </c>
      <c r="AZ317" s="17">
        <f>AZ318</f>
        <v>0</v>
      </c>
      <c r="BA317" s="17">
        <f t="shared" si="995"/>
        <v>2304</v>
      </c>
      <c r="BB317" s="17">
        <f t="shared" si="996"/>
        <v>527.70000000000005</v>
      </c>
      <c r="BC317" s="17">
        <f t="shared" si="997"/>
        <v>1548.2</v>
      </c>
      <c r="BD317" s="17">
        <f>BD318</f>
        <v>0</v>
      </c>
      <c r="BE317" s="17">
        <f>BE318</f>
        <v>0</v>
      </c>
      <c r="BF317" s="17">
        <f>BF318</f>
        <v>0</v>
      </c>
      <c r="BG317" s="17">
        <f>BG318</f>
        <v>0</v>
      </c>
      <c r="BH317" s="17">
        <f>BH318</f>
        <v>0</v>
      </c>
      <c r="BI317" s="17">
        <f>BI318</f>
        <v>0</v>
      </c>
      <c r="BJ317" s="17">
        <f>BJ318</f>
        <v>0</v>
      </c>
      <c r="BK317" s="17">
        <f>BK318</f>
        <v>0</v>
      </c>
      <c r="BL317" s="17">
        <f>BL318</f>
        <v>0</v>
      </c>
      <c r="BM317" s="17">
        <f>BM318</f>
        <v>0</v>
      </c>
      <c r="BN317" s="17">
        <f>BN318</f>
        <v>0</v>
      </c>
      <c r="BO317" s="17">
        <f t="shared" si="998"/>
        <v>2304</v>
      </c>
      <c r="BP317" s="17">
        <f t="shared" si="999"/>
        <v>527.70000000000005</v>
      </c>
      <c r="BQ317" s="17">
        <f t="shared" si="1000"/>
        <v>1548.2</v>
      </c>
      <c r="BR317" s="17">
        <f>BR318</f>
        <v>0</v>
      </c>
      <c r="BS317" s="35"/>
      <c r="BT317" s="35"/>
      <c r="BU317" s="1"/>
      <c r="BV317" s="1"/>
      <c r="BW317" s="1"/>
      <c r="BX317" s="1"/>
      <c r="BY317" s="1"/>
      <c r="BZ317" s="1"/>
      <c r="CA317" s="1"/>
      <c r="CB317" s="1"/>
    </row>
    <row r="318" s="1" customFormat="1">
      <c r="A318" s="33" t="s">
        <v>217</v>
      </c>
      <c r="B318" s="33" t="s">
        <v>81</v>
      </c>
      <c r="C318" s="33" t="s">
        <v>36</v>
      </c>
      <c r="D318" s="33" t="s">
        <v>241</v>
      </c>
      <c r="E318" s="33" t="s">
        <v>141</v>
      </c>
      <c r="F318" s="34" t="s">
        <v>142</v>
      </c>
      <c r="G318" s="17">
        <v>2304</v>
      </c>
      <c r="H318" s="17">
        <v>527.70000000000005</v>
      </c>
      <c r="I318" s="17">
        <v>1548.2</v>
      </c>
      <c r="J318" s="17"/>
      <c r="K318" s="17"/>
      <c r="L318" s="17"/>
      <c r="M318" s="17">
        <f t="shared" si="983"/>
        <v>2304</v>
      </c>
      <c r="N318" s="17">
        <f t="shared" si="984"/>
        <v>527.70000000000005</v>
      </c>
      <c r="O318" s="17">
        <f t="shared" si="985"/>
        <v>1548.2</v>
      </c>
      <c r="P318" s="17"/>
      <c r="Q318" s="17"/>
      <c r="R318" s="17"/>
      <c r="S318" s="17"/>
      <c r="T318" s="17"/>
      <c r="U318" s="17"/>
      <c r="V318" s="17"/>
      <c r="W318" s="17"/>
      <c r="X318" s="17"/>
      <c r="Y318" s="17">
        <f t="shared" si="986"/>
        <v>2304</v>
      </c>
      <c r="Z318" s="17">
        <f t="shared" si="987"/>
        <v>527.70000000000005</v>
      </c>
      <c r="AA318" s="17">
        <f t="shared" si="988"/>
        <v>1548.2</v>
      </c>
      <c r="AB318" s="17"/>
      <c r="AC318" s="17"/>
      <c r="AD318" s="17"/>
      <c r="AE318" s="17">
        <f t="shared" si="989"/>
        <v>2304</v>
      </c>
      <c r="AF318" s="17">
        <f t="shared" si="990"/>
        <v>527.70000000000005</v>
      </c>
      <c r="AG318" s="17">
        <f t="shared" si="991"/>
        <v>1548.2</v>
      </c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>
        <f t="shared" si="992"/>
        <v>2304</v>
      </c>
      <c r="AX318" s="17">
        <f t="shared" si="993"/>
        <v>527.70000000000005</v>
      </c>
      <c r="AY318" s="17">
        <f t="shared" si="994"/>
        <v>1548.2</v>
      </c>
      <c r="AZ318" s="17"/>
      <c r="BA318" s="17">
        <f t="shared" si="995"/>
        <v>2304</v>
      </c>
      <c r="BB318" s="17">
        <f t="shared" si="996"/>
        <v>527.70000000000005</v>
      </c>
      <c r="BC318" s="17">
        <f t="shared" si="997"/>
        <v>1548.2</v>
      </c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>
        <f t="shared" si="998"/>
        <v>2304</v>
      </c>
      <c r="BP318" s="17">
        <f t="shared" si="999"/>
        <v>527.70000000000005</v>
      </c>
      <c r="BQ318" s="17">
        <f t="shared" si="1000"/>
        <v>1548.2</v>
      </c>
      <c r="BR318" s="17"/>
      <c r="BS318" s="35"/>
      <c r="BT318" s="35"/>
      <c r="BU318" s="1"/>
      <c r="BV318" s="1"/>
      <c r="BW318" s="1"/>
      <c r="BX318" s="1"/>
      <c r="BY318" s="1"/>
      <c r="BZ318" s="1"/>
      <c r="CA318" s="1"/>
      <c r="CB318" s="1"/>
    </row>
    <row r="319" s="1" customFormat="1">
      <c r="A319" s="33" t="s">
        <v>217</v>
      </c>
      <c r="B319" s="33" t="s">
        <v>81</v>
      </c>
      <c r="C319" s="33" t="s">
        <v>36</v>
      </c>
      <c r="D319" s="33" t="s">
        <v>166</v>
      </c>
      <c r="E319" s="33"/>
      <c r="F319" s="34" t="s">
        <v>167</v>
      </c>
      <c r="G319" s="17">
        <f t="shared" ref="G319:G326" si="1047">G320</f>
        <v>3682</v>
      </c>
      <c r="H319" s="17">
        <f t="shared" ref="H319:H326" si="1048">H320</f>
        <v>3682</v>
      </c>
      <c r="I319" s="17">
        <f t="shared" ref="I319:I326" si="1049">I320</f>
        <v>3682</v>
      </c>
      <c r="J319" s="17">
        <f t="shared" ref="J319:J326" si="1050">J320</f>
        <v>0</v>
      </c>
      <c r="K319" s="17">
        <f t="shared" ref="K319:K326" si="1051">K320</f>
        <v>0</v>
      </c>
      <c r="L319" s="17">
        <f t="shared" ref="L319:L326" si="1052">L320</f>
        <v>0</v>
      </c>
      <c r="M319" s="17">
        <f t="shared" si="983"/>
        <v>3682</v>
      </c>
      <c r="N319" s="17">
        <f t="shared" si="984"/>
        <v>3682</v>
      </c>
      <c r="O319" s="17">
        <f t="shared" si="985"/>
        <v>3682</v>
      </c>
      <c r="P319" s="17">
        <f t="shared" ref="P319:P326" si="1053">P320</f>
        <v>0</v>
      </c>
      <c r="Q319" s="17">
        <f t="shared" ref="Q319:Q326" si="1054">Q320</f>
        <v>0</v>
      </c>
      <c r="R319" s="17">
        <f t="shared" ref="R319:R326" si="1055">R320</f>
        <v>0</v>
      </c>
      <c r="S319" s="17">
        <f t="shared" ref="S319:S326" si="1056">S320</f>
        <v>0</v>
      </c>
      <c r="T319" s="17">
        <f t="shared" ref="T319:T326" si="1057">T320</f>
        <v>0</v>
      </c>
      <c r="U319" s="17">
        <f t="shared" ref="U319:U326" si="1058">U320</f>
        <v>0</v>
      </c>
      <c r="V319" s="17">
        <f t="shared" ref="V319:V326" si="1059">V320</f>
        <v>0</v>
      </c>
      <c r="W319" s="17">
        <f t="shared" ref="W319:W326" si="1060">W320</f>
        <v>0</v>
      </c>
      <c r="X319" s="17">
        <f t="shared" ref="X319:X326" si="1061">X320</f>
        <v>0</v>
      </c>
      <c r="Y319" s="17">
        <f t="shared" si="986"/>
        <v>3682</v>
      </c>
      <c r="Z319" s="17">
        <f t="shared" si="987"/>
        <v>3682</v>
      </c>
      <c r="AA319" s="17">
        <f t="shared" si="988"/>
        <v>3682</v>
      </c>
      <c r="AB319" s="17">
        <f t="shared" ref="AB319:AB326" si="1062">AB320</f>
        <v>0</v>
      </c>
      <c r="AC319" s="17">
        <f t="shared" ref="AC319:AC326" si="1063">AC320</f>
        <v>0</v>
      </c>
      <c r="AD319" s="17">
        <f t="shared" ref="AD319:AD326" si="1064">AD320</f>
        <v>0</v>
      </c>
      <c r="AE319" s="17">
        <f t="shared" si="989"/>
        <v>3682</v>
      </c>
      <c r="AF319" s="17">
        <f t="shared" si="990"/>
        <v>3682</v>
      </c>
      <c r="AG319" s="17">
        <f t="shared" si="991"/>
        <v>3682</v>
      </c>
      <c r="AH319" s="17">
        <f t="shared" ref="AH319:AH326" si="1065">AH320</f>
        <v>0</v>
      </c>
      <c r="AI319" s="17">
        <f t="shared" ref="AI319:AI326" si="1066">AI320</f>
        <v>0</v>
      </c>
      <c r="AJ319" s="17">
        <f t="shared" ref="AJ319:AJ326" si="1067">AJ320</f>
        <v>1818</v>
      </c>
      <c r="AK319" s="17">
        <f t="shared" ref="AK319:AK326" si="1068">AK320</f>
        <v>0</v>
      </c>
      <c r="AL319" s="17">
        <f t="shared" ref="AL319:AL326" si="1069">AL320</f>
        <v>0</v>
      </c>
      <c r="AM319" s="17">
        <f t="shared" ref="AM319:AM326" si="1070">AM320</f>
        <v>1818</v>
      </c>
      <c r="AN319" s="17">
        <f t="shared" ref="AN319:AN326" si="1071">AN320</f>
        <v>0</v>
      </c>
      <c r="AO319" s="17">
        <f t="shared" ref="AO319:AO326" si="1072">AO320</f>
        <v>0</v>
      </c>
      <c r="AP319" s="17">
        <f t="shared" ref="AP319:AP326" si="1073">AP320</f>
        <v>0</v>
      </c>
      <c r="AQ319" s="17">
        <f t="shared" ref="AQ319:AQ326" si="1074">AQ320</f>
        <v>0</v>
      </c>
      <c r="AR319" s="17">
        <f t="shared" ref="AR319:AR326" si="1075">AR320</f>
        <v>0</v>
      </c>
      <c r="AS319" s="17">
        <f t="shared" ref="AS319:AS326" si="1076">AS320</f>
        <v>0</v>
      </c>
      <c r="AT319" s="17">
        <f t="shared" ref="AT319:AT326" si="1077">AT320</f>
        <v>1818</v>
      </c>
      <c r="AU319" s="17">
        <f t="shared" ref="AU319:AU326" si="1078">AU320</f>
        <v>0</v>
      </c>
      <c r="AV319" s="17">
        <f t="shared" ref="AV319:AV326" si="1079">AV320</f>
        <v>0</v>
      </c>
      <c r="AW319" s="17">
        <f t="shared" si="992"/>
        <v>5500</v>
      </c>
      <c r="AX319" s="17">
        <f t="shared" si="993"/>
        <v>5500</v>
      </c>
      <c r="AY319" s="17">
        <f t="shared" si="994"/>
        <v>5500</v>
      </c>
      <c r="AZ319" s="17">
        <f t="shared" ref="AZ319:AZ326" si="1080">AZ320</f>
        <v>0</v>
      </c>
      <c r="BA319" s="17">
        <f t="shared" si="995"/>
        <v>5500</v>
      </c>
      <c r="BB319" s="17">
        <f t="shared" si="996"/>
        <v>5500</v>
      </c>
      <c r="BC319" s="17">
        <f t="shared" si="997"/>
        <v>5500</v>
      </c>
      <c r="BD319" s="17">
        <f t="shared" ref="BD319:BD326" si="1081">BD320</f>
        <v>0</v>
      </c>
      <c r="BE319" s="17">
        <f t="shared" ref="BE319:BE326" si="1082">BE320</f>
        <v>0</v>
      </c>
      <c r="BF319" s="17">
        <f t="shared" ref="BF319:BF326" si="1083">BF320</f>
        <v>0</v>
      </c>
      <c r="BG319" s="17">
        <f t="shared" ref="BG319:BG326" si="1084">BG320</f>
        <v>0</v>
      </c>
      <c r="BH319" s="17">
        <f t="shared" ref="BH319:BH326" si="1085">BH320</f>
        <v>0</v>
      </c>
      <c r="BI319" s="17">
        <f t="shared" ref="BI319:BI326" si="1086">BI320</f>
        <v>0</v>
      </c>
      <c r="BJ319" s="17">
        <f t="shared" ref="BJ319:BJ326" si="1087">BJ320</f>
        <v>0</v>
      </c>
      <c r="BK319" s="17">
        <f t="shared" ref="BK319:BK326" si="1088">BK320</f>
        <v>0</v>
      </c>
      <c r="BL319" s="17">
        <f t="shared" ref="BL319:BL326" si="1089">BL320</f>
        <v>0</v>
      </c>
      <c r="BM319" s="17">
        <f t="shared" ref="BM319:BM326" si="1090">BM320</f>
        <v>0</v>
      </c>
      <c r="BN319" s="17">
        <f t="shared" ref="BN319:BN326" si="1091">BN320</f>
        <v>0</v>
      </c>
      <c r="BO319" s="17">
        <f t="shared" si="998"/>
        <v>5500</v>
      </c>
      <c r="BP319" s="17">
        <f t="shared" si="999"/>
        <v>5500</v>
      </c>
      <c r="BQ319" s="17">
        <f t="shared" si="1000"/>
        <v>5500</v>
      </c>
      <c r="BR319" s="17">
        <f t="shared" ref="BR319:BR326" si="1092">BR320</f>
        <v>0</v>
      </c>
      <c r="BS319" s="35"/>
      <c r="BT319" s="35"/>
      <c r="BU319" s="1"/>
      <c r="BV319" s="1"/>
      <c r="BW319" s="1"/>
      <c r="BX319" s="1"/>
      <c r="BY319" s="1"/>
      <c r="BZ319" s="1"/>
      <c r="CA319" s="1"/>
      <c r="CB319" s="1"/>
    </row>
    <row r="320" s="1" customFormat="1">
      <c r="A320" s="33" t="s">
        <v>217</v>
      </c>
      <c r="B320" s="33" t="s">
        <v>81</v>
      </c>
      <c r="C320" s="33" t="s">
        <v>36</v>
      </c>
      <c r="D320" s="33" t="s">
        <v>168</v>
      </c>
      <c r="E320" s="33"/>
      <c r="F320" s="34" t="s">
        <v>43</v>
      </c>
      <c r="G320" s="17">
        <f t="shared" si="1047"/>
        <v>3682</v>
      </c>
      <c r="H320" s="17">
        <f t="shared" si="1048"/>
        <v>3682</v>
      </c>
      <c r="I320" s="17">
        <f t="shared" si="1049"/>
        <v>3682</v>
      </c>
      <c r="J320" s="17">
        <f t="shared" si="1050"/>
        <v>0</v>
      </c>
      <c r="K320" s="17">
        <f t="shared" si="1051"/>
        <v>0</v>
      </c>
      <c r="L320" s="17">
        <f t="shared" si="1052"/>
        <v>0</v>
      </c>
      <c r="M320" s="17">
        <f t="shared" si="983"/>
        <v>3682</v>
      </c>
      <c r="N320" s="17">
        <f t="shared" si="984"/>
        <v>3682</v>
      </c>
      <c r="O320" s="17">
        <f t="shared" si="985"/>
        <v>3682</v>
      </c>
      <c r="P320" s="17">
        <f t="shared" si="1053"/>
        <v>0</v>
      </c>
      <c r="Q320" s="17">
        <f t="shared" si="1054"/>
        <v>0</v>
      </c>
      <c r="R320" s="17">
        <f t="shared" si="1055"/>
        <v>0</v>
      </c>
      <c r="S320" s="17">
        <f t="shared" si="1056"/>
        <v>0</v>
      </c>
      <c r="T320" s="17">
        <f t="shared" si="1057"/>
        <v>0</v>
      </c>
      <c r="U320" s="17">
        <f t="shared" si="1058"/>
        <v>0</v>
      </c>
      <c r="V320" s="17">
        <f t="shared" si="1059"/>
        <v>0</v>
      </c>
      <c r="W320" s="17">
        <f t="shared" si="1060"/>
        <v>0</v>
      </c>
      <c r="X320" s="17">
        <f t="shared" si="1061"/>
        <v>0</v>
      </c>
      <c r="Y320" s="17">
        <f t="shared" si="986"/>
        <v>3682</v>
      </c>
      <c r="Z320" s="17">
        <f t="shared" si="987"/>
        <v>3682</v>
      </c>
      <c r="AA320" s="17">
        <f t="shared" si="988"/>
        <v>3682</v>
      </c>
      <c r="AB320" s="17">
        <f t="shared" si="1062"/>
        <v>0</v>
      </c>
      <c r="AC320" s="17">
        <f t="shared" si="1063"/>
        <v>0</v>
      </c>
      <c r="AD320" s="17">
        <f t="shared" si="1064"/>
        <v>0</v>
      </c>
      <c r="AE320" s="17">
        <f t="shared" si="989"/>
        <v>3682</v>
      </c>
      <c r="AF320" s="17">
        <f t="shared" si="990"/>
        <v>3682</v>
      </c>
      <c r="AG320" s="17">
        <f t="shared" si="991"/>
        <v>3682</v>
      </c>
      <c r="AH320" s="17">
        <f t="shared" si="1065"/>
        <v>0</v>
      </c>
      <c r="AI320" s="17">
        <f t="shared" si="1066"/>
        <v>0</v>
      </c>
      <c r="AJ320" s="17">
        <f t="shared" si="1067"/>
        <v>1818</v>
      </c>
      <c r="AK320" s="17">
        <f t="shared" si="1068"/>
        <v>0</v>
      </c>
      <c r="AL320" s="17">
        <f t="shared" si="1069"/>
        <v>0</v>
      </c>
      <c r="AM320" s="17">
        <f t="shared" si="1070"/>
        <v>1818</v>
      </c>
      <c r="AN320" s="17">
        <f t="shared" si="1071"/>
        <v>0</v>
      </c>
      <c r="AO320" s="17">
        <f t="shared" si="1072"/>
        <v>0</v>
      </c>
      <c r="AP320" s="17">
        <f t="shared" si="1073"/>
        <v>0</v>
      </c>
      <c r="AQ320" s="17">
        <f t="shared" si="1074"/>
        <v>0</v>
      </c>
      <c r="AR320" s="17">
        <f t="shared" si="1075"/>
        <v>0</v>
      </c>
      <c r="AS320" s="17">
        <f t="shared" si="1076"/>
        <v>0</v>
      </c>
      <c r="AT320" s="17">
        <f t="shared" si="1077"/>
        <v>1818</v>
      </c>
      <c r="AU320" s="17">
        <f t="shared" si="1078"/>
        <v>0</v>
      </c>
      <c r="AV320" s="17">
        <f t="shared" si="1079"/>
        <v>0</v>
      </c>
      <c r="AW320" s="17">
        <f t="shared" si="992"/>
        <v>5500</v>
      </c>
      <c r="AX320" s="17">
        <f t="shared" si="993"/>
        <v>5500</v>
      </c>
      <c r="AY320" s="17">
        <f t="shared" si="994"/>
        <v>5500</v>
      </c>
      <c r="AZ320" s="17">
        <f t="shared" si="1080"/>
        <v>0</v>
      </c>
      <c r="BA320" s="17">
        <f t="shared" si="995"/>
        <v>5500</v>
      </c>
      <c r="BB320" s="17">
        <f t="shared" si="996"/>
        <v>5500</v>
      </c>
      <c r="BC320" s="17">
        <f t="shared" si="997"/>
        <v>5500</v>
      </c>
      <c r="BD320" s="17">
        <f t="shared" si="1081"/>
        <v>0</v>
      </c>
      <c r="BE320" s="17">
        <f t="shared" si="1082"/>
        <v>0</v>
      </c>
      <c r="BF320" s="17">
        <f t="shared" si="1083"/>
        <v>0</v>
      </c>
      <c r="BG320" s="17">
        <f t="shared" si="1084"/>
        <v>0</v>
      </c>
      <c r="BH320" s="17">
        <f t="shared" si="1085"/>
        <v>0</v>
      </c>
      <c r="BI320" s="17">
        <f t="shared" si="1086"/>
        <v>0</v>
      </c>
      <c r="BJ320" s="17">
        <f t="shared" si="1087"/>
        <v>0</v>
      </c>
      <c r="BK320" s="17">
        <f t="shared" si="1088"/>
        <v>0</v>
      </c>
      <c r="BL320" s="17">
        <f t="shared" si="1089"/>
        <v>0</v>
      </c>
      <c r="BM320" s="17">
        <f t="shared" si="1090"/>
        <v>0</v>
      </c>
      <c r="BN320" s="17">
        <f t="shared" si="1091"/>
        <v>0</v>
      </c>
      <c r="BO320" s="17">
        <f t="shared" si="998"/>
        <v>5500</v>
      </c>
      <c r="BP320" s="17">
        <f t="shared" si="999"/>
        <v>5500</v>
      </c>
      <c r="BQ320" s="17">
        <f t="shared" si="1000"/>
        <v>5500</v>
      </c>
      <c r="BR320" s="17">
        <f t="shared" si="1092"/>
        <v>0</v>
      </c>
      <c r="BS320" s="35"/>
      <c r="BT320" s="35"/>
      <c r="BU320" s="1"/>
      <c r="BV320" s="1"/>
      <c r="BW320" s="1"/>
      <c r="BX320" s="1"/>
      <c r="BY320" s="1"/>
      <c r="BZ320" s="1"/>
      <c r="CA320" s="1"/>
      <c r="CB320" s="1"/>
    </row>
    <row r="321" s="1" customFormat="1">
      <c r="A321" s="33" t="s">
        <v>217</v>
      </c>
      <c r="B321" s="33" t="s">
        <v>81</v>
      </c>
      <c r="C321" s="33" t="s">
        <v>36</v>
      </c>
      <c r="D321" s="33" t="s">
        <v>193</v>
      </c>
      <c r="E321" s="33"/>
      <c r="F321" s="34" t="s">
        <v>194</v>
      </c>
      <c r="G321" s="17">
        <f t="shared" si="1047"/>
        <v>3682</v>
      </c>
      <c r="H321" s="17">
        <f t="shared" si="1048"/>
        <v>3682</v>
      </c>
      <c r="I321" s="17">
        <f t="shared" si="1049"/>
        <v>3682</v>
      </c>
      <c r="J321" s="17">
        <f t="shared" si="1050"/>
        <v>0</v>
      </c>
      <c r="K321" s="17">
        <f t="shared" si="1051"/>
        <v>0</v>
      </c>
      <c r="L321" s="17">
        <f t="shared" si="1052"/>
        <v>0</v>
      </c>
      <c r="M321" s="17">
        <f t="shared" si="983"/>
        <v>3682</v>
      </c>
      <c r="N321" s="17">
        <f t="shared" si="984"/>
        <v>3682</v>
      </c>
      <c r="O321" s="17">
        <f t="shared" si="985"/>
        <v>3682</v>
      </c>
      <c r="P321" s="17">
        <f t="shared" si="1053"/>
        <v>0</v>
      </c>
      <c r="Q321" s="17">
        <f t="shared" si="1054"/>
        <v>0</v>
      </c>
      <c r="R321" s="17">
        <f t="shared" si="1055"/>
        <v>0</v>
      </c>
      <c r="S321" s="17">
        <f t="shared" si="1056"/>
        <v>0</v>
      </c>
      <c r="T321" s="17">
        <f t="shared" si="1057"/>
        <v>0</v>
      </c>
      <c r="U321" s="17">
        <f t="shared" si="1058"/>
        <v>0</v>
      </c>
      <c r="V321" s="17">
        <f t="shared" si="1059"/>
        <v>0</v>
      </c>
      <c r="W321" s="17">
        <f t="shared" si="1060"/>
        <v>0</v>
      </c>
      <c r="X321" s="17">
        <f t="shared" si="1061"/>
        <v>0</v>
      </c>
      <c r="Y321" s="17">
        <f t="shared" si="986"/>
        <v>3682</v>
      </c>
      <c r="Z321" s="17">
        <f t="shared" si="987"/>
        <v>3682</v>
      </c>
      <c r="AA321" s="17">
        <f t="shared" si="988"/>
        <v>3682</v>
      </c>
      <c r="AB321" s="17">
        <f t="shared" si="1062"/>
        <v>0</v>
      </c>
      <c r="AC321" s="17">
        <f t="shared" si="1063"/>
        <v>0</v>
      </c>
      <c r="AD321" s="17">
        <f t="shared" si="1064"/>
        <v>0</v>
      </c>
      <c r="AE321" s="17">
        <f t="shared" si="989"/>
        <v>3682</v>
      </c>
      <c r="AF321" s="17">
        <f t="shared" si="990"/>
        <v>3682</v>
      </c>
      <c r="AG321" s="17">
        <f t="shared" si="991"/>
        <v>3682</v>
      </c>
      <c r="AH321" s="17">
        <f t="shared" si="1065"/>
        <v>0</v>
      </c>
      <c r="AI321" s="17">
        <f t="shared" si="1066"/>
        <v>0</v>
      </c>
      <c r="AJ321" s="17">
        <f t="shared" si="1067"/>
        <v>1818</v>
      </c>
      <c r="AK321" s="17">
        <f t="shared" si="1068"/>
        <v>0</v>
      </c>
      <c r="AL321" s="17">
        <f t="shared" si="1069"/>
        <v>0</v>
      </c>
      <c r="AM321" s="17">
        <f t="shared" si="1070"/>
        <v>1818</v>
      </c>
      <c r="AN321" s="17">
        <f t="shared" si="1071"/>
        <v>0</v>
      </c>
      <c r="AO321" s="17">
        <f t="shared" si="1072"/>
        <v>0</v>
      </c>
      <c r="AP321" s="17">
        <f t="shared" si="1073"/>
        <v>0</v>
      </c>
      <c r="AQ321" s="17">
        <f t="shared" si="1074"/>
        <v>0</v>
      </c>
      <c r="AR321" s="17">
        <f t="shared" si="1075"/>
        <v>0</v>
      </c>
      <c r="AS321" s="17">
        <f t="shared" si="1076"/>
        <v>0</v>
      </c>
      <c r="AT321" s="17">
        <f t="shared" si="1077"/>
        <v>1818</v>
      </c>
      <c r="AU321" s="17">
        <f t="shared" si="1078"/>
        <v>0</v>
      </c>
      <c r="AV321" s="17">
        <f t="shared" si="1079"/>
        <v>0</v>
      </c>
      <c r="AW321" s="17">
        <f t="shared" si="992"/>
        <v>5500</v>
      </c>
      <c r="AX321" s="17">
        <f t="shared" si="993"/>
        <v>5500</v>
      </c>
      <c r="AY321" s="17">
        <f t="shared" si="994"/>
        <v>5500</v>
      </c>
      <c r="AZ321" s="17">
        <f t="shared" si="1080"/>
        <v>0</v>
      </c>
      <c r="BA321" s="17">
        <f t="shared" si="995"/>
        <v>5500</v>
      </c>
      <c r="BB321" s="17">
        <f t="shared" si="996"/>
        <v>5500</v>
      </c>
      <c r="BC321" s="17">
        <f t="shared" si="997"/>
        <v>5500</v>
      </c>
      <c r="BD321" s="17">
        <f t="shared" si="1081"/>
        <v>0</v>
      </c>
      <c r="BE321" s="17">
        <f t="shared" si="1082"/>
        <v>0</v>
      </c>
      <c r="BF321" s="17">
        <f t="shared" si="1083"/>
        <v>0</v>
      </c>
      <c r="BG321" s="17">
        <f t="shared" si="1084"/>
        <v>0</v>
      </c>
      <c r="BH321" s="17">
        <f t="shared" si="1085"/>
        <v>0</v>
      </c>
      <c r="BI321" s="17">
        <f t="shared" si="1086"/>
        <v>0</v>
      </c>
      <c r="BJ321" s="17">
        <f t="shared" si="1087"/>
        <v>0</v>
      </c>
      <c r="BK321" s="17">
        <f t="shared" si="1088"/>
        <v>0</v>
      </c>
      <c r="BL321" s="17">
        <f t="shared" si="1089"/>
        <v>0</v>
      </c>
      <c r="BM321" s="17">
        <f t="shared" si="1090"/>
        <v>0</v>
      </c>
      <c r="BN321" s="17">
        <f t="shared" si="1091"/>
        <v>0</v>
      </c>
      <c r="BO321" s="17">
        <f t="shared" si="998"/>
        <v>5500</v>
      </c>
      <c r="BP321" s="17">
        <f t="shared" si="999"/>
        <v>5500</v>
      </c>
      <c r="BQ321" s="17">
        <f t="shared" si="1000"/>
        <v>5500</v>
      </c>
      <c r="BR321" s="17">
        <f t="shared" si="1092"/>
        <v>0</v>
      </c>
      <c r="BS321" s="35"/>
      <c r="BT321" s="35"/>
      <c r="BU321" s="1"/>
      <c r="BV321" s="1"/>
      <c r="BW321" s="1"/>
      <c r="BX321" s="1"/>
      <c r="BY321" s="1"/>
      <c r="BZ321" s="1"/>
      <c r="CA321" s="1"/>
      <c r="CB321" s="1"/>
    </row>
    <row r="322" s="1" customFormat="1">
      <c r="A322" s="33" t="s">
        <v>217</v>
      </c>
      <c r="B322" s="33" t="s">
        <v>81</v>
      </c>
      <c r="C322" s="33" t="s">
        <v>36</v>
      </c>
      <c r="D322" s="33" t="s">
        <v>209</v>
      </c>
      <c r="E322" s="33"/>
      <c r="F322" s="34" t="s">
        <v>210</v>
      </c>
      <c r="G322" s="17">
        <f t="shared" si="1047"/>
        <v>3682</v>
      </c>
      <c r="H322" s="17">
        <f t="shared" si="1048"/>
        <v>3682</v>
      </c>
      <c r="I322" s="17">
        <f t="shared" si="1049"/>
        <v>3682</v>
      </c>
      <c r="J322" s="17">
        <f t="shared" si="1050"/>
        <v>0</v>
      </c>
      <c r="K322" s="17">
        <f t="shared" si="1051"/>
        <v>0</v>
      </c>
      <c r="L322" s="17">
        <f t="shared" si="1052"/>
        <v>0</v>
      </c>
      <c r="M322" s="17">
        <f t="shared" si="983"/>
        <v>3682</v>
      </c>
      <c r="N322" s="17">
        <f t="shared" si="984"/>
        <v>3682</v>
      </c>
      <c r="O322" s="17">
        <f t="shared" si="985"/>
        <v>3682</v>
      </c>
      <c r="P322" s="17">
        <f t="shared" si="1053"/>
        <v>0</v>
      </c>
      <c r="Q322" s="17">
        <f t="shared" si="1054"/>
        <v>0</v>
      </c>
      <c r="R322" s="17">
        <f t="shared" si="1055"/>
        <v>0</v>
      </c>
      <c r="S322" s="17">
        <f t="shared" si="1056"/>
        <v>0</v>
      </c>
      <c r="T322" s="17">
        <f t="shared" si="1057"/>
        <v>0</v>
      </c>
      <c r="U322" s="17">
        <f t="shared" si="1058"/>
        <v>0</v>
      </c>
      <c r="V322" s="17">
        <f t="shared" si="1059"/>
        <v>0</v>
      </c>
      <c r="W322" s="17">
        <f t="shared" si="1060"/>
        <v>0</v>
      </c>
      <c r="X322" s="17">
        <f t="shared" si="1061"/>
        <v>0</v>
      </c>
      <c r="Y322" s="17">
        <f t="shared" si="986"/>
        <v>3682</v>
      </c>
      <c r="Z322" s="17">
        <f t="shared" si="987"/>
        <v>3682</v>
      </c>
      <c r="AA322" s="17">
        <f t="shared" si="988"/>
        <v>3682</v>
      </c>
      <c r="AB322" s="17">
        <f t="shared" si="1062"/>
        <v>0</v>
      </c>
      <c r="AC322" s="17">
        <f t="shared" si="1063"/>
        <v>0</v>
      </c>
      <c r="AD322" s="17">
        <f t="shared" si="1064"/>
        <v>0</v>
      </c>
      <c r="AE322" s="17">
        <f t="shared" si="989"/>
        <v>3682</v>
      </c>
      <c r="AF322" s="17">
        <f t="shared" si="990"/>
        <v>3682</v>
      </c>
      <c r="AG322" s="17">
        <f t="shared" si="991"/>
        <v>3682</v>
      </c>
      <c r="AH322" s="17">
        <f t="shared" si="1065"/>
        <v>0</v>
      </c>
      <c r="AI322" s="17">
        <f t="shared" si="1066"/>
        <v>0</v>
      </c>
      <c r="AJ322" s="17">
        <f t="shared" si="1067"/>
        <v>1818</v>
      </c>
      <c r="AK322" s="17">
        <f t="shared" si="1068"/>
        <v>0</v>
      </c>
      <c r="AL322" s="17">
        <f t="shared" si="1069"/>
        <v>0</v>
      </c>
      <c r="AM322" s="17">
        <f t="shared" si="1070"/>
        <v>1818</v>
      </c>
      <c r="AN322" s="17">
        <f t="shared" si="1071"/>
        <v>0</v>
      </c>
      <c r="AO322" s="17">
        <f t="shared" si="1072"/>
        <v>0</v>
      </c>
      <c r="AP322" s="17">
        <f t="shared" si="1073"/>
        <v>0</v>
      </c>
      <c r="AQ322" s="17">
        <f t="shared" si="1074"/>
        <v>0</v>
      </c>
      <c r="AR322" s="17">
        <f t="shared" si="1075"/>
        <v>0</v>
      </c>
      <c r="AS322" s="17">
        <f t="shared" si="1076"/>
        <v>0</v>
      </c>
      <c r="AT322" s="17">
        <f t="shared" si="1077"/>
        <v>1818</v>
      </c>
      <c r="AU322" s="17">
        <f t="shared" si="1078"/>
        <v>0</v>
      </c>
      <c r="AV322" s="17">
        <f t="shared" si="1079"/>
        <v>0</v>
      </c>
      <c r="AW322" s="17">
        <f t="shared" si="992"/>
        <v>5500</v>
      </c>
      <c r="AX322" s="17">
        <f t="shared" si="993"/>
        <v>5500</v>
      </c>
      <c r="AY322" s="17">
        <f t="shared" si="994"/>
        <v>5500</v>
      </c>
      <c r="AZ322" s="17">
        <f t="shared" si="1080"/>
        <v>0</v>
      </c>
      <c r="BA322" s="17">
        <f t="shared" si="995"/>
        <v>5500</v>
      </c>
      <c r="BB322" s="17">
        <f t="shared" si="996"/>
        <v>5500</v>
      </c>
      <c r="BC322" s="17">
        <f t="shared" si="997"/>
        <v>5500</v>
      </c>
      <c r="BD322" s="17">
        <f t="shared" si="1081"/>
        <v>0</v>
      </c>
      <c r="BE322" s="17">
        <f t="shared" si="1082"/>
        <v>0</v>
      </c>
      <c r="BF322" s="17">
        <f t="shared" si="1083"/>
        <v>0</v>
      </c>
      <c r="BG322" s="17">
        <f t="shared" si="1084"/>
        <v>0</v>
      </c>
      <c r="BH322" s="17">
        <f t="shared" si="1085"/>
        <v>0</v>
      </c>
      <c r="BI322" s="17">
        <f t="shared" si="1086"/>
        <v>0</v>
      </c>
      <c r="BJ322" s="17">
        <f t="shared" si="1087"/>
        <v>0</v>
      </c>
      <c r="BK322" s="17">
        <f t="shared" si="1088"/>
        <v>0</v>
      </c>
      <c r="BL322" s="17">
        <f t="shared" si="1089"/>
        <v>0</v>
      </c>
      <c r="BM322" s="17">
        <f t="shared" si="1090"/>
        <v>0</v>
      </c>
      <c r="BN322" s="17">
        <f t="shared" si="1091"/>
        <v>0</v>
      </c>
      <c r="BO322" s="17">
        <f t="shared" si="998"/>
        <v>5500</v>
      </c>
      <c r="BP322" s="17">
        <f t="shared" si="999"/>
        <v>5500</v>
      </c>
      <c r="BQ322" s="17">
        <f t="shared" si="1000"/>
        <v>5500</v>
      </c>
      <c r="BR322" s="17">
        <f t="shared" si="1092"/>
        <v>0</v>
      </c>
      <c r="BS322" s="35"/>
      <c r="BT322" s="35"/>
      <c r="BU322" s="1"/>
      <c r="BV322" s="1"/>
      <c r="BW322" s="1"/>
      <c r="BX322" s="1"/>
      <c r="BY322" s="1"/>
      <c r="BZ322" s="1"/>
      <c r="CA322" s="1"/>
      <c r="CB322" s="1"/>
    </row>
    <row r="323" s="1" customFormat="1">
      <c r="A323" s="33" t="s">
        <v>217</v>
      </c>
      <c r="B323" s="33" t="s">
        <v>81</v>
      </c>
      <c r="C323" s="33" t="s">
        <v>36</v>
      </c>
      <c r="D323" s="33" t="s">
        <v>209</v>
      </c>
      <c r="E323" s="33" t="s">
        <v>141</v>
      </c>
      <c r="F323" s="34" t="s">
        <v>142</v>
      </c>
      <c r="G323" s="17">
        <v>3682</v>
      </c>
      <c r="H323" s="17">
        <v>3682</v>
      </c>
      <c r="I323" s="17">
        <v>3682</v>
      </c>
      <c r="J323" s="17"/>
      <c r="K323" s="17"/>
      <c r="L323" s="17"/>
      <c r="M323" s="17">
        <f t="shared" si="983"/>
        <v>3682</v>
      </c>
      <c r="N323" s="17">
        <f t="shared" si="984"/>
        <v>3682</v>
      </c>
      <c r="O323" s="17">
        <f t="shared" si="985"/>
        <v>3682</v>
      </c>
      <c r="P323" s="17"/>
      <c r="Q323" s="17"/>
      <c r="R323" s="17"/>
      <c r="S323" s="17"/>
      <c r="T323" s="17"/>
      <c r="U323" s="17"/>
      <c r="V323" s="17"/>
      <c r="W323" s="17"/>
      <c r="X323" s="17"/>
      <c r="Y323" s="17">
        <f t="shared" si="986"/>
        <v>3682</v>
      </c>
      <c r="Z323" s="17">
        <f t="shared" si="987"/>
        <v>3682</v>
      </c>
      <c r="AA323" s="17">
        <f t="shared" si="988"/>
        <v>3682</v>
      </c>
      <c r="AB323" s="17"/>
      <c r="AC323" s="17"/>
      <c r="AD323" s="17"/>
      <c r="AE323" s="17">
        <f t="shared" si="989"/>
        <v>3682</v>
      </c>
      <c r="AF323" s="17">
        <f t="shared" si="990"/>
        <v>3682</v>
      </c>
      <c r="AG323" s="17">
        <f t="shared" si="991"/>
        <v>3682</v>
      </c>
      <c r="AH323" s="17"/>
      <c r="AI323" s="17"/>
      <c r="AJ323" s="17">
        <v>1818</v>
      </c>
      <c r="AK323" s="17"/>
      <c r="AL323" s="17"/>
      <c r="AM323" s="17">
        <v>1818</v>
      </c>
      <c r="AN323" s="17"/>
      <c r="AO323" s="17"/>
      <c r="AP323" s="17"/>
      <c r="AQ323" s="17"/>
      <c r="AR323" s="17"/>
      <c r="AS323" s="17"/>
      <c r="AT323" s="17">
        <v>1818</v>
      </c>
      <c r="AU323" s="17"/>
      <c r="AV323" s="17"/>
      <c r="AW323" s="17">
        <f t="shared" si="992"/>
        <v>5500</v>
      </c>
      <c r="AX323" s="17">
        <f t="shared" si="993"/>
        <v>5500</v>
      </c>
      <c r="AY323" s="17">
        <f t="shared" si="994"/>
        <v>5500</v>
      </c>
      <c r="AZ323" s="17"/>
      <c r="BA323" s="17">
        <f t="shared" si="995"/>
        <v>5500</v>
      </c>
      <c r="BB323" s="17">
        <f t="shared" si="996"/>
        <v>5500</v>
      </c>
      <c r="BC323" s="17">
        <f t="shared" si="997"/>
        <v>5500</v>
      </c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>
        <f t="shared" si="998"/>
        <v>5500</v>
      </c>
      <c r="BP323" s="17">
        <f t="shared" si="999"/>
        <v>5500</v>
      </c>
      <c r="BQ323" s="17">
        <f t="shared" si="1000"/>
        <v>5500</v>
      </c>
      <c r="BR323" s="17"/>
      <c r="BS323" s="35"/>
      <c r="BT323" s="35"/>
      <c r="BU323" s="1"/>
      <c r="BV323" s="1"/>
      <c r="BW323" s="1"/>
      <c r="BX323" s="1"/>
      <c r="BY323" s="1"/>
      <c r="BZ323" s="1"/>
      <c r="CA323" s="1"/>
      <c r="CB323" s="1"/>
    </row>
    <row r="324" s="28" customFormat="1">
      <c r="A324" s="29" t="s">
        <v>217</v>
      </c>
      <c r="B324" s="29" t="s">
        <v>81</v>
      </c>
      <c r="C324" s="29" t="s">
        <v>128</v>
      </c>
      <c r="D324" s="29"/>
      <c r="E324" s="29"/>
      <c r="F324" s="30" t="s">
        <v>299</v>
      </c>
      <c r="G324" s="31">
        <f t="shared" si="1047"/>
        <v>148506.40000000002</v>
      </c>
      <c r="H324" s="31">
        <f t="shared" si="1048"/>
        <v>152615.20000000001</v>
      </c>
      <c r="I324" s="31">
        <f t="shared" si="1049"/>
        <v>152615.20000000001</v>
      </c>
      <c r="J324" s="31">
        <f t="shared" si="1050"/>
        <v>0</v>
      </c>
      <c r="K324" s="31">
        <f t="shared" si="1051"/>
        <v>0</v>
      </c>
      <c r="L324" s="31">
        <f t="shared" si="1052"/>
        <v>0</v>
      </c>
      <c r="M324" s="31">
        <f t="shared" si="983"/>
        <v>148506.40000000002</v>
      </c>
      <c r="N324" s="31">
        <f t="shared" si="984"/>
        <v>152615.20000000001</v>
      </c>
      <c r="O324" s="31">
        <f t="shared" si="985"/>
        <v>152615.20000000001</v>
      </c>
      <c r="P324" s="31">
        <f t="shared" si="1053"/>
        <v>18647.900000000001</v>
      </c>
      <c r="Q324" s="31">
        <f t="shared" si="1054"/>
        <v>0</v>
      </c>
      <c r="R324" s="31">
        <f t="shared" si="1055"/>
        <v>0</v>
      </c>
      <c r="S324" s="31">
        <f t="shared" si="1056"/>
        <v>0</v>
      </c>
      <c r="T324" s="31">
        <f t="shared" si="1057"/>
        <v>22590.400000000001</v>
      </c>
      <c r="U324" s="31">
        <f t="shared" si="1058"/>
        <v>0</v>
      </c>
      <c r="V324" s="31">
        <f t="shared" si="1059"/>
        <v>22590.400000000001</v>
      </c>
      <c r="W324" s="31">
        <f t="shared" si="1060"/>
        <v>0</v>
      </c>
      <c r="X324" s="31">
        <f t="shared" si="1061"/>
        <v>0</v>
      </c>
      <c r="Y324" s="31">
        <f t="shared" si="986"/>
        <v>167154.30000000002</v>
      </c>
      <c r="Z324" s="31">
        <f t="shared" si="987"/>
        <v>175205.60000000001</v>
      </c>
      <c r="AA324" s="31">
        <f t="shared" si="988"/>
        <v>175205.60000000001</v>
      </c>
      <c r="AB324" s="31">
        <f t="shared" si="1062"/>
        <v>0</v>
      </c>
      <c r="AC324" s="31">
        <f t="shared" si="1063"/>
        <v>0</v>
      </c>
      <c r="AD324" s="31">
        <f t="shared" si="1064"/>
        <v>0</v>
      </c>
      <c r="AE324" s="31">
        <f t="shared" si="989"/>
        <v>167154.30000000002</v>
      </c>
      <c r="AF324" s="31">
        <f t="shared" si="990"/>
        <v>175205.60000000001</v>
      </c>
      <c r="AG324" s="31">
        <f t="shared" si="991"/>
        <v>175205.60000000001</v>
      </c>
      <c r="AH324" s="31">
        <f t="shared" si="1065"/>
        <v>0</v>
      </c>
      <c r="AI324" s="31">
        <f t="shared" si="1066"/>
        <v>0</v>
      </c>
      <c r="AJ324" s="31">
        <f t="shared" si="1067"/>
        <v>0</v>
      </c>
      <c r="AK324" s="31">
        <f t="shared" si="1068"/>
        <v>0</v>
      </c>
      <c r="AL324" s="31">
        <f t="shared" si="1069"/>
        <v>0</v>
      </c>
      <c r="AM324" s="31">
        <f t="shared" si="1070"/>
        <v>0</v>
      </c>
      <c r="AN324" s="31">
        <f t="shared" si="1071"/>
        <v>0</v>
      </c>
      <c r="AO324" s="31">
        <f t="shared" si="1072"/>
        <v>0</v>
      </c>
      <c r="AP324" s="31">
        <f t="shared" si="1073"/>
        <v>0</v>
      </c>
      <c r="AQ324" s="31">
        <f t="shared" si="1074"/>
        <v>0</v>
      </c>
      <c r="AR324" s="31">
        <f t="shared" si="1075"/>
        <v>0</v>
      </c>
      <c r="AS324" s="31">
        <f t="shared" si="1076"/>
        <v>0</v>
      </c>
      <c r="AT324" s="31">
        <f t="shared" si="1077"/>
        <v>0</v>
      </c>
      <c r="AU324" s="31">
        <f t="shared" si="1078"/>
        <v>0</v>
      </c>
      <c r="AV324" s="31">
        <f t="shared" si="1079"/>
        <v>0</v>
      </c>
      <c r="AW324" s="31">
        <f t="shared" si="992"/>
        <v>167154.30000000002</v>
      </c>
      <c r="AX324" s="31">
        <f t="shared" si="993"/>
        <v>175205.60000000001</v>
      </c>
      <c r="AY324" s="31">
        <f t="shared" si="994"/>
        <v>175205.60000000001</v>
      </c>
      <c r="AZ324" s="31">
        <f t="shared" si="1080"/>
        <v>0</v>
      </c>
      <c r="BA324" s="31">
        <f t="shared" si="995"/>
        <v>167154.30000000002</v>
      </c>
      <c r="BB324" s="31">
        <f t="shared" si="996"/>
        <v>175205.60000000001</v>
      </c>
      <c r="BC324" s="31">
        <f t="shared" si="997"/>
        <v>175205.60000000001</v>
      </c>
      <c r="BD324" s="31">
        <f t="shared" si="1081"/>
        <v>0</v>
      </c>
      <c r="BE324" s="31">
        <f t="shared" si="1082"/>
        <v>0</v>
      </c>
      <c r="BF324" s="31">
        <f t="shared" si="1083"/>
        <v>0</v>
      </c>
      <c r="BG324" s="31">
        <f t="shared" si="1084"/>
        <v>0</v>
      </c>
      <c r="BH324" s="31">
        <f t="shared" si="1085"/>
        <v>0</v>
      </c>
      <c r="BI324" s="31">
        <f t="shared" si="1086"/>
        <v>0</v>
      </c>
      <c r="BJ324" s="31">
        <f t="shared" si="1087"/>
        <v>0</v>
      </c>
      <c r="BK324" s="31">
        <f t="shared" si="1088"/>
        <v>0</v>
      </c>
      <c r="BL324" s="31">
        <f t="shared" si="1089"/>
        <v>0</v>
      </c>
      <c r="BM324" s="31">
        <f t="shared" si="1090"/>
        <v>0</v>
      </c>
      <c r="BN324" s="31">
        <f t="shared" si="1091"/>
        <v>0</v>
      </c>
      <c r="BO324" s="31">
        <f t="shared" si="998"/>
        <v>167154.30000000002</v>
      </c>
      <c r="BP324" s="31">
        <f t="shared" si="999"/>
        <v>175205.60000000001</v>
      </c>
      <c r="BQ324" s="31">
        <f t="shared" si="1000"/>
        <v>175205.60000000001</v>
      </c>
      <c r="BR324" s="31">
        <f t="shared" si="1092"/>
        <v>0</v>
      </c>
      <c r="BS324" s="32"/>
      <c r="BT324" s="32"/>
      <c r="BU324" s="28"/>
      <c r="BV324" s="28"/>
      <c r="BW324" s="28"/>
      <c r="BX324" s="28"/>
      <c r="BY324" s="28"/>
      <c r="BZ324" s="28"/>
      <c r="CA324" s="28"/>
      <c r="CB324" s="28"/>
    </row>
    <row r="325" s="1" customFormat="1" ht="63">
      <c r="A325" s="33" t="s">
        <v>217</v>
      </c>
      <c r="B325" s="33" t="s">
        <v>81</v>
      </c>
      <c r="C325" s="33" t="s">
        <v>128</v>
      </c>
      <c r="D325" s="33" t="s">
        <v>84</v>
      </c>
      <c r="E325" s="33"/>
      <c r="F325" s="34" t="s">
        <v>85</v>
      </c>
      <c r="G325" s="17">
        <f t="shared" si="1047"/>
        <v>148506.40000000002</v>
      </c>
      <c r="H325" s="17">
        <f t="shared" si="1048"/>
        <v>152615.20000000001</v>
      </c>
      <c r="I325" s="17">
        <f t="shared" si="1049"/>
        <v>152615.20000000001</v>
      </c>
      <c r="J325" s="17">
        <f t="shared" si="1050"/>
        <v>0</v>
      </c>
      <c r="K325" s="17">
        <f t="shared" si="1051"/>
        <v>0</v>
      </c>
      <c r="L325" s="17">
        <f t="shared" si="1052"/>
        <v>0</v>
      </c>
      <c r="M325" s="17">
        <f t="shared" si="983"/>
        <v>148506.40000000002</v>
      </c>
      <c r="N325" s="17">
        <f t="shared" si="984"/>
        <v>152615.20000000001</v>
      </c>
      <c r="O325" s="17">
        <f t="shared" si="985"/>
        <v>152615.20000000001</v>
      </c>
      <c r="P325" s="17">
        <f t="shared" si="1053"/>
        <v>18647.900000000001</v>
      </c>
      <c r="Q325" s="17">
        <f t="shared" si="1054"/>
        <v>0</v>
      </c>
      <c r="R325" s="17">
        <f t="shared" si="1055"/>
        <v>0</v>
      </c>
      <c r="S325" s="17">
        <f t="shared" si="1056"/>
        <v>0</v>
      </c>
      <c r="T325" s="17">
        <f t="shared" si="1057"/>
        <v>22590.400000000001</v>
      </c>
      <c r="U325" s="17">
        <f t="shared" si="1058"/>
        <v>0</v>
      </c>
      <c r="V325" s="17">
        <f t="shared" si="1059"/>
        <v>22590.400000000001</v>
      </c>
      <c r="W325" s="17">
        <f t="shared" si="1060"/>
        <v>0</v>
      </c>
      <c r="X325" s="17">
        <f t="shared" si="1061"/>
        <v>0</v>
      </c>
      <c r="Y325" s="17">
        <f t="shared" si="986"/>
        <v>167154.30000000002</v>
      </c>
      <c r="Z325" s="17">
        <f t="shared" si="987"/>
        <v>175205.60000000001</v>
      </c>
      <c r="AA325" s="17">
        <f t="shared" si="988"/>
        <v>175205.60000000001</v>
      </c>
      <c r="AB325" s="17">
        <f t="shared" si="1062"/>
        <v>0</v>
      </c>
      <c r="AC325" s="17">
        <f t="shared" si="1063"/>
        <v>0</v>
      </c>
      <c r="AD325" s="17">
        <f t="shared" si="1064"/>
        <v>0</v>
      </c>
      <c r="AE325" s="17">
        <f t="shared" si="989"/>
        <v>167154.30000000002</v>
      </c>
      <c r="AF325" s="17">
        <f t="shared" si="990"/>
        <v>175205.60000000001</v>
      </c>
      <c r="AG325" s="17">
        <f t="shared" si="991"/>
        <v>175205.60000000001</v>
      </c>
      <c r="AH325" s="17">
        <f t="shared" si="1065"/>
        <v>0</v>
      </c>
      <c r="AI325" s="17">
        <f t="shared" si="1066"/>
        <v>0</v>
      </c>
      <c r="AJ325" s="17">
        <f t="shared" si="1067"/>
        <v>0</v>
      </c>
      <c r="AK325" s="17">
        <f t="shared" si="1068"/>
        <v>0</v>
      </c>
      <c r="AL325" s="17">
        <f t="shared" si="1069"/>
        <v>0</v>
      </c>
      <c r="AM325" s="17">
        <f t="shared" si="1070"/>
        <v>0</v>
      </c>
      <c r="AN325" s="17">
        <f t="shared" si="1071"/>
        <v>0</v>
      </c>
      <c r="AO325" s="17">
        <f t="shared" si="1072"/>
        <v>0</v>
      </c>
      <c r="AP325" s="17">
        <f t="shared" si="1073"/>
        <v>0</v>
      </c>
      <c r="AQ325" s="17">
        <f t="shared" si="1074"/>
        <v>0</v>
      </c>
      <c r="AR325" s="17">
        <f t="shared" si="1075"/>
        <v>0</v>
      </c>
      <c r="AS325" s="17">
        <f t="shared" si="1076"/>
        <v>0</v>
      </c>
      <c r="AT325" s="17">
        <f t="shared" si="1077"/>
        <v>0</v>
      </c>
      <c r="AU325" s="17">
        <f t="shared" si="1078"/>
        <v>0</v>
      </c>
      <c r="AV325" s="17">
        <f t="shared" si="1079"/>
        <v>0</v>
      </c>
      <c r="AW325" s="17">
        <f t="shared" si="992"/>
        <v>167154.30000000002</v>
      </c>
      <c r="AX325" s="17">
        <f t="shared" si="993"/>
        <v>175205.60000000001</v>
      </c>
      <c r="AY325" s="17">
        <f t="shared" si="994"/>
        <v>175205.60000000001</v>
      </c>
      <c r="AZ325" s="17">
        <f t="shared" si="1080"/>
        <v>0</v>
      </c>
      <c r="BA325" s="17">
        <f t="shared" si="995"/>
        <v>167154.30000000002</v>
      </c>
      <c r="BB325" s="17">
        <f t="shared" si="996"/>
        <v>175205.60000000001</v>
      </c>
      <c r="BC325" s="17">
        <f t="shared" si="997"/>
        <v>175205.60000000001</v>
      </c>
      <c r="BD325" s="17">
        <f t="shared" si="1081"/>
        <v>0</v>
      </c>
      <c r="BE325" s="17">
        <f t="shared" si="1082"/>
        <v>0</v>
      </c>
      <c r="BF325" s="17">
        <f t="shared" si="1083"/>
        <v>0</v>
      </c>
      <c r="BG325" s="17">
        <f t="shared" si="1084"/>
        <v>0</v>
      </c>
      <c r="BH325" s="17">
        <f t="shared" si="1085"/>
        <v>0</v>
      </c>
      <c r="BI325" s="17">
        <f t="shared" si="1086"/>
        <v>0</v>
      </c>
      <c r="BJ325" s="17">
        <f t="shared" si="1087"/>
        <v>0</v>
      </c>
      <c r="BK325" s="17">
        <f t="shared" si="1088"/>
        <v>0</v>
      </c>
      <c r="BL325" s="17">
        <f t="shared" si="1089"/>
        <v>0</v>
      </c>
      <c r="BM325" s="17">
        <f t="shared" si="1090"/>
        <v>0</v>
      </c>
      <c r="BN325" s="17">
        <f t="shared" si="1091"/>
        <v>0</v>
      </c>
      <c r="BO325" s="17">
        <f t="shared" si="998"/>
        <v>167154.30000000002</v>
      </c>
      <c r="BP325" s="17">
        <f t="shared" si="999"/>
        <v>175205.60000000001</v>
      </c>
      <c r="BQ325" s="17">
        <f t="shared" si="1000"/>
        <v>175205.60000000001</v>
      </c>
      <c r="BR325" s="17">
        <f t="shared" si="1092"/>
        <v>0</v>
      </c>
      <c r="BS325" s="35"/>
      <c r="BT325" s="35"/>
      <c r="BU325" s="1"/>
      <c r="BV325" s="1"/>
      <c r="BW325" s="1"/>
      <c r="BX325" s="1"/>
      <c r="BY325" s="1"/>
      <c r="BZ325" s="1"/>
      <c r="CA325" s="1"/>
      <c r="CB325" s="1"/>
    </row>
    <row r="326" s="1" customFormat="1" ht="31.5">
      <c r="A326" s="33" t="s">
        <v>217</v>
      </c>
      <c r="B326" s="33" t="s">
        <v>81</v>
      </c>
      <c r="C326" s="33" t="s">
        <v>128</v>
      </c>
      <c r="D326" s="33" t="s">
        <v>153</v>
      </c>
      <c r="E326" s="33"/>
      <c r="F326" s="34" t="s">
        <v>43</v>
      </c>
      <c r="G326" s="17">
        <f t="shared" si="1047"/>
        <v>148506.40000000002</v>
      </c>
      <c r="H326" s="17">
        <f t="shared" si="1048"/>
        <v>152615.20000000001</v>
      </c>
      <c r="I326" s="17">
        <f t="shared" si="1049"/>
        <v>152615.20000000001</v>
      </c>
      <c r="J326" s="17">
        <f t="shared" si="1050"/>
        <v>0</v>
      </c>
      <c r="K326" s="17">
        <f t="shared" si="1051"/>
        <v>0</v>
      </c>
      <c r="L326" s="17">
        <f t="shared" si="1052"/>
        <v>0</v>
      </c>
      <c r="M326" s="17">
        <f t="shared" si="983"/>
        <v>148506.40000000002</v>
      </c>
      <c r="N326" s="17">
        <f t="shared" si="984"/>
        <v>152615.20000000001</v>
      </c>
      <c r="O326" s="17">
        <f t="shared" si="985"/>
        <v>152615.20000000001</v>
      </c>
      <c r="P326" s="17">
        <f t="shared" si="1053"/>
        <v>18647.900000000001</v>
      </c>
      <c r="Q326" s="17">
        <f t="shared" si="1054"/>
        <v>0</v>
      </c>
      <c r="R326" s="17">
        <f t="shared" si="1055"/>
        <v>0</v>
      </c>
      <c r="S326" s="17">
        <f t="shared" si="1056"/>
        <v>0</v>
      </c>
      <c r="T326" s="17">
        <f t="shared" si="1057"/>
        <v>22590.400000000001</v>
      </c>
      <c r="U326" s="17">
        <f t="shared" si="1058"/>
        <v>0</v>
      </c>
      <c r="V326" s="17">
        <f t="shared" si="1059"/>
        <v>22590.400000000001</v>
      </c>
      <c r="W326" s="17">
        <f t="shared" si="1060"/>
        <v>0</v>
      </c>
      <c r="X326" s="17">
        <f t="shared" si="1061"/>
        <v>0</v>
      </c>
      <c r="Y326" s="17">
        <f t="shared" si="986"/>
        <v>167154.30000000002</v>
      </c>
      <c r="Z326" s="17">
        <f t="shared" si="987"/>
        <v>175205.60000000001</v>
      </c>
      <c r="AA326" s="17">
        <f t="shared" si="988"/>
        <v>175205.60000000001</v>
      </c>
      <c r="AB326" s="17">
        <f t="shared" si="1062"/>
        <v>0</v>
      </c>
      <c r="AC326" s="17">
        <f t="shared" si="1063"/>
        <v>0</v>
      </c>
      <c r="AD326" s="17">
        <f t="shared" si="1064"/>
        <v>0</v>
      </c>
      <c r="AE326" s="17">
        <f t="shared" si="989"/>
        <v>167154.30000000002</v>
      </c>
      <c r="AF326" s="17">
        <f t="shared" si="990"/>
        <v>175205.60000000001</v>
      </c>
      <c r="AG326" s="17">
        <f t="shared" si="991"/>
        <v>175205.60000000001</v>
      </c>
      <c r="AH326" s="17">
        <f t="shared" si="1065"/>
        <v>0</v>
      </c>
      <c r="AI326" s="17">
        <f t="shared" si="1066"/>
        <v>0</v>
      </c>
      <c r="AJ326" s="17">
        <f t="shared" si="1067"/>
        <v>0</v>
      </c>
      <c r="AK326" s="17">
        <f t="shared" si="1068"/>
        <v>0</v>
      </c>
      <c r="AL326" s="17">
        <f t="shared" si="1069"/>
        <v>0</v>
      </c>
      <c r="AM326" s="17">
        <f t="shared" si="1070"/>
        <v>0</v>
      </c>
      <c r="AN326" s="17">
        <f t="shared" si="1071"/>
        <v>0</v>
      </c>
      <c r="AO326" s="17">
        <f t="shared" si="1072"/>
        <v>0</v>
      </c>
      <c r="AP326" s="17">
        <f t="shared" si="1073"/>
        <v>0</v>
      </c>
      <c r="AQ326" s="17">
        <f t="shared" si="1074"/>
        <v>0</v>
      </c>
      <c r="AR326" s="17">
        <f t="shared" si="1075"/>
        <v>0</v>
      </c>
      <c r="AS326" s="17">
        <f t="shared" si="1076"/>
        <v>0</v>
      </c>
      <c r="AT326" s="17">
        <f t="shared" si="1077"/>
        <v>0</v>
      </c>
      <c r="AU326" s="17">
        <f t="shared" si="1078"/>
        <v>0</v>
      </c>
      <c r="AV326" s="17">
        <f t="shared" si="1079"/>
        <v>0</v>
      </c>
      <c r="AW326" s="17">
        <f t="shared" si="992"/>
        <v>167154.30000000002</v>
      </c>
      <c r="AX326" s="17">
        <f t="shared" si="993"/>
        <v>175205.60000000001</v>
      </c>
      <c r="AY326" s="17">
        <f t="shared" si="994"/>
        <v>175205.60000000001</v>
      </c>
      <c r="AZ326" s="17">
        <f t="shared" si="1080"/>
        <v>0</v>
      </c>
      <c r="BA326" s="17">
        <f t="shared" si="995"/>
        <v>167154.30000000002</v>
      </c>
      <c r="BB326" s="17">
        <f t="shared" si="996"/>
        <v>175205.60000000001</v>
      </c>
      <c r="BC326" s="17">
        <f t="shared" si="997"/>
        <v>175205.60000000001</v>
      </c>
      <c r="BD326" s="17">
        <f t="shared" si="1081"/>
        <v>0</v>
      </c>
      <c r="BE326" s="17">
        <f t="shared" si="1082"/>
        <v>0</v>
      </c>
      <c r="BF326" s="17">
        <f t="shared" si="1083"/>
        <v>0</v>
      </c>
      <c r="BG326" s="17">
        <f t="shared" si="1084"/>
        <v>0</v>
      </c>
      <c r="BH326" s="17">
        <f t="shared" si="1085"/>
        <v>0</v>
      </c>
      <c r="BI326" s="17">
        <f t="shared" si="1086"/>
        <v>0</v>
      </c>
      <c r="BJ326" s="17">
        <f t="shared" si="1087"/>
        <v>0</v>
      </c>
      <c r="BK326" s="17">
        <f t="shared" si="1088"/>
        <v>0</v>
      </c>
      <c r="BL326" s="17">
        <f t="shared" si="1089"/>
        <v>0</v>
      </c>
      <c r="BM326" s="17">
        <f t="shared" si="1090"/>
        <v>0</v>
      </c>
      <c r="BN326" s="17">
        <f t="shared" si="1091"/>
        <v>0</v>
      </c>
      <c r="BO326" s="17">
        <f t="shared" si="998"/>
        <v>167154.30000000002</v>
      </c>
      <c r="BP326" s="17">
        <f t="shared" si="999"/>
        <v>175205.60000000001</v>
      </c>
      <c r="BQ326" s="17">
        <f t="shared" si="1000"/>
        <v>175205.60000000001</v>
      </c>
      <c r="BR326" s="17">
        <f t="shared" si="1092"/>
        <v>0</v>
      </c>
      <c r="BS326" s="35"/>
      <c r="BT326" s="35"/>
      <c r="BU326" s="1"/>
      <c r="BV326" s="1"/>
      <c r="BW326" s="1"/>
      <c r="BX326" s="1"/>
      <c r="BY326" s="1"/>
      <c r="BZ326" s="1"/>
      <c r="CA326" s="1"/>
      <c r="CB326" s="1"/>
    </row>
    <row r="327" s="1" customFormat="1" ht="126">
      <c r="A327" s="33" t="s">
        <v>217</v>
      </c>
      <c r="B327" s="33" t="s">
        <v>81</v>
      </c>
      <c r="C327" s="33" t="s">
        <v>128</v>
      </c>
      <c r="D327" s="33" t="s">
        <v>300</v>
      </c>
      <c r="E327" s="33"/>
      <c r="F327" s="34" t="s">
        <v>301</v>
      </c>
      <c r="G327" s="17">
        <f>G331+G328</f>
        <v>148506.40000000002</v>
      </c>
      <c r="H327" s="17">
        <f>H331+H328</f>
        <v>152615.20000000001</v>
      </c>
      <c r="I327" s="17">
        <f>I331+I328</f>
        <v>152615.20000000001</v>
      </c>
      <c r="J327" s="17">
        <f>J331+J328</f>
        <v>0</v>
      </c>
      <c r="K327" s="17">
        <f>K331+K328</f>
        <v>0</v>
      </c>
      <c r="L327" s="17">
        <f>L331+L328</f>
        <v>0</v>
      </c>
      <c r="M327" s="17">
        <f t="shared" si="983"/>
        <v>148506.40000000002</v>
      </c>
      <c r="N327" s="17">
        <f t="shared" si="984"/>
        <v>152615.20000000001</v>
      </c>
      <c r="O327" s="17">
        <f t="shared" si="985"/>
        <v>152615.20000000001</v>
      </c>
      <c r="P327" s="17">
        <f>P331+P328</f>
        <v>18647.900000000001</v>
      </c>
      <c r="Q327" s="17">
        <f>Q331+Q328</f>
        <v>0</v>
      </c>
      <c r="R327" s="17">
        <f>R331+R328</f>
        <v>0</v>
      </c>
      <c r="S327" s="17">
        <f>S331+S328</f>
        <v>0</v>
      </c>
      <c r="T327" s="17">
        <f>T331+T328</f>
        <v>22590.400000000001</v>
      </c>
      <c r="U327" s="17">
        <f>U331+U328</f>
        <v>0</v>
      </c>
      <c r="V327" s="17">
        <f>V331+V328</f>
        <v>22590.400000000001</v>
      </c>
      <c r="W327" s="17">
        <f>W331+W328</f>
        <v>0</v>
      </c>
      <c r="X327" s="17">
        <f>X331+X328</f>
        <v>0</v>
      </c>
      <c r="Y327" s="17">
        <f t="shared" si="986"/>
        <v>167154.30000000002</v>
      </c>
      <c r="Z327" s="17">
        <f t="shared" si="987"/>
        <v>175205.60000000001</v>
      </c>
      <c r="AA327" s="17">
        <f t="shared" si="988"/>
        <v>175205.60000000001</v>
      </c>
      <c r="AB327" s="17">
        <f>AB331+AB328</f>
        <v>0</v>
      </c>
      <c r="AC327" s="17">
        <f>AC331+AC328</f>
        <v>0</v>
      </c>
      <c r="AD327" s="17">
        <f>AD331+AD328</f>
        <v>0</v>
      </c>
      <c r="AE327" s="17">
        <f t="shared" si="989"/>
        <v>167154.30000000002</v>
      </c>
      <c r="AF327" s="17">
        <f t="shared" si="990"/>
        <v>175205.60000000001</v>
      </c>
      <c r="AG327" s="17">
        <f t="shared" si="991"/>
        <v>175205.60000000001</v>
      </c>
      <c r="AH327" s="17">
        <f>AH331+AH328</f>
        <v>0</v>
      </c>
      <c r="AI327" s="17">
        <f>AI331+AI328</f>
        <v>0</v>
      </c>
      <c r="AJ327" s="17">
        <f>AJ331+AJ328</f>
        <v>0</v>
      </c>
      <c r="AK327" s="17">
        <f>AK331+AK328</f>
        <v>0</v>
      </c>
      <c r="AL327" s="17">
        <f>AL331+AL328</f>
        <v>0</v>
      </c>
      <c r="AM327" s="17">
        <f>AM331+AM328</f>
        <v>0</v>
      </c>
      <c r="AN327" s="17">
        <f>AN331+AN328</f>
        <v>0</v>
      </c>
      <c r="AO327" s="17">
        <f>AO331+AO328</f>
        <v>0</v>
      </c>
      <c r="AP327" s="17">
        <f>AP331+AP328</f>
        <v>0</v>
      </c>
      <c r="AQ327" s="17">
        <f>AQ331+AQ328</f>
        <v>0</v>
      </c>
      <c r="AR327" s="17">
        <f>AR331+AR328</f>
        <v>0</v>
      </c>
      <c r="AS327" s="17">
        <f>AS331+AS328</f>
        <v>0</v>
      </c>
      <c r="AT327" s="17">
        <f>AT331+AT328</f>
        <v>0</v>
      </c>
      <c r="AU327" s="17">
        <f>AU331+AU328</f>
        <v>0</v>
      </c>
      <c r="AV327" s="17">
        <f>AV331+AV328</f>
        <v>0</v>
      </c>
      <c r="AW327" s="17">
        <f t="shared" si="992"/>
        <v>167154.30000000002</v>
      </c>
      <c r="AX327" s="17">
        <f t="shared" si="993"/>
        <v>175205.60000000001</v>
      </c>
      <c r="AY327" s="17">
        <f t="shared" si="994"/>
        <v>175205.60000000001</v>
      </c>
      <c r="AZ327" s="17">
        <f>AZ331+AZ328</f>
        <v>0</v>
      </c>
      <c r="BA327" s="17">
        <f t="shared" si="995"/>
        <v>167154.30000000002</v>
      </c>
      <c r="BB327" s="17">
        <f t="shared" si="996"/>
        <v>175205.60000000001</v>
      </c>
      <c r="BC327" s="17">
        <f t="shared" si="997"/>
        <v>175205.60000000001</v>
      </c>
      <c r="BD327" s="17">
        <f>BD331+BD328</f>
        <v>0</v>
      </c>
      <c r="BE327" s="17">
        <f>BE331+BE328</f>
        <v>0</v>
      </c>
      <c r="BF327" s="17">
        <f>BF331+BF328</f>
        <v>0</v>
      </c>
      <c r="BG327" s="17">
        <f>BG331+BG328</f>
        <v>0</v>
      </c>
      <c r="BH327" s="17">
        <f>BH331+BH328</f>
        <v>0</v>
      </c>
      <c r="BI327" s="17">
        <f>BI331+BI328</f>
        <v>0</v>
      </c>
      <c r="BJ327" s="17">
        <f>BJ331+BJ328</f>
        <v>0</v>
      </c>
      <c r="BK327" s="17">
        <f>BK331+BK328</f>
        <v>0</v>
      </c>
      <c r="BL327" s="17">
        <f>BL331+BL328</f>
        <v>0</v>
      </c>
      <c r="BM327" s="17">
        <f>BM331+BM328</f>
        <v>0</v>
      </c>
      <c r="BN327" s="17">
        <f>BN331+BN328</f>
        <v>0</v>
      </c>
      <c r="BO327" s="17">
        <f t="shared" si="998"/>
        <v>167154.30000000002</v>
      </c>
      <c r="BP327" s="17">
        <f t="shared" si="999"/>
        <v>175205.60000000001</v>
      </c>
      <c r="BQ327" s="17">
        <f t="shared" si="1000"/>
        <v>175205.60000000001</v>
      </c>
      <c r="BR327" s="17">
        <f>BR331+BR328</f>
        <v>0</v>
      </c>
      <c r="BS327" s="35"/>
      <c r="BT327" s="35"/>
      <c r="BU327" s="1"/>
      <c r="BV327" s="1"/>
      <c r="BW327" s="1"/>
      <c r="BX327" s="1"/>
      <c r="BY327" s="1"/>
      <c r="BZ327" s="1"/>
      <c r="CA327" s="1"/>
      <c r="CB327" s="1"/>
    </row>
    <row r="328" s="1" customFormat="1" ht="21.75" customHeight="1">
      <c r="A328" s="33" t="s">
        <v>217</v>
      </c>
      <c r="B328" s="33" t="s">
        <v>81</v>
      </c>
      <c r="C328" s="33" t="s">
        <v>128</v>
      </c>
      <c r="D328" s="33" t="s">
        <v>302</v>
      </c>
      <c r="E328" s="33"/>
      <c r="F328" s="34" t="s">
        <v>59</v>
      </c>
      <c r="G328" s="17">
        <f>G329+G330</f>
        <v>35257.5</v>
      </c>
      <c r="H328" s="17">
        <f>H329+H330</f>
        <v>36274.300000000003</v>
      </c>
      <c r="I328" s="17">
        <f>I329+I330</f>
        <v>36274.300000000003</v>
      </c>
      <c r="J328" s="17">
        <f>J329+J330</f>
        <v>0</v>
      </c>
      <c r="K328" s="17">
        <f>K329+K330</f>
        <v>0</v>
      </c>
      <c r="L328" s="17">
        <f>L329+L330</f>
        <v>0</v>
      </c>
      <c r="M328" s="17">
        <f t="shared" si="983"/>
        <v>35257.5</v>
      </c>
      <c r="N328" s="17">
        <f t="shared" si="984"/>
        <v>36274.300000000003</v>
      </c>
      <c r="O328" s="17">
        <f t="shared" si="985"/>
        <v>36274.300000000003</v>
      </c>
      <c r="P328" s="17">
        <f>P329+P330</f>
        <v>5182</v>
      </c>
      <c r="Q328" s="17">
        <f>Q329+Q330</f>
        <v>0</v>
      </c>
      <c r="R328" s="17">
        <f>R329+R330</f>
        <v>0</v>
      </c>
      <c r="S328" s="17">
        <f>S329+S330</f>
        <v>0</v>
      </c>
      <c r="T328" s="17">
        <f>T329+T330</f>
        <v>6347.6999999999998</v>
      </c>
      <c r="U328" s="17">
        <f>U329+U330</f>
        <v>0</v>
      </c>
      <c r="V328" s="17">
        <f>V329+V330</f>
        <v>6347.6999999999998</v>
      </c>
      <c r="W328" s="17">
        <f>W329+W330</f>
        <v>0</v>
      </c>
      <c r="X328" s="17">
        <f>X329+X330</f>
        <v>0</v>
      </c>
      <c r="Y328" s="17">
        <f t="shared" si="986"/>
        <v>40439.5</v>
      </c>
      <c r="Z328" s="17">
        <f t="shared" si="987"/>
        <v>42622</v>
      </c>
      <c r="AA328" s="17">
        <f t="shared" si="988"/>
        <v>42622</v>
      </c>
      <c r="AB328" s="17">
        <f>AB329+AB330</f>
        <v>0</v>
      </c>
      <c r="AC328" s="17">
        <f>AC329+AC330</f>
        <v>0</v>
      </c>
      <c r="AD328" s="17">
        <f>AD329+AD330</f>
        <v>0</v>
      </c>
      <c r="AE328" s="17">
        <f t="shared" si="989"/>
        <v>40439.5</v>
      </c>
      <c r="AF328" s="17">
        <f t="shared" si="990"/>
        <v>42622</v>
      </c>
      <c r="AG328" s="17">
        <f t="shared" si="991"/>
        <v>42622</v>
      </c>
      <c r="AH328" s="17">
        <f>AH329+AH330</f>
        <v>0</v>
      </c>
      <c r="AI328" s="17">
        <f>AI329+AI330</f>
        <v>0</v>
      </c>
      <c r="AJ328" s="17">
        <f>AJ329+AJ330</f>
        <v>0</v>
      </c>
      <c r="AK328" s="17">
        <f>AK329+AK330</f>
        <v>0</v>
      </c>
      <c r="AL328" s="17">
        <f>AL329+AL330</f>
        <v>0</v>
      </c>
      <c r="AM328" s="17">
        <f>AM329+AM330</f>
        <v>0</v>
      </c>
      <c r="AN328" s="17">
        <f>AN329+AN330</f>
        <v>0</v>
      </c>
      <c r="AO328" s="17">
        <f>AO329+AO330</f>
        <v>0</v>
      </c>
      <c r="AP328" s="17">
        <f>AP329+AP330</f>
        <v>0</v>
      </c>
      <c r="AQ328" s="17">
        <f>AQ329+AQ330</f>
        <v>0</v>
      </c>
      <c r="AR328" s="17">
        <f>AR329+AR330</f>
        <v>0</v>
      </c>
      <c r="AS328" s="17">
        <f>AS329+AS330</f>
        <v>0</v>
      </c>
      <c r="AT328" s="17">
        <f>AT329+AT330</f>
        <v>0</v>
      </c>
      <c r="AU328" s="17">
        <f>AU329+AU330</f>
        <v>0</v>
      </c>
      <c r="AV328" s="17">
        <f>AV329+AV330</f>
        <v>0</v>
      </c>
      <c r="AW328" s="17">
        <f t="shared" si="992"/>
        <v>40439.5</v>
      </c>
      <c r="AX328" s="17">
        <f t="shared" si="993"/>
        <v>42622</v>
      </c>
      <c r="AY328" s="17">
        <f t="shared" si="994"/>
        <v>42622</v>
      </c>
      <c r="AZ328" s="17">
        <f>AZ329+AZ330</f>
        <v>0</v>
      </c>
      <c r="BA328" s="17">
        <f t="shared" si="995"/>
        <v>40439.5</v>
      </c>
      <c r="BB328" s="17">
        <f t="shared" si="996"/>
        <v>42622</v>
      </c>
      <c r="BC328" s="17">
        <f t="shared" si="997"/>
        <v>42622</v>
      </c>
      <c r="BD328" s="17">
        <f>BD329+BD330</f>
        <v>0</v>
      </c>
      <c r="BE328" s="17">
        <f>BE329+BE330</f>
        <v>0</v>
      </c>
      <c r="BF328" s="17">
        <f>BF329+BF330</f>
        <v>0</v>
      </c>
      <c r="BG328" s="17">
        <f>BG329+BG330</f>
        <v>0</v>
      </c>
      <c r="BH328" s="17">
        <f>BH329+BH330</f>
        <v>0</v>
      </c>
      <c r="BI328" s="17">
        <f>BI329+BI330</f>
        <v>0</v>
      </c>
      <c r="BJ328" s="17">
        <f>BJ329+BJ330</f>
        <v>0</v>
      </c>
      <c r="BK328" s="17">
        <f>BK329+BK330</f>
        <v>0</v>
      </c>
      <c r="BL328" s="17">
        <f>BL329+BL330</f>
        <v>0</v>
      </c>
      <c r="BM328" s="17">
        <f>BM329+BM330</f>
        <v>0</v>
      </c>
      <c r="BN328" s="17">
        <f>BN329+BN330</f>
        <v>0</v>
      </c>
      <c r="BO328" s="17">
        <f t="shared" si="998"/>
        <v>40439.5</v>
      </c>
      <c r="BP328" s="17">
        <f t="shared" si="999"/>
        <v>42622</v>
      </c>
      <c r="BQ328" s="17">
        <f t="shared" si="1000"/>
        <v>42622</v>
      </c>
      <c r="BR328" s="17">
        <f>BR329+BR330</f>
        <v>0</v>
      </c>
      <c r="BS328" s="35"/>
      <c r="BT328" s="35"/>
      <c r="BU328" s="1"/>
      <c r="BV328" s="1"/>
      <c r="BW328" s="1"/>
      <c r="BX328" s="1"/>
      <c r="BY328" s="1"/>
      <c r="BZ328" s="1"/>
      <c r="CA328" s="1"/>
      <c r="CB328" s="1"/>
    </row>
    <row r="329" s="1" customFormat="1" ht="14.25">
      <c r="A329" s="33" t="s">
        <v>217</v>
      </c>
      <c r="B329" s="33" t="s">
        <v>81</v>
      </c>
      <c r="C329" s="33" t="s">
        <v>128</v>
      </c>
      <c r="D329" s="33" t="s">
        <v>302</v>
      </c>
      <c r="E329" s="33" t="s">
        <v>60</v>
      </c>
      <c r="F329" s="34" t="s">
        <v>61</v>
      </c>
      <c r="G329" s="17">
        <v>33348.5</v>
      </c>
      <c r="H329" s="17">
        <v>34365.300000000003</v>
      </c>
      <c r="I329" s="17">
        <v>34365.300000000003</v>
      </c>
      <c r="J329" s="17"/>
      <c r="K329" s="17"/>
      <c r="L329" s="17"/>
      <c r="M329" s="17">
        <f t="shared" si="983"/>
        <v>33348.5</v>
      </c>
      <c r="N329" s="17">
        <f t="shared" si="984"/>
        <v>34365.300000000003</v>
      </c>
      <c r="O329" s="17">
        <f t="shared" si="985"/>
        <v>34365.300000000003</v>
      </c>
      <c r="P329" s="17">
        <v>5182</v>
      </c>
      <c r="Q329" s="17"/>
      <c r="R329" s="17"/>
      <c r="S329" s="17"/>
      <c r="T329" s="17">
        <v>6347.6999999999998</v>
      </c>
      <c r="U329" s="17"/>
      <c r="V329" s="17">
        <v>6347.6999999999998</v>
      </c>
      <c r="W329" s="17"/>
      <c r="X329" s="17"/>
      <c r="Y329" s="17">
        <f t="shared" si="986"/>
        <v>38530.5</v>
      </c>
      <c r="Z329" s="17">
        <f t="shared" si="987"/>
        <v>40713</v>
      </c>
      <c r="AA329" s="17">
        <f t="shared" si="988"/>
        <v>40713</v>
      </c>
      <c r="AB329" s="17"/>
      <c r="AC329" s="17"/>
      <c r="AD329" s="17"/>
      <c r="AE329" s="17">
        <f t="shared" si="989"/>
        <v>38530.5</v>
      </c>
      <c r="AF329" s="17">
        <f t="shared" si="990"/>
        <v>40713</v>
      </c>
      <c r="AG329" s="17">
        <f t="shared" si="991"/>
        <v>40713</v>
      </c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>
        <f t="shared" si="992"/>
        <v>38530.5</v>
      </c>
      <c r="AX329" s="17">
        <f t="shared" si="993"/>
        <v>40713</v>
      </c>
      <c r="AY329" s="17">
        <f t="shared" si="994"/>
        <v>40713</v>
      </c>
      <c r="AZ329" s="17"/>
      <c r="BA329" s="17">
        <f t="shared" si="995"/>
        <v>38530.5</v>
      </c>
      <c r="BB329" s="17">
        <f t="shared" si="996"/>
        <v>40713</v>
      </c>
      <c r="BC329" s="17">
        <f t="shared" si="997"/>
        <v>40713</v>
      </c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>
        <f t="shared" si="998"/>
        <v>38530.5</v>
      </c>
      <c r="BP329" s="17">
        <f t="shared" si="999"/>
        <v>40713</v>
      </c>
      <c r="BQ329" s="17">
        <f t="shared" si="1000"/>
        <v>40713</v>
      </c>
      <c r="BR329" s="17"/>
      <c r="BS329" s="35"/>
      <c r="BT329" s="35"/>
      <c r="BU329" s="1"/>
      <c r="BV329" s="1"/>
      <c r="BW329" s="1"/>
      <c r="BX329" s="1"/>
      <c r="BY329" s="1"/>
      <c r="BZ329" s="1"/>
      <c r="CA329" s="1"/>
      <c r="CB329" s="1"/>
    </row>
    <row r="330" s="1" customFormat="1" ht="14.25">
      <c r="A330" s="33" t="s">
        <v>217</v>
      </c>
      <c r="B330" s="33" t="s">
        <v>81</v>
      </c>
      <c r="C330" s="33" t="s">
        <v>128</v>
      </c>
      <c r="D330" s="33" t="s">
        <v>302</v>
      </c>
      <c r="E330" s="33" t="s">
        <v>48</v>
      </c>
      <c r="F330" s="34" t="s">
        <v>49</v>
      </c>
      <c r="G330" s="17">
        <v>1909</v>
      </c>
      <c r="H330" s="17">
        <v>1909</v>
      </c>
      <c r="I330" s="17">
        <v>1909</v>
      </c>
      <c r="J330" s="17"/>
      <c r="K330" s="17"/>
      <c r="L330" s="17"/>
      <c r="M330" s="17">
        <f t="shared" si="983"/>
        <v>1909</v>
      </c>
      <c r="N330" s="17">
        <f t="shared" si="984"/>
        <v>1909</v>
      </c>
      <c r="O330" s="17">
        <f t="shared" si="985"/>
        <v>1909</v>
      </c>
      <c r="P330" s="17"/>
      <c r="Q330" s="17"/>
      <c r="R330" s="17"/>
      <c r="S330" s="17"/>
      <c r="T330" s="17"/>
      <c r="U330" s="17"/>
      <c r="V330" s="17"/>
      <c r="W330" s="17"/>
      <c r="X330" s="17"/>
      <c r="Y330" s="17">
        <f t="shared" si="986"/>
        <v>1909</v>
      </c>
      <c r="Z330" s="17">
        <f t="shared" si="987"/>
        <v>1909</v>
      </c>
      <c r="AA330" s="17">
        <f t="shared" si="988"/>
        <v>1909</v>
      </c>
      <c r="AB330" s="17"/>
      <c r="AC330" s="17"/>
      <c r="AD330" s="17"/>
      <c r="AE330" s="17">
        <f t="shared" si="989"/>
        <v>1909</v>
      </c>
      <c r="AF330" s="17">
        <f t="shared" si="990"/>
        <v>1909</v>
      </c>
      <c r="AG330" s="17">
        <f t="shared" si="991"/>
        <v>1909</v>
      </c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>
        <f t="shared" si="992"/>
        <v>1909</v>
      </c>
      <c r="AX330" s="17">
        <f t="shared" si="993"/>
        <v>1909</v>
      </c>
      <c r="AY330" s="17">
        <f t="shared" si="994"/>
        <v>1909</v>
      </c>
      <c r="AZ330" s="17"/>
      <c r="BA330" s="17">
        <f t="shared" si="995"/>
        <v>1909</v>
      </c>
      <c r="BB330" s="17">
        <f t="shared" si="996"/>
        <v>1909</v>
      </c>
      <c r="BC330" s="17">
        <f t="shared" si="997"/>
        <v>1909</v>
      </c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>
        <f t="shared" si="998"/>
        <v>1909</v>
      </c>
      <c r="BP330" s="17">
        <f t="shared" si="999"/>
        <v>1909</v>
      </c>
      <c r="BQ330" s="17">
        <f t="shared" si="1000"/>
        <v>1909</v>
      </c>
      <c r="BR330" s="17"/>
      <c r="BS330" s="35"/>
      <c r="BT330" s="35"/>
      <c r="BU330" s="1"/>
      <c r="BV330" s="1"/>
      <c r="BW330" s="1"/>
      <c r="BX330" s="1"/>
      <c r="BY330" s="1"/>
      <c r="BZ330" s="1"/>
      <c r="CA330" s="1"/>
      <c r="CB330" s="1"/>
    </row>
    <row r="331" s="1" customFormat="1" ht="94.5">
      <c r="A331" s="33" t="s">
        <v>217</v>
      </c>
      <c r="B331" s="33" t="s">
        <v>81</v>
      </c>
      <c r="C331" s="33" t="s">
        <v>128</v>
      </c>
      <c r="D331" s="33" t="s">
        <v>303</v>
      </c>
      <c r="E331" s="33"/>
      <c r="F331" s="34" t="s">
        <v>63</v>
      </c>
      <c r="G331" s="17">
        <f>G332+G333</f>
        <v>113248.90000000001</v>
      </c>
      <c r="H331" s="17">
        <f>H332+H333</f>
        <v>116340.90000000001</v>
      </c>
      <c r="I331" s="17">
        <f>I332+I333</f>
        <v>116340.90000000001</v>
      </c>
      <c r="J331" s="17">
        <f>J332+J333</f>
        <v>0</v>
      </c>
      <c r="K331" s="17">
        <f>K332+K333</f>
        <v>0</v>
      </c>
      <c r="L331" s="17">
        <f>L332+L333</f>
        <v>0</v>
      </c>
      <c r="M331" s="17">
        <f t="shared" si="983"/>
        <v>113248.90000000001</v>
      </c>
      <c r="N331" s="17">
        <f t="shared" si="984"/>
        <v>116340.90000000001</v>
      </c>
      <c r="O331" s="17">
        <f t="shared" si="985"/>
        <v>116340.90000000001</v>
      </c>
      <c r="P331" s="17">
        <f>P332+P333</f>
        <v>13465.9</v>
      </c>
      <c r="Q331" s="17">
        <f>Q332+Q333</f>
        <v>0</v>
      </c>
      <c r="R331" s="17">
        <f>R332+R333</f>
        <v>0</v>
      </c>
      <c r="S331" s="17">
        <f>S332+S333</f>
        <v>0</v>
      </c>
      <c r="T331" s="17">
        <f>T332+T333</f>
        <v>16242.700000000001</v>
      </c>
      <c r="U331" s="17">
        <f>U332+U333</f>
        <v>0</v>
      </c>
      <c r="V331" s="17">
        <f>V332+V333</f>
        <v>16242.700000000001</v>
      </c>
      <c r="W331" s="17">
        <f>W332+W333</f>
        <v>0</v>
      </c>
      <c r="X331" s="17">
        <f>X332+X333</f>
        <v>0</v>
      </c>
      <c r="Y331" s="17">
        <f t="shared" si="986"/>
        <v>126714.8</v>
      </c>
      <c r="Z331" s="17">
        <f t="shared" si="987"/>
        <v>132583.60000000001</v>
      </c>
      <c r="AA331" s="17">
        <f t="shared" si="988"/>
        <v>132583.60000000001</v>
      </c>
      <c r="AB331" s="17">
        <f>AB332+AB333</f>
        <v>0</v>
      </c>
      <c r="AC331" s="17">
        <f>AC332+AC333</f>
        <v>0</v>
      </c>
      <c r="AD331" s="17">
        <f>AD332+AD333</f>
        <v>0</v>
      </c>
      <c r="AE331" s="17">
        <f t="shared" si="989"/>
        <v>126714.8</v>
      </c>
      <c r="AF331" s="17">
        <f t="shared" si="990"/>
        <v>132583.60000000001</v>
      </c>
      <c r="AG331" s="17">
        <f t="shared" si="991"/>
        <v>132583.60000000001</v>
      </c>
      <c r="AH331" s="17">
        <f>AH332+AH333</f>
        <v>0</v>
      </c>
      <c r="AI331" s="17">
        <f>AI332+AI333</f>
        <v>0</v>
      </c>
      <c r="AJ331" s="17">
        <f>AJ332+AJ333</f>
        <v>0</v>
      </c>
      <c r="AK331" s="17">
        <f>AK332+AK333</f>
        <v>0</v>
      </c>
      <c r="AL331" s="17">
        <f>AL332+AL333</f>
        <v>0</v>
      </c>
      <c r="AM331" s="17">
        <f>AM332+AM333</f>
        <v>0</v>
      </c>
      <c r="AN331" s="17">
        <f>AN332+AN333</f>
        <v>0</v>
      </c>
      <c r="AO331" s="17">
        <f>AO332+AO333</f>
        <v>0</v>
      </c>
      <c r="AP331" s="17">
        <f>AP332+AP333</f>
        <v>0</v>
      </c>
      <c r="AQ331" s="17">
        <f>AQ332+AQ333</f>
        <v>0</v>
      </c>
      <c r="AR331" s="17">
        <f>AR332+AR333</f>
        <v>0</v>
      </c>
      <c r="AS331" s="17">
        <f>AS332+AS333</f>
        <v>0</v>
      </c>
      <c r="AT331" s="17">
        <f>AT332+AT333</f>
        <v>0</v>
      </c>
      <c r="AU331" s="17">
        <f>AU332+AU333</f>
        <v>0</v>
      </c>
      <c r="AV331" s="17">
        <f>AV332+AV333</f>
        <v>0</v>
      </c>
      <c r="AW331" s="17">
        <f t="shared" si="992"/>
        <v>126714.8</v>
      </c>
      <c r="AX331" s="17">
        <f t="shared" si="993"/>
        <v>132583.60000000001</v>
      </c>
      <c r="AY331" s="17">
        <f t="shared" si="994"/>
        <v>132583.60000000001</v>
      </c>
      <c r="AZ331" s="17">
        <f>AZ332+AZ333</f>
        <v>0</v>
      </c>
      <c r="BA331" s="17">
        <f t="shared" si="995"/>
        <v>126714.8</v>
      </c>
      <c r="BB331" s="17">
        <f t="shared" si="996"/>
        <v>132583.60000000001</v>
      </c>
      <c r="BC331" s="17">
        <f t="shared" si="997"/>
        <v>132583.60000000001</v>
      </c>
      <c r="BD331" s="17">
        <f>BD332+BD333</f>
        <v>0</v>
      </c>
      <c r="BE331" s="17">
        <f>BE332+BE333</f>
        <v>0</v>
      </c>
      <c r="BF331" s="17">
        <f>BF332+BF333</f>
        <v>0</v>
      </c>
      <c r="BG331" s="17">
        <f>BG332+BG333</f>
        <v>0</v>
      </c>
      <c r="BH331" s="17">
        <f>BH332+BH333</f>
        <v>0</v>
      </c>
      <c r="BI331" s="17">
        <f>BI332+BI333</f>
        <v>0</v>
      </c>
      <c r="BJ331" s="17">
        <f>BJ332+BJ333</f>
        <v>0</v>
      </c>
      <c r="BK331" s="17">
        <f>BK332+BK333</f>
        <v>0</v>
      </c>
      <c r="BL331" s="17">
        <f>BL332+BL333</f>
        <v>0</v>
      </c>
      <c r="BM331" s="17">
        <f>BM332+BM333</f>
        <v>0</v>
      </c>
      <c r="BN331" s="17">
        <f>BN332+BN333</f>
        <v>0</v>
      </c>
      <c r="BO331" s="17">
        <f t="shared" si="998"/>
        <v>126714.8</v>
      </c>
      <c r="BP331" s="17">
        <f t="shared" si="999"/>
        <v>132583.60000000001</v>
      </c>
      <c r="BQ331" s="17">
        <f t="shared" si="1000"/>
        <v>132583.60000000001</v>
      </c>
      <c r="BR331" s="17">
        <f>BR332+BR333</f>
        <v>0</v>
      </c>
      <c r="BS331" s="35"/>
      <c r="BT331" s="35"/>
      <c r="BU331" s="1"/>
      <c r="BV331" s="1"/>
      <c r="BW331" s="1"/>
      <c r="BX331" s="1"/>
      <c r="BY331" s="1"/>
      <c r="BZ331" s="1"/>
      <c r="CA331" s="1"/>
      <c r="CB331" s="1"/>
    </row>
    <row r="332" s="1" customFormat="1">
      <c r="A332" s="33" t="s">
        <v>217</v>
      </c>
      <c r="B332" s="33" t="s">
        <v>81</v>
      </c>
      <c r="C332" s="33" t="s">
        <v>128</v>
      </c>
      <c r="D332" s="33" t="s">
        <v>303</v>
      </c>
      <c r="E332" s="33" t="s">
        <v>60</v>
      </c>
      <c r="F332" s="34" t="s">
        <v>61</v>
      </c>
      <c r="G332" s="17">
        <v>100552.8</v>
      </c>
      <c r="H332" s="17">
        <v>103644.8</v>
      </c>
      <c r="I332" s="17">
        <v>103644.8</v>
      </c>
      <c r="J332" s="17"/>
      <c r="K332" s="17"/>
      <c r="L332" s="17"/>
      <c r="M332" s="17">
        <f t="shared" si="983"/>
        <v>100552.8</v>
      </c>
      <c r="N332" s="17">
        <f t="shared" si="984"/>
        <v>103644.8</v>
      </c>
      <c r="O332" s="17">
        <f t="shared" si="985"/>
        <v>103644.8</v>
      </c>
      <c r="P332" s="17">
        <v>13465.9</v>
      </c>
      <c r="Q332" s="17"/>
      <c r="R332" s="17"/>
      <c r="S332" s="17"/>
      <c r="T332" s="17">
        <v>16242.700000000001</v>
      </c>
      <c r="U332" s="17"/>
      <c r="V332" s="17">
        <v>16242.700000000001</v>
      </c>
      <c r="W332" s="17"/>
      <c r="X332" s="17"/>
      <c r="Y332" s="17">
        <f t="shared" si="986"/>
        <v>114018.7</v>
      </c>
      <c r="Z332" s="17">
        <f t="shared" si="987"/>
        <v>119887.5</v>
      </c>
      <c r="AA332" s="17">
        <f t="shared" si="988"/>
        <v>119887.5</v>
      </c>
      <c r="AB332" s="17"/>
      <c r="AC332" s="17"/>
      <c r="AD332" s="17"/>
      <c r="AE332" s="17">
        <f t="shared" si="989"/>
        <v>114018.7</v>
      </c>
      <c r="AF332" s="17">
        <f t="shared" si="990"/>
        <v>119887.5</v>
      </c>
      <c r="AG332" s="17">
        <f t="shared" si="991"/>
        <v>119887.5</v>
      </c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>
        <f t="shared" si="992"/>
        <v>114018.7</v>
      </c>
      <c r="AX332" s="17">
        <f t="shared" si="993"/>
        <v>119887.5</v>
      </c>
      <c r="AY332" s="17">
        <f t="shared" si="994"/>
        <v>119887.5</v>
      </c>
      <c r="AZ332" s="17"/>
      <c r="BA332" s="17">
        <f t="shared" si="995"/>
        <v>114018.7</v>
      </c>
      <c r="BB332" s="17">
        <f t="shared" si="996"/>
        <v>119887.5</v>
      </c>
      <c r="BC332" s="17">
        <f t="shared" si="997"/>
        <v>119887.5</v>
      </c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>
        <f t="shared" si="998"/>
        <v>114018.7</v>
      </c>
      <c r="BP332" s="17">
        <f t="shared" si="999"/>
        <v>119887.5</v>
      </c>
      <c r="BQ332" s="17">
        <f t="shared" si="1000"/>
        <v>119887.5</v>
      </c>
      <c r="BR332" s="17"/>
      <c r="BS332" s="35"/>
      <c r="BT332" s="35"/>
      <c r="BU332" s="1"/>
      <c r="BV332" s="1"/>
      <c r="BW332" s="1"/>
      <c r="BX332" s="1"/>
      <c r="BY332" s="1"/>
      <c r="BZ332" s="1"/>
      <c r="CA332" s="1"/>
      <c r="CB332" s="1"/>
    </row>
    <row r="333" s="1" customFormat="1">
      <c r="A333" s="33" t="s">
        <v>217</v>
      </c>
      <c r="B333" s="33" t="s">
        <v>81</v>
      </c>
      <c r="C333" s="33" t="s">
        <v>128</v>
      </c>
      <c r="D333" s="33" t="s">
        <v>303</v>
      </c>
      <c r="E333" s="33" t="s">
        <v>48</v>
      </c>
      <c r="F333" s="34" t="s">
        <v>49</v>
      </c>
      <c r="G333" s="17">
        <v>12696.1</v>
      </c>
      <c r="H333" s="17">
        <v>12696.1</v>
      </c>
      <c r="I333" s="17">
        <v>12696.1</v>
      </c>
      <c r="J333" s="17"/>
      <c r="K333" s="17"/>
      <c r="L333" s="17"/>
      <c r="M333" s="17">
        <f t="shared" si="983"/>
        <v>12696.1</v>
      </c>
      <c r="N333" s="17">
        <f t="shared" si="984"/>
        <v>12696.1</v>
      </c>
      <c r="O333" s="17">
        <f t="shared" si="985"/>
        <v>12696.1</v>
      </c>
      <c r="P333" s="17"/>
      <c r="Q333" s="17"/>
      <c r="R333" s="17"/>
      <c r="S333" s="17"/>
      <c r="T333" s="17"/>
      <c r="U333" s="17"/>
      <c r="V333" s="17"/>
      <c r="W333" s="17"/>
      <c r="X333" s="17"/>
      <c r="Y333" s="17">
        <f t="shared" si="986"/>
        <v>12696.1</v>
      </c>
      <c r="Z333" s="17">
        <f t="shared" si="987"/>
        <v>12696.1</v>
      </c>
      <c r="AA333" s="17">
        <f t="shared" si="988"/>
        <v>12696.1</v>
      </c>
      <c r="AB333" s="17"/>
      <c r="AC333" s="17"/>
      <c r="AD333" s="17"/>
      <c r="AE333" s="17">
        <f t="shared" si="989"/>
        <v>12696.1</v>
      </c>
      <c r="AF333" s="17">
        <f t="shared" si="990"/>
        <v>12696.1</v>
      </c>
      <c r="AG333" s="17">
        <f t="shared" si="991"/>
        <v>12696.1</v>
      </c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>
        <f t="shared" si="992"/>
        <v>12696.1</v>
      </c>
      <c r="AX333" s="17">
        <f t="shared" si="993"/>
        <v>12696.1</v>
      </c>
      <c r="AY333" s="17">
        <f t="shared" si="994"/>
        <v>12696.1</v>
      </c>
      <c r="AZ333" s="17"/>
      <c r="BA333" s="17">
        <f t="shared" si="995"/>
        <v>12696.1</v>
      </c>
      <c r="BB333" s="17">
        <f t="shared" si="996"/>
        <v>12696.1</v>
      </c>
      <c r="BC333" s="17">
        <f t="shared" si="997"/>
        <v>12696.1</v>
      </c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>
        <f t="shared" si="998"/>
        <v>12696.1</v>
      </c>
      <c r="BP333" s="17">
        <f t="shared" si="999"/>
        <v>12696.1</v>
      </c>
      <c r="BQ333" s="17">
        <f t="shared" si="1000"/>
        <v>12696.1</v>
      </c>
      <c r="BR333" s="17"/>
      <c r="BS333" s="35"/>
      <c r="BT333" s="35"/>
      <c r="BU333" s="1"/>
      <c r="BV333" s="1"/>
      <c r="BW333" s="1"/>
      <c r="BX333" s="1"/>
      <c r="BY333" s="1"/>
      <c r="BZ333" s="1"/>
      <c r="CA333" s="1"/>
      <c r="CB333" s="1"/>
    </row>
    <row r="334" s="23" customFormat="1">
      <c r="A334" s="24" t="s">
        <v>217</v>
      </c>
      <c r="B334" s="24" t="s">
        <v>304</v>
      </c>
      <c r="C334" s="24"/>
      <c r="D334" s="24"/>
      <c r="E334" s="24"/>
      <c r="F334" s="25" t="s">
        <v>305</v>
      </c>
      <c r="G334" s="26">
        <f t="shared" ref="G334:G397" si="1093">G335</f>
        <v>200</v>
      </c>
      <c r="H334" s="26">
        <f t="shared" ref="H334:H397" si="1094">H335</f>
        <v>200</v>
      </c>
      <c r="I334" s="26">
        <f t="shared" ref="I334:I339" si="1095">I335</f>
        <v>200</v>
      </c>
      <c r="J334" s="26">
        <f t="shared" ref="J334:J339" si="1096">J335</f>
        <v>100</v>
      </c>
      <c r="K334" s="26">
        <f t="shared" ref="K334:K339" si="1097">K335</f>
        <v>100</v>
      </c>
      <c r="L334" s="26">
        <f t="shared" ref="L334:L339" si="1098">L335</f>
        <v>100</v>
      </c>
      <c r="M334" s="26">
        <f t="shared" si="983"/>
        <v>300</v>
      </c>
      <c r="N334" s="26">
        <f t="shared" si="984"/>
        <v>300</v>
      </c>
      <c r="O334" s="26">
        <f t="shared" si="985"/>
        <v>300</v>
      </c>
      <c r="P334" s="26">
        <f t="shared" ref="P334:P339" si="1099">P335</f>
        <v>0</v>
      </c>
      <c r="Q334" s="26">
        <f t="shared" ref="Q334:Q339" si="1100">Q335</f>
        <v>0</v>
      </c>
      <c r="R334" s="26">
        <f t="shared" ref="R334:R339" si="1101">R335</f>
        <v>0</v>
      </c>
      <c r="S334" s="26">
        <f t="shared" ref="S334:S339" si="1102">S335</f>
        <v>0</v>
      </c>
      <c r="T334" s="26">
        <f t="shared" ref="T334:T339" si="1103">T335</f>
        <v>0</v>
      </c>
      <c r="U334" s="26">
        <f t="shared" ref="U334:U339" si="1104">U335</f>
        <v>0</v>
      </c>
      <c r="V334" s="26">
        <f t="shared" ref="V334:V339" si="1105">V335</f>
        <v>0</v>
      </c>
      <c r="W334" s="26">
        <f t="shared" ref="W334:W339" si="1106">W335</f>
        <v>0</v>
      </c>
      <c r="X334" s="26">
        <f t="shared" ref="X334:X339" si="1107">X335</f>
        <v>0</v>
      </c>
      <c r="Y334" s="26">
        <f t="shared" si="986"/>
        <v>300</v>
      </c>
      <c r="Z334" s="26">
        <f t="shared" si="987"/>
        <v>300</v>
      </c>
      <c r="AA334" s="26">
        <f t="shared" si="988"/>
        <v>300</v>
      </c>
      <c r="AB334" s="26">
        <f t="shared" ref="AB334:AB339" si="1108">AB335</f>
        <v>0</v>
      </c>
      <c r="AC334" s="26">
        <f t="shared" ref="AC334:AC339" si="1109">AC335</f>
        <v>0</v>
      </c>
      <c r="AD334" s="26">
        <f t="shared" ref="AD334:AD339" si="1110">AD335</f>
        <v>0</v>
      </c>
      <c r="AE334" s="26">
        <f t="shared" si="989"/>
        <v>300</v>
      </c>
      <c r="AF334" s="26">
        <f t="shared" si="990"/>
        <v>300</v>
      </c>
      <c r="AG334" s="26">
        <f t="shared" si="991"/>
        <v>300</v>
      </c>
      <c r="AH334" s="26">
        <f t="shared" ref="AH334:AH339" si="1111">AH335</f>
        <v>0</v>
      </c>
      <c r="AI334" s="26">
        <f t="shared" ref="AI334:AI339" si="1112">AI335</f>
        <v>0</v>
      </c>
      <c r="AJ334" s="26">
        <f t="shared" ref="AJ334:AJ339" si="1113">AJ335</f>
        <v>0</v>
      </c>
      <c r="AK334" s="26">
        <f t="shared" ref="AK334:AK339" si="1114">AK335</f>
        <v>0</v>
      </c>
      <c r="AL334" s="26">
        <f t="shared" ref="AL334:AL339" si="1115">AL335</f>
        <v>0</v>
      </c>
      <c r="AM334" s="26">
        <f t="shared" ref="AM334:AM339" si="1116">AM335</f>
        <v>0</v>
      </c>
      <c r="AN334" s="26">
        <f t="shared" ref="AN334:AN339" si="1117">AN335</f>
        <v>0</v>
      </c>
      <c r="AO334" s="26">
        <f t="shared" ref="AO334:AO339" si="1118">AO335</f>
        <v>0</v>
      </c>
      <c r="AP334" s="26">
        <f t="shared" ref="AP334:AP339" si="1119">AP335</f>
        <v>0</v>
      </c>
      <c r="AQ334" s="26">
        <f t="shared" ref="AQ334:AQ339" si="1120">AQ335</f>
        <v>0</v>
      </c>
      <c r="AR334" s="26">
        <f t="shared" ref="AR334:AR339" si="1121">AR335</f>
        <v>0</v>
      </c>
      <c r="AS334" s="26">
        <f t="shared" ref="AS334:AS339" si="1122">AS335</f>
        <v>0</v>
      </c>
      <c r="AT334" s="26">
        <f t="shared" ref="AT334:AT339" si="1123">AT335</f>
        <v>0</v>
      </c>
      <c r="AU334" s="26">
        <f t="shared" ref="AU334:AU339" si="1124">AU335</f>
        <v>0</v>
      </c>
      <c r="AV334" s="26">
        <f t="shared" ref="AV334:AV339" si="1125">AV335</f>
        <v>0</v>
      </c>
      <c r="AW334" s="26">
        <f t="shared" si="992"/>
        <v>300</v>
      </c>
      <c r="AX334" s="26">
        <f t="shared" si="993"/>
        <v>300</v>
      </c>
      <c r="AY334" s="26">
        <f t="shared" si="994"/>
        <v>300</v>
      </c>
      <c r="AZ334" s="26">
        <f t="shared" ref="AZ334:AZ339" si="1126">AZ335</f>
        <v>0</v>
      </c>
      <c r="BA334" s="26">
        <f t="shared" si="995"/>
        <v>300</v>
      </c>
      <c r="BB334" s="26">
        <f t="shared" si="996"/>
        <v>300</v>
      </c>
      <c r="BC334" s="26">
        <f t="shared" si="997"/>
        <v>300</v>
      </c>
      <c r="BD334" s="26">
        <f t="shared" ref="BD334:BD339" si="1127">BD335</f>
        <v>0</v>
      </c>
      <c r="BE334" s="26">
        <f t="shared" ref="BE334:BE339" si="1128">BE335</f>
        <v>0</v>
      </c>
      <c r="BF334" s="26">
        <f t="shared" ref="BF334:BF339" si="1129">BF335</f>
        <v>0</v>
      </c>
      <c r="BG334" s="26">
        <f t="shared" ref="BG334:BG339" si="1130">BG335</f>
        <v>0</v>
      </c>
      <c r="BH334" s="26">
        <f t="shared" ref="BH334:BH339" si="1131">BH335</f>
        <v>0</v>
      </c>
      <c r="BI334" s="26">
        <f t="shared" ref="BI334:BI339" si="1132">BI335</f>
        <v>0</v>
      </c>
      <c r="BJ334" s="26">
        <f t="shared" ref="BJ334:BJ339" si="1133">BJ335</f>
        <v>0</v>
      </c>
      <c r="BK334" s="26">
        <f t="shared" ref="BK334:BK339" si="1134">BK335</f>
        <v>0</v>
      </c>
      <c r="BL334" s="26">
        <f t="shared" ref="BL334:BL339" si="1135">BL335</f>
        <v>0</v>
      </c>
      <c r="BM334" s="26">
        <f t="shared" ref="BM334:BM339" si="1136">BM335</f>
        <v>0</v>
      </c>
      <c r="BN334" s="26">
        <f t="shared" ref="BN334:BN339" si="1137">BN335</f>
        <v>0</v>
      </c>
      <c r="BO334" s="26">
        <f t="shared" si="998"/>
        <v>300</v>
      </c>
      <c r="BP334" s="26">
        <f t="shared" si="999"/>
        <v>300</v>
      </c>
      <c r="BQ334" s="26">
        <f t="shared" si="1000"/>
        <v>300</v>
      </c>
      <c r="BR334" s="26">
        <f t="shared" ref="BR334:BR339" si="1138">BR335</f>
        <v>0</v>
      </c>
      <c r="BS334" s="27"/>
      <c r="BT334" s="27"/>
      <c r="BU334" s="23"/>
      <c r="BV334" s="23"/>
      <c r="BW334" s="23"/>
      <c r="BX334" s="23"/>
      <c r="BY334" s="23"/>
      <c r="BZ334" s="23"/>
      <c r="CA334" s="23"/>
      <c r="CB334" s="23"/>
    </row>
    <row r="335" s="28" customFormat="1">
      <c r="A335" s="29" t="s">
        <v>217</v>
      </c>
      <c r="B335" s="29" t="s">
        <v>304</v>
      </c>
      <c r="C335" s="29" t="s">
        <v>72</v>
      </c>
      <c r="D335" s="29"/>
      <c r="E335" s="29"/>
      <c r="F335" s="30" t="s">
        <v>306</v>
      </c>
      <c r="G335" s="31">
        <f t="shared" si="1093"/>
        <v>200</v>
      </c>
      <c r="H335" s="31">
        <f t="shared" si="1094"/>
        <v>200</v>
      </c>
      <c r="I335" s="31">
        <f t="shared" si="1095"/>
        <v>200</v>
      </c>
      <c r="J335" s="31">
        <f t="shared" si="1096"/>
        <v>100</v>
      </c>
      <c r="K335" s="31">
        <f t="shared" si="1097"/>
        <v>100</v>
      </c>
      <c r="L335" s="31">
        <f t="shared" si="1098"/>
        <v>100</v>
      </c>
      <c r="M335" s="31">
        <f t="shared" si="983"/>
        <v>300</v>
      </c>
      <c r="N335" s="31">
        <f t="shared" si="984"/>
        <v>300</v>
      </c>
      <c r="O335" s="31">
        <f t="shared" si="985"/>
        <v>300</v>
      </c>
      <c r="P335" s="31">
        <f t="shared" si="1099"/>
        <v>0</v>
      </c>
      <c r="Q335" s="31">
        <f t="shared" si="1100"/>
        <v>0</v>
      </c>
      <c r="R335" s="31">
        <f t="shared" si="1101"/>
        <v>0</v>
      </c>
      <c r="S335" s="31">
        <f t="shared" si="1102"/>
        <v>0</v>
      </c>
      <c r="T335" s="31">
        <f t="shared" si="1103"/>
        <v>0</v>
      </c>
      <c r="U335" s="31">
        <f t="shared" si="1104"/>
        <v>0</v>
      </c>
      <c r="V335" s="31">
        <f t="shared" si="1105"/>
        <v>0</v>
      </c>
      <c r="W335" s="31">
        <f t="shared" si="1106"/>
        <v>0</v>
      </c>
      <c r="X335" s="31">
        <f t="shared" si="1107"/>
        <v>0</v>
      </c>
      <c r="Y335" s="31">
        <f t="shared" si="986"/>
        <v>300</v>
      </c>
      <c r="Z335" s="31">
        <f t="shared" si="987"/>
        <v>300</v>
      </c>
      <c r="AA335" s="31">
        <f t="shared" si="988"/>
        <v>300</v>
      </c>
      <c r="AB335" s="31">
        <f t="shared" si="1108"/>
        <v>0</v>
      </c>
      <c r="AC335" s="31">
        <f t="shared" si="1109"/>
        <v>0</v>
      </c>
      <c r="AD335" s="31">
        <f t="shared" si="1110"/>
        <v>0</v>
      </c>
      <c r="AE335" s="31">
        <f t="shared" si="989"/>
        <v>300</v>
      </c>
      <c r="AF335" s="31">
        <f t="shared" si="990"/>
        <v>300</v>
      </c>
      <c r="AG335" s="31">
        <f t="shared" si="991"/>
        <v>300</v>
      </c>
      <c r="AH335" s="31">
        <f t="shared" si="1111"/>
        <v>0</v>
      </c>
      <c r="AI335" s="31">
        <f t="shared" si="1112"/>
        <v>0</v>
      </c>
      <c r="AJ335" s="31">
        <f t="shared" si="1113"/>
        <v>0</v>
      </c>
      <c r="AK335" s="31">
        <f t="shared" si="1114"/>
        <v>0</v>
      </c>
      <c r="AL335" s="31">
        <f t="shared" si="1115"/>
        <v>0</v>
      </c>
      <c r="AM335" s="31">
        <f t="shared" si="1116"/>
        <v>0</v>
      </c>
      <c r="AN335" s="31">
        <f t="shared" si="1117"/>
        <v>0</v>
      </c>
      <c r="AO335" s="31">
        <f t="shared" si="1118"/>
        <v>0</v>
      </c>
      <c r="AP335" s="31">
        <f t="shared" si="1119"/>
        <v>0</v>
      </c>
      <c r="AQ335" s="31">
        <f t="shared" si="1120"/>
        <v>0</v>
      </c>
      <c r="AR335" s="31">
        <f t="shared" si="1121"/>
        <v>0</v>
      </c>
      <c r="AS335" s="31">
        <f t="shared" si="1122"/>
        <v>0</v>
      </c>
      <c r="AT335" s="31">
        <f t="shared" si="1123"/>
        <v>0</v>
      </c>
      <c r="AU335" s="31">
        <f t="shared" si="1124"/>
        <v>0</v>
      </c>
      <c r="AV335" s="31">
        <f t="shared" si="1125"/>
        <v>0</v>
      </c>
      <c r="AW335" s="31">
        <f t="shared" si="992"/>
        <v>300</v>
      </c>
      <c r="AX335" s="31">
        <f t="shared" si="993"/>
        <v>300</v>
      </c>
      <c r="AY335" s="31">
        <f t="shared" si="994"/>
        <v>300</v>
      </c>
      <c r="AZ335" s="31">
        <f t="shared" si="1126"/>
        <v>0</v>
      </c>
      <c r="BA335" s="31">
        <f t="shared" si="995"/>
        <v>300</v>
      </c>
      <c r="BB335" s="31">
        <f t="shared" si="996"/>
        <v>300</v>
      </c>
      <c r="BC335" s="31">
        <f t="shared" si="997"/>
        <v>300</v>
      </c>
      <c r="BD335" s="31">
        <f t="shared" si="1127"/>
        <v>0</v>
      </c>
      <c r="BE335" s="31">
        <f t="shared" si="1128"/>
        <v>0</v>
      </c>
      <c r="BF335" s="31">
        <f t="shared" si="1129"/>
        <v>0</v>
      </c>
      <c r="BG335" s="31">
        <f t="shared" si="1130"/>
        <v>0</v>
      </c>
      <c r="BH335" s="31">
        <f t="shared" si="1131"/>
        <v>0</v>
      </c>
      <c r="BI335" s="31">
        <f t="shared" si="1132"/>
        <v>0</v>
      </c>
      <c r="BJ335" s="31">
        <f t="shared" si="1133"/>
        <v>0</v>
      </c>
      <c r="BK335" s="31">
        <f t="shared" si="1134"/>
        <v>0</v>
      </c>
      <c r="BL335" s="31">
        <f t="shared" si="1135"/>
        <v>0</v>
      </c>
      <c r="BM335" s="31">
        <f t="shared" si="1136"/>
        <v>0</v>
      </c>
      <c r="BN335" s="31">
        <f t="shared" si="1137"/>
        <v>0</v>
      </c>
      <c r="BO335" s="31">
        <f t="shared" si="998"/>
        <v>300</v>
      </c>
      <c r="BP335" s="31">
        <f t="shared" si="999"/>
        <v>300</v>
      </c>
      <c r="BQ335" s="31">
        <f t="shared" si="1000"/>
        <v>300</v>
      </c>
      <c r="BR335" s="31">
        <f t="shared" si="1138"/>
        <v>0</v>
      </c>
      <c r="BS335" s="32"/>
      <c r="BT335" s="32"/>
      <c r="BU335" s="28"/>
      <c r="BV335" s="28"/>
      <c r="BW335" s="28"/>
      <c r="BX335" s="28"/>
      <c r="BY335" s="28"/>
      <c r="BZ335" s="28"/>
      <c r="CA335" s="28"/>
      <c r="CB335" s="28"/>
    </row>
    <row r="336" s="1" customFormat="1" ht="63">
      <c r="A336" s="33" t="s">
        <v>217</v>
      </c>
      <c r="B336" s="33" t="s">
        <v>304</v>
      </c>
      <c r="C336" s="33" t="s">
        <v>72</v>
      </c>
      <c r="D336" s="33" t="s">
        <v>84</v>
      </c>
      <c r="E336" s="16"/>
      <c r="F336" s="34" t="s">
        <v>85</v>
      </c>
      <c r="G336" s="17">
        <f t="shared" si="1093"/>
        <v>200</v>
      </c>
      <c r="H336" s="17">
        <f t="shared" si="1094"/>
        <v>200</v>
      </c>
      <c r="I336" s="17">
        <f t="shared" si="1095"/>
        <v>200</v>
      </c>
      <c r="J336" s="17">
        <f t="shared" si="1096"/>
        <v>100</v>
      </c>
      <c r="K336" s="17">
        <f t="shared" si="1097"/>
        <v>100</v>
      </c>
      <c r="L336" s="17">
        <f t="shared" si="1098"/>
        <v>100</v>
      </c>
      <c r="M336" s="17">
        <f t="shared" si="983"/>
        <v>300</v>
      </c>
      <c r="N336" s="17">
        <f t="shared" si="984"/>
        <v>300</v>
      </c>
      <c r="O336" s="17">
        <f t="shared" si="985"/>
        <v>300</v>
      </c>
      <c r="P336" s="17">
        <f t="shared" si="1099"/>
        <v>0</v>
      </c>
      <c r="Q336" s="17">
        <f t="shared" si="1100"/>
        <v>0</v>
      </c>
      <c r="R336" s="17">
        <f t="shared" si="1101"/>
        <v>0</v>
      </c>
      <c r="S336" s="17">
        <f t="shared" si="1102"/>
        <v>0</v>
      </c>
      <c r="T336" s="17">
        <f t="shared" si="1103"/>
        <v>0</v>
      </c>
      <c r="U336" s="17">
        <f t="shared" si="1104"/>
        <v>0</v>
      </c>
      <c r="V336" s="17">
        <f t="shared" si="1105"/>
        <v>0</v>
      </c>
      <c r="W336" s="17">
        <f t="shared" si="1106"/>
        <v>0</v>
      </c>
      <c r="X336" s="17">
        <f t="shared" si="1107"/>
        <v>0</v>
      </c>
      <c r="Y336" s="17">
        <f t="shared" si="986"/>
        <v>300</v>
      </c>
      <c r="Z336" s="17">
        <f t="shared" si="987"/>
        <v>300</v>
      </c>
      <c r="AA336" s="17">
        <f t="shared" si="988"/>
        <v>300</v>
      </c>
      <c r="AB336" s="17">
        <f t="shared" si="1108"/>
        <v>0</v>
      </c>
      <c r="AC336" s="17">
        <f t="shared" si="1109"/>
        <v>0</v>
      </c>
      <c r="AD336" s="17">
        <f t="shared" si="1110"/>
        <v>0</v>
      </c>
      <c r="AE336" s="17">
        <f t="shared" si="989"/>
        <v>300</v>
      </c>
      <c r="AF336" s="17">
        <f t="shared" si="990"/>
        <v>300</v>
      </c>
      <c r="AG336" s="17">
        <f t="shared" si="991"/>
        <v>300</v>
      </c>
      <c r="AH336" s="17">
        <f t="shared" si="1111"/>
        <v>0</v>
      </c>
      <c r="AI336" s="17">
        <f t="shared" si="1112"/>
        <v>0</v>
      </c>
      <c r="AJ336" s="17">
        <f t="shared" si="1113"/>
        <v>0</v>
      </c>
      <c r="AK336" s="17">
        <f t="shared" si="1114"/>
        <v>0</v>
      </c>
      <c r="AL336" s="17">
        <f t="shared" si="1115"/>
        <v>0</v>
      </c>
      <c r="AM336" s="17">
        <f t="shared" si="1116"/>
        <v>0</v>
      </c>
      <c r="AN336" s="17">
        <f t="shared" si="1117"/>
        <v>0</v>
      </c>
      <c r="AO336" s="17">
        <f t="shared" si="1118"/>
        <v>0</v>
      </c>
      <c r="AP336" s="17">
        <f t="shared" si="1119"/>
        <v>0</v>
      </c>
      <c r="AQ336" s="17">
        <f t="shared" si="1120"/>
        <v>0</v>
      </c>
      <c r="AR336" s="17">
        <f t="shared" si="1121"/>
        <v>0</v>
      </c>
      <c r="AS336" s="17">
        <f t="shared" si="1122"/>
        <v>0</v>
      </c>
      <c r="AT336" s="17">
        <f t="shared" si="1123"/>
        <v>0</v>
      </c>
      <c r="AU336" s="17">
        <f t="shared" si="1124"/>
        <v>0</v>
      </c>
      <c r="AV336" s="17">
        <f t="shared" si="1125"/>
        <v>0</v>
      </c>
      <c r="AW336" s="17">
        <f t="shared" si="992"/>
        <v>300</v>
      </c>
      <c r="AX336" s="17">
        <f t="shared" si="993"/>
        <v>300</v>
      </c>
      <c r="AY336" s="17">
        <f t="shared" si="994"/>
        <v>300</v>
      </c>
      <c r="AZ336" s="17">
        <f t="shared" si="1126"/>
        <v>0</v>
      </c>
      <c r="BA336" s="17">
        <f t="shared" si="995"/>
        <v>300</v>
      </c>
      <c r="BB336" s="17">
        <f t="shared" si="996"/>
        <v>300</v>
      </c>
      <c r="BC336" s="17">
        <f t="shared" si="997"/>
        <v>300</v>
      </c>
      <c r="BD336" s="17">
        <f t="shared" si="1127"/>
        <v>0</v>
      </c>
      <c r="BE336" s="17">
        <f t="shared" si="1128"/>
        <v>0</v>
      </c>
      <c r="BF336" s="17">
        <f t="shared" si="1129"/>
        <v>0</v>
      </c>
      <c r="BG336" s="17">
        <f t="shared" si="1130"/>
        <v>0</v>
      </c>
      <c r="BH336" s="17">
        <f t="shared" si="1131"/>
        <v>0</v>
      </c>
      <c r="BI336" s="17">
        <f t="shared" si="1132"/>
        <v>0</v>
      </c>
      <c r="BJ336" s="17">
        <f t="shared" si="1133"/>
        <v>0</v>
      </c>
      <c r="BK336" s="17">
        <f t="shared" si="1134"/>
        <v>0</v>
      </c>
      <c r="BL336" s="17">
        <f t="shared" si="1135"/>
        <v>0</v>
      </c>
      <c r="BM336" s="17">
        <f t="shared" si="1136"/>
        <v>0</v>
      </c>
      <c r="BN336" s="17">
        <f t="shared" si="1137"/>
        <v>0</v>
      </c>
      <c r="BO336" s="17">
        <f t="shared" si="998"/>
        <v>300</v>
      </c>
      <c r="BP336" s="17">
        <f t="shared" si="999"/>
        <v>300</v>
      </c>
      <c r="BQ336" s="17">
        <f t="shared" si="1000"/>
        <v>300</v>
      </c>
      <c r="BR336" s="17">
        <f t="shared" si="1138"/>
        <v>0</v>
      </c>
      <c r="BS336" s="35"/>
      <c r="BT336" s="35"/>
      <c r="BU336" s="1"/>
      <c r="BV336" s="1"/>
      <c r="BW336" s="1"/>
      <c r="BX336" s="1"/>
      <c r="BY336" s="1"/>
      <c r="BZ336" s="1"/>
      <c r="CA336" s="1"/>
      <c r="CB336" s="1"/>
    </row>
    <row r="337" s="1" customFormat="1" ht="31.5">
      <c r="A337" s="33" t="s">
        <v>217</v>
      </c>
      <c r="B337" s="33" t="s">
        <v>304</v>
      </c>
      <c r="C337" s="33" t="s">
        <v>72</v>
      </c>
      <c r="D337" s="33" t="s">
        <v>153</v>
      </c>
      <c r="E337" s="16"/>
      <c r="F337" s="34" t="s">
        <v>43</v>
      </c>
      <c r="G337" s="17">
        <f t="shared" si="1093"/>
        <v>200</v>
      </c>
      <c r="H337" s="17">
        <f t="shared" si="1094"/>
        <v>200</v>
      </c>
      <c r="I337" s="17">
        <f t="shared" si="1095"/>
        <v>200</v>
      </c>
      <c r="J337" s="17">
        <f t="shared" si="1096"/>
        <v>100</v>
      </c>
      <c r="K337" s="17">
        <f t="shared" si="1097"/>
        <v>100</v>
      </c>
      <c r="L337" s="17">
        <f t="shared" si="1098"/>
        <v>100</v>
      </c>
      <c r="M337" s="17">
        <f t="shared" si="983"/>
        <v>300</v>
      </c>
      <c r="N337" s="17">
        <f t="shared" si="984"/>
        <v>300</v>
      </c>
      <c r="O337" s="17">
        <f t="shared" si="985"/>
        <v>300</v>
      </c>
      <c r="P337" s="17">
        <f t="shared" si="1099"/>
        <v>0</v>
      </c>
      <c r="Q337" s="17">
        <f t="shared" si="1100"/>
        <v>0</v>
      </c>
      <c r="R337" s="17">
        <f t="shared" si="1101"/>
        <v>0</v>
      </c>
      <c r="S337" s="17">
        <f t="shared" si="1102"/>
        <v>0</v>
      </c>
      <c r="T337" s="17">
        <f t="shared" si="1103"/>
        <v>0</v>
      </c>
      <c r="U337" s="17">
        <f t="shared" si="1104"/>
        <v>0</v>
      </c>
      <c r="V337" s="17">
        <f t="shared" si="1105"/>
        <v>0</v>
      </c>
      <c r="W337" s="17">
        <f t="shared" si="1106"/>
        <v>0</v>
      </c>
      <c r="X337" s="17">
        <f t="shared" si="1107"/>
        <v>0</v>
      </c>
      <c r="Y337" s="17">
        <f t="shared" si="986"/>
        <v>300</v>
      </c>
      <c r="Z337" s="17">
        <f t="shared" si="987"/>
        <v>300</v>
      </c>
      <c r="AA337" s="17">
        <f t="shared" si="988"/>
        <v>300</v>
      </c>
      <c r="AB337" s="17">
        <f t="shared" si="1108"/>
        <v>0</v>
      </c>
      <c r="AC337" s="17">
        <f t="shared" si="1109"/>
        <v>0</v>
      </c>
      <c r="AD337" s="17">
        <f t="shared" si="1110"/>
        <v>0</v>
      </c>
      <c r="AE337" s="17">
        <f t="shared" si="989"/>
        <v>300</v>
      </c>
      <c r="AF337" s="17">
        <f t="shared" si="990"/>
        <v>300</v>
      </c>
      <c r="AG337" s="17">
        <f t="shared" si="991"/>
        <v>300</v>
      </c>
      <c r="AH337" s="17">
        <f t="shared" si="1111"/>
        <v>0</v>
      </c>
      <c r="AI337" s="17">
        <f t="shared" si="1112"/>
        <v>0</v>
      </c>
      <c r="AJ337" s="17">
        <f t="shared" si="1113"/>
        <v>0</v>
      </c>
      <c r="AK337" s="17">
        <f t="shared" si="1114"/>
        <v>0</v>
      </c>
      <c r="AL337" s="17">
        <f t="shared" si="1115"/>
        <v>0</v>
      </c>
      <c r="AM337" s="17">
        <f t="shared" si="1116"/>
        <v>0</v>
      </c>
      <c r="AN337" s="17">
        <f t="shared" si="1117"/>
        <v>0</v>
      </c>
      <c r="AO337" s="17">
        <f t="shared" si="1118"/>
        <v>0</v>
      </c>
      <c r="AP337" s="17">
        <f t="shared" si="1119"/>
        <v>0</v>
      </c>
      <c r="AQ337" s="17">
        <f t="shared" si="1120"/>
        <v>0</v>
      </c>
      <c r="AR337" s="17">
        <f t="shared" si="1121"/>
        <v>0</v>
      </c>
      <c r="AS337" s="17">
        <f t="shared" si="1122"/>
        <v>0</v>
      </c>
      <c r="AT337" s="17">
        <f t="shared" si="1123"/>
        <v>0</v>
      </c>
      <c r="AU337" s="17">
        <f t="shared" si="1124"/>
        <v>0</v>
      </c>
      <c r="AV337" s="17">
        <f t="shared" si="1125"/>
        <v>0</v>
      </c>
      <c r="AW337" s="17">
        <f t="shared" si="992"/>
        <v>300</v>
      </c>
      <c r="AX337" s="17">
        <f t="shared" si="993"/>
        <v>300</v>
      </c>
      <c r="AY337" s="17">
        <f t="shared" si="994"/>
        <v>300</v>
      </c>
      <c r="AZ337" s="17">
        <f t="shared" si="1126"/>
        <v>0</v>
      </c>
      <c r="BA337" s="17">
        <f t="shared" si="995"/>
        <v>300</v>
      </c>
      <c r="BB337" s="17">
        <f t="shared" si="996"/>
        <v>300</v>
      </c>
      <c r="BC337" s="17">
        <f t="shared" si="997"/>
        <v>300</v>
      </c>
      <c r="BD337" s="17">
        <f t="shared" si="1127"/>
        <v>0</v>
      </c>
      <c r="BE337" s="17">
        <f t="shared" si="1128"/>
        <v>0</v>
      </c>
      <c r="BF337" s="17">
        <f t="shared" si="1129"/>
        <v>0</v>
      </c>
      <c r="BG337" s="17">
        <f t="shared" si="1130"/>
        <v>0</v>
      </c>
      <c r="BH337" s="17">
        <f t="shared" si="1131"/>
        <v>0</v>
      </c>
      <c r="BI337" s="17">
        <f t="shared" si="1132"/>
        <v>0</v>
      </c>
      <c r="BJ337" s="17">
        <f t="shared" si="1133"/>
        <v>0</v>
      </c>
      <c r="BK337" s="17">
        <f t="shared" si="1134"/>
        <v>0</v>
      </c>
      <c r="BL337" s="17">
        <f t="shared" si="1135"/>
        <v>0</v>
      </c>
      <c r="BM337" s="17">
        <f t="shared" si="1136"/>
        <v>0</v>
      </c>
      <c r="BN337" s="17">
        <f t="shared" si="1137"/>
        <v>0</v>
      </c>
      <c r="BO337" s="17">
        <f t="shared" si="998"/>
        <v>300</v>
      </c>
      <c r="BP337" s="17">
        <f t="shared" si="999"/>
        <v>300</v>
      </c>
      <c r="BQ337" s="17">
        <f t="shared" si="1000"/>
        <v>300</v>
      </c>
      <c r="BR337" s="17">
        <f t="shared" si="1138"/>
        <v>0</v>
      </c>
      <c r="BS337" s="35"/>
      <c r="BT337" s="35"/>
      <c r="BU337" s="1"/>
      <c r="BV337" s="1"/>
      <c r="BW337" s="1"/>
      <c r="BX337" s="1"/>
      <c r="BY337" s="1"/>
      <c r="BZ337" s="1"/>
      <c r="CA337" s="1"/>
      <c r="CB337" s="1"/>
    </row>
    <row r="338" s="1" customFormat="1" ht="63">
      <c r="A338" s="33" t="s">
        <v>217</v>
      </c>
      <c r="B338" s="33" t="s">
        <v>304</v>
      </c>
      <c r="C338" s="33" t="s">
        <v>72</v>
      </c>
      <c r="D338" s="33" t="s">
        <v>227</v>
      </c>
      <c r="E338" s="16"/>
      <c r="F338" s="34" t="s">
        <v>228</v>
      </c>
      <c r="G338" s="17">
        <f t="shared" si="1093"/>
        <v>200</v>
      </c>
      <c r="H338" s="17">
        <f t="shared" si="1094"/>
        <v>200</v>
      </c>
      <c r="I338" s="17">
        <f t="shared" si="1095"/>
        <v>200</v>
      </c>
      <c r="J338" s="17">
        <f t="shared" si="1096"/>
        <v>100</v>
      </c>
      <c r="K338" s="17">
        <f t="shared" si="1097"/>
        <v>100</v>
      </c>
      <c r="L338" s="17">
        <f t="shared" si="1098"/>
        <v>100</v>
      </c>
      <c r="M338" s="17">
        <f t="shared" si="983"/>
        <v>300</v>
      </c>
      <c r="N338" s="17">
        <f t="shared" si="984"/>
        <v>300</v>
      </c>
      <c r="O338" s="17">
        <f t="shared" si="985"/>
        <v>300</v>
      </c>
      <c r="P338" s="17">
        <f t="shared" si="1099"/>
        <v>0</v>
      </c>
      <c r="Q338" s="17">
        <f t="shared" si="1100"/>
        <v>0</v>
      </c>
      <c r="R338" s="17">
        <f t="shared" si="1101"/>
        <v>0</v>
      </c>
      <c r="S338" s="17">
        <f t="shared" si="1102"/>
        <v>0</v>
      </c>
      <c r="T338" s="17">
        <f t="shared" si="1103"/>
        <v>0</v>
      </c>
      <c r="U338" s="17">
        <f t="shared" si="1104"/>
        <v>0</v>
      </c>
      <c r="V338" s="17">
        <f t="shared" si="1105"/>
        <v>0</v>
      </c>
      <c r="W338" s="17">
        <f t="shared" si="1106"/>
        <v>0</v>
      </c>
      <c r="X338" s="17">
        <f t="shared" si="1107"/>
        <v>0</v>
      </c>
      <c r="Y338" s="17">
        <f t="shared" si="986"/>
        <v>300</v>
      </c>
      <c r="Z338" s="17">
        <f t="shared" si="987"/>
        <v>300</v>
      </c>
      <c r="AA338" s="17">
        <f t="shared" si="988"/>
        <v>300</v>
      </c>
      <c r="AB338" s="17">
        <f t="shared" si="1108"/>
        <v>0</v>
      </c>
      <c r="AC338" s="17">
        <f t="shared" si="1109"/>
        <v>0</v>
      </c>
      <c r="AD338" s="17">
        <f t="shared" si="1110"/>
        <v>0</v>
      </c>
      <c r="AE338" s="17">
        <f t="shared" si="989"/>
        <v>300</v>
      </c>
      <c r="AF338" s="17">
        <f t="shared" si="990"/>
        <v>300</v>
      </c>
      <c r="AG338" s="17">
        <f t="shared" si="991"/>
        <v>300</v>
      </c>
      <c r="AH338" s="17">
        <f t="shared" si="1111"/>
        <v>0</v>
      </c>
      <c r="AI338" s="17">
        <f t="shared" si="1112"/>
        <v>0</v>
      </c>
      <c r="AJ338" s="17">
        <f t="shared" si="1113"/>
        <v>0</v>
      </c>
      <c r="AK338" s="17">
        <f t="shared" si="1114"/>
        <v>0</v>
      </c>
      <c r="AL338" s="17">
        <f t="shared" si="1115"/>
        <v>0</v>
      </c>
      <c r="AM338" s="17">
        <f t="shared" si="1116"/>
        <v>0</v>
      </c>
      <c r="AN338" s="17">
        <f t="shared" si="1117"/>
        <v>0</v>
      </c>
      <c r="AO338" s="17">
        <f t="shared" si="1118"/>
        <v>0</v>
      </c>
      <c r="AP338" s="17">
        <f t="shared" si="1119"/>
        <v>0</v>
      </c>
      <c r="AQ338" s="17">
        <f t="shared" si="1120"/>
        <v>0</v>
      </c>
      <c r="AR338" s="17">
        <f t="shared" si="1121"/>
        <v>0</v>
      </c>
      <c r="AS338" s="17">
        <f t="shared" si="1122"/>
        <v>0</v>
      </c>
      <c r="AT338" s="17">
        <f t="shared" si="1123"/>
        <v>0</v>
      </c>
      <c r="AU338" s="17">
        <f t="shared" si="1124"/>
        <v>0</v>
      </c>
      <c r="AV338" s="17">
        <f t="shared" si="1125"/>
        <v>0</v>
      </c>
      <c r="AW338" s="17">
        <f t="shared" si="992"/>
        <v>300</v>
      </c>
      <c r="AX338" s="17">
        <f t="shared" si="993"/>
        <v>300</v>
      </c>
      <c r="AY338" s="17">
        <f t="shared" si="994"/>
        <v>300</v>
      </c>
      <c r="AZ338" s="17">
        <f t="shared" si="1126"/>
        <v>0</v>
      </c>
      <c r="BA338" s="17">
        <f t="shared" si="995"/>
        <v>300</v>
      </c>
      <c r="BB338" s="17">
        <f t="shared" si="996"/>
        <v>300</v>
      </c>
      <c r="BC338" s="17">
        <f t="shared" si="997"/>
        <v>300</v>
      </c>
      <c r="BD338" s="17">
        <f t="shared" si="1127"/>
        <v>0</v>
      </c>
      <c r="BE338" s="17">
        <f t="shared" si="1128"/>
        <v>0</v>
      </c>
      <c r="BF338" s="17">
        <f t="shared" si="1129"/>
        <v>0</v>
      </c>
      <c r="BG338" s="17">
        <f t="shared" si="1130"/>
        <v>0</v>
      </c>
      <c r="BH338" s="17">
        <f t="shared" si="1131"/>
        <v>0</v>
      </c>
      <c r="BI338" s="17">
        <f t="shared" si="1132"/>
        <v>0</v>
      </c>
      <c r="BJ338" s="17">
        <f t="shared" si="1133"/>
        <v>0</v>
      </c>
      <c r="BK338" s="17">
        <f t="shared" si="1134"/>
        <v>0</v>
      </c>
      <c r="BL338" s="17">
        <f t="shared" si="1135"/>
        <v>0</v>
      </c>
      <c r="BM338" s="17">
        <f t="shared" si="1136"/>
        <v>0</v>
      </c>
      <c r="BN338" s="17">
        <f t="shared" si="1137"/>
        <v>0</v>
      </c>
      <c r="BO338" s="17">
        <f t="shared" si="998"/>
        <v>300</v>
      </c>
      <c r="BP338" s="17">
        <f t="shared" si="999"/>
        <v>300</v>
      </c>
      <c r="BQ338" s="17">
        <f t="shared" si="1000"/>
        <v>300</v>
      </c>
      <c r="BR338" s="17">
        <f t="shared" si="1138"/>
        <v>0</v>
      </c>
      <c r="BS338" s="35"/>
      <c r="BT338" s="35"/>
      <c r="BU338" s="1"/>
      <c r="BV338" s="1"/>
      <c r="BW338" s="1"/>
      <c r="BX338" s="1"/>
      <c r="BY338" s="1"/>
      <c r="BZ338" s="1"/>
      <c r="CA338" s="1"/>
      <c r="CB338" s="1"/>
    </row>
    <row r="339" s="1" customFormat="1" ht="141.75">
      <c r="A339" s="33" t="s">
        <v>217</v>
      </c>
      <c r="B339" s="33" t="s">
        <v>304</v>
      </c>
      <c r="C339" s="33" t="s">
        <v>72</v>
      </c>
      <c r="D339" s="33" t="s">
        <v>234</v>
      </c>
      <c r="E339" s="16"/>
      <c r="F339" s="34" t="s">
        <v>235</v>
      </c>
      <c r="G339" s="17">
        <f t="shared" si="1093"/>
        <v>200</v>
      </c>
      <c r="H339" s="17">
        <f t="shared" si="1094"/>
        <v>200</v>
      </c>
      <c r="I339" s="17">
        <f t="shared" si="1095"/>
        <v>200</v>
      </c>
      <c r="J339" s="17">
        <f t="shared" si="1096"/>
        <v>100</v>
      </c>
      <c r="K339" s="17">
        <f t="shared" si="1097"/>
        <v>100</v>
      </c>
      <c r="L339" s="17">
        <f t="shared" si="1098"/>
        <v>100</v>
      </c>
      <c r="M339" s="17">
        <f t="shared" si="983"/>
        <v>300</v>
      </c>
      <c r="N339" s="17">
        <f t="shared" si="984"/>
        <v>300</v>
      </c>
      <c r="O339" s="17">
        <f t="shared" si="985"/>
        <v>300</v>
      </c>
      <c r="P339" s="17">
        <f t="shared" si="1099"/>
        <v>0</v>
      </c>
      <c r="Q339" s="17">
        <f t="shared" si="1100"/>
        <v>0</v>
      </c>
      <c r="R339" s="17">
        <f t="shared" si="1101"/>
        <v>0</v>
      </c>
      <c r="S339" s="17">
        <f t="shared" si="1102"/>
        <v>0</v>
      </c>
      <c r="T339" s="17">
        <f t="shared" si="1103"/>
        <v>0</v>
      </c>
      <c r="U339" s="17">
        <f t="shared" si="1104"/>
        <v>0</v>
      </c>
      <c r="V339" s="17">
        <f t="shared" si="1105"/>
        <v>0</v>
      </c>
      <c r="W339" s="17">
        <f t="shared" si="1106"/>
        <v>0</v>
      </c>
      <c r="X339" s="17">
        <f t="shared" si="1107"/>
        <v>0</v>
      </c>
      <c r="Y339" s="17">
        <f t="shared" si="986"/>
        <v>300</v>
      </c>
      <c r="Z339" s="17">
        <f t="shared" si="987"/>
        <v>300</v>
      </c>
      <c r="AA339" s="17">
        <f t="shared" si="988"/>
        <v>300</v>
      </c>
      <c r="AB339" s="17">
        <f t="shared" si="1108"/>
        <v>0</v>
      </c>
      <c r="AC339" s="17">
        <f t="shared" si="1109"/>
        <v>0</v>
      </c>
      <c r="AD339" s="17">
        <f t="shared" si="1110"/>
        <v>0</v>
      </c>
      <c r="AE339" s="17">
        <f t="shared" si="989"/>
        <v>300</v>
      </c>
      <c r="AF339" s="17">
        <f t="shared" si="990"/>
        <v>300</v>
      </c>
      <c r="AG339" s="17">
        <f t="shared" si="991"/>
        <v>300</v>
      </c>
      <c r="AH339" s="17">
        <f t="shared" si="1111"/>
        <v>0</v>
      </c>
      <c r="AI339" s="17">
        <f t="shared" si="1112"/>
        <v>0</v>
      </c>
      <c r="AJ339" s="17">
        <f t="shared" si="1113"/>
        <v>0</v>
      </c>
      <c r="AK339" s="17">
        <f t="shared" si="1114"/>
        <v>0</v>
      </c>
      <c r="AL339" s="17">
        <f t="shared" si="1115"/>
        <v>0</v>
      </c>
      <c r="AM339" s="17">
        <f t="shared" si="1116"/>
        <v>0</v>
      </c>
      <c r="AN339" s="17">
        <f t="shared" si="1117"/>
        <v>0</v>
      </c>
      <c r="AO339" s="17">
        <f t="shared" si="1118"/>
        <v>0</v>
      </c>
      <c r="AP339" s="17">
        <f t="shared" si="1119"/>
        <v>0</v>
      </c>
      <c r="AQ339" s="17">
        <f t="shared" si="1120"/>
        <v>0</v>
      </c>
      <c r="AR339" s="17">
        <f t="shared" si="1121"/>
        <v>0</v>
      </c>
      <c r="AS339" s="17">
        <f t="shared" si="1122"/>
        <v>0</v>
      </c>
      <c r="AT339" s="17">
        <f t="shared" si="1123"/>
        <v>0</v>
      </c>
      <c r="AU339" s="17">
        <f t="shared" si="1124"/>
        <v>0</v>
      </c>
      <c r="AV339" s="17">
        <f t="shared" si="1125"/>
        <v>0</v>
      </c>
      <c r="AW339" s="17">
        <f t="shared" si="992"/>
        <v>300</v>
      </c>
      <c r="AX339" s="17">
        <f t="shared" si="993"/>
        <v>300</v>
      </c>
      <c r="AY339" s="17">
        <f t="shared" si="994"/>
        <v>300</v>
      </c>
      <c r="AZ339" s="17">
        <f t="shared" si="1126"/>
        <v>0</v>
      </c>
      <c r="BA339" s="17">
        <f t="shared" si="995"/>
        <v>300</v>
      </c>
      <c r="BB339" s="17">
        <f t="shared" si="996"/>
        <v>300</v>
      </c>
      <c r="BC339" s="17">
        <f t="shared" si="997"/>
        <v>300</v>
      </c>
      <c r="BD339" s="17">
        <f t="shared" si="1127"/>
        <v>0</v>
      </c>
      <c r="BE339" s="17">
        <f t="shared" si="1128"/>
        <v>0</v>
      </c>
      <c r="BF339" s="17">
        <f t="shared" si="1129"/>
        <v>0</v>
      </c>
      <c r="BG339" s="17">
        <f t="shared" si="1130"/>
        <v>0</v>
      </c>
      <c r="BH339" s="17">
        <f t="shared" si="1131"/>
        <v>0</v>
      </c>
      <c r="BI339" s="17">
        <f t="shared" si="1132"/>
        <v>0</v>
      </c>
      <c r="BJ339" s="17">
        <f t="shared" si="1133"/>
        <v>0</v>
      </c>
      <c r="BK339" s="17">
        <f t="shared" si="1134"/>
        <v>0</v>
      </c>
      <c r="BL339" s="17">
        <f t="shared" si="1135"/>
        <v>0</v>
      </c>
      <c r="BM339" s="17">
        <f t="shared" si="1136"/>
        <v>0</v>
      </c>
      <c r="BN339" s="17">
        <f t="shared" si="1137"/>
        <v>0</v>
      </c>
      <c r="BO339" s="17">
        <f t="shared" si="998"/>
        <v>300</v>
      </c>
      <c r="BP339" s="17">
        <f t="shared" si="999"/>
        <v>300</v>
      </c>
      <c r="BQ339" s="17">
        <f t="shared" si="1000"/>
        <v>300</v>
      </c>
      <c r="BR339" s="17">
        <f t="shared" si="1138"/>
        <v>0</v>
      </c>
      <c r="BS339" s="35"/>
      <c r="BT339" s="35"/>
      <c r="BU339" s="1"/>
      <c r="BV339" s="1"/>
      <c r="BW339" s="1"/>
      <c r="BX339" s="1"/>
      <c r="BY339" s="1"/>
      <c r="BZ339" s="1"/>
      <c r="CA339" s="1"/>
      <c r="CB339" s="1"/>
    </row>
    <row r="340" s="1" customFormat="1">
      <c r="A340" s="33" t="s">
        <v>217</v>
      </c>
      <c r="B340" s="33" t="s">
        <v>304</v>
      </c>
      <c r="C340" s="33" t="s">
        <v>72</v>
      </c>
      <c r="D340" s="33" t="s">
        <v>234</v>
      </c>
      <c r="E340" s="15" t="s">
        <v>141</v>
      </c>
      <c r="F340" s="34" t="s">
        <v>142</v>
      </c>
      <c r="G340" s="17">
        <v>200</v>
      </c>
      <c r="H340" s="17">
        <v>200</v>
      </c>
      <c r="I340" s="17">
        <v>200</v>
      </c>
      <c r="J340" s="17">
        <v>100</v>
      </c>
      <c r="K340" s="17">
        <v>100</v>
      </c>
      <c r="L340" s="17">
        <v>100</v>
      </c>
      <c r="M340" s="17">
        <f t="shared" si="983"/>
        <v>300</v>
      </c>
      <c r="N340" s="17">
        <f t="shared" si="984"/>
        <v>300</v>
      </c>
      <c r="O340" s="17">
        <f t="shared" si="985"/>
        <v>300</v>
      </c>
      <c r="P340" s="17"/>
      <c r="Q340" s="17"/>
      <c r="R340" s="17"/>
      <c r="S340" s="17"/>
      <c r="T340" s="17"/>
      <c r="U340" s="17"/>
      <c r="V340" s="17"/>
      <c r="W340" s="17"/>
      <c r="X340" s="17"/>
      <c r="Y340" s="17">
        <f t="shared" si="986"/>
        <v>300</v>
      </c>
      <c r="Z340" s="17">
        <f t="shared" si="987"/>
        <v>300</v>
      </c>
      <c r="AA340" s="17">
        <f t="shared" si="988"/>
        <v>300</v>
      </c>
      <c r="AB340" s="17"/>
      <c r="AC340" s="17"/>
      <c r="AD340" s="17"/>
      <c r="AE340" s="17">
        <f t="shared" si="989"/>
        <v>300</v>
      </c>
      <c r="AF340" s="17">
        <f t="shared" si="990"/>
        <v>300</v>
      </c>
      <c r="AG340" s="17">
        <f t="shared" si="991"/>
        <v>300</v>
      </c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>
        <f t="shared" si="992"/>
        <v>300</v>
      </c>
      <c r="AX340" s="17">
        <f t="shared" si="993"/>
        <v>300</v>
      </c>
      <c r="AY340" s="17">
        <f t="shared" si="994"/>
        <v>300</v>
      </c>
      <c r="AZ340" s="17"/>
      <c r="BA340" s="17">
        <f t="shared" si="995"/>
        <v>300</v>
      </c>
      <c r="BB340" s="17">
        <f t="shared" si="996"/>
        <v>300</v>
      </c>
      <c r="BC340" s="17">
        <f t="shared" si="997"/>
        <v>300</v>
      </c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>
        <f t="shared" si="998"/>
        <v>300</v>
      </c>
      <c r="BP340" s="17">
        <f t="shared" si="999"/>
        <v>300</v>
      </c>
      <c r="BQ340" s="17">
        <f t="shared" si="1000"/>
        <v>300</v>
      </c>
      <c r="BR340" s="17"/>
      <c r="BS340" s="35"/>
      <c r="BT340" s="35">
        <v>60</v>
      </c>
      <c r="BU340" s="1"/>
      <c r="BV340" s="1"/>
      <c r="BW340" s="1"/>
      <c r="BX340" s="1"/>
      <c r="BY340" s="1"/>
      <c r="BZ340" s="1"/>
      <c r="CA340" s="1"/>
      <c r="CB340" s="1"/>
    </row>
    <row r="341" s="23" customFormat="1">
      <c r="A341" s="24" t="s">
        <v>307</v>
      </c>
      <c r="B341" s="24"/>
      <c r="C341" s="24"/>
      <c r="D341" s="24"/>
      <c r="E341" s="24"/>
      <c r="F341" s="25" t="s">
        <v>308</v>
      </c>
      <c r="G341" s="26">
        <f>G342+G570+G532</f>
        <v>22706335.5</v>
      </c>
      <c r="H341" s="26">
        <f>H342+H570+H532</f>
        <v>25210522.899999999</v>
      </c>
      <c r="I341" s="26">
        <f>I342+I570+I532</f>
        <v>22590536.699999996</v>
      </c>
      <c r="J341" s="26">
        <f>J342+J570+J532</f>
        <v>-62881.499999999993</v>
      </c>
      <c r="K341" s="26">
        <f>K342+K570+K532</f>
        <v>-63216.599999999991</v>
      </c>
      <c r="L341" s="26">
        <f>L342+L570+L532</f>
        <v>-63216.599999999991</v>
      </c>
      <c r="M341" s="26">
        <f t="shared" si="983"/>
        <v>22643454</v>
      </c>
      <c r="N341" s="26">
        <f t="shared" si="984"/>
        <v>25147306.299999997</v>
      </c>
      <c r="O341" s="26">
        <f t="shared" si="985"/>
        <v>22527320.099999994</v>
      </c>
      <c r="P341" s="26">
        <f>P342+P570+P532</f>
        <v>36811.830000000002</v>
      </c>
      <c r="Q341" s="26">
        <f>Q342+Q570+Q532</f>
        <v>0</v>
      </c>
      <c r="R341" s="26">
        <f>R342+R570+R532</f>
        <v>207864.95199999999</v>
      </c>
      <c r="S341" s="26">
        <f>S342+S570+S532</f>
        <v>256031.78200000001</v>
      </c>
      <c r="T341" s="26">
        <f>T342+T570+T532</f>
        <v>21096.700000000001</v>
      </c>
      <c r="U341" s="26">
        <f>U342+U570+U532</f>
        <v>-207864.95200000002</v>
      </c>
      <c r="V341" s="26">
        <f>V342+V570+V532</f>
        <v>21096.700000000001</v>
      </c>
      <c r="W341" s="26">
        <f>W342+W570+W532</f>
        <v>-0.035999999999999997</v>
      </c>
      <c r="X341" s="26">
        <f>X342+X570+X532</f>
        <v>0</v>
      </c>
      <c r="Y341" s="26">
        <f t="shared" si="986"/>
        <v>23144162.563999999</v>
      </c>
      <c r="Z341" s="26">
        <f t="shared" si="987"/>
        <v>24960538.047999997</v>
      </c>
      <c r="AA341" s="26">
        <f t="shared" si="988"/>
        <v>22548416.763999995</v>
      </c>
      <c r="AB341" s="26">
        <f>AB342+AB570+AB532</f>
        <v>0</v>
      </c>
      <c r="AC341" s="26">
        <f>AC342+AC570+AC532</f>
        <v>0</v>
      </c>
      <c r="AD341" s="26">
        <f>AD342+AD570+AD532</f>
        <v>0</v>
      </c>
      <c r="AE341" s="26">
        <f t="shared" si="989"/>
        <v>23144162.563999999</v>
      </c>
      <c r="AF341" s="26">
        <f t="shared" si="990"/>
        <v>24960538.047999997</v>
      </c>
      <c r="AG341" s="26">
        <f t="shared" si="991"/>
        <v>22548416.763999995</v>
      </c>
      <c r="AH341" s="26">
        <f>AH342+AH570+AH532</f>
        <v>584330.08999999997</v>
      </c>
      <c r="AI341" s="26">
        <f>AI342+AI570+AI532</f>
        <v>-550</v>
      </c>
      <c r="AJ341" s="26">
        <f>AJ342+AJ570+AJ532</f>
        <v>46385.756999999998</v>
      </c>
      <c r="AK341" s="26">
        <f>AK342+AK570+AK532</f>
        <v>0</v>
      </c>
      <c r="AL341" s="26">
        <f>AL342+AL570+AL532</f>
        <v>0</v>
      </c>
      <c r="AM341" s="26">
        <f>AM342+AM570+AM532</f>
        <v>0</v>
      </c>
      <c r="AN341" s="26">
        <f>AN342+AN570+AN532</f>
        <v>-1000</v>
      </c>
      <c r="AO341" s="26">
        <f>AO342+AO570+AO532</f>
        <v>0</v>
      </c>
      <c r="AP341" s="26">
        <f>AP342+AP570+AP532</f>
        <v>7.2759576141834259e-12</v>
      </c>
      <c r="AQ341" s="26">
        <f>AQ342+AQ570+AQ532</f>
        <v>0</v>
      </c>
      <c r="AR341" s="26">
        <f>AR342+AR570+AR532</f>
        <v>0</v>
      </c>
      <c r="AS341" s="26">
        <f>AS342+AS570+AS532</f>
        <v>-1000</v>
      </c>
      <c r="AT341" s="26">
        <f>AT342+AT570+AT532</f>
        <v>0</v>
      </c>
      <c r="AU341" s="26">
        <f>AU342+AU570+AU532</f>
        <v>0</v>
      </c>
      <c r="AV341" s="26">
        <f>AV342+AV570+AV532</f>
        <v>0</v>
      </c>
      <c r="AW341" s="26">
        <f t="shared" si="992"/>
        <v>23774328.410999998</v>
      </c>
      <c r="AX341" s="26">
        <f t="shared" si="993"/>
        <v>24959538.047999997</v>
      </c>
      <c r="AY341" s="26">
        <f t="shared" si="994"/>
        <v>22547416.763999995</v>
      </c>
      <c r="AZ341" s="26">
        <f>AZ342+AZ570+AZ532</f>
        <v>0</v>
      </c>
      <c r="BA341" s="26">
        <f t="shared" si="995"/>
        <v>23774328.410999998</v>
      </c>
      <c r="BB341" s="26">
        <f t="shared" si="996"/>
        <v>24959538.047999997</v>
      </c>
      <c r="BC341" s="26">
        <f t="shared" si="997"/>
        <v>22547416.763999995</v>
      </c>
      <c r="BD341" s="26">
        <f>BD342+BD570+BD532</f>
        <v>26969.972999999998</v>
      </c>
      <c r="BE341" s="26">
        <f>BE342+BE570+BE532</f>
        <v>0</v>
      </c>
      <c r="BF341" s="26">
        <f>BF342+BF570+BF532</f>
        <v>52073.205999999998</v>
      </c>
      <c r="BG341" s="26">
        <f>BG342+BG570+BG532</f>
        <v>330930.26699999999</v>
      </c>
      <c r="BH341" s="26">
        <f>BH342+BH570+BH532</f>
        <v>20594.097000000002</v>
      </c>
      <c r="BI341" s="26">
        <f>BI342+BI570+BI532</f>
        <v>0</v>
      </c>
      <c r="BJ341" s="26">
        <f>BJ342+BJ570+BJ532</f>
        <v>0</v>
      </c>
      <c r="BK341" s="26">
        <f>BK342+BK570+BK532</f>
        <v>0</v>
      </c>
      <c r="BL341" s="26">
        <f>BL342+BL570+BL532</f>
        <v>0</v>
      </c>
      <c r="BM341" s="26">
        <f>BM342+BM570+BM532</f>
        <v>0</v>
      </c>
      <c r="BN341" s="26">
        <f>BN342+BN570+BN532</f>
        <v>0</v>
      </c>
      <c r="BO341" s="26">
        <f t="shared" si="998"/>
        <v>24184301.857000001</v>
      </c>
      <c r="BP341" s="26">
        <f t="shared" si="999"/>
        <v>24980132.144999996</v>
      </c>
      <c r="BQ341" s="26">
        <f t="shared" si="1000"/>
        <v>22547416.763999995</v>
      </c>
      <c r="BR341" s="26">
        <f>BR342+BR570+BR532</f>
        <v>0</v>
      </c>
      <c r="BS341" s="27"/>
      <c r="BT341" s="27"/>
      <c r="BU341" s="23"/>
      <c r="BV341" s="23"/>
      <c r="BW341" s="23"/>
      <c r="BX341" s="23"/>
      <c r="BY341" s="23"/>
      <c r="BZ341" s="23"/>
      <c r="CA341" s="23"/>
      <c r="CB341" s="23"/>
    </row>
    <row r="342" s="23" customFormat="1">
      <c r="A342" s="24" t="s">
        <v>307</v>
      </c>
      <c r="B342" s="24" t="s">
        <v>178</v>
      </c>
      <c r="C342" s="24"/>
      <c r="D342" s="24"/>
      <c r="E342" s="24"/>
      <c r="F342" s="25" t="s">
        <v>219</v>
      </c>
      <c r="G342" s="26">
        <f>G467+G369+G343+G431+G457</f>
        <v>22230244.399999999</v>
      </c>
      <c r="H342" s="26">
        <f>H467+H369+H343+H431+H457</f>
        <v>24728142.199999999</v>
      </c>
      <c r="I342" s="26">
        <f>I467+I369+I343+I431+I457</f>
        <v>22120203.699999996</v>
      </c>
      <c r="J342" s="26">
        <f>J467+J369+J343+J431+J457</f>
        <v>-60736.899999999994</v>
      </c>
      <c r="K342" s="26">
        <f>K467+K369+K343+K431+K457</f>
        <v>-61054.599999999991</v>
      </c>
      <c r="L342" s="26">
        <f>L467+L369+L343+L431+L457</f>
        <v>-61054.599999999991</v>
      </c>
      <c r="M342" s="26">
        <f t="shared" si="983"/>
        <v>22169507.5</v>
      </c>
      <c r="N342" s="26">
        <f t="shared" si="984"/>
        <v>24667087.599999998</v>
      </c>
      <c r="O342" s="26">
        <f t="shared" si="985"/>
        <v>22059149.099999994</v>
      </c>
      <c r="P342" s="26">
        <f>P467+P369+P343+P431+P457</f>
        <v>25432.154999999999</v>
      </c>
      <c r="Q342" s="26">
        <f>Q467+Q369+Q343+Q431+Q457</f>
        <v>0</v>
      </c>
      <c r="R342" s="26">
        <f>R467+R369+R343+R431+R457</f>
        <v>197930.04300000001</v>
      </c>
      <c r="S342" s="26">
        <f>S467+S369+S343+S431+S457</f>
        <v>256031.78200000001</v>
      </c>
      <c r="T342" s="26">
        <f>T467+T369+T343+T431+T457</f>
        <v>21096.700000000001</v>
      </c>
      <c r="U342" s="26">
        <f>U467+U369+U343+U431+U457</f>
        <v>-196988.85200000001</v>
      </c>
      <c r="V342" s="26">
        <f>V467+V369+V343+V431+V457</f>
        <v>21096.700000000001</v>
      </c>
      <c r="W342" s="26">
        <f>W467+W369+W343+W431+W457</f>
        <v>-0.035999999999999997</v>
      </c>
      <c r="X342" s="26">
        <f>X467+X369+X343+X431+X457</f>
        <v>0</v>
      </c>
      <c r="Y342" s="26">
        <f t="shared" si="986"/>
        <v>22648901.480000004</v>
      </c>
      <c r="Z342" s="26">
        <f t="shared" si="987"/>
        <v>24491195.447999995</v>
      </c>
      <c r="AA342" s="26">
        <f t="shared" si="988"/>
        <v>22080245.763999995</v>
      </c>
      <c r="AB342" s="26">
        <f>AB467+AB369+AB343+AB431+AB457</f>
        <v>0</v>
      </c>
      <c r="AC342" s="26">
        <f>AC467+AC369+AC343+AC431+AC457</f>
        <v>0</v>
      </c>
      <c r="AD342" s="26">
        <f>AD467+AD369+AD343+AD431+AD457</f>
        <v>0</v>
      </c>
      <c r="AE342" s="26">
        <f t="shared" si="989"/>
        <v>22648901.480000004</v>
      </c>
      <c r="AF342" s="26">
        <f t="shared" si="990"/>
        <v>24491195.447999995</v>
      </c>
      <c r="AG342" s="26">
        <f t="shared" si="991"/>
        <v>22080245.763999995</v>
      </c>
      <c r="AH342" s="26">
        <f>AH467+AH369+AH343+AH431+AH457</f>
        <v>584330.08999999997</v>
      </c>
      <c r="AI342" s="26">
        <f>AI467+AI369+AI343+AI431+AI457</f>
        <v>-550</v>
      </c>
      <c r="AJ342" s="26">
        <f>AJ467+AJ369+AJ343+AJ431+AJ457</f>
        <v>46385.756999999998</v>
      </c>
      <c r="AK342" s="26">
        <f>AK467+AK369+AK343+AK431+AK457</f>
        <v>0</v>
      </c>
      <c r="AL342" s="26">
        <f>AL467+AL369+AL343+AL431+AL457</f>
        <v>0</v>
      </c>
      <c r="AM342" s="26">
        <f>AM467+AM369+AM343+AM431+AM457</f>
        <v>0</v>
      </c>
      <c r="AN342" s="26">
        <f>AN467+AN369+AN343+AN431+AN457</f>
        <v>-1000</v>
      </c>
      <c r="AO342" s="26">
        <f>AO467+AO369+AO343+AO431+AO457</f>
        <v>0</v>
      </c>
      <c r="AP342" s="26">
        <f>AP467+AP369+AP343+AP431+AP457</f>
        <v>7.2759576141834259e-12</v>
      </c>
      <c r="AQ342" s="26">
        <f>AQ467+AQ369+AQ343+AQ431+AQ457</f>
        <v>0</v>
      </c>
      <c r="AR342" s="26">
        <f>AR467+AR369+AR343+AR431+AR457</f>
        <v>0</v>
      </c>
      <c r="AS342" s="26">
        <f>AS467+AS369+AS343+AS431+AS457</f>
        <v>-1000</v>
      </c>
      <c r="AT342" s="26">
        <f>AT467+AT369+AT343+AT431+AT457</f>
        <v>0</v>
      </c>
      <c r="AU342" s="26">
        <f>AU467+AU369+AU343+AU431+AU457</f>
        <v>0</v>
      </c>
      <c r="AV342" s="26">
        <f>AV467+AV369+AV343+AV431+AV457</f>
        <v>0</v>
      </c>
      <c r="AW342" s="26">
        <f t="shared" si="992"/>
        <v>23279067.327000003</v>
      </c>
      <c r="AX342" s="26">
        <f t="shared" si="993"/>
        <v>24490195.447999995</v>
      </c>
      <c r="AY342" s="26">
        <f t="shared" si="994"/>
        <v>22079245.763999995</v>
      </c>
      <c r="AZ342" s="26">
        <f>AZ467+AZ369+AZ343+AZ431+AZ457</f>
        <v>0</v>
      </c>
      <c r="BA342" s="26">
        <f t="shared" si="995"/>
        <v>23279067.327000003</v>
      </c>
      <c r="BB342" s="26">
        <f t="shared" si="996"/>
        <v>24490195.447999995</v>
      </c>
      <c r="BC342" s="26">
        <f t="shared" si="997"/>
        <v>22079245.763999995</v>
      </c>
      <c r="BD342" s="26">
        <f>BD467+BD369+BD343+BD431+BD457</f>
        <v>26969.972999999998</v>
      </c>
      <c r="BE342" s="26">
        <f>BE467+BE369+BE343+BE431+BE457</f>
        <v>0</v>
      </c>
      <c r="BF342" s="26">
        <f>BF467+BF369+BF343+BF431+BF457</f>
        <v>52073.205999999998</v>
      </c>
      <c r="BG342" s="26">
        <f>BG467+BG369+BG343+BG431+BG457</f>
        <v>330930.26699999999</v>
      </c>
      <c r="BH342" s="26">
        <f>BH467+BH369+BH343+BH431+BH457</f>
        <v>20594.097000000002</v>
      </c>
      <c r="BI342" s="26">
        <f>BI467+BI369+BI343+BI431+BI457</f>
        <v>0</v>
      </c>
      <c r="BJ342" s="26">
        <f>BJ467+BJ369+BJ343+BJ431+BJ457</f>
        <v>0</v>
      </c>
      <c r="BK342" s="26">
        <f>BK467+BK369+BK343+BK431+BK457</f>
        <v>0</v>
      </c>
      <c r="BL342" s="26">
        <f>BL467+BL369+BL343+BL431+BL457</f>
        <v>0</v>
      </c>
      <c r="BM342" s="26">
        <f>BM467+BM369+BM343+BM431+BM457</f>
        <v>0</v>
      </c>
      <c r="BN342" s="26">
        <f>BN467+BN369+BN343+BN431+BN457</f>
        <v>0</v>
      </c>
      <c r="BO342" s="26">
        <f t="shared" si="998"/>
        <v>23689040.773000006</v>
      </c>
      <c r="BP342" s="26">
        <f t="shared" si="999"/>
        <v>24510789.544999994</v>
      </c>
      <c r="BQ342" s="26">
        <f t="shared" si="1000"/>
        <v>22079245.763999995</v>
      </c>
      <c r="BR342" s="26">
        <f>BR467+BR369+BR343+BR431+BR457</f>
        <v>0</v>
      </c>
      <c r="BS342" s="27"/>
      <c r="BT342" s="27"/>
      <c r="BU342" s="23"/>
      <c r="BV342" s="23"/>
      <c r="BW342" s="23"/>
      <c r="BX342" s="23"/>
      <c r="BY342" s="23"/>
      <c r="BZ342" s="23"/>
      <c r="CA342" s="23"/>
      <c r="CB342" s="23"/>
    </row>
    <row r="343" s="28" customFormat="1">
      <c r="A343" s="29" t="s">
        <v>307</v>
      </c>
      <c r="B343" s="29" t="s">
        <v>178</v>
      </c>
      <c r="C343" s="29" t="s">
        <v>36</v>
      </c>
      <c r="D343" s="29"/>
      <c r="E343" s="29"/>
      <c r="F343" s="30" t="s">
        <v>309</v>
      </c>
      <c r="G343" s="31">
        <f t="shared" ref="G343:G344" si="1139">G344</f>
        <v>8368300.2000000002</v>
      </c>
      <c r="H343" s="31">
        <f t="shared" ref="H343:H344" si="1140">H344</f>
        <v>8094277.5</v>
      </c>
      <c r="I343" s="31">
        <f t="shared" ref="I343:I344" si="1141">I344</f>
        <v>8203658</v>
      </c>
      <c r="J343" s="31">
        <f t="shared" ref="J343:J344" si="1142">J344</f>
        <v>0</v>
      </c>
      <c r="K343" s="31">
        <f t="shared" ref="K343:K344" si="1143">K344</f>
        <v>0</v>
      </c>
      <c r="L343" s="31">
        <f t="shared" ref="L343:L344" si="1144">L344</f>
        <v>0</v>
      </c>
      <c r="M343" s="31">
        <f t="shared" si="983"/>
        <v>8368300.2000000002</v>
      </c>
      <c r="N343" s="31">
        <f t="shared" si="984"/>
        <v>8094277.5</v>
      </c>
      <c r="O343" s="31">
        <f t="shared" si="985"/>
        <v>8203658</v>
      </c>
      <c r="P343" s="31">
        <f t="shared" ref="P343:P344" si="1145">P344</f>
        <v>0</v>
      </c>
      <c r="Q343" s="31">
        <f t="shared" ref="Q343:Q344" si="1146">Q344</f>
        <v>0</v>
      </c>
      <c r="R343" s="31">
        <f t="shared" ref="R343:R344" si="1147">R344</f>
        <v>69107.092000000004</v>
      </c>
      <c r="S343" s="31">
        <f t="shared" ref="S343:S344" si="1148">S344</f>
        <v>165172.53599999999</v>
      </c>
      <c r="T343" s="31">
        <f t="shared" ref="T343:T344" si="1149">T344</f>
        <v>0</v>
      </c>
      <c r="U343" s="31">
        <f t="shared" ref="U343:U344" si="1150">U344</f>
        <v>-63190.881999999998</v>
      </c>
      <c r="V343" s="31">
        <f t="shared" ref="V343:V344" si="1151">V344</f>
        <v>0</v>
      </c>
      <c r="W343" s="31">
        <f t="shared" ref="W343:W344" si="1152">W344</f>
        <v>-0.035999999999999997</v>
      </c>
      <c r="X343" s="31">
        <f t="shared" ref="X343:X344" si="1153">X344</f>
        <v>0</v>
      </c>
      <c r="Y343" s="31">
        <f t="shared" si="986"/>
        <v>8602579.8279999997</v>
      </c>
      <c r="Z343" s="31">
        <f t="shared" si="987"/>
        <v>8031086.6179999998</v>
      </c>
      <c r="AA343" s="31">
        <f t="shared" si="988"/>
        <v>8203657.9639999997</v>
      </c>
      <c r="AB343" s="31">
        <f t="shared" ref="AB343:AB344" si="1154">AB344</f>
        <v>0</v>
      </c>
      <c r="AC343" s="31">
        <f t="shared" ref="AC343:AC344" si="1155">AC344</f>
        <v>0</v>
      </c>
      <c r="AD343" s="31">
        <f t="shared" ref="AD343:AD344" si="1156">AD344</f>
        <v>0</v>
      </c>
      <c r="AE343" s="31">
        <f t="shared" si="989"/>
        <v>8602579.8279999997</v>
      </c>
      <c r="AF343" s="31">
        <f t="shared" si="990"/>
        <v>8031086.6179999998</v>
      </c>
      <c r="AG343" s="31">
        <f t="shared" si="991"/>
        <v>8203657.9639999997</v>
      </c>
      <c r="AH343" s="31">
        <f t="shared" ref="AH343:AH344" si="1157">AH344</f>
        <v>0</v>
      </c>
      <c r="AI343" s="31">
        <f t="shared" ref="AI343:AI344" si="1158">AI344</f>
        <v>0</v>
      </c>
      <c r="AJ343" s="31">
        <f t="shared" ref="AJ343:AJ344" si="1159">AJ344</f>
        <v>0</v>
      </c>
      <c r="AK343" s="31">
        <f t="shared" ref="AK343:AK344" si="1160">AK344</f>
        <v>0</v>
      </c>
      <c r="AL343" s="31">
        <f t="shared" ref="AL343:AL344" si="1161">AL344</f>
        <v>0</v>
      </c>
      <c r="AM343" s="31">
        <f t="shared" ref="AM343:AM344" si="1162">AM344</f>
        <v>0</v>
      </c>
      <c r="AN343" s="31">
        <f t="shared" ref="AN343:AN344" si="1163">AN344</f>
        <v>0</v>
      </c>
      <c r="AO343" s="31">
        <f t="shared" ref="AO343:AO344" si="1164">AO344</f>
        <v>0</v>
      </c>
      <c r="AP343" s="31">
        <f t="shared" ref="AP343:AP344" si="1165">AP344</f>
        <v>0</v>
      </c>
      <c r="AQ343" s="31">
        <f t="shared" ref="AQ343:AQ344" si="1166">AQ344</f>
        <v>0</v>
      </c>
      <c r="AR343" s="31">
        <f t="shared" ref="AR343:AR344" si="1167">AR344</f>
        <v>0</v>
      </c>
      <c r="AS343" s="31">
        <f t="shared" ref="AS343:AS344" si="1168">AS344</f>
        <v>0</v>
      </c>
      <c r="AT343" s="31">
        <f t="shared" ref="AT343:AT344" si="1169">AT344</f>
        <v>0</v>
      </c>
      <c r="AU343" s="31">
        <f t="shared" ref="AU343:AU344" si="1170">AU344</f>
        <v>0</v>
      </c>
      <c r="AV343" s="31">
        <f t="shared" ref="AV343:AV344" si="1171">AV344</f>
        <v>0</v>
      </c>
      <c r="AW343" s="31">
        <f t="shared" si="992"/>
        <v>8602579.8279999997</v>
      </c>
      <c r="AX343" s="31">
        <f t="shared" si="993"/>
        <v>8031086.6179999998</v>
      </c>
      <c r="AY343" s="31">
        <f t="shared" si="994"/>
        <v>8203657.9639999997</v>
      </c>
      <c r="AZ343" s="31">
        <f t="shared" ref="AZ343:AZ344" si="1172">AZ344</f>
        <v>0</v>
      </c>
      <c r="BA343" s="31">
        <f t="shared" si="995"/>
        <v>8602579.8279999997</v>
      </c>
      <c r="BB343" s="31">
        <f t="shared" si="996"/>
        <v>8031086.6179999998</v>
      </c>
      <c r="BC343" s="31">
        <f t="shared" si="997"/>
        <v>8203657.9639999997</v>
      </c>
      <c r="BD343" s="31">
        <f t="shared" ref="BD343:BD344" si="1173">BD344</f>
        <v>3993.5999999999999</v>
      </c>
      <c r="BE343" s="31">
        <f t="shared" ref="BE343:BE344" si="1174">BE344</f>
        <v>-44495.839999999997</v>
      </c>
      <c r="BF343" s="31">
        <f t="shared" ref="BF343:BF344" si="1175">BF344</f>
        <v>0</v>
      </c>
      <c r="BG343" s="31">
        <f t="shared" ref="BG343:BG344" si="1176">BG344</f>
        <v>0</v>
      </c>
      <c r="BH343" s="31">
        <f t="shared" ref="BH343:BH344" si="1177">BH344</f>
        <v>0</v>
      </c>
      <c r="BI343" s="31">
        <f t="shared" ref="BI343:BI344" si="1178">BI344</f>
        <v>0</v>
      </c>
      <c r="BJ343" s="31">
        <f t="shared" ref="BJ343:BJ344" si="1179">BJ344</f>
        <v>0</v>
      </c>
      <c r="BK343" s="31">
        <f t="shared" ref="BK343:BK344" si="1180">BK344</f>
        <v>0</v>
      </c>
      <c r="BL343" s="31">
        <f t="shared" ref="BL343:BL344" si="1181">BL344</f>
        <v>0</v>
      </c>
      <c r="BM343" s="31">
        <f t="shared" ref="BM343:BM344" si="1182">BM344</f>
        <v>0</v>
      </c>
      <c r="BN343" s="31">
        <f t="shared" ref="BN343:BN344" si="1183">BN344</f>
        <v>0</v>
      </c>
      <c r="BO343" s="31">
        <f t="shared" si="998"/>
        <v>8562077.5879999995</v>
      </c>
      <c r="BP343" s="31">
        <f t="shared" si="999"/>
        <v>8031086.6179999998</v>
      </c>
      <c r="BQ343" s="31">
        <f t="shared" si="1000"/>
        <v>8203657.9639999997</v>
      </c>
      <c r="BR343" s="31">
        <f t="shared" ref="BR343:BR344" si="1184">BR344</f>
        <v>0</v>
      </c>
      <c r="BS343" s="32"/>
      <c r="BT343" s="32"/>
      <c r="BU343" s="28"/>
      <c r="BV343" s="28"/>
      <c r="BW343" s="28"/>
      <c r="BX343" s="28"/>
      <c r="BY343" s="28"/>
      <c r="BZ343" s="28"/>
      <c r="CA343" s="28"/>
      <c r="CB343" s="28"/>
    </row>
    <row r="344" s="1" customFormat="1">
      <c r="A344" s="33" t="s">
        <v>307</v>
      </c>
      <c r="B344" s="33" t="s">
        <v>178</v>
      </c>
      <c r="C344" s="33" t="s">
        <v>36</v>
      </c>
      <c r="D344" s="33" t="s">
        <v>310</v>
      </c>
      <c r="E344" s="33"/>
      <c r="F344" s="34" t="s">
        <v>311</v>
      </c>
      <c r="G344" s="17">
        <f t="shared" si="1139"/>
        <v>8368300.2000000002</v>
      </c>
      <c r="H344" s="17">
        <f t="shared" si="1140"/>
        <v>8094277.5</v>
      </c>
      <c r="I344" s="17">
        <f t="shared" si="1141"/>
        <v>8203658</v>
      </c>
      <c r="J344" s="17">
        <f t="shared" si="1142"/>
        <v>0</v>
      </c>
      <c r="K344" s="17">
        <f t="shared" si="1143"/>
        <v>0</v>
      </c>
      <c r="L344" s="17">
        <f t="shared" si="1144"/>
        <v>0</v>
      </c>
      <c r="M344" s="17">
        <f t="shared" ref="M344:M407" si="1185">G344+J344</f>
        <v>8368300.2000000002</v>
      </c>
      <c r="N344" s="17">
        <f t="shared" ref="N344:N407" si="1186">H344+K344</f>
        <v>8094277.5</v>
      </c>
      <c r="O344" s="17">
        <f t="shared" ref="O344:O407" si="1187">I344+L344</f>
        <v>8203658</v>
      </c>
      <c r="P344" s="17">
        <f t="shared" si="1145"/>
        <v>0</v>
      </c>
      <c r="Q344" s="17">
        <f t="shared" si="1146"/>
        <v>0</v>
      </c>
      <c r="R344" s="17">
        <f t="shared" si="1147"/>
        <v>69107.092000000004</v>
      </c>
      <c r="S344" s="17">
        <f t="shared" si="1148"/>
        <v>165172.53599999999</v>
      </c>
      <c r="T344" s="17">
        <f t="shared" si="1149"/>
        <v>0</v>
      </c>
      <c r="U344" s="17">
        <f t="shared" si="1150"/>
        <v>-63190.881999999998</v>
      </c>
      <c r="V344" s="17">
        <f t="shared" si="1151"/>
        <v>0</v>
      </c>
      <c r="W344" s="17">
        <f t="shared" si="1152"/>
        <v>-0.035999999999999997</v>
      </c>
      <c r="X344" s="17">
        <f t="shared" si="1153"/>
        <v>0</v>
      </c>
      <c r="Y344" s="17">
        <f t="shared" si="986"/>
        <v>8602579.8279999997</v>
      </c>
      <c r="Z344" s="17">
        <f t="shared" si="987"/>
        <v>8031086.6179999998</v>
      </c>
      <c r="AA344" s="17">
        <f t="shared" si="988"/>
        <v>8203657.9639999997</v>
      </c>
      <c r="AB344" s="17">
        <f t="shared" si="1154"/>
        <v>0</v>
      </c>
      <c r="AC344" s="17">
        <f t="shared" si="1155"/>
        <v>0</v>
      </c>
      <c r="AD344" s="17">
        <f t="shared" si="1156"/>
        <v>0</v>
      </c>
      <c r="AE344" s="17">
        <f t="shared" si="989"/>
        <v>8602579.8279999997</v>
      </c>
      <c r="AF344" s="17">
        <f t="shared" si="990"/>
        <v>8031086.6179999998</v>
      </c>
      <c r="AG344" s="17">
        <f t="shared" si="991"/>
        <v>8203657.9639999997</v>
      </c>
      <c r="AH344" s="17">
        <f t="shared" si="1157"/>
        <v>0</v>
      </c>
      <c r="AI344" s="17">
        <f t="shared" si="1158"/>
        <v>0</v>
      </c>
      <c r="AJ344" s="17">
        <f t="shared" si="1159"/>
        <v>0</v>
      </c>
      <c r="AK344" s="17">
        <f t="shared" si="1160"/>
        <v>0</v>
      </c>
      <c r="AL344" s="17">
        <f t="shared" si="1161"/>
        <v>0</v>
      </c>
      <c r="AM344" s="17">
        <f t="shared" si="1162"/>
        <v>0</v>
      </c>
      <c r="AN344" s="17">
        <f t="shared" si="1163"/>
        <v>0</v>
      </c>
      <c r="AO344" s="17">
        <f t="shared" si="1164"/>
        <v>0</v>
      </c>
      <c r="AP344" s="17">
        <f t="shared" si="1165"/>
        <v>0</v>
      </c>
      <c r="AQ344" s="17">
        <f t="shared" si="1166"/>
        <v>0</v>
      </c>
      <c r="AR344" s="17">
        <f t="shared" si="1167"/>
        <v>0</v>
      </c>
      <c r="AS344" s="17">
        <f t="shared" si="1168"/>
        <v>0</v>
      </c>
      <c r="AT344" s="17">
        <f t="shared" si="1169"/>
        <v>0</v>
      </c>
      <c r="AU344" s="17">
        <f t="shared" si="1170"/>
        <v>0</v>
      </c>
      <c r="AV344" s="17">
        <f t="shared" si="1171"/>
        <v>0</v>
      </c>
      <c r="AW344" s="17">
        <f t="shared" si="992"/>
        <v>8602579.8279999997</v>
      </c>
      <c r="AX344" s="17">
        <f t="shared" si="993"/>
        <v>8031086.6179999998</v>
      </c>
      <c r="AY344" s="17">
        <f t="shared" si="994"/>
        <v>8203657.9639999997</v>
      </c>
      <c r="AZ344" s="17">
        <f t="shared" si="1172"/>
        <v>0</v>
      </c>
      <c r="BA344" s="17">
        <f t="shared" si="995"/>
        <v>8602579.8279999997</v>
      </c>
      <c r="BB344" s="17">
        <f t="shared" si="996"/>
        <v>8031086.6179999998</v>
      </c>
      <c r="BC344" s="17">
        <f t="shared" si="997"/>
        <v>8203657.9639999997</v>
      </c>
      <c r="BD344" s="17">
        <f t="shared" si="1173"/>
        <v>3993.5999999999999</v>
      </c>
      <c r="BE344" s="17">
        <f t="shared" si="1174"/>
        <v>-44495.839999999997</v>
      </c>
      <c r="BF344" s="17">
        <f t="shared" si="1175"/>
        <v>0</v>
      </c>
      <c r="BG344" s="17">
        <f t="shared" si="1176"/>
        <v>0</v>
      </c>
      <c r="BH344" s="17">
        <f t="shared" si="1177"/>
        <v>0</v>
      </c>
      <c r="BI344" s="17">
        <f t="shared" si="1178"/>
        <v>0</v>
      </c>
      <c r="BJ344" s="17">
        <f t="shared" si="1179"/>
        <v>0</v>
      </c>
      <c r="BK344" s="17">
        <f t="shared" si="1180"/>
        <v>0</v>
      </c>
      <c r="BL344" s="17">
        <f t="shared" si="1181"/>
        <v>0</v>
      </c>
      <c r="BM344" s="17">
        <f t="shared" si="1182"/>
        <v>0</v>
      </c>
      <c r="BN344" s="17">
        <f t="shared" si="1183"/>
        <v>0</v>
      </c>
      <c r="BO344" s="17">
        <f t="shared" si="998"/>
        <v>8562077.5879999995</v>
      </c>
      <c r="BP344" s="17">
        <f t="shared" si="999"/>
        <v>8031086.6179999998</v>
      </c>
      <c r="BQ344" s="17">
        <f t="shared" si="1000"/>
        <v>8203657.9639999997</v>
      </c>
      <c r="BR344" s="17">
        <f t="shared" si="1184"/>
        <v>0</v>
      </c>
      <c r="BS344" s="35"/>
      <c r="BT344" s="35"/>
      <c r="BU344" s="1"/>
      <c r="BV344" s="1"/>
      <c r="BW344" s="1"/>
      <c r="BX344" s="1"/>
      <c r="BY344" s="1"/>
      <c r="BZ344" s="1"/>
      <c r="CA344" s="1"/>
      <c r="CB344" s="1"/>
    </row>
    <row r="345" s="1" customFormat="1">
      <c r="A345" s="33" t="s">
        <v>307</v>
      </c>
      <c r="B345" s="33" t="s">
        <v>178</v>
      </c>
      <c r="C345" s="33" t="s">
        <v>36</v>
      </c>
      <c r="D345" s="33" t="s">
        <v>312</v>
      </c>
      <c r="E345" s="33"/>
      <c r="F345" s="34" t="s">
        <v>43</v>
      </c>
      <c r="G345" s="17">
        <f>G346+G353+G360</f>
        <v>8368300.2000000002</v>
      </c>
      <c r="H345" s="17">
        <f>H346+H353+H360</f>
        <v>8094277.5</v>
      </c>
      <c r="I345" s="17">
        <f>I346+I353+I360</f>
        <v>8203658</v>
      </c>
      <c r="J345" s="17">
        <f>J346+J353+J360</f>
        <v>0</v>
      </c>
      <c r="K345" s="17">
        <f>K346+K353+K360</f>
        <v>0</v>
      </c>
      <c r="L345" s="17">
        <f>L346+L353+L360</f>
        <v>0</v>
      </c>
      <c r="M345" s="17">
        <f t="shared" si="1185"/>
        <v>8368300.2000000002</v>
      </c>
      <c r="N345" s="17">
        <f t="shared" si="1186"/>
        <v>8094277.5</v>
      </c>
      <c r="O345" s="17">
        <f t="shared" si="1187"/>
        <v>8203658</v>
      </c>
      <c r="P345" s="17">
        <f>P346+P353+P360</f>
        <v>0</v>
      </c>
      <c r="Q345" s="17">
        <f>Q346+Q353+Q360</f>
        <v>0</v>
      </c>
      <c r="R345" s="17">
        <f>R346+R353+R360</f>
        <v>69107.092000000004</v>
      </c>
      <c r="S345" s="17">
        <f>S346+S353+S360</f>
        <v>165172.53599999999</v>
      </c>
      <c r="T345" s="17">
        <f>T346+T353+T360</f>
        <v>0</v>
      </c>
      <c r="U345" s="17">
        <f>U346+U353+U360</f>
        <v>-63190.881999999998</v>
      </c>
      <c r="V345" s="17">
        <f>V346+V353+V360</f>
        <v>0</v>
      </c>
      <c r="W345" s="17">
        <f>W346+W353+W360</f>
        <v>-0.035999999999999997</v>
      </c>
      <c r="X345" s="17">
        <f>X346+X353+X360</f>
        <v>0</v>
      </c>
      <c r="Y345" s="17">
        <f t="shared" si="986"/>
        <v>8602579.8279999997</v>
      </c>
      <c r="Z345" s="17">
        <f t="shared" si="987"/>
        <v>8031086.6179999998</v>
      </c>
      <c r="AA345" s="17">
        <f t="shared" si="988"/>
        <v>8203657.9639999997</v>
      </c>
      <c r="AB345" s="17">
        <f>AB346+AB353+AB360</f>
        <v>0</v>
      </c>
      <c r="AC345" s="17">
        <f>AC346+AC353+AC360</f>
        <v>0</v>
      </c>
      <c r="AD345" s="17">
        <f>AD346+AD353+AD360</f>
        <v>0</v>
      </c>
      <c r="AE345" s="17">
        <f t="shared" si="989"/>
        <v>8602579.8279999997</v>
      </c>
      <c r="AF345" s="17">
        <f t="shared" si="990"/>
        <v>8031086.6179999998</v>
      </c>
      <c r="AG345" s="17">
        <f t="shared" si="991"/>
        <v>8203657.9639999997</v>
      </c>
      <c r="AH345" s="17">
        <f>AH346+AH353+AH360</f>
        <v>0</v>
      </c>
      <c r="AI345" s="17">
        <f>AI346+AI353+AI360</f>
        <v>0</v>
      </c>
      <c r="AJ345" s="17">
        <f>AJ346+AJ353+AJ360</f>
        <v>0</v>
      </c>
      <c r="AK345" s="17">
        <f>AK346+AK353+AK360</f>
        <v>0</v>
      </c>
      <c r="AL345" s="17">
        <f>AL346+AL353+AL360</f>
        <v>0</v>
      </c>
      <c r="AM345" s="17">
        <f>AM346+AM353+AM360</f>
        <v>0</v>
      </c>
      <c r="AN345" s="17">
        <f>AN346+AN353+AN360</f>
        <v>0</v>
      </c>
      <c r="AO345" s="17">
        <f>AO346+AO353+AO360</f>
        <v>0</v>
      </c>
      <c r="AP345" s="17">
        <f>AP346+AP353+AP360</f>
        <v>0</v>
      </c>
      <c r="AQ345" s="17">
        <f>AQ346+AQ353+AQ360</f>
        <v>0</v>
      </c>
      <c r="AR345" s="17">
        <f>AR346+AR353+AR360</f>
        <v>0</v>
      </c>
      <c r="AS345" s="17">
        <f>AS346+AS353+AS360</f>
        <v>0</v>
      </c>
      <c r="AT345" s="17">
        <f>AT346+AT353+AT360</f>
        <v>0</v>
      </c>
      <c r="AU345" s="17">
        <f>AU346+AU353+AU360</f>
        <v>0</v>
      </c>
      <c r="AV345" s="17">
        <f>AV346+AV353+AV360</f>
        <v>0</v>
      </c>
      <c r="AW345" s="17">
        <f t="shared" si="992"/>
        <v>8602579.8279999997</v>
      </c>
      <c r="AX345" s="17">
        <f t="shared" si="993"/>
        <v>8031086.6179999998</v>
      </c>
      <c r="AY345" s="17">
        <f t="shared" si="994"/>
        <v>8203657.9639999997</v>
      </c>
      <c r="AZ345" s="17">
        <f>AZ346+AZ353+AZ360</f>
        <v>0</v>
      </c>
      <c r="BA345" s="17">
        <f t="shared" si="995"/>
        <v>8602579.8279999997</v>
      </c>
      <c r="BB345" s="17">
        <f t="shared" si="996"/>
        <v>8031086.6179999998</v>
      </c>
      <c r="BC345" s="17">
        <f t="shared" si="997"/>
        <v>8203657.9639999997</v>
      </c>
      <c r="BD345" s="17">
        <f>BD346+BD353+BD360</f>
        <v>3993.5999999999999</v>
      </c>
      <c r="BE345" s="17">
        <f>BE346+BE353+BE360</f>
        <v>-44495.839999999997</v>
      </c>
      <c r="BF345" s="17">
        <f>BF346+BF353+BF360</f>
        <v>0</v>
      </c>
      <c r="BG345" s="17">
        <f>BG346+BG353+BG360</f>
        <v>0</v>
      </c>
      <c r="BH345" s="17">
        <f>BH346+BH353+BH360</f>
        <v>0</v>
      </c>
      <c r="BI345" s="17">
        <f>BI346+BI353+BI360</f>
        <v>0</v>
      </c>
      <c r="BJ345" s="17">
        <f>BJ346+BJ353+BJ360</f>
        <v>0</v>
      </c>
      <c r="BK345" s="17">
        <f>BK346+BK353+BK360</f>
        <v>0</v>
      </c>
      <c r="BL345" s="17">
        <f>BL346+BL353+BL360</f>
        <v>0</v>
      </c>
      <c r="BM345" s="17">
        <f>BM346+BM353+BM360</f>
        <v>0</v>
      </c>
      <c r="BN345" s="17">
        <f>BN346+BN353+BN360</f>
        <v>0</v>
      </c>
      <c r="BO345" s="17">
        <f t="shared" si="998"/>
        <v>8562077.5879999995</v>
      </c>
      <c r="BP345" s="17">
        <f t="shared" si="999"/>
        <v>8031086.6179999998</v>
      </c>
      <c r="BQ345" s="17">
        <f t="shared" si="1000"/>
        <v>8203657.9639999997</v>
      </c>
      <c r="BR345" s="17">
        <f>BR346+BR353+BR360</f>
        <v>0</v>
      </c>
      <c r="BS345" s="35"/>
      <c r="BT345" s="35"/>
      <c r="BU345" s="1"/>
      <c r="BV345" s="1"/>
      <c r="BW345" s="1"/>
      <c r="BX345" s="1"/>
      <c r="BY345" s="1"/>
      <c r="BZ345" s="1"/>
      <c r="CA345" s="1"/>
      <c r="CB345" s="1"/>
    </row>
    <row r="346" s="1" customFormat="1">
      <c r="A346" s="33" t="s">
        <v>307</v>
      </c>
      <c r="B346" s="33" t="s">
        <v>178</v>
      </c>
      <c r="C346" s="33" t="s">
        <v>36</v>
      </c>
      <c r="D346" s="33" t="s">
        <v>313</v>
      </c>
      <c r="E346" s="33"/>
      <c r="F346" s="34" t="s">
        <v>314</v>
      </c>
      <c r="G346" s="17">
        <f>G347+G351+G349</f>
        <v>7536411</v>
      </c>
      <c r="H346" s="17">
        <f>H347+H351+H349</f>
        <v>7567748.5999999996</v>
      </c>
      <c r="I346" s="17">
        <f>I347+I351+I349</f>
        <v>7494190.7000000002</v>
      </c>
      <c r="J346" s="17">
        <f>J347+J351+J349</f>
        <v>0</v>
      </c>
      <c r="K346" s="17">
        <f>K347+K351+K349</f>
        <v>0</v>
      </c>
      <c r="L346" s="17">
        <f>L347+L351+L349</f>
        <v>0</v>
      </c>
      <c r="M346" s="17">
        <f t="shared" si="1185"/>
        <v>7536411</v>
      </c>
      <c r="N346" s="17">
        <f t="shared" si="1186"/>
        <v>7567748.5999999996</v>
      </c>
      <c r="O346" s="17">
        <f t="shared" si="1187"/>
        <v>7494190.7000000002</v>
      </c>
      <c r="P346" s="17">
        <f>P347+P351+P349</f>
        <v>0</v>
      </c>
      <c r="Q346" s="17">
        <f>Q347+Q351+Q349</f>
        <v>0</v>
      </c>
      <c r="R346" s="17">
        <f>R347+R351+R349</f>
        <v>0</v>
      </c>
      <c r="S346" s="17">
        <f>S347+S351+S349</f>
        <v>0</v>
      </c>
      <c r="T346" s="17">
        <f>T347+T351+T349</f>
        <v>0</v>
      </c>
      <c r="U346" s="17">
        <f>U347+U351+U349</f>
        <v>0</v>
      </c>
      <c r="V346" s="17">
        <f>V347+V351+V349</f>
        <v>0</v>
      </c>
      <c r="W346" s="17">
        <f>W347+W351+W349</f>
        <v>0</v>
      </c>
      <c r="X346" s="17">
        <f>X347+X351+X349</f>
        <v>0</v>
      </c>
      <c r="Y346" s="17">
        <f t="shared" si="986"/>
        <v>7536411</v>
      </c>
      <c r="Z346" s="17">
        <f t="shared" si="987"/>
        <v>7567748.5999999996</v>
      </c>
      <c r="AA346" s="17">
        <f t="shared" si="988"/>
        <v>7494190.7000000002</v>
      </c>
      <c r="AB346" s="17">
        <f>AB347+AB351+AB349</f>
        <v>0</v>
      </c>
      <c r="AC346" s="17">
        <f>AC347+AC351+AC349</f>
        <v>0</v>
      </c>
      <c r="AD346" s="17">
        <f>AD347+AD351+AD349</f>
        <v>0</v>
      </c>
      <c r="AE346" s="17">
        <f t="shared" si="989"/>
        <v>7536411</v>
      </c>
      <c r="AF346" s="17">
        <f t="shared" si="990"/>
        <v>7567748.5999999996</v>
      </c>
      <c r="AG346" s="17">
        <f t="shared" si="991"/>
        <v>7494190.7000000002</v>
      </c>
      <c r="AH346" s="17">
        <f>AH347+AH351+AH349</f>
        <v>0</v>
      </c>
      <c r="AI346" s="17">
        <f>AI347+AI351+AI349</f>
        <v>0</v>
      </c>
      <c r="AJ346" s="17">
        <f>AJ347+AJ351+AJ349</f>
        <v>0</v>
      </c>
      <c r="AK346" s="17">
        <f>AK347+AK351+AK349</f>
        <v>0</v>
      </c>
      <c r="AL346" s="17">
        <f>AL347+AL351+AL349</f>
        <v>0</v>
      </c>
      <c r="AM346" s="17">
        <f>AM347+AM351+AM349</f>
        <v>0</v>
      </c>
      <c r="AN346" s="17">
        <f>AN347+AN351+AN349</f>
        <v>0</v>
      </c>
      <c r="AO346" s="17">
        <f>AO347+AO351+AO349</f>
        <v>0</v>
      </c>
      <c r="AP346" s="17">
        <f>AP347+AP351+AP349</f>
        <v>0</v>
      </c>
      <c r="AQ346" s="17">
        <f>AQ347+AQ351+AQ349</f>
        <v>0</v>
      </c>
      <c r="AR346" s="17">
        <f>AR347+AR351+AR349</f>
        <v>0</v>
      </c>
      <c r="AS346" s="17">
        <f>AS347+AS351+AS349</f>
        <v>0</v>
      </c>
      <c r="AT346" s="17">
        <f>AT347+AT351+AT349</f>
        <v>0</v>
      </c>
      <c r="AU346" s="17">
        <f>AU347+AU351+AU349</f>
        <v>0</v>
      </c>
      <c r="AV346" s="17">
        <f>AV347+AV351+AV349</f>
        <v>0</v>
      </c>
      <c r="AW346" s="17">
        <f t="shared" si="992"/>
        <v>7536411</v>
      </c>
      <c r="AX346" s="17">
        <f t="shared" si="993"/>
        <v>7567748.5999999996</v>
      </c>
      <c r="AY346" s="17">
        <f t="shared" si="994"/>
        <v>7494190.7000000002</v>
      </c>
      <c r="AZ346" s="17">
        <f>AZ347+AZ351+AZ349</f>
        <v>0</v>
      </c>
      <c r="BA346" s="17">
        <f t="shared" si="995"/>
        <v>7536411</v>
      </c>
      <c r="BB346" s="17">
        <f t="shared" si="996"/>
        <v>7567748.5999999996</v>
      </c>
      <c r="BC346" s="17">
        <f t="shared" si="997"/>
        <v>7494190.7000000002</v>
      </c>
      <c r="BD346" s="17">
        <f>BD347+BD351+BD349</f>
        <v>0</v>
      </c>
      <c r="BE346" s="17">
        <f>BE347+BE351+BE349</f>
        <v>0</v>
      </c>
      <c r="BF346" s="17">
        <f>BF347+BF351+BF349</f>
        <v>0</v>
      </c>
      <c r="BG346" s="17">
        <f>BG347+BG351+BG349</f>
        <v>0</v>
      </c>
      <c r="BH346" s="17">
        <f>BH347+BH351+BH349</f>
        <v>0</v>
      </c>
      <c r="BI346" s="17">
        <f>BI347+BI351+BI349</f>
        <v>0</v>
      </c>
      <c r="BJ346" s="17">
        <f>BJ347+BJ351+BJ349</f>
        <v>0</v>
      </c>
      <c r="BK346" s="17">
        <f>BK347+BK351+BK349</f>
        <v>0</v>
      </c>
      <c r="BL346" s="17">
        <f>BL347+BL351+BL349</f>
        <v>0</v>
      </c>
      <c r="BM346" s="17">
        <f>BM347+BM351+BM349</f>
        <v>0</v>
      </c>
      <c r="BN346" s="17">
        <f>BN347+BN351+BN349</f>
        <v>0</v>
      </c>
      <c r="BO346" s="17">
        <f t="shared" si="998"/>
        <v>7536411</v>
      </c>
      <c r="BP346" s="17">
        <f t="shared" si="999"/>
        <v>7567748.5999999996</v>
      </c>
      <c r="BQ346" s="17">
        <f t="shared" si="1000"/>
        <v>7494190.7000000002</v>
      </c>
      <c r="BR346" s="17">
        <f>BR347+BR351+BR349</f>
        <v>0</v>
      </c>
      <c r="BS346" s="35"/>
      <c r="BT346" s="35"/>
      <c r="BU346" s="1"/>
      <c r="BV346" s="1"/>
      <c r="BW346" s="1"/>
      <c r="BX346" s="1"/>
      <c r="BY346" s="1"/>
      <c r="BZ346" s="1"/>
      <c r="CA346" s="1"/>
      <c r="CB346" s="1"/>
    </row>
    <row r="347" s="1" customFormat="1">
      <c r="A347" s="33" t="s">
        <v>307</v>
      </c>
      <c r="B347" s="33" t="s">
        <v>178</v>
      </c>
      <c r="C347" s="33" t="s">
        <v>36</v>
      </c>
      <c r="D347" s="33" t="s">
        <v>315</v>
      </c>
      <c r="E347" s="33"/>
      <c r="F347" s="34" t="s">
        <v>63</v>
      </c>
      <c r="G347" s="17">
        <f>G348</f>
        <v>1402869.3999999999</v>
      </c>
      <c r="H347" s="17">
        <f>H348</f>
        <v>1395811.2</v>
      </c>
      <c r="I347" s="17">
        <f>I348</f>
        <v>1395811.2</v>
      </c>
      <c r="J347" s="17">
        <f>J348</f>
        <v>0</v>
      </c>
      <c r="K347" s="17">
        <f>K348</f>
        <v>0</v>
      </c>
      <c r="L347" s="17">
        <f>L348</f>
        <v>0</v>
      </c>
      <c r="M347" s="17">
        <f t="shared" si="1185"/>
        <v>1402869.3999999999</v>
      </c>
      <c r="N347" s="17">
        <f t="shared" si="1186"/>
        <v>1395811.2</v>
      </c>
      <c r="O347" s="17">
        <f t="shared" si="1187"/>
        <v>1395811.2</v>
      </c>
      <c r="P347" s="17">
        <f>P348</f>
        <v>0</v>
      </c>
      <c r="Q347" s="17">
        <f>Q348</f>
        <v>0</v>
      </c>
      <c r="R347" s="17">
        <f>R348</f>
        <v>0</v>
      </c>
      <c r="S347" s="17">
        <f>S348</f>
        <v>0</v>
      </c>
      <c r="T347" s="17">
        <f>T348</f>
        <v>0</v>
      </c>
      <c r="U347" s="17">
        <f>U348</f>
        <v>0</v>
      </c>
      <c r="V347" s="17">
        <f>V348</f>
        <v>0</v>
      </c>
      <c r="W347" s="17">
        <f>W348</f>
        <v>0</v>
      </c>
      <c r="X347" s="17">
        <f>X348</f>
        <v>0</v>
      </c>
      <c r="Y347" s="17">
        <f t="shared" si="986"/>
        <v>1402869.3999999999</v>
      </c>
      <c r="Z347" s="17">
        <f t="shared" si="987"/>
        <v>1395811.2</v>
      </c>
      <c r="AA347" s="17">
        <f t="shared" si="988"/>
        <v>1395811.2</v>
      </c>
      <c r="AB347" s="17">
        <f>AB348</f>
        <v>0</v>
      </c>
      <c r="AC347" s="17">
        <f>AC348</f>
        <v>0</v>
      </c>
      <c r="AD347" s="17">
        <f>AD348</f>
        <v>0</v>
      </c>
      <c r="AE347" s="17">
        <f t="shared" si="989"/>
        <v>1402869.3999999999</v>
      </c>
      <c r="AF347" s="17">
        <f t="shared" si="990"/>
        <v>1395811.2</v>
      </c>
      <c r="AG347" s="17">
        <f t="shared" si="991"/>
        <v>1395811.2</v>
      </c>
      <c r="AH347" s="17">
        <f>AH348</f>
        <v>0</v>
      </c>
      <c r="AI347" s="17">
        <f>AI348</f>
        <v>0</v>
      </c>
      <c r="AJ347" s="17">
        <f>AJ348</f>
        <v>0</v>
      </c>
      <c r="AK347" s="17">
        <f>AK348</f>
        <v>0</v>
      </c>
      <c r="AL347" s="17">
        <f>AL348</f>
        <v>0</v>
      </c>
      <c r="AM347" s="17">
        <f>AM348</f>
        <v>0</v>
      </c>
      <c r="AN347" s="17">
        <f>AN348</f>
        <v>0</v>
      </c>
      <c r="AO347" s="17">
        <f>AO348</f>
        <v>0</v>
      </c>
      <c r="AP347" s="17">
        <f>AP348</f>
        <v>0</v>
      </c>
      <c r="AQ347" s="17">
        <f>AQ348</f>
        <v>0</v>
      </c>
      <c r="AR347" s="17">
        <f>AR348</f>
        <v>0</v>
      </c>
      <c r="AS347" s="17">
        <f>AS348</f>
        <v>0</v>
      </c>
      <c r="AT347" s="17">
        <f>AT348</f>
        <v>0</v>
      </c>
      <c r="AU347" s="17">
        <f>AU348</f>
        <v>0</v>
      </c>
      <c r="AV347" s="17">
        <f>AV348</f>
        <v>0</v>
      </c>
      <c r="AW347" s="17">
        <f t="shared" si="992"/>
        <v>1402869.3999999999</v>
      </c>
      <c r="AX347" s="17">
        <f t="shared" si="993"/>
        <v>1395811.2</v>
      </c>
      <c r="AY347" s="17">
        <f t="shared" si="994"/>
        <v>1395811.2</v>
      </c>
      <c r="AZ347" s="17">
        <f>AZ348</f>
        <v>0</v>
      </c>
      <c r="BA347" s="17">
        <f t="shared" si="995"/>
        <v>1402869.3999999999</v>
      </c>
      <c r="BB347" s="17">
        <f t="shared" si="996"/>
        <v>1395811.2</v>
      </c>
      <c r="BC347" s="17">
        <f t="shared" si="997"/>
        <v>1395811.2</v>
      </c>
      <c r="BD347" s="17">
        <f>BD348</f>
        <v>0</v>
      </c>
      <c r="BE347" s="17">
        <f>BE348</f>
        <v>0</v>
      </c>
      <c r="BF347" s="17">
        <f>BF348</f>
        <v>0</v>
      </c>
      <c r="BG347" s="17">
        <f>BG348</f>
        <v>0</v>
      </c>
      <c r="BH347" s="17">
        <f>BH348</f>
        <v>0</v>
      </c>
      <c r="BI347" s="17">
        <f>BI348</f>
        <v>0</v>
      </c>
      <c r="BJ347" s="17">
        <f>BJ348</f>
        <v>0</v>
      </c>
      <c r="BK347" s="17">
        <f>BK348</f>
        <v>0</v>
      </c>
      <c r="BL347" s="17">
        <f>BL348</f>
        <v>0</v>
      </c>
      <c r="BM347" s="17">
        <f>BM348</f>
        <v>0</v>
      </c>
      <c r="BN347" s="17">
        <f>BN348</f>
        <v>0</v>
      </c>
      <c r="BO347" s="17">
        <f t="shared" si="998"/>
        <v>1402869.3999999999</v>
      </c>
      <c r="BP347" s="17">
        <f t="shared" si="999"/>
        <v>1395811.2</v>
      </c>
      <c r="BQ347" s="17">
        <f t="shared" si="1000"/>
        <v>1395811.2</v>
      </c>
      <c r="BR347" s="17">
        <f>BR348</f>
        <v>0</v>
      </c>
      <c r="BS347" s="35"/>
      <c r="BT347" s="35"/>
      <c r="BU347" s="1"/>
      <c r="BV347" s="1"/>
      <c r="BW347" s="1"/>
      <c r="BX347" s="1"/>
      <c r="BY347" s="1"/>
      <c r="BZ347" s="1"/>
      <c r="CA347" s="1"/>
      <c r="CB347" s="1"/>
    </row>
    <row r="348" s="1" customFormat="1">
      <c r="A348" s="33" t="s">
        <v>307</v>
      </c>
      <c r="B348" s="33" t="s">
        <v>178</v>
      </c>
      <c r="C348" s="33" t="s">
        <v>36</v>
      </c>
      <c r="D348" s="33" t="s">
        <v>315</v>
      </c>
      <c r="E348" s="33" t="s">
        <v>141</v>
      </c>
      <c r="F348" s="34" t="s">
        <v>142</v>
      </c>
      <c r="G348" s="17">
        <v>1402869.3999999999</v>
      </c>
      <c r="H348" s="17">
        <f>1400210.7-4399.5</f>
        <v>1395811.2</v>
      </c>
      <c r="I348" s="17">
        <f>1400210.7-4399.5</f>
        <v>1395811.2</v>
      </c>
      <c r="J348" s="17"/>
      <c r="K348" s="17"/>
      <c r="L348" s="17"/>
      <c r="M348" s="17">
        <f t="shared" si="1185"/>
        <v>1402869.3999999999</v>
      </c>
      <c r="N348" s="17">
        <f t="shared" si="1186"/>
        <v>1395811.2</v>
      </c>
      <c r="O348" s="17">
        <f t="shared" si="1187"/>
        <v>1395811.2</v>
      </c>
      <c r="P348" s="17"/>
      <c r="Q348" s="17"/>
      <c r="R348" s="17"/>
      <c r="S348" s="17"/>
      <c r="T348" s="17"/>
      <c r="U348" s="17"/>
      <c r="V348" s="17"/>
      <c r="W348" s="17"/>
      <c r="X348" s="17"/>
      <c r="Y348" s="17">
        <f t="shared" si="986"/>
        <v>1402869.3999999999</v>
      </c>
      <c r="Z348" s="17">
        <f t="shared" si="987"/>
        <v>1395811.2</v>
      </c>
      <c r="AA348" s="17">
        <f t="shared" si="988"/>
        <v>1395811.2</v>
      </c>
      <c r="AB348" s="17"/>
      <c r="AC348" s="17"/>
      <c r="AD348" s="17"/>
      <c r="AE348" s="17">
        <f t="shared" si="989"/>
        <v>1402869.3999999999</v>
      </c>
      <c r="AF348" s="17">
        <f t="shared" si="990"/>
        <v>1395811.2</v>
      </c>
      <c r="AG348" s="17">
        <f t="shared" si="991"/>
        <v>1395811.2</v>
      </c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>
        <f t="shared" si="992"/>
        <v>1402869.3999999999</v>
      </c>
      <c r="AX348" s="17">
        <f t="shared" si="993"/>
        <v>1395811.2</v>
      </c>
      <c r="AY348" s="17">
        <f t="shared" si="994"/>
        <v>1395811.2</v>
      </c>
      <c r="AZ348" s="17"/>
      <c r="BA348" s="17">
        <f t="shared" si="995"/>
        <v>1402869.3999999999</v>
      </c>
      <c r="BB348" s="17">
        <f t="shared" si="996"/>
        <v>1395811.2</v>
      </c>
      <c r="BC348" s="17">
        <f t="shared" si="997"/>
        <v>1395811.2</v>
      </c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>
        <f t="shared" si="998"/>
        <v>1402869.3999999999</v>
      </c>
      <c r="BP348" s="17">
        <f t="shared" si="999"/>
        <v>1395811.2</v>
      </c>
      <c r="BQ348" s="17">
        <f t="shared" si="1000"/>
        <v>1395811.2</v>
      </c>
      <c r="BR348" s="17"/>
      <c r="BS348" s="35"/>
      <c r="BT348" s="35"/>
      <c r="BU348" s="1"/>
      <c r="BV348" s="1"/>
      <c r="BW348" s="1"/>
      <c r="BX348" s="1"/>
      <c r="BY348" s="1"/>
      <c r="BZ348" s="1"/>
      <c r="CA348" s="1"/>
      <c r="CB348" s="1"/>
    </row>
    <row r="349" s="1" customFormat="1">
      <c r="A349" s="33" t="s">
        <v>307</v>
      </c>
      <c r="B349" s="33" t="s">
        <v>178</v>
      </c>
      <c r="C349" s="33" t="s">
        <v>36</v>
      </c>
      <c r="D349" s="33" t="s">
        <v>316</v>
      </c>
      <c r="E349" s="33"/>
      <c r="F349" s="34" t="s">
        <v>317</v>
      </c>
      <c r="G349" s="17">
        <f>G350</f>
        <v>6131246.7999999998</v>
      </c>
      <c r="H349" s="17">
        <f>H350</f>
        <v>6169642.5999999996</v>
      </c>
      <c r="I349" s="17">
        <f>I350</f>
        <v>6096084.7000000002</v>
      </c>
      <c r="J349" s="17">
        <f>J350</f>
        <v>0</v>
      </c>
      <c r="K349" s="17">
        <f>K350</f>
        <v>0</v>
      </c>
      <c r="L349" s="17">
        <f>L350</f>
        <v>0</v>
      </c>
      <c r="M349" s="17">
        <f t="shared" si="1185"/>
        <v>6131246.7999999998</v>
      </c>
      <c r="N349" s="17">
        <f t="shared" si="1186"/>
        <v>6169642.5999999996</v>
      </c>
      <c r="O349" s="17">
        <f t="shared" si="1187"/>
        <v>6096084.7000000002</v>
      </c>
      <c r="P349" s="17">
        <f>P350</f>
        <v>0</v>
      </c>
      <c r="Q349" s="17">
        <f>Q350</f>
        <v>0</v>
      </c>
      <c r="R349" s="17">
        <f>R350</f>
        <v>0</v>
      </c>
      <c r="S349" s="17">
        <f>S350</f>
        <v>0</v>
      </c>
      <c r="T349" s="17">
        <f>T350</f>
        <v>0</v>
      </c>
      <c r="U349" s="17">
        <f>U350</f>
        <v>0</v>
      </c>
      <c r="V349" s="17">
        <f>V350</f>
        <v>0</v>
      </c>
      <c r="W349" s="17">
        <f>W350</f>
        <v>0</v>
      </c>
      <c r="X349" s="17">
        <f>X350</f>
        <v>0</v>
      </c>
      <c r="Y349" s="17">
        <f t="shared" si="986"/>
        <v>6131246.7999999998</v>
      </c>
      <c r="Z349" s="17">
        <f t="shared" si="987"/>
        <v>6169642.5999999996</v>
      </c>
      <c r="AA349" s="17">
        <f t="shared" si="988"/>
        <v>6096084.7000000002</v>
      </c>
      <c r="AB349" s="17">
        <f>AB350</f>
        <v>0</v>
      </c>
      <c r="AC349" s="17">
        <f>AC350</f>
        <v>0</v>
      </c>
      <c r="AD349" s="17">
        <f>AD350</f>
        <v>0</v>
      </c>
      <c r="AE349" s="17">
        <f t="shared" si="989"/>
        <v>6131246.7999999998</v>
      </c>
      <c r="AF349" s="17">
        <f t="shared" si="990"/>
        <v>6169642.5999999996</v>
      </c>
      <c r="AG349" s="17">
        <f t="shared" si="991"/>
        <v>6096084.7000000002</v>
      </c>
      <c r="AH349" s="17">
        <f>AH350</f>
        <v>0</v>
      </c>
      <c r="AI349" s="17">
        <f>AI350</f>
        <v>0</v>
      </c>
      <c r="AJ349" s="17">
        <f>AJ350</f>
        <v>0</v>
      </c>
      <c r="AK349" s="17">
        <f>AK350</f>
        <v>0</v>
      </c>
      <c r="AL349" s="17">
        <f>AL350</f>
        <v>0</v>
      </c>
      <c r="AM349" s="17">
        <f>AM350</f>
        <v>0</v>
      </c>
      <c r="AN349" s="17">
        <f>AN350</f>
        <v>0</v>
      </c>
      <c r="AO349" s="17">
        <f>AO350</f>
        <v>0</v>
      </c>
      <c r="AP349" s="17">
        <f>AP350</f>
        <v>0</v>
      </c>
      <c r="AQ349" s="17">
        <f>AQ350</f>
        <v>0</v>
      </c>
      <c r="AR349" s="17">
        <f>AR350</f>
        <v>0</v>
      </c>
      <c r="AS349" s="17">
        <f>AS350</f>
        <v>0</v>
      </c>
      <c r="AT349" s="17">
        <f>AT350</f>
        <v>0</v>
      </c>
      <c r="AU349" s="17">
        <f>AU350</f>
        <v>0</v>
      </c>
      <c r="AV349" s="17">
        <f>AV350</f>
        <v>0</v>
      </c>
      <c r="AW349" s="17">
        <f t="shared" si="992"/>
        <v>6131246.7999999998</v>
      </c>
      <c r="AX349" s="17">
        <f t="shared" si="993"/>
        <v>6169642.5999999996</v>
      </c>
      <c r="AY349" s="17">
        <f t="shared" si="994"/>
        <v>6096084.7000000002</v>
      </c>
      <c r="AZ349" s="17">
        <f>AZ350</f>
        <v>0</v>
      </c>
      <c r="BA349" s="17">
        <f t="shared" si="995"/>
        <v>6131246.7999999998</v>
      </c>
      <c r="BB349" s="17">
        <f t="shared" si="996"/>
        <v>6169642.5999999996</v>
      </c>
      <c r="BC349" s="17">
        <f t="shared" si="997"/>
        <v>6096084.7000000002</v>
      </c>
      <c r="BD349" s="17">
        <f>BD350</f>
        <v>0</v>
      </c>
      <c r="BE349" s="17">
        <f>BE350</f>
        <v>0</v>
      </c>
      <c r="BF349" s="17">
        <f>BF350</f>
        <v>0</v>
      </c>
      <c r="BG349" s="17">
        <f>BG350</f>
        <v>0</v>
      </c>
      <c r="BH349" s="17">
        <f>BH350</f>
        <v>0</v>
      </c>
      <c r="BI349" s="17">
        <f>BI350</f>
        <v>0</v>
      </c>
      <c r="BJ349" s="17">
        <f>BJ350</f>
        <v>0</v>
      </c>
      <c r="BK349" s="17">
        <f>BK350</f>
        <v>0</v>
      </c>
      <c r="BL349" s="17">
        <f>BL350</f>
        <v>0</v>
      </c>
      <c r="BM349" s="17">
        <f>BM350</f>
        <v>0</v>
      </c>
      <c r="BN349" s="17">
        <f>BN350</f>
        <v>0</v>
      </c>
      <c r="BO349" s="17">
        <f t="shared" si="998"/>
        <v>6131246.7999999998</v>
      </c>
      <c r="BP349" s="17">
        <f t="shared" si="999"/>
        <v>6169642.5999999996</v>
      </c>
      <c r="BQ349" s="17">
        <f t="shared" si="1000"/>
        <v>6096084.7000000002</v>
      </c>
      <c r="BR349" s="17">
        <f>BR350</f>
        <v>0</v>
      </c>
      <c r="BS349" s="35"/>
      <c r="BT349" s="35"/>
      <c r="BU349" s="1"/>
      <c r="BV349" s="1"/>
      <c r="BW349" s="1"/>
      <c r="BX349" s="1"/>
      <c r="BY349" s="1"/>
      <c r="BZ349" s="1"/>
      <c r="CA349" s="1"/>
      <c r="CB349" s="1"/>
    </row>
    <row r="350" s="1" customFormat="1">
      <c r="A350" s="33" t="s">
        <v>307</v>
      </c>
      <c r="B350" s="33" t="s">
        <v>178</v>
      </c>
      <c r="C350" s="33" t="s">
        <v>36</v>
      </c>
      <c r="D350" s="33" t="s">
        <v>316</v>
      </c>
      <c r="E350" s="33" t="s">
        <v>141</v>
      </c>
      <c r="F350" s="34" t="s">
        <v>142</v>
      </c>
      <c r="G350" s="17">
        <v>6131246.7999999998</v>
      </c>
      <c r="H350" s="17">
        <v>6169642.5999999996</v>
      </c>
      <c r="I350" s="17">
        <v>6096084.7000000002</v>
      </c>
      <c r="J350" s="17"/>
      <c r="K350" s="17"/>
      <c r="L350" s="17"/>
      <c r="M350" s="17">
        <f t="shared" si="1185"/>
        <v>6131246.7999999998</v>
      </c>
      <c r="N350" s="17">
        <f t="shared" si="1186"/>
        <v>6169642.5999999996</v>
      </c>
      <c r="O350" s="17">
        <f t="shared" si="1187"/>
        <v>6096084.7000000002</v>
      </c>
      <c r="P350" s="17"/>
      <c r="Q350" s="17"/>
      <c r="R350" s="17"/>
      <c r="S350" s="17"/>
      <c r="T350" s="17"/>
      <c r="U350" s="17"/>
      <c r="V350" s="17"/>
      <c r="W350" s="17"/>
      <c r="X350" s="17"/>
      <c r="Y350" s="17">
        <f t="shared" si="986"/>
        <v>6131246.7999999998</v>
      </c>
      <c r="Z350" s="17">
        <f t="shared" si="987"/>
        <v>6169642.5999999996</v>
      </c>
      <c r="AA350" s="17">
        <f t="shared" si="988"/>
        <v>6096084.7000000002</v>
      </c>
      <c r="AB350" s="17"/>
      <c r="AC350" s="17"/>
      <c r="AD350" s="17"/>
      <c r="AE350" s="17">
        <f t="shared" si="989"/>
        <v>6131246.7999999998</v>
      </c>
      <c r="AF350" s="17">
        <f t="shared" si="990"/>
        <v>6169642.5999999996</v>
      </c>
      <c r="AG350" s="17">
        <f t="shared" si="991"/>
        <v>6096084.7000000002</v>
      </c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>
        <f t="shared" si="992"/>
        <v>6131246.7999999998</v>
      </c>
      <c r="AX350" s="17">
        <f t="shared" si="993"/>
        <v>6169642.5999999996</v>
      </c>
      <c r="AY350" s="17">
        <f t="shared" si="994"/>
        <v>6096084.7000000002</v>
      </c>
      <c r="AZ350" s="17"/>
      <c r="BA350" s="17">
        <f t="shared" si="995"/>
        <v>6131246.7999999998</v>
      </c>
      <c r="BB350" s="17">
        <f t="shared" si="996"/>
        <v>6169642.5999999996</v>
      </c>
      <c r="BC350" s="17">
        <f t="shared" si="997"/>
        <v>6096084.7000000002</v>
      </c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>
        <f t="shared" si="998"/>
        <v>6131246.7999999998</v>
      </c>
      <c r="BP350" s="17">
        <f t="shared" si="999"/>
        <v>6169642.5999999996</v>
      </c>
      <c r="BQ350" s="17">
        <f t="shared" si="1000"/>
        <v>6096084.7000000002</v>
      </c>
      <c r="BR350" s="17"/>
      <c r="BS350" s="35"/>
      <c r="BT350" s="35"/>
      <c r="BU350" s="1"/>
      <c r="BV350" s="1"/>
      <c r="BW350" s="1"/>
      <c r="BX350" s="1"/>
      <c r="BY350" s="1"/>
      <c r="BZ350" s="1"/>
      <c r="CA350" s="1"/>
      <c r="CB350" s="1"/>
    </row>
    <row r="351" s="1" customFormat="1">
      <c r="A351" s="33" t="s">
        <v>307</v>
      </c>
      <c r="B351" s="33" t="s">
        <v>178</v>
      </c>
      <c r="C351" s="33" t="s">
        <v>36</v>
      </c>
      <c r="D351" s="33" t="s">
        <v>318</v>
      </c>
      <c r="E351" s="33"/>
      <c r="F351" s="34" t="s">
        <v>319</v>
      </c>
      <c r="G351" s="17">
        <f>G352</f>
        <v>2294.7999999999997</v>
      </c>
      <c r="H351" s="17">
        <f>H352</f>
        <v>2294.7999999999997</v>
      </c>
      <c r="I351" s="17">
        <f>I352</f>
        <v>2294.7999999999997</v>
      </c>
      <c r="J351" s="17">
        <f>J352</f>
        <v>0</v>
      </c>
      <c r="K351" s="17">
        <f>K352</f>
        <v>0</v>
      </c>
      <c r="L351" s="17">
        <f>L352</f>
        <v>0</v>
      </c>
      <c r="M351" s="17">
        <f t="shared" si="1185"/>
        <v>2294.7999999999997</v>
      </c>
      <c r="N351" s="17">
        <f t="shared" si="1186"/>
        <v>2294.7999999999997</v>
      </c>
      <c r="O351" s="17">
        <f t="shared" si="1187"/>
        <v>2294.7999999999997</v>
      </c>
      <c r="P351" s="17">
        <f>P352</f>
        <v>0</v>
      </c>
      <c r="Q351" s="17">
        <f>Q352</f>
        <v>0</v>
      </c>
      <c r="R351" s="17">
        <f>R352</f>
        <v>0</v>
      </c>
      <c r="S351" s="17">
        <f>S352</f>
        <v>0</v>
      </c>
      <c r="T351" s="17">
        <f>T352</f>
        <v>0</v>
      </c>
      <c r="U351" s="17">
        <f>U352</f>
        <v>0</v>
      </c>
      <c r="V351" s="17">
        <f>V352</f>
        <v>0</v>
      </c>
      <c r="W351" s="17">
        <f>W352</f>
        <v>0</v>
      </c>
      <c r="X351" s="17">
        <f>X352</f>
        <v>0</v>
      </c>
      <c r="Y351" s="17">
        <f t="shared" si="986"/>
        <v>2294.7999999999997</v>
      </c>
      <c r="Z351" s="17">
        <f t="shared" si="987"/>
        <v>2294.7999999999997</v>
      </c>
      <c r="AA351" s="17">
        <f t="shared" si="988"/>
        <v>2294.7999999999997</v>
      </c>
      <c r="AB351" s="17">
        <f>AB352</f>
        <v>0</v>
      </c>
      <c r="AC351" s="17">
        <f>AC352</f>
        <v>0</v>
      </c>
      <c r="AD351" s="17">
        <f>AD352</f>
        <v>0</v>
      </c>
      <c r="AE351" s="17">
        <f t="shared" si="989"/>
        <v>2294.7999999999997</v>
      </c>
      <c r="AF351" s="17">
        <f t="shared" si="990"/>
        <v>2294.7999999999997</v>
      </c>
      <c r="AG351" s="17">
        <f t="shared" si="991"/>
        <v>2294.7999999999997</v>
      </c>
      <c r="AH351" s="17">
        <f>AH352</f>
        <v>0</v>
      </c>
      <c r="AI351" s="17">
        <f>AI352</f>
        <v>0</v>
      </c>
      <c r="AJ351" s="17">
        <f>AJ352</f>
        <v>0</v>
      </c>
      <c r="AK351" s="17">
        <f>AK352</f>
        <v>0</v>
      </c>
      <c r="AL351" s="17">
        <f>AL352</f>
        <v>0</v>
      </c>
      <c r="AM351" s="17">
        <f>AM352</f>
        <v>0</v>
      </c>
      <c r="AN351" s="17">
        <f>AN352</f>
        <v>0</v>
      </c>
      <c r="AO351" s="17">
        <f>AO352</f>
        <v>0</v>
      </c>
      <c r="AP351" s="17">
        <f>AP352</f>
        <v>0</v>
      </c>
      <c r="AQ351" s="17">
        <f>AQ352</f>
        <v>0</v>
      </c>
      <c r="AR351" s="17">
        <f>AR352</f>
        <v>0</v>
      </c>
      <c r="AS351" s="17">
        <f>AS352</f>
        <v>0</v>
      </c>
      <c r="AT351" s="17">
        <f>AT352</f>
        <v>0</v>
      </c>
      <c r="AU351" s="17">
        <f>AU352</f>
        <v>0</v>
      </c>
      <c r="AV351" s="17">
        <f>AV352</f>
        <v>0</v>
      </c>
      <c r="AW351" s="17">
        <f t="shared" si="992"/>
        <v>2294.7999999999997</v>
      </c>
      <c r="AX351" s="17">
        <f t="shared" si="993"/>
        <v>2294.7999999999997</v>
      </c>
      <c r="AY351" s="17">
        <f t="shared" si="994"/>
        <v>2294.7999999999997</v>
      </c>
      <c r="AZ351" s="17">
        <f>AZ352</f>
        <v>0</v>
      </c>
      <c r="BA351" s="17">
        <f t="shared" si="995"/>
        <v>2294.7999999999997</v>
      </c>
      <c r="BB351" s="17">
        <f t="shared" si="996"/>
        <v>2294.7999999999997</v>
      </c>
      <c r="BC351" s="17">
        <f t="shared" si="997"/>
        <v>2294.7999999999997</v>
      </c>
      <c r="BD351" s="17">
        <f>BD352</f>
        <v>0</v>
      </c>
      <c r="BE351" s="17">
        <f>BE352</f>
        <v>0</v>
      </c>
      <c r="BF351" s="17">
        <f>BF352</f>
        <v>0</v>
      </c>
      <c r="BG351" s="17">
        <f>BG352</f>
        <v>0</v>
      </c>
      <c r="BH351" s="17">
        <f>BH352</f>
        <v>0</v>
      </c>
      <c r="BI351" s="17">
        <f>BI352</f>
        <v>0</v>
      </c>
      <c r="BJ351" s="17">
        <f>BJ352</f>
        <v>0</v>
      </c>
      <c r="BK351" s="17">
        <f>BK352</f>
        <v>0</v>
      </c>
      <c r="BL351" s="17">
        <f>BL352</f>
        <v>0</v>
      </c>
      <c r="BM351" s="17">
        <f>BM352</f>
        <v>0</v>
      </c>
      <c r="BN351" s="17">
        <f>BN352</f>
        <v>0</v>
      </c>
      <c r="BO351" s="17">
        <f t="shared" si="998"/>
        <v>2294.7999999999997</v>
      </c>
      <c r="BP351" s="17">
        <f t="shared" si="999"/>
        <v>2294.7999999999997</v>
      </c>
      <c r="BQ351" s="17">
        <f t="shared" si="1000"/>
        <v>2294.7999999999997</v>
      </c>
      <c r="BR351" s="17">
        <f>BR352</f>
        <v>0</v>
      </c>
      <c r="BS351" s="35"/>
      <c r="BT351" s="35"/>
      <c r="BU351" s="1"/>
      <c r="BV351" s="1"/>
      <c r="BW351" s="1"/>
      <c r="BX351" s="1"/>
      <c r="BY351" s="1"/>
      <c r="BZ351" s="1"/>
      <c r="CA351" s="1"/>
      <c r="CB351" s="1"/>
    </row>
    <row r="352" s="1" customFormat="1">
      <c r="A352" s="33" t="s">
        <v>307</v>
      </c>
      <c r="B352" s="33" t="s">
        <v>178</v>
      </c>
      <c r="C352" s="33" t="s">
        <v>36</v>
      </c>
      <c r="D352" s="33" t="s">
        <v>318</v>
      </c>
      <c r="E352" s="33" t="s">
        <v>141</v>
      </c>
      <c r="F352" s="34" t="s">
        <v>142</v>
      </c>
      <c r="G352" s="17">
        <f>240.6+2054.2</f>
        <v>2294.7999999999997</v>
      </c>
      <c r="H352" s="17">
        <f>240.6+2054.2</f>
        <v>2294.7999999999997</v>
      </c>
      <c r="I352" s="17">
        <f>240.6+2054.2</f>
        <v>2294.7999999999997</v>
      </c>
      <c r="J352" s="17"/>
      <c r="K352" s="17"/>
      <c r="L352" s="17"/>
      <c r="M352" s="17">
        <f t="shared" si="1185"/>
        <v>2294.7999999999997</v>
      </c>
      <c r="N352" s="17">
        <f t="shared" si="1186"/>
        <v>2294.7999999999997</v>
      </c>
      <c r="O352" s="17">
        <f t="shared" si="1187"/>
        <v>2294.7999999999997</v>
      </c>
      <c r="P352" s="17"/>
      <c r="Q352" s="17"/>
      <c r="R352" s="17"/>
      <c r="S352" s="17"/>
      <c r="T352" s="17"/>
      <c r="U352" s="17"/>
      <c r="V352" s="17"/>
      <c r="W352" s="17"/>
      <c r="X352" s="17"/>
      <c r="Y352" s="17">
        <f t="shared" si="986"/>
        <v>2294.7999999999997</v>
      </c>
      <c r="Z352" s="17">
        <f t="shared" si="987"/>
        <v>2294.7999999999997</v>
      </c>
      <c r="AA352" s="17">
        <f t="shared" si="988"/>
        <v>2294.7999999999997</v>
      </c>
      <c r="AB352" s="17"/>
      <c r="AC352" s="17"/>
      <c r="AD352" s="17"/>
      <c r="AE352" s="17">
        <f t="shared" si="989"/>
        <v>2294.7999999999997</v>
      </c>
      <c r="AF352" s="17">
        <f t="shared" si="990"/>
        <v>2294.7999999999997</v>
      </c>
      <c r="AG352" s="17">
        <f t="shared" si="991"/>
        <v>2294.7999999999997</v>
      </c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>
        <f t="shared" si="992"/>
        <v>2294.7999999999997</v>
      </c>
      <c r="AX352" s="17">
        <f t="shared" si="993"/>
        <v>2294.7999999999997</v>
      </c>
      <c r="AY352" s="17">
        <f t="shared" si="994"/>
        <v>2294.7999999999997</v>
      </c>
      <c r="AZ352" s="17"/>
      <c r="BA352" s="17">
        <f t="shared" si="995"/>
        <v>2294.7999999999997</v>
      </c>
      <c r="BB352" s="17">
        <f t="shared" si="996"/>
        <v>2294.7999999999997</v>
      </c>
      <c r="BC352" s="17">
        <f t="shared" si="997"/>
        <v>2294.7999999999997</v>
      </c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>
        <f t="shared" si="998"/>
        <v>2294.7999999999997</v>
      </c>
      <c r="BP352" s="17">
        <f t="shared" si="999"/>
        <v>2294.7999999999997</v>
      </c>
      <c r="BQ352" s="17">
        <f t="shared" si="1000"/>
        <v>2294.7999999999997</v>
      </c>
      <c r="BR352" s="17"/>
      <c r="BS352" s="35"/>
      <c r="BT352" s="35"/>
      <c r="BU352" s="1"/>
      <c r="BV352" s="1"/>
      <c r="BW352" s="1"/>
      <c r="BX352" s="1"/>
      <c r="BY352" s="1"/>
      <c r="BZ352" s="1"/>
      <c r="CA352" s="1"/>
      <c r="CB352" s="1"/>
    </row>
    <row r="353" s="1" customFormat="1">
      <c r="A353" s="33" t="s">
        <v>307</v>
      </c>
      <c r="B353" s="33" t="s">
        <v>178</v>
      </c>
      <c r="C353" s="33" t="s">
        <v>36</v>
      </c>
      <c r="D353" s="33" t="s">
        <v>320</v>
      </c>
      <c r="E353" s="33"/>
      <c r="F353" s="34" t="s">
        <v>321</v>
      </c>
      <c r="G353" s="17">
        <f>G357+G354</f>
        <v>248526.19999999998</v>
      </c>
      <c r="H353" s="17">
        <f>H357+H354</f>
        <v>252667.49999999997</v>
      </c>
      <c r="I353" s="17">
        <f>I357+I354</f>
        <v>252667.49999999997</v>
      </c>
      <c r="J353" s="17">
        <f>J357+J354</f>
        <v>0</v>
      </c>
      <c r="K353" s="17">
        <f>K357+K354</f>
        <v>0</v>
      </c>
      <c r="L353" s="17">
        <f>L357+L354</f>
        <v>0</v>
      </c>
      <c r="M353" s="17">
        <f t="shared" si="1185"/>
        <v>248526.19999999998</v>
      </c>
      <c r="N353" s="17">
        <f t="shared" si="1186"/>
        <v>252667.49999999997</v>
      </c>
      <c r="O353" s="17">
        <f t="shared" si="1187"/>
        <v>252667.49999999997</v>
      </c>
      <c r="P353" s="17">
        <f>P357+P354</f>
        <v>0</v>
      </c>
      <c r="Q353" s="17">
        <f>Q357+Q354</f>
        <v>0</v>
      </c>
      <c r="R353" s="17">
        <f>R357+R354</f>
        <v>0</v>
      </c>
      <c r="S353" s="17">
        <f>S357+S354</f>
        <v>0</v>
      </c>
      <c r="T353" s="17">
        <f>T357+T354</f>
        <v>0</v>
      </c>
      <c r="U353" s="17">
        <f>U357+U354</f>
        <v>0</v>
      </c>
      <c r="V353" s="17">
        <f>V357+V354</f>
        <v>0</v>
      </c>
      <c r="W353" s="17">
        <f>W357+W354</f>
        <v>0</v>
      </c>
      <c r="X353" s="17">
        <f>X357+X354</f>
        <v>0</v>
      </c>
      <c r="Y353" s="17">
        <f t="shared" si="986"/>
        <v>248526.19999999998</v>
      </c>
      <c r="Z353" s="17">
        <f t="shared" si="987"/>
        <v>252667.49999999997</v>
      </c>
      <c r="AA353" s="17">
        <f t="shared" si="988"/>
        <v>252667.49999999997</v>
      </c>
      <c r="AB353" s="17">
        <f>AB357+AB354</f>
        <v>0</v>
      </c>
      <c r="AC353" s="17">
        <f>AC357+AC354</f>
        <v>0</v>
      </c>
      <c r="AD353" s="17">
        <f>AD357+AD354</f>
        <v>0</v>
      </c>
      <c r="AE353" s="17">
        <f t="shared" si="989"/>
        <v>248526.19999999998</v>
      </c>
      <c r="AF353" s="17">
        <f t="shared" si="990"/>
        <v>252667.49999999997</v>
      </c>
      <c r="AG353" s="17">
        <f t="shared" si="991"/>
        <v>252667.49999999997</v>
      </c>
      <c r="AH353" s="17">
        <f>AH357+AH354</f>
        <v>0</v>
      </c>
      <c r="AI353" s="17">
        <f>AI357+AI354</f>
        <v>0</v>
      </c>
      <c r="AJ353" s="17">
        <f>AJ357+AJ354</f>
        <v>0</v>
      </c>
      <c r="AK353" s="17">
        <f>AK357+AK354</f>
        <v>0</v>
      </c>
      <c r="AL353" s="17">
        <f>AL357+AL354</f>
        <v>0</v>
      </c>
      <c r="AM353" s="17">
        <f>AM357+AM354</f>
        <v>0</v>
      </c>
      <c r="AN353" s="17">
        <f>AN357+AN354</f>
        <v>0</v>
      </c>
      <c r="AO353" s="17">
        <f>AO357+AO354</f>
        <v>0</v>
      </c>
      <c r="AP353" s="17">
        <f>AP357+AP354</f>
        <v>0</v>
      </c>
      <c r="AQ353" s="17">
        <f>AQ357+AQ354</f>
        <v>0</v>
      </c>
      <c r="AR353" s="17">
        <f>AR357+AR354</f>
        <v>0</v>
      </c>
      <c r="AS353" s="17">
        <f>AS357+AS354</f>
        <v>0</v>
      </c>
      <c r="AT353" s="17">
        <f>AT357+AT354</f>
        <v>0</v>
      </c>
      <c r="AU353" s="17">
        <f>AU357+AU354</f>
        <v>0</v>
      </c>
      <c r="AV353" s="17">
        <f>AV357+AV354</f>
        <v>0</v>
      </c>
      <c r="AW353" s="17">
        <f t="shared" si="992"/>
        <v>248526.19999999998</v>
      </c>
      <c r="AX353" s="17">
        <f t="shared" si="993"/>
        <v>252667.49999999997</v>
      </c>
      <c r="AY353" s="17">
        <f t="shared" si="994"/>
        <v>252667.49999999997</v>
      </c>
      <c r="AZ353" s="17">
        <f>AZ357+AZ354</f>
        <v>0</v>
      </c>
      <c r="BA353" s="17">
        <f t="shared" si="995"/>
        <v>248526.19999999998</v>
      </c>
      <c r="BB353" s="17">
        <f t="shared" si="996"/>
        <v>252667.49999999997</v>
      </c>
      <c r="BC353" s="17">
        <f t="shared" si="997"/>
        <v>252667.49999999997</v>
      </c>
      <c r="BD353" s="17">
        <f>BD357+BD354</f>
        <v>0</v>
      </c>
      <c r="BE353" s="17">
        <f>BE357+BE354</f>
        <v>0</v>
      </c>
      <c r="BF353" s="17">
        <f>BF357+BF354</f>
        <v>0</v>
      </c>
      <c r="BG353" s="17">
        <f>BG357+BG354</f>
        <v>0</v>
      </c>
      <c r="BH353" s="17">
        <f>BH357+BH354</f>
        <v>0</v>
      </c>
      <c r="BI353" s="17">
        <f>BI357+BI354</f>
        <v>0</v>
      </c>
      <c r="BJ353" s="17">
        <f>BJ357+BJ354</f>
        <v>0</v>
      </c>
      <c r="BK353" s="17">
        <f>BK357+BK354</f>
        <v>0</v>
      </c>
      <c r="BL353" s="17">
        <f>BL357+BL354</f>
        <v>0</v>
      </c>
      <c r="BM353" s="17">
        <f>BM357+BM354</f>
        <v>0</v>
      </c>
      <c r="BN353" s="17">
        <f>BN357+BN354</f>
        <v>0</v>
      </c>
      <c r="BO353" s="17">
        <f t="shared" si="998"/>
        <v>248526.19999999998</v>
      </c>
      <c r="BP353" s="17">
        <f t="shared" si="999"/>
        <v>252667.49999999997</v>
      </c>
      <c r="BQ353" s="17">
        <f t="shared" si="1000"/>
        <v>252667.49999999997</v>
      </c>
      <c r="BR353" s="17">
        <f>BR357+BR354</f>
        <v>0</v>
      </c>
      <c r="BS353" s="35"/>
      <c r="BT353" s="35"/>
      <c r="BU353" s="1"/>
      <c r="BV353" s="1"/>
      <c r="BW353" s="1"/>
      <c r="BX353" s="1"/>
      <c r="BY353" s="1"/>
      <c r="BZ353" s="1"/>
      <c r="CA353" s="1"/>
      <c r="CB353" s="1"/>
    </row>
    <row r="354" s="1" customFormat="1">
      <c r="A354" s="33" t="s">
        <v>307</v>
      </c>
      <c r="B354" s="33" t="s">
        <v>178</v>
      </c>
      <c r="C354" s="33" t="s">
        <v>36</v>
      </c>
      <c r="D354" s="33" t="s">
        <v>322</v>
      </c>
      <c r="E354" s="33"/>
      <c r="F354" s="34" t="s">
        <v>317</v>
      </c>
      <c r="G354" s="17">
        <f>G355+G356</f>
        <v>214380.79999999999</v>
      </c>
      <c r="H354" s="17">
        <f>H355+H356</f>
        <v>218522.09999999998</v>
      </c>
      <c r="I354" s="17">
        <f>I355+I356</f>
        <v>218522.09999999998</v>
      </c>
      <c r="J354" s="17">
        <f>J355+J356</f>
        <v>0</v>
      </c>
      <c r="K354" s="17">
        <f>K355+K356</f>
        <v>0</v>
      </c>
      <c r="L354" s="17">
        <f>L355+L356</f>
        <v>0</v>
      </c>
      <c r="M354" s="17">
        <f t="shared" si="1185"/>
        <v>214380.79999999999</v>
      </c>
      <c r="N354" s="17">
        <f t="shared" si="1186"/>
        <v>218522.09999999998</v>
      </c>
      <c r="O354" s="17">
        <f t="shared" si="1187"/>
        <v>218522.09999999998</v>
      </c>
      <c r="P354" s="17">
        <f>P355+P356</f>
        <v>0</v>
      </c>
      <c r="Q354" s="17">
        <f>Q355+Q356</f>
        <v>0</v>
      </c>
      <c r="R354" s="17">
        <f>R355+R356</f>
        <v>0</v>
      </c>
      <c r="S354" s="17">
        <f>S355+S356</f>
        <v>0</v>
      </c>
      <c r="T354" s="17">
        <f>T355+T356</f>
        <v>0</v>
      </c>
      <c r="U354" s="17">
        <f>U355+U356</f>
        <v>0</v>
      </c>
      <c r="V354" s="17">
        <f>V355+V356</f>
        <v>0</v>
      </c>
      <c r="W354" s="17">
        <f>W355+W356</f>
        <v>0</v>
      </c>
      <c r="X354" s="17">
        <f>X355+X356</f>
        <v>0</v>
      </c>
      <c r="Y354" s="17">
        <f t="shared" si="986"/>
        <v>214380.79999999999</v>
      </c>
      <c r="Z354" s="17">
        <f t="shared" si="987"/>
        <v>218522.09999999998</v>
      </c>
      <c r="AA354" s="17">
        <f t="shared" si="988"/>
        <v>218522.09999999998</v>
      </c>
      <c r="AB354" s="17">
        <f>AB355+AB356</f>
        <v>0</v>
      </c>
      <c r="AC354" s="17">
        <f>AC355+AC356</f>
        <v>0</v>
      </c>
      <c r="AD354" s="17">
        <f>AD355+AD356</f>
        <v>0</v>
      </c>
      <c r="AE354" s="17">
        <f t="shared" si="989"/>
        <v>214380.79999999999</v>
      </c>
      <c r="AF354" s="17">
        <f t="shared" si="990"/>
        <v>218522.09999999998</v>
      </c>
      <c r="AG354" s="17">
        <f t="shared" si="991"/>
        <v>218522.09999999998</v>
      </c>
      <c r="AH354" s="17">
        <f>AH355+AH356</f>
        <v>0</v>
      </c>
      <c r="AI354" s="17">
        <f>AI355+AI356</f>
        <v>0</v>
      </c>
      <c r="AJ354" s="17">
        <f>AJ355+AJ356</f>
        <v>0</v>
      </c>
      <c r="AK354" s="17">
        <f>AK355+AK356</f>
        <v>0</v>
      </c>
      <c r="AL354" s="17">
        <f>AL355+AL356</f>
        <v>0</v>
      </c>
      <c r="AM354" s="17">
        <f>AM355+AM356</f>
        <v>0</v>
      </c>
      <c r="AN354" s="17">
        <f>AN355+AN356</f>
        <v>0</v>
      </c>
      <c r="AO354" s="17">
        <f>AO355+AO356</f>
        <v>0</v>
      </c>
      <c r="AP354" s="17">
        <f>AP355+AP356</f>
        <v>0</v>
      </c>
      <c r="AQ354" s="17">
        <f>AQ355+AQ356</f>
        <v>0</v>
      </c>
      <c r="AR354" s="17">
        <f>AR355+AR356</f>
        <v>0</v>
      </c>
      <c r="AS354" s="17">
        <f>AS355+AS356</f>
        <v>0</v>
      </c>
      <c r="AT354" s="17">
        <f>AT355+AT356</f>
        <v>0</v>
      </c>
      <c r="AU354" s="17">
        <f>AU355+AU356</f>
        <v>0</v>
      </c>
      <c r="AV354" s="17">
        <f>AV355+AV356</f>
        <v>0</v>
      </c>
      <c r="AW354" s="17">
        <f t="shared" si="992"/>
        <v>214380.79999999999</v>
      </c>
      <c r="AX354" s="17">
        <f t="shared" si="993"/>
        <v>218522.09999999998</v>
      </c>
      <c r="AY354" s="17">
        <f t="shared" si="994"/>
        <v>218522.09999999998</v>
      </c>
      <c r="AZ354" s="17">
        <f>AZ355+AZ356</f>
        <v>0</v>
      </c>
      <c r="BA354" s="17">
        <f t="shared" si="995"/>
        <v>214380.79999999999</v>
      </c>
      <c r="BB354" s="17">
        <f t="shared" si="996"/>
        <v>218522.09999999998</v>
      </c>
      <c r="BC354" s="17">
        <f t="shared" si="997"/>
        <v>218522.09999999998</v>
      </c>
      <c r="BD354" s="17">
        <f>BD355+BD356</f>
        <v>0</v>
      </c>
      <c r="BE354" s="17">
        <f>BE355+BE356</f>
        <v>0</v>
      </c>
      <c r="BF354" s="17">
        <f>BF355+BF356</f>
        <v>0</v>
      </c>
      <c r="BG354" s="17">
        <f>BG355+BG356</f>
        <v>0</v>
      </c>
      <c r="BH354" s="17">
        <f>BH355+BH356</f>
        <v>0</v>
      </c>
      <c r="BI354" s="17">
        <f>BI355+BI356</f>
        <v>0</v>
      </c>
      <c r="BJ354" s="17">
        <f>BJ355+BJ356</f>
        <v>0</v>
      </c>
      <c r="BK354" s="17">
        <f>BK355+BK356</f>
        <v>0</v>
      </c>
      <c r="BL354" s="17">
        <f>BL355+BL356</f>
        <v>0</v>
      </c>
      <c r="BM354" s="17">
        <f>BM355+BM356</f>
        <v>0</v>
      </c>
      <c r="BN354" s="17">
        <f>BN355+BN356</f>
        <v>0</v>
      </c>
      <c r="BO354" s="17">
        <f t="shared" si="998"/>
        <v>214380.79999999999</v>
      </c>
      <c r="BP354" s="17">
        <f t="shared" si="999"/>
        <v>218522.09999999998</v>
      </c>
      <c r="BQ354" s="17">
        <f t="shared" si="1000"/>
        <v>218522.09999999998</v>
      </c>
      <c r="BR354" s="17">
        <f>BR355+BR356</f>
        <v>0</v>
      </c>
      <c r="BS354" s="35"/>
      <c r="BT354" s="35"/>
      <c r="BU354" s="1"/>
      <c r="BV354" s="1"/>
      <c r="BW354" s="1"/>
      <c r="BX354" s="1"/>
      <c r="BY354" s="1"/>
      <c r="BZ354" s="1"/>
      <c r="CA354" s="1"/>
      <c r="CB354" s="1"/>
    </row>
    <row r="355" s="1" customFormat="1">
      <c r="A355" s="33" t="s">
        <v>307</v>
      </c>
      <c r="B355" s="33" t="s">
        <v>178</v>
      </c>
      <c r="C355" s="33" t="s">
        <v>36</v>
      </c>
      <c r="D355" s="33" t="s">
        <v>322</v>
      </c>
      <c r="E355" s="33" t="s">
        <v>141</v>
      </c>
      <c r="F355" s="34" t="s">
        <v>142</v>
      </c>
      <c r="G355" s="17">
        <v>99106</v>
      </c>
      <c r="H355" s="17">
        <v>101020.2</v>
      </c>
      <c r="I355" s="17">
        <v>101020.2</v>
      </c>
      <c r="J355" s="17"/>
      <c r="K355" s="17"/>
      <c r="L355" s="17"/>
      <c r="M355" s="17">
        <f t="shared" si="1185"/>
        <v>99106</v>
      </c>
      <c r="N355" s="17">
        <f t="shared" si="1186"/>
        <v>101020.2</v>
      </c>
      <c r="O355" s="17">
        <f t="shared" si="1187"/>
        <v>101020.2</v>
      </c>
      <c r="P355" s="17"/>
      <c r="Q355" s="17"/>
      <c r="R355" s="17"/>
      <c r="S355" s="17"/>
      <c r="T355" s="17"/>
      <c r="U355" s="17"/>
      <c r="V355" s="17"/>
      <c r="W355" s="17"/>
      <c r="X355" s="17"/>
      <c r="Y355" s="17">
        <f t="shared" si="986"/>
        <v>99106</v>
      </c>
      <c r="Z355" s="17">
        <f t="shared" si="987"/>
        <v>101020.2</v>
      </c>
      <c r="AA355" s="17">
        <f t="shared" si="988"/>
        <v>101020.2</v>
      </c>
      <c r="AB355" s="17"/>
      <c r="AC355" s="17"/>
      <c r="AD355" s="17"/>
      <c r="AE355" s="17">
        <f t="shared" si="989"/>
        <v>99106</v>
      </c>
      <c r="AF355" s="17">
        <f t="shared" si="990"/>
        <v>101020.2</v>
      </c>
      <c r="AG355" s="17">
        <f t="shared" si="991"/>
        <v>101020.2</v>
      </c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>
        <f t="shared" si="992"/>
        <v>99106</v>
      </c>
      <c r="AX355" s="17">
        <f t="shared" si="993"/>
        <v>101020.2</v>
      </c>
      <c r="AY355" s="17">
        <f t="shared" si="994"/>
        <v>101020.2</v>
      </c>
      <c r="AZ355" s="17"/>
      <c r="BA355" s="17">
        <f t="shared" si="995"/>
        <v>99106</v>
      </c>
      <c r="BB355" s="17">
        <f t="shared" si="996"/>
        <v>101020.2</v>
      </c>
      <c r="BC355" s="17">
        <f t="shared" si="997"/>
        <v>101020.2</v>
      </c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>
        <f t="shared" si="998"/>
        <v>99106</v>
      </c>
      <c r="BP355" s="17">
        <f t="shared" si="999"/>
        <v>101020.2</v>
      </c>
      <c r="BQ355" s="17">
        <f t="shared" si="1000"/>
        <v>101020.2</v>
      </c>
      <c r="BR355" s="17"/>
      <c r="BS355" s="35"/>
      <c r="BT355" s="35"/>
      <c r="BU355" s="1"/>
      <c r="BV355" s="1"/>
      <c r="BW355" s="1"/>
      <c r="BX355" s="1"/>
      <c r="BY355" s="1"/>
      <c r="BZ355" s="1"/>
      <c r="CA355" s="1"/>
      <c r="CB355" s="1"/>
    </row>
    <row r="356" s="1" customFormat="1">
      <c r="A356" s="33" t="s">
        <v>307</v>
      </c>
      <c r="B356" s="33" t="s">
        <v>178</v>
      </c>
      <c r="C356" s="33" t="s">
        <v>36</v>
      </c>
      <c r="D356" s="33" t="s">
        <v>322</v>
      </c>
      <c r="E356" s="33" t="s">
        <v>50</v>
      </c>
      <c r="F356" s="34" t="s">
        <v>51</v>
      </c>
      <c r="G356" s="17">
        <v>115274.8</v>
      </c>
      <c r="H356" s="17">
        <v>117501.89999999999</v>
      </c>
      <c r="I356" s="17">
        <v>117501.89999999999</v>
      </c>
      <c r="J356" s="17"/>
      <c r="K356" s="17"/>
      <c r="L356" s="17"/>
      <c r="M356" s="17">
        <f t="shared" si="1185"/>
        <v>115274.8</v>
      </c>
      <c r="N356" s="17">
        <f t="shared" si="1186"/>
        <v>117501.89999999999</v>
      </c>
      <c r="O356" s="17">
        <f t="shared" si="1187"/>
        <v>117501.89999999999</v>
      </c>
      <c r="P356" s="17"/>
      <c r="Q356" s="17"/>
      <c r="R356" s="17"/>
      <c r="S356" s="17"/>
      <c r="T356" s="17"/>
      <c r="U356" s="17"/>
      <c r="V356" s="17"/>
      <c r="W356" s="17"/>
      <c r="X356" s="17"/>
      <c r="Y356" s="17">
        <f t="shared" si="986"/>
        <v>115274.8</v>
      </c>
      <c r="Z356" s="17">
        <f t="shared" si="987"/>
        <v>117501.89999999999</v>
      </c>
      <c r="AA356" s="17">
        <f t="shared" si="988"/>
        <v>117501.89999999999</v>
      </c>
      <c r="AB356" s="17"/>
      <c r="AC356" s="17"/>
      <c r="AD356" s="17"/>
      <c r="AE356" s="17">
        <f t="shared" si="989"/>
        <v>115274.8</v>
      </c>
      <c r="AF356" s="17">
        <f t="shared" si="990"/>
        <v>117501.89999999999</v>
      </c>
      <c r="AG356" s="17">
        <f t="shared" si="991"/>
        <v>117501.89999999999</v>
      </c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>
        <f t="shared" si="992"/>
        <v>115274.8</v>
      </c>
      <c r="AX356" s="17">
        <f t="shared" si="993"/>
        <v>117501.89999999999</v>
      </c>
      <c r="AY356" s="17">
        <f t="shared" si="994"/>
        <v>117501.89999999999</v>
      </c>
      <c r="AZ356" s="17"/>
      <c r="BA356" s="17">
        <f t="shared" si="995"/>
        <v>115274.8</v>
      </c>
      <c r="BB356" s="17">
        <f t="shared" si="996"/>
        <v>117501.89999999999</v>
      </c>
      <c r="BC356" s="17">
        <f t="shared" si="997"/>
        <v>117501.89999999999</v>
      </c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>
        <f t="shared" si="998"/>
        <v>115274.8</v>
      </c>
      <c r="BP356" s="17">
        <f t="shared" si="999"/>
        <v>117501.89999999999</v>
      </c>
      <c r="BQ356" s="17">
        <f t="shared" si="1000"/>
        <v>117501.89999999999</v>
      </c>
      <c r="BR356" s="17"/>
      <c r="BS356" s="35"/>
      <c r="BT356" s="35"/>
      <c r="BU356" s="1"/>
      <c r="BV356" s="1"/>
      <c r="BW356" s="1"/>
      <c r="BX356" s="1"/>
      <c r="BY356" s="1"/>
      <c r="BZ356" s="1"/>
      <c r="CA356" s="1"/>
      <c r="CB356" s="1"/>
    </row>
    <row r="357" s="1" customFormat="1">
      <c r="A357" s="33" t="s">
        <v>307</v>
      </c>
      <c r="B357" s="33" t="s">
        <v>178</v>
      </c>
      <c r="C357" s="33" t="s">
        <v>36</v>
      </c>
      <c r="D357" s="33" t="s">
        <v>323</v>
      </c>
      <c r="E357" s="33"/>
      <c r="F357" s="34" t="s">
        <v>324</v>
      </c>
      <c r="G357" s="17">
        <f>G358+G359</f>
        <v>34145.400000000001</v>
      </c>
      <c r="H357" s="17">
        <f>H358+H359</f>
        <v>34145.400000000001</v>
      </c>
      <c r="I357" s="17">
        <f>I358+I359</f>
        <v>34145.400000000001</v>
      </c>
      <c r="J357" s="17">
        <f>J358+J359</f>
        <v>0</v>
      </c>
      <c r="K357" s="17">
        <f>K358+K359</f>
        <v>0</v>
      </c>
      <c r="L357" s="17">
        <f>L358+L359</f>
        <v>0</v>
      </c>
      <c r="M357" s="17">
        <f t="shared" si="1185"/>
        <v>34145.400000000001</v>
      </c>
      <c r="N357" s="17">
        <f t="shared" si="1186"/>
        <v>34145.400000000001</v>
      </c>
      <c r="O357" s="17">
        <f t="shared" si="1187"/>
        <v>34145.400000000001</v>
      </c>
      <c r="P357" s="17">
        <f>P358+P359</f>
        <v>0</v>
      </c>
      <c r="Q357" s="17">
        <f>Q358+Q359</f>
        <v>0</v>
      </c>
      <c r="R357" s="17">
        <f>R358+R359</f>
        <v>0</v>
      </c>
      <c r="S357" s="17">
        <f>S358+S359</f>
        <v>0</v>
      </c>
      <c r="T357" s="17">
        <f>T358+T359</f>
        <v>0</v>
      </c>
      <c r="U357" s="17">
        <f>U358+U359</f>
        <v>0</v>
      </c>
      <c r="V357" s="17">
        <f>V358+V359</f>
        <v>0</v>
      </c>
      <c r="W357" s="17">
        <f>W358+W359</f>
        <v>0</v>
      </c>
      <c r="X357" s="17">
        <f>X358+X359</f>
        <v>0</v>
      </c>
      <c r="Y357" s="17">
        <f t="shared" si="986"/>
        <v>34145.400000000001</v>
      </c>
      <c r="Z357" s="17">
        <f t="shared" si="987"/>
        <v>34145.400000000001</v>
      </c>
      <c r="AA357" s="17">
        <f t="shared" si="988"/>
        <v>34145.400000000001</v>
      </c>
      <c r="AB357" s="17">
        <f>AB358+AB359</f>
        <v>0</v>
      </c>
      <c r="AC357" s="17">
        <f>AC358+AC359</f>
        <v>0</v>
      </c>
      <c r="AD357" s="17">
        <f>AD358+AD359</f>
        <v>0</v>
      </c>
      <c r="AE357" s="17">
        <f t="shared" si="989"/>
        <v>34145.400000000001</v>
      </c>
      <c r="AF357" s="17">
        <f t="shared" si="990"/>
        <v>34145.400000000001</v>
      </c>
      <c r="AG357" s="17">
        <f t="shared" si="991"/>
        <v>34145.400000000001</v>
      </c>
      <c r="AH357" s="17">
        <f>AH358+AH359</f>
        <v>0</v>
      </c>
      <c r="AI357" s="17">
        <f>AI358+AI359</f>
        <v>0</v>
      </c>
      <c r="AJ357" s="17">
        <f>AJ358+AJ359</f>
        <v>0</v>
      </c>
      <c r="AK357" s="17">
        <f>AK358+AK359</f>
        <v>0</v>
      </c>
      <c r="AL357" s="17">
        <f>AL358+AL359</f>
        <v>0</v>
      </c>
      <c r="AM357" s="17">
        <f>AM358+AM359</f>
        <v>0</v>
      </c>
      <c r="AN357" s="17">
        <f>AN358+AN359</f>
        <v>0</v>
      </c>
      <c r="AO357" s="17">
        <f>AO358+AO359</f>
        <v>0</v>
      </c>
      <c r="AP357" s="17">
        <f>AP358+AP359</f>
        <v>0</v>
      </c>
      <c r="AQ357" s="17">
        <f>AQ358+AQ359</f>
        <v>0</v>
      </c>
      <c r="AR357" s="17">
        <f>AR358+AR359</f>
        <v>0</v>
      </c>
      <c r="AS357" s="17">
        <f>AS358+AS359</f>
        <v>0</v>
      </c>
      <c r="AT357" s="17">
        <f>AT358+AT359</f>
        <v>0</v>
      </c>
      <c r="AU357" s="17">
        <f>AU358+AU359</f>
        <v>0</v>
      </c>
      <c r="AV357" s="17">
        <f>AV358+AV359</f>
        <v>0</v>
      </c>
      <c r="AW357" s="17">
        <f t="shared" si="992"/>
        <v>34145.400000000001</v>
      </c>
      <c r="AX357" s="17">
        <f t="shared" si="993"/>
        <v>34145.400000000001</v>
      </c>
      <c r="AY357" s="17">
        <f t="shared" si="994"/>
        <v>34145.400000000001</v>
      </c>
      <c r="AZ357" s="17">
        <f>AZ358+AZ359</f>
        <v>0</v>
      </c>
      <c r="BA357" s="17">
        <f t="shared" si="995"/>
        <v>34145.400000000001</v>
      </c>
      <c r="BB357" s="17">
        <f t="shared" si="996"/>
        <v>34145.400000000001</v>
      </c>
      <c r="BC357" s="17">
        <f t="shared" si="997"/>
        <v>34145.400000000001</v>
      </c>
      <c r="BD357" s="17">
        <f>BD358+BD359</f>
        <v>0</v>
      </c>
      <c r="BE357" s="17">
        <f>BE358+BE359</f>
        <v>0</v>
      </c>
      <c r="BF357" s="17">
        <f>BF358+BF359</f>
        <v>0</v>
      </c>
      <c r="BG357" s="17">
        <f>BG358+BG359</f>
        <v>0</v>
      </c>
      <c r="BH357" s="17">
        <f>BH358+BH359</f>
        <v>0</v>
      </c>
      <c r="BI357" s="17">
        <f>BI358+BI359</f>
        <v>0</v>
      </c>
      <c r="BJ357" s="17">
        <f>BJ358+BJ359</f>
        <v>0</v>
      </c>
      <c r="BK357" s="17">
        <f>BK358+BK359</f>
        <v>0</v>
      </c>
      <c r="BL357" s="17">
        <f>BL358+BL359</f>
        <v>0</v>
      </c>
      <c r="BM357" s="17">
        <f>BM358+BM359</f>
        <v>0</v>
      </c>
      <c r="BN357" s="17">
        <f>BN358+BN359</f>
        <v>0</v>
      </c>
      <c r="BO357" s="17">
        <f t="shared" si="998"/>
        <v>34145.400000000001</v>
      </c>
      <c r="BP357" s="17">
        <f t="shared" si="999"/>
        <v>34145.400000000001</v>
      </c>
      <c r="BQ357" s="17">
        <f t="shared" si="1000"/>
        <v>34145.400000000001</v>
      </c>
      <c r="BR357" s="17">
        <f>BR358+BR359</f>
        <v>0</v>
      </c>
      <c r="BS357" s="35"/>
      <c r="BT357" s="35"/>
      <c r="BU357" s="1"/>
      <c r="BV357" s="1"/>
      <c r="BW357" s="1"/>
      <c r="BX357" s="1"/>
      <c r="BY357" s="1"/>
      <c r="BZ357" s="1"/>
      <c r="CA357" s="1"/>
      <c r="CB357" s="1"/>
    </row>
    <row r="358" s="1" customFormat="1">
      <c r="A358" s="33" t="s">
        <v>307</v>
      </c>
      <c r="B358" s="33" t="s">
        <v>178</v>
      </c>
      <c r="C358" s="33" t="s">
        <v>36</v>
      </c>
      <c r="D358" s="33" t="s">
        <v>323</v>
      </c>
      <c r="E358" s="33" t="s">
        <v>141</v>
      </c>
      <c r="F358" s="34" t="s">
        <v>142</v>
      </c>
      <c r="G358" s="17">
        <v>18012.400000000001</v>
      </c>
      <c r="H358" s="17">
        <v>18012.400000000001</v>
      </c>
      <c r="I358" s="17">
        <v>18012.400000000001</v>
      </c>
      <c r="J358" s="17"/>
      <c r="K358" s="17"/>
      <c r="L358" s="17"/>
      <c r="M358" s="17">
        <f t="shared" si="1185"/>
        <v>18012.400000000001</v>
      </c>
      <c r="N358" s="17">
        <f t="shared" si="1186"/>
        <v>18012.400000000001</v>
      </c>
      <c r="O358" s="17">
        <f t="shared" si="1187"/>
        <v>18012.400000000001</v>
      </c>
      <c r="P358" s="17"/>
      <c r="Q358" s="17"/>
      <c r="R358" s="17"/>
      <c r="S358" s="17"/>
      <c r="T358" s="17"/>
      <c r="U358" s="17"/>
      <c r="V358" s="17"/>
      <c r="W358" s="17"/>
      <c r="X358" s="17"/>
      <c r="Y358" s="17">
        <f t="shared" si="986"/>
        <v>18012.400000000001</v>
      </c>
      <c r="Z358" s="17">
        <f t="shared" si="987"/>
        <v>18012.400000000001</v>
      </c>
      <c r="AA358" s="17">
        <f t="shared" si="988"/>
        <v>18012.400000000001</v>
      </c>
      <c r="AB358" s="17"/>
      <c r="AC358" s="17"/>
      <c r="AD358" s="17"/>
      <c r="AE358" s="17">
        <f t="shared" si="989"/>
        <v>18012.400000000001</v>
      </c>
      <c r="AF358" s="17">
        <f t="shared" si="990"/>
        <v>18012.400000000001</v>
      </c>
      <c r="AG358" s="17">
        <f t="shared" si="991"/>
        <v>18012.400000000001</v>
      </c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>
        <f t="shared" si="992"/>
        <v>18012.400000000001</v>
      </c>
      <c r="AX358" s="17">
        <f t="shared" si="993"/>
        <v>18012.400000000001</v>
      </c>
      <c r="AY358" s="17">
        <f t="shared" si="994"/>
        <v>18012.400000000001</v>
      </c>
      <c r="AZ358" s="17"/>
      <c r="BA358" s="17">
        <f t="shared" si="995"/>
        <v>18012.400000000001</v>
      </c>
      <c r="BB358" s="17">
        <f t="shared" si="996"/>
        <v>18012.400000000001</v>
      </c>
      <c r="BC358" s="17">
        <f t="shared" si="997"/>
        <v>18012.400000000001</v>
      </c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>
        <f t="shared" si="998"/>
        <v>18012.400000000001</v>
      </c>
      <c r="BP358" s="17">
        <f t="shared" si="999"/>
        <v>18012.400000000001</v>
      </c>
      <c r="BQ358" s="17">
        <f t="shared" si="1000"/>
        <v>18012.400000000001</v>
      </c>
      <c r="BR358" s="17"/>
      <c r="BS358" s="35"/>
      <c r="BT358" s="35"/>
      <c r="BU358" s="1"/>
      <c r="BV358" s="1"/>
      <c r="BW358" s="1"/>
      <c r="BX358" s="1"/>
      <c r="BY358" s="1"/>
      <c r="BZ358" s="1"/>
      <c r="CA358" s="1"/>
      <c r="CB358" s="1"/>
    </row>
    <row r="359" s="1" customFormat="1">
      <c r="A359" s="33" t="s">
        <v>307</v>
      </c>
      <c r="B359" s="33" t="s">
        <v>178</v>
      </c>
      <c r="C359" s="33" t="s">
        <v>36</v>
      </c>
      <c r="D359" s="33" t="s">
        <v>323</v>
      </c>
      <c r="E359" s="33" t="s">
        <v>50</v>
      </c>
      <c r="F359" s="34" t="s">
        <v>51</v>
      </c>
      <c r="G359" s="17">
        <v>16133</v>
      </c>
      <c r="H359" s="17">
        <v>16133</v>
      </c>
      <c r="I359" s="17">
        <v>16133</v>
      </c>
      <c r="J359" s="17"/>
      <c r="K359" s="17"/>
      <c r="L359" s="17"/>
      <c r="M359" s="17">
        <f t="shared" si="1185"/>
        <v>16133</v>
      </c>
      <c r="N359" s="17">
        <f t="shared" si="1186"/>
        <v>16133</v>
      </c>
      <c r="O359" s="17">
        <f t="shared" si="1187"/>
        <v>16133</v>
      </c>
      <c r="P359" s="17"/>
      <c r="Q359" s="17"/>
      <c r="R359" s="17"/>
      <c r="S359" s="17"/>
      <c r="T359" s="17"/>
      <c r="U359" s="17"/>
      <c r="V359" s="17"/>
      <c r="W359" s="17"/>
      <c r="X359" s="17"/>
      <c r="Y359" s="17">
        <f t="shared" si="986"/>
        <v>16133</v>
      </c>
      <c r="Z359" s="17">
        <f t="shared" si="987"/>
        <v>16133</v>
      </c>
      <c r="AA359" s="17">
        <f t="shared" si="988"/>
        <v>16133</v>
      </c>
      <c r="AB359" s="17"/>
      <c r="AC359" s="17"/>
      <c r="AD359" s="17"/>
      <c r="AE359" s="17">
        <f t="shared" si="989"/>
        <v>16133</v>
      </c>
      <c r="AF359" s="17">
        <f t="shared" si="990"/>
        <v>16133</v>
      </c>
      <c r="AG359" s="17">
        <f t="shared" si="991"/>
        <v>16133</v>
      </c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>
        <f t="shared" si="992"/>
        <v>16133</v>
      </c>
      <c r="AX359" s="17">
        <f t="shared" si="993"/>
        <v>16133</v>
      </c>
      <c r="AY359" s="17">
        <f t="shared" si="994"/>
        <v>16133</v>
      </c>
      <c r="AZ359" s="17"/>
      <c r="BA359" s="17">
        <f t="shared" si="995"/>
        <v>16133</v>
      </c>
      <c r="BB359" s="17">
        <f t="shared" si="996"/>
        <v>16133</v>
      </c>
      <c r="BC359" s="17">
        <f t="shared" si="997"/>
        <v>16133</v>
      </c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>
        <f t="shared" si="998"/>
        <v>16133</v>
      </c>
      <c r="BP359" s="17">
        <f t="shared" si="999"/>
        <v>16133</v>
      </c>
      <c r="BQ359" s="17">
        <f t="shared" si="1000"/>
        <v>16133</v>
      </c>
      <c r="BR359" s="17"/>
      <c r="BS359" s="35"/>
      <c r="BT359" s="35"/>
      <c r="BU359" s="1"/>
      <c r="BV359" s="1"/>
      <c r="BW359" s="1"/>
      <c r="BX359" s="1"/>
      <c r="BY359" s="1"/>
      <c r="BZ359" s="1"/>
      <c r="CA359" s="1"/>
      <c r="CB359" s="1"/>
    </row>
    <row r="360" s="1" customFormat="1">
      <c r="A360" s="33" t="s">
        <v>307</v>
      </c>
      <c r="B360" s="33" t="s">
        <v>178</v>
      </c>
      <c r="C360" s="33" t="s">
        <v>36</v>
      </c>
      <c r="D360" s="33" t="s">
        <v>325</v>
      </c>
      <c r="E360" s="33"/>
      <c r="F360" s="34" t="s">
        <v>326</v>
      </c>
      <c r="G360" s="17">
        <f>G363+G365+G367</f>
        <v>583363</v>
      </c>
      <c r="H360" s="17">
        <f>H363+H365+H367</f>
        <v>273861.39999999997</v>
      </c>
      <c r="I360" s="17">
        <f>I363+I365+I367</f>
        <v>456799.79999999999</v>
      </c>
      <c r="J360" s="17">
        <f>J363+J365+J367</f>
        <v>0</v>
      </c>
      <c r="K360" s="17">
        <f>K363+K365+K367</f>
        <v>0</v>
      </c>
      <c r="L360" s="17">
        <f>L363+L365+L367</f>
        <v>0</v>
      </c>
      <c r="M360" s="17">
        <f t="shared" si="1185"/>
        <v>583363</v>
      </c>
      <c r="N360" s="17">
        <f t="shared" si="1186"/>
        <v>273861.39999999997</v>
      </c>
      <c r="O360" s="17">
        <f t="shared" si="1187"/>
        <v>456799.79999999999</v>
      </c>
      <c r="P360" s="17">
        <f>P363+P365+P367</f>
        <v>0</v>
      </c>
      <c r="Q360" s="17">
        <f>Q363+Q365+Q367</f>
        <v>0</v>
      </c>
      <c r="R360" s="17">
        <f>R363+R365+R367</f>
        <v>69107.092000000004</v>
      </c>
      <c r="S360" s="17">
        <f>S363+S365+S367</f>
        <v>165172.53599999999</v>
      </c>
      <c r="T360" s="17">
        <f>T363+T365+T367</f>
        <v>0</v>
      </c>
      <c r="U360" s="17">
        <f>U363+U365+U367</f>
        <v>-63190.881999999998</v>
      </c>
      <c r="V360" s="17">
        <f>V363+V365+V367</f>
        <v>0</v>
      </c>
      <c r="W360" s="17">
        <f>W363+W365+W367</f>
        <v>-0.035999999999999997</v>
      </c>
      <c r="X360" s="17">
        <f>X363+X365+X367</f>
        <v>0</v>
      </c>
      <c r="Y360" s="17">
        <f t="shared" ref="Y360:Y423" si="1188">M360+P360+Q360+R360+S360</f>
        <v>817642.62799999991</v>
      </c>
      <c r="Z360" s="17">
        <f t="shared" ref="Z360:Z423" si="1189">N360+T360+U360</f>
        <v>210670.51799999998</v>
      </c>
      <c r="AA360" s="17">
        <f t="shared" ref="AA360:AA423" si="1190">O360+V360+X360+W360</f>
        <v>456799.76399999997</v>
      </c>
      <c r="AB360" s="17">
        <f>AB363+AB365+AB367</f>
        <v>0</v>
      </c>
      <c r="AC360" s="17">
        <f>AC363+AC365+AC367</f>
        <v>0</v>
      </c>
      <c r="AD360" s="17">
        <f>AD363+AD365+AD367</f>
        <v>0</v>
      </c>
      <c r="AE360" s="17">
        <f t="shared" ref="AE360:AE423" si="1191">Y360+AB360</f>
        <v>817642.62799999991</v>
      </c>
      <c r="AF360" s="17">
        <f t="shared" ref="AF360:AF423" si="1192">Z360+AC360</f>
        <v>210670.51799999998</v>
      </c>
      <c r="AG360" s="17">
        <f t="shared" ref="AG360:AG423" si="1193">AA360+AD360</f>
        <v>456799.76399999997</v>
      </c>
      <c r="AH360" s="17">
        <f>AH363+AH365+AH367</f>
        <v>0</v>
      </c>
      <c r="AI360" s="17">
        <f>AI363+AI365+AI367</f>
        <v>0</v>
      </c>
      <c r="AJ360" s="17">
        <f>AJ363+AJ365+AJ367</f>
        <v>0</v>
      </c>
      <c r="AK360" s="17">
        <f>AK363+AK365+AK367</f>
        <v>0</v>
      </c>
      <c r="AL360" s="17">
        <f>AL363+AL365+AL367</f>
        <v>0</v>
      </c>
      <c r="AM360" s="17">
        <f>AM363+AM365+AM367</f>
        <v>0</v>
      </c>
      <c r="AN360" s="17">
        <f>AN363+AN365+AN367</f>
        <v>0</v>
      </c>
      <c r="AO360" s="17">
        <f>AO363+AO365+AO367</f>
        <v>0</v>
      </c>
      <c r="AP360" s="17">
        <f>AP363+AP365+AP367</f>
        <v>0</v>
      </c>
      <c r="AQ360" s="17">
        <f>AQ363+AQ365+AQ367</f>
        <v>0</v>
      </c>
      <c r="AR360" s="17">
        <f>AR363+AR365+AR367</f>
        <v>0</v>
      </c>
      <c r="AS360" s="17">
        <f>AS363+AS365+AS367</f>
        <v>0</v>
      </c>
      <c r="AT360" s="17">
        <f>AT363+AT365+AT367</f>
        <v>0</v>
      </c>
      <c r="AU360" s="17">
        <f>AU363+AU365+AU367</f>
        <v>0</v>
      </c>
      <c r="AV360" s="17">
        <f>AV363+AV365+AV367</f>
        <v>0</v>
      </c>
      <c r="AW360" s="17">
        <f t="shared" ref="AW360:AW423" si="1194">AE360+AH360+AI360+AJ360+AK360+AL360</f>
        <v>817642.62799999991</v>
      </c>
      <c r="AX360" s="17">
        <f t="shared" ref="AX360:AX423" si="1195">AF360+AM360+AN360+AO360+AP360+AQ360</f>
        <v>210670.51799999998</v>
      </c>
      <c r="AY360" s="17">
        <f t="shared" ref="AY360:AY423" si="1196">AG360+AR360+AS360+AT360+AU360+AV360</f>
        <v>456799.76399999997</v>
      </c>
      <c r="AZ360" s="17">
        <f>AZ363+AZ365+AZ367</f>
        <v>0</v>
      </c>
      <c r="BA360" s="17">
        <f t="shared" ref="BA360:BA423" si="1197">AW360+AZ360</f>
        <v>817642.62799999991</v>
      </c>
      <c r="BB360" s="17">
        <f t="shared" ref="BB360:BB423" si="1198">AX360</f>
        <v>210670.51799999998</v>
      </c>
      <c r="BC360" s="17">
        <f t="shared" ref="BC360:BC423" si="1199">AY360</f>
        <v>456799.76399999997</v>
      </c>
      <c r="BD360" s="17">
        <f>BD363+BD365+BD367+BD361</f>
        <v>3993.5999999999999</v>
      </c>
      <c r="BE360" s="17">
        <f>BE363+BE365+BE367+BE361</f>
        <v>-44495.839999999997</v>
      </c>
      <c r="BF360" s="17">
        <f>BF363+BF365+BF367+BF361</f>
        <v>0</v>
      </c>
      <c r="BG360" s="17">
        <f>BG363+BG365+BG367+BG361</f>
        <v>0</v>
      </c>
      <c r="BH360" s="17">
        <f>BH363+BH365+BH367+BH361</f>
        <v>0</v>
      </c>
      <c r="BI360" s="17">
        <f>BI363+BI365+BI367+BI361</f>
        <v>0</v>
      </c>
      <c r="BJ360" s="17">
        <f>BJ363+BJ365+BJ367+BJ361</f>
        <v>0</v>
      </c>
      <c r="BK360" s="17">
        <f>BK363+BK365+BK367+BK361</f>
        <v>0</v>
      </c>
      <c r="BL360" s="17">
        <f>BL363+BL365+BL367+BL361</f>
        <v>0</v>
      </c>
      <c r="BM360" s="17">
        <f>BM363+BM365+BM367+BM361</f>
        <v>0</v>
      </c>
      <c r="BN360" s="17">
        <f>BN363+BN365+BN367+BN361</f>
        <v>0</v>
      </c>
      <c r="BO360" s="17">
        <f t="shared" ref="BO360:BO423" si="1200">BA360+BD360+BE360+BF360+BG360</f>
        <v>777140.38799999992</v>
      </c>
      <c r="BP360" s="17">
        <f t="shared" ref="BP360:BP423" si="1201">BB360+BH360+BI360+BJ360+BK360</f>
        <v>210670.51799999998</v>
      </c>
      <c r="BQ360" s="17">
        <f t="shared" ref="BQ360:BQ423" si="1202">BC360+BL360+BM360+BN360</f>
        <v>456799.76399999997</v>
      </c>
      <c r="BR360" s="17">
        <f>BR363+BR365+BR367+BR361</f>
        <v>0</v>
      </c>
      <c r="BS360" s="35"/>
      <c r="BT360" s="35"/>
      <c r="BU360" s="1"/>
      <c r="BV360" s="1"/>
      <c r="BW360" s="1"/>
      <c r="BX360" s="1"/>
      <c r="BY360" s="1"/>
      <c r="BZ360" s="1"/>
      <c r="CA360" s="1"/>
      <c r="CB360" s="1"/>
    </row>
    <row r="361" s="1" customFormat="1">
      <c r="A361" s="33" t="s">
        <v>307</v>
      </c>
      <c r="B361" s="33" t="s">
        <v>178</v>
      </c>
      <c r="C361" s="43" t="s">
        <v>36</v>
      </c>
      <c r="D361" s="33" t="s">
        <v>327</v>
      </c>
      <c r="E361" s="33"/>
      <c r="F361" s="34" t="s">
        <v>328</v>
      </c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>
        <f>BD362</f>
        <v>2756.0999999999999</v>
      </c>
      <c r="BE361" s="17">
        <f>BE362</f>
        <v>0</v>
      </c>
      <c r="BF361" s="17">
        <f>BF362</f>
        <v>0</v>
      </c>
      <c r="BG361" s="17">
        <f>BG362</f>
        <v>0</v>
      </c>
      <c r="BH361" s="17">
        <f>BH362</f>
        <v>0</v>
      </c>
      <c r="BI361" s="17">
        <f>BI362</f>
        <v>0</v>
      </c>
      <c r="BJ361" s="17">
        <f>BJ362</f>
        <v>0</v>
      </c>
      <c r="BK361" s="17">
        <f>BK362</f>
        <v>0</v>
      </c>
      <c r="BL361" s="17">
        <f>BL362</f>
        <v>0</v>
      </c>
      <c r="BM361" s="17">
        <f>BM362</f>
        <v>0</v>
      </c>
      <c r="BN361" s="17">
        <f>BN362</f>
        <v>0</v>
      </c>
      <c r="BO361" s="17">
        <f t="shared" si="1200"/>
        <v>2756.0999999999999</v>
      </c>
      <c r="BP361" s="17">
        <f t="shared" si="1201"/>
        <v>0</v>
      </c>
      <c r="BQ361" s="17">
        <f t="shared" si="1202"/>
        <v>0</v>
      </c>
      <c r="BR361" s="17">
        <f>BR362</f>
        <v>0</v>
      </c>
      <c r="BS361" s="35"/>
      <c r="BT361" s="35"/>
      <c r="BU361" s="1"/>
      <c r="BV361" s="1"/>
      <c r="BW361" s="1"/>
      <c r="BX361" s="1"/>
      <c r="BY361" s="1"/>
      <c r="BZ361" s="1"/>
      <c r="CA361" s="1"/>
      <c r="CB361" s="1"/>
    </row>
    <row r="362" s="1" customFormat="1">
      <c r="A362" s="33" t="s">
        <v>307</v>
      </c>
      <c r="B362" s="33" t="s">
        <v>178</v>
      </c>
      <c r="C362" s="33" t="s">
        <v>36</v>
      </c>
      <c r="D362" s="43" t="s">
        <v>327</v>
      </c>
      <c r="E362" s="33" t="s">
        <v>141</v>
      </c>
      <c r="F362" s="44" t="s">
        <v>142</v>
      </c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>
        <v>2756.0999999999999</v>
      </c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>
        <f t="shared" si="1200"/>
        <v>2756.0999999999999</v>
      </c>
      <c r="BP362" s="17">
        <f t="shared" si="1201"/>
        <v>0</v>
      </c>
      <c r="BQ362" s="17">
        <f t="shared" si="1202"/>
        <v>0</v>
      </c>
      <c r="BR362" s="17"/>
      <c r="BS362" s="35"/>
      <c r="BT362" s="35"/>
      <c r="BU362" s="1"/>
      <c r="BV362" s="1"/>
      <c r="BW362" s="1"/>
      <c r="BX362" s="1"/>
      <c r="BY362" s="1"/>
      <c r="BZ362" s="1"/>
      <c r="CA362" s="1"/>
      <c r="CB362" s="1"/>
    </row>
    <row r="363" s="1" customFormat="1">
      <c r="A363" s="33" t="s">
        <v>307</v>
      </c>
      <c r="B363" s="33" t="s">
        <v>178</v>
      </c>
      <c r="C363" s="33" t="s">
        <v>36</v>
      </c>
      <c r="D363" s="33" t="s">
        <v>329</v>
      </c>
      <c r="E363" s="33"/>
      <c r="F363" s="34" t="s">
        <v>224</v>
      </c>
      <c r="G363" s="17">
        <f>G364</f>
        <v>552.10000000000002</v>
      </c>
      <c r="H363" s="17">
        <f>H364</f>
        <v>552.10000000000002</v>
      </c>
      <c r="I363" s="17">
        <f>I364</f>
        <v>552.10000000000002</v>
      </c>
      <c r="J363" s="17">
        <f>J364</f>
        <v>0</v>
      </c>
      <c r="K363" s="17">
        <f>K364</f>
        <v>0</v>
      </c>
      <c r="L363" s="17">
        <f>L364</f>
        <v>0</v>
      </c>
      <c r="M363" s="17">
        <f t="shared" si="1185"/>
        <v>552.10000000000002</v>
      </c>
      <c r="N363" s="17">
        <f t="shared" si="1186"/>
        <v>552.10000000000002</v>
      </c>
      <c r="O363" s="17">
        <f t="shared" si="1187"/>
        <v>552.10000000000002</v>
      </c>
      <c r="P363" s="17">
        <f>P364</f>
        <v>0</v>
      </c>
      <c r="Q363" s="17">
        <f>Q364</f>
        <v>0</v>
      </c>
      <c r="R363" s="17">
        <f>R364</f>
        <v>0</v>
      </c>
      <c r="S363" s="17">
        <f>S364</f>
        <v>0</v>
      </c>
      <c r="T363" s="17">
        <f>T364</f>
        <v>0</v>
      </c>
      <c r="U363" s="17">
        <f>U364</f>
        <v>0</v>
      </c>
      <c r="V363" s="17">
        <f>V364</f>
        <v>0</v>
      </c>
      <c r="W363" s="17">
        <f>W364</f>
        <v>0</v>
      </c>
      <c r="X363" s="17">
        <f>X364</f>
        <v>0</v>
      </c>
      <c r="Y363" s="17">
        <f t="shared" si="1188"/>
        <v>552.10000000000002</v>
      </c>
      <c r="Z363" s="17">
        <f t="shared" si="1189"/>
        <v>552.10000000000002</v>
      </c>
      <c r="AA363" s="17">
        <f t="shared" si="1190"/>
        <v>552.10000000000002</v>
      </c>
      <c r="AB363" s="17">
        <f>AB364</f>
        <v>0</v>
      </c>
      <c r="AC363" s="17">
        <f>AC364</f>
        <v>0</v>
      </c>
      <c r="AD363" s="17">
        <f>AD364</f>
        <v>0</v>
      </c>
      <c r="AE363" s="17">
        <f t="shared" si="1191"/>
        <v>552.10000000000002</v>
      </c>
      <c r="AF363" s="17">
        <f t="shared" si="1192"/>
        <v>552.10000000000002</v>
      </c>
      <c r="AG363" s="17">
        <f t="shared" si="1193"/>
        <v>552.10000000000002</v>
      </c>
      <c r="AH363" s="17">
        <f>AH364</f>
        <v>0</v>
      </c>
      <c r="AI363" s="17">
        <f>AI364</f>
        <v>0</v>
      </c>
      <c r="AJ363" s="17">
        <f>AJ364</f>
        <v>0</v>
      </c>
      <c r="AK363" s="17">
        <f>AK364</f>
        <v>0</v>
      </c>
      <c r="AL363" s="17">
        <f>AL364</f>
        <v>0</v>
      </c>
      <c r="AM363" s="17">
        <f>AM364</f>
        <v>0</v>
      </c>
      <c r="AN363" s="17">
        <f>AN364</f>
        <v>0</v>
      </c>
      <c r="AO363" s="17">
        <f>AO364</f>
        <v>0</v>
      </c>
      <c r="AP363" s="17">
        <f>AP364</f>
        <v>0</v>
      </c>
      <c r="AQ363" s="17">
        <f>AQ364</f>
        <v>0</v>
      </c>
      <c r="AR363" s="17">
        <f>AR364</f>
        <v>0</v>
      </c>
      <c r="AS363" s="17">
        <f>AS364</f>
        <v>0</v>
      </c>
      <c r="AT363" s="17">
        <f>AT364</f>
        <v>0</v>
      </c>
      <c r="AU363" s="17">
        <f>AU364</f>
        <v>0</v>
      </c>
      <c r="AV363" s="17">
        <f>AV364</f>
        <v>0</v>
      </c>
      <c r="AW363" s="17">
        <f t="shared" si="1194"/>
        <v>552.10000000000002</v>
      </c>
      <c r="AX363" s="17">
        <f t="shared" si="1195"/>
        <v>552.10000000000002</v>
      </c>
      <c r="AY363" s="17">
        <f t="shared" si="1196"/>
        <v>552.10000000000002</v>
      </c>
      <c r="AZ363" s="17">
        <f>AZ364</f>
        <v>0</v>
      </c>
      <c r="BA363" s="17">
        <f t="shared" si="1197"/>
        <v>552.10000000000002</v>
      </c>
      <c r="BB363" s="17">
        <f t="shared" si="1198"/>
        <v>552.10000000000002</v>
      </c>
      <c r="BC363" s="17">
        <f t="shared" si="1199"/>
        <v>552.10000000000002</v>
      </c>
      <c r="BD363" s="17">
        <f>BD364</f>
        <v>0</v>
      </c>
      <c r="BE363" s="17">
        <f>BE364</f>
        <v>0</v>
      </c>
      <c r="BF363" s="17">
        <f>BF364</f>
        <v>0</v>
      </c>
      <c r="BG363" s="17">
        <f>BG364</f>
        <v>0</v>
      </c>
      <c r="BH363" s="17">
        <f>BH364</f>
        <v>0</v>
      </c>
      <c r="BI363" s="17">
        <f>BI364</f>
        <v>0</v>
      </c>
      <c r="BJ363" s="17">
        <f>BJ364</f>
        <v>0</v>
      </c>
      <c r="BK363" s="17">
        <f>BK364</f>
        <v>0</v>
      </c>
      <c r="BL363" s="17">
        <f>BL364</f>
        <v>0</v>
      </c>
      <c r="BM363" s="17">
        <f>BM364</f>
        <v>0</v>
      </c>
      <c r="BN363" s="17">
        <f>BN364</f>
        <v>0</v>
      </c>
      <c r="BO363" s="17">
        <f t="shared" si="1200"/>
        <v>552.10000000000002</v>
      </c>
      <c r="BP363" s="17">
        <f t="shared" si="1201"/>
        <v>552.10000000000002</v>
      </c>
      <c r="BQ363" s="17">
        <f t="shared" si="1202"/>
        <v>552.10000000000002</v>
      </c>
      <c r="BR363" s="17">
        <f>BR364</f>
        <v>0</v>
      </c>
      <c r="BS363" s="35"/>
      <c r="BT363" s="35"/>
      <c r="BU363" s="1"/>
      <c r="BV363" s="1"/>
      <c r="BW363" s="1"/>
      <c r="BX363" s="1"/>
      <c r="BY363" s="1"/>
      <c r="BZ363" s="1"/>
      <c r="CA363" s="1"/>
      <c r="CB363" s="1"/>
    </row>
    <row r="364" s="1" customFormat="1">
      <c r="A364" s="33" t="s">
        <v>307</v>
      </c>
      <c r="B364" s="33" t="s">
        <v>178</v>
      </c>
      <c r="C364" s="33" t="s">
        <v>36</v>
      </c>
      <c r="D364" s="33" t="s">
        <v>329</v>
      </c>
      <c r="E364" s="33" t="s">
        <v>141</v>
      </c>
      <c r="F364" s="34" t="s">
        <v>142</v>
      </c>
      <c r="G364" s="17">
        <v>552.10000000000002</v>
      </c>
      <c r="H364" s="17">
        <v>552.10000000000002</v>
      </c>
      <c r="I364" s="17">
        <v>552.10000000000002</v>
      </c>
      <c r="J364" s="17"/>
      <c r="K364" s="17"/>
      <c r="L364" s="17"/>
      <c r="M364" s="17">
        <f t="shared" si="1185"/>
        <v>552.10000000000002</v>
      </c>
      <c r="N364" s="17">
        <f t="shared" si="1186"/>
        <v>552.10000000000002</v>
      </c>
      <c r="O364" s="17">
        <f t="shared" si="1187"/>
        <v>552.10000000000002</v>
      </c>
      <c r="P364" s="17"/>
      <c r="Q364" s="17"/>
      <c r="R364" s="17"/>
      <c r="S364" s="17"/>
      <c r="T364" s="17"/>
      <c r="U364" s="17"/>
      <c r="V364" s="17"/>
      <c r="W364" s="17"/>
      <c r="X364" s="17"/>
      <c r="Y364" s="17">
        <f t="shared" si="1188"/>
        <v>552.10000000000002</v>
      </c>
      <c r="Z364" s="17">
        <f t="shared" si="1189"/>
        <v>552.10000000000002</v>
      </c>
      <c r="AA364" s="17">
        <f t="shared" si="1190"/>
        <v>552.10000000000002</v>
      </c>
      <c r="AB364" s="17"/>
      <c r="AC364" s="17"/>
      <c r="AD364" s="17"/>
      <c r="AE364" s="17">
        <f t="shared" si="1191"/>
        <v>552.10000000000002</v>
      </c>
      <c r="AF364" s="17">
        <f t="shared" si="1192"/>
        <v>552.10000000000002</v>
      </c>
      <c r="AG364" s="17">
        <f t="shared" si="1193"/>
        <v>552.10000000000002</v>
      </c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>
        <f t="shared" si="1194"/>
        <v>552.10000000000002</v>
      </c>
      <c r="AX364" s="17">
        <f t="shared" si="1195"/>
        <v>552.10000000000002</v>
      </c>
      <c r="AY364" s="17">
        <f t="shared" si="1196"/>
        <v>552.10000000000002</v>
      </c>
      <c r="AZ364" s="17"/>
      <c r="BA364" s="17">
        <f t="shared" si="1197"/>
        <v>552.10000000000002</v>
      </c>
      <c r="BB364" s="17">
        <f t="shared" si="1198"/>
        <v>552.10000000000002</v>
      </c>
      <c r="BC364" s="17">
        <f t="shared" si="1199"/>
        <v>552.10000000000002</v>
      </c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>
        <f t="shared" si="1200"/>
        <v>552.10000000000002</v>
      </c>
      <c r="BP364" s="17">
        <f t="shared" si="1201"/>
        <v>552.10000000000002</v>
      </c>
      <c r="BQ364" s="17">
        <f t="shared" si="1202"/>
        <v>552.10000000000002</v>
      </c>
      <c r="BR364" s="17"/>
      <c r="BS364" s="35"/>
      <c r="BT364" s="35"/>
      <c r="BU364" s="1"/>
      <c r="BV364" s="1"/>
      <c r="BW364" s="1"/>
      <c r="BX364" s="1"/>
      <c r="BY364" s="1"/>
      <c r="BZ364" s="1"/>
      <c r="CA364" s="1"/>
      <c r="CB364" s="1"/>
    </row>
    <row r="365" s="1" customFormat="1">
      <c r="A365" s="33" t="s">
        <v>307</v>
      </c>
      <c r="B365" s="33" t="s">
        <v>178</v>
      </c>
      <c r="C365" s="33" t="s">
        <v>36</v>
      </c>
      <c r="D365" s="33" t="s">
        <v>330</v>
      </c>
      <c r="E365" s="33"/>
      <c r="F365" s="34" t="s">
        <v>331</v>
      </c>
      <c r="G365" s="17">
        <f>G366</f>
        <v>576960.90000000002</v>
      </c>
      <c r="H365" s="17">
        <f>H366</f>
        <v>273309.29999999999</v>
      </c>
      <c r="I365" s="17">
        <f>I366</f>
        <v>456247.70000000001</v>
      </c>
      <c r="J365" s="17">
        <f>J366</f>
        <v>0</v>
      </c>
      <c r="K365" s="17">
        <f>K366</f>
        <v>0</v>
      </c>
      <c r="L365" s="17">
        <f>L366</f>
        <v>0</v>
      </c>
      <c r="M365" s="17">
        <f t="shared" si="1185"/>
        <v>576960.90000000002</v>
      </c>
      <c r="N365" s="17">
        <f t="shared" si="1186"/>
        <v>273309.29999999999</v>
      </c>
      <c r="O365" s="17">
        <f t="shared" si="1187"/>
        <v>456247.70000000001</v>
      </c>
      <c r="P365" s="17">
        <f>P366</f>
        <v>0</v>
      </c>
      <c r="Q365" s="17">
        <f>Q366</f>
        <v>0</v>
      </c>
      <c r="R365" s="17">
        <f>R366</f>
        <v>69107.092000000004</v>
      </c>
      <c r="S365" s="17">
        <f>S366</f>
        <v>165172.53599999999</v>
      </c>
      <c r="T365" s="17">
        <f>T366</f>
        <v>0</v>
      </c>
      <c r="U365" s="17">
        <f>U366</f>
        <v>-63190.881999999998</v>
      </c>
      <c r="V365" s="17">
        <f>V366</f>
        <v>0</v>
      </c>
      <c r="W365" s="17">
        <f>W366</f>
        <v>-0.035999999999999997</v>
      </c>
      <c r="X365" s="17">
        <f>X366</f>
        <v>0</v>
      </c>
      <c r="Y365" s="17">
        <f t="shared" si="1188"/>
        <v>811240.52800000005</v>
      </c>
      <c r="Z365" s="17">
        <f t="shared" si="1189"/>
        <v>210118.41800000001</v>
      </c>
      <c r="AA365" s="17">
        <f t="shared" si="1190"/>
        <v>456247.66399999999</v>
      </c>
      <c r="AB365" s="17">
        <f>AB366</f>
        <v>0</v>
      </c>
      <c r="AC365" s="17">
        <f>AC366</f>
        <v>0</v>
      </c>
      <c r="AD365" s="17">
        <f>AD366</f>
        <v>0</v>
      </c>
      <c r="AE365" s="17">
        <f t="shared" si="1191"/>
        <v>811240.52800000005</v>
      </c>
      <c r="AF365" s="17">
        <f t="shared" si="1192"/>
        <v>210118.41800000001</v>
      </c>
      <c r="AG365" s="17">
        <f t="shared" si="1193"/>
        <v>456247.66399999999</v>
      </c>
      <c r="AH365" s="17">
        <f>AH366</f>
        <v>0</v>
      </c>
      <c r="AI365" s="17">
        <f>AI366</f>
        <v>0</v>
      </c>
      <c r="AJ365" s="17">
        <f>AJ366</f>
        <v>0</v>
      </c>
      <c r="AK365" s="17">
        <f>AK366</f>
        <v>0</v>
      </c>
      <c r="AL365" s="17">
        <f>AL366</f>
        <v>0</v>
      </c>
      <c r="AM365" s="17">
        <f>AM366</f>
        <v>0</v>
      </c>
      <c r="AN365" s="17">
        <f>AN366</f>
        <v>0</v>
      </c>
      <c r="AO365" s="17">
        <f>AO366</f>
        <v>0</v>
      </c>
      <c r="AP365" s="17">
        <f>AP366</f>
        <v>0</v>
      </c>
      <c r="AQ365" s="17">
        <f>AQ366</f>
        <v>0</v>
      </c>
      <c r="AR365" s="17">
        <f>AR366</f>
        <v>0</v>
      </c>
      <c r="AS365" s="17">
        <f>AS366</f>
        <v>0</v>
      </c>
      <c r="AT365" s="17">
        <f>AT366</f>
        <v>0</v>
      </c>
      <c r="AU365" s="17">
        <f>AU366</f>
        <v>0</v>
      </c>
      <c r="AV365" s="17">
        <f>AV366</f>
        <v>0</v>
      </c>
      <c r="AW365" s="17">
        <f t="shared" si="1194"/>
        <v>811240.52800000005</v>
      </c>
      <c r="AX365" s="17">
        <f t="shared" si="1195"/>
        <v>210118.41800000001</v>
      </c>
      <c r="AY365" s="17">
        <f t="shared" si="1196"/>
        <v>456247.66399999999</v>
      </c>
      <c r="AZ365" s="17">
        <f>AZ366</f>
        <v>0</v>
      </c>
      <c r="BA365" s="17">
        <f t="shared" si="1197"/>
        <v>811240.52800000005</v>
      </c>
      <c r="BB365" s="17">
        <f t="shared" si="1198"/>
        <v>210118.41800000001</v>
      </c>
      <c r="BC365" s="17">
        <f t="shared" si="1199"/>
        <v>456247.66399999999</v>
      </c>
      <c r="BD365" s="17">
        <f>BD366</f>
        <v>1237.5</v>
      </c>
      <c r="BE365" s="17">
        <f>BE366</f>
        <v>-44495.839999999997</v>
      </c>
      <c r="BF365" s="17">
        <f>BF366</f>
        <v>0</v>
      </c>
      <c r="BG365" s="17">
        <f>BG366</f>
        <v>0</v>
      </c>
      <c r="BH365" s="17">
        <f>BH366</f>
        <v>0</v>
      </c>
      <c r="BI365" s="17">
        <f>BI366</f>
        <v>0</v>
      </c>
      <c r="BJ365" s="17">
        <f>BJ366</f>
        <v>0</v>
      </c>
      <c r="BK365" s="17">
        <f>BK366</f>
        <v>0</v>
      </c>
      <c r="BL365" s="17">
        <f>BL366</f>
        <v>0</v>
      </c>
      <c r="BM365" s="17">
        <f>BM366</f>
        <v>0</v>
      </c>
      <c r="BN365" s="17">
        <f>BN366</f>
        <v>0</v>
      </c>
      <c r="BO365" s="17">
        <f t="shared" si="1200"/>
        <v>767982.18800000008</v>
      </c>
      <c r="BP365" s="17">
        <f t="shared" si="1201"/>
        <v>210118.41800000001</v>
      </c>
      <c r="BQ365" s="17">
        <f t="shared" si="1202"/>
        <v>456247.66399999999</v>
      </c>
      <c r="BR365" s="17">
        <f>BR366</f>
        <v>0</v>
      </c>
      <c r="BS365" s="35"/>
      <c r="BT365" s="35"/>
      <c r="BU365" s="1"/>
      <c r="BV365" s="1"/>
      <c r="BW365" s="1"/>
      <c r="BX365" s="1"/>
      <c r="BY365" s="1"/>
      <c r="BZ365" s="1"/>
      <c r="CA365" s="1"/>
      <c r="CB365" s="1"/>
    </row>
    <row r="366" s="1" customFormat="1">
      <c r="A366" s="33" t="s">
        <v>307</v>
      </c>
      <c r="B366" s="33" t="s">
        <v>178</v>
      </c>
      <c r="C366" s="33" t="s">
        <v>36</v>
      </c>
      <c r="D366" s="33" t="s">
        <v>330</v>
      </c>
      <c r="E366" s="33" t="s">
        <v>141</v>
      </c>
      <c r="F366" s="34" t="s">
        <v>142</v>
      </c>
      <c r="G366" s="17">
        <v>576960.90000000002</v>
      </c>
      <c r="H366" s="17">
        <v>273309.29999999999</v>
      </c>
      <c r="I366" s="17">
        <v>456247.70000000001</v>
      </c>
      <c r="J366" s="17"/>
      <c r="K366" s="17"/>
      <c r="L366" s="17"/>
      <c r="M366" s="17">
        <f t="shared" si="1185"/>
        <v>576960.90000000002</v>
      </c>
      <c r="N366" s="17">
        <f t="shared" si="1186"/>
        <v>273309.29999999999</v>
      </c>
      <c r="O366" s="17">
        <f t="shared" si="1187"/>
        <v>456247.70000000001</v>
      </c>
      <c r="P366" s="17"/>
      <c r="Q366" s="17"/>
      <c r="R366" s="17">
        <v>69107.092000000004</v>
      </c>
      <c r="S366" s="17">
        <v>165172.53599999999</v>
      </c>
      <c r="T366" s="17"/>
      <c r="U366" s="17">
        <v>-63190.881999999998</v>
      </c>
      <c r="V366" s="17"/>
      <c r="W366" s="17">
        <v>-0.035999999999999997</v>
      </c>
      <c r="X366" s="17"/>
      <c r="Y366" s="17">
        <f t="shared" si="1188"/>
        <v>811240.52800000005</v>
      </c>
      <c r="Z366" s="17">
        <f t="shared" si="1189"/>
        <v>210118.41800000001</v>
      </c>
      <c r="AA366" s="17">
        <f t="shared" si="1190"/>
        <v>456247.66399999999</v>
      </c>
      <c r="AB366" s="17"/>
      <c r="AC366" s="17"/>
      <c r="AD366" s="17"/>
      <c r="AE366" s="17">
        <f t="shared" si="1191"/>
        <v>811240.52800000005</v>
      </c>
      <c r="AF366" s="17">
        <f t="shared" si="1192"/>
        <v>210118.41800000001</v>
      </c>
      <c r="AG366" s="17">
        <f t="shared" si="1193"/>
        <v>456247.66399999999</v>
      </c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>
        <f t="shared" si="1194"/>
        <v>811240.52800000005</v>
      </c>
      <c r="AX366" s="17">
        <f t="shared" si="1195"/>
        <v>210118.41800000001</v>
      </c>
      <c r="AY366" s="17">
        <f t="shared" si="1196"/>
        <v>456247.66399999999</v>
      </c>
      <c r="AZ366" s="17"/>
      <c r="BA366" s="17">
        <f t="shared" si="1197"/>
        <v>811240.52800000005</v>
      </c>
      <c r="BB366" s="17">
        <f t="shared" si="1198"/>
        <v>210118.41800000001</v>
      </c>
      <c r="BC366" s="17">
        <f t="shared" si="1199"/>
        <v>456247.66399999999</v>
      </c>
      <c r="BD366" s="17">
        <v>1237.5</v>
      </c>
      <c r="BE366" s="17">
        <v>-44495.839999999997</v>
      </c>
      <c r="BF366" s="17"/>
      <c r="BG366" s="17"/>
      <c r="BH366" s="17"/>
      <c r="BI366" s="17"/>
      <c r="BJ366" s="17"/>
      <c r="BK366" s="17"/>
      <c r="BL366" s="17"/>
      <c r="BM366" s="17"/>
      <c r="BN366" s="17"/>
      <c r="BO366" s="17">
        <f t="shared" si="1200"/>
        <v>767982.18800000008</v>
      </c>
      <c r="BP366" s="17">
        <f t="shared" si="1201"/>
        <v>210118.41800000001</v>
      </c>
      <c r="BQ366" s="17">
        <f t="shared" si="1202"/>
        <v>456247.66399999999</v>
      </c>
      <c r="BR366" s="17"/>
      <c r="BS366" s="35"/>
      <c r="BT366" s="35"/>
      <c r="BU366" s="1"/>
      <c r="BV366" s="1"/>
      <c r="BW366" s="1"/>
      <c r="BX366" s="1"/>
      <c r="BY366" s="1"/>
      <c r="BZ366" s="1"/>
      <c r="CA366" s="1"/>
      <c r="CB366" s="1"/>
    </row>
    <row r="367" s="1" customFormat="1">
      <c r="A367" s="33" t="s">
        <v>307</v>
      </c>
      <c r="B367" s="33" t="s">
        <v>178</v>
      </c>
      <c r="C367" s="33" t="s">
        <v>36</v>
      </c>
      <c r="D367" s="33" t="s">
        <v>332</v>
      </c>
      <c r="E367" s="33"/>
      <c r="F367" s="34" t="s">
        <v>333</v>
      </c>
      <c r="G367" s="17">
        <f>G368</f>
        <v>5850</v>
      </c>
      <c r="H367" s="17">
        <f>H368</f>
        <v>0</v>
      </c>
      <c r="I367" s="17">
        <f>I368</f>
        <v>0</v>
      </c>
      <c r="J367" s="17">
        <f>J368</f>
        <v>0</v>
      </c>
      <c r="K367" s="17">
        <f>K368</f>
        <v>0</v>
      </c>
      <c r="L367" s="17">
        <f>L368</f>
        <v>0</v>
      </c>
      <c r="M367" s="17">
        <f t="shared" si="1185"/>
        <v>5850</v>
      </c>
      <c r="N367" s="17">
        <f t="shared" si="1186"/>
        <v>0</v>
      </c>
      <c r="O367" s="17">
        <f t="shared" si="1187"/>
        <v>0</v>
      </c>
      <c r="P367" s="17">
        <f>P368</f>
        <v>0</v>
      </c>
      <c r="Q367" s="17">
        <f>Q368</f>
        <v>0</v>
      </c>
      <c r="R367" s="17">
        <f>R368</f>
        <v>0</v>
      </c>
      <c r="S367" s="17">
        <f>S368</f>
        <v>0</v>
      </c>
      <c r="T367" s="17">
        <f>T368</f>
        <v>0</v>
      </c>
      <c r="U367" s="17">
        <f>U368</f>
        <v>0</v>
      </c>
      <c r="V367" s="17">
        <f>V368</f>
        <v>0</v>
      </c>
      <c r="W367" s="17">
        <f>W368</f>
        <v>0</v>
      </c>
      <c r="X367" s="17">
        <f>X368</f>
        <v>0</v>
      </c>
      <c r="Y367" s="17">
        <f t="shared" si="1188"/>
        <v>5850</v>
      </c>
      <c r="Z367" s="17">
        <f t="shared" si="1189"/>
        <v>0</v>
      </c>
      <c r="AA367" s="17">
        <f t="shared" si="1190"/>
        <v>0</v>
      </c>
      <c r="AB367" s="17">
        <f>AB368</f>
        <v>0</v>
      </c>
      <c r="AC367" s="17">
        <f>AC368</f>
        <v>0</v>
      </c>
      <c r="AD367" s="17">
        <f>AD368</f>
        <v>0</v>
      </c>
      <c r="AE367" s="17">
        <f t="shared" si="1191"/>
        <v>5850</v>
      </c>
      <c r="AF367" s="17">
        <f t="shared" si="1192"/>
        <v>0</v>
      </c>
      <c r="AG367" s="17">
        <f t="shared" si="1193"/>
        <v>0</v>
      </c>
      <c r="AH367" s="17">
        <f>AH368</f>
        <v>0</v>
      </c>
      <c r="AI367" s="17">
        <f>AI368</f>
        <v>0</v>
      </c>
      <c r="AJ367" s="17">
        <f>AJ368</f>
        <v>0</v>
      </c>
      <c r="AK367" s="17">
        <f>AK368</f>
        <v>0</v>
      </c>
      <c r="AL367" s="17">
        <f>AL368</f>
        <v>0</v>
      </c>
      <c r="AM367" s="17">
        <f>AM368</f>
        <v>0</v>
      </c>
      <c r="AN367" s="17">
        <f>AN368</f>
        <v>0</v>
      </c>
      <c r="AO367" s="17">
        <f>AO368</f>
        <v>0</v>
      </c>
      <c r="AP367" s="17">
        <f>AP368</f>
        <v>0</v>
      </c>
      <c r="AQ367" s="17">
        <f>AQ368</f>
        <v>0</v>
      </c>
      <c r="AR367" s="17">
        <f>AR368</f>
        <v>0</v>
      </c>
      <c r="AS367" s="17">
        <f>AS368</f>
        <v>0</v>
      </c>
      <c r="AT367" s="17">
        <f>AT368</f>
        <v>0</v>
      </c>
      <c r="AU367" s="17">
        <f>AU368</f>
        <v>0</v>
      </c>
      <c r="AV367" s="17">
        <f>AV368</f>
        <v>0</v>
      </c>
      <c r="AW367" s="17">
        <f t="shared" si="1194"/>
        <v>5850</v>
      </c>
      <c r="AX367" s="17">
        <f t="shared" si="1195"/>
        <v>0</v>
      </c>
      <c r="AY367" s="17">
        <f t="shared" si="1196"/>
        <v>0</v>
      </c>
      <c r="AZ367" s="17">
        <f>AZ368</f>
        <v>0</v>
      </c>
      <c r="BA367" s="17">
        <f t="shared" si="1197"/>
        <v>5850</v>
      </c>
      <c r="BB367" s="17">
        <f t="shared" si="1198"/>
        <v>0</v>
      </c>
      <c r="BC367" s="17">
        <f t="shared" si="1199"/>
        <v>0</v>
      </c>
      <c r="BD367" s="17">
        <f>BD368</f>
        <v>0</v>
      </c>
      <c r="BE367" s="17">
        <f>BE368</f>
        <v>0</v>
      </c>
      <c r="BF367" s="17">
        <f>BF368</f>
        <v>0</v>
      </c>
      <c r="BG367" s="17">
        <f>BG368</f>
        <v>0</v>
      </c>
      <c r="BH367" s="17">
        <f>BH368</f>
        <v>0</v>
      </c>
      <c r="BI367" s="17">
        <f>BI368</f>
        <v>0</v>
      </c>
      <c r="BJ367" s="17">
        <f>BJ368</f>
        <v>0</v>
      </c>
      <c r="BK367" s="17">
        <f>BK368</f>
        <v>0</v>
      </c>
      <c r="BL367" s="17">
        <f>BL368</f>
        <v>0</v>
      </c>
      <c r="BM367" s="17">
        <f>BM368</f>
        <v>0</v>
      </c>
      <c r="BN367" s="17">
        <f>BN368</f>
        <v>0</v>
      </c>
      <c r="BO367" s="17">
        <f t="shared" si="1200"/>
        <v>5850</v>
      </c>
      <c r="BP367" s="17">
        <f t="shared" si="1201"/>
        <v>0</v>
      </c>
      <c r="BQ367" s="17">
        <f t="shared" si="1202"/>
        <v>0</v>
      </c>
      <c r="BR367" s="17">
        <f>BR368</f>
        <v>0</v>
      </c>
      <c r="BS367" s="35"/>
      <c r="BT367" s="35"/>
      <c r="BU367" s="1"/>
      <c r="BV367" s="1"/>
      <c r="BW367" s="1"/>
      <c r="BX367" s="1"/>
      <c r="BY367" s="1"/>
      <c r="BZ367" s="1"/>
      <c r="CA367" s="1"/>
      <c r="CB367" s="1"/>
    </row>
    <row r="368" s="1" customFormat="1">
      <c r="A368" s="33" t="s">
        <v>307</v>
      </c>
      <c r="B368" s="33" t="s">
        <v>178</v>
      </c>
      <c r="C368" s="33" t="s">
        <v>36</v>
      </c>
      <c r="D368" s="33" t="s">
        <v>332</v>
      </c>
      <c r="E368" s="33" t="s">
        <v>141</v>
      </c>
      <c r="F368" s="34" t="s">
        <v>142</v>
      </c>
      <c r="G368" s="17">
        <v>5850</v>
      </c>
      <c r="H368" s="17">
        <v>0</v>
      </c>
      <c r="I368" s="17">
        <v>0</v>
      </c>
      <c r="J368" s="17"/>
      <c r="K368" s="17"/>
      <c r="L368" s="17"/>
      <c r="M368" s="17">
        <f t="shared" si="1185"/>
        <v>5850</v>
      </c>
      <c r="N368" s="17">
        <f t="shared" si="1186"/>
        <v>0</v>
      </c>
      <c r="O368" s="17">
        <f t="shared" si="1187"/>
        <v>0</v>
      </c>
      <c r="P368" s="17"/>
      <c r="Q368" s="17"/>
      <c r="R368" s="17"/>
      <c r="S368" s="17"/>
      <c r="T368" s="17"/>
      <c r="U368" s="17"/>
      <c r="V368" s="17"/>
      <c r="W368" s="17"/>
      <c r="X368" s="17"/>
      <c r="Y368" s="17">
        <f t="shared" si="1188"/>
        <v>5850</v>
      </c>
      <c r="Z368" s="17">
        <f t="shared" si="1189"/>
        <v>0</v>
      </c>
      <c r="AA368" s="17">
        <f t="shared" si="1190"/>
        <v>0</v>
      </c>
      <c r="AB368" s="17"/>
      <c r="AC368" s="17"/>
      <c r="AD368" s="17"/>
      <c r="AE368" s="17">
        <f t="shared" si="1191"/>
        <v>5850</v>
      </c>
      <c r="AF368" s="17">
        <f t="shared" si="1192"/>
        <v>0</v>
      </c>
      <c r="AG368" s="17">
        <f t="shared" si="1193"/>
        <v>0</v>
      </c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>
        <f t="shared" si="1194"/>
        <v>5850</v>
      </c>
      <c r="AX368" s="17">
        <f t="shared" si="1195"/>
        <v>0</v>
      </c>
      <c r="AY368" s="17">
        <f t="shared" si="1196"/>
        <v>0</v>
      </c>
      <c r="AZ368" s="17"/>
      <c r="BA368" s="17">
        <f t="shared" si="1197"/>
        <v>5850</v>
      </c>
      <c r="BB368" s="17">
        <f t="shared" si="1198"/>
        <v>0</v>
      </c>
      <c r="BC368" s="17">
        <f t="shared" si="1199"/>
        <v>0</v>
      </c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>
        <f t="shared" si="1200"/>
        <v>5850</v>
      </c>
      <c r="BP368" s="17">
        <f t="shared" si="1201"/>
        <v>0</v>
      </c>
      <c r="BQ368" s="17">
        <f t="shared" si="1202"/>
        <v>0</v>
      </c>
      <c r="BR368" s="17"/>
      <c r="BS368" s="35"/>
      <c r="BT368" s="35"/>
      <c r="BU368" s="1"/>
      <c r="BV368" s="1"/>
      <c r="BW368" s="1"/>
      <c r="BX368" s="1"/>
      <c r="BY368" s="1"/>
      <c r="BZ368" s="1"/>
      <c r="CA368" s="1"/>
      <c r="CB368" s="1"/>
    </row>
    <row r="369" s="28" customFormat="1">
      <c r="A369" s="29" t="s">
        <v>307</v>
      </c>
      <c r="B369" s="29" t="s">
        <v>178</v>
      </c>
      <c r="C369" s="29" t="s">
        <v>334</v>
      </c>
      <c r="D369" s="29"/>
      <c r="E369" s="29"/>
      <c r="F369" s="30" t="s">
        <v>335</v>
      </c>
      <c r="G369" s="31">
        <f>G370+G375</f>
        <v>11917085.699999999</v>
      </c>
      <c r="H369" s="31">
        <f>H370+H375</f>
        <v>14529853.799999999</v>
      </c>
      <c r="I369" s="31">
        <f>I370+I375</f>
        <v>11987206.699999997</v>
      </c>
      <c r="J369" s="31">
        <f>J370+J375</f>
        <v>-8391.8999999999996</v>
      </c>
      <c r="K369" s="31">
        <f>K370+K375</f>
        <v>-8391.8999999999996</v>
      </c>
      <c r="L369" s="31">
        <f>L370+L375</f>
        <v>-8391.8999999999996</v>
      </c>
      <c r="M369" s="31">
        <f t="shared" si="1185"/>
        <v>11908693.799999999</v>
      </c>
      <c r="N369" s="31">
        <f t="shared" si="1186"/>
        <v>14521461.899999999</v>
      </c>
      <c r="O369" s="31">
        <f t="shared" si="1187"/>
        <v>11978814.799999997</v>
      </c>
      <c r="P369" s="31">
        <f>P370+P375</f>
        <v>0</v>
      </c>
      <c r="Q369" s="31">
        <f>Q370+Q375</f>
        <v>0</v>
      </c>
      <c r="R369" s="31">
        <f>R370+R375</f>
        <v>53816.599000000002</v>
      </c>
      <c r="S369" s="31">
        <f>S370+S375</f>
        <v>90859.245999999999</v>
      </c>
      <c r="T369" s="31">
        <f>T370+T375</f>
        <v>0</v>
      </c>
      <c r="U369" s="31">
        <f>U370+U375</f>
        <v>-55854</v>
      </c>
      <c r="V369" s="31">
        <f>V370+V375</f>
        <v>0</v>
      </c>
      <c r="W369" s="31">
        <f>W370+W375</f>
        <v>0</v>
      </c>
      <c r="X369" s="31">
        <f>X370+X375</f>
        <v>0</v>
      </c>
      <c r="Y369" s="31">
        <f t="shared" si="1188"/>
        <v>12053369.644999998</v>
      </c>
      <c r="Z369" s="31">
        <f t="shared" si="1189"/>
        <v>14465607.899999999</v>
      </c>
      <c r="AA369" s="31">
        <f t="shared" si="1190"/>
        <v>11978814.799999997</v>
      </c>
      <c r="AB369" s="31">
        <f>AB370+AB375</f>
        <v>0</v>
      </c>
      <c r="AC369" s="31">
        <f>AC370+AC375</f>
        <v>0</v>
      </c>
      <c r="AD369" s="31">
        <f>AD370+AD375</f>
        <v>0</v>
      </c>
      <c r="AE369" s="31">
        <f t="shared" si="1191"/>
        <v>12053369.644999998</v>
      </c>
      <c r="AF369" s="31">
        <f t="shared" si="1192"/>
        <v>14465607.899999999</v>
      </c>
      <c r="AG369" s="31">
        <f t="shared" si="1193"/>
        <v>11978814.799999997</v>
      </c>
      <c r="AH369" s="31">
        <f>AH370+AH375</f>
        <v>584330.08999999997</v>
      </c>
      <c r="AI369" s="31">
        <f>AI370+AI375</f>
        <v>0</v>
      </c>
      <c r="AJ369" s="31">
        <f>AJ370+AJ375</f>
        <v>0</v>
      </c>
      <c r="AK369" s="31">
        <f>AK370+AK375</f>
        <v>0</v>
      </c>
      <c r="AL369" s="31">
        <f>AL370+AL375</f>
        <v>0</v>
      </c>
      <c r="AM369" s="31">
        <f>AM370+AM375</f>
        <v>0</v>
      </c>
      <c r="AN369" s="31">
        <f>AN370+AN375</f>
        <v>0</v>
      </c>
      <c r="AO369" s="31">
        <f>AO370+AO375</f>
        <v>0</v>
      </c>
      <c r="AP369" s="31">
        <f>AP370+AP375</f>
        <v>7.2759576141834259e-12</v>
      </c>
      <c r="AQ369" s="31">
        <f>AQ370+AQ375</f>
        <v>0</v>
      </c>
      <c r="AR369" s="31">
        <f>AR370+AR375</f>
        <v>0</v>
      </c>
      <c r="AS369" s="31">
        <f>AS370+AS375</f>
        <v>0</v>
      </c>
      <c r="AT369" s="31">
        <f>AT370+AT375</f>
        <v>0</v>
      </c>
      <c r="AU369" s="31">
        <f>AU370+AU375</f>
        <v>0</v>
      </c>
      <c r="AV369" s="31">
        <f>AV370+AV375</f>
        <v>0</v>
      </c>
      <c r="AW369" s="31">
        <f t="shared" si="1194"/>
        <v>12637699.734999998</v>
      </c>
      <c r="AX369" s="31">
        <f t="shared" si="1195"/>
        <v>14465607.899999999</v>
      </c>
      <c r="AY369" s="31">
        <f t="shared" si="1196"/>
        <v>11978814.799999997</v>
      </c>
      <c r="AZ369" s="31">
        <f>AZ370+AZ375</f>
        <v>0</v>
      </c>
      <c r="BA369" s="31">
        <f t="shared" si="1197"/>
        <v>12637699.734999998</v>
      </c>
      <c r="BB369" s="31">
        <f t="shared" si="1198"/>
        <v>14465607.899999999</v>
      </c>
      <c r="BC369" s="31">
        <f t="shared" si="1199"/>
        <v>11978814.799999997</v>
      </c>
      <c r="BD369" s="31">
        <f>BD370+BD375</f>
        <v>22976.373</v>
      </c>
      <c r="BE369" s="31">
        <f>BE370+BE375</f>
        <v>55089.540000000001</v>
      </c>
      <c r="BF369" s="31">
        <f>BF370+BF375</f>
        <v>52073.205999999998</v>
      </c>
      <c r="BG369" s="31">
        <f>BG370+BG375</f>
        <v>330930.26699999999</v>
      </c>
      <c r="BH369" s="31">
        <f>BH370+BH375</f>
        <v>20594.097000000002</v>
      </c>
      <c r="BI369" s="31">
        <f>BI370+BI375</f>
        <v>0</v>
      </c>
      <c r="BJ369" s="31">
        <f>BJ370+BJ375</f>
        <v>0</v>
      </c>
      <c r="BK369" s="31">
        <f>BK370+BK375</f>
        <v>0</v>
      </c>
      <c r="BL369" s="31">
        <f>BL370+BL375</f>
        <v>0</v>
      </c>
      <c r="BM369" s="31">
        <f>BM370+BM375</f>
        <v>0</v>
      </c>
      <c r="BN369" s="31">
        <f>BN370+BN375</f>
        <v>0</v>
      </c>
      <c r="BO369" s="31">
        <f t="shared" si="1200"/>
        <v>13098769.120999996</v>
      </c>
      <c r="BP369" s="31">
        <f t="shared" si="1201"/>
        <v>14486201.996999998</v>
      </c>
      <c r="BQ369" s="31">
        <f t="shared" si="1202"/>
        <v>11978814.799999997</v>
      </c>
      <c r="BR369" s="31">
        <f>BR370+BR375</f>
        <v>0</v>
      </c>
      <c r="BS369" s="32"/>
      <c r="BT369" s="32"/>
      <c r="BU369" s="28"/>
      <c r="BV369" s="28"/>
      <c r="BW369" s="28"/>
      <c r="BX369" s="28"/>
      <c r="BY369" s="28"/>
      <c r="BZ369" s="28"/>
      <c r="CA369" s="28"/>
      <c r="CB369" s="28"/>
    </row>
    <row r="370" s="1" customFormat="1">
      <c r="A370" s="33" t="s">
        <v>307</v>
      </c>
      <c r="B370" s="33" t="s">
        <v>178</v>
      </c>
      <c r="C370" s="33" t="s">
        <v>334</v>
      </c>
      <c r="D370" s="33" t="s">
        <v>236</v>
      </c>
      <c r="E370" s="33"/>
      <c r="F370" s="34" t="s">
        <v>237</v>
      </c>
      <c r="G370" s="17">
        <f t="shared" ref="G370:G373" si="1203">G371</f>
        <v>15359.799999999999</v>
      </c>
      <c r="H370" s="17">
        <f t="shared" ref="H370:H373" si="1204">H371</f>
        <v>20575</v>
      </c>
      <c r="I370" s="17">
        <f t="shared" ref="I370:I373" si="1205">I371</f>
        <v>19554.5</v>
      </c>
      <c r="J370" s="17">
        <f t="shared" ref="J370:J373" si="1206">J371</f>
        <v>0</v>
      </c>
      <c r="K370" s="17">
        <f t="shared" ref="K370:K373" si="1207">K371</f>
        <v>0</v>
      </c>
      <c r="L370" s="17">
        <f t="shared" ref="L370:L373" si="1208">L371</f>
        <v>0</v>
      </c>
      <c r="M370" s="17">
        <f t="shared" si="1185"/>
        <v>15359.799999999999</v>
      </c>
      <c r="N370" s="17">
        <f t="shared" si="1186"/>
        <v>20575</v>
      </c>
      <c r="O370" s="17">
        <f t="shared" si="1187"/>
        <v>19554.5</v>
      </c>
      <c r="P370" s="17">
        <f t="shared" ref="P370:P373" si="1209">P371</f>
        <v>0</v>
      </c>
      <c r="Q370" s="17">
        <f t="shared" ref="Q370:Q373" si="1210">Q371</f>
        <v>0</v>
      </c>
      <c r="R370" s="17">
        <f t="shared" ref="R370:R373" si="1211">R371</f>
        <v>0</v>
      </c>
      <c r="S370" s="17">
        <f t="shared" ref="S370:S373" si="1212">S371</f>
        <v>0</v>
      </c>
      <c r="T370" s="17">
        <f t="shared" ref="T370:T373" si="1213">T371</f>
        <v>0</v>
      </c>
      <c r="U370" s="17">
        <f t="shared" ref="U370:U373" si="1214">U371</f>
        <v>0</v>
      </c>
      <c r="V370" s="17">
        <f t="shared" ref="V370:V373" si="1215">V371</f>
        <v>0</v>
      </c>
      <c r="W370" s="17">
        <f t="shared" ref="W370:W373" si="1216">W371</f>
        <v>0</v>
      </c>
      <c r="X370" s="17">
        <f t="shared" ref="X370:X373" si="1217">X371</f>
        <v>0</v>
      </c>
      <c r="Y370" s="17">
        <f t="shared" si="1188"/>
        <v>15359.799999999999</v>
      </c>
      <c r="Z370" s="17">
        <f t="shared" si="1189"/>
        <v>20575</v>
      </c>
      <c r="AA370" s="17">
        <f t="shared" si="1190"/>
        <v>19554.5</v>
      </c>
      <c r="AB370" s="17">
        <f t="shared" ref="AB370:AB373" si="1218">AB371</f>
        <v>0</v>
      </c>
      <c r="AC370" s="17">
        <f t="shared" ref="AC370:AC373" si="1219">AC371</f>
        <v>0</v>
      </c>
      <c r="AD370" s="17">
        <f t="shared" ref="AD370:AD373" si="1220">AD371</f>
        <v>0</v>
      </c>
      <c r="AE370" s="17">
        <f t="shared" si="1191"/>
        <v>15359.799999999999</v>
      </c>
      <c r="AF370" s="17">
        <f t="shared" si="1192"/>
        <v>20575</v>
      </c>
      <c r="AG370" s="17">
        <f t="shared" si="1193"/>
        <v>19554.5</v>
      </c>
      <c r="AH370" s="17">
        <f t="shared" ref="AH370:AH373" si="1221">AH371</f>
        <v>0</v>
      </c>
      <c r="AI370" s="17">
        <f t="shared" ref="AI370:AI373" si="1222">AI371</f>
        <v>0</v>
      </c>
      <c r="AJ370" s="17">
        <f t="shared" ref="AJ370:AJ373" si="1223">AJ371</f>
        <v>0</v>
      </c>
      <c r="AK370" s="17">
        <f t="shared" ref="AK370:AK373" si="1224">AK371</f>
        <v>0</v>
      </c>
      <c r="AL370" s="17">
        <f t="shared" ref="AL370:AL373" si="1225">AL371</f>
        <v>0</v>
      </c>
      <c r="AM370" s="17">
        <f t="shared" ref="AM370:AM373" si="1226">AM371</f>
        <v>0</v>
      </c>
      <c r="AN370" s="17">
        <f t="shared" ref="AN370:AN373" si="1227">AN371</f>
        <v>0</v>
      </c>
      <c r="AO370" s="17">
        <f t="shared" ref="AO370:AO373" si="1228">AO371</f>
        <v>0</v>
      </c>
      <c r="AP370" s="17">
        <f t="shared" ref="AP370:AP373" si="1229">AP371</f>
        <v>0</v>
      </c>
      <c r="AQ370" s="17">
        <f t="shared" ref="AQ370:AQ373" si="1230">AQ371</f>
        <v>0</v>
      </c>
      <c r="AR370" s="17">
        <f t="shared" ref="AR370:AR373" si="1231">AR371</f>
        <v>0</v>
      </c>
      <c r="AS370" s="17">
        <f t="shared" ref="AS370:AS373" si="1232">AS371</f>
        <v>0</v>
      </c>
      <c r="AT370" s="17">
        <f t="shared" ref="AT370:AT373" si="1233">AT371</f>
        <v>0</v>
      </c>
      <c r="AU370" s="17">
        <f t="shared" ref="AU370:AU373" si="1234">AU371</f>
        <v>0</v>
      </c>
      <c r="AV370" s="17">
        <f t="shared" ref="AV370:AV373" si="1235">AV371</f>
        <v>0</v>
      </c>
      <c r="AW370" s="17">
        <f t="shared" si="1194"/>
        <v>15359.799999999999</v>
      </c>
      <c r="AX370" s="17">
        <f t="shared" si="1195"/>
        <v>20575</v>
      </c>
      <c r="AY370" s="17">
        <f t="shared" si="1196"/>
        <v>19554.5</v>
      </c>
      <c r="AZ370" s="17">
        <f t="shared" ref="AZ370:AZ373" si="1236">AZ371</f>
        <v>0</v>
      </c>
      <c r="BA370" s="17">
        <f t="shared" si="1197"/>
        <v>15359.799999999999</v>
      </c>
      <c r="BB370" s="17">
        <f t="shared" si="1198"/>
        <v>20575</v>
      </c>
      <c r="BC370" s="17">
        <f t="shared" si="1199"/>
        <v>19554.5</v>
      </c>
      <c r="BD370" s="17">
        <f t="shared" ref="BD370:BD373" si="1237">BD371</f>
        <v>0</v>
      </c>
      <c r="BE370" s="17">
        <f t="shared" ref="BE370:BE373" si="1238">BE371</f>
        <v>0</v>
      </c>
      <c r="BF370" s="17">
        <f t="shared" ref="BF370:BF373" si="1239">BF371</f>
        <v>0</v>
      </c>
      <c r="BG370" s="17">
        <f t="shared" ref="BG370:BG373" si="1240">BG371</f>
        <v>0</v>
      </c>
      <c r="BH370" s="17">
        <f t="shared" ref="BH370:BH373" si="1241">BH371</f>
        <v>0</v>
      </c>
      <c r="BI370" s="17">
        <f t="shared" ref="BI370:BI373" si="1242">BI371</f>
        <v>0</v>
      </c>
      <c r="BJ370" s="17">
        <f t="shared" ref="BJ370:BJ373" si="1243">BJ371</f>
        <v>0</v>
      </c>
      <c r="BK370" s="17">
        <f t="shared" ref="BK370:BK373" si="1244">BK371</f>
        <v>0</v>
      </c>
      <c r="BL370" s="17">
        <f t="shared" ref="BL370:BL373" si="1245">BL371</f>
        <v>0</v>
      </c>
      <c r="BM370" s="17">
        <f t="shared" ref="BM370:BM373" si="1246">BM371</f>
        <v>0</v>
      </c>
      <c r="BN370" s="17">
        <f t="shared" ref="BN370:BN373" si="1247">BN371</f>
        <v>0</v>
      </c>
      <c r="BO370" s="17">
        <f t="shared" si="1200"/>
        <v>15359.799999999999</v>
      </c>
      <c r="BP370" s="17">
        <f t="shared" si="1201"/>
        <v>20575</v>
      </c>
      <c r="BQ370" s="17">
        <f t="shared" si="1202"/>
        <v>19554.5</v>
      </c>
      <c r="BR370" s="17">
        <f t="shared" ref="BR370:BR373" si="1248">BR371</f>
        <v>0</v>
      </c>
      <c r="BS370" s="35"/>
      <c r="BT370" s="35"/>
      <c r="BU370" s="1"/>
      <c r="BV370" s="1"/>
      <c r="BW370" s="1"/>
      <c r="BX370" s="1"/>
      <c r="BY370" s="1"/>
      <c r="BZ370" s="1"/>
      <c r="CA370" s="1"/>
      <c r="CB370" s="1"/>
    </row>
    <row r="371" s="1" customFormat="1">
      <c r="A371" s="33" t="s">
        <v>307</v>
      </c>
      <c r="B371" s="33" t="s">
        <v>178</v>
      </c>
      <c r="C371" s="33" t="s">
        <v>334</v>
      </c>
      <c r="D371" s="33" t="s">
        <v>238</v>
      </c>
      <c r="E371" s="33"/>
      <c r="F371" s="34" t="s">
        <v>43</v>
      </c>
      <c r="G371" s="17">
        <f t="shared" si="1203"/>
        <v>15359.799999999999</v>
      </c>
      <c r="H371" s="17">
        <f t="shared" si="1204"/>
        <v>20575</v>
      </c>
      <c r="I371" s="17">
        <f t="shared" si="1205"/>
        <v>19554.5</v>
      </c>
      <c r="J371" s="17">
        <f t="shared" si="1206"/>
        <v>0</v>
      </c>
      <c r="K371" s="17">
        <f t="shared" si="1207"/>
        <v>0</v>
      </c>
      <c r="L371" s="17">
        <f t="shared" si="1208"/>
        <v>0</v>
      </c>
      <c r="M371" s="17">
        <f t="shared" si="1185"/>
        <v>15359.799999999999</v>
      </c>
      <c r="N371" s="17">
        <f t="shared" si="1186"/>
        <v>20575</v>
      </c>
      <c r="O371" s="17">
        <f t="shared" si="1187"/>
        <v>19554.5</v>
      </c>
      <c r="P371" s="17">
        <f t="shared" si="1209"/>
        <v>0</v>
      </c>
      <c r="Q371" s="17">
        <f t="shared" si="1210"/>
        <v>0</v>
      </c>
      <c r="R371" s="17">
        <f t="shared" si="1211"/>
        <v>0</v>
      </c>
      <c r="S371" s="17">
        <f t="shared" si="1212"/>
        <v>0</v>
      </c>
      <c r="T371" s="17">
        <f t="shared" si="1213"/>
        <v>0</v>
      </c>
      <c r="U371" s="17">
        <f t="shared" si="1214"/>
        <v>0</v>
      </c>
      <c r="V371" s="17">
        <f t="shared" si="1215"/>
        <v>0</v>
      </c>
      <c r="W371" s="17">
        <f t="shared" si="1216"/>
        <v>0</v>
      </c>
      <c r="X371" s="17">
        <f t="shared" si="1217"/>
        <v>0</v>
      </c>
      <c r="Y371" s="17">
        <f t="shared" si="1188"/>
        <v>15359.799999999999</v>
      </c>
      <c r="Z371" s="17">
        <f t="shared" si="1189"/>
        <v>20575</v>
      </c>
      <c r="AA371" s="17">
        <f t="shared" si="1190"/>
        <v>19554.5</v>
      </c>
      <c r="AB371" s="17">
        <f t="shared" si="1218"/>
        <v>0</v>
      </c>
      <c r="AC371" s="17">
        <f t="shared" si="1219"/>
        <v>0</v>
      </c>
      <c r="AD371" s="17">
        <f t="shared" si="1220"/>
        <v>0</v>
      </c>
      <c r="AE371" s="17">
        <f t="shared" si="1191"/>
        <v>15359.799999999999</v>
      </c>
      <c r="AF371" s="17">
        <f t="shared" si="1192"/>
        <v>20575</v>
      </c>
      <c r="AG371" s="17">
        <f t="shared" si="1193"/>
        <v>19554.5</v>
      </c>
      <c r="AH371" s="17">
        <f t="shared" si="1221"/>
        <v>0</v>
      </c>
      <c r="AI371" s="17">
        <f t="shared" si="1222"/>
        <v>0</v>
      </c>
      <c r="AJ371" s="17">
        <f t="shared" si="1223"/>
        <v>0</v>
      </c>
      <c r="AK371" s="17">
        <f t="shared" si="1224"/>
        <v>0</v>
      </c>
      <c r="AL371" s="17">
        <f t="shared" si="1225"/>
        <v>0</v>
      </c>
      <c r="AM371" s="17">
        <f t="shared" si="1226"/>
        <v>0</v>
      </c>
      <c r="AN371" s="17">
        <f t="shared" si="1227"/>
        <v>0</v>
      </c>
      <c r="AO371" s="17">
        <f t="shared" si="1228"/>
        <v>0</v>
      </c>
      <c r="AP371" s="17">
        <f t="shared" si="1229"/>
        <v>0</v>
      </c>
      <c r="AQ371" s="17">
        <f t="shared" si="1230"/>
        <v>0</v>
      </c>
      <c r="AR371" s="17">
        <f t="shared" si="1231"/>
        <v>0</v>
      </c>
      <c r="AS371" s="17">
        <f t="shared" si="1232"/>
        <v>0</v>
      </c>
      <c r="AT371" s="17">
        <f t="shared" si="1233"/>
        <v>0</v>
      </c>
      <c r="AU371" s="17">
        <f t="shared" si="1234"/>
        <v>0</v>
      </c>
      <c r="AV371" s="17">
        <f t="shared" si="1235"/>
        <v>0</v>
      </c>
      <c r="AW371" s="17">
        <f t="shared" si="1194"/>
        <v>15359.799999999999</v>
      </c>
      <c r="AX371" s="17">
        <f t="shared" si="1195"/>
        <v>20575</v>
      </c>
      <c r="AY371" s="17">
        <f t="shared" si="1196"/>
        <v>19554.5</v>
      </c>
      <c r="AZ371" s="17">
        <f t="shared" si="1236"/>
        <v>0</v>
      </c>
      <c r="BA371" s="17">
        <f t="shared" si="1197"/>
        <v>15359.799999999999</v>
      </c>
      <c r="BB371" s="17">
        <f t="shared" si="1198"/>
        <v>20575</v>
      </c>
      <c r="BC371" s="17">
        <f t="shared" si="1199"/>
        <v>19554.5</v>
      </c>
      <c r="BD371" s="17">
        <f t="shared" si="1237"/>
        <v>0</v>
      </c>
      <c r="BE371" s="17">
        <f t="shared" si="1238"/>
        <v>0</v>
      </c>
      <c r="BF371" s="17">
        <f t="shared" si="1239"/>
        <v>0</v>
      </c>
      <c r="BG371" s="17">
        <f t="shared" si="1240"/>
        <v>0</v>
      </c>
      <c r="BH371" s="17">
        <f t="shared" si="1241"/>
        <v>0</v>
      </c>
      <c r="BI371" s="17">
        <f t="shared" si="1242"/>
        <v>0</v>
      </c>
      <c r="BJ371" s="17">
        <f t="shared" si="1243"/>
        <v>0</v>
      </c>
      <c r="BK371" s="17">
        <f t="shared" si="1244"/>
        <v>0</v>
      </c>
      <c r="BL371" s="17">
        <f t="shared" si="1245"/>
        <v>0</v>
      </c>
      <c r="BM371" s="17">
        <f t="shared" si="1246"/>
        <v>0</v>
      </c>
      <c r="BN371" s="17">
        <f t="shared" si="1247"/>
        <v>0</v>
      </c>
      <c r="BO371" s="17">
        <f t="shared" si="1200"/>
        <v>15359.799999999999</v>
      </c>
      <c r="BP371" s="17">
        <f t="shared" si="1201"/>
        <v>20575</v>
      </c>
      <c r="BQ371" s="17">
        <f t="shared" si="1202"/>
        <v>19554.5</v>
      </c>
      <c r="BR371" s="17">
        <f t="shared" si="1248"/>
        <v>0</v>
      </c>
      <c r="BS371" s="35"/>
      <c r="BT371" s="35"/>
      <c r="BU371" s="1"/>
      <c r="BV371" s="1"/>
      <c r="BW371" s="1"/>
      <c r="BX371" s="1"/>
      <c r="BY371" s="1"/>
      <c r="BZ371" s="1"/>
      <c r="CA371" s="1"/>
      <c r="CB371" s="1"/>
    </row>
    <row r="372" s="1" customFormat="1">
      <c r="A372" s="33" t="s">
        <v>307</v>
      </c>
      <c r="B372" s="33" t="s">
        <v>178</v>
      </c>
      <c r="C372" s="33" t="s">
        <v>334</v>
      </c>
      <c r="D372" s="33" t="s">
        <v>239</v>
      </c>
      <c r="E372" s="33"/>
      <c r="F372" s="34" t="s">
        <v>240</v>
      </c>
      <c r="G372" s="17">
        <f t="shared" si="1203"/>
        <v>15359.799999999999</v>
      </c>
      <c r="H372" s="17">
        <f t="shared" si="1204"/>
        <v>20575</v>
      </c>
      <c r="I372" s="17">
        <f t="shared" si="1205"/>
        <v>19554.5</v>
      </c>
      <c r="J372" s="17">
        <f t="shared" si="1206"/>
        <v>0</v>
      </c>
      <c r="K372" s="17">
        <f t="shared" si="1207"/>
        <v>0</v>
      </c>
      <c r="L372" s="17">
        <f t="shared" si="1208"/>
        <v>0</v>
      </c>
      <c r="M372" s="17">
        <f t="shared" si="1185"/>
        <v>15359.799999999999</v>
      </c>
      <c r="N372" s="17">
        <f t="shared" si="1186"/>
        <v>20575</v>
      </c>
      <c r="O372" s="17">
        <f t="shared" si="1187"/>
        <v>19554.5</v>
      </c>
      <c r="P372" s="17">
        <f t="shared" si="1209"/>
        <v>0</v>
      </c>
      <c r="Q372" s="17">
        <f t="shared" si="1210"/>
        <v>0</v>
      </c>
      <c r="R372" s="17">
        <f t="shared" si="1211"/>
        <v>0</v>
      </c>
      <c r="S372" s="17">
        <f t="shared" si="1212"/>
        <v>0</v>
      </c>
      <c r="T372" s="17">
        <f t="shared" si="1213"/>
        <v>0</v>
      </c>
      <c r="U372" s="17">
        <f t="shared" si="1214"/>
        <v>0</v>
      </c>
      <c r="V372" s="17">
        <f t="shared" si="1215"/>
        <v>0</v>
      </c>
      <c r="W372" s="17">
        <f t="shared" si="1216"/>
        <v>0</v>
      </c>
      <c r="X372" s="17">
        <f t="shared" si="1217"/>
        <v>0</v>
      </c>
      <c r="Y372" s="17">
        <f t="shared" si="1188"/>
        <v>15359.799999999999</v>
      </c>
      <c r="Z372" s="17">
        <f t="shared" si="1189"/>
        <v>20575</v>
      </c>
      <c r="AA372" s="17">
        <f t="shared" si="1190"/>
        <v>19554.5</v>
      </c>
      <c r="AB372" s="17">
        <f t="shared" si="1218"/>
        <v>0</v>
      </c>
      <c r="AC372" s="17">
        <f t="shared" si="1219"/>
        <v>0</v>
      </c>
      <c r="AD372" s="17">
        <f t="shared" si="1220"/>
        <v>0</v>
      </c>
      <c r="AE372" s="17">
        <f t="shared" si="1191"/>
        <v>15359.799999999999</v>
      </c>
      <c r="AF372" s="17">
        <f t="shared" si="1192"/>
        <v>20575</v>
      </c>
      <c r="AG372" s="17">
        <f t="shared" si="1193"/>
        <v>19554.5</v>
      </c>
      <c r="AH372" s="17">
        <f t="shared" si="1221"/>
        <v>0</v>
      </c>
      <c r="AI372" s="17">
        <f t="shared" si="1222"/>
        <v>0</v>
      </c>
      <c r="AJ372" s="17">
        <f t="shared" si="1223"/>
        <v>0</v>
      </c>
      <c r="AK372" s="17">
        <f t="shared" si="1224"/>
        <v>0</v>
      </c>
      <c r="AL372" s="17">
        <f t="shared" si="1225"/>
        <v>0</v>
      </c>
      <c r="AM372" s="17">
        <f t="shared" si="1226"/>
        <v>0</v>
      </c>
      <c r="AN372" s="17">
        <f t="shared" si="1227"/>
        <v>0</v>
      </c>
      <c r="AO372" s="17">
        <f t="shared" si="1228"/>
        <v>0</v>
      </c>
      <c r="AP372" s="17">
        <f t="shared" si="1229"/>
        <v>0</v>
      </c>
      <c r="AQ372" s="17">
        <f t="shared" si="1230"/>
        <v>0</v>
      </c>
      <c r="AR372" s="17">
        <f t="shared" si="1231"/>
        <v>0</v>
      </c>
      <c r="AS372" s="17">
        <f t="shared" si="1232"/>
        <v>0</v>
      </c>
      <c r="AT372" s="17">
        <f t="shared" si="1233"/>
        <v>0</v>
      </c>
      <c r="AU372" s="17">
        <f t="shared" si="1234"/>
        <v>0</v>
      </c>
      <c r="AV372" s="17">
        <f t="shared" si="1235"/>
        <v>0</v>
      </c>
      <c r="AW372" s="17">
        <f t="shared" si="1194"/>
        <v>15359.799999999999</v>
      </c>
      <c r="AX372" s="17">
        <f t="shared" si="1195"/>
        <v>20575</v>
      </c>
      <c r="AY372" s="17">
        <f t="shared" si="1196"/>
        <v>19554.5</v>
      </c>
      <c r="AZ372" s="17">
        <f t="shared" si="1236"/>
        <v>0</v>
      </c>
      <c r="BA372" s="17">
        <f t="shared" si="1197"/>
        <v>15359.799999999999</v>
      </c>
      <c r="BB372" s="17">
        <f t="shared" si="1198"/>
        <v>20575</v>
      </c>
      <c r="BC372" s="17">
        <f t="shared" si="1199"/>
        <v>19554.5</v>
      </c>
      <c r="BD372" s="17">
        <f t="shared" si="1237"/>
        <v>0</v>
      </c>
      <c r="BE372" s="17">
        <f t="shared" si="1238"/>
        <v>0</v>
      </c>
      <c r="BF372" s="17">
        <f t="shared" si="1239"/>
        <v>0</v>
      </c>
      <c r="BG372" s="17">
        <f t="shared" si="1240"/>
        <v>0</v>
      </c>
      <c r="BH372" s="17">
        <f t="shared" si="1241"/>
        <v>0</v>
      </c>
      <c r="BI372" s="17">
        <f t="shared" si="1242"/>
        <v>0</v>
      </c>
      <c r="BJ372" s="17">
        <f t="shared" si="1243"/>
        <v>0</v>
      </c>
      <c r="BK372" s="17">
        <f t="shared" si="1244"/>
        <v>0</v>
      </c>
      <c r="BL372" s="17">
        <f t="shared" si="1245"/>
        <v>0</v>
      </c>
      <c r="BM372" s="17">
        <f t="shared" si="1246"/>
        <v>0</v>
      </c>
      <c r="BN372" s="17">
        <f t="shared" si="1247"/>
        <v>0</v>
      </c>
      <c r="BO372" s="17">
        <f t="shared" si="1200"/>
        <v>15359.799999999999</v>
      </c>
      <c r="BP372" s="17">
        <f t="shared" si="1201"/>
        <v>20575</v>
      </c>
      <c r="BQ372" s="17">
        <f t="shared" si="1202"/>
        <v>19554.5</v>
      </c>
      <c r="BR372" s="17">
        <f t="shared" si="1248"/>
        <v>0</v>
      </c>
      <c r="BS372" s="35"/>
      <c r="BT372" s="35"/>
      <c r="BU372" s="1"/>
      <c r="BV372" s="1"/>
      <c r="BW372" s="1"/>
      <c r="BX372" s="1"/>
      <c r="BY372" s="1"/>
      <c r="BZ372" s="1"/>
      <c r="CA372" s="1"/>
      <c r="CB372" s="1"/>
    </row>
    <row r="373" s="1" customFormat="1">
      <c r="A373" s="33" t="s">
        <v>307</v>
      </c>
      <c r="B373" s="33" t="s">
        <v>178</v>
      </c>
      <c r="C373" s="33" t="s">
        <v>334</v>
      </c>
      <c r="D373" s="33" t="s">
        <v>241</v>
      </c>
      <c r="E373" s="33"/>
      <c r="F373" s="34" t="s">
        <v>242</v>
      </c>
      <c r="G373" s="17">
        <f t="shared" si="1203"/>
        <v>15359.799999999999</v>
      </c>
      <c r="H373" s="17">
        <f t="shared" si="1204"/>
        <v>20575</v>
      </c>
      <c r="I373" s="17">
        <f t="shared" si="1205"/>
        <v>19554.5</v>
      </c>
      <c r="J373" s="17">
        <f t="shared" si="1206"/>
        <v>0</v>
      </c>
      <c r="K373" s="17">
        <f t="shared" si="1207"/>
        <v>0</v>
      </c>
      <c r="L373" s="17">
        <f t="shared" si="1208"/>
        <v>0</v>
      </c>
      <c r="M373" s="17">
        <f t="shared" si="1185"/>
        <v>15359.799999999999</v>
      </c>
      <c r="N373" s="17">
        <f t="shared" si="1186"/>
        <v>20575</v>
      </c>
      <c r="O373" s="17">
        <f t="shared" si="1187"/>
        <v>19554.5</v>
      </c>
      <c r="P373" s="17">
        <f t="shared" si="1209"/>
        <v>0</v>
      </c>
      <c r="Q373" s="17">
        <f t="shared" si="1210"/>
        <v>0</v>
      </c>
      <c r="R373" s="17">
        <f t="shared" si="1211"/>
        <v>0</v>
      </c>
      <c r="S373" s="17">
        <f t="shared" si="1212"/>
        <v>0</v>
      </c>
      <c r="T373" s="17">
        <f t="shared" si="1213"/>
        <v>0</v>
      </c>
      <c r="U373" s="17">
        <f t="shared" si="1214"/>
        <v>0</v>
      </c>
      <c r="V373" s="17">
        <f t="shared" si="1215"/>
        <v>0</v>
      </c>
      <c r="W373" s="17">
        <f t="shared" si="1216"/>
        <v>0</v>
      </c>
      <c r="X373" s="17">
        <f t="shared" si="1217"/>
        <v>0</v>
      </c>
      <c r="Y373" s="17">
        <f t="shared" si="1188"/>
        <v>15359.799999999999</v>
      </c>
      <c r="Z373" s="17">
        <f t="shared" si="1189"/>
        <v>20575</v>
      </c>
      <c r="AA373" s="17">
        <f t="shared" si="1190"/>
        <v>19554.5</v>
      </c>
      <c r="AB373" s="17">
        <f t="shared" si="1218"/>
        <v>0</v>
      </c>
      <c r="AC373" s="17">
        <f t="shared" si="1219"/>
        <v>0</v>
      </c>
      <c r="AD373" s="17">
        <f t="shared" si="1220"/>
        <v>0</v>
      </c>
      <c r="AE373" s="17">
        <f t="shared" si="1191"/>
        <v>15359.799999999999</v>
      </c>
      <c r="AF373" s="17">
        <f t="shared" si="1192"/>
        <v>20575</v>
      </c>
      <c r="AG373" s="17">
        <f t="shared" si="1193"/>
        <v>19554.5</v>
      </c>
      <c r="AH373" s="17">
        <f t="shared" si="1221"/>
        <v>0</v>
      </c>
      <c r="AI373" s="17">
        <f t="shared" si="1222"/>
        <v>0</v>
      </c>
      <c r="AJ373" s="17">
        <f t="shared" si="1223"/>
        <v>0</v>
      </c>
      <c r="AK373" s="17">
        <f t="shared" si="1224"/>
        <v>0</v>
      </c>
      <c r="AL373" s="17">
        <f t="shared" si="1225"/>
        <v>0</v>
      </c>
      <c r="AM373" s="17">
        <f t="shared" si="1226"/>
        <v>0</v>
      </c>
      <c r="AN373" s="17">
        <f t="shared" si="1227"/>
        <v>0</v>
      </c>
      <c r="AO373" s="17">
        <f t="shared" si="1228"/>
        <v>0</v>
      </c>
      <c r="AP373" s="17">
        <f t="shared" si="1229"/>
        <v>0</v>
      </c>
      <c r="AQ373" s="17">
        <f t="shared" si="1230"/>
        <v>0</v>
      </c>
      <c r="AR373" s="17">
        <f t="shared" si="1231"/>
        <v>0</v>
      </c>
      <c r="AS373" s="17">
        <f t="shared" si="1232"/>
        <v>0</v>
      </c>
      <c r="AT373" s="17">
        <f t="shared" si="1233"/>
        <v>0</v>
      </c>
      <c r="AU373" s="17">
        <f t="shared" si="1234"/>
        <v>0</v>
      </c>
      <c r="AV373" s="17">
        <f t="shared" si="1235"/>
        <v>0</v>
      </c>
      <c r="AW373" s="17">
        <f t="shared" si="1194"/>
        <v>15359.799999999999</v>
      </c>
      <c r="AX373" s="17">
        <f t="shared" si="1195"/>
        <v>20575</v>
      </c>
      <c r="AY373" s="17">
        <f t="shared" si="1196"/>
        <v>19554.5</v>
      </c>
      <c r="AZ373" s="17">
        <f t="shared" si="1236"/>
        <v>0</v>
      </c>
      <c r="BA373" s="17">
        <f t="shared" si="1197"/>
        <v>15359.799999999999</v>
      </c>
      <c r="BB373" s="17">
        <f t="shared" si="1198"/>
        <v>20575</v>
      </c>
      <c r="BC373" s="17">
        <f t="shared" si="1199"/>
        <v>19554.5</v>
      </c>
      <c r="BD373" s="17">
        <f t="shared" si="1237"/>
        <v>0</v>
      </c>
      <c r="BE373" s="17">
        <f t="shared" si="1238"/>
        <v>0</v>
      </c>
      <c r="BF373" s="17">
        <f t="shared" si="1239"/>
        <v>0</v>
      </c>
      <c r="BG373" s="17">
        <f t="shared" si="1240"/>
        <v>0</v>
      </c>
      <c r="BH373" s="17">
        <f t="shared" si="1241"/>
        <v>0</v>
      </c>
      <c r="BI373" s="17">
        <f t="shared" si="1242"/>
        <v>0</v>
      </c>
      <c r="BJ373" s="17">
        <f t="shared" si="1243"/>
        <v>0</v>
      </c>
      <c r="BK373" s="17">
        <f t="shared" si="1244"/>
        <v>0</v>
      </c>
      <c r="BL373" s="17">
        <f t="shared" si="1245"/>
        <v>0</v>
      </c>
      <c r="BM373" s="17">
        <f t="shared" si="1246"/>
        <v>0</v>
      </c>
      <c r="BN373" s="17">
        <f t="shared" si="1247"/>
        <v>0</v>
      </c>
      <c r="BO373" s="17">
        <f t="shared" si="1200"/>
        <v>15359.799999999999</v>
      </c>
      <c r="BP373" s="17">
        <f t="shared" si="1201"/>
        <v>20575</v>
      </c>
      <c r="BQ373" s="17">
        <f t="shared" si="1202"/>
        <v>19554.5</v>
      </c>
      <c r="BR373" s="17">
        <f t="shared" si="1248"/>
        <v>0</v>
      </c>
      <c r="BS373" s="35"/>
      <c r="BT373" s="35"/>
      <c r="BU373" s="1"/>
      <c r="BV373" s="1"/>
      <c r="BW373" s="1"/>
      <c r="BX373" s="1"/>
      <c r="BY373" s="1"/>
      <c r="BZ373" s="1"/>
      <c r="CA373" s="1"/>
      <c r="CB373" s="1"/>
    </row>
    <row r="374" s="1" customFormat="1">
      <c r="A374" s="33" t="s">
        <v>307</v>
      </c>
      <c r="B374" s="33" t="s">
        <v>178</v>
      </c>
      <c r="C374" s="33" t="s">
        <v>334</v>
      </c>
      <c r="D374" s="33" t="s">
        <v>241</v>
      </c>
      <c r="E374" s="33" t="s">
        <v>141</v>
      </c>
      <c r="F374" s="34" t="s">
        <v>142</v>
      </c>
      <c r="G374" s="17">
        <v>15359.799999999999</v>
      </c>
      <c r="H374" s="17">
        <v>20575</v>
      </c>
      <c r="I374" s="17">
        <v>19554.5</v>
      </c>
      <c r="J374" s="17"/>
      <c r="K374" s="17"/>
      <c r="L374" s="17"/>
      <c r="M374" s="17">
        <f t="shared" si="1185"/>
        <v>15359.799999999999</v>
      </c>
      <c r="N374" s="17">
        <f t="shared" si="1186"/>
        <v>20575</v>
      </c>
      <c r="O374" s="17">
        <f t="shared" si="1187"/>
        <v>19554.5</v>
      </c>
      <c r="P374" s="17"/>
      <c r="Q374" s="17"/>
      <c r="R374" s="17"/>
      <c r="S374" s="17"/>
      <c r="T374" s="17"/>
      <c r="U374" s="17"/>
      <c r="V374" s="17"/>
      <c r="W374" s="17"/>
      <c r="X374" s="17"/>
      <c r="Y374" s="17">
        <f t="shared" si="1188"/>
        <v>15359.799999999999</v>
      </c>
      <c r="Z374" s="17">
        <f t="shared" si="1189"/>
        <v>20575</v>
      </c>
      <c r="AA374" s="17">
        <f t="shared" si="1190"/>
        <v>19554.5</v>
      </c>
      <c r="AB374" s="17"/>
      <c r="AC374" s="17"/>
      <c r="AD374" s="17"/>
      <c r="AE374" s="17">
        <f t="shared" si="1191"/>
        <v>15359.799999999999</v>
      </c>
      <c r="AF374" s="17">
        <f t="shared" si="1192"/>
        <v>20575</v>
      </c>
      <c r="AG374" s="17">
        <f t="shared" si="1193"/>
        <v>19554.5</v>
      </c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>
        <f t="shared" si="1194"/>
        <v>15359.799999999999</v>
      </c>
      <c r="AX374" s="17">
        <f t="shared" si="1195"/>
        <v>20575</v>
      </c>
      <c r="AY374" s="17">
        <f t="shared" si="1196"/>
        <v>19554.5</v>
      </c>
      <c r="AZ374" s="17"/>
      <c r="BA374" s="17">
        <f t="shared" si="1197"/>
        <v>15359.799999999999</v>
      </c>
      <c r="BB374" s="17">
        <f t="shared" si="1198"/>
        <v>20575</v>
      </c>
      <c r="BC374" s="17">
        <f t="shared" si="1199"/>
        <v>19554.5</v>
      </c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>
        <f t="shared" si="1200"/>
        <v>15359.799999999999</v>
      </c>
      <c r="BP374" s="17">
        <f t="shared" si="1201"/>
        <v>20575</v>
      </c>
      <c r="BQ374" s="17">
        <f t="shared" si="1202"/>
        <v>19554.5</v>
      </c>
      <c r="BR374" s="17"/>
      <c r="BS374" s="35"/>
      <c r="BT374" s="35"/>
      <c r="BU374" s="1"/>
      <c r="BV374" s="1"/>
      <c r="BW374" s="1"/>
      <c r="BX374" s="1"/>
      <c r="BY374" s="1"/>
      <c r="BZ374" s="1"/>
      <c r="CA374" s="1"/>
      <c r="CB374" s="1"/>
    </row>
    <row r="375" s="1" customFormat="1">
      <c r="A375" s="33" t="s">
        <v>307</v>
      </c>
      <c r="B375" s="33" t="s">
        <v>178</v>
      </c>
      <c r="C375" s="33" t="s">
        <v>334</v>
      </c>
      <c r="D375" s="33" t="s">
        <v>310</v>
      </c>
      <c r="E375" s="33"/>
      <c r="F375" s="34" t="s">
        <v>311</v>
      </c>
      <c r="G375" s="17">
        <f>G387+G391+G376+G383</f>
        <v>11901725.899999999</v>
      </c>
      <c r="H375" s="17">
        <f>H387+H391+H376+H383</f>
        <v>14509278.799999999</v>
      </c>
      <c r="I375" s="17">
        <f>I387+I391+I376+I383</f>
        <v>11967652.199999997</v>
      </c>
      <c r="J375" s="17">
        <f>J387+J391+J376+J383</f>
        <v>-8391.8999999999996</v>
      </c>
      <c r="K375" s="17">
        <f>K387+K391+K376+K383</f>
        <v>-8391.8999999999996</v>
      </c>
      <c r="L375" s="17">
        <f>L387+L391+L376+L383</f>
        <v>-8391.8999999999996</v>
      </c>
      <c r="M375" s="17">
        <f t="shared" si="1185"/>
        <v>11893333.999999998</v>
      </c>
      <c r="N375" s="17">
        <f t="shared" si="1186"/>
        <v>14500886.899999999</v>
      </c>
      <c r="O375" s="17">
        <f t="shared" si="1187"/>
        <v>11959260.299999997</v>
      </c>
      <c r="P375" s="17">
        <f>P387+P391+P376+P383</f>
        <v>0</v>
      </c>
      <c r="Q375" s="17">
        <f>Q387+Q391+Q376+Q383</f>
        <v>0</v>
      </c>
      <c r="R375" s="17">
        <f>R387+R391+R376+R383</f>
        <v>53816.599000000002</v>
      </c>
      <c r="S375" s="17">
        <f>S387+S391+S376+S383</f>
        <v>90859.245999999999</v>
      </c>
      <c r="T375" s="17">
        <f>T387+T391+T376+T383</f>
        <v>0</v>
      </c>
      <c r="U375" s="17">
        <f>U387+U391+U376+U383</f>
        <v>-55854</v>
      </c>
      <c r="V375" s="17">
        <f>V387+V391+V376+V383</f>
        <v>0</v>
      </c>
      <c r="W375" s="17">
        <f>W387+W391+W376+W383</f>
        <v>0</v>
      </c>
      <c r="X375" s="17">
        <f>X387+X391+X376+X383</f>
        <v>0</v>
      </c>
      <c r="Y375" s="17">
        <f t="shared" si="1188"/>
        <v>12038009.844999997</v>
      </c>
      <c r="Z375" s="17">
        <f t="shared" si="1189"/>
        <v>14445032.899999999</v>
      </c>
      <c r="AA375" s="17">
        <f t="shared" si="1190"/>
        <v>11959260.299999997</v>
      </c>
      <c r="AB375" s="17">
        <f>AB387+AB391+AB376+AB383</f>
        <v>0</v>
      </c>
      <c r="AC375" s="17">
        <f>AC387+AC391+AC376+AC383</f>
        <v>0</v>
      </c>
      <c r="AD375" s="17">
        <f>AD387+AD391+AD376+AD383</f>
        <v>0</v>
      </c>
      <c r="AE375" s="17">
        <f t="shared" si="1191"/>
        <v>12038009.844999997</v>
      </c>
      <c r="AF375" s="17">
        <f t="shared" si="1192"/>
        <v>14445032.899999999</v>
      </c>
      <c r="AG375" s="17">
        <f t="shared" si="1193"/>
        <v>11959260.299999997</v>
      </c>
      <c r="AH375" s="17">
        <f>AH387+AH391+AH376+AH383</f>
        <v>584330.08999999997</v>
      </c>
      <c r="AI375" s="17">
        <f>AI387+AI391+AI376+AI383</f>
        <v>0</v>
      </c>
      <c r="AJ375" s="17">
        <f>AJ387+AJ391+AJ376+AJ383</f>
        <v>0</v>
      </c>
      <c r="AK375" s="17">
        <f>AK387+AK391+AK376+AK383</f>
        <v>0</v>
      </c>
      <c r="AL375" s="17">
        <f>AL387+AL391+AL376+AL383</f>
        <v>0</v>
      </c>
      <c r="AM375" s="17">
        <f>AM387+AM391+AM376+AM383</f>
        <v>0</v>
      </c>
      <c r="AN375" s="17">
        <f>AN387+AN391+AN376+AN383</f>
        <v>0</v>
      </c>
      <c r="AO375" s="17">
        <f>AO387+AO391+AO376+AO383</f>
        <v>0</v>
      </c>
      <c r="AP375" s="17">
        <f>AP387+AP391+AP376+AP383</f>
        <v>7.2759576141834259e-12</v>
      </c>
      <c r="AQ375" s="17">
        <f>AQ387+AQ391+AQ376+AQ383</f>
        <v>0</v>
      </c>
      <c r="AR375" s="17">
        <f>AR387+AR391+AR376+AR383</f>
        <v>0</v>
      </c>
      <c r="AS375" s="17">
        <f>AS387+AS391+AS376+AS383</f>
        <v>0</v>
      </c>
      <c r="AT375" s="17">
        <f>AT387+AT391+AT376+AT383</f>
        <v>0</v>
      </c>
      <c r="AU375" s="17">
        <f>AU387+AU391+AU376+AU383</f>
        <v>0</v>
      </c>
      <c r="AV375" s="17">
        <f>AV387+AV391+AV376+AV383</f>
        <v>0</v>
      </c>
      <c r="AW375" s="17">
        <f t="shared" si="1194"/>
        <v>12622339.934999997</v>
      </c>
      <c r="AX375" s="17">
        <f t="shared" si="1195"/>
        <v>14445032.899999999</v>
      </c>
      <c r="AY375" s="17">
        <f t="shared" si="1196"/>
        <v>11959260.299999997</v>
      </c>
      <c r="AZ375" s="17">
        <f>AZ387+AZ391+AZ376+AZ383</f>
        <v>0</v>
      </c>
      <c r="BA375" s="17">
        <f t="shared" si="1197"/>
        <v>12622339.934999997</v>
      </c>
      <c r="BB375" s="17">
        <f t="shared" si="1198"/>
        <v>14445032.899999999</v>
      </c>
      <c r="BC375" s="17">
        <f t="shared" si="1199"/>
        <v>11959260.299999997</v>
      </c>
      <c r="BD375" s="17">
        <f>BD387+BD391+BD376+BD383</f>
        <v>22976.373</v>
      </c>
      <c r="BE375" s="17">
        <f>BE387+BE391+BE376+BE383</f>
        <v>55089.540000000001</v>
      </c>
      <c r="BF375" s="17">
        <f>BF387+BF391+BF376+BF383</f>
        <v>52073.205999999998</v>
      </c>
      <c r="BG375" s="17">
        <f>BG387+BG391+BG376+BG383</f>
        <v>330930.26699999999</v>
      </c>
      <c r="BH375" s="17">
        <f>BH387+BH391+BH376+BH383</f>
        <v>20594.097000000002</v>
      </c>
      <c r="BI375" s="17">
        <f>BI387+BI391+BI376+BI383</f>
        <v>0</v>
      </c>
      <c r="BJ375" s="17">
        <f>BJ387+BJ391+BJ376+BJ383</f>
        <v>0</v>
      </c>
      <c r="BK375" s="17">
        <f>BK387+BK391+BK376+BK383</f>
        <v>0</v>
      </c>
      <c r="BL375" s="17">
        <f>BL387+BL391+BL376+BL383</f>
        <v>0</v>
      </c>
      <c r="BM375" s="17">
        <f>BM387+BM391+BM376+BM383</f>
        <v>0</v>
      </c>
      <c r="BN375" s="17">
        <f>BN387+BN391+BN376+BN383</f>
        <v>0</v>
      </c>
      <c r="BO375" s="17">
        <f t="shared" si="1200"/>
        <v>13083409.320999995</v>
      </c>
      <c r="BP375" s="17">
        <f t="shared" si="1201"/>
        <v>14465626.996999998</v>
      </c>
      <c r="BQ375" s="17">
        <f t="shared" si="1202"/>
        <v>11959260.299999997</v>
      </c>
      <c r="BR375" s="17">
        <f>BR387+BR391+BR376+BR383</f>
        <v>0</v>
      </c>
      <c r="BS375" s="35"/>
      <c r="BT375" s="35"/>
      <c r="BU375" s="1"/>
      <c r="BV375" s="1"/>
      <c r="BW375" s="1"/>
      <c r="BX375" s="1"/>
      <c r="BY375" s="1"/>
      <c r="BZ375" s="1"/>
      <c r="CA375" s="1"/>
      <c r="CB375" s="1"/>
    </row>
    <row r="376" s="1" customFormat="1">
      <c r="A376" s="33" t="s">
        <v>307</v>
      </c>
      <c r="B376" s="33" t="s">
        <v>178</v>
      </c>
      <c r="C376" s="33" t="s">
        <v>334</v>
      </c>
      <c r="D376" s="33" t="s">
        <v>336</v>
      </c>
      <c r="E376" s="33"/>
      <c r="F376" s="34" t="s">
        <v>337</v>
      </c>
      <c r="G376" s="17">
        <f t="shared" ref="G376:G389" si="1249">G377</f>
        <v>36729.099999999999</v>
      </c>
      <c r="H376" s="17">
        <f t="shared" ref="H376:H389" si="1250">H377</f>
        <v>44406.599999999999</v>
      </c>
      <c r="I376" s="17">
        <f t="shared" ref="I376:I389" si="1251">I377</f>
        <v>44406.599999999999</v>
      </c>
      <c r="J376" s="17">
        <f t="shared" ref="J376:J389" si="1252">J377</f>
        <v>0</v>
      </c>
      <c r="K376" s="17">
        <f t="shared" ref="K376:K389" si="1253">K377</f>
        <v>0</v>
      </c>
      <c r="L376" s="17">
        <f t="shared" ref="L376:L389" si="1254">L377</f>
        <v>0</v>
      </c>
      <c r="M376" s="17">
        <f t="shared" si="1185"/>
        <v>36729.099999999999</v>
      </c>
      <c r="N376" s="17">
        <f t="shared" si="1186"/>
        <v>44406.599999999999</v>
      </c>
      <c r="O376" s="17">
        <f t="shared" si="1187"/>
        <v>44406.599999999999</v>
      </c>
      <c r="P376" s="17">
        <f t="shared" ref="P376:P389" si="1255">P377</f>
        <v>0</v>
      </c>
      <c r="Q376" s="17">
        <f t="shared" ref="Q376:Q389" si="1256">Q377</f>
        <v>0</v>
      </c>
      <c r="R376" s="17">
        <f t="shared" ref="R376:R389" si="1257">R377</f>
        <v>0</v>
      </c>
      <c r="S376" s="17">
        <f t="shared" ref="S376:S389" si="1258">S377</f>
        <v>0</v>
      </c>
      <c r="T376" s="17">
        <f t="shared" ref="T376:T389" si="1259">T377</f>
        <v>0</v>
      </c>
      <c r="U376" s="17">
        <f t="shared" ref="U376:U389" si="1260">U377</f>
        <v>0</v>
      </c>
      <c r="V376" s="17">
        <f t="shared" ref="V376:V389" si="1261">V377</f>
        <v>0</v>
      </c>
      <c r="W376" s="17">
        <f t="shared" ref="W376:W389" si="1262">W377</f>
        <v>0</v>
      </c>
      <c r="X376" s="17">
        <f t="shared" ref="X376:X389" si="1263">X377</f>
        <v>0</v>
      </c>
      <c r="Y376" s="17">
        <f t="shared" si="1188"/>
        <v>36729.099999999999</v>
      </c>
      <c r="Z376" s="17">
        <f t="shared" si="1189"/>
        <v>44406.599999999999</v>
      </c>
      <c r="AA376" s="17">
        <f t="shared" si="1190"/>
        <v>44406.599999999999</v>
      </c>
      <c r="AB376" s="17">
        <f t="shared" ref="AB376:AB389" si="1264">AB377</f>
        <v>0</v>
      </c>
      <c r="AC376" s="17">
        <f t="shared" ref="AC376:AC389" si="1265">AC377</f>
        <v>0</v>
      </c>
      <c r="AD376" s="17">
        <f t="shared" ref="AD376:AD389" si="1266">AD377</f>
        <v>0</v>
      </c>
      <c r="AE376" s="17">
        <f t="shared" si="1191"/>
        <v>36729.099999999999</v>
      </c>
      <c r="AF376" s="17">
        <f t="shared" si="1192"/>
        <v>44406.599999999999</v>
      </c>
      <c r="AG376" s="17">
        <f t="shared" si="1193"/>
        <v>44406.599999999999</v>
      </c>
      <c r="AH376" s="17">
        <f>AH377+AH380</f>
        <v>0</v>
      </c>
      <c r="AI376" s="17">
        <f>AI377+AI380</f>
        <v>0</v>
      </c>
      <c r="AJ376" s="17">
        <f>AJ377+AJ380</f>
        <v>0</v>
      </c>
      <c r="AK376" s="17">
        <f>AK377+AK380</f>
        <v>0</v>
      </c>
      <c r="AL376" s="17">
        <f>AL377+AL380</f>
        <v>0</v>
      </c>
      <c r="AM376" s="17">
        <f>AM377+AM380</f>
        <v>0</v>
      </c>
      <c r="AN376" s="17">
        <f>AN377+AN380</f>
        <v>0</v>
      </c>
      <c r="AO376" s="17">
        <f>AO377+AO380</f>
        <v>0</v>
      </c>
      <c r="AP376" s="17">
        <f>AP377+AP380</f>
        <v>54620.700000000004</v>
      </c>
      <c r="AQ376" s="17">
        <f>AQ377+AQ380</f>
        <v>0</v>
      </c>
      <c r="AR376" s="17">
        <f>AR377+AR380</f>
        <v>0</v>
      </c>
      <c r="AS376" s="17">
        <f>AS377+AS380</f>
        <v>0</v>
      </c>
      <c r="AT376" s="17">
        <f>AT377+AT380</f>
        <v>0</v>
      </c>
      <c r="AU376" s="17">
        <f>AU377+AU380</f>
        <v>0</v>
      </c>
      <c r="AV376" s="17">
        <f>AV377+AV380</f>
        <v>0</v>
      </c>
      <c r="AW376" s="17">
        <f t="shared" si="1194"/>
        <v>36729.099999999999</v>
      </c>
      <c r="AX376" s="17">
        <f t="shared" si="1195"/>
        <v>99027.300000000003</v>
      </c>
      <c r="AY376" s="17">
        <f t="shared" si="1196"/>
        <v>44406.599999999999</v>
      </c>
      <c r="AZ376" s="17">
        <f>AZ377+AZ380</f>
        <v>0</v>
      </c>
      <c r="BA376" s="17">
        <f t="shared" si="1197"/>
        <v>36729.099999999999</v>
      </c>
      <c r="BB376" s="17">
        <f t="shared" si="1198"/>
        <v>99027.300000000003</v>
      </c>
      <c r="BC376" s="17">
        <f t="shared" si="1199"/>
        <v>44406.599999999999</v>
      </c>
      <c r="BD376" s="17">
        <f>BD377+BD380</f>
        <v>0</v>
      </c>
      <c r="BE376" s="17">
        <f>BE377+BE380</f>
        <v>0</v>
      </c>
      <c r="BF376" s="17">
        <f>BF377+BF380</f>
        <v>0</v>
      </c>
      <c r="BG376" s="17">
        <f>BG377+BG380</f>
        <v>0</v>
      </c>
      <c r="BH376" s="17">
        <f>BH377+BH380</f>
        <v>0</v>
      </c>
      <c r="BI376" s="17">
        <f>BI377+BI380</f>
        <v>0</v>
      </c>
      <c r="BJ376" s="17">
        <f>BJ377+BJ380</f>
        <v>0</v>
      </c>
      <c r="BK376" s="17">
        <f>BK377+BK380</f>
        <v>0</v>
      </c>
      <c r="BL376" s="17">
        <f>BL377+BL380</f>
        <v>0</v>
      </c>
      <c r="BM376" s="17">
        <f>BM377+BM380</f>
        <v>0</v>
      </c>
      <c r="BN376" s="17">
        <f>BN377+BN380</f>
        <v>0</v>
      </c>
      <c r="BO376" s="17">
        <f t="shared" si="1200"/>
        <v>36729.099999999999</v>
      </c>
      <c r="BP376" s="17">
        <f t="shared" si="1201"/>
        <v>99027.300000000003</v>
      </c>
      <c r="BQ376" s="17">
        <f t="shared" si="1202"/>
        <v>44406.599999999999</v>
      </c>
      <c r="BR376" s="17">
        <f>BR377+BR380</f>
        <v>0</v>
      </c>
      <c r="BS376" s="35"/>
      <c r="BT376" s="35"/>
      <c r="BU376" s="1"/>
      <c r="BV376" s="1"/>
      <c r="BW376" s="1"/>
      <c r="BX376" s="1"/>
      <c r="BY376" s="1"/>
      <c r="BZ376" s="1"/>
      <c r="CA376" s="1"/>
      <c r="CB376" s="1"/>
    </row>
    <row r="377" s="1" customFormat="1">
      <c r="A377" s="33" t="s">
        <v>307</v>
      </c>
      <c r="B377" s="33" t="s">
        <v>178</v>
      </c>
      <c r="C377" s="33" t="s">
        <v>334</v>
      </c>
      <c r="D377" s="33" t="s">
        <v>338</v>
      </c>
      <c r="E377" s="33"/>
      <c r="F377" s="34" t="s">
        <v>339</v>
      </c>
      <c r="G377" s="17">
        <f t="shared" si="1249"/>
        <v>36729.099999999999</v>
      </c>
      <c r="H377" s="17">
        <f t="shared" si="1250"/>
        <v>44406.599999999999</v>
      </c>
      <c r="I377" s="17">
        <f t="shared" si="1251"/>
        <v>44406.599999999999</v>
      </c>
      <c r="J377" s="17">
        <f t="shared" si="1252"/>
        <v>0</v>
      </c>
      <c r="K377" s="17">
        <f t="shared" si="1253"/>
        <v>0</v>
      </c>
      <c r="L377" s="17">
        <f t="shared" si="1254"/>
        <v>0</v>
      </c>
      <c r="M377" s="17">
        <f t="shared" si="1185"/>
        <v>36729.099999999999</v>
      </c>
      <c r="N377" s="17">
        <f t="shared" si="1186"/>
        <v>44406.599999999999</v>
      </c>
      <c r="O377" s="17">
        <f t="shared" si="1187"/>
        <v>44406.599999999999</v>
      </c>
      <c r="P377" s="17">
        <f t="shared" si="1255"/>
        <v>0</v>
      </c>
      <c r="Q377" s="17">
        <f t="shared" si="1256"/>
        <v>0</v>
      </c>
      <c r="R377" s="17">
        <f t="shared" si="1257"/>
        <v>0</v>
      </c>
      <c r="S377" s="17">
        <f t="shared" si="1258"/>
        <v>0</v>
      </c>
      <c r="T377" s="17">
        <f t="shared" si="1259"/>
        <v>0</v>
      </c>
      <c r="U377" s="17">
        <f t="shared" si="1260"/>
        <v>0</v>
      </c>
      <c r="V377" s="17">
        <f t="shared" si="1261"/>
        <v>0</v>
      </c>
      <c r="W377" s="17">
        <f t="shared" si="1262"/>
        <v>0</v>
      </c>
      <c r="X377" s="17">
        <f t="shared" si="1263"/>
        <v>0</v>
      </c>
      <c r="Y377" s="17">
        <f t="shared" si="1188"/>
        <v>36729.099999999999</v>
      </c>
      <c r="Z377" s="17">
        <f t="shared" si="1189"/>
        <v>44406.599999999999</v>
      </c>
      <c r="AA377" s="17">
        <f t="shared" si="1190"/>
        <v>44406.599999999999</v>
      </c>
      <c r="AB377" s="17">
        <f t="shared" si="1264"/>
        <v>0</v>
      </c>
      <c r="AC377" s="17">
        <f t="shared" si="1265"/>
        <v>0</v>
      </c>
      <c r="AD377" s="17">
        <f t="shared" si="1266"/>
        <v>0</v>
      </c>
      <c r="AE377" s="17">
        <f t="shared" si="1191"/>
        <v>36729.099999999999</v>
      </c>
      <c r="AF377" s="17">
        <f t="shared" si="1192"/>
        <v>44406.599999999999</v>
      </c>
      <c r="AG377" s="17">
        <f t="shared" si="1193"/>
        <v>44406.599999999999</v>
      </c>
      <c r="AH377" s="17">
        <f t="shared" ref="AH377:AH389" si="1267">AH378</f>
        <v>0</v>
      </c>
      <c r="AI377" s="17">
        <f t="shared" ref="AI377:AI389" si="1268">AI378</f>
        <v>0</v>
      </c>
      <c r="AJ377" s="17">
        <f t="shared" ref="AJ377:AJ389" si="1269">AJ378</f>
        <v>0</v>
      </c>
      <c r="AK377" s="17">
        <f t="shared" ref="AK377:AK389" si="1270">AK378</f>
        <v>0</v>
      </c>
      <c r="AL377" s="17">
        <f t="shared" ref="AL377:AL389" si="1271">AL378</f>
        <v>0</v>
      </c>
      <c r="AM377" s="17">
        <f t="shared" ref="AM377:AM389" si="1272">AM378</f>
        <v>0</v>
      </c>
      <c r="AN377" s="17">
        <f t="shared" ref="AN377:AN389" si="1273">AN378</f>
        <v>0</v>
      </c>
      <c r="AO377" s="17">
        <f t="shared" ref="AO377:AO389" si="1274">AO378</f>
        <v>0</v>
      </c>
      <c r="AP377" s="17">
        <f t="shared" ref="AP377:AP389" si="1275">AP378</f>
        <v>0</v>
      </c>
      <c r="AQ377" s="17">
        <f t="shared" ref="AQ377:AQ389" si="1276">AQ378</f>
        <v>0</v>
      </c>
      <c r="AR377" s="17">
        <f t="shared" ref="AR377:AR389" si="1277">AR378</f>
        <v>0</v>
      </c>
      <c r="AS377" s="17">
        <f t="shared" ref="AS377:AS389" si="1278">AS378</f>
        <v>0</v>
      </c>
      <c r="AT377" s="17">
        <f t="shared" ref="AT377:AT389" si="1279">AT378</f>
        <v>0</v>
      </c>
      <c r="AU377" s="17">
        <f t="shared" ref="AU377:AU389" si="1280">AU378</f>
        <v>0</v>
      </c>
      <c r="AV377" s="17">
        <f t="shared" ref="AV377:AV389" si="1281">AV378</f>
        <v>0</v>
      </c>
      <c r="AW377" s="17">
        <f t="shared" si="1194"/>
        <v>36729.099999999999</v>
      </c>
      <c r="AX377" s="17">
        <f t="shared" si="1195"/>
        <v>44406.599999999999</v>
      </c>
      <c r="AY377" s="17">
        <f t="shared" si="1196"/>
        <v>44406.599999999999</v>
      </c>
      <c r="AZ377" s="17">
        <f t="shared" ref="AZ377:AZ389" si="1282">AZ378</f>
        <v>0</v>
      </c>
      <c r="BA377" s="17">
        <f t="shared" si="1197"/>
        <v>36729.099999999999</v>
      </c>
      <c r="BB377" s="17">
        <f t="shared" si="1198"/>
        <v>44406.599999999999</v>
      </c>
      <c r="BC377" s="17">
        <f t="shared" si="1199"/>
        <v>44406.599999999999</v>
      </c>
      <c r="BD377" s="17">
        <f t="shared" ref="BD377:BD389" si="1283">BD378</f>
        <v>0</v>
      </c>
      <c r="BE377" s="17">
        <f t="shared" ref="BE377:BE389" si="1284">BE378</f>
        <v>0</v>
      </c>
      <c r="BF377" s="17">
        <f t="shared" ref="BF377:BF389" si="1285">BF378</f>
        <v>0</v>
      </c>
      <c r="BG377" s="17">
        <f t="shared" ref="BG377:BG389" si="1286">BG378</f>
        <v>0</v>
      </c>
      <c r="BH377" s="17">
        <f t="shared" ref="BH377:BH389" si="1287">BH378</f>
        <v>0</v>
      </c>
      <c r="BI377" s="17">
        <f t="shared" ref="BI377:BI389" si="1288">BI378</f>
        <v>0</v>
      </c>
      <c r="BJ377" s="17">
        <f t="shared" ref="BJ377:BJ389" si="1289">BJ378</f>
        <v>0</v>
      </c>
      <c r="BK377" s="17">
        <f t="shared" ref="BK377:BK389" si="1290">BK378</f>
        <v>0</v>
      </c>
      <c r="BL377" s="17">
        <f t="shared" ref="BL377:BL389" si="1291">BL378</f>
        <v>0</v>
      </c>
      <c r="BM377" s="17">
        <f t="shared" ref="BM377:BM389" si="1292">BM378</f>
        <v>0</v>
      </c>
      <c r="BN377" s="17">
        <f t="shared" ref="BN377:BN389" si="1293">BN378</f>
        <v>0</v>
      </c>
      <c r="BO377" s="17">
        <f t="shared" si="1200"/>
        <v>36729.099999999999</v>
      </c>
      <c r="BP377" s="17">
        <f t="shared" si="1201"/>
        <v>44406.599999999999</v>
      </c>
      <c r="BQ377" s="17">
        <f t="shared" si="1202"/>
        <v>44406.599999999999</v>
      </c>
      <c r="BR377" s="17">
        <f t="shared" ref="BR377:BR389" si="1294">BR378</f>
        <v>0</v>
      </c>
      <c r="BS377" s="35"/>
      <c r="BT377" s="35"/>
      <c r="BU377" s="1"/>
      <c r="BV377" s="1"/>
      <c r="BW377" s="1"/>
      <c r="BX377" s="1"/>
      <c r="BY377" s="1"/>
      <c r="BZ377" s="1"/>
      <c r="CA377" s="1"/>
      <c r="CB377" s="1"/>
    </row>
    <row r="378" s="1" customFormat="1">
      <c r="A378" s="33" t="s">
        <v>307</v>
      </c>
      <c r="B378" s="33" t="s">
        <v>178</v>
      </c>
      <c r="C378" s="33" t="s">
        <v>334</v>
      </c>
      <c r="D378" s="33" t="s">
        <v>340</v>
      </c>
      <c r="E378" s="33"/>
      <c r="F378" s="34" t="s">
        <v>341</v>
      </c>
      <c r="G378" s="17">
        <f t="shared" si="1249"/>
        <v>36729.099999999999</v>
      </c>
      <c r="H378" s="17">
        <f t="shared" si="1250"/>
        <v>44406.599999999999</v>
      </c>
      <c r="I378" s="17">
        <f t="shared" si="1251"/>
        <v>44406.599999999999</v>
      </c>
      <c r="J378" s="17">
        <f t="shared" si="1252"/>
        <v>0</v>
      </c>
      <c r="K378" s="17">
        <f t="shared" si="1253"/>
        <v>0</v>
      </c>
      <c r="L378" s="17">
        <f t="shared" si="1254"/>
        <v>0</v>
      </c>
      <c r="M378" s="17">
        <f t="shared" si="1185"/>
        <v>36729.099999999999</v>
      </c>
      <c r="N378" s="17">
        <f t="shared" si="1186"/>
        <v>44406.599999999999</v>
      </c>
      <c r="O378" s="17">
        <f t="shared" si="1187"/>
        <v>44406.599999999999</v>
      </c>
      <c r="P378" s="17">
        <f t="shared" si="1255"/>
        <v>0</v>
      </c>
      <c r="Q378" s="17">
        <f t="shared" si="1256"/>
        <v>0</v>
      </c>
      <c r="R378" s="17">
        <f t="shared" si="1257"/>
        <v>0</v>
      </c>
      <c r="S378" s="17">
        <f t="shared" si="1258"/>
        <v>0</v>
      </c>
      <c r="T378" s="17">
        <f t="shared" si="1259"/>
        <v>0</v>
      </c>
      <c r="U378" s="17">
        <f t="shared" si="1260"/>
        <v>0</v>
      </c>
      <c r="V378" s="17">
        <f t="shared" si="1261"/>
        <v>0</v>
      </c>
      <c r="W378" s="17">
        <f t="shared" si="1262"/>
        <v>0</v>
      </c>
      <c r="X378" s="17">
        <f t="shared" si="1263"/>
        <v>0</v>
      </c>
      <c r="Y378" s="17">
        <f t="shared" si="1188"/>
        <v>36729.099999999999</v>
      </c>
      <c r="Z378" s="17">
        <f t="shared" si="1189"/>
        <v>44406.599999999999</v>
      </c>
      <c r="AA378" s="17">
        <f t="shared" si="1190"/>
        <v>44406.599999999999</v>
      </c>
      <c r="AB378" s="17">
        <f t="shared" si="1264"/>
        <v>0</v>
      </c>
      <c r="AC378" s="17">
        <f t="shared" si="1265"/>
        <v>0</v>
      </c>
      <c r="AD378" s="17">
        <f t="shared" si="1266"/>
        <v>0</v>
      </c>
      <c r="AE378" s="17">
        <f t="shared" si="1191"/>
        <v>36729.099999999999</v>
      </c>
      <c r="AF378" s="17">
        <f t="shared" si="1192"/>
        <v>44406.599999999999</v>
      </c>
      <c r="AG378" s="17">
        <f t="shared" si="1193"/>
        <v>44406.599999999999</v>
      </c>
      <c r="AH378" s="17">
        <f t="shared" si="1267"/>
        <v>0</v>
      </c>
      <c r="AI378" s="17">
        <f t="shared" si="1268"/>
        <v>0</v>
      </c>
      <c r="AJ378" s="17">
        <f t="shared" si="1269"/>
        <v>0</v>
      </c>
      <c r="AK378" s="17">
        <f t="shared" si="1270"/>
        <v>0</v>
      </c>
      <c r="AL378" s="17">
        <f t="shared" si="1271"/>
        <v>0</v>
      </c>
      <c r="AM378" s="17">
        <f t="shared" si="1272"/>
        <v>0</v>
      </c>
      <c r="AN378" s="17">
        <f t="shared" si="1273"/>
        <v>0</v>
      </c>
      <c r="AO378" s="17">
        <f t="shared" si="1274"/>
        <v>0</v>
      </c>
      <c r="AP378" s="17">
        <f t="shared" si="1275"/>
        <v>0</v>
      </c>
      <c r="AQ378" s="17">
        <f t="shared" si="1276"/>
        <v>0</v>
      </c>
      <c r="AR378" s="17">
        <f t="shared" si="1277"/>
        <v>0</v>
      </c>
      <c r="AS378" s="17">
        <f t="shared" si="1278"/>
        <v>0</v>
      </c>
      <c r="AT378" s="17">
        <f t="shared" si="1279"/>
        <v>0</v>
      </c>
      <c r="AU378" s="17">
        <f t="shared" si="1280"/>
        <v>0</v>
      </c>
      <c r="AV378" s="17">
        <f t="shared" si="1281"/>
        <v>0</v>
      </c>
      <c r="AW378" s="17">
        <f t="shared" si="1194"/>
        <v>36729.099999999999</v>
      </c>
      <c r="AX378" s="17">
        <f t="shared" si="1195"/>
        <v>44406.599999999999</v>
      </c>
      <c r="AY378" s="17">
        <f t="shared" si="1196"/>
        <v>44406.599999999999</v>
      </c>
      <c r="AZ378" s="17">
        <f t="shared" si="1282"/>
        <v>0</v>
      </c>
      <c r="BA378" s="17">
        <f t="shared" si="1197"/>
        <v>36729.099999999999</v>
      </c>
      <c r="BB378" s="17">
        <f t="shared" si="1198"/>
        <v>44406.599999999999</v>
      </c>
      <c r="BC378" s="17">
        <f t="shared" si="1199"/>
        <v>44406.599999999999</v>
      </c>
      <c r="BD378" s="17">
        <f t="shared" si="1283"/>
        <v>0</v>
      </c>
      <c r="BE378" s="17">
        <f t="shared" si="1284"/>
        <v>0</v>
      </c>
      <c r="BF378" s="17">
        <f t="shared" si="1285"/>
        <v>0</v>
      </c>
      <c r="BG378" s="17">
        <f t="shared" si="1286"/>
        <v>0</v>
      </c>
      <c r="BH378" s="17">
        <f t="shared" si="1287"/>
        <v>0</v>
      </c>
      <c r="BI378" s="17">
        <f t="shared" si="1288"/>
        <v>0</v>
      </c>
      <c r="BJ378" s="17">
        <f t="shared" si="1289"/>
        <v>0</v>
      </c>
      <c r="BK378" s="17">
        <f t="shared" si="1290"/>
        <v>0</v>
      </c>
      <c r="BL378" s="17">
        <f t="shared" si="1291"/>
        <v>0</v>
      </c>
      <c r="BM378" s="17">
        <f t="shared" si="1292"/>
        <v>0</v>
      </c>
      <c r="BN378" s="17">
        <f t="shared" si="1293"/>
        <v>0</v>
      </c>
      <c r="BO378" s="17">
        <f t="shared" si="1200"/>
        <v>36729.099999999999</v>
      </c>
      <c r="BP378" s="17">
        <f t="shared" si="1201"/>
        <v>44406.599999999999</v>
      </c>
      <c r="BQ378" s="17">
        <f t="shared" si="1202"/>
        <v>44406.599999999999</v>
      </c>
      <c r="BR378" s="17">
        <f t="shared" si="1294"/>
        <v>0</v>
      </c>
      <c r="BS378" s="35"/>
      <c r="BT378" s="35"/>
      <c r="BU378" s="1"/>
      <c r="BV378" s="1"/>
      <c r="BW378" s="1"/>
      <c r="BX378" s="1"/>
      <c r="BY378" s="1"/>
      <c r="BZ378" s="1"/>
      <c r="CA378" s="1"/>
      <c r="CB378" s="1"/>
    </row>
    <row r="379" s="1" customFormat="1">
      <c r="A379" s="33" t="s">
        <v>307</v>
      </c>
      <c r="B379" s="33" t="s">
        <v>178</v>
      </c>
      <c r="C379" s="33" t="s">
        <v>334</v>
      </c>
      <c r="D379" s="33" t="s">
        <v>340</v>
      </c>
      <c r="E379" s="33" t="s">
        <v>141</v>
      </c>
      <c r="F379" s="34" t="s">
        <v>142</v>
      </c>
      <c r="G379" s="17">
        <v>36729.099999999999</v>
      </c>
      <c r="H379" s="17">
        <v>44406.599999999999</v>
      </c>
      <c r="I379" s="17">
        <v>44406.599999999999</v>
      </c>
      <c r="J379" s="17"/>
      <c r="K379" s="17"/>
      <c r="L379" s="17"/>
      <c r="M379" s="17">
        <f t="shared" si="1185"/>
        <v>36729.099999999999</v>
      </c>
      <c r="N379" s="17">
        <f t="shared" si="1186"/>
        <v>44406.599999999999</v>
      </c>
      <c r="O379" s="17">
        <f t="shared" si="1187"/>
        <v>44406.599999999999</v>
      </c>
      <c r="P379" s="17"/>
      <c r="Q379" s="17"/>
      <c r="R379" s="17"/>
      <c r="S379" s="17"/>
      <c r="T379" s="17"/>
      <c r="U379" s="17"/>
      <c r="V379" s="17"/>
      <c r="W379" s="17"/>
      <c r="X379" s="17"/>
      <c r="Y379" s="17">
        <f t="shared" si="1188"/>
        <v>36729.099999999999</v>
      </c>
      <c r="Z379" s="17">
        <f t="shared" si="1189"/>
        <v>44406.599999999999</v>
      </c>
      <c r="AA379" s="17">
        <f t="shared" si="1190"/>
        <v>44406.599999999999</v>
      </c>
      <c r="AB379" s="17"/>
      <c r="AC379" s="17"/>
      <c r="AD379" s="17"/>
      <c r="AE379" s="17">
        <f t="shared" si="1191"/>
        <v>36729.099999999999</v>
      </c>
      <c r="AF379" s="17">
        <f t="shared" si="1192"/>
        <v>44406.599999999999</v>
      </c>
      <c r="AG379" s="17">
        <f t="shared" si="1193"/>
        <v>44406.599999999999</v>
      </c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>
        <f t="shared" si="1194"/>
        <v>36729.099999999999</v>
      </c>
      <c r="AX379" s="17">
        <f t="shared" si="1195"/>
        <v>44406.599999999999</v>
      </c>
      <c r="AY379" s="17">
        <f t="shared" si="1196"/>
        <v>44406.599999999999</v>
      </c>
      <c r="AZ379" s="17"/>
      <c r="BA379" s="17">
        <f t="shared" si="1197"/>
        <v>36729.099999999999</v>
      </c>
      <c r="BB379" s="17">
        <f t="shared" si="1198"/>
        <v>44406.599999999999</v>
      </c>
      <c r="BC379" s="17">
        <f t="shared" si="1199"/>
        <v>44406.599999999999</v>
      </c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>
        <f t="shared" si="1200"/>
        <v>36729.099999999999</v>
      </c>
      <c r="BP379" s="17">
        <f t="shared" si="1201"/>
        <v>44406.599999999999</v>
      </c>
      <c r="BQ379" s="17">
        <f t="shared" si="1202"/>
        <v>44406.599999999999</v>
      </c>
      <c r="BR379" s="17"/>
      <c r="BS379" s="35"/>
      <c r="BT379" s="35"/>
      <c r="BU379" s="1"/>
      <c r="BV379" s="1"/>
      <c r="BW379" s="1"/>
      <c r="BX379" s="1"/>
      <c r="BY379" s="1"/>
      <c r="BZ379" s="1"/>
      <c r="CA379" s="1"/>
      <c r="CB379" s="1"/>
    </row>
    <row r="380" s="1" customFormat="1">
      <c r="A380" s="33" t="s">
        <v>307</v>
      </c>
      <c r="B380" s="33" t="s">
        <v>178</v>
      </c>
      <c r="C380" s="33" t="s">
        <v>334</v>
      </c>
      <c r="D380" s="33" t="s">
        <v>342</v>
      </c>
      <c r="E380" s="33"/>
      <c r="F380" s="34" t="s">
        <v>343</v>
      </c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>
        <f t="shared" si="1267"/>
        <v>0</v>
      </c>
      <c r="AI380" s="17">
        <f t="shared" si="1268"/>
        <v>0</v>
      </c>
      <c r="AJ380" s="17">
        <f t="shared" si="1269"/>
        <v>0</v>
      </c>
      <c r="AK380" s="17">
        <f t="shared" si="1270"/>
        <v>0</v>
      </c>
      <c r="AL380" s="17">
        <f t="shared" si="1271"/>
        <v>0</v>
      </c>
      <c r="AM380" s="17">
        <f t="shared" si="1272"/>
        <v>0</v>
      </c>
      <c r="AN380" s="17">
        <f t="shared" si="1273"/>
        <v>0</v>
      </c>
      <c r="AO380" s="17">
        <f t="shared" si="1274"/>
        <v>0</v>
      </c>
      <c r="AP380" s="17">
        <f t="shared" si="1275"/>
        <v>54620.700000000004</v>
      </c>
      <c r="AQ380" s="17">
        <f t="shared" si="1276"/>
        <v>0</v>
      </c>
      <c r="AR380" s="17">
        <f t="shared" si="1277"/>
        <v>0</v>
      </c>
      <c r="AS380" s="17">
        <f t="shared" si="1278"/>
        <v>0</v>
      </c>
      <c r="AT380" s="17">
        <f t="shared" si="1279"/>
        <v>0</v>
      </c>
      <c r="AU380" s="17">
        <f t="shared" si="1280"/>
        <v>0</v>
      </c>
      <c r="AV380" s="17">
        <f t="shared" si="1281"/>
        <v>0</v>
      </c>
      <c r="AW380" s="17">
        <f t="shared" si="1194"/>
        <v>0</v>
      </c>
      <c r="AX380" s="17">
        <f t="shared" si="1195"/>
        <v>54620.700000000004</v>
      </c>
      <c r="AY380" s="17">
        <f t="shared" si="1196"/>
        <v>0</v>
      </c>
      <c r="AZ380" s="17">
        <f t="shared" si="1282"/>
        <v>0</v>
      </c>
      <c r="BA380" s="17">
        <f t="shared" si="1197"/>
        <v>0</v>
      </c>
      <c r="BB380" s="17">
        <f t="shared" si="1198"/>
        <v>54620.700000000004</v>
      </c>
      <c r="BC380" s="17">
        <f t="shared" si="1199"/>
        <v>0</v>
      </c>
      <c r="BD380" s="17">
        <f t="shared" si="1283"/>
        <v>0</v>
      </c>
      <c r="BE380" s="17">
        <f t="shared" si="1284"/>
        <v>0</v>
      </c>
      <c r="BF380" s="17">
        <f t="shared" si="1285"/>
        <v>0</v>
      </c>
      <c r="BG380" s="17">
        <f t="shared" si="1286"/>
        <v>0</v>
      </c>
      <c r="BH380" s="17">
        <f t="shared" si="1287"/>
        <v>0</v>
      </c>
      <c r="BI380" s="17">
        <f t="shared" si="1288"/>
        <v>0</v>
      </c>
      <c r="BJ380" s="17">
        <f t="shared" si="1289"/>
        <v>0</v>
      </c>
      <c r="BK380" s="17">
        <f t="shared" si="1290"/>
        <v>0</v>
      </c>
      <c r="BL380" s="17">
        <f t="shared" si="1291"/>
        <v>0</v>
      </c>
      <c r="BM380" s="17">
        <f t="shared" si="1292"/>
        <v>0</v>
      </c>
      <c r="BN380" s="17">
        <f t="shared" si="1293"/>
        <v>0</v>
      </c>
      <c r="BO380" s="17">
        <f t="shared" si="1200"/>
        <v>0</v>
      </c>
      <c r="BP380" s="17">
        <f t="shared" si="1201"/>
        <v>54620.700000000004</v>
      </c>
      <c r="BQ380" s="17">
        <f t="shared" si="1202"/>
        <v>0</v>
      </c>
      <c r="BR380" s="17">
        <f t="shared" si="1294"/>
        <v>0</v>
      </c>
      <c r="BS380" s="35"/>
      <c r="BT380" s="35"/>
      <c r="BU380" s="1"/>
      <c r="BV380" s="1"/>
      <c r="BW380" s="1"/>
      <c r="BX380" s="1"/>
      <c r="BY380" s="1"/>
      <c r="BZ380" s="1"/>
      <c r="CA380" s="1"/>
      <c r="CB380" s="1"/>
    </row>
    <row r="381" s="1" customFormat="1">
      <c r="A381" s="33" t="s">
        <v>307</v>
      </c>
      <c r="B381" s="33" t="s">
        <v>178</v>
      </c>
      <c r="C381" s="33" t="s">
        <v>334</v>
      </c>
      <c r="D381" s="33" t="s">
        <v>344</v>
      </c>
      <c r="E381" s="33"/>
      <c r="F381" s="34" t="s">
        <v>345</v>
      </c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>
        <f t="shared" si="1267"/>
        <v>0</v>
      </c>
      <c r="AI381" s="17">
        <f t="shared" si="1268"/>
        <v>0</v>
      </c>
      <c r="AJ381" s="17">
        <f t="shared" si="1269"/>
        <v>0</v>
      </c>
      <c r="AK381" s="17">
        <f t="shared" si="1270"/>
        <v>0</v>
      </c>
      <c r="AL381" s="17">
        <f t="shared" si="1271"/>
        <v>0</v>
      </c>
      <c r="AM381" s="17">
        <f t="shared" si="1272"/>
        <v>0</v>
      </c>
      <c r="AN381" s="17">
        <f t="shared" si="1273"/>
        <v>0</v>
      </c>
      <c r="AO381" s="17">
        <f t="shared" si="1274"/>
        <v>0</v>
      </c>
      <c r="AP381" s="17">
        <f t="shared" si="1275"/>
        <v>54620.700000000004</v>
      </c>
      <c r="AQ381" s="17">
        <f t="shared" si="1276"/>
        <v>0</v>
      </c>
      <c r="AR381" s="17">
        <f t="shared" si="1277"/>
        <v>0</v>
      </c>
      <c r="AS381" s="17">
        <f t="shared" si="1278"/>
        <v>0</v>
      </c>
      <c r="AT381" s="17">
        <f t="shared" si="1279"/>
        <v>0</v>
      </c>
      <c r="AU381" s="17">
        <f t="shared" si="1280"/>
        <v>0</v>
      </c>
      <c r="AV381" s="17">
        <f t="shared" si="1281"/>
        <v>0</v>
      </c>
      <c r="AW381" s="17">
        <f t="shared" si="1194"/>
        <v>0</v>
      </c>
      <c r="AX381" s="17">
        <f t="shared" si="1195"/>
        <v>54620.700000000004</v>
      </c>
      <c r="AY381" s="17">
        <f t="shared" si="1196"/>
        <v>0</v>
      </c>
      <c r="AZ381" s="17">
        <f t="shared" si="1282"/>
        <v>0</v>
      </c>
      <c r="BA381" s="17">
        <f t="shared" si="1197"/>
        <v>0</v>
      </c>
      <c r="BB381" s="17">
        <f t="shared" si="1198"/>
        <v>54620.700000000004</v>
      </c>
      <c r="BC381" s="17">
        <f t="shared" si="1199"/>
        <v>0</v>
      </c>
      <c r="BD381" s="17">
        <f t="shared" si="1283"/>
        <v>0</v>
      </c>
      <c r="BE381" s="17">
        <f t="shared" si="1284"/>
        <v>0</v>
      </c>
      <c r="BF381" s="17">
        <f t="shared" si="1285"/>
        <v>0</v>
      </c>
      <c r="BG381" s="17">
        <f t="shared" si="1286"/>
        <v>0</v>
      </c>
      <c r="BH381" s="17">
        <f t="shared" si="1287"/>
        <v>0</v>
      </c>
      <c r="BI381" s="17">
        <f t="shared" si="1288"/>
        <v>0</v>
      </c>
      <c r="BJ381" s="17">
        <f t="shared" si="1289"/>
        <v>0</v>
      </c>
      <c r="BK381" s="17">
        <f t="shared" si="1290"/>
        <v>0</v>
      </c>
      <c r="BL381" s="17">
        <f t="shared" si="1291"/>
        <v>0</v>
      </c>
      <c r="BM381" s="17">
        <f t="shared" si="1292"/>
        <v>0</v>
      </c>
      <c r="BN381" s="17">
        <f t="shared" si="1293"/>
        <v>0</v>
      </c>
      <c r="BO381" s="17">
        <f t="shared" si="1200"/>
        <v>0</v>
      </c>
      <c r="BP381" s="17">
        <f t="shared" si="1201"/>
        <v>54620.700000000004</v>
      </c>
      <c r="BQ381" s="17">
        <f t="shared" si="1202"/>
        <v>0</v>
      </c>
      <c r="BR381" s="17">
        <f t="shared" si="1294"/>
        <v>0</v>
      </c>
      <c r="BS381" s="35"/>
      <c r="BT381" s="35"/>
      <c r="BU381" s="1"/>
      <c r="BV381" s="1"/>
      <c r="BW381" s="1"/>
      <c r="BX381" s="1"/>
      <c r="BY381" s="1"/>
      <c r="BZ381" s="1"/>
      <c r="CA381" s="1"/>
      <c r="CB381" s="1"/>
    </row>
    <row r="382" s="1" customFormat="1">
      <c r="A382" s="33" t="s">
        <v>307</v>
      </c>
      <c r="B382" s="33" t="s">
        <v>178</v>
      </c>
      <c r="C382" s="33" t="s">
        <v>334</v>
      </c>
      <c r="D382" s="33" t="s">
        <v>344</v>
      </c>
      <c r="E382" s="33" t="s">
        <v>92</v>
      </c>
      <c r="F382" s="34" t="s">
        <v>93</v>
      </c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>
        <f>2184.828+52435.872</f>
        <v>54620.700000000004</v>
      </c>
      <c r="AQ382" s="17"/>
      <c r="AR382" s="17"/>
      <c r="AS382" s="17"/>
      <c r="AT382" s="17"/>
      <c r="AU382" s="17"/>
      <c r="AV382" s="17"/>
      <c r="AW382" s="17">
        <f t="shared" si="1194"/>
        <v>0</v>
      </c>
      <c r="AX382" s="17">
        <f t="shared" si="1195"/>
        <v>54620.700000000004</v>
      </c>
      <c r="AY382" s="17">
        <f t="shared" si="1196"/>
        <v>0</v>
      </c>
      <c r="AZ382" s="17"/>
      <c r="BA382" s="17">
        <f t="shared" si="1197"/>
        <v>0</v>
      </c>
      <c r="BB382" s="17">
        <f t="shared" si="1198"/>
        <v>54620.700000000004</v>
      </c>
      <c r="BC382" s="17">
        <f t="shared" si="1199"/>
        <v>0</v>
      </c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>
        <f t="shared" si="1200"/>
        <v>0</v>
      </c>
      <c r="BP382" s="17">
        <f t="shared" si="1201"/>
        <v>54620.700000000004</v>
      </c>
      <c r="BQ382" s="17">
        <f t="shared" si="1202"/>
        <v>0</v>
      </c>
      <c r="BR382" s="17"/>
      <c r="BS382" s="35"/>
      <c r="BT382" s="35"/>
      <c r="BU382" s="1"/>
      <c r="BV382" s="1"/>
      <c r="BW382" s="1"/>
      <c r="BX382" s="1"/>
      <c r="BY382" s="1"/>
      <c r="BZ382" s="1"/>
      <c r="CA382" s="1"/>
      <c r="CB382" s="1"/>
    </row>
    <row r="383" s="1" customFormat="1">
      <c r="A383" s="33" t="s">
        <v>307</v>
      </c>
      <c r="B383" s="33" t="s">
        <v>178</v>
      </c>
      <c r="C383" s="33" t="s">
        <v>334</v>
      </c>
      <c r="D383" s="33" t="s">
        <v>346</v>
      </c>
      <c r="E383" s="33"/>
      <c r="F383" s="34" t="s">
        <v>186</v>
      </c>
      <c r="G383" s="17">
        <f t="shared" si="1249"/>
        <v>66317.899999999994</v>
      </c>
      <c r="H383" s="17">
        <f t="shared" si="1250"/>
        <v>54620.699999999997</v>
      </c>
      <c r="I383" s="17">
        <f t="shared" si="1251"/>
        <v>0</v>
      </c>
      <c r="J383" s="17">
        <f t="shared" si="1252"/>
        <v>0</v>
      </c>
      <c r="K383" s="17">
        <f t="shared" si="1253"/>
        <v>0</v>
      </c>
      <c r="L383" s="17">
        <f t="shared" si="1254"/>
        <v>0</v>
      </c>
      <c r="M383" s="17">
        <f t="shared" si="1185"/>
        <v>66317.899999999994</v>
      </c>
      <c r="N383" s="17">
        <f t="shared" si="1186"/>
        <v>54620.699999999997</v>
      </c>
      <c r="O383" s="17">
        <f t="shared" si="1187"/>
        <v>0</v>
      </c>
      <c r="P383" s="17">
        <f t="shared" si="1255"/>
        <v>0</v>
      </c>
      <c r="Q383" s="17">
        <f t="shared" si="1256"/>
        <v>0</v>
      </c>
      <c r="R383" s="17">
        <f t="shared" si="1257"/>
        <v>0</v>
      </c>
      <c r="S383" s="17">
        <f t="shared" si="1258"/>
        <v>0</v>
      </c>
      <c r="T383" s="17">
        <f t="shared" si="1259"/>
        <v>0</v>
      </c>
      <c r="U383" s="17">
        <f t="shared" si="1260"/>
        <v>0</v>
      </c>
      <c r="V383" s="17">
        <f t="shared" si="1261"/>
        <v>0</v>
      </c>
      <c r="W383" s="17">
        <f t="shared" si="1262"/>
        <v>0</v>
      </c>
      <c r="X383" s="17">
        <f t="shared" si="1263"/>
        <v>0</v>
      </c>
      <c r="Y383" s="17">
        <f t="shared" si="1188"/>
        <v>66317.899999999994</v>
      </c>
      <c r="Z383" s="17">
        <f t="shared" si="1189"/>
        <v>54620.699999999997</v>
      </c>
      <c r="AA383" s="17">
        <f t="shared" si="1190"/>
        <v>0</v>
      </c>
      <c r="AB383" s="17">
        <f t="shared" si="1264"/>
        <v>0</v>
      </c>
      <c r="AC383" s="17">
        <f t="shared" si="1265"/>
        <v>0</v>
      </c>
      <c r="AD383" s="17">
        <f t="shared" si="1266"/>
        <v>0</v>
      </c>
      <c r="AE383" s="17">
        <f t="shared" si="1191"/>
        <v>66317.899999999994</v>
      </c>
      <c r="AF383" s="17">
        <f t="shared" si="1192"/>
        <v>54620.699999999997</v>
      </c>
      <c r="AG383" s="17">
        <f t="shared" si="1193"/>
        <v>0</v>
      </c>
      <c r="AH383" s="17">
        <f t="shared" si="1267"/>
        <v>0</v>
      </c>
      <c r="AI383" s="17">
        <f t="shared" si="1268"/>
        <v>0</v>
      </c>
      <c r="AJ383" s="17">
        <f t="shared" si="1269"/>
        <v>0</v>
      </c>
      <c r="AK383" s="17">
        <f t="shared" si="1270"/>
        <v>0</v>
      </c>
      <c r="AL383" s="17">
        <f t="shared" si="1271"/>
        <v>0</v>
      </c>
      <c r="AM383" s="17">
        <f t="shared" si="1272"/>
        <v>0</v>
      </c>
      <c r="AN383" s="17">
        <f t="shared" si="1273"/>
        <v>0</v>
      </c>
      <c r="AO383" s="17">
        <f t="shared" si="1274"/>
        <v>0</v>
      </c>
      <c r="AP383" s="17">
        <f t="shared" si="1275"/>
        <v>-54620.699999999997</v>
      </c>
      <c r="AQ383" s="17">
        <f t="shared" si="1276"/>
        <v>0</v>
      </c>
      <c r="AR383" s="17">
        <f t="shared" si="1277"/>
        <v>0</v>
      </c>
      <c r="AS383" s="17">
        <f t="shared" si="1278"/>
        <v>0</v>
      </c>
      <c r="AT383" s="17">
        <f t="shared" si="1279"/>
        <v>0</v>
      </c>
      <c r="AU383" s="17">
        <f t="shared" si="1280"/>
        <v>0</v>
      </c>
      <c r="AV383" s="17">
        <f t="shared" si="1281"/>
        <v>0</v>
      </c>
      <c r="AW383" s="17">
        <f t="shared" si="1194"/>
        <v>66317.899999999994</v>
      </c>
      <c r="AX383" s="17">
        <f t="shared" si="1195"/>
        <v>0</v>
      </c>
      <c r="AY383" s="17">
        <f t="shared" si="1196"/>
        <v>0</v>
      </c>
      <c r="AZ383" s="17">
        <f t="shared" si="1282"/>
        <v>0</v>
      </c>
      <c r="BA383" s="17">
        <f t="shared" si="1197"/>
        <v>66317.899999999994</v>
      </c>
      <c r="BB383" s="17">
        <f t="shared" si="1198"/>
        <v>0</v>
      </c>
      <c r="BC383" s="17">
        <f t="shared" si="1199"/>
        <v>0</v>
      </c>
      <c r="BD383" s="17">
        <f t="shared" si="1283"/>
        <v>0</v>
      </c>
      <c r="BE383" s="17">
        <f t="shared" si="1284"/>
        <v>0</v>
      </c>
      <c r="BF383" s="17">
        <f t="shared" si="1285"/>
        <v>0</v>
      </c>
      <c r="BG383" s="17">
        <f t="shared" si="1286"/>
        <v>0</v>
      </c>
      <c r="BH383" s="17">
        <f t="shared" si="1287"/>
        <v>0</v>
      </c>
      <c r="BI383" s="17">
        <f t="shared" si="1288"/>
        <v>0</v>
      </c>
      <c r="BJ383" s="17">
        <f t="shared" si="1289"/>
        <v>0</v>
      </c>
      <c r="BK383" s="17">
        <f t="shared" si="1290"/>
        <v>0</v>
      </c>
      <c r="BL383" s="17">
        <f t="shared" si="1291"/>
        <v>0</v>
      </c>
      <c r="BM383" s="17">
        <f t="shared" si="1292"/>
        <v>0</v>
      </c>
      <c r="BN383" s="17">
        <f t="shared" si="1293"/>
        <v>0</v>
      </c>
      <c r="BO383" s="17">
        <f t="shared" si="1200"/>
        <v>66317.899999999994</v>
      </c>
      <c r="BP383" s="17">
        <f t="shared" si="1201"/>
        <v>0</v>
      </c>
      <c r="BQ383" s="17">
        <f t="shared" si="1202"/>
        <v>0</v>
      </c>
      <c r="BR383" s="17">
        <f t="shared" si="1294"/>
        <v>0</v>
      </c>
      <c r="BS383" s="35"/>
      <c r="BT383" s="35"/>
      <c r="BU383" s="1"/>
      <c r="BV383" s="1"/>
      <c r="BW383" s="1"/>
      <c r="BX383" s="1"/>
      <c r="BY383" s="1"/>
      <c r="BZ383" s="1"/>
      <c r="CA383" s="1"/>
      <c r="CB383" s="1"/>
    </row>
    <row r="384" s="1" customFormat="1">
      <c r="A384" s="33" t="s">
        <v>307</v>
      </c>
      <c r="B384" s="33" t="s">
        <v>178</v>
      </c>
      <c r="C384" s="33" t="s">
        <v>334</v>
      </c>
      <c r="D384" s="33" t="s">
        <v>347</v>
      </c>
      <c r="E384" s="33"/>
      <c r="F384" s="34" t="s">
        <v>348</v>
      </c>
      <c r="G384" s="17">
        <f t="shared" si="1249"/>
        <v>66317.899999999994</v>
      </c>
      <c r="H384" s="17">
        <f t="shared" si="1250"/>
        <v>54620.699999999997</v>
      </c>
      <c r="I384" s="17">
        <f t="shared" si="1251"/>
        <v>0</v>
      </c>
      <c r="J384" s="17">
        <f t="shared" si="1252"/>
        <v>0</v>
      </c>
      <c r="K384" s="17">
        <f t="shared" si="1253"/>
        <v>0</v>
      </c>
      <c r="L384" s="17">
        <f t="shared" si="1254"/>
        <v>0</v>
      </c>
      <c r="M384" s="17">
        <f t="shared" si="1185"/>
        <v>66317.899999999994</v>
      </c>
      <c r="N384" s="17">
        <f t="shared" si="1186"/>
        <v>54620.699999999997</v>
      </c>
      <c r="O384" s="17">
        <f t="shared" si="1187"/>
        <v>0</v>
      </c>
      <c r="P384" s="17">
        <f t="shared" si="1255"/>
        <v>0</v>
      </c>
      <c r="Q384" s="17">
        <f t="shared" si="1256"/>
        <v>0</v>
      </c>
      <c r="R384" s="17">
        <f t="shared" si="1257"/>
        <v>0</v>
      </c>
      <c r="S384" s="17">
        <f t="shared" si="1258"/>
        <v>0</v>
      </c>
      <c r="T384" s="17">
        <f t="shared" si="1259"/>
        <v>0</v>
      </c>
      <c r="U384" s="17">
        <f t="shared" si="1260"/>
        <v>0</v>
      </c>
      <c r="V384" s="17">
        <f t="shared" si="1261"/>
        <v>0</v>
      </c>
      <c r="W384" s="17">
        <f t="shared" si="1262"/>
        <v>0</v>
      </c>
      <c r="X384" s="17">
        <f t="shared" si="1263"/>
        <v>0</v>
      </c>
      <c r="Y384" s="17">
        <f t="shared" si="1188"/>
        <v>66317.899999999994</v>
      </c>
      <c r="Z384" s="17">
        <f t="shared" si="1189"/>
        <v>54620.699999999997</v>
      </c>
      <c r="AA384" s="17">
        <f t="shared" si="1190"/>
        <v>0</v>
      </c>
      <c r="AB384" s="17">
        <f t="shared" si="1264"/>
        <v>0</v>
      </c>
      <c r="AC384" s="17">
        <f t="shared" si="1265"/>
        <v>0</v>
      </c>
      <c r="AD384" s="17">
        <f t="shared" si="1266"/>
        <v>0</v>
      </c>
      <c r="AE384" s="17">
        <f t="shared" si="1191"/>
        <v>66317.899999999994</v>
      </c>
      <c r="AF384" s="17">
        <f t="shared" si="1192"/>
        <v>54620.699999999997</v>
      </c>
      <c r="AG384" s="17">
        <f t="shared" si="1193"/>
        <v>0</v>
      </c>
      <c r="AH384" s="17">
        <f t="shared" si="1267"/>
        <v>0</v>
      </c>
      <c r="AI384" s="17">
        <f t="shared" si="1268"/>
        <v>0</v>
      </c>
      <c r="AJ384" s="17">
        <f t="shared" si="1269"/>
        <v>0</v>
      </c>
      <c r="AK384" s="17">
        <f t="shared" si="1270"/>
        <v>0</v>
      </c>
      <c r="AL384" s="17">
        <f t="shared" si="1271"/>
        <v>0</v>
      </c>
      <c r="AM384" s="17">
        <f t="shared" si="1272"/>
        <v>0</v>
      </c>
      <c r="AN384" s="17">
        <f t="shared" si="1273"/>
        <v>0</v>
      </c>
      <c r="AO384" s="17">
        <f t="shared" si="1274"/>
        <v>0</v>
      </c>
      <c r="AP384" s="17">
        <f t="shared" si="1275"/>
        <v>-54620.699999999997</v>
      </c>
      <c r="AQ384" s="17">
        <f t="shared" si="1276"/>
        <v>0</v>
      </c>
      <c r="AR384" s="17">
        <f t="shared" si="1277"/>
        <v>0</v>
      </c>
      <c r="AS384" s="17">
        <f t="shared" si="1278"/>
        <v>0</v>
      </c>
      <c r="AT384" s="17">
        <f t="shared" si="1279"/>
        <v>0</v>
      </c>
      <c r="AU384" s="17">
        <f t="shared" si="1280"/>
        <v>0</v>
      </c>
      <c r="AV384" s="17">
        <f t="shared" si="1281"/>
        <v>0</v>
      </c>
      <c r="AW384" s="17">
        <f t="shared" si="1194"/>
        <v>66317.899999999994</v>
      </c>
      <c r="AX384" s="17">
        <f t="shared" si="1195"/>
        <v>0</v>
      </c>
      <c r="AY384" s="17">
        <f t="shared" si="1196"/>
        <v>0</v>
      </c>
      <c r="AZ384" s="17">
        <f t="shared" si="1282"/>
        <v>0</v>
      </c>
      <c r="BA384" s="17">
        <f t="shared" si="1197"/>
        <v>66317.899999999994</v>
      </c>
      <c r="BB384" s="17">
        <f t="shared" si="1198"/>
        <v>0</v>
      </c>
      <c r="BC384" s="17">
        <f t="shared" si="1199"/>
        <v>0</v>
      </c>
      <c r="BD384" s="17">
        <f t="shared" si="1283"/>
        <v>0</v>
      </c>
      <c r="BE384" s="17">
        <f t="shared" si="1284"/>
        <v>0</v>
      </c>
      <c r="BF384" s="17">
        <f t="shared" si="1285"/>
        <v>0</v>
      </c>
      <c r="BG384" s="17">
        <f t="shared" si="1286"/>
        <v>0</v>
      </c>
      <c r="BH384" s="17">
        <f t="shared" si="1287"/>
        <v>0</v>
      </c>
      <c r="BI384" s="17">
        <f t="shared" si="1288"/>
        <v>0</v>
      </c>
      <c r="BJ384" s="17">
        <f t="shared" si="1289"/>
        <v>0</v>
      </c>
      <c r="BK384" s="17">
        <f t="shared" si="1290"/>
        <v>0</v>
      </c>
      <c r="BL384" s="17">
        <f t="shared" si="1291"/>
        <v>0</v>
      </c>
      <c r="BM384" s="17">
        <f t="shared" si="1292"/>
        <v>0</v>
      </c>
      <c r="BN384" s="17">
        <f t="shared" si="1293"/>
        <v>0</v>
      </c>
      <c r="BO384" s="17">
        <f t="shared" si="1200"/>
        <v>66317.899999999994</v>
      </c>
      <c r="BP384" s="17">
        <f t="shared" si="1201"/>
        <v>0</v>
      </c>
      <c r="BQ384" s="17">
        <f t="shared" si="1202"/>
        <v>0</v>
      </c>
      <c r="BR384" s="17">
        <f t="shared" si="1294"/>
        <v>0</v>
      </c>
      <c r="BS384" s="35"/>
      <c r="BT384" s="35"/>
      <c r="BU384" s="1"/>
      <c r="BV384" s="1"/>
      <c r="BW384" s="1"/>
      <c r="BX384" s="1"/>
      <c r="BY384" s="1"/>
      <c r="BZ384" s="1"/>
      <c r="CA384" s="1"/>
      <c r="CB384" s="1"/>
    </row>
    <row r="385" s="1" customFormat="1">
      <c r="A385" s="33" t="s">
        <v>307</v>
      </c>
      <c r="B385" s="33" t="s">
        <v>178</v>
      </c>
      <c r="C385" s="33" t="s">
        <v>334</v>
      </c>
      <c r="D385" s="33" t="s">
        <v>349</v>
      </c>
      <c r="E385" s="33"/>
      <c r="F385" s="34" t="s">
        <v>350</v>
      </c>
      <c r="G385" s="17">
        <f t="shared" si="1249"/>
        <v>66317.899999999994</v>
      </c>
      <c r="H385" s="17">
        <f t="shared" si="1250"/>
        <v>54620.699999999997</v>
      </c>
      <c r="I385" s="17">
        <f t="shared" si="1251"/>
        <v>0</v>
      </c>
      <c r="J385" s="17">
        <f t="shared" si="1252"/>
        <v>0</v>
      </c>
      <c r="K385" s="17">
        <f t="shared" si="1253"/>
        <v>0</v>
      </c>
      <c r="L385" s="17">
        <f t="shared" si="1254"/>
        <v>0</v>
      </c>
      <c r="M385" s="17">
        <f t="shared" si="1185"/>
        <v>66317.899999999994</v>
      </c>
      <c r="N385" s="17">
        <f t="shared" si="1186"/>
        <v>54620.699999999997</v>
      </c>
      <c r="O385" s="17">
        <f t="shared" si="1187"/>
        <v>0</v>
      </c>
      <c r="P385" s="17">
        <f t="shared" si="1255"/>
        <v>0</v>
      </c>
      <c r="Q385" s="17">
        <f t="shared" si="1256"/>
        <v>0</v>
      </c>
      <c r="R385" s="17">
        <f t="shared" si="1257"/>
        <v>0</v>
      </c>
      <c r="S385" s="17">
        <f t="shared" si="1258"/>
        <v>0</v>
      </c>
      <c r="T385" s="17">
        <f t="shared" si="1259"/>
        <v>0</v>
      </c>
      <c r="U385" s="17">
        <f t="shared" si="1260"/>
        <v>0</v>
      </c>
      <c r="V385" s="17">
        <f t="shared" si="1261"/>
        <v>0</v>
      </c>
      <c r="W385" s="17">
        <f t="shared" si="1262"/>
        <v>0</v>
      </c>
      <c r="X385" s="17">
        <f t="shared" si="1263"/>
        <v>0</v>
      </c>
      <c r="Y385" s="17">
        <f t="shared" si="1188"/>
        <v>66317.899999999994</v>
      </c>
      <c r="Z385" s="17">
        <f t="shared" si="1189"/>
        <v>54620.699999999997</v>
      </c>
      <c r="AA385" s="17">
        <f t="shared" si="1190"/>
        <v>0</v>
      </c>
      <c r="AB385" s="17">
        <f t="shared" si="1264"/>
        <v>0</v>
      </c>
      <c r="AC385" s="17">
        <f t="shared" si="1265"/>
        <v>0</v>
      </c>
      <c r="AD385" s="17">
        <f t="shared" si="1266"/>
        <v>0</v>
      </c>
      <c r="AE385" s="17">
        <f t="shared" si="1191"/>
        <v>66317.899999999994</v>
      </c>
      <c r="AF385" s="17">
        <f t="shared" si="1192"/>
        <v>54620.699999999997</v>
      </c>
      <c r="AG385" s="17">
        <f t="shared" si="1193"/>
        <v>0</v>
      </c>
      <c r="AH385" s="17">
        <f t="shared" si="1267"/>
        <v>0</v>
      </c>
      <c r="AI385" s="17">
        <f t="shared" si="1268"/>
        <v>0</v>
      </c>
      <c r="AJ385" s="17">
        <f t="shared" si="1269"/>
        <v>0</v>
      </c>
      <c r="AK385" s="17">
        <f t="shared" si="1270"/>
        <v>0</v>
      </c>
      <c r="AL385" s="17">
        <f t="shared" si="1271"/>
        <v>0</v>
      </c>
      <c r="AM385" s="17">
        <f t="shared" si="1272"/>
        <v>0</v>
      </c>
      <c r="AN385" s="17">
        <f t="shared" si="1273"/>
        <v>0</v>
      </c>
      <c r="AO385" s="17">
        <f t="shared" si="1274"/>
        <v>0</v>
      </c>
      <c r="AP385" s="17">
        <f t="shared" si="1275"/>
        <v>-54620.699999999997</v>
      </c>
      <c r="AQ385" s="17">
        <f t="shared" si="1276"/>
        <v>0</v>
      </c>
      <c r="AR385" s="17">
        <f t="shared" si="1277"/>
        <v>0</v>
      </c>
      <c r="AS385" s="17">
        <f t="shared" si="1278"/>
        <v>0</v>
      </c>
      <c r="AT385" s="17">
        <f t="shared" si="1279"/>
        <v>0</v>
      </c>
      <c r="AU385" s="17">
        <f t="shared" si="1280"/>
        <v>0</v>
      </c>
      <c r="AV385" s="17">
        <f t="shared" si="1281"/>
        <v>0</v>
      </c>
      <c r="AW385" s="17">
        <f t="shared" si="1194"/>
        <v>66317.899999999994</v>
      </c>
      <c r="AX385" s="17">
        <f t="shared" si="1195"/>
        <v>0</v>
      </c>
      <c r="AY385" s="17">
        <f t="shared" si="1196"/>
        <v>0</v>
      </c>
      <c r="AZ385" s="17">
        <f t="shared" si="1282"/>
        <v>0</v>
      </c>
      <c r="BA385" s="17">
        <f t="shared" si="1197"/>
        <v>66317.899999999994</v>
      </c>
      <c r="BB385" s="17">
        <f t="shared" si="1198"/>
        <v>0</v>
      </c>
      <c r="BC385" s="17">
        <f t="shared" si="1199"/>
        <v>0</v>
      </c>
      <c r="BD385" s="17">
        <f t="shared" si="1283"/>
        <v>0</v>
      </c>
      <c r="BE385" s="17">
        <f t="shared" si="1284"/>
        <v>0</v>
      </c>
      <c r="BF385" s="17">
        <f t="shared" si="1285"/>
        <v>0</v>
      </c>
      <c r="BG385" s="17">
        <f t="shared" si="1286"/>
        <v>0</v>
      </c>
      <c r="BH385" s="17">
        <f t="shared" si="1287"/>
        <v>0</v>
      </c>
      <c r="BI385" s="17">
        <f t="shared" si="1288"/>
        <v>0</v>
      </c>
      <c r="BJ385" s="17">
        <f t="shared" si="1289"/>
        <v>0</v>
      </c>
      <c r="BK385" s="17">
        <f t="shared" si="1290"/>
        <v>0</v>
      </c>
      <c r="BL385" s="17">
        <f t="shared" si="1291"/>
        <v>0</v>
      </c>
      <c r="BM385" s="17">
        <f t="shared" si="1292"/>
        <v>0</v>
      </c>
      <c r="BN385" s="17">
        <f t="shared" si="1293"/>
        <v>0</v>
      </c>
      <c r="BO385" s="17">
        <f t="shared" si="1200"/>
        <v>66317.899999999994</v>
      </c>
      <c r="BP385" s="17">
        <f t="shared" si="1201"/>
        <v>0</v>
      </c>
      <c r="BQ385" s="17">
        <f t="shared" si="1202"/>
        <v>0</v>
      </c>
      <c r="BR385" s="17">
        <f t="shared" si="1294"/>
        <v>0</v>
      </c>
      <c r="BS385" s="35"/>
      <c r="BT385" s="35"/>
      <c r="BU385" s="1"/>
      <c r="BV385" s="1"/>
      <c r="BW385" s="1"/>
      <c r="BX385" s="1"/>
      <c r="BY385" s="1"/>
      <c r="BZ385" s="1"/>
      <c r="CA385" s="1"/>
      <c r="CB385" s="1"/>
    </row>
    <row r="386" s="1" customFormat="1">
      <c r="A386" s="33" t="s">
        <v>307</v>
      </c>
      <c r="B386" s="33" t="s">
        <v>178</v>
      </c>
      <c r="C386" s="33" t="s">
        <v>334</v>
      </c>
      <c r="D386" s="33" t="s">
        <v>349</v>
      </c>
      <c r="E386" s="33" t="s">
        <v>92</v>
      </c>
      <c r="F386" s="34" t="s">
        <v>93</v>
      </c>
      <c r="G386" s="17">
        <v>66317.899999999994</v>
      </c>
      <c r="H386" s="17">
        <v>54620.699999999997</v>
      </c>
      <c r="I386" s="17">
        <v>0</v>
      </c>
      <c r="J386" s="17"/>
      <c r="K386" s="17"/>
      <c r="L386" s="17"/>
      <c r="M386" s="17">
        <f t="shared" si="1185"/>
        <v>66317.899999999994</v>
      </c>
      <c r="N386" s="17">
        <f t="shared" si="1186"/>
        <v>54620.699999999997</v>
      </c>
      <c r="O386" s="17">
        <f t="shared" si="1187"/>
        <v>0</v>
      </c>
      <c r="P386" s="17"/>
      <c r="Q386" s="17"/>
      <c r="R386" s="17"/>
      <c r="S386" s="17"/>
      <c r="T386" s="17"/>
      <c r="U386" s="17"/>
      <c r="V386" s="17"/>
      <c r="W386" s="17"/>
      <c r="X386" s="17"/>
      <c r="Y386" s="17">
        <f t="shared" si="1188"/>
        <v>66317.899999999994</v>
      </c>
      <c r="Z386" s="17">
        <f t="shared" si="1189"/>
        <v>54620.699999999997</v>
      </c>
      <c r="AA386" s="17">
        <f t="shared" si="1190"/>
        <v>0</v>
      </c>
      <c r="AB386" s="17"/>
      <c r="AC386" s="17"/>
      <c r="AD386" s="17"/>
      <c r="AE386" s="17">
        <f t="shared" si="1191"/>
        <v>66317.899999999994</v>
      </c>
      <c r="AF386" s="17">
        <f t="shared" si="1192"/>
        <v>54620.699999999997</v>
      </c>
      <c r="AG386" s="17">
        <f t="shared" si="1193"/>
        <v>0</v>
      </c>
      <c r="AH386" s="17"/>
      <c r="AI386" s="17"/>
      <c r="AJ386" s="17"/>
      <c r="AK386" s="17"/>
      <c r="AL386" s="17"/>
      <c r="AM386" s="17"/>
      <c r="AN386" s="17"/>
      <c r="AO386" s="17"/>
      <c r="AP386" s="17">
        <v>-54620.699999999997</v>
      </c>
      <c r="AQ386" s="17"/>
      <c r="AR386" s="17"/>
      <c r="AS386" s="17"/>
      <c r="AT386" s="17"/>
      <c r="AU386" s="17"/>
      <c r="AV386" s="17"/>
      <c r="AW386" s="17">
        <f t="shared" si="1194"/>
        <v>66317.899999999994</v>
      </c>
      <c r="AX386" s="17">
        <f t="shared" si="1195"/>
        <v>0</v>
      </c>
      <c r="AY386" s="17">
        <f t="shared" si="1196"/>
        <v>0</v>
      </c>
      <c r="AZ386" s="17"/>
      <c r="BA386" s="17">
        <f t="shared" si="1197"/>
        <v>66317.899999999994</v>
      </c>
      <c r="BB386" s="17">
        <f t="shared" si="1198"/>
        <v>0</v>
      </c>
      <c r="BC386" s="17">
        <f t="shared" si="1199"/>
        <v>0</v>
      </c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>
        <f t="shared" si="1200"/>
        <v>66317.899999999994</v>
      </c>
      <c r="BP386" s="17">
        <f t="shared" si="1201"/>
        <v>0</v>
      </c>
      <c r="BQ386" s="17">
        <f t="shared" si="1202"/>
        <v>0</v>
      </c>
      <c r="BR386" s="17"/>
      <c r="BS386" s="35"/>
      <c r="BT386" s="35"/>
      <c r="BU386" s="1"/>
      <c r="BV386" s="1"/>
      <c r="BW386" s="1"/>
      <c r="BX386" s="1"/>
      <c r="BY386" s="1"/>
      <c r="BZ386" s="1"/>
      <c r="CA386" s="1"/>
      <c r="CB386" s="1"/>
    </row>
    <row r="387" s="1" customFormat="1">
      <c r="A387" s="33" t="s">
        <v>307</v>
      </c>
      <c r="B387" s="33" t="s">
        <v>178</v>
      </c>
      <c r="C387" s="33" t="s">
        <v>334</v>
      </c>
      <c r="D387" s="33" t="s">
        <v>351</v>
      </c>
      <c r="E387" s="33"/>
      <c r="F387" s="34" t="s">
        <v>87</v>
      </c>
      <c r="G387" s="17">
        <f t="shared" si="1249"/>
        <v>1410.5</v>
      </c>
      <c r="H387" s="17">
        <f t="shared" si="1250"/>
        <v>0</v>
      </c>
      <c r="I387" s="17">
        <f t="shared" si="1251"/>
        <v>0</v>
      </c>
      <c r="J387" s="17">
        <f t="shared" si="1252"/>
        <v>0</v>
      </c>
      <c r="K387" s="17">
        <f t="shared" si="1253"/>
        <v>0</v>
      </c>
      <c r="L387" s="17">
        <f t="shared" si="1254"/>
        <v>0</v>
      </c>
      <c r="M387" s="17">
        <f t="shared" si="1185"/>
        <v>1410.5</v>
      </c>
      <c r="N387" s="17">
        <f t="shared" si="1186"/>
        <v>0</v>
      </c>
      <c r="O387" s="17">
        <f t="shared" si="1187"/>
        <v>0</v>
      </c>
      <c r="P387" s="17">
        <f t="shared" si="1255"/>
        <v>0</v>
      </c>
      <c r="Q387" s="17">
        <f t="shared" si="1256"/>
        <v>0</v>
      </c>
      <c r="R387" s="17">
        <f t="shared" si="1257"/>
        <v>0</v>
      </c>
      <c r="S387" s="17">
        <f t="shared" si="1258"/>
        <v>0</v>
      </c>
      <c r="T387" s="17">
        <f t="shared" si="1259"/>
        <v>0</v>
      </c>
      <c r="U387" s="17">
        <f t="shared" si="1260"/>
        <v>0</v>
      </c>
      <c r="V387" s="17">
        <f t="shared" si="1261"/>
        <v>0</v>
      </c>
      <c r="W387" s="17">
        <f t="shared" si="1262"/>
        <v>0</v>
      </c>
      <c r="X387" s="17">
        <f t="shared" si="1263"/>
        <v>0</v>
      </c>
      <c r="Y387" s="17">
        <f t="shared" si="1188"/>
        <v>1410.5</v>
      </c>
      <c r="Z387" s="17">
        <f t="shared" si="1189"/>
        <v>0</v>
      </c>
      <c r="AA387" s="17">
        <f t="shared" si="1190"/>
        <v>0</v>
      </c>
      <c r="AB387" s="17">
        <f t="shared" si="1264"/>
        <v>0</v>
      </c>
      <c r="AC387" s="17">
        <f t="shared" si="1265"/>
        <v>0</v>
      </c>
      <c r="AD387" s="17">
        <f t="shared" si="1266"/>
        <v>0</v>
      </c>
      <c r="AE387" s="17">
        <f t="shared" si="1191"/>
        <v>1410.5</v>
      </c>
      <c r="AF387" s="17">
        <f t="shared" si="1192"/>
        <v>0</v>
      </c>
      <c r="AG387" s="17">
        <f t="shared" si="1193"/>
        <v>0</v>
      </c>
      <c r="AH387" s="17">
        <f t="shared" si="1267"/>
        <v>0</v>
      </c>
      <c r="AI387" s="17">
        <f t="shared" si="1268"/>
        <v>0</v>
      </c>
      <c r="AJ387" s="17">
        <f t="shared" si="1269"/>
        <v>0</v>
      </c>
      <c r="AK387" s="17">
        <f t="shared" si="1270"/>
        <v>0</v>
      </c>
      <c r="AL387" s="17">
        <f t="shared" si="1271"/>
        <v>0</v>
      </c>
      <c r="AM387" s="17">
        <f t="shared" si="1272"/>
        <v>0</v>
      </c>
      <c r="AN387" s="17">
        <f t="shared" si="1273"/>
        <v>0</v>
      </c>
      <c r="AO387" s="17">
        <f t="shared" si="1274"/>
        <v>0</v>
      </c>
      <c r="AP387" s="17">
        <f t="shared" si="1275"/>
        <v>0</v>
      </c>
      <c r="AQ387" s="17">
        <f t="shared" si="1276"/>
        <v>0</v>
      </c>
      <c r="AR387" s="17">
        <f t="shared" si="1277"/>
        <v>0</v>
      </c>
      <c r="AS387" s="17">
        <f t="shared" si="1278"/>
        <v>0</v>
      </c>
      <c r="AT387" s="17">
        <f t="shared" si="1279"/>
        <v>0</v>
      </c>
      <c r="AU387" s="17">
        <f t="shared" si="1280"/>
        <v>0</v>
      </c>
      <c r="AV387" s="17">
        <f t="shared" si="1281"/>
        <v>0</v>
      </c>
      <c r="AW387" s="17">
        <f t="shared" si="1194"/>
        <v>1410.5</v>
      </c>
      <c r="AX387" s="17">
        <f t="shared" si="1195"/>
        <v>0</v>
      </c>
      <c r="AY387" s="17">
        <f t="shared" si="1196"/>
        <v>0</v>
      </c>
      <c r="AZ387" s="17">
        <f t="shared" si="1282"/>
        <v>0</v>
      </c>
      <c r="BA387" s="17">
        <f t="shared" si="1197"/>
        <v>1410.5</v>
      </c>
      <c r="BB387" s="17">
        <f t="shared" si="1198"/>
        <v>0</v>
      </c>
      <c r="BC387" s="17">
        <f t="shared" si="1199"/>
        <v>0</v>
      </c>
      <c r="BD387" s="17">
        <f t="shared" si="1283"/>
        <v>0</v>
      </c>
      <c r="BE387" s="17">
        <f t="shared" si="1284"/>
        <v>0</v>
      </c>
      <c r="BF387" s="17">
        <f t="shared" si="1285"/>
        <v>0</v>
      </c>
      <c r="BG387" s="17">
        <f t="shared" si="1286"/>
        <v>0</v>
      </c>
      <c r="BH387" s="17">
        <f t="shared" si="1287"/>
        <v>0</v>
      </c>
      <c r="BI387" s="17">
        <f t="shared" si="1288"/>
        <v>0</v>
      </c>
      <c r="BJ387" s="17">
        <f t="shared" si="1289"/>
        <v>0</v>
      </c>
      <c r="BK387" s="17">
        <f t="shared" si="1290"/>
        <v>0</v>
      </c>
      <c r="BL387" s="17">
        <f t="shared" si="1291"/>
        <v>0</v>
      </c>
      <c r="BM387" s="17">
        <f t="shared" si="1292"/>
        <v>0</v>
      </c>
      <c r="BN387" s="17">
        <f t="shared" si="1293"/>
        <v>0</v>
      </c>
      <c r="BO387" s="17">
        <f t="shared" si="1200"/>
        <v>1410.5</v>
      </c>
      <c r="BP387" s="17">
        <f t="shared" si="1201"/>
        <v>0</v>
      </c>
      <c r="BQ387" s="17">
        <f t="shared" si="1202"/>
        <v>0</v>
      </c>
      <c r="BR387" s="17">
        <f t="shared" si="1294"/>
        <v>0</v>
      </c>
      <c r="BS387" s="35"/>
      <c r="BT387" s="35"/>
      <c r="BU387" s="1"/>
      <c r="BV387" s="1"/>
      <c r="BW387" s="1"/>
      <c r="BX387" s="1"/>
      <c r="BY387" s="1"/>
      <c r="BZ387" s="1"/>
      <c r="CA387" s="1"/>
      <c r="CB387" s="1"/>
    </row>
    <row r="388" s="1" customFormat="1">
      <c r="A388" s="33" t="s">
        <v>307</v>
      </c>
      <c r="B388" s="33" t="s">
        <v>178</v>
      </c>
      <c r="C388" s="33" t="s">
        <v>334</v>
      </c>
      <c r="D388" s="33" t="s">
        <v>352</v>
      </c>
      <c r="E388" s="33"/>
      <c r="F388" s="34" t="s">
        <v>353</v>
      </c>
      <c r="G388" s="17">
        <f t="shared" si="1249"/>
        <v>1410.5</v>
      </c>
      <c r="H388" s="17">
        <f t="shared" si="1250"/>
        <v>0</v>
      </c>
      <c r="I388" s="17">
        <f t="shared" si="1251"/>
        <v>0</v>
      </c>
      <c r="J388" s="17">
        <f t="shared" si="1252"/>
        <v>0</v>
      </c>
      <c r="K388" s="17">
        <f t="shared" si="1253"/>
        <v>0</v>
      </c>
      <c r="L388" s="17">
        <f t="shared" si="1254"/>
        <v>0</v>
      </c>
      <c r="M388" s="17">
        <f t="shared" si="1185"/>
        <v>1410.5</v>
      </c>
      <c r="N388" s="17">
        <f t="shared" si="1186"/>
        <v>0</v>
      </c>
      <c r="O388" s="17">
        <f t="shared" si="1187"/>
        <v>0</v>
      </c>
      <c r="P388" s="17">
        <f t="shared" si="1255"/>
        <v>0</v>
      </c>
      <c r="Q388" s="17">
        <f t="shared" si="1256"/>
        <v>0</v>
      </c>
      <c r="R388" s="17">
        <f t="shared" si="1257"/>
        <v>0</v>
      </c>
      <c r="S388" s="17">
        <f t="shared" si="1258"/>
        <v>0</v>
      </c>
      <c r="T388" s="17">
        <f t="shared" si="1259"/>
        <v>0</v>
      </c>
      <c r="U388" s="17">
        <f t="shared" si="1260"/>
        <v>0</v>
      </c>
      <c r="V388" s="17">
        <f t="shared" si="1261"/>
        <v>0</v>
      </c>
      <c r="W388" s="17">
        <f t="shared" si="1262"/>
        <v>0</v>
      </c>
      <c r="X388" s="17">
        <f t="shared" si="1263"/>
        <v>0</v>
      </c>
      <c r="Y388" s="17">
        <f t="shared" si="1188"/>
        <v>1410.5</v>
      </c>
      <c r="Z388" s="17">
        <f t="shared" si="1189"/>
        <v>0</v>
      </c>
      <c r="AA388" s="17">
        <f t="shared" si="1190"/>
        <v>0</v>
      </c>
      <c r="AB388" s="17">
        <f t="shared" si="1264"/>
        <v>0</v>
      </c>
      <c r="AC388" s="17">
        <f t="shared" si="1265"/>
        <v>0</v>
      </c>
      <c r="AD388" s="17">
        <f t="shared" si="1266"/>
        <v>0</v>
      </c>
      <c r="AE388" s="17">
        <f t="shared" si="1191"/>
        <v>1410.5</v>
      </c>
      <c r="AF388" s="17">
        <f t="shared" si="1192"/>
        <v>0</v>
      </c>
      <c r="AG388" s="17">
        <f t="shared" si="1193"/>
        <v>0</v>
      </c>
      <c r="AH388" s="17">
        <f t="shared" si="1267"/>
        <v>0</v>
      </c>
      <c r="AI388" s="17">
        <f t="shared" si="1268"/>
        <v>0</v>
      </c>
      <c r="AJ388" s="17">
        <f t="shared" si="1269"/>
        <v>0</v>
      </c>
      <c r="AK388" s="17">
        <f t="shared" si="1270"/>
        <v>0</v>
      </c>
      <c r="AL388" s="17">
        <f t="shared" si="1271"/>
        <v>0</v>
      </c>
      <c r="AM388" s="17">
        <f t="shared" si="1272"/>
        <v>0</v>
      </c>
      <c r="AN388" s="17">
        <f t="shared" si="1273"/>
        <v>0</v>
      </c>
      <c r="AO388" s="17">
        <f t="shared" si="1274"/>
        <v>0</v>
      </c>
      <c r="AP388" s="17">
        <f t="shared" si="1275"/>
        <v>0</v>
      </c>
      <c r="AQ388" s="17">
        <f t="shared" si="1276"/>
        <v>0</v>
      </c>
      <c r="AR388" s="17">
        <f t="shared" si="1277"/>
        <v>0</v>
      </c>
      <c r="AS388" s="17">
        <f t="shared" si="1278"/>
        <v>0</v>
      </c>
      <c r="AT388" s="17">
        <f t="shared" si="1279"/>
        <v>0</v>
      </c>
      <c r="AU388" s="17">
        <f t="shared" si="1280"/>
        <v>0</v>
      </c>
      <c r="AV388" s="17">
        <f t="shared" si="1281"/>
        <v>0</v>
      </c>
      <c r="AW388" s="17">
        <f t="shared" si="1194"/>
        <v>1410.5</v>
      </c>
      <c r="AX388" s="17">
        <f t="shared" si="1195"/>
        <v>0</v>
      </c>
      <c r="AY388" s="17">
        <f t="shared" si="1196"/>
        <v>0</v>
      </c>
      <c r="AZ388" s="17">
        <f t="shared" si="1282"/>
        <v>0</v>
      </c>
      <c r="BA388" s="17">
        <f t="shared" si="1197"/>
        <v>1410.5</v>
      </c>
      <c r="BB388" s="17">
        <f t="shared" si="1198"/>
        <v>0</v>
      </c>
      <c r="BC388" s="17">
        <f t="shared" si="1199"/>
        <v>0</v>
      </c>
      <c r="BD388" s="17">
        <f t="shared" si="1283"/>
        <v>0</v>
      </c>
      <c r="BE388" s="17">
        <f t="shared" si="1284"/>
        <v>0</v>
      </c>
      <c r="BF388" s="17">
        <f t="shared" si="1285"/>
        <v>0</v>
      </c>
      <c r="BG388" s="17">
        <f t="shared" si="1286"/>
        <v>0</v>
      </c>
      <c r="BH388" s="17">
        <f t="shared" si="1287"/>
        <v>0</v>
      </c>
      <c r="BI388" s="17">
        <f t="shared" si="1288"/>
        <v>0</v>
      </c>
      <c r="BJ388" s="17">
        <f t="shared" si="1289"/>
        <v>0</v>
      </c>
      <c r="BK388" s="17">
        <f t="shared" si="1290"/>
        <v>0</v>
      </c>
      <c r="BL388" s="17">
        <f t="shared" si="1291"/>
        <v>0</v>
      </c>
      <c r="BM388" s="17">
        <f t="shared" si="1292"/>
        <v>0</v>
      </c>
      <c r="BN388" s="17">
        <f t="shared" si="1293"/>
        <v>0</v>
      </c>
      <c r="BO388" s="17">
        <f t="shared" si="1200"/>
        <v>1410.5</v>
      </c>
      <c r="BP388" s="17">
        <f t="shared" si="1201"/>
        <v>0</v>
      </c>
      <c r="BQ388" s="17">
        <f t="shared" si="1202"/>
        <v>0</v>
      </c>
      <c r="BR388" s="17">
        <f t="shared" si="1294"/>
        <v>0</v>
      </c>
      <c r="BS388" s="35"/>
      <c r="BT388" s="35"/>
      <c r="BU388" s="1"/>
      <c r="BV388" s="1"/>
      <c r="BW388" s="1"/>
      <c r="BX388" s="1"/>
      <c r="BY388" s="1"/>
      <c r="BZ388" s="1"/>
      <c r="CA388" s="1"/>
      <c r="CB388" s="1"/>
    </row>
    <row r="389" s="1" customFormat="1">
      <c r="A389" s="33" t="s">
        <v>307</v>
      </c>
      <c r="B389" s="33" t="s">
        <v>178</v>
      </c>
      <c r="C389" s="33" t="s">
        <v>334</v>
      </c>
      <c r="D389" s="33" t="s">
        <v>354</v>
      </c>
      <c r="E389" s="33"/>
      <c r="F389" s="34" t="s">
        <v>355</v>
      </c>
      <c r="G389" s="17">
        <f t="shared" si="1249"/>
        <v>1410.5</v>
      </c>
      <c r="H389" s="17">
        <f t="shared" si="1250"/>
        <v>0</v>
      </c>
      <c r="I389" s="17">
        <f t="shared" si="1251"/>
        <v>0</v>
      </c>
      <c r="J389" s="17">
        <f t="shared" si="1252"/>
        <v>0</v>
      </c>
      <c r="K389" s="17">
        <f t="shared" si="1253"/>
        <v>0</v>
      </c>
      <c r="L389" s="17">
        <f t="shared" si="1254"/>
        <v>0</v>
      </c>
      <c r="M389" s="17">
        <f t="shared" si="1185"/>
        <v>1410.5</v>
      </c>
      <c r="N389" s="17">
        <f t="shared" si="1186"/>
        <v>0</v>
      </c>
      <c r="O389" s="17">
        <f t="shared" si="1187"/>
        <v>0</v>
      </c>
      <c r="P389" s="17">
        <f t="shared" si="1255"/>
        <v>0</v>
      </c>
      <c r="Q389" s="17">
        <f t="shared" si="1256"/>
        <v>0</v>
      </c>
      <c r="R389" s="17">
        <f t="shared" si="1257"/>
        <v>0</v>
      </c>
      <c r="S389" s="17">
        <f t="shared" si="1258"/>
        <v>0</v>
      </c>
      <c r="T389" s="17">
        <f t="shared" si="1259"/>
        <v>0</v>
      </c>
      <c r="U389" s="17">
        <f t="shared" si="1260"/>
        <v>0</v>
      </c>
      <c r="V389" s="17">
        <f t="shared" si="1261"/>
        <v>0</v>
      </c>
      <c r="W389" s="17">
        <f t="shared" si="1262"/>
        <v>0</v>
      </c>
      <c r="X389" s="17">
        <f t="shared" si="1263"/>
        <v>0</v>
      </c>
      <c r="Y389" s="17">
        <f t="shared" si="1188"/>
        <v>1410.5</v>
      </c>
      <c r="Z389" s="17">
        <f t="shared" si="1189"/>
        <v>0</v>
      </c>
      <c r="AA389" s="17">
        <f t="shared" si="1190"/>
        <v>0</v>
      </c>
      <c r="AB389" s="17">
        <f t="shared" si="1264"/>
        <v>0</v>
      </c>
      <c r="AC389" s="17">
        <f t="shared" si="1265"/>
        <v>0</v>
      </c>
      <c r="AD389" s="17">
        <f t="shared" si="1266"/>
        <v>0</v>
      </c>
      <c r="AE389" s="17">
        <f t="shared" si="1191"/>
        <v>1410.5</v>
      </c>
      <c r="AF389" s="17">
        <f t="shared" si="1192"/>
        <v>0</v>
      </c>
      <c r="AG389" s="17">
        <f t="shared" si="1193"/>
        <v>0</v>
      </c>
      <c r="AH389" s="17">
        <f t="shared" si="1267"/>
        <v>0</v>
      </c>
      <c r="AI389" s="17">
        <f t="shared" si="1268"/>
        <v>0</v>
      </c>
      <c r="AJ389" s="17">
        <f t="shared" si="1269"/>
        <v>0</v>
      </c>
      <c r="AK389" s="17">
        <f t="shared" si="1270"/>
        <v>0</v>
      </c>
      <c r="AL389" s="17">
        <f t="shared" si="1271"/>
        <v>0</v>
      </c>
      <c r="AM389" s="17">
        <f t="shared" si="1272"/>
        <v>0</v>
      </c>
      <c r="AN389" s="17">
        <f t="shared" si="1273"/>
        <v>0</v>
      </c>
      <c r="AO389" s="17">
        <f t="shared" si="1274"/>
        <v>0</v>
      </c>
      <c r="AP389" s="17">
        <f t="shared" si="1275"/>
        <v>0</v>
      </c>
      <c r="AQ389" s="17">
        <f t="shared" si="1276"/>
        <v>0</v>
      </c>
      <c r="AR389" s="17">
        <f t="shared" si="1277"/>
        <v>0</v>
      </c>
      <c r="AS389" s="17">
        <f t="shared" si="1278"/>
        <v>0</v>
      </c>
      <c r="AT389" s="17">
        <f t="shared" si="1279"/>
        <v>0</v>
      </c>
      <c r="AU389" s="17">
        <f t="shared" si="1280"/>
        <v>0</v>
      </c>
      <c r="AV389" s="17">
        <f t="shared" si="1281"/>
        <v>0</v>
      </c>
      <c r="AW389" s="17">
        <f t="shared" si="1194"/>
        <v>1410.5</v>
      </c>
      <c r="AX389" s="17">
        <f t="shared" si="1195"/>
        <v>0</v>
      </c>
      <c r="AY389" s="17">
        <f t="shared" si="1196"/>
        <v>0</v>
      </c>
      <c r="AZ389" s="17">
        <f t="shared" si="1282"/>
        <v>0</v>
      </c>
      <c r="BA389" s="17">
        <f t="shared" si="1197"/>
        <v>1410.5</v>
      </c>
      <c r="BB389" s="17">
        <f t="shared" si="1198"/>
        <v>0</v>
      </c>
      <c r="BC389" s="17">
        <f t="shared" si="1199"/>
        <v>0</v>
      </c>
      <c r="BD389" s="17">
        <f t="shared" si="1283"/>
        <v>0</v>
      </c>
      <c r="BE389" s="17">
        <f t="shared" si="1284"/>
        <v>0</v>
      </c>
      <c r="BF389" s="17">
        <f t="shared" si="1285"/>
        <v>0</v>
      </c>
      <c r="BG389" s="17">
        <f t="shared" si="1286"/>
        <v>0</v>
      </c>
      <c r="BH389" s="17">
        <f t="shared" si="1287"/>
        <v>0</v>
      </c>
      <c r="BI389" s="17">
        <f t="shared" si="1288"/>
        <v>0</v>
      </c>
      <c r="BJ389" s="17">
        <f t="shared" si="1289"/>
        <v>0</v>
      </c>
      <c r="BK389" s="17">
        <f t="shared" si="1290"/>
        <v>0</v>
      </c>
      <c r="BL389" s="17">
        <f t="shared" si="1291"/>
        <v>0</v>
      </c>
      <c r="BM389" s="17">
        <f t="shared" si="1292"/>
        <v>0</v>
      </c>
      <c r="BN389" s="17">
        <f t="shared" si="1293"/>
        <v>0</v>
      </c>
      <c r="BO389" s="17">
        <f t="shared" si="1200"/>
        <v>1410.5</v>
      </c>
      <c r="BP389" s="17">
        <f t="shared" si="1201"/>
        <v>0</v>
      </c>
      <c r="BQ389" s="17">
        <f t="shared" si="1202"/>
        <v>0</v>
      </c>
      <c r="BR389" s="17">
        <f t="shared" si="1294"/>
        <v>0</v>
      </c>
      <c r="BS389" s="35"/>
      <c r="BT389" s="35"/>
      <c r="BU389" s="1"/>
      <c r="BV389" s="1"/>
      <c r="BW389" s="1"/>
      <c r="BX389" s="1"/>
      <c r="BY389" s="1"/>
      <c r="BZ389" s="1"/>
      <c r="CA389" s="1"/>
      <c r="CB389" s="1"/>
    </row>
    <row r="390" s="1" customFormat="1">
      <c r="A390" s="33" t="s">
        <v>307</v>
      </c>
      <c r="B390" s="33" t="s">
        <v>178</v>
      </c>
      <c r="C390" s="33" t="s">
        <v>334</v>
      </c>
      <c r="D390" s="33" t="s">
        <v>354</v>
      </c>
      <c r="E390" s="33" t="s">
        <v>92</v>
      </c>
      <c r="F390" s="34" t="s">
        <v>93</v>
      </c>
      <c r="G390" s="17">
        <v>1410.5</v>
      </c>
      <c r="H390" s="17">
        <v>0</v>
      </c>
      <c r="I390" s="17">
        <v>0</v>
      </c>
      <c r="J390" s="17"/>
      <c r="K390" s="17"/>
      <c r="L390" s="17"/>
      <c r="M390" s="17">
        <f t="shared" si="1185"/>
        <v>1410.5</v>
      </c>
      <c r="N390" s="17">
        <f t="shared" si="1186"/>
        <v>0</v>
      </c>
      <c r="O390" s="17">
        <f t="shared" si="1187"/>
        <v>0</v>
      </c>
      <c r="P390" s="17"/>
      <c r="Q390" s="17"/>
      <c r="R390" s="17"/>
      <c r="S390" s="17"/>
      <c r="T390" s="17"/>
      <c r="U390" s="17"/>
      <c r="V390" s="17"/>
      <c r="W390" s="17"/>
      <c r="X390" s="17"/>
      <c r="Y390" s="17">
        <f t="shared" si="1188"/>
        <v>1410.5</v>
      </c>
      <c r="Z390" s="17">
        <f t="shared" si="1189"/>
        <v>0</v>
      </c>
      <c r="AA390" s="17">
        <f t="shared" si="1190"/>
        <v>0</v>
      </c>
      <c r="AB390" s="17"/>
      <c r="AC390" s="17"/>
      <c r="AD390" s="17"/>
      <c r="AE390" s="17">
        <f t="shared" si="1191"/>
        <v>1410.5</v>
      </c>
      <c r="AF390" s="17">
        <f t="shared" si="1192"/>
        <v>0</v>
      </c>
      <c r="AG390" s="17">
        <f t="shared" si="1193"/>
        <v>0</v>
      </c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>
        <f t="shared" si="1194"/>
        <v>1410.5</v>
      </c>
      <c r="AX390" s="17">
        <f t="shared" si="1195"/>
        <v>0</v>
      </c>
      <c r="AY390" s="17">
        <f t="shared" si="1196"/>
        <v>0</v>
      </c>
      <c r="AZ390" s="17"/>
      <c r="BA390" s="17">
        <f t="shared" si="1197"/>
        <v>1410.5</v>
      </c>
      <c r="BB390" s="17">
        <f t="shared" si="1198"/>
        <v>0</v>
      </c>
      <c r="BC390" s="17">
        <f t="shared" si="1199"/>
        <v>0</v>
      </c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>
        <f t="shared" si="1200"/>
        <v>1410.5</v>
      </c>
      <c r="BP390" s="17">
        <f t="shared" si="1201"/>
        <v>0</v>
      </c>
      <c r="BQ390" s="17">
        <f t="shared" si="1202"/>
        <v>0</v>
      </c>
      <c r="BR390" s="17"/>
      <c r="BS390" s="35"/>
      <c r="BT390" s="35"/>
      <c r="BU390" s="1"/>
      <c r="BV390" s="1"/>
      <c r="BW390" s="1"/>
      <c r="BX390" s="1"/>
      <c r="BY390" s="1"/>
      <c r="BZ390" s="1"/>
      <c r="CA390" s="1"/>
      <c r="CB390" s="1"/>
    </row>
    <row r="391" s="1" customFormat="1">
      <c r="A391" s="33" t="s">
        <v>307</v>
      </c>
      <c r="B391" s="33" t="s">
        <v>178</v>
      </c>
      <c r="C391" s="33" t="s">
        <v>334</v>
      </c>
      <c r="D391" s="33" t="s">
        <v>312</v>
      </c>
      <c r="E391" s="33"/>
      <c r="F391" s="34" t="s">
        <v>43</v>
      </c>
      <c r="G391" s="17">
        <f>G392+G405+G411+G416</f>
        <v>11797268.399999999</v>
      </c>
      <c r="H391" s="17">
        <f>H392+H405+H411+H416</f>
        <v>14410251.5</v>
      </c>
      <c r="I391" s="17">
        <f>I392+I405+I411+I416</f>
        <v>11923245.599999998</v>
      </c>
      <c r="J391" s="17">
        <f>J392+J405+J411+J416</f>
        <v>-8391.8999999999996</v>
      </c>
      <c r="K391" s="17">
        <f>K392+K405+K411+K416</f>
        <v>-8391.8999999999996</v>
      </c>
      <c r="L391" s="17">
        <f>L392+L405+L411+L416</f>
        <v>-8391.8999999999996</v>
      </c>
      <c r="M391" s="17">
        <f t="shared" si="1185"/>
        <v>11788876.499999998</v>
      </c>
      <c r="N391" s="17">
        <f t="shared" si="1186"/>
        <v>14401859.6</v>
      </c>
      <c r="O391" s="17">
        <f t="shared" si="1187"/>
        <v>11914853.699999997</v>
      </c>
      <c r="P391" s="17">
        <f>P392+P405+P411+P416</f>
        <v>0</v>
      </c>
      <c r="Q391" s="17">
        <f>Q392+Q405+Q411+Q416</f>
        <v>0</v>
      </c>
      <c r="R391" s="17">
        <f>R392+R405+R411+R416</f>
        <v>53816.599000000002</v>
      </c>
      <c r="S391" s="17">
        <f>S392+S405+S411+S416</f>
        <v>90859.245999999999</v>
      </c>
      <c r="T391" s="17">
        <f>T392+T405+T411+T416</f>
        <v>0</v>
      </c>
      <c r="U391" s="17">
        <f>U392+U405+U411+U416</f>
        <v>-55854</v>
      </c>
      <c r="V391" s="17">
        <f>V392+V405+V411+V416</f>
        <v>0</v>
      </c>
      <c r="W391" s="17">
        <f>W392+W405+W411+W416</f>
        <v>0</v>
      </c>
      <c r="X391" s="17">
        <f>X392+X405+X411+X416</f>
        <v>0</v>
      </c>
      <c r="Y391" s="17">
        <f t="shared" si="1188"/>
        <v>11933552.344999997</v>
      </c>
      <c r="Z391" s="17">
        <f t="shared" si="1189"/>
        <v>14346005.6</v>
      </c>
      <c r="AA391" s="17">
        <f t="shared" si="1190"/>
        <v>11914853.699999997</v>
      </c>
      <c r="AB391" s="17">
        <f>AB392+AB405+AB411+AB416</f>
        <v>0</v>
      </c>
      <c r="AC391" s="17">
        <f>AC392+AC405+AC411+AC416</f>
        <v>0</v>
      </c>
      <c r="AD391" s="17">
        <f>AD392+AD405+AD411+AD416</f>
        <v>0</v>
      </c>
      <c r="AE391" s="17">
        <f t="shared" si="1191"/>
        <v>11933552.344999997</v>
      </c>
      <c r="AF391" s="17">
        <f t="shared" si="1192"/>
        <v>14346005.6</v>
      </c>
      <c r="AG391" s="17">
        <f t="shared" si="1193"/>
        <v>11914853.699999997</v>
      </c>
      <c r="AH391" s="17">
        <f>AH392+AH405+AH411+AH416</f>
        <v>584330.08999999997</v>
      </c>
      <c r="AI391" s="17">
        <f>AI392+AI405+AI411+AI416</f>
        <v>0</v>
      </c>
      <c r="AJ391" s="17">
        <f>AJ392+AJ405+AJ411+AJ416</f>
        <v>0</v>
      </c>
      <c r="AK391" s="17">
        <f>AK392+AK405+AK411+AK416</f>
        <v>0</v>
      </c>
      <c r="AL391" s="17">
        <f>AL392+AL405+AL411+AL416</f>
        <v>0</v>
      </c>
      <c r="AM391" s="17">
        <f>AM392+AM405+AM411+AM416</f>
        <v>0</v>
      </c>
      <c r="AN391" s="17">
        <f>AN392+AN405+AN411+AN416</f>
        <v>0</v>
      </c>
      <c r="AO391" s="17">
        <f>AO392+AO405+AO411+AO416</f>
        <v>0</v>
      </c>
      <c r="AP391" s="17">
        <f>AP392+AP405+AP411+AP416</f>
        <v>0</v>
      </c>
      <c r="AQ391" s="17">
        <f>AQ392+AQ405+AQ411+AQ416</f>
        <v>0</v>
      </c>
      <c r="AR391" s="17">
        <f>AR392+AR405+AR411+AR416</f>
        <v>0</v>
      </c>
      <c r="AS391" s="17">
        <f>AS392+AS405+AS411+AS416</f>
        <v>0</v>
      </c>
      <c r="AT391" s="17">
        <f>AT392+AT405+AT411+AT416</f>
        <v>0</v>
      </c>
      <c r="AU391" s="17">
        <f>AU392+AU405+AU411+AU416</f>
        <v>0</v>
      </c>
      <c r="AV391" s="17">
        <f>AV392+AV405+AV411+AV416</f>
        <v>0</v>
      </c>
      <c r="AW391" s="17">
        <f t="shared" si="1194"/>
        <v>12517882.434999997</v>
      </c>
      <c r="AX391" s="17">
        <f t="shared" si="1195"/>
        <v>14346005.6</v>
      </c>
      <c r="AY391" s="17">
        <f t="shared" si="1196"/>
        <v>11914853.699999997</v>
      </c>
      <c r="AZ391" s="17">
        <f>AZ392+AZ405+AZ411+AZ416</f>
        <v>0</v>
      </c>
      <c r="BA391" s="17">
        <f t="shared" si="1197"/>
        <v>12517882.434999997</v>
      </c>
      <c r="BB391" s="17">
        <f t="shared" si="1198"/>
        <v>14346005.6</v>
      </c>
      <c r="BC391" s="17">
        <f t="shared" si="1199"/>
        <v>11914853.699999997</v>
      </c>
      <c r="BD391" s="17">
        <f>BD392+BD405+BD411+BD416+BD408</f>
        <v>22976.373</v>
      </c>
      <c r="BE391" s="17">
        <f>BE392+BE405+BE411+BE416+BE408</f>
        <v>55089.540000000001</v>
      </c>
      <c r="BF391" s="17">
        <f>BF392+BF405+BF411+BF416+BF408</f>
        <v>52073.205999999998</v>
      </c>
      <c r="BG391" s="17">
        <f>BG392+BG405+BG411+BG416+BG408</f>
        <v>330930.26699999999</v>
      </c>
      <c r="BH391" s="17">
        <f>BH392+BH405+BH411+BH416+BH408</f>
        <v>20594.097000000002</v>
      </c>
      <c r="BI391" s="17">
        <f>BI392+BI405+BI411+BI416+BI408</f>
        <v>0</v>
      </c>
      <c r="BJ391" s="17">
        <f>BJ392+BJ405+BJ411+BJ416+BJ408</f>
        <v>0</v>
      </c>
      <c r="BK391" s="17">
        <f>BK392+BK405+BK411+BK416+BK408</f>
        <v>0</v>
      </c>
      <c r="BL391" s="17">
        <f>BL392+BL405+BL411+BL416+BL408</f>
        <v>0</v>
      </c>
      <c r="BM391" s="17">
        <f>BM392+BM405+BM411+BM416+BM408</f>
        <v>0</v>
      </c>
      <c r="BN391" s="17">
        <f>BN392+BN405+BN411+BN416+BN408</f>
        <v>0</v>
      </c>
      <c r="BO391" s="17">
        <f t="shared" si="1200"/>
        <v>12978951.820999995</v>
      </c>
      <c r="BP391" s="17">
        <f t="shared" si="1201"/>
        <v>14366599.696999999</v>
      </c>
      <c r="BQ391" s="17">
        <f t="shared" si="1202"/>
        <v>11914853.699999997</v>
      </c>
      <c r="BR391" s="17">
        <f>BR392+BR405+BR411+BR416+BR408</f>
        <v>0</v>
      </c>
      <c r="BS391" s="35"/>
      <c r="BT391" s="35"/>
      <c r="BU391" s="1"/>
      <c r="BV391" s="1"/>
      <c r="BW391" s="1"/>
      <c r="BX391" s="1"/>
      <c r="BY391" s="1"/>
      <c r="BZ391" s="1"/>
      <c r="CA391" s="1"/>
      <c r="CB391" s="1"/>
    </row>
    <row r="392" s="1" customFormat="1">
      <c r="A392" s="33" t="s">
        <v>307</v>
      </c>
      <c r="B392" s="33" t="s">
        <v>178</v>
      </c>
      <c r="C392" s="33" t="s">
        <v>334</v>
      </c>
      <c r="D392" s="33" t="s">
        <v>313</v>
      </c>
      <c r="E392" s="33"/>
      <c r="F392" s="34" t="s">
        <v>314</v>
      </c>
      <c r="G392" s="17">
        <f>G393+G395+G403+G397+G399+G401</f>
        <v>10708502.099999998</v>
      </c>
      <c r="H392" s="17">
        <f>H393+H395+H403+H397+H399+H401</f>
        <v>10768017</v>
      </c>
      <c r="I392" s="17">
        <f>I393+I395+I403+I397+I399+I401</f>
        <v>10737271.499999998</v>
      </c>
      <c r="J392" s="17">
        <f>J393+J395+J403+J397+J399+J401</f>
        <v>-8391.8999999999996</v>
      </c>
      <c r="K392" s="17">
        <f>K393+K395+K403+K397+K399+K401</f>
        <v>-8391.8999999999996</v>
      </c>
      <c r="L392" s="17">
        <f>L393+L395+L403+L397+L399+L401</f>
        <v>-8391.8999999999996</v>
      </c>
      <c r="M392" s="17">
        <f t="shared" si="1185"/>
        <v>10700110.199999997</v>
      </c>
      <c r="N392" s="17">
        <f t="shared" si="1186"/>
        <v>10759625.1</v>
      </c>
      <c r="O392" s="17">
        <f t="shared" si="1187"/>
        <v>10728879.599999998</v>
      </c>
      <c r="P392" s="17">
        <f>P393+P395+P403+P397+P399+P401</f>
        <v>0</v>
      </c>
      <c r="Q392" s="17">
        <f>Q393+Q395+Q403+Q397+Q399+Q401</f>
        <v>0</v>
      </c>
      <c r="R392" s="17">
        <f>R393+R395+R403+R397+R399+R401</f>
        <v>0</v>
      </c>
      <c r="S392" s="17">
        <f>S393+S395+S403+S397+S399+S401</f>
        <v>0</v>
      </c>
      <c r="T392" s="17">
        <f>T393+T395+T403+T397+T399+T401</f>
        <v>0</v>
      </c>
      <c r="U392" s="17">
        <f>U393+U395+U403+U397+U399+U401</f>
        <v>0</v>
      </c>
      <c r="V392" s="17">
        <f>V393+V395+V403+V397+V399+V401</f>
        <v>0</v>
      </c>
      <c r="W392" s="17">
        <f>W393+W395+W403+W397+W399+W401</f>
        <v>0</v>
      </c>
      <c r="X392" s="17">
        <f>X393+X395+X403+X397+X399+X401</f>
        <v>0</v>
      </c>
      <c r="Y392" s="17">
        <f t="shared" si="1188"/>
        <v>10700110.199999997</v>
      </c>
      <c r="Z392" s="17">
        <f t="shared" si="1189"/>
        <v>10759625.1</v>
      </c>
      <c r="AA392" s="17">
        <f t="shared" si="1190"/>
        <v>10728879.599999998</v>
      </c>
      <c r="AB392" s="17">
        <f>AB393+AB395+AB403+AB397+AB399+AB401</f>
        <v>0</v>
      </c>
      <c r="AC392" s="17">
        <f>AC393+AC395+AC403+AC397+AC399+AC401</f>
        <v>0</v>
      </c>
      <c r="AD392" s="17">
        <f>AD393+AD395+AD403+AD397+AD399+AD401</f>
        <v>0</v>
      </c>
      <c r="AE392" s="17">
        <f t="shared" si="1191"/>
        <v>10700110.199999997</v>
      </c>
      <c r="AF392" s="17">
        <f t="shared" si="1192"/>
        <v>10759625.1</v>
      </c>
      <c r="AG392" s="17">
        <f t="shared" si="1193"/>
        <v>10728879.599999998</v>
      </c>
      <c r="AH392" s="17">
        <f>AH393+AH395+AH403+AH397+AH399+AH401</f>
        <v>0</v>
      </c>
      <c r="AI392" s="17">
        <f>AI393+AI395+AI403+AI397+AI399+AI401</f>
        <v>0</v>
      </c>
      <c r="AJ392" s="17">
        <f>AJ393+AJ395+AJ403+AJ397+AJ399+AJ401</f>
        <v>0</v>
      </c>
      <c r="AK392" s="17">
        <f>AK393+AK395+AK403+AK397+AK399+AK401</f>
        <v>0</v>
      </c>
      <c r="AL392" s="17">
        <f>AL393+AL395+AL403+AL397+AL399+AL401</f>
        <v>0</v>
      </c>
      <c r="AM392" s="17">
        <f>AM393+AM395+AM403+AM397+AM399+AM401</f>
        <v>0</v>
      </c>
      <c r="AN392" s="17">
        <f>AN393+AN395+AN403+AN397+AN399+AN401</f>
        <v>0</v>
      </c>
      <c r="AO392" s="17">
        <f>AO393+AO395+AO403+AO397+AO399+AO401</f>
        <v>0</v>
      </c>
      <c r="AP392" s="17">
        <f>AP393+AP395+AP403+AP397+AP399+AP401</f>
        <v>0</v>
      </c>
      <c r="AQ392" s="17">
        <f>AQ393+AQ395+AQ403+AQ397+AQ399+AQ401</f>
        <v>0</v>
      </c>
      <c r="AR392" s="17">
        <f>AR393+AR395+AR403+AR397+AR399+AR401</f>
        <v>0</v>
      </c>
      <c r="AS392" s="17">
        <f>AS393+AS395+AS403+AS397+AS399+AS401</f>
        <v>0</v>
      </c>
      <c r="AT392" s="17">
        <f>AT393+AT395+AT403+AT397+AT399+AT401</f>
        <v>0</v>
      </c>
      <c r="AU392" s="17">
        <f>AU393+AU395+AU403+AU397+AU399+AU401</f>
        <v>0</v>
      </c>
      <c r="AV392" s="17">
        <f>AV393+AV395+AV403+AV397+AV399+AV401</f>
        <v>0</v>
      </c>
      <c r="AW392" s="17">
        <f t="shared" si="1194"/>
        <v>10700110.199999997</v>
      </c>
      <c r="AX392" s="17">
        <f t="shared" si="1195"/>
        <v>10759625.1</v>
      </c>
      <c r="AY392" s="17">
        <f t="shared" si="1196"/>
        <v>10728879.599999998</v>
      </c>
      <c r="AZ392" s="17">
        <f>AZ393+AZ395+AZ403+AZ397+AZ399+AZ401</f>
        <v>0</v>
      </c>
      <c r="BA392" s="17">
        <f t="shared" si="1197"/>
        <v>10700110.199999997</v>
      </c>
      <c r="BB392" s="17">
        <f t="shared" si="1198"/>
        <v>10759625.1</v>
      </c>
      <c r="BC392" s="17">
        <f t="shared" si="1199"/>
        <v>10728879.599999998</v>
      </c>
      <c r="BD392" s="17">
        <f>BD393+BD395+BD403+BD397+BD399+BD401</f>
        <v>0</v>
      </c>
      <c r="BE392" s="17">
        <f>BE393+BE395+BE403+BE397+BE399+BE401</f>
        <v>-1727.6610000000001</v>
      </c>
      <c r="BF392" s="17">
        <f>BF393+BF395+BF403+BF397+BF399+BF401</f>
        <v>52073.205999999998</v>
      </c>
      <c r="BG392" s="17">
        <f>BG393+BG395+BG403+BG397+BG399+BG401</f>
        <v>0</v>
      </c>
      <c r="BH392" s="17">
        <f>BH393+BH395+BH403+BH397+BH399+BH401</f>
        <v>0</v>
      </c>
      <c r="BI392" s="17">
        <f>BI393+BI395+BI403+BI397+BI399+BI401</f>
        <v>0</v>
      </c>
      <c r="BJ392" s="17">
        <f>BJ393+BJ395+BJ403+BJ397+BJ399+BJ401</f>
        <v>0</v>
      </c>
      <c r="BK392" s="17">
        <f>BK393+BK395+BK403+BK397+BK399+BK401</f>
        <v>0</v>
      </c>
      <c r="BL392" s="17">
        <f>BL393+BL395+BL403+BL397+BL399+BL401</f>
        <v>0</v>
      </c>
      <c r="BM392" s="17">
        <f>BM393+BM395+BM403+BM397+BM399+BM401</f>
        <v>0</v>
      </c>
      <c r="BN392" s="17">
        <f>BN393+BN395+BN403+BN397+BN399+BN401</f>
        <v>0</v>
      </c>
      <c r="BO392" s="17">
        <f t="shared" si="1200"/>
        <v>10750455.744999997</v>
      </c>
      <c r="BP392" s="17">
        <f t="shared" si="1201"/>
        <v>10759625.1</v>
      </c>
      <c r="BQ392" s="17">
        <f t="shared" si="1202"/>
        <v>10728879.599999998</v>
      </c>
      <c r="BR392" s="17">
        <f>BR393+BR395+BR403+BR397+BR399+BR401</f>
        <v>0</v>
      </c>
      <c r="BS392" s="35"/>
      <c r="BT392" s="35"/>
      <c r="BU392" s="1"/>
      <c r="BV392" s="1"/>
      <c r="BW392" s="1"/>
      <c r="BX392" s="1"/>
      <c r="BY392" s="1"/>
      <c r="BZ392" s="1"/>
      <c r="CA392" s="1"/>
      <c r="CB392" s="1"/>
    </row>
    <row r="393" s="1" customFormat="1">
      <c r="A393" s="33" t="s">
        <v>307</v>
      </c>
      <c r="B393" s="33" t="s">
        <v>178</v>
      </c>
      <c r="C393" s="33" t="s">
        <v>334</v>
      </c>
      <c r="D393" s="33" t="s">
        <v>315</v>
      </c>
      <c r="E393" s="33"/>
      <c r="F393" s="34" t="s">
        <v>63</v>
      </c>
      <c r="G393" s="17">
        <f>G394</f>
        <v>1424791.6000000001</v>
      </c>
      <c r="H393" s="17">
        <f>H394</f>
        <v>1417082.0000000002</v>
      </c>
      <c r="I393" s="17">
        <f>I394</f>
        <v>1409990.7000000002</v>
      </c>
      <c r="J393" s="17">
        <f>J394</f>
        <v>-8391.8999999999996</v>
      </c>
      <c r="K393" s="17">
        <f>K394</f>
        <v>-8391.8999999999996</v>
      </c>
      <c r="L393" s="17">
        <f>L394</f>
        <v>-8391.8999999999996</v>
      </c>
      <c r="M393" s="17">
        <f t="shared" si="1185"/>
        <v>1416399.7000000002</v>
      </c>
      <c r="N393" s="17">
        <f t="shared" si="1186"/>
        <v>1408690.1000000003</v>
      </c>
      <c r="O393" s="17">
        <f t="shared" si="1187"/>
        <v>1401598.8000000003</v>
      </c>
      <c r="P393" s="17">
        <f>P394</f>
        <v>0</v>
      </c>
      <c r="Q393" s="17">
        <f>Q394</f>
        <v>0</v>
      </c>
      <c r="R393" s="17">
        <f>R394</f>
        <v>0</v>
      </c>
      <c r="S393" s="17">
        <f>S394</f>
        <v>0</v>
      </c>
      <c r="T393" s="17">
        <f>T394</f>
        <v>0</v>
      </c>
      <c r="U393" s="17">
        <f>U394</f>
        <v>0</v>
      </c>
      <c r="V393" s="17">
        <f>V394</f>
        <v>0</v>
      </c>
      <c r="W393" s="17">
        <f>W394</f>
        <v>0</v>
      </c>
      <c r="X393" s="17">
        <f>X394</f>
        <v>0</v>
      </c>
      <c r="Y393" s="17">
        <f t="shared" si="1188"/>
        <v>1416399.7000000002</v>
      </c>
      <c r="Z393" s="17">
        <f t="shared" si="1189"/>
        <v>1408690.1000000003</v>
      </c>
      <c r="AA393" s="17">
        <f t="shared" si="1190"/>
        <v>1401598.8000000003</v>
      </c>
      <c r="AB393" s="17">
        <f>AB394</f>
        <v>0</v>
      </c>
      <c r="AC393" s="17">
        <f>AC394</f>
        <v>0</v>
      </c>
      <c r="AD393" s="17">
        <f>AD394</f>
        <v>0</v>
      </c>
      <c r="AE393" s="17">
        <f t="shared" si="1191"/>
        <v>1416399.7000000002</v>
      </c>
      <c r="AF393" s="17">
        <f t="shared" si="1192"/>
        <v>1408690.1000000003</v>
      </c>
      <c r="AG393" s="17">
        <f t="shared" si="1193"/>
        <v>1401598.8000000003</v>
      </c>
      <c r="AH393" s="17">
        <f>AH394</f>
        <v>0</v>
      </c>
      <c r="AI393" s="17">
        <f>AI394</f>
        <v>0</v>
      </c>
      <c r="AJ393" s="17">
        <f>AJ394</f>
        <v>0</v>
      </c>
      <c r="AK393" s="17">
        <f>AK394</f>
        <v>0</v>
      </c>
      <c r="AL393" s="17">
        <f>AL394</f>
        <v>0</v>
      </c>
      <c r="AM393" s="17">
        <f>AM394</f>
        <v>0</v>
      </c>
      <c r="AN393" s="17">
        <f>AN394</f>
        <v>0</v>
      </c>
      <c r="AO393" s="17">
        <f>AO394</f>
        <v>0</v>
      </c>
      <c r="AP393" s="17">
        <f>AP394</f>
        <v>0</v>
      </c>
      <c r="AQ393" s="17">
        <f>AQ394</f>
        <v>0</v>
      </c>
      <c r="AR393" s="17">
        <f>AR394</f>
        <v>0</v>
      </c>
      <c r="AS393" s="17">
        <f>AS394</f>
        <v>0</v>
      </c>
      <c r="AT393" s="17">
        <f>AT394</f>
        <v>0</v>
      </c>
      <c r="AU393" s="17">
        <f>AU394</f>
        <v>0</v>
      </c>
      <c r="AV393" s="17">
        <f>AV394</f>
        <v>0</v>
      </c>
      <c r="AW393" s="17">
        <f t="shared" si="1194"/>
        <v>1416399.7000000002</v>
      </c>
      <c r="AX393" s="17">
        <f t="shared" si="1195"/>
        <v>1408690.1000000003</v>
      </c>
      <c r="AY393" s="17">
        <f t="shared" si="1196"/>
        <v>1401598.8000000003</v>
      </c>
      <c r="AZ393" s="17">
        <f>AZ394</f>
        <v>0</v>
      </c>
      <c r="BA393" s="17">
        <f t="shared" si="1197"/>
        <v>1416399.7000000002</v>
      </c>
      <c r="BB393" s="17">
        <f t="shared" si="1198"/>
        <v>1408690.1000000003</v>
      </c>
      <c r="BC393" s="17">
        <f t="shared" si="1199"/>
        <v>1401598.8000000003</v>
      </c>
      <c r="BD393" s="17">
        <f>BD394</f>
        <v>0</v>
      </c>
      <c r="BE393" s="17">
        <f>BE394</f>
        <v>-1727.6610000000001</v>
      </c>
      <c r="BF393" s="17">
        <f>BF394</f>
        <v>52073.205999999998</v>
      </c>
      <c r="BG393" s="17">
        <f>BG394</f>
        <v>0</v>
      </c>
      <c r="BH393" s="17">
        <f>BH394</f>
        <v>0</v>
      </c>
      <c r="BI393" s="17">
        <f>BI394</f>
        <v>0</v>
      </c>
      <c r="BJ393" s="17">
        <f>BJ394</f>
        <v>0</v>
      </c>
      <c r="BK393" s="17">
        <f>BK394</f>
        <v>0</v>
      </c>
      <c r="BL393" s="17">
        <f>BL394</f>
        <v>0</v>
      </c>
      <c r="BM393" s="17">
        <f>BM394</f>
        <v>0</v>
      </c>
      <c r="BN393" s="17">
        <f>BN394</f>
        <v>0</v>
      </c>
      <c r="BO393" s="17">
        <f t="shared" si="1200"/>
        <v>1466745.2450000001</v>
      </c>
      <c r="BP393" s="17">
        <f t="shared" si="1201"/>
        <v>1408690.1000000003</v>
      </c>
      <c r="BQ393" s="17">
        <f t="shared" si="1202"/>
        <v>1401598.8000000003</v>
      </c>
      <c r="BR393" s="17">
        <f>BR394</f>
        <v>0</v>
      </c>
      <c r="BS393" s="35"/>
      <c r="BT393" s="35"/>
      <c r="BU393" s="1"/>
      <c r="BV393" s="1"/>
      <c r="BW393" s="1"/>
      <c r="BX393" s="1"/>
      <c r="BY393" s="1"/>
      <c r="BZ393" s="1"/>
      <c r="CA393" s="1"/>
      <c r="CB393" s="1"/>
    </row>
    <row r="394" s="1" customFormat="1">
      <c r="A394" s="33" t="s">
        <v>307</v>
      </c>
      <c r="B394" s="33" t="s">
        <v>178</v>
      </c>
      <c r="C394" s="33" t="s">
        <v>334</v>
      </c>
      <c r="D394" s="33" t="s">
        <v>315</v>
      </c>
      <c r="E394" s="33" t="s">
        <v>141</v>
      </c>
      <c r="F394" s="34" t="s">
        <v>142</v>
      </c>
      <c r="G394" s="17">
        <v>1424791.6000000001</v>
      </c>
      <c r="H394" s="17">
        <v>1417082.0000000002</v>
      </c>
      <c r="I394" s="17">
        <v>1409990.7000000002</v>
      </c>
      <c r="J394" s="17">
        <v>-8391.8999999999996</v>
      </c>
      <c r="K394" s="17">
        <v>-8391.8999999999996</v>
      </c>
      <c r="L394" s="17">
        <v>-8391.8999999999996</v>
      </c>
      <c r="M394" s="17">
        <f t="shared" si="1185"/>
        <v>1416399.7000000002</v>
      </c>
      <c r="N394" s="17">
        <f t="shared" si="1186"/>
        <v>1408690.1000000003</v>
      </c>
      <c r="O394" s="17">
        <f t="shared" si="1187"/>
        <v>1401598.8000000003</v>
      </c>
      <c r="P394" s="17"/>
      <c r="Q394" s="17"/>
      <c r="R394" s="17"/>
      <c r="S394" s="17"/>
      <c r="T394" s="17"/>
      <c r="U394" s="17"/>
      <c r="V394" s="17"/>
      <c r="W394" s="17"/>
      <c r="X394" s="17"/>
      <c r="Y394" s="17">
        <f t="shared" si="1188"/>
        <v>1416399.7000000002</v>
      </c>
      <c r="Z394" s="17">
        <f t="shared" si="1189"/>
        <v>1408690.1000000003</v>
      </c>
      <c r="AA394" s="17">
        <f t="shared" si="1190"/>
        <v>1401598.8000000003</v>
      </c>
      <c r="AB394" s="17"/>
      <c r="AC394" s="17"/>
      <c r="AD394" s="17"/>
      <c r="AE394" s="17">
        <f t="shared" si="1191"/>
        <v>1416399.7000000002</v>
      </c>
      <c r="AF394" s="17">
        <f t="shared" si="1192"/>
        <v>1408690.1000000003</v>
      </c>
      <c r="AG394" s="17">
        <f t="shared" si="1193"/>
        <v>1401598.8000000003</v>
      </c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>
        <f t="shared" si="1194"/>
        <v>1416399.7000000002</v>
      </c>
      <c r="AX394" s="17">
        <f t="shared" si="1195"/>
        <v>1408690.1000000003</v>
      </c>
      <c r="AY394" s="17">
        <f t="shared" si="1196"/>
        <v>1401598.8000000003</v>
      </c>
      <c r="AZ394" s="17"/>
      <c r="BA394" s="17">
        <f t="shared" si="1197"/>
        <v>1416399.7000000002</v>
      </c>
      <c r="BB394" s="17">
        <f t="shared" si="1198"/>
        <v>1408690.1000000003</v>
      </c>
      <c r="BC394" s="17">
        <f t="shared" si="1199"/>
        <v>1401598.8000000003</v>
      </c>
      <c r="BD394" s="17"/>
      <c r="BE394" s="17">
        <v>-1727.6610000000001</v>
      </c>
      <c r="BF394" s="17">
        <v>52073.205999999998</v>
      </c>
      <c r="BG394" s="17"/>
      <c r="BH394" s="17"/>
      <c r="BI394" s="17"/>
      <c r="BJ394" s="17"/>
      <c r="BK394" s="17"/>
      <c r="BL394" s="17"/>
      <c r="BM394" s="17"/>
      <c r="BN394" s="17"/>
      <c r="BO394" s="17">
        <f t="shared" si="1200"/>
        <v>1466745.2450000001</v>
      </c>
      <c r="BP394" s="17">
        <f t="shared" si="1201"/>
        <v>1408690.1000000003</v>
      </c>
      <c r="BQ394" s="17">
        <f t="shared" si="1202"/>
        <v>1401598.8000000003</v>
      </c>
      <c r="BR394" s="17"/>
      <c r="BS394" s="35"/>
      <c r="BT394" s="35">
        <v>62</v>
      </c>
      <c r="BU394" s="1"/>
      <c r="BV394" s="1"/>
      <c r="BW394" s="1"/>
      <c r="BX394" s="1"/>
      <c r="BY394" s="1"/>
      <c r="BZ394" s="1"/>
      <c r="CA394" s="1"/>
      <c r="CB394" s="1"/>
    </row>
    <row r="395" s="1" customFormat="1">
      <c r="A395" s="33" t="s">
        <v>307</v>
      </c>
      <c r="B395" s="33" t="s">
        <v>178</v>
      </c>
      <c r="C395" s="33" t="s">
        <v>334</v>
      </c>
      <c r="D395" s="33" t="s">
        <v>356</v>
      </c>
      <c r="E395" s="33"/>
      <c r="F395" s="34" t="s">
        <v>357</v>
      </c>
      <c r="G395" s="17">
        <f>G396</f>
        <v>9956.2999999999993</v>
      </c>
      <c r="H395" s="17">
        <f>H396</f>
        <v>8926.3999999999996</v>
      </c>
      <c r="I395" s="17">
        <f>I396</f>
        <v>8926.3999999999996</v>
      </c>
      <c r="J395" s="17">
        <f>J396</f>
        <v>0</v>
      </c>
      <c r="K395" s="17">
        <f>K396</f>
        <v>0</v>
      </c>
      <c r="L395" s="17">
        <f>L396</f>
        <v>0</v>
      </c>
      <c r="M395" s="17">
        <f t="shared" si="1185"/>
        <v>9956.2999999999993</v>
      </c>
      <c r="N395" s="17">
        <f t="shared" si="1186"/>
        <v>8926.3999999999996</v>
      </c>
      <c r="O395" s="17">
        <f t="shared" si="1187"/>
        <v>8926.3999999999996</v>
      </c>
      <c r="P395" s="17">
        <f>P396</f>
        <v>0</v>
      </c>
      <c r="Q395" s="17">
        <f>Q396</f>
        <v>0</v>
      </c>
      <c r="R395" s="17">
        <f>R396</f>
        <v>0</v>
      </c>
      <c r="S395" s="17">
        <f>S396</f>
        <v>0</v>
      </c>
      <c r="T395" s="17">
        <f>T396</f>
        <v>0</v>
      </c>
      <c r="U395" s="17">
        <f>U396</f>
        <v>0</v>
      </c>
      <c r="V395" s="17">
        <f>V396</f>
        <v>0</v>
      </c>
      <c r="W395" s="17">
        <f>W396</f>
        <v>0</v>
      </c>
      <c r="X395" s="17">
        <f>X396</f>
        <v>0</v>
      </c>
      <c r="Y395" s="17">
        <f t="shared" si="1188"/>
        <v>9956.2999999999993</v>
      </c>
      <c r="Z395" s="17">
        <f t="shared" si="1189"/>
        <v>8926.3999999999996</v>
      </c>
      <c r="AA395" s="17">
        <f t="shared" si="1190"/>
        <v>8926.3999999999996</v>
      </c>
      <c r="AB395" s="17">
        <f>AB396</f>
        <v>0</v>
      </c>
      <c r="AC395" s="17">
        <f>AC396</f>
        <v>0</v>
      </c>
      <c r="AD395" s="17">
        <f>AD396</f>
        <v>0</v>
      </c>
      <c r="AE395" s="17">
        <f t="shared" si="1191"/>
        <v>9956.2999999999993</v>
      </c>
      <c r="AF395" s="17">
        <f t="shared" si="1192"/>
        <v>8926.3999999999996</v>
      </c>
      <c r="AG395" s="17">
        <f t="shared" si="1193"/>
        <v>8926.3999999999996</v>
      </c>
      <c r="AH395" s="17">
        <f>AH396</f>
        <v>0</v>
      </c>
      <c r="AI395" s="17">
        <f>AI396</f>
        <v>0</v>
      </c>
      <c r="AJ395" s="17">
        <f>AJ396</f>
        <v>0</v>
      </c>
      <c r="AK395" s="17">
        <f>AK396</f>
        <v>0</v>
      </c>
      <c r="AL395" s="17">
        <f>AL396</f>
        <v>0</v>
      </c>
      <c r="AM395" s="17">
        <f>AM396</f>
        <v>0</v>
      </c>
      <c r="AN395" s="17">
        <f>AN396</f>
        <v>0</v>
      </c>
      <c r="AO395" s="17">
        <f>AO396</f>
        <v>0</v>
      </c>
      <c r="AP395" s="17">
        <f>AP396</f>
        <v>0</v>
      </c>
      <c r="AQ395" s="17">
        <f>AQ396</f>
        <v>0</v>
      </c>
      <c r="AR395" s="17">
        <f>AR396</f>
        <v>0</v>
      </c>
      <c r="AS395" s="17">
        <f>AS396</f>
        <v>0</v>
      </c>
      <c r="AT395" s="17">
        <f>AT396</f>
        <v>0</v>
      </c>
      <c r="AU395" s="17">
        <f>AU396</f>
        <v>0</v>
      </c>
      <c r="AV395" s="17">
        <f>AV396</f>
        <v>0</v>
      </c>
      <c r="AW395" s="17">
        <f t="shared" si="1194"/>
        <v>9956.2999999999993</v>
      </c>
      <c r="AX395" s="17">
        <f t="shared" si="1195"/>
        <v>8926.3999999999996</v>
      </c>
      <c r="AY395" s="17">
        <f t="shared" si="1196"/>
        <v>8926.3999999999996</v>
      </c>
      <c r="AZ395" s="17">
        <f>AZ396</f>
        <v>0</v>
      </c>
      <c r="BA395" s="17">
        <f t="shared" si="1197"/>
        <v>9956.2999999999993</v>
      </c>
      <c r="BB395" s="17">
        <f t="shared" si="1198"/>
        <v>8926.3999999999996</v>
      </c>
      <c r="BC395" s="17">
        <f t="shared" si="1199"/>
        <v>8926.3999999999996</v>
      </c>
      <c r="BD395" s="17">
        <f>BD396</f>
        <v>0</v>
      </c>
      <c r="BE395" s="17">
        <f>BE396</f>
        <v>0</v>
      </c>
      <c r="BF395" s="17">
        <f>BF396</f>
        <v>0</v>
      </c>
      <c r="BG395" s="17">
        <f>BG396</f>
        <v>0</v>
      </c>
      <c r="BH395" s="17">
        <f>BH396</f>
        <v>0</v>
      </c>
      <c r="BI395" s="17">
        <f>BI396</f>
        <v>0</v>
      </c>
      <c r="BJ395" s="17">
        <f>BJ396</f>
        <v>0</v>
      </c>
      <c r="BK395" s="17">
        <f>BK396</f>
        <v>0</v>
      </c>
      <c r="BL395" s="17">
        <f>BL396</f>
        <v>0</v>
      </c>
      <c r="BM395" s="17">
        <f>BM396</f>
        <v>0</v>
      </c>
      <c r="BN395" s="17">
        <f>BN396</f>
        <v>0</v>
      </c>
      <c r="BO395" s="17">
        <f t="shared" si="1200"/>
        <v>9956.2999999999993</v>
      </c>
      <c r="BP395" s="17">
        <f t="shared" si="1201"/>
        <v>8926.3999999999996</v>
      </c>
      <c r="BQ395" s="17">
        <f t="shared" si="1202"/>
        <v>8926.3999999999996</v>
      </c>
      <c r="BR395" s="17">
        <f>BR396</f>
        <v>0</v>
      </c>
      <c r="BS395" s="35"/>
      <c r="BT395" s="35"/>
      <c r="BU395" s="1"/>
      <c r="BV395" s="1"/>
      <c r="BW395" s="1"/>
      <c r="BX395" s="1"/>
      <c r="BY395" s="1"/>
      <c r="BZ395" s="1"/>
      <c r="CA395" s="1"/>
      <c r="CB395" s="1"/>
    </row>
    <row r="396" s="1" customFormat="1">
      <c r="A396" s="33" t="s">
        <v>307</v>
      </c>
      <c r="B396" s="33" t="s">
        <v>178</v>
      </c>
      <c r="C396" s="33" t="s">
        <v>334</v>
      </c>
      <c r="D396" s="33" t="s">
        <v>356</v>
      </c>
      <c r="E396" s="33" t="s">
        <v>141</v>
      </c>
      <c r="F396" s="34" t="s">
        <v>142</v>
      </c>
      <c r="G396" s="17">
        <v>9956.2999999999993</v>
      </c>
      <c r="H396" s="17">
        <v>8926.3999999999996</v>
      </c>
      <c r="I396" s="17">
        <v>8926.3999999999996</v>
      </c>
      <c r="J396" s="17"/>
      <c r="K396" s="17"/>
      <c r="L396" s="17"/>
      <c r="M396" s="17">
        <f t="shared" si="1185"/>
        <v>9956.2999999999993</v>
      </c>
      <c r="N396" s="17">
        <f t="shared" si="1186"/>
        <v>8926.3999999999996</v>
      </c>
      <c r="O396" s="17">
        <f t="shared" si="1187"/>
        <v>8926.3999999999996</v>
      </c>
      <c r="P396" s="17"/>
      <c r="Q396" s="17"/>
      <c r="R396" s="17"/>
      <c r="S396" s="17"/>
      <c r="T396" s="17"/>
      <c r="U396" s="17"/>
      <c r="V396" s="17"/>
      <c r="W396" s="17"/>
      <c r="X396" s="17"/>
      <c r="Y396" s="17">
        <f t="shared" si="1188"/>
        <v>9956.2999999999993</v>
      </c>
      <c r="Z396" s="17">
        <f t="shared" si="1189"/>
        <v>8926.3999999999996</v>
      </c>
      <c r="AA396" s="17">
        <f t="shared" si="1190"/>
        <v>8926.3999999999996</v>
      </c>
      <c r="AB396" s="17"/>
      <c r="AC396" s="17"/>
      <c r="AD396" s="17"/>
      <c r="AE396" s="17">
        <f t="shared" si="1191"/>
        <v>9956.2999999999993</v>
      </c>
      <c r="AF396" s="17">
        <f t="shared" si="1192"/>
        <v>8926.3999999999996</v>
      </c>
      <c r="AG396" s="17">
        <f t="shared" si="1193"/>
        <v>8926.3999999999996</v>
      </c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>
        <f t="shared" si="1194"/>
        <v>9956.2999999999993</v>
      </c>
      <c r="AX396" s="17">
        <f t="shared" si="1195"/>
        <v>8926.3999999999996</v>
      </c>
      <c r="AY396" s="17">
        <f t="shared" si="1196"/>
        <v>8926.3999999999996</v>
      </c>
      <c r="AZ396" s="17"/>
      <c r="BA396" s="17">
        <f t="shared" si="1197"/>
        <v>9956.2999999999993</v>
      </c>
      <c r="BB396" s="17">
        <f t="shared" si="1198"/>
        <v>8926.3999999999996</v>
      </c>
      <c r="BC396" s="17">
        <f t="shared" si="1199"/>
        <v>8926.3999999999996</v>
      </c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>
        <f t="shared" si="1200"/>
        <v>9956.2999999999993</v>
      </c>
      <c r="BP396" s="17">
        <f t="shared" si="1201"/>
        <v>8926.3999999999996</v>
      </c>
      <c r="BQ396" s="17">
        <f t="shared" si="1202"/>
        <v>8926.3999999999996</v>
      </c>
      <c r="BR396" s="17"/>
      <c r="BS396" s="35"/>
      <c r="BT396" s="35"/>
      <c r="BU396" s="1"/>
      <c r="BV396" s="1"/>
      <c r="BW396" s="1"/>
      <c r="BX396" s="1"/>
      <c r="BY396" s="1"/>
      <c r="BZ396" s="1"/>
      <c r="CA396" s="1"/>
      <c r="CB396" s="1"/>
    </row>
    <row r="397" s="1" customFormat="1">
      <c r="A397" s="33" t="s">
        <v>307</v>
      </c>
      <c r="B397" s="33" t="s">
        <v>178</v>
      </c>
      <c r="C397" s="33" t="s">
        <v>334</v>
      </c>
      <c r="D397" s="33" t="s">
        <v>316</v>
      </c>
      <c r="E397" s="33"/>
      <c r="F397" s="34" t="s">
        <v>317</v>
      </c>
      <c r="G397" s="17">
        <f>G398</f>
        <v>7687922.6999999993</v>
      </c>
      <c r="H397" s="17">
        <f>H398</f>
        <v>7802292.1999999993</v>
      </c>
      <c r="I397" s="17">
        <f>I398</f>
        <v>7830572.3999999994</v>
      </c>
      <c r="J397" s="17">
        <f>J398</f>
        <v>0</v>
      </c>
      <c r="K397" s="17">
        <f>K398</f>
        <v>0</v>
      </c>
      <c r="L397" s="17">
        <f>L398</f>
        <v>0</v>
      </c>
      <c r="M397" s="17">
        <f t="shared" si="1185"/>
        <v>7687922.6999999993</v>
      </c>
      <c r="N397" s="17">
        <f t="shared" si="1186"/>
        <v>7802292.1999999993</v>
      </c>
      <c r="O397" s="17">
        <f t="shared" si="1187"/>
        <v>7830572.3999999994</v>
      </c>
      <c r="P397" s="17">
        <f>P398</f>
        <v>0</v>
      </c>
      <c r="Q397" s="17">
        <f>Q398</f>
        <v>0</v>
      </c>
      <c r="R397" s="17">
        <f>R398</f>
        <v>0</v>
      </c>
      <c r="S397" s="17">
        <f>S398</f>
        <v>0</v>
      </c>
      <c r="T397" s="17">
        <f>T398</f>
        <v>0</v>
      </c>
      <c r="U397" s="17">
        <f>U398</f>
        <v>0</v>
      </c>
      <c r="V397" s="17">
        <f>V398</f>
        <v>0</v>
      </c>
      <c r="W397" s="17">
        <f>W398</f>
        <v>0</v>
      </c>
      <c r="X397" s="17">
        <f>X398</f>
        <v>0</v>
      </c>
      <c r="Y397" s="17">
        <f t="shared" si="1188"/>
        <v>7687922.6999999993</v>
      </c>
      <c r="Z397" s="17">
        <f t="shared" si="1189"/>
        <v>7802292.1999999993</v>
      </c>
      <c r="AA397" s="17">
        <f t="shared" si="1190"/>
        <v>7830572.3999999994</v>
      </c>
      <c r="AB397" s="17">
        <f>AB398</f>
        <v>0</v>
      </c>
      <c r="AC397" s="17">
        <f>AC398</f>
        <v>0</v>
      </c>
      <c r="AD397" s="17">
        <f>AD398</f>
        <v>0</v>
      </c>
      <c r="AE397" s="17">
        <f t="shared" si="1191"/>
        <v>7687922.6999999993</v>
      </c>
      <c r="AF397" s="17">
        <f t="shared" si="1192"/>
        <v>7802292.1999999993</v>
      </c>
      <c r="AG397" s="17">
        <f t="shared" si="1193"/>
        <v>7830572.3999999994</v>
      </c>
      <c r="AH397" s="17">
        <f>AH398</f>
        <v>0</v>
      </c>
      <c r="AI397" s="17">
        <f>AI398</f>
        <v>0</v>
      </c>
      <c r="AJ397" s="17">
        <f>AJ398</f>
        <v>0</v>
      </c>
      <c r="AK397" s="17">
        <f>AK398</f>
        <v>0</v>
      </c>
      <c r="AL397" s="17">
        <f>AL398</f>
        <v>0</v>
      </c>
      <c r="AM397" s="17">
        <f>AM398</f>
        <v>0</v>
      </c>
      <c r="AN397" s="17">
        <f>AN398</f>
        <v>0</v>
      </c>
      <c r="AO397" s="17">
        <f>AO398</f>
        <v>0</v>
      </c>
      <c r="AP397" s="17">
        <f>AP398</f>
        <v>0</v>
      </c>
      <c r="AQ397" s="17">
        <f>AQ398</f>
        <v>0</v>
      </c>
      <c r="AR397" s="17">
        <f>AR398</f>
        <v>0</v>
      </c>
      <c r="AS397" s="17">
        <f>AS398</f>
        <v>0</v>
      </c>
      <c r="AT397" s="17">
        <f>AT398</f>
        <v>0</v>
      </c>
      <c r="AU397" s="17">
        <f>AU398</f>
        <v>0</v>
      </c>
      <c r="AV397" s="17">
        <f>AV398</f>
        <v>0</v>
      </c>
      <c r="AW397" s="17">
        <f t="shared" si="1194"/>
        <v>7687922.6999999993</v>
      </c>
      <c r="AX397" s="17">
        <f t="shared" si="1195"/>
        <v>7802292.1999999993</v>
      </c>
      <c r="AY397" s="17">
        <f t="shared" si="1196"/>
        <v>7830572.3999999994</v>
      </c>
      <c r="AZ397" s="17">
        <f>AZ398</f>
        <v>0</v>
      </c>
      <c r="BA397" s="17">
        <f t="shared" si="1197"/>
        <v>7687922.6999999993</v>
      </c>
      <c r="BB397" s="17">
        <f t="shared" si="1198"/>
        <v>7802292.1999999993</v>
      </c>
      <c r="BC397" s="17">
        <f t="shared" si="1199"/>
        <v>7830572.3999999994</v>
      </c>
      <c r="BD397" s="17">
        <f>BD398</f>
        <v>0</v>
      </c>
      <c r="BE397" s="17">
        <f>BE398</f>
        <v>0</v>
      </c>
      <c r="BF397" s="17">
        <f>BF398</f>
        <v>0</v>
      </c>
      <c r="BG397" s="17">
        <f>BG398</f>
        <v>0</v>
      </c>
      <c r="BH397" s="17">
        <f>BH398</f>
        <v>0</v>
      </c>
      <c r="BI397" s="17">
        <f>BI398</f>
        <v>0</v>
      </c>
      <c r="BJ397" s="17">
        <f>BJ398</f>
        <v>0</v>
      </c>
      <c r="BK397" s="17">
        <f>BK398</f>
        <v>0</v>
      </c>
      <c r="BL397" s="17">
        <f>BL398</f>
        <v>0</v>
      </c>
      <c r="BM397" s="17">
        <f>BM398</f>
        <v>0</v>
      </c>
      <c r="BN397" s="17">
        <f>BN398</f>
        <v>0</v>
      </c>
      <c r="BO397" s="17">
        <f t="shared" si="1200"/>
        <v>7687922.6999999993</v>
      </c>
      <c r="BP397" s="17">
        <f t="shared" si="1201"/>
        <v>7802292.1999999993</v>
      </c>
      <c r="BQ397" s="17">
        <f t="shared" si="1202"/>
        <v>7830572.3999999994</v>
      </c>
      <c r="BR397" s="17">
        <f>BR398</f>
        <v>0</v>
      </c>
      <c r="BS397" s="35"/>
      <c r="BT397" s="35"/>
      <c r="BU397" s="1"/>
      <c r="BV397" s="1"/>
      <c r="BW397" s="1"/>
      <c r="BX397" s="1"/>
      <c r="BY397" s="1"/>
      <c r="BZ397" s="1"/>
      <c r="CA397" s="1"/>
      <c r="CB397" s="1"/>
    </row>
    <row r="398" s="1" customFormat="1">
      <c r="A398" s="33" t="s">
        <v>307</v>
      </c>
      <c r="B398" s="33" t="s">
        <v>178</v>
      </c>
      <c r="C398" s="33" t="s">
        <v>334</v>
      </c>
      <c r="D398" s="33" t="s">
        <v>316</v>
      </c>
      <c r="E398" s="33" t="s">
        <v>141</v>
      </c>
      <c r="F398" s="34" t="s">
        <v>142</v>
      </c>
      <c r="G398" s="17">
        <v>7687922.6999999993</v>
      </c>
      <c r="H398" s="17">
        <v>7802292.1999999993</v>
      </c>
      <c r="I398" s="17">
        <v>7830572.3999999994</v>
      </c>
      <c r="J398" s="17"/>
      <c r="K398" s="17"/>
      <c r="L398" s="17"/>
      <c r="M398" s="17">
        <f t="shared" si="1185"/>
        <v>7687922.6999999993</v>
      </c>
      <c r="N398" s="17">
        <f t="shared" si="1186"/>
        <v>7802292.1999999993</v>
      </c>
      <c r="O398" s="17">
        <f t="shared" si="1187"/>
        <v>7830572.3999999994</v>
      </c>
      <c r="P398" s="17"/>
      <c r="Q398" s="17"/>
      <c r="R398" s="17"/>
      <c r="S398" s="17"/>
      <c r="T398" s="17"/>
      <c r="U398" s="17"/>
      <c r="V398" s="17"/>
      <c r="W398" s="17"/>
      <c r="X398" s="17"/>
      <c r="Y398" s="17">
        <f t="shared" si="1188"/>
        <v>7687922.6999999993</v>
      </c>
      <c r="Z398" s="17">
        <f t="shared" si="1189"/>
        <v>7802292.1999999993</v>
      </c>
      <c r="AA398" s="17">
        <f t="shared" si="1190"/>
        <v>7830572.3999999994</v>
      </c>
      <c r="AB398" s="17"/>
      <c r="AC398" s="17"/>
      <c r="AD398" s="17"/>
      <c r="AE398" s="17">
        <f t="shared" si="1191"/>
        <v>7687922.6999999993</v>
      </c>
      <c r="AF398" s="17">
        <f t="shared" si="1192"/>
        <v>7802292.1999999993</v>
      </c>
      <c r="AG398" s="17">
        <f t="shared" si="1193"/>
        <v>7830572.3999999994</v>
      </c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>
        <f t="shared" si="1194"/>
        <v>7687922.6999999993</v>
      </c>
      <c r="AX398" s="17">
        <f t="shared" si="1195"/>
        <v>7802292.1999999993</v>
      </c>
      <c r="AY398" s="17">
        <f t="shared" si="1196"/>
        <v>7830572.3999999994</v>
      </c>
      <c r="AZ398" s="17"/>
      <c r="BA398" s="17">
        <f t="shared" si="1197"/>
        <v>7687922.6999999993</v>
      </c>
      <c r="BB398" s="17">
        <f t="shared" si="1198"/>
        <v>7802292.1999999993</v>
      </c>
      <c r="BC398" s="17">
        <f t="shared" si="1199"/>
        <v>7830572.3999999994</v>
      </c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>
        <f t="shared" si="1200"/>
        <v>7687922.6999999993</v>
      </c>
      <c r="BP398" s="17">
        <f t="shared" si="1201"/>
        <v>7802292.1999999993</v>
      </c>
      <c r="BQ398" s="17">
        <f t="shared" si="1202"/>
        <v>7830572.3999999994</v>
      </c>
      <c r="BR398" s="17"/>
      <c r="BS398" s="35"/>
      <c r="BT398" s="35"/>
      <c r="BU398" s="1"/>
      <c r="BV398" s="1"/>
      <c r="BW398" s="1"/>
      <c r="BX398" s="1"/>
      <c r="BY398" s="1"/>
      <c r="BZ398" s="1"/>
      <c r="CA398" s="1"/>
      <c r="CB398" s="1"/>
    </row>
    <row r="399" s="1" customFormat="1">
      <c r="A399" s="33" t="s">
        <v>307</v>
      </c>
      <c r="B399" s="33" t="s">
        <v>178</v>
      </c>
      <c r="C399" s="33" t="s">
        <v>334</v>
      </c>
      <c r="D399" s="33" t="s">
        <v>358</v>
      </c>
      <c r="E399" s="33"/>
      <c r="F399" s="34" t="s">
        <v>359</v>
      </c>
      <c r="G399" s="17">
        <f>G400</f>
        <v>477399.10000000003</v>
      </c>
      <c r="H399" s="17">
        <f>H400</f>
        <v>477399.10000000003</v>
      </c>
      <c r="I399" s="17">
        <f>I400</f>
        <v>477399.10000000003</v>
      </c>
      <c r="J399" s="17">
        <f>J400</f>
        <v>0</v>
      </c>
      <c r="K399" s="17">
        <f>K400</f>
        <v>0</v>
      </c>
      <c r="L399" s="17">
        <f>L400</f>
        <v>0</v>
      </c>
      <c r="M399" s="17">
        <f t="shared" si="1185"/>
        <v>477399.10000000003</v>
      </c>
      <c r="N399" s="17">
        <f t="shared" si="1186"/>
        <v>477399.10000000003</v>
      </c>
      <c r="O399" s="17">
        <f t="shared" si="1187"/>
        <v>477399.10000000003</v>
      </c>
      <c r="P399" s="17">
        <f>P400</f>
        <v>0</v>
      </c>
      <c r="Q399" s="17">
        <f>Q400</f>
        <v>0</v>
      </c>
      <c r="R399" s="17">
        <f>R400</f>
        <v>0</v>
      </c>
      <c r="S399" s="17">
        <f>S400</f>
        <v>0</v>
      </c>
      <c r="T399" s="17">
        <f>T400</f>
        <v>0</v>
      </c>
      <c r="U399" s="17">
        <f>U400</f>
        <v>0</v>
      </c>
      <c r="V399" s="17">
        <f>V400</f>
        <v>0</v>
      </c>
      <c r="W399" s="17">
        <f>W400</f>
        <v>0</v>
      </c>
      <c r="X399" s="17">
        <f>X400</f>
        <v>0</v>
      </c>
      <c r="Y399" s="17">
        <f t="shared" si="1188"/>
        <v>477399.10000000003</v>
      </c>
      <c r="Z399" s="17">
        <f t="shared" si="1189"/>
        <v>477399.10000000003</v>
      </c>
      <c r="AA399" s="17">
        <f t="shared" si="1190"/>
        <v>477399.10000000003</v>
      </c>
      <c r="AB399" s="17">
        <f>AB400</f>
        <v>0</v>
      </c>
      <c r="AC399" s="17">
        <f>AC400</f>
        <v>0</v>
      </c>
      <c r="AD399" s="17">
        <f>AD400</f>
        <v>0</v>
      </c>
      <c r="AE399" s="17">
        <f t="shared" si="1191"/>
        <v>477399.10000000003</v>
      </c>
      <c r="AF399" s="17">
        <f t="shared" si="1192"/>
        <v>477399.10000000003</v>
      </c>
      <c r="AG399" s="17">
        <f t="shared" si="1193"/>
        <v>477399.10000000003</v>
      </c>
      <c r="AH399" s="17">
        <f>AH400</f>
        <v>0</v>
      </c>
      <c r="AI399" s="17">
        <f>AI400</f>
        <v>0</v>
      </c>
      <c r="AJ399" s="17">
        <f>AJ400</f>
        <v>0</v>
      </c>
      <c r="AK399" s="17">
        <f>AK400</f>
        <v>0</v>
      </c>
      <c r="AL399" s="17">
        <f>AL400</f>
        <v>0</v>
      </c>
      <c r="AM399" s="17">
        <f>AM400</f>
        <v>0</v>
      </c>
      <c r="AN399" s="17">
        <f>AN400</f>
        <v>0</v>
      </c>
      <c r="AO399" s="17">
        <f>AO400</f>
        <v>0</v>
      </c>
      <c r="AP399" s="17">
        <f>AP400</f>
        <v>0</v>
      </c>
      <c r="AQ399" s="17">
        <f>AQ400</f>
        <v>0</v>
      </c>
      <c r="AR399" s="17">
        <f>AR400</f>
        <v>0</v>
      </c>
      <c r="AS399" s="17">
        <f>AS400</f>
        <v>0</v>
      </c>
      <c r="AT399" s="17">
        <f>AT400</f>
        <v>0</v>
      </c>
      <c r="AU399" s="17">
        <f>AU400</f>
        <v>0</v>
      </c>
      <c r="AV399" s="17">
        <f>AV400</f>
        <v>0</v>
      </c>
      <c r="AW399" s="17">
        <f t="shared" si="1194"/>
        <v>477399.10000000003</v>
      </c>
      <c r="AX399" s="17">
        <f t="shared" si="1195"/>
        <v>477399.10000000003</v>
      </c>
      <c r="AY399" s="17">
        <f t="shared" si="1196"/>
        <v>477399.10000000003</v>
      </c>
      <c r="AZ399" s="17">
        <f>AZ400</f>
        <v>0</v>
      </c>
      <c r="BA399" s="17">
        <f t="shared" si="1197"/>
        <v>477399.10000000003</v>
      </c>
      <c r="BB399" s="17">
        <f t="shared" si="1198"/>
        <v>477399.10000000003</v>
      </c>
      <c r="BC399" s="17">
        <f t="shared" si="1199"/>
        <v>477399.10000000003</v>
      </c>
      <c r="BD399" s="17">
        <f>BD400</f>
        <v>0</v>
      </c>
      <c r="BE399" s="17">
        <f>BE400</f>
        <v>0</v>
      </c>
      <c r="BF399" s="17">
        <f>BF400</f>
        <v>0</v>
      </c>
      <c r="BG399" s="17">
        <f>BG400</f>
        <v>0</v>
      </c>
      <c r="BH399" s="17">
        <f>BH400</f>
        <v>0</v>
      </c>
      <c r="BI399" s="17">
        <f>BI400</f>
        <v>0</v>
      </c>
      <c r="BJ399" s="17">
        <f>BJ400</f>
        <v>0</v>
      </c>
      <c r="BK399" s="17">
        <f>BK400</f>
        <v>0</v>
      </c>
      <c r="BL399" s="17">
        <f>BL400</f>
        <v>0</v>
      </c>
      <c r="BM399" s="17">
        <f>BM400</f>
        <v>0</v>
      </c>
      <c r="BN399" s="17">
        <f>BN400</f>
        <v>0</v>
      </c>
      <c r="BO399" s="17">
        <f t="shared" si="1200"/>
        <v>477399.10000000003</v>
      </c>
      <c r="BP399" s="17">
        <f t="shared" si="1201"/>
        <v>477399.10000000003</v>
      </c>
      <c r="BQ399" s="17">
        <f t="shared" si="1202"/>
        <v>477399.10000000003</v>
      </c>
      <c r="BR399" s="17">
        <f>BR400</f>
        <v>0</v>
      </c>
      <c r="BS399" s="35"/>
      <c r="BT399" s="35"/>
      <c r="BU399" s="1"/>
      <c r="BV399" s="1"/>
      <c r="BW399" s="1"/>
      <c r="BX399" s="1"/>
      <c r="BY399" s="1"/>
      <c r="BZ399" s="1"/>
      <c r="CA399" s="1"/>
      <c r="CB399" s="1"/>
    </row>
    <row r="400" s="1" customFormat="1">
      <c r="A400" s="33" t="s">
        <v>307</v>
      </c>
      <c r="B400" s="33" t="s">
        <v>178</v>
      </c>
      <c r="C400" s="33" t="s">
        <v>334</v>
      </c>
      <c r="D400" s="33" t="s">
        <v>358</v>
      </c>
      <c r="E400" s="33" t="s">
        <v>141</v>
      </c>
      <c r="F400" s="34" t="s">
        <v>142</v>
      </c>
      <c r="G400" s="17">
        <v>477399.10000000003</v>
      </c>
      <c r="H400" s="17">
        <v>477399.10000000003</v>
      </c>
      <c r="I400" s="17">
        <v>477399.10000000003</v>
      </c>
      <c r="J400" s="17"/>
      <c r="K400" s="17"/>
      <c r="L400" s="17"/>
      <c r="M400" s="17">
        <f t="shared" si="1185"/>
        <v>477399.10000000003</v>
      </c>
      <c r="N400" s="17">
        <f t="shared" si="1186"/>
        <v>477399.10000000003</v>
      </c>
      <c r="O400" s="17">
        <f t="shared" si="1187"/>
        <v>477399.10000000003</v>
      </c>
      <c r="P400" s="17"/>
      <c r="Q400" s="17"/>
      <c r="R400" s="17"/>
      <c r="S400" s="17"/>
      <c r="T400" s="17"/>
      <c r="U400" s="17"/>
      <c r="V400" s="17"/>
      <c r="W400" s="17"/>
      <c r="X400" s="17"/>
      <c r="Y400" s="17">
        <f t="shared" si="1188"/>
        <v>477399.10000000003</v>
      </c>
      <c r="Z400" s="17">
        <f t="shared" si="1189"/>
        <v>477399.10000000003</v>
      </c>
      <c r="AA400" s="17">
        <f t="shared" si="1190"/>
        <v>477399.10000000003</v>
      </c>
      <c r="AB400" s="17"/>
      <c r="AC400" s="17"/>
      <c r="AD400" s="17"/>
      <c r="AE400" s="17">
        <f t="shared" si="1191"/>
        <v>477399.10000000003</v>
      </c>
      <c r="AF400" s="17">
        <f t="shared" si="1192"/>
        <v>477399.10000000003</v>
      </c>
      <c r="AG400" s="17">
        <f t="shared" si="1193"/>
        <v>477399.10000000003</v>
      </c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>
        <f t="shared" si="1194"/>
        <v>477399.10000000003</v>
      </c>
      <c r="AX400" s="17">
        <f t="shared" si="1195"/>
        <v>477399.10000000003</v>
      </c>
      <c r="AY400" s="17">
        <f t="shared" si="1196"/>
        <v>477399.10000000003</v>
      </c>
      <c r="AZ400" s="17"/>
      <c r="BA400" s="17">
        <f t="shared" si="1197"/>
        <v>477399.10000000003</v>
      </c>
      <c r="BB400" s="17">
        <f t="shared" si="1198"/>
        <v>477399.10000000003</v>
      </c>
      <c r="BC400" s="17">
        <f t="shared" si="1199"/>
        <v>477399.10000000003</v>
      </c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>
        <f t="shared" si="1200"/>
        <v>477399.10000000003</v>
      </c>
      <c r="BP400" s="17">
        <f t="shared" si="1201"/>
        <v>477399.10000000003</v>
      </c>
      <c r="BQ400" s="17">
        <f t="shared" si="1202"/>
        <v>477399.10000000003</v>
      </c>
      <c r="BR400" s="17"/>
      <c r="BS400" s="35"/>
      <c r="BT400" s="35"/>
      <c r="BU400" s="1"/>
      <c r="BV400" s="1"/>
      <c r="BW400" s="1"/>
      <c r="BX400" s="1"/>
      <c r="BY400" s="1"/>
      <c r="BZ400" s="1"/>
      <c r="CA400" s="1"/>
      <c r="CB400" s="1"/>
    </row>
    <row r="401" s="1" customFormat="1">
      <c r="A401" s="33" t="s">
        <v>307</v>
      </c>
      <c r="B401" s="33" t="s">
        <v>178</v>
      </c>
      <c r="C401" s="33" t="s">
        <v>334</v>
      </c>
      <c r="D401" s="33" t="s">
        <v>360</v>
      </c>
      <c r="E401" s="33"/>
      <c r="F401" s="34" t="s">
        <v>361</v>
      </c>
      <c r="G401" s="17">
        <f>G402</f>
        <v>1024623.2000000001</v>
      </c>
      <c r="H401" s="17">
        <f>H402</f>
        <v>976741.80000000005</v>
      </c>
      <c r="I401" s="17">
        <f>I402</f>
        <v>923809</v>
      </c>
      <c r="J401" s="17">
        <f>J402</f>
        <v>0</v>
      </c>
      <c r="K401" s="17">
        <f>K402</f>
        <v>0</v>
      </c>
      <c r="L401" s="17">
        <f>L402</f>
        <v>0</v>
      </c>
      <c r="M401" s="17">
        <f t="shared" si="1185"/>
        <v>1024623.2000000001</v>
      </c>
      <c r="N401" s="17">
        <f t="shared" si="1186"/>
        <v>976741.80000000005</v>
      </c>
      <c r="O401" s="17">
        <f t="shared" si="1187"/>
        <v>923809</v>
      </c>
      <c r="P401" s="17">
        <f>P402</f>
        <v>0</v>
      </c>
      <c r="Q401" s="17">
        <f>Q402</f>
        <v>0</v>
      </c>
      <c r="R401" s="17">
        <f>R402</f>
        <v>0</v>
      </c>
      <c r="S401" s="17">
        <f>S402</f>
        <v>0</v>
      </c>
      <c r="T401" s="17">
        <f>T402</f>
        <v>0</v>
      </c>
      <c r="U401" s="17">
        <f>U402</f>
        <v>0</v>
      </c>
      <c r="V401" s="17">
        <f>V402</f>
        <v>0</v>
      </c>
      <c r="W401" s="17">
        <f>W402</f>
        <v>0</v>
      </c>
      <c r="X401" s="17">
        <f>X402</f>
        <v>0</v>
      </c>
      <c r="Y401" s="17">
        <f t="shared" si="1188"/>
        <v>1024623.2000000001</v>
      </c>
      <c r="Z401" s="17">
        <f t="shared" si="1189"/>
        <v>976741.80000000005</v>
      </c>
      <c r="AA401" s="17">
        <f t="shared" si="1190"/>
        <v>923809</v>
      </c>
      <c r="AB401" s="17">
        <f>AB402</f>
        <v>0</v>
      </c>
      <c r="AC401" s="17">
        <f>AC402</f>
        <v>0</v>
      </c>
      <c r="AD401" s="17">
        <f>AD402</f>
        <v>0</v>
      </c>
      <c r="AE401" s="17">
        <f t="shared" si="1191"/>
        <v>1024623.2000000001</v>
      </c>
      <c r="AF401" s="17">
        <f t="shared" si="1192"/>
        <v>976741.80000000005</v>
      </c>
      <c r="AG401" s="17">
        <f t="shared" si="1193"/>
        <v>923809</v>
      </c>
      <c r="AH401" s="17">
        <f>AH402</f>
        <v>0</v>
      </c>
      <c r="AI401" s="17">
        <f>AI402</f>
        <v>0</v>
      </c>
      <c r="AJ401" s="17">
        <f>AJ402</f>
        <v>0</v>
      </c>
      <c r="AK401" s="17">
        <f>AK402</f>
        <v>0</v>
      </c>
      <c r="AL401" s="17">
        <f>AL402</f>
        <v>0</v>
      </c>
      <c r="AM401" s="17">
        <f>AM402</f>
        <v>0</v>
      </c>
      <c r="AN401" s="17">
        <f>AN402</f>
        <v>0</v>
      </c>
      <c r="AO401" s="17">
        <f>AO402</f>
        <v>0</v>
      </c>
      <c r="AP401" s="17">
        <f>AP402</f>
        <v>0</v>
      </c>
      <c r="AQ401" s="17">
        <f>AQ402</f>
        <v>0</v>
      </c>
      <c r="AR401" s="17">
        <f>AR402</f>
        <v>0</v>
      </c>
      <c r="AS401" s="17">
        <f>AS402</f>
        <v>0</v>
      </c>
      <c r="AT401" s="17">
        <f>AT402</f>
        <v>0</v>
      </c>
      <c r="AU401" s="17">
        <f>AU402</f>
        <v>0</v>
      </c>
      <c r="AV401" s="17">
        <f>AV402</f>
        <v>0</v>
      </c>
      <c r="AW401" s="17">
        <f t="shared" si="1194"/>
        <v>1024623.2000000001</v>
      </c>
      <c r="AX401" s="17">
        <f t="shared" si="1195"/>
        <v>976741.80000000005</v>
      </c>
      <c r="AY401" s="17">
        <f t="shared" si="1196"/>
        <v>923809</v>
      </c>
      <c r="AZ401" s="17">
        <f>AZ402</f>
        <v>0</v>
      </c>
      <c r="BA401" s="17">
        <f t="shared" si="1197"/>
        <v>1024623.2000000001</v>
      </c>
      <c r="BB401" s="17">
        <f t="shared" si="1198"/>
        <v>976741.80000000005</v>
      </c>
      <c r="BC401" s="17">
        <f t="shared" si="1199"/>
        <v>923809</v>
      </c>
      <c r="BD401" s="17">
        <f>BD402</f>
        <v>0</v>
      </c>
      <c r="BE401" s="17">
        <f>BE402</f>
        <v>0</v>
      </c>
      <c r="BF401" s="17">
        <f>BF402</f>
        <v>0</v>
      </c>
      <c r="BG401" s="17">
        <f>BG402</f>
        <v>0</v>
      </c>
      <c r="BH401" s="17">
        <f>BH402</f>
        <v>0</v>
      </c>
      <c r="BI401" s="17">
        <f>BI402</f>
        <v>0</v>
      </c>
      <c r="BJ401" s="17">
        <f>BJ402</f>
        <v>0</v>
      </c>
      <c r="BK401" s="17">
        <f>BK402</f>
        <v>0</v>
      </c>
      <c r="BL401" s="17">
        <f>BL402</f>
        <v>0</v>
      </c>
      <c r="BM401" s="17">
        <f>BM402</f>
        <v>0</v>
      </c>
      <c r="BN401" s="17">
        <f>BN402</f>
        <v>0</v>
      </c>
      <c r="BO401" s="17">
        <f t="shared" si="1200"/>
        <v>1024623.2000000001</v>
      </c>
      <c r="BP401" s="17">
        <f t="shared" si="1201"/>
        <v>976741.80000000005</v>
      </c>
      <c r="BQ401" s="17">
        <f t="shared" si="1202"/>
        <v>923809</v>
      </c>
      <c r="BR401" s="17">
        <f>BR402</f>
        <v>0</v>
      </c>
      <c r="BS401" s="35"/>
      <c r="BT401" s="35"/>
      <c r="BU401" s="1"/>
      <c r="BV401" s="1"/>
      <c r="BW401" s="1"/>
      <c r="BX401" s="1"/>
      <c r="BY401" s="1"/>
      <c r="BZ401" s="1"/>
      <c r="CA401" s="1"/>
      <c r="CB401" s="1"/>
    </row>
    <row r="402" s="1" customFormat="1">
      <c r="A402" s="33" t="s">
        <v>307</v>
      </c>
      <c r="B402" s="33" t="s">
        <v>178</v>
      </c>
      <c r="C402" s="33" t="s">
        <v>334</v>
      </c>
      <c r="D402" s="33" t="s">
        <v>360</v>
      </c>
      <c r="E402" s="33" t="s">
        <v>141</v>
      </c>
      <c r="F402" s="34" t="s">
        <v>142</v>
      </c>
      <c r="G402" s="17">
        <v>1024623.2000000001</v>
      </c>
      <c r="H402" s="17">
        <v>976741.80000000005</v>
      </c>
      <c r="I402" s="17">
        <v>923809</v>
      </c>
      <c r="J402" s="17"/>
      <c r="K402" s="17"/>
      <c r="L402" s="17"/>
      <c r="M402" s="17">
        <f t="shared" si="1185"/>
        <v>1024623.2000000001</v>
      </c>
      <c r="N402" s="17">
        <f t="shared" si="1186"/>
        <v>976741.80000000005</v>
      </c>
      <c r="O402" s="17">
        <f t="shared" si="1187"/>
        <v>923809</v>
      </c>
      <c r="P402" s="17"/>
      <c r="Q402" s="17"/>
      <c r="R402" s="17"/>
      <c r="S402" s="17"/>
      <c r="T402" s="17"/>
      <c r="U402" s="17"/>
      <c r="V402" s="17"/>
      <c r="W402" s="17"/>
      <c r="X402" s="17"/>
      <c r="Y402" s="17">
        <f t="shared" si="1188"/>
        <v>1024623.2000000001</v>
      </c>
      <c r="Z402" s="17">
        <f t="shared" si="1189"/>
        <v>976741.80000000005</v>
      </c>
      <c r="AA402" s="17">
        <f t="shared" si="1190"/>
        <v>923809</v>
      </c>
      <c r="AB402" s="17"/>
      <c r="AC402" s="17"/>
      <c r="AD402" s="17"/>
      <c r="AE402" s="17">
        <f t="shared" si="1191"/>
        <v>1024623.2000000001</v>
      </c>
      <c r="AF402" s="17">
        <f t="shared" si="1192"/>
        <v>976741.80000000005</v>
      </c>
      <c r="AG402" s="17">
        <f t="shared" si="1193"/>
        <v>923809</v>
      </c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>
        <f t="shared" si="1194"/>
        <v>1024623.2000000001</v>
      </c>
      <c r="AX402" s="17">
        <f t="shared" si="1195"/>
        <v>976741.80000000005</v>
      </c>
      <c r="AY402" s="17">
        <f t="shared" si="1196"/>
        <v>923809</v>
      </c>
      <c r="AZ402" s="17"/>
      <c r="BA402" s="17">
        <f t="shared" si="1197"/>
        <v>1024623.2000000001</v>
      </c>
      <c r="BB402" s="17">
        <f t="shared" si="1198"/>
        <v>976741.80000000005</v>
      </c>
      <c r="BC402" s="17">
        <f t="shared" si="1199"/>
        <v>923809</v>
      </c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>
        <f t="shared" si="1200"/>
        <v>1024623.2000000001</v>
      </c>
      <c r="BP402" s="17">
        <f t="shared" si="1201"/>
        <v>976741.80000000005</v>
      </c>
      <c r="BQ402" s="17">
        <f t="shared" si="1202"/>
        <v>923809</v>
      </c>
      <c r="BR402" s="17"/>
      <c r="BS402" s="35"/>
      <c r="BT402" s="35"/>
      <c r="BU402" s="1"/>
      <c r="BV402" s="1"/>
      <c r="BW402" s="1"/>
      <c r="BX402" s="1"/>
      <c r="BY402" s="1"/>
      <c r="BZ402" s="1"/>
      <c r="CA402" s="1"/>
      <c r="CB402" s="1"/>
    </row>
    <row r="403" s="1" customFormat="1">
      <c r="A403" s="33" t="s">
        <v>307</v>
      </c>
      <c r="B403" s="33" t="s">
        <v>178</v>
      </c>
      <c r="C403" s="33" t="s">
        <v>334</v>
      </c>
      <c r="D403" s="33" t="s">
        <v>318</v>
      </c>
      <c r="E403" s="33"/>
      <c r="F403" s="34" t="s">
        <v>319</v>
      </c>
      <c r="G403" s="17">
        <f>G404</f>
        <v>83809.199999999997</v>
      </c>
      <c r="H403" s="17">
        <f>H404</f>
        <v>85575.5</v>
      </c>
      <c r="I403" s="17">
        <f>I404</f>
        <v>86573.899999999994</v>
      </c>
      <c r="J403" s="17">
        <f>J404</f>
        <v>0</v>
      </c>
      <c r="K403" s="17">
        <f>K404</f>
        <v>0</v>
      </c>
      <c r="L403" s="17">
        <f>L404</f>
        <v>0</v>
      </c>
      <c r="M403" s="17">
        <f t="shared" si="1185"/>
        <v>83809.199999999997</v>
      </c>
      <c r="N403" s="17">
        <f t="shared" si="1186"/>
        <v>85575.5</v>
      </c>
      <c r="O403" s="17">
        <f t="shared" si="1187"/>
        <v>86573.899999999994</v>
      </c>
      <c r="P403" s="17">
        <f>P404</f>
        <v>0</v>
      </c>
      <c r="Q403" s="17">
        <f>Q404</f>
        <v>0</v>
      </c>
      <c r="R403" s="17">
        <f>R404</f>
        <v>0</v>
      </c>
      <c r="S403" s="17">
        <f>S404</f>
        <v>0</v>
      </c>
      <c r="T403" s="17">
        <f>T404</f>
        <v>0</v>
      </c>
      <c r="U403" s="17">
        <f>U404</f>
        <v>0</v>
      </c>
      <c r="V403" s="17">
        <f>V404</f>
        <v>0</v>
      </c>
      <c r="W403" s="17">
        <f>W404</f>
        <v>0</v>
      </c>
      <c r="X403" s="17">
        <f>X404</f>
        <v>0</v>
      </c>
      <c r="Y403" s="17">
        <f t="shared" si="1188"/>
        <v>83809.199999999997</v>
      </c>
      <c r="Z403" s="17">
        <f t="shared" si="1189"/>
        <v>85575.5</v>
      </c>
      <c r="AA403" s="17">
        <f t="shared" si="1190"/>
        <v>86573.899999999994</v>
      </c>
      <c r="AB403" s="17">
        <f>AB404</f>
        <v>0</v>
      </c>
      <c r="AC403" s="17">
        <f>AC404</f>
        <v>0</v>
      </c>
      <c r="AD403" s="17">
        <f>AD404</f>
        <v>0</v>
      </c>
      <c r="AE403" s="17">
        <f t="shared" si="1191"/>
        <v>83809.199999999997</v>
      </c>
      <c r="AF403" s="17">
        <f t="shared" si="1192"/>
        <v>85575.5</v>
      </c>
      <c r="AG403" s="17">
        <f t="shared" si="1193"/>
        <v>86573.899999999994</v>
      </c>
      <c r="AH403" s="17">
        <f>AH404</f>
        <v>0</v>
      </c>
      <c r="AI403" s="17">
        <f>AI404</f>
        <v>0</v>
      </c>
      <c r="AJ403" s="17">
        <f>AJ404</f>
        <v>0</v>
      </c>
      <c r="AK403" s="17">
        <f>AK404</f>
        <v>0</v>
      </c>
      <c r="AL403" s="17">
        <f>AL404</f>
        <v>0</v>
      </c>
      <c r="AM403" s="17">
        <f>AM404</f>
        <v>0</v>
      </c>
      <c r="AN403" s="17">
        <f>AN404</f>
        <v>0</v>
      </c>
      <c r="AO403" s="17">
        <f>AO404</f>
        <v>0</v>
      </c>
      <c r="AP403" s="17">
        <f>AP404</f>
        <v>0</v>
      </c>
      <c r="AQ403" s="17">
        <f>AQ404</f>
        <v>0</v>
      </c>
      <c r="AR403" s="17">
        <f>AR404</f>
        <v>0</v>
      </c>
      <c r="AS403" s="17">
        <f>AS404</f>
        <v>0</v>
      </c>
      <c r="AT403" s="17">
        <f>AT404</f>
        <v>0</v>
      </c>
      <c r="AU403" s="17">
        <f>AU404</f>
        <v>0</v>
      </c>
      <c r="AV403" s="17">
        <f>AV404</f>
        <v>0</v>
      </c>
      <c r="AW403" s="17">
        <f t="shared" si="1194"/>
        <v>83809.199999999997</v>
      </c>
      <c r="AX403" s="17">
        <f t="shared" si="1195"/>
        <v>85575.5</v>
      </c>
      <c r="AY403" s="17">
        <f t="shared" si="1196"/>
        <v>86573.899999999994</v>
      </c>
      <c r="AZ403" s="17">
        <f>AZ404</f>
        <v>0</v>
      </c>
      <c r="BA403" s="17">
        <f t="shared" si="1197"/>
        <v>83809.199999999997</v>
      </c>
      <c r="BB403" s="17">
        <f t="shared" si="1198"/>
        <v>85575.5</v>
      </c>
      <c r="BC403" s="17">
        <f t="shared" si="1199"/>
        <v>86573.899999999994</v>
      </c>
      <c r="BD403" s="17">
        <f>BD404</f>
        <v>0</v>
      </c>
      <c r="BE403" s="17">
        <f>BE404</f>
        <v>0</v>
      </c>
      <c r="BF403" s="17">
        <f>BF404</f>
        <v>0</v>
      </c>
      <c r="BG403" s="17">
        <f>BG404</f>
        <v>0</v>
      </c>
      <c r="BH403" s="17">
        <f>BH404</f>
        <v>0</v>
      </c>
      <c r="BI403" s="17">
        <f>BI404</f>
        <v>0</v>
      </c>
      <c r="BJ403" s="17">
        <f>BJ404</f>
        <v>0</v>
      </c>
      <c r="BK403" s="17">
        <f>BK404</f>
        <v>0</v>
      </c>
      <c r="BL403" s="17">
        <f>BL404</f>
        <v>0</v>
      </c>
      <c r="BM403" s="17">
        <f>BM404</f>
        <v>0</v>
      </c>
      <c r="BN403" s="17">
        <f>BN404</f>
        <v>0</v>
      </c>
      <c r="BO403" s="17">
        <f t="shared" si="1200"/>
        <v>83809.199999999997</v>
      </c>
      <c r="BP403" s="17">
        <f t="shared" si="1201"/>
        <v>85575.5</v>
      </c>
      <c r="BQ403" s="17">
        <f t="shared" si="1202"/>
        <v>86573.899999999994</v>
      </c>
      <c r="BR403" s="17">
        <f>BR404</f>
        <v>0</v>
      </c>
      <c r="BS403" s="35"/>
      <c r="BT403" s="35"/>
      <c r="BU403" s="1"/>
      <c r="BV403" s="1"/>
      <c r="BW403" s="1"/>
      <c r="BX403" s="1"/>
      <c r="BY403" s="1"/>
      <c r="BZ403" s="1"/>
      <c r="CA403" s="1"/>
      <c r="CB403" s="1"/>
    </row>
    <row r="404" s="1" customFormat="1">
      <c r="A404" s="33" t="s">
        <v>307</v>
      </c>
      <c r="B404" s="33" t="s">
        <v>178</v>
      </c>
      <c r="C404" s="33" t="s">
        <v>334</v>
      </c>
      <c r="D404" s="33" t="s">
        <v>318</v>
      </c>
      <c r="E404" s="33" t="s">
        <v>141</v>
      </c>
      <c r="F404" s="34" t="s">
        <v>142</v>
      </c>
      <c r="G404" s="17">
        <f>6285.7+77523.5</f>
        <v>83809.199999999997</v>
      </c>
      <c r="H404" s="17">
        <f>6285.7+79289.8</f>
        <v>85575.5</v>
      </c>
      <c r="I404" s="17">
        <f>6285.7+80288.2</f>
        <v>86573.899999999994</v>
      </c>
      <c r="J404" s="17"/>
      <c r="K404" s="17"/>
      <c r="L404" s="17"/>
      <c r="M404" s="17">
        <f t="shared" si="1185"/>
        <v>83809.199999999997</v>
      </c>
      <c r="N404" s="17">
        <f t="shared" si="1186"/>
        <v>85575.5</v>
      </c>
      <c r="O404" s="17">
        <f t="shared" si="1187"/>
        <v>86573.899999999994</v>
      </c>
      <c r="P404" s="17"/>
      <c r="Q404" s="17"/>
      <c r="R404" s="17"/>
      <c r="S404" s="17"/>
      <c r="T404" s="17"/>
      <c r="U404" s="17"/>
      <c r="V404" s="17"/>
      <c r="W404" s="17"/>
      <c r="X404" s="17"/>
      <c r="Y404" s="17">
        <f t="shared" si="1188"/>
        <v>83809.199999999997</v>
      </c>
      <c r="Z404" s="17">
        <f t="shared" si="1189"/>
        <v>85575.5</v>
      </c>
      <c r="AA404" s="17">
        <f t="shared" si="1190"/>
        <v>86573.899999999994</v>
      </c>
      <c r="AB404" s="17"/>
      <c r="AC404" s="17"/>
      <c r="AD404" s="17"/>
      <c r="AE404" s="17">
        <f t="shared" si="1191"/>
        <v>83809.199999999997</v>
      </c>
      <c r="AF404" s="17">
        <f t="shared" si="1192"/>
        <v>85575.5</v>
      </c>
      <c r="AG404" s="17">
        <f t="shared" si="1193"/>
        <v>86573.899999999994</v>
      </c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>
        <f t="shared" si="1194"/>
        <v>83809.199999999997</v>
      </c>
      <c r="AX404" s="17">
        <f t="shared" si="1195"/>
        <v>85575.5</v>
      </c>
      <c r="AY404" s="17">
        <f t="shared" si="1196"/>
        <v>86573.899999999994</v>
      </c>
      <c r="AZ404" s="17"/>
      <c r="BA404" s="17">
        <f t="shared" si="1197"/>
        <v>83809.199999999997</v>
      </c>
      <c r="BB404" s="17">
        <f t="shared" si="1198"/>
        <v>85575.5</v>
      </c>
      <c r="BC404" s="17">
        <f t="shared" si="1199"/>
        <v>86573.899999999994</v>
      </c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>
        <f t="shared" si="1200"/>
        <v>83809.199999999997</v>
      </c>
      <c r="BP404" s="17">
        <f t="shared" si="1201"/>
        <v>85575.5</v>
      </c>
      <c r="BQ404" s="17">
        <f t="shared" si="1202"/>
        <v>86573.899999999994</v>
      </c>
      <c r="BR404" s="17"/>
      <c r="BS404" s="35"/>
      <c r="BT404" s="35"/>
      <c r="BU404" s="1"/>
      <c r="BV404" s="1"/>
      <c r="BW404" s="1"/>
      <c r="BX404" s="1"/>
      <c r="BY404" s="1"/>
      <c r="BZ404" s="1"/>
      <c r="CA404" s="1"/>
      <c r="CB404" s="1"/>
    </row>
    <row r="405" s="1" customFormat="1">
      <c r="A405" s="33" t="s">
        <v>307</v>
      </c>
      <c r="B405" s="33" t="s">
        <v>178</v>
      </c>
      <c r="C405" s="33" t="s">
        <v>334</v>
      </c>
      <c r="D405" s="33" t="s">
        <v>362</v>
      </c>
      <c r="E405" s="33"/>
      <c r="F405" s="34" t="s">
        <v>363</v>
      </c>
      <c r="G405" s="17">
        <f t="shared" ref="G405:G406" si="1295">G406</f>
        <v>26100</v>
      </c>
      <c r="H405" s="17">
        <f t="shared" ref="H405:H406" si="1296">H406</f>
        <v>9200</v>
      </c>
      <c r="I405" s="17">
        <f t="shared" ref="I405:I406" si="1297">I406</f>
        <v>0</v>
      </c>
      <c r="J405" s="17">
        <f t="shared" ref="J405:J406" si="1298">J406</f>
        <v>0</v>
      </c>
      <c r="K405" s="17">
        <f t="shared" ref="K405:K406" si="1299">K406</f>
        <v>0</v>
      </c>
      <c r="L405" s="17">
        <f t="shared" ref="L405:L406" si="1300">L406</f>
        <v>0</v>
      </c>
      <c r="M405" s="17">
        <f t="shared" si="1185"/>
        <v>26100</v>
      </c>
      <c r="N405" s="17">
        <f t="shared" si="1186"/>
        <v>9200</v>
      </c>
      <c r="O405" s="17">
        <f t="shared" si="1187"/>
        <v>0</v>
      </c>
      <c r="P405" s="17">
        <f t="shared" ref="P405:P406" si="1301">P406</f>
        <v>0</v>
      </c>
      <c r="Q405" s="17">
        <f t="shared" ref="Q405:Q406" si="1302">Q406</f>
        <v>0</v>
      </c>
      <c r="R405" s="17">
        <f t="shared" ref="R405:R406" si="1303">R406</f>
        <v>0</v>
      </c>
      <c r="S405" s="17">
        <f t="shared" ref="S405:S406" si="1304">S406</f>
        <v>0</v>
      </c>
      <c r="T405" s="17">
        <f t="shared" ref="T405:T406" si="1305">T406</f>
        <v>0</v>
      </c>
      <c r="U405" s="17">
        <f t="shared" ref="U405:U406" si="1306">U406</f>
        <v>0</v>
      </c>
      <c r="V405" s="17">
        <f t="shared" ref="V405:V406" si="1307">V406</f>
        <v>0</v>
      </c>
      <c r="W405" s="17">
        <f t="shared" ref="W405:W406" si="1308">W406</f>
        <v>0</v>
      </c>
      <c r="X405" s="17">
        <f t="shared" ref="X405:X406" si="1309">X406</f>
        <v>0</v>
      </c>
      <c r="Y405" s="17">
        <f t="shared" si="1188"/>
        <v>26100</v>
      </c>
      <c r="Z405" s="17">
        <f t="shared" si="1189"/>
        <v>9200</v>
      </c>
      <c r="AA405" s="17">
        <f t="shared" si="1190"/>
        <v>0</v>
      </c>
      <c r="AB405" s="17">
        <f t="shared" ref="AB405:AB406" si="1310">AB406</f>
        <v>0</v>
      </c>
      <c r="AC405" s="17">
        <f t="shared" ref="AC405:AC406" si="1311">AC406</f>
        <v>0</v>
      </c>
      <c r="AD405" s="17">
        <f t="shared" ref="AD405:AD406" si="1312">AD406</f>
        <v>0</v>
      </c>
      <c r="AE405" s="17">
        <f t="shared" si="1191"/>
        <v>26100</v>
      </c>
      <c r="AF405" s="17">
        <f t="shared" si="1192"/>
        <v>9200</v>
      </c>
      <c r="AG405" s="17">
        <f t="shared" si="1193"/>
        <v>0</v>
      </c>
      <c r="AH405" s="17">
        <f t="shared" ref="AH405:AH406" si="1313">AH406</f>
        <v>0</v>
      </c>
      <c r="AI405" s="17">
        <f t="shared" ref="AI405:AI406" si="1314">AI406</f>
        <v>0</v>
      </c>
      <c r="AJ405" s="17">
        <f t="shared" ref="AJ405:AJ406" si="1315">AJ406</f>
        <v>0</v>
      </c>
      <c r="AK405" s="17">
        <f t="shared" ref="AK405:AK406" si="1316">AK406</f>
        <v>0</v>
      </c>
      <c r="AL405" s="17">
        <f t="shared" ref="AL405:AL406" si="1317">AL406</f>
        <v>0</v>
      </c>
      <c r="AM405" s="17">
        <f t="shared" ref="AM405:AM406" si="1318">AM406</f>
        <v>0</v>
      </c>
      <c r="AN405" s="17">
        <f t="shared" ref="AN405:AN406" si="1319">AN406</f>
        <v>0</v>
      </c>
      <c r="AO405" s="17">
        <f t="shared" ref="AO405:AO406" si="1320">AO406</f>
        <v>0</v>
      </c>
      <c r="AP405" s="17">
        <f t="shared" ref="AP405:AP406" si="1321">AP406</f>
        <v>0</v>
      </c>
      <c r="AQ405" s="17">
        <f t="shared" ref="AQ405:AQ406" si="1322">AQ406</f>
        <v>0</v>
      </c>
      <c r="AR405" s="17">
        <f t="shared" ref="AR405:AR406" si="1323">AR406</f>
        <v>0</v>
      </c>
      <c r="AS405" s="17">
        <f t="shared" ref="AS405:AS406" si="1324">AS406</f>
        <v>0</v>
      </c>
      <c r="AT405" s="17">
        <f t="shared" ref="AT405:AT406" si="1325">AT406</f>
        <v>0</v>
      </c>
      <c r="AU405" s="17">
        <f t="shared" ref="AU405:AU406" si="1326">AU406</f>
        <v>0</v>
      </c>
      <c r="AV405" s="17">
        <f t="shared" ref="AV405:AV406" si="1327">AV406</f>
        <v>0</v>
      </c>
      <c r="AW405" s="17">
        <f t="shared" si="1194"/>
        <v>26100</v>
      </c>
      <c r="AX405" s="17">
        <f t="shared" si="1195"/>
        <v>9200</v>
      </c>
      <c r="AY405" s="17">
        <f t="shared" si="1196"/>
        <v>0</v>
      </c>
      <c r="AZ405" s="17">
        <f t="shared" ref="AZ405:AZ406" si="1328">AZ406</f>
        <v>0</v>
      </c>
      <c r="BA405" s="17">
        <f t="shared" si="1197"/>
        <v>26100</v>
      </c>
      <c r="BB405" s="17">
        <f t="shared" si="1198"/>
        <v>9200</v>
      </c>
      <c r="BC405" s="17">
        <f t="shared" si="1199"/>
        <v>0</v>
      </c>
      <c r="BD405" s="17">
        <f t="shared" ref="BD405:BD409" si="1329">BD406</f>
        <v>0</v>
      </c>
      <c r="BE405" s="17">
        <f t="shared" ref="BE405:BE409" si="1330">BE406</f>
        <v>0</v>
      </c>
      <c r="BF405" s="17">
        <f t="shared" ref="BF405:BF409" si="1331">BF406</f>
        <v>0</v>
      </c>
      <c r="BG405" s="17">
        <f t="shared" ref="BG405:BG409" si="1332">BG406</f>
        <v>0</v>
      </c>
      <c r="BH405" s="17">
        <f t="shared" ref="BH405:BH409" si="1333">BH406</f>
        <v>0</v>
      </c>
      <c r="BI405" s="17">
        <f t="shared" ref="BI405:BI409" si="1334">BI406</f>
        <v>0</v>
      </c>
      <c r="BJ405" s="17">
        <f t="shared" ref="BJ405:BJ409" si="1335">BJ406</f>
        <v>0</v>
      </c>
      <c r="BK405" s="17">
        <f t="shared" ref="BK405:BK409" si="1336">BK406</f>
        <v>0</v>
      </c>
      <c r="BL405" s="17">
        <f t="shared" ref="BL405:BL409" si="1337">BL406</f>
        <v>0</v>
      </c>
      <c r="BM405" s="17">
        <f t="shared" ref="BM405:BM409" si="1338">BM406</f>
        <v>0</v>
      </c>
      <c r="BN405" s="17">
        <f t="shared" ref="BN405:BN409" si="1339">BN406</f>
        <v>0</v>
      </c>
      <c r="BO405" s="17">
        <f t="shared" si="1200"/>
        <v>26100</v>
      </c>
      <c r="BP405" s="17">
        <f t="shared" si="1201"/>
        <v>9200</v>
      </c>
      <c r="BQ405" s="17">
        <f t="shared" si="1202"/>
        <v>0</v>
      </c>
      <c r="BR405" s="17">
        <f t="shared" ref="BR405:BR409" si="1340">BR406</f>
        <v>0</v>
      </c>
      <c r="BS405" s="35"/>
      <c r="BT405" s="35"/>
      <c r="BU405" s="1"/>
      <c r="BV405" s="1"/>
      <c r="BW405" s="1"/>
      <c r="BX405" s="1"/>
      <c r="BY405" s="1"/>
      <c r="BZ405" s="1"/>
      <c r="CA405" s="1"/>
      <c r="CB405" s="1"/>
    </row>
    <row r="406" s="1" customFormat="1">
      <c r="A406" s="33" t="s">
        <v>307</v>
      </c>
      <c r="B406" s="33" t="s">
        <v>178</v>
      </c>
      <c r="C406" s="33" t="s">
        <v>334</v>
      </c>
      <c r="D406" s="33" t="s">
        <v>364</v>
      </c>
      <c r="E406" s="33"/>
      <c r="F406" s="34" t="s">
        <v>365</v>
      </c>
      <c r="G406" s="17">
        <f t="shared" si="1295"/>
        <v>26100</v>
      </c>
      <c r="H406" s="17">
        <f t="shared" si="1296"/>
        <v>9200</v>
      </c>
      <c r="I406" s="17">
        <f t="shared" si="1297"/>
        <v>0</v>
      </c>
      <c r="J406" s="17">
        <f t="shared" si="1298"/>
        <v>0</v>
      </c>
      <c r="K406" s="17">
        <f t="shared" si="1299"/>
        <v>0</v>
      </c>
      <c r="L406" s="17">
        <f t="shared" si="1300"/>
        <v>0</v>
      </c>
      <c r="M406" s="17">
        <f t="shared" si="1185"/>
        <v>26100</v>
      </c>
      <c r="N406" s="17">
        <f t="shared" si="1186"/>
        <v>9200</v>
      </c>
      <c r="O406" s="17">
        <f t="shared" si="1187"/>
        <v>0</v>
      </c>
      <c r="P406" s="17">
        <f t="shared" si="1301"/>
        <v>0</v>
      </c>
      <c r="Q406" s="17">
        <f t="shared" si="1302"/>
        <v>0</v>
      </c>
      <c r="R406" s="17">
        <f t="shared" si="1303"/>
        <v>0</v>
      </c>
      <c r="S406" s="17">
        <f t="shared" si="1304"/>
        <v>0</v>
      </c>
      <c r="T406" s="17">
        <f t="shared" si="1305"/>
        <v>0</v>
      </c>
      <c r="U406" s="17">
        <f t="shared" si="1306"/>
        <v>0</v>
      </c>
      <c r="V406" s="17">
        <f t="shared" si="1307"/>
        <v>0</v>
      </c>
      <c r="W406" s="17">
        <f t="shared" si="1308"/>
        <v>0</v>
      </c>
      <c r="X406" s="17">
        <f t="shared" si="1309"/>
        <v>0</v>
      </c>
      <c r="Y406" s="17">
        <f t="shared" si="1188"/>
        <v>26100</v>
      </c>
      <c r="Z406" s="17">
        <f t="shared" si="1189"/>
        <v>9200</v>
      </c>
      <c r="AA406" s="17">
        <f t="shared" si="1190"/>
        <v>0</v>
      </c>
      <c r="AB406" s="17">
        <f t="shared" si="1310"/>
        <v>0</v>
      </c>
      <c r="AC406" s="17">
        <f t="shared" si="1311"/>
        <v>0</v>
      </c>
      <c r="AD406" s="17">
        <f t="shared" si="1312"/>
        <v>0</v>
      </c>
      <c r="AE406" s="17">
        <f t="shared" si="1191"/>
        <v>26100</v>
      </c>
      <c r="AF406" s="17">
        <f t="shared" si="1192"/>
        <v>9200</v>
      </c>
      <c r="AG406" s="17">
        <f t="shared" si="1193"/>
        <v>0</v>
      </c>
      <c r="AH406" s="17">
        <f t="shared" si="1313"/>
        <v>0</v>
      </c>
      <c r="AI406" s="17">
        <f t="shared" si="1314"/>
        <v>0</v>
      </c>
      <c r="AJ406" s="17">
        <f t="shared" si="1315"/>
        <v>0</v>
      </c>
      <c r="AK406" s="17">
        <f t="shared" si="1316"/>
        <v>0</v>
      </c>
      <c r="AL406" s="17">
        <f t="shared" si="1317"/>
        <v>0</v>
      </c>
      <c r="AM406" s="17">
        <f t="shared" si="1318"/>
        <v>0</v>
      </c>
      <c r="AN406" s="17">
        <f t="shared" si="1319"/>
        <v>0</v>
      </c>
      <c r="AO406" s="17">
        <f t="shared" si="1320"/>
        <v>0</v>
      </c>
      <c r="AP406" s="17">
        <f t="shared" si="1321"/>
        <v>0</v>
      </c>
      <c r="AQ406" s="17">
        <f t="shared" si="1322"/>
        <v>0</v>
      </c>
      <c r="AR406" s="17">
        <f t="shared" si="1323"/>
        <v>0</v>
      </c>
      <c r="AS406" s="17">
        <f t="shared" si="1324"/>
        <v>0</v>
      </c>
      <c r="AT406" s="17">
        <f t="shared" si="1325"/>
        <v>0</v>
      </c>
      <c r="AU406" s="17">
        <f t="shared" si="1326"/>
        <v>0</v>
      </c>
      <c r="AV406" s="17">
        <f t="shared" si="1327"/>
        <v>0</v>
      </c>
      <c r="AW406" s="17">
        <f t="shared" si="1194"/>
        <v>26100</v>
      </c>
      <c r="AX406" s="17">
        <f t="shared" si="1195"/>
        <v>9200</v>
      </c>
      <c r="AY406" s="17">
        <f t="shared" si="1196"/>
        <v>0</v>
      </c>
      <c r="AZ406" s="17">
        <f t="shared" si="1328"/>
        <v>0</v>
      </c>
      <c r="BA406" s="17">
        <f t="shared" si="1197"/>
        <v>26100</v>
      </c>
      <c r="BB406" s="17">
        <f t="shared" si="1198"/>
        <v>9200</v>
      </c>
      <c r="BC406" s="17">
        <f t="shared" si="1199"/>
        <v>0</v>
      </c>
      <c r="BD406" s="17">
        <f t="shared" si="1329"/>
        <v>0</v>
      </c>
      <c r="BE406" s="17">
        <f t="shared" si="1330"/>
        <v>0</v>
      </c>
      <c r="BF406" s="17">
        <f t="shared" si="1331"/>
        <v>0</v>
      </c>
      <c r="BG406" s="17">
        <f t="shared" si="1332"/>
        <v>0</v>
      </c>
      <c r="BH406" s="17">
        <f t="shared" si="1333"/>
        <v>0</v>
      </c>
      <c r="BI406" s="17">
        <f t="shared" si="1334"/>
        <v>0</v>
      </c>
      <c r="BJ406" s="17">
        <f t="shared" si="1335"/>
        <v>0</v>
      </c>
      <c r="BK406" s="17">
        <f t="shared" si="1336"/>
        <v>0</v>
      </c>
      <c r="BL406" s="17">
        <f t="shared" si="1337"/>
        <v>0</v>
      </c>
      <c r="BM406" s="17">
        <f t="shared" si="1338"/>
        <v>0</v>
      </c>
      <c r="BN406" s="17">
        <f t="shared" si="1339"/>
        <v>0</v>
      </c>
      <c r="BO406" s="17">
        <f t="shared" si="1200"/>
        <v>26100</v>
      </c>
      <c r="BP406" s="17">
        <f t="shared" si="1201"/>
        <v>9200</v>
      </c>
      <c r="BQ406" s="17">
        <f t="shared" si="1202"/>
        <v>0</v>
      </c>
      <c r="BR406" s="17">
        <f t="shared" si="1340"/>
        <v>0</v>
      </c>
      <c r="BS406" s="35"/>
      <c r="BT406" s="35"/>
      <c r="BU406" s="1"/>
      <c r="BV406" s="1"/>
      <c r="BW406" s="1"/>
      <c r="BX406" s="1"/>
      <c r="BY406" s="1"/>
      <c r="BZ406" s="1"/>
      <c r="CA406" s="1"/>
      <c r="CB406" s="1"/>
    </row>
    <row r="407" s="1" customFormat="1">
      <c r="A407" s="33" t="s">
        <v>307</v>
      </c>
      <c r="B407" s="33" t="s">
        <v>178</v>
      </c>
      <c r="C407" s="33" t="s">
        <v>334</v>
      </c>
      <c r="D407" s="33" t="s">
        <v>364</v>
      </c>
      <c r="E407" s="33" t="s">
        <v>141</v>
      </c>
      <c r="F407" s="34" t="s">
        <v>142</v>
      </c>
      <c r="G407" s="17">
        <v>26100</v>
      </c>
      <c r="H407" s="17">
        <v>9200</v>
      </c>
      <c r="I407" s="17">
        <v>0</v>
      </c>
      <c r="J407" s="17"/>
      <c r="K407" s="17"/>
      <c r="L407" s="17"/>
      <c r="M407" s="17">
        <f t="shared" si="1185"/>
        <v>26100</v>
      </c>
      <c r="N407" s="17">
        <f t="shared" si="1186"/>
        <v>9200</v>
      </c>
      <c r="O407" s="17">
        <f t="shared" si="1187"/>
        <v>0</v>
      </c>
      <c r="P407" s="17"/>
      <c r="Q407" s="17"/>
      <c r="R407" s="17"/>
      <c r="S407" s="17"/>
      <c r="T407" s="17"/>
      <c r="U407" s="17"/>
      <c r="V407" s="17"/>
      <c r="W407" s="17"/>
      <c r="X407" s="17"/>
      <c r="Y407" s="17">
        <f t="shared" si="1188"/>
        <v>26100</v>
      </c>
      <c r="Z407" s="17">
        <f t="shared" si="1189"/>
        <v>9200</v>
      </c>
      <c r="AA407" s="17">
        <f t="shared" si="1190"/>
        <v>0</v>
      </c>
      <c r="AB407" s="17"/>
      <c r="AC407" s="17"/>
      <c r="AD407" s="17"/>
      <c r="AE407" s="17">
        <f t="shared" si="1191"/>
        <v>26100</v>
      </c>
      <c r="AF407" s="17">
        <f t="shared" si="1192"/>
        <v>9200</v>
      </c>
      <c r="AG407" s="17">
        <f t="shared" si="1193"/>
        <v>0</v>
      </c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>
        <f t="shared" si="1194"/>
        <v>26100</v>
      </c>
      <c r="AX407" s="17">
        <f t="shared" si="1195"/>
        <v>9200</v>
      </c>
      <c r="AY407" s="17">
        <f t="shared" si="1196"/>
        <v>0</v>
      </c>
      <c r="AZ407" s="17"/>
      <c r="BA407" s="17">
        <f t="shared" si="1197"/>
        <v>26100</v>
      </c>
      <c r="BB407" s="17">
        <f t="shared" si="1198"/>
        <v>9200</v>
      </c>
      <c r="BC407" s="17">
        <f t="shared" si="1199"/>
        <v>0</v>
      </c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>
        <f t="shared" si="1200"/>
        <v>26100</v>
      </c>
      <c r="BP407" s="17">
        <f t="shared" si="1201"/>
        <v>9200</v>
      </c>
      <c r="BQ407" s="17">
        <f t="shared" si="1202"/>
        <v>0</v>
      </c>
      <c r="BR407" s="17"/>
      <c r="BS407" s="35"/>
      <c r="BT407" s="35"/>
      <c r="BU407" s="1"/>
      <c r="BV407" s="1"/>
      <c r="BW407" s="1"/>
      <c r="BX407" s="1"/>
      <c r="BY407" s="1"/>
      <c r="BZ407" s="1"/>
      <c r="CA407" s="1"/>
      <c r="CB407" s="1"/>
    </row>
    <row r="408" s="1" customFormat="1">
      <c r="A408" s="33" t="s">
        <v>307</v>
      </c>
      <c r="B408" s="33" t="s">
        <v>178</v>
      </c>
      <c r="C408" s="33" t="s">
        <v>334</v>
      </c>
      <c r="D408" s="33" t="s">
        <v>366</v>
      </c>
      <c r="E408" s="33"/>
      <c r="F408" s="34" t="s">
        <v>367</v>
      </c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>
        <f t="shared" si="1329"/>
        <v>0</v>
      </c>
      <c r="BE408" s="17">
        <f t="shared" si="1330"/>
        <v>1727.6610000000001</v>
      </c>
      <c r="BF408" s="17">
        <f t="shared" si="1331"/>
        <v>0</v>
      </c>
      <c r="BG408" s="17">
        <f t="shared" si="1332"/>
        <v>0</v>
      </c>
      <c r="BH408" s="17">
        <f t="shared" si="1333"/>
        <v>0</v>
      </c>
      <c r="BI408" s="17">
        <f t="shared" si="1334"/>
        <v>0</v>
      </c>
      <c r="BJ408" s="17">
        <f t="shared" si="1335"/>
        <v>0</v>
      </c>
      <c r="BK408" s="17">
        <f t="shared" si="1336"/>
        <v>0</v>
      </c>
      <c r="BL408" s="17">
        <f t="shared" si="1337"/>
        <v>0</v>
      </c>
      <c r="BM408" s="17">
        <f t="shared" si="1338"/>
        <v>0</v>
      </c>
      <c r="BN408" s="17">
        <f t="shared" si="1339"/>
        <v>0</v>
      </c>
      <c r="BO408" s="17">
        <f t="shared" si="1200"/>
        <v>1727.6610000000001</v>
      </c>
      <c r="BP408" s="17">
        <f t="shared" si="1201"/>
        <v>0</v>
      </c>
      <c r="BQ408" s="17">
        <f t="shared" si="1202"/>
        <v>0</v>
      </c>
      <c r="BR408" s="17">
        <f t="shared" si="1340"/>
        <v>0</v>
      </c>
      <c r="BS408" s="35"/>
      <c r="BT408" s="35"/>
      <c r="BU408" s="1"/>
      <c r="BV408" s="1"/>
      <c r="BW408" s="1"/>
      <c r="BX408" s="1"/>
      <c r="BY408" s="1"/>
      <c r="BZ408" s="1"/>
      <c r="CA408" s="1"/>
      <c r="CB408" s="1"/>
    </row>
    <row r="409" s="1" customFormat="1">
      <c r="A409" s="33" t="s">
        <v>307</v>
      </c>
      <c r="B409" s="33" t="s">
        <v>178</v>
      </c>
      <c r="C409" s="33" t="s">
        <v>334</v>
      </c>
      <c r="D409" s="33" t="s">
        <v>368</v>
      </c>
      <c r="E409" s="33"/>
      <c r="F409" s="34" t="s">
        <v>369</v>
      </c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>
        <f t="shared" si="1329"/>
        <v>0</v>
      </c>
      <c r="BE409" s="17">
        <f t="shared" si="1330"/>
        <v>1727.6610000000001</v>
      </c>
      <c r="BF409" s="17">
        <f t="shared" si="1331"/>
        <v>0</v>
      </c>
      <c r="BG409" s="17">
        <f t="shared" si="1332"/>
        <v>0</v>
      </c>
      <c r="BH409" s="17">
        <f t="shared" si="1333"/>
        <v>0</v>
      </c>
      <c r="BI409" s="17">
        <f t="shared" si="1334"/>
        <v>0</v>
      </c>
      <c r="BJ409" s="17">
        <f t="shared" si="1335"/>
        <v>0</v>
      </c>
      <c r="BK409" s="17">
        <f t="shared" si="1336"/>
        <v>0</v>
      </c>
      <c r="BL409" s="17">
        <f t="shared" si="1337"/>
        <v>0</v>
      </c>
      <c r="BM409" s="17">
        <f t="shared" si="1338"/>
        <v>0</v>
      </c>
      <c r="BN409" s="17">
        <f t="shared" si="1339"/>
        <v>0</v>
      </c>
      <c r="BO409" s="17">
        <f t="shared" si="1200"/>
        <v>1727.6610000000001</v>
      </c>
      <c r="BP409" s="17">
        <f t="shared" si="1201"/>
        <v>0</v>
      </c>
      <c r="BQ409" s="17">
        <f t="shared" si="1202"/>
        <v>0</v>
      </c>
      <c r="BR409" s="17">
        <f t="shared" si="1340"/>
        <v>0</v>
      </c>
      <c r="BS409" s="35"/>
      <c r="BT409" s="35"/>
      <c r="BU409" s="1"/>
      <c r="BV409" s="1"/>
      <c r="BW409" s="1"/>
      <c r="BX409" s="1"/>
      <c r="BY409" s="1"/>
      <c r="BZ409" s="1"/>
      <c r="CA409" s="1"/>
      <c r="CB409" s="1"/>
    </row>
    <row r="410" s="1" customFormat="1">
      <c r="A410" s="33" t="s">
        <v>307</v>
      </c>
      <c r="B410" s="33" t="s">
        <v>178</v>
      </c>
      <c r="C410" s="33" t="s">
        <v>334</v>
      </c>
      <c r="D410" s="33" t="s">
        <v>368</v>
      </c>
      <c r="E410" s="33" t="s">
        <v>141</v>
      </c>
      <c r="F410" s="34" t="s">
        <v>142</v>
      </c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>
        <v>1727.6610000000001</v>
      </c>
      <c r="BF410" s="17"/>
      <c r="BG410" s="17"/>
      <c r="BH410" s="17"/>
      <c r="BI410" s="17"/>
      <c r="BJ410" s="17"/>
      <c r="BK410" s="17"/>
      <c r="BL410" s="17"/>
      <c r="BM410" s="17"/>
      <c r="BN410" s="17"/>
      <c r="BO410" s="17">
        <f t="shared" si="1200"/>
        <v>1727.6610000000001</v>
      </c>
      <c r="BP410" s="17">
        <f t="shared" si="1201"/>
        <v>0</v>
      </c>
      <c r="BQ410" s="17">
        <f t="shared" si="1202"/>
        <v>0</v>
      </c>
      <c r="BR410" s="17"/>
      <c r="BS410" s="35"/>
      <c r="BT410" s="35"/>
      <c r="BU410" s="1"/>
      <c r="BV410" s="1"/>
      <c r="BW410" s="1"/>
      <c r="BX410" s="1"/>
      <c r="BY410" s="1"/>
      <c r="BZ410" s="1"/>
      <c r="CA410" s="1"/>
      <c r="CB410" s="1"/>
    </row>
    <row r="411" s="1" customFormat="1">
      <c r="A411" s="33" t="s">
        <v>307</v>
      </c>
      <c r="B411" s="33" t="s">
        <v>178</v>
      </c>
      <c r="C411" s="33" t="s">
        <v>334</v>
      </c>
      <c r="D411" s="33" t="s">
        <v>320</v>
      </c>
      <c r="E411" s="33"/>
      <c r="F411" s="34" t="s">
        <v>321</v>
      </c>
      <c r="G411" s="17">
        <f>G414+G412</f>
        <v>72379.899999999994</v>
      </c>
      <c r="H411" s="17">
        <f>H414+H412</f>
        <v>73131.099999999991</v>
      </c>
      <c r="I411" s="17">
        <f>I414+I412</f>
        <v>73131.099999999991</v>
      </c>
      <c r="J411" s="17">
        <f>J414+J412</f>
        <v>0</v>
      </c>
      <c r="K411" s="17">
        <f>K414+K412</f>
        <v>0</v>
      </c>
      <c r="L411" s="17">
        <f>L414+L412</f>
        <v>0</v>
      </c>
      <c r="M411" s="17">
        <f t="shared" ref="M408:M471" si="1341">G411+J411</f>
        <v>72379.899999999994</v>
      </c>
      <c r="N411" s="17">
        <f t="shared" ref="N408:N471" si="1342">H411+K411</f>
        <v>73131.099999999991</v>
      </c>
      <c r="O411" s="17">
        <f t="shared" ref="O408:O471" si="1343">I411+L411</f>
        <v>73131.099999999991</v>
      </c>
      <c r="P411" s="17">
        <f>P414+P412</f>
        <v>0</v>
      </c>
      <c r="Q411" s="17">
        <f>Q414+Q412</f>
        <v>0</v>
      </c>
      <c r="R411" s="17">
        <f>R414+R412</f>
        <v>0</v>
      </c>
      <c r="S411" s="17">
        <f>S414+S412</f>
        <v>0</v>
      </c>
      <c r="T411" s="17">
        <f>T414+T412</f>
        <v>0</v>
      </c>
      <c r="U411" s="17">
        <f>U414+U412</f>
        <v>0</v>
      </c>
      <c r="V411" s="17">
        <f>V414+V412</f>
        <v>0</v>
      </c>
      <c r="W411" s="17">
        <f>W414+W412</f>
        <v>0</v>
      </c>
      <c r="X411" s="17">
        <f>X414+X412</f>
        <v>0</v>
      </c>
      <c r="Y411" s="17">
        <f t="shared" si="1188"/>
        <v>72379.899999999994</v>
      </c>
      <c r="Z411" s="17">
        <f t="shared" si="1189"/>
        <v>73131.099999999991</v>
      </c>
      <c r="AA411" s="17">
        <f t="shared" si="1190"/>
        <v>73131.099999999991</v>
      </c>
      <c r="AB411" s="17">
        <f>AB414+AB412</f>
        <v>0</v>
      </c>
      <c r="AC411" s="17">
        <f>AC414+AC412</f>
        <v>0</v>
      </c>
      <c r="AD411" s="17">
        <f>AD414+AD412</f>
        <v>0</v>
      </c>
      <c r="AE411" s="17">
        <f t="shared" si="1191"/>
        <v>72379.899999999994</v>
      </c>
      <c r="AF411" s="17">
        <f t="shared" si="1192"/>
        <v>73131.099999999991</v>
      </c>
      <c r="AG411" s="17">
        <f t="shared" si="1193"/>
        <v>73131.099999999991</v>
      </c>
      <c r="AH411" s="17">
        <f>AH414+AH412</f>
        <v>0</v>
      </c>
      <c r="AI411" s="17">
        <f>AI414+AI412</f>
        <v>0</v>
      </c>
      <c r="AJ411" s="17">
        <f>AJ414+AJ412</f>
        <v>0</v>
      </c>
      <c r="AK411" s="17">
        <f>AK414+AK412</f>
        <v>0</v>
      </c>
      <c r="AL411" s="17">
        <f>AL414+AL412</f>
        <v>0</v>
      </c>
      <c r="AM411" s="17">
        <f>AM414+AM412</f>
        <v>0</v>
      </c>
      <c r="AN411" s="17">
        <f>AN414+AN412</f>
        <v>0</v>
      </c>
      <c r="AO411" s="17">
        <f>AO414+AO412</f>
        <v>0</v>
      </c>
      <c r="AP411" s="17">
        <f>AP414+AP412</f>
        <v>0</v>
      </c>
      <c r="AQ411" s="17">
        <f>AQ414+AQ412</f>
        <v>0</v>
      </c>
      <c r="AR411" s="17">
        <f>AR414+AR412</f>
        <v>0</v>
      </c>
      <c r="AS411" s="17">
        <f>AS414+AS412</f>
        <v>0</v>
      </c>
      <c r="AT411" s="17">
        <f>AT414+AT412</f>
        <v>0</v>
      </c>
      <c r="AU411" s="17">
        <f>AU414+AU412</f>
        <v>0</v>
      </c>
      <c r="AV411" s="17">
        <f>AV414+AV412</f>
        <v>0</v>
      </c>
      <c r="AW411" s="17">
        <f t="shared" si="1194"/>
        <v>72379.899999999994</v>
      </c>
      <c r="AX411" s="17">
        <f t="shared" si="1195"/>
        <v>73131.099999999991</v>
      </c>
      <c r="AY411" s="17">
        <f t="shared" si="1196"/>
        <v>73131.099999999991</v>
      </c>
      <c r="AZ411" s="17">
        <f>AZ414+AZ412</f>
        <v>0</v>
      </c>
      <c r="BA411" s="17">
        <f t="shared" si="1197"/>
        <v>72379.899999999994</v>
      </c>
      <c r="BB411" s="17">
        <f t="shared" si="1198"/>
        <v>73131.099999999991</v>
      </c>
      <c r="BC411" s="17">
        <f t="shared" si="1199"/>
        <v>73131.099999999991</v>
      </c>
      <c r="BD411" s="17">
        <f>BD414+BD412</f>
        <v>0</v>
      </c>
      <c r="BE411" s="17">
        <f>BE414+BE412</f>
        <v>0</v>
      </c>
      <c r="BF411" s="17">
        <f>BF414+BF412</f>
        <v>0</v>
      </c>
      <c r="BG411" s="17">
        <f>BG414+BG412</f>
        <v>0</v>
      </c>
      <c r="BH411" s="17">
        <f>BH414+BH412</f>
        <v>0</v>
      </c>
      <c r="BI411" s="17">
        <f>BI414+BI412</f>
        <v>0</v>
      </c>
      <c r="BJ411" s="17">
        <f>BJ414+BJ412</f>
        <v>0</v>
      </c>
      <c r="BK411" s="17">
        <f>BK414+BK412</f>
        <v>0</v>
      </c>
      <c r="BL411" s="17">
        <f>BL414+BL412</f>
        <v>0</v>
      </c>
      <c r="BM411" s="17">
        <f>BM414+BM412</f>
        <v>0</v>
      </c>
      <c r="BN411" s="17">
        <f>BN414+BN412</f>
        <v>0</v>
      </c>
      <c r="BO411" s="17">
        <f t="shared" si="1200"/>
        <v>72379.899999999994</v>
      </c>
      <c r="BP411" s="17">
        <f t="shared" si="1201"/>
        <v>73131.099999999991</v>
      </c>
      <c r="BQ411" s="17">
        <f t="shared" si="1202"/>
        <v>73131.099999999991</v>
      </c>
      <c r="BR411" s="17">
        <f>BR414+BR412</f>
        <v>0</v>
      </c>
      <c r="BS411" s="35"/>
      <c r="BT411" s="35"/>
      <c r="BU411" s="1"/>
      <c r="BV411" s="1"/>
      <c r="BW411" s="1"/>
      <c r="BX411" s="1"/>
      <c r="BY411" s="1"/>
      <c r="BZ411" s="1"/>
      <c r="CA411" s="1"/>
      <c r="CB411" s="1"/>
    </row>
    <row r="412" s="1" customFormat="1">
      <c r="A412" s="33" t="s">
        <v>307</v>
      </c>
      <c r="B412" s="33" t="s">
        <v>178</v>
      </c>
      <c r="C412" s="33" t="s">
        <v>334</v>
      </c>
      <c r="D412" s="33" t="s">
        <v>322</v>
      </c>
      <c r="E412" s="33"/>
      <c r="F412" s="34" t="s">
        <v>317</v>
      </c>
      <c r="G412" s="17">
        <f>G413</f>
        <v>67122</v>
      </c>
      <c r="H412" s="17">
        <f>H413</f>
        <v>67873.199999999997</v>
      </c>
      <c r="I412" s="17">
        <f>I413</f>
        <v>67873.199999999997</v>
      </c>
      <c r="J412" s="17">
        <f>J413</f>
        <v>0</v>
      </c>
      <c r="K412" s="17">
        <f>K413</f>
        <v>0</v>
      </c>
      <c r="L412" s="17">
        <f>L413</f>
        <v>0</v>
      </c>
      <c r="M412" s="17">
        <f t="shared" si="1341"/>
        <v>67122</v>
      </c>
      <c r="N412" s="17">
        <f t="shared" si="1342"/>
        <v>67873.199999999997</v>
      </c>
      <c r="O412" s="17">
        <f t="shared" si="1343"/>
        <v>67873.199999999997</v>
      </c>
      <c r="P412" s="17">
        <f>P413</f>
        <v>0</v>
      </c>
      <c r="Q412" s="17">
        <f>Q413</f>
        <v>0</v>
      </c>
      <c r="R412" s="17">
        <f>R413</f>
        <v>0</v>
      </c>
      <c r="S412" s="17">
        <f>S413</f>
        <v>0</v>
      </c>
      <c r="T412" s="17">
        <f>T413</f>
        <v>0</v>
      </c>
      <c r="U412" s="17">
        <f>U413</f>
        <v>0</v>
      </c>
      <c r="V412" s="17">
        <f>V413</f>
        <v>0</v>
      </c>
      <c r="W412" s="17">
        <f>W413</f>
        <v>0</v>
      </c>
      <c r="X412" s="17">
        <f>X413</f>
        <v>0</v>
      </c>
      <c r="Y412" s="17">
        <f t="shared" si="1188"/>
        <v>67122</v>
      </c>
      <c r="Z412" s="17">
        <f t="shared" si="1189"/>
        <v>67873.199999999997</v>
      </c>
      <c r="AA412" s="17">
        <f t="shared" si="1190"/>
        <v>67873.199999999997</v>
      </c>
      <c r="AB412" s="17">
        <f>AB413</f>
        <v>0</v>
      </c>
      <c r="AC412" s="17">
        <f>AC413</f>
        <v>0</v>
      </c>
      <c r="AD412" s="17">
        <f>AD413</f>
        <v>0</v>
      </c>
      <c r="AE412" s="17">
        <f t="shared" si="1191"/>
        <v>67122</v>
      </c>
      <c r="AF412" s="17">
        <f t="shared" si="1192"/>
        <v>67873.199999999997</v>
      </c>
      <c r="AG412" s="17">
        <f t="shared" si="1193"/>
        <v>67873.199999999997</v>
      </c>
      <c r="AH412" s="17">
        <f>AH413</f>
        <v>0</v>
      </c>
      <c r="AI412" s="17">
        <f>AI413</f>
        <v>0</v>
      </c>
      <c r="AJ412" s="17">
        <f>AJ413</f>
        <v>0</v>
      </c>
      <c r="AK412" s="17">
        <f>AK413</f>
        <v>0</v>
      </c>
      <c r="AL412" s="17">
        <f>AL413</f>
        <v>0</v>
      </c>
      <c r="AM412" s="17">
        <f>AM413</f>
        <v>0</v>
      </c>
      <c r="AN412" s="17">
        <f>AN413</f>
        <v>0</v>
      </c>
      <c r="AO412" s="17">
        <f>AO413</f>
        <v>0</v>
      </c>
      <c r="AP412" s="17">
        <f>AP413</f>
        <v>0</v>
      </c>
      <c r="AQ412" s="17">
        <f>AQ413</f>
        <v>0</v>
      </c>
      <c r="AR412" s="17">
        <f>AR413</f>
        <v>0</v>
      </c>
      <c r="AS412" s="17">
        <f>AS413</f>
        <v>0</v>
      </c>
      <c r="AT412" s="17">
        <f>AT413</f>
        <v>0</v>
      </c>
      <c r="AU412" s="17">
        <f>AU413</f>
        <v>0</v>
      </c>
      <c r="AV412" s="17">
        <f>AV413</f>
        <v>0</v>
      </c>
      <c r="AW412" s="17">
        <f t="shared" si="1194"/>
        <v>67122</v>
      </c>
      <c r="AX412" s="17">
        <f t="shared" si="1195"/>
        <v>67873.199999999997</v>
      </c>
      <c r="AY412" s="17">
        <f t="shared" si="1196"/>
        <v>67873.199999999997</v>
      </c>
      <c r="AZ412" s="17">
        <f>AZ413</f>
        <v>0</v>
      </c>
      <c r="BA412" s="17">
        <f t="shared" si="1197"/>
        <v>67122</v>
      </c>
      <c r="BB412" s="17">
        <f t="shared" si="1198"/>
        <v>67873.199999999997</v>
      </c>
      <c r="BC412" s="17">
        <f t="shared" si="1199"/>
        <v>67873.199999999997</v>
      </c>
      <c r="BD412" s="17">
        <f>BD413</f>
        <v>0</v>
      </c>
      <c r="BE412" s="17">
        <f>BE413</f>
        <v>0</v>
      </c>
      <c r="BF412" s="17">
        <f>BF413</f>
        <v>0</v>
      </c>
      <c r="BG412" s="17">
        <f>BG413</f>
        <v>0</v>
      </c>
      <c r="BH412" s="17">
        <f>BH413</f>
        <v>0</v>
      </c>
      <c r="BI412" s="17">
        <f>BI413</f>
        <v>0</v>
      </c>
      <c r="BJ412" s="17">
        <f>BJ413</f>
        <v>0</v>
      </c>
      <c r="BK412" s="17">
        <f>BK413</f>
        <v>0</v>
      </c>
      <c r="BL412" s="17">
        <f>BL413</f>
        <v>0</v>
      </c>
      <c r="BM412" s="17">
        <f>BM413</f>
        <v>0</v>
      </c>
      <c r="BN412" s="17">
        <f>BN413</f>
        <v>0</v>
      </c>
      <c r="BO412" s="17">
        <f t="shared" si="1200"/>
        <v>67122</v>
      </c>
      <c r="BP412" s="17">
        <f t="shared" si="1201"/>
        <v>67873.199999999997</v>
      </c>
      <c r="BQ412" s="17">
        <f t="shared" si="1202"/>
        <v>67873.199999999997</v>
      </c>
      <c r="BR412" s="17">
        <f>BR413</f>
        <v>0</v>
      </c>
      <c r="BS412" s="35"/>
      <c r="BT412" s="35"/>
      <c r="BU412" s="1"/>
      <c r="BV412" s="1"/>
      <c r="BW412" s="1"/>
      <c r="BX412" s="1"/>
      <c r="BY412" s="1"/>
      <c r="BZ412" s="1"/>
      <c r="CA412" s="1"/>
      <c r="CB412" s="1"/>
    </row>
    <row r="413" s="1" customFormat="1">
      <c r="A413" s="33" t="s">
        <v>307</v>
      </c>
      <c r="B413" s="33" t="s">
        <v>178</v>
      </c>
      <c r="C413" s="33" t="s">
        <v>334</v>
      </c>
      <c r="D413" s="33" t="s">
        <v>322</v>
      </c>
      <c r="E413" s="33" t="s">
        <v>141</v>
      </c>
      <c r="F413" s="34" t="s">
        <v>142</v>
      </c>
      <c r="G413" s="17">
        <v>67122</v>
      </c>
      <c r="H413" s="17">
        <v>67873.199999999997</v>
      </c>
      <c r="I413" s="17">
        <v>67873.199999999997</v>
      </c>
      <c r="J413" s="17"/>
      <c r="K413" s="17"/>
      <c r="L413" s="17"/>
      <c r="M413" s="17">
        <f t="shared" si="1341"/>
        <v>67122</v>
      </c>
      <c r="N413" s="17">
        <f t="shared" si="1342"/>
        <v>67873.199999999997</v>
      </c>
      <c r="O413" s="17">
        <f t="shared" si="1343"/>
        <v>67873.199999999997</v>
      </c>
      <c r="P413" s="17"/>
      <c r="Q413" s="17"/>
      <c r="R413" s="17"/>
      <c r="S413" s="17"/>
      <c r="T413" s="17"/>
      <c r="U413" s="17"/>
      <c r="V413" s="17"/>
      <c r="W413" s="17"/>
      <c r="X413" s="17"/>
      <c r="Y413" s="17">
        <f t="shared" si="1188"/>
        <v>67122</v>
      </c>
      <c r="Z413" s="17">
        <f t="shared" si="1189"/>
        <v>67873.199999999997</v>
      </c>
      <c r="AA413" s="17">
        <f t="shared" si="1190"/>
        <v>67873.199999999997</v>
      </c>
      <c r="AB413" s="17"/>
      <c r="AC413" s="17"/>
      <c r="AD413" s="17"/>
      <c r="AE413" s="17">
        <f t="shared" si="1191"/>
        <v>67122</v>
      </c>
      <c r="AF413" s="17">
        <f t="shared" si="1192"/>
        <v>67873.199999999997</v>
      </c>
      <c r="AG413" s="17">
        <f t="shared" si="1193"/>
        <v>67873.199999999997</v>
      </c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>
        <f t="shared" si="1194"/>
        <v>67122</v>
      </c>
      <c r="AX413" s="17">
        <f t="shared" si="1195"/>
        <v>67873.199999999997</v>
      </c>
      <c r="AY413" s="17">
        <f t="shared" si="1196"/>
        <v>67873.199999999997</v>
      </c>
      <c r="AZ413" s="17"/>
      <c r="BA413" s="17">
        <f t="shared" si="1197"/>
        <v>67122</v>
      </c>
      <c r="BB413" s="17">
        <f t="shared" si="1198"/>
        <v>67873.199999999997</v>
      </c>
      <c r="BC413" s="17">
        <f t="shared" si="1199"/>
        <v>67873.199999999997</v>
      </c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>
        <f t="shared" si="1200"/>
        <v>67122</v>
      </c>
      <c r="BP413" s="17">
        <f t="shared" si="1201"/>
        <v>67873.199999999997</v>
      </c>
      <c r="BQ413" s="17">
        <f t="shared" si="1202"/>
        <v>67873.199999999997</v>
      </c>
      <c r="BR413" s="17"/>
      <c r="BS413" s="35"/>
      <c r="BT413" s="35"/>
      <c r="BU413" s="1"/>
      <c r="BV413" s="1"/>
      <c r="BW413" s="1"/>
      <c r="BX413" s="1"/>
      <c r="BY413" s="1"/>
      <c r="BZ413" s="1"/>
      <c r="CA413" s="1"/>
      <c r="CB413" s="1"/>
    </row>
    <row r="414" s="1" customFormat="1">
      <c r="A414" s="33" t="s">
        <v>307</v>
      </c>
      <c r="B414" s="33" t="s">
        <v>178</v>
      </c>
      <c r="C414" s="33" t="s">
        <v>334</v>
      </c>
      <c r="D414" s="33" t="s">
        <v>370</v>
      </c>
      <c r="E414" s="33"/>
      <c r="F414" s="34" t="s">
        <v>371</v>
      </c>
      <c r="G414" s="17">
        <f>G415</f>
        <v>5257.8999999999996</v>
      </c>
      <c r="H414" s="17">
        <f>H415</f>
        <v>5257.8999999999996</v>
      </c>
      <c r="I414" s="17">
        <f>I415</f>
        <v>5257.8999999999996</v>
      </c>
      <c r="J414" s="17">
        <f>J415</f>
        <v>0</v>
      </c>
      <c r="K414" s="17">
        <f>K415</f>
        <v>0</v>
      </c>
      <c r="L414" s="17">
        <f>L415</f>
        <v>0</v>
      </c>
      <c r="M414" s="17">
        <f t="shared" si="1341"/>
        <v>5257.8999999999996</v>
      </c>
      <c r="N414" s="17">
        <f t="shared" si="1342"/>
        <v>5257.8999999999996</v>
      </c>
      <c r="O414" s="17">
        <f t="shared" si="1343"/>
        <v>5257.8999999999996</v>
      </c>
      <c r="P414" s="17">
        <f>P415</f>
        <v>0</v>
      </c>
      <c r="Q414" s="17">
        <f>Q415</f>
        <v>0</v>
      </c>
      <c r="R414" s="17">
        <f>R415</f>
        <v>0</v>
      </c>
      <c r="S414" s="17">
        <f>S415</f>
        <v>0</v>
      </c>
      <c r="T414" s="17">
        <f>T415</f>
        <v>0</v>
      </c>
      <c r="U414" s="17">
        <f>U415</f>
        <v>0</v>
      </c>
      <c r="V414" s="17">
        <f>V415</f>
        <v>0</v>
      </c>
      <c r="W414" s="17">
        <f>W415</f>
        <v>0</v>
      </c>
      <c r="X414" s="17">
        <f>X415</f>
        <v>0</v>
      </c>
      <c r="Y414" s="17">
        <f t="shared" si="1188"/>
        <v>5257.8999999999996</v>
      </c>
      <c r="Z414" s="17">
        <f t="shared" si="1189"/>
        <v>5257.8999999999996</v>
      </c>
      <c r="AA414" s="17">
        <f t="shared" si="1190"/>
        <v>5257.8999999999996</v>
      </c>
      <c r="AB414" s="17">
        <f>AB415</f>
        <v>0</v>
      </c>
      <c r="AC414" s="17">
        <f>AC415</f>
        <v>0</v>
      </c>
      <c r="AD414" s="17">
        <f>AD415</f>
        <v>0</v>
      </c>
      <c r="AE414" s="17">
        <f t="shared" si="1191"/>
        <v>5257.8999999999996</v>
      </c>
      <c r="AF414" s="17">
        <f t="shared" si="1192"/>
        <v>5257.8999999999996</v>
      </c>
      <c r="AG414" s="17">
        <f t="shared" si="1193"/>
        <v>5257.8999999999996</v>
      </c>
      <c r="AH414" s="17">
        <f>AH415</f>
        <v>0</v>
      </c>
      <c r="AI414" s="17">
        <f>AI415</f>
        <v>0</v>
      </c>
      <c r="AJ414" s="17">
        <f>AJ415</f>
        <v>0</v>
      </c>
      <c r="AK414" s="17">
        <f>AK415</f>
        <v>0</v>
      </c>
      <c r="AL414" s="17">
        <f>AL415</f>
        <v>0</v>
      </c>
      <c r="AM414" s="17">
        <f>AM415</f>
        <v>0</v>
      </c>
      <c r="AN414" s="17">
        <f>AN415</f>
        <v>0</v>
      </c>
      <c r="AO414" s="17">
        <f>AO415</f>
        <v>0</v>
      </c>
      <c r="AP414" s="17">
        <f>AP415</f>
        <v>0</v>
      </c>
      <c r="AQ414" s="17">
        <f>AQ415</f>
        <v>0</v>
      </c>
      <c r="AR414" s="17">
        <f>AR415</f>
        <v>0</v>
      </c>
      <c r="AS414" s="17">
        <f>AS415</f>
        <v>0</v>
      </c>
      <c r="AT414" s="17">
        <f>AT415</f>
        <v>0</v>
      </c>
      <c r="AU414" s="17">
        <f>AU415</f>
        <v>0</v>
      </c>
      <c r="AV414" s="17">
        <f>AV415</f>
        <v>0</v>
      </c>
      <c r="AW414" s="17">
        <f t="shared" si="1194"/>
        <v>5257.8999999999996</v>
      </c>
      <c r="AX414" s="17">
        <f t="shared" si="1195"/>
        <v>5257.8999999999996</v>
      </c>
      <c r="AY414" s="17">
        <f t="shared" si="1196"/>
        <v>5257.8999999999996</v>
      </c>
      <c r="AZ414" s="17">
        <f>AZ415</f>
        <v>0</v>
      </c>
      <c r="BA414" s="17">
        <f t="shared" si="1197"/>
        <v>5257.8999999999996</v>
      </c>
      <c r="BB414" s="17">
        <f t="shared" si="1198"/>
        <v>5257.8999999999996</v>
      </c>
      <c r="BC414" s="17">
        <f t="shared" si="1199"/>
        <v>5257.8999999999996</v>
      </c>
      <c r="BD414" s="17">
        <f>BD415</f>
        <v>0</v>
      </c>
      <c r="BE414" s="17">
        <f>BE415</f>
        <v>0</v>
      </c>
      <c r="BF414" s="17">
        <f>BF415</f>
        <v>0</v>
      </c>
      <c r="BG414" s="17">
        <f>BG415</f>
        <v>0</v>
      </c>
      <c r="BH414" s="17">
        <f>BH415</f>
        <v>0</v>
      </c>
      <c r="BI414" s="17">
        <f>BI415</f>
        <v>0</v>
      </c>
      <c r="BJ414" s="17">
        <f>BJ415</f>
        <v>0</v>
      </c>
      <c r="BK414" s="17">
        <f>BK415</f>
        <v>0</v>
      </c>
      <c r="BL414" s="17">
        <f>BL415</f>
        <v>0</v>
      </c>
      <c r="BM414" s="17">
        <f>BM415</f>
        <v>0</v>
      </c>
      <c r="BN414" s="17">
        <f>BN415</f>
        <v>0</v>
      </c>
      <c r="BO414" s="17">
        <f t="shared" si="1200"/>
        <v>5257.8999999999996</v>
      </c>
      <c r="BP414" s="17">
        <f t="shared" si="1201"/>
        <v>5257.8999999999996</v>
      </c>
      <c r="BQ414" s="17">
        <f t="shared" si="1202"/>
        <v>5257.8999999999996</v>
      </c>
      <c r="BR414" s="17">
        <f>BR415</f>
        <v>0</v>
      </c>
      <c r="BS414" s="35"/>
      <c r="BT414" s="35"/>
      <c r="BU414" s="1"/>
      <c r="BV414" s="1"/>
      <c r="BW414" s="1"/>
      <c r="BX414" s="1"/>
      <c r="BY414" s="1"/>
      <c r="BZ414" s="1"/>
      <c r="CA414" s="1"/>
      <c r="CB414" s="1"/>
    </row>
    <row r="415" s="1" customFormat="1">
      <c r="A415" s="33" t="s">
        <v>307</v>
      </c>
      <c r="B415" s="33" t="s">
        <v>178</v>
      </c>
      <c r="C415" s="33" t="s">
        <v>334</v>
      </c>
      <c r="D415" s="33" t="s">
        <v>370</v>
      </c>
      <c r="E415" s="33" t="s">
        <v>141</v>
      </c>
      <c r="F415" s="34" t="s">
        <v>142</v>
      </c>
      <c r="G415" s="17">
        <v>5257.8999999999996</v>
      </c>
      <c r="H415" s="17">
        <v>5257.8999999999996</v>
      </c>
      <c r="I415" s="17">
        <v>5257.8999999999996</v>
      </c>
      <c r="J415" s="17"/>
      <c r="K415" s="17"/>
      <c r="L415" s="17"/>
      <c r="M415" s="17">
        <f t="shared" si="1341"/>
        <v>5257.8999999999996</v>
      </c>
      <c r="N415" s="17">
        <f t="shared" si="1342"/>
        <v>5257.8999999999996</v>
      </c>
      <c r="O415" s="17">
        <f t="shared" si="1343"/>
        <v>5257.8999999999996</v>
      </c>
      <c r="P415" s="17"/>
      <c r="Q415" s="17"/>
      <c r="R415" s="17"/>
      <c r="S415" s="17"/>
      <c r="T415" s="17"/>
      <c r="U415" s="17"/>
      <c r="V415" s="17"/>
      <c r="W415" s="17"/>
      <c r="X415" s="17"/>
      <c r="Y415" s="17">
        <f t="shared" si="1188"/>
        <v>5257.8999999999996</v>
      </c>
      <c r="Z415" s="17">
        <f t="shared" si="1189"/>
        <v>5257.8999999999996</v>
      </c>
      <c r="AA415" s="17">
        <f t="shared" si="1190"/>
        <v>5257.8999999999996</v>
      </c>
      <c r="AB415" s="17"/>
      <c r="AC415" s="17"/>
      <c r="AD415" s="17"/>
      <c r="AE415" s="17">
        <f t="shared" si="1191"/>
        <v>5257.8999999999996</v>
      </c>
      <c r="AF415" s="17">
        <f t="shared" si="1192"/>
        <v>5257.8999999999996</v>
      </c>
      <c r="AG415" s="17">
        <f t="shared" si="1193"/>
        <v>5257.8999999999996</v>
      </c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>
        <f t="shared" si="1194"/>
        <v>5257.8999999999996</v>
      </c>
      <c r="AX415" s="17">
        <f t="shared" si="1195"/>
        <v>5257.8999999999996</v>
      </c>
      <c r="AY415" s="17">
        <f t="shared" si="1196"/>
        <v>5257.8999999999996</v>
      </c>
      <c r="AZ415" s="17"/>
      <c r="BA415" s="17">
        <f t="shared" si="1197"/>
        <v>5257.8999999999996</v>
      </c>
      <c r="BB415" s="17">
        <f t="shared" si="1198"/>
        <v>5257.8999999999996</v>
      </c>
      <c r="BC415" s="17">
        <f t="shared" si="1199"/>
        <v>5257.8999999999996</v>
      </c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>
        <f t="shared" si="1200"/>
        <v>5257.8999999999996</v>
      </c>
      <c r="BP415" s="17">
        <f t="shared" si="1201"/>
        <v>5257.8999999999996</v>
      </c>
      <c r="BQ415" s="17">
        <f t="shared" si="1202"/>
        <v>5257.8999999999996</v>
      </c>
      <c r="BR415" s="17"/>
      <c r="BS415" s="35"/>
      <c r="BT415" s="35"/>
      <c r="BU415" s="1"/>
      <c r="BV415" s="1"/>
      <c r="BW415" s="1"/>
      <c r="BX415" s="1"/>
      <c r="BY415" s="1"/>
      <c r="BZ415" s="1"/>
      <c r="CA415" s="1"/>
      <c r="CB415" s="1"/>
    </row>
    <row r="416" s="1" customFormat="1">
      <c r="A416" s="33" t="s">
        <v>307</v>
      </c>
      <c r="B416" s="33" t="s">
        <v>178</v>
      </c>
      <c r="C416" s="33" t="s">
        <v>334</v>
      </c>
      <c r="D416" s="33" t="s">
        <v>325</v>
      </c>
      <c r="E416" s="33"/>
      <c r="F416" s="34" t="s">
        <v>326</v>
      </c>
      <c r="G416" s="17">
        <f>G417+G421+G423+G425+G427+G429</f>
        <v>990286.40000000002</v>
      </c>
      <c r="H416" s="17">
        <f>H417+H421+H423+H425+H427+H429</f>
        <v>3559903.3999999999</v>
      </c>
      <c r="I416" s="17">
        <f>I417+I421+I423+I425+I427+I429</f>
        <v>1112843</v>
      </c>
      <c r="J416" s="17">
        <f>J417+J421+J423+J425+J427+J429</f>
        <v>0</v>
      </c>
      <c r="K416" s="17">
        <f>K417+K421+K423+K425+K427+K429</f>
        <v>0</v>
      </c>
      <c r="L416" s="17">
        <f>L417+L421+L423+L425+L427+L429</f>
        <v>0</v>
      </c>
      <c r="M416" s="17">
        <f t="shared" si="1341"/>
        <v>990286.40000000002</v>
      </c>
      <c r="N416" s="17">
        <f t="shared" si="1342"/>
        <v>3559903.3999999999</v>
      </c>
      <c r="O416" s="17">
        <f t="shared" si="1343"/>
        <v>1112843</v>
      </c>
      <c r="P416" s="17">
        <f>P417+P421+P423+P425+P427+P429</f>
        <v>0</v>
      </c>
      <c r="Q416" s="17">
        <f>Q417+Q421+Q423+Q425+Q427+Q429</f>
        <v>0</v>
      </c>
      <c r="R416" s="17">
        <f>R417+R421+R423+R425+R427+R429</f>
        <v>53816.599000000002</v>
      </c>
      <c r="S416" s="17">
        <f>S417+S421+S423+S425+S427+S429</f>
        <v>90859.245999999999</v>
      </c>
      <c r="T416" s="17">
        <f>T417+T421+T423+T425+T427+T429</f>
        <v>0</v>
      </c>
      <c r="U416" s="17">
        <f>U417+U421+U423+U425+U427+U429</f>
        <v>-55854</v>
      </c>
      <c r="V416" s="17">
        <f>V417+V421+V423+V425+V427+V429</f>
        <v>0</v>
      </c>
      <c r="W416" s="17">
        <f>W417+W421+W423+W425+W427+W429</f>
        <v>0</v>
      </c>
      <c r="X416" s="17">
        <f>X417+X421+X423+X425+X427+X429</f>
        <v>0</v>
      </c>
      <c r="Y416" s="17">
        <f t="shared" si="1188"/>
        <v>1134962.2450000001</v>
      </c>
      <c r="Z416" s="17">
        <f t="shared" si="1189"/>
        <v>3504049.3999999999</v>
      </c>
      <c r="AA416" s="17">
        <f t="shared" si="1190"/>
        <v>1112843</v>
      </c>
      <c r="AB416" s="17">
        <f>AB417+AB421+AB423+AB425+AB427+AB429</f>
        <v>0</v>
      </c>
      <c r="AC416" s="17">
        <f>AC417+AC421+AC423+AC425+AC427+AC429</f>
        <v>0</v>
      </c>
      <c r="AD416" s="17">
        <f>AD417+AD421+AD423+AD425+AD427+AD429</f>
        <v>0</v>
      </c>
      <c r="AE416" s="17">
        <f t="shared" si="1191"/>
        <v>1134962.2450000001</v>
      </c>
      <c r="AF416" s="17">
        <f t="shared" si="1192"/>
        <v>3504049.3999999999</v>
      </c>
      <c r="AG416" s="17">
        <f t="shared" si="1193"/>
        <v>1112843</v>
      </c>
      <c r="AH416" s="17">
        <f>AH417+AH421+AH423+AH425+AH427+AH429</f>
        <v>584330.08999999997</v>
      </c>
      <c r="AI416" s="17">
        <f>AI417+AI421+AI423+AI425+AI427+AI429</f>
        <v>0</v>
      </c>
      <c r="AJ416" s="17">
        <f>AJ417+AJ421+AJ423+AJ425+AJ427+AJ429</f>
        <v>0</v>
      </c>
      <c r="AK416" s="17">
        <f>AK417+AK421+AK423+AK425+AK427+AK429</f>
        <v>0</v>
      </c>
      <c r="AL416" s="17">
        <f>AL417+AL421+AL423+AL425+AL427+AL429</f>
        <v>0</v>
      </c>
      <c r="AM416" s="17">
        <f>AM417+AM421+AM423+AM425+AM427+AM429</f>
        <v>0</v>
      </c>
      <c r="AN416" s="17">
        <f>AN417+AN421+AN423+AN425+AN427+AN429</f>
        <v>0</v>
      </c>
      <c r="AO416" s="17">
        <f>AO417+AO421+AO423+AO425+AO427+AO429</f>
        <v>0</v>
      </c>
      <c r="AP416" s="17">
        <f>AP417+AP421+AP423+AP425+AP427+AP429</f>
        <v>0</v>
      </c>
      <c r="AQ416" s="17">
        <f>AQ417+AQ421+AQ423+AQ425+AQ427+AQ429</f>
        <v>0</v>
      </c>
      <c r="AR416" s="17">
        <f>AR417+AR421+AR423+AR425+AR427+AR429</f>
        <v>0</v>
      </c>
      <c r="AS416" s="17">
        <f>AS417+AS421+AS423+AS425+AS427+AS429</f>
        <v>0</v>
      </c>
      <c r="AT416" s="17">
        <f>AT417+AT421+AT423+AT425+AT427+AT429</f>
        <v>0</v>
      </c>
      <c r="AU416" s="17">
        <f>AU417+AU421+AU423+AU425+AU427+AU429</f>
        <v>0</v>
      </c>
      <c r="AV416" s="17">
        <f>AV417+AV421+AV423+AV425+AV427+AV429</f>
        <v>0</v>
      </c>
      <c r="AW416" s="17">
        <f t="shared" si="1194"/>
        <v>1719292.335</v>
      </c>
      <c r="AX416" s="17">
        <f t="shared" si="1195"/>
        <v>3504049.3999999999</v>
      </c>
      <c r="AY416" s="17">
        <f t="shared" si="1196"/>
        <v>1112843</v>
      </c>
      <c r="AZ416" s="17">
        <f>AZ417+AZ421+AZ423+AZ425+AZ427+AZ429</f>
        <v>0</v>
      </c>
      <c r="BA416" s="17">
        <f t="shared" si="1197"/>
        <v>1719292.335</v>
      </c>
      <c r="BB416" s="17">
        <f t="shared" si="1198"/>
        <v>3504049.3999999999</v>
      </c>
      <c r="BC416" s="17">
        <f t="shared" si="1199"/>
        <v>1112843</v>
      </c>
      <c r="BD416" s="17">
        <f>BD417+BD421+BD423+BD425+BD427+BD429+BD419</f>
        <v>22976.373</v>
      </c>
      <c r="BE416" s="17">
        <f>BE417+BE421+BE423+BE425+BE427+BE429+BE419</f>
        <v>55089.540000000001</v>
      </c>
      <c r="BF416" s="17">
        <f>BF417+BF421+BF423+BF425+BF427+BF429+BF419</f>
        <v>0</v>
      </c>
      <c r="BG416" s="17">
        <f>BG417+BG421+BG423+BG425+BG427+BG429+BG419</f>
        <v>330930.26699999999</v>
      </c>
      <c r="BH416" s="17">
        <f>BH417+BH421+BH423+BH425+BH427+BH429+BH419</f>
        <v>20594.097000000002</v>
      </c>
      <c r="BI416" s="17">
        <f>BI417+BI421+BI423+BI425+BI427+BI429+BI419</f>
        <v>0</v>
      </c>
      <c r="BJ416" s="17">
        <f>BJ417+BJ421+BJ423+BJ425+BJ427+BJ429+BJ419</f>
        <v>0</v>
      </c>
      <c r="BK416" s="17">
        <f>BK417+BK421+BK423+BK425+BK427+BK429+BK419</f>
        <v>0</v>
      </c>
      <c r="BL416" s="17">
        <f>BL417+BL421+BL423+BL425+BL427+BL429+BL419</f>
        <v>0</v>
      </c>
      <c r="BM416" s="17">
        <f>BM417+BM421+BM423+BM425+BM427+BM429+BM419</f>
        <v>0</v>
      </c>
      <c r="BN416" s="17">
        <f>BN417+BN421+BN423+BN425+BN427+BN429+BN419</f>
        <v>0</v>
      </c>
      <c r="BO416" s="17">
        <f t="shared" si="1200"/>
        <v>2128288.5149999997</v>
      </c>
      <c r="BP416" s="17">
        <f t="shared" si="1201"/>
        <v>3524643.497</v>
      </c>
      <c r="BQ416" s="17">
        <f t="shared" si="1202"/>
        <v>1112843</v>
      </c>
      <c r="BR416" s="17">
        <f>BR417+BR421+BR423+BR425+BR427+BR429+BR419</f>
        <v>0</v>
      </c>
      <c r="BS416" s="35"/>
      <c r="BT416" s="35"/>
      <c r="BU416" s="1"/>
      <c r="BV416" s="1"/>
      <c r="BW416" s="1"/>
      <c r="BX416" s="1"/>
      <c r="BY416" s="1"/>
      <c r="BZ416" s="1"/>
      <c r="CA416" s="1"/>
      <c r="CB416" s="1"/>
    </row>
    <row r="417" s="1" customFormat="1">
      <c r="A417" s="33" t="s">
        <v>307</v>
      </c>
      <c r="B417" s="33" t="s">
        <v>178</v>
      </c>
      <c r="C417" s="33" t="s">
        <v>334</v>
      </c>
      <c r="D417" s="33" t="s">
        <v>372</v>
      </c>
      <c r="E417" s="33"/>
      <c r="F417" s="34" t="s">
        <v>373</v>
      </c>
      <c r="G417" s="17">
        <f>G418</f>
        <v>18873.299999999999</v>
      </c>
      <c r="H417" s="17">
        <f t="shared" ref="H417:H425" si="1344">H418</f>
        <v>186030.79999999999</v>
      </c>
      <c r="I417" s="17">
        <f>I418</f>
        <v>196501.20000000001</v>
      </c>
      <c r="J417" s="17">
        <f>J418</f>
        <v>0</v>
      </c>
      <c r="K417" s="17">
        <f>K418</f>
        <v>0</v>
      </c>
      <c r="L417" s="17">
        <f>L418</f>
        <v>0</v>
      </c>
      <c r="M417" s="17">
        <f t="shared" si="1341"/>
        <v>18873.299999999999</v>
      </c>
      <c r="N417" s="17">
        <f t="shared" si="1342"/>
        <v>186030.79999999999</v>
      </c>
      <c r="O417" s="17">
        <f t="shared" si="1343"/>
        <v>196501.20000000001</v>
      </c>
      <c r="P417" s="17">
        <f>P418</f>
        <v>0</v>
      </c>
      <c r="Q417" s="17">
        <f>Q418</f>
        <v>0</v>
      </c>
      <c r="R417" s="17">
        <f>R418</f>
        <v>0</v>
      </c>
      <c r="S417" s="17">
        <f>S418</f>
        <v>0</v>
      </c>
      <c r="T417" s="17">
        <f>T418</f>
        <v>0</v>
      </c>
      <c r="U417" s="17">
        <f>U418</f>
        <v>0</v>
      </c>
      <c r="V417" s="17">
        <f>V418</f>
        <v>0</v>
      </c>
      <c r="W417" s="17">
        <f>W418</f>
        <v>0</v>
      </c>
      <c r="X417" s="17">
        <f>X418</f>
        <v>0</v>
      </c>
      <c r="Y417" s="17">
        <f t="shared" si="1188"/>
        <v>18873.299999999999</v>
      </c>
      <c r="Z417" s="17">
        <f t="shared" si="1189"/>
        <v>186030.79999999999</v>
      </c>
      <c r="AA417" s="17">
        <f t="shared" si="1190"/>
        <v>196501.20000000001</v>
      </c>
      <c r="AB417" s="17">
        <f>AB418</f>
        <v>0</v>
      </c>
      <c r="AC417" s="17">
        <f>AC418</f>
        <v>0</v>
      </c>
      <c r="AD417" s="17">
        <f>AD418</f>
        <v>0</v>
      </c>
      <c r="AE417" s="17">
        <f t="shared" si="1191"/>
        <v>18873.299999999999</v>
      </c>
      <c r="AF417" s="17">
        <f t="shared" si="1192"/>
        <v>186030.79999999999</v>
      </c>
      <c r="AG417" s="17">
        <f t="shared" si="1193"/>
        <v>196501.20000000001</v>
      </c>
      <c r="AH417" s="17">
        <f>AH418</f>
        <v>0</v>
      </c>
      <c r="AI417" s="17">
        <f>AI418</f>
        <v>0</v>
      </c>
      <c r="AJ417" s="17">
        <f>AJ418</f>
        <v>0</v>
      </c>
      <c r="AK417" s="17">
        <f>AK418</f>
        <v>0</v>
      </c>
      <c r="AL417" s="17">
        <f>AL418</f>
        <v>0</v>
      </c>
      <c r="AM417" s="17">
        <f>AM418</f>
        <v>0</v>
      </c>
      <c r="AN417" s="17">
        <f>AN418</f>
        <v>0</v>
      </c>
      <c r="AO417" s="17">
        <f>AO418</f>
        <v>0</v>
      </c>
      <c r="AP417" s="17">
        <f>AP418</f>
        <v>0</v>
      </c>
      <c r="AQ417" s="17">
        <f>AQ418</f>
        <v>0</v>
      </c>
      <c r="AR417" s="17">
        <f>AR418</f>
        <v>0</v>
      </c>
      <c r="AS417" s="17">
        <f>AS418</f>
        <v>0</v>
      </c>
      <c r="AT417" s="17">
        <f>AT418</f>
        <v>0</v>
      </c>
      <c r="AU417" s="17">
        <f>AU418</f>
        <v>0</v>
      </c>
      <c r="AV417" s="17">
        <f>AV418</f>
        <v>0</v>
      </c>
      <c r="AW417" s="17">
        <f t="shared" si="1194"/>
        <v>18873.299999999999</v>
      </c>
      <c r="AX417" s="17">
        <f t="shared" si="1195"/>
        <v>186030.79999999999</v>
      </c>
      <c r="AY417" s="17">
        <f t="shared" si="1196"/>
        <v>196501.20000000001</v>
      </c>
      <c r="AZ417" s="17">
        <f>AZ418</f>
        <v>0</v>
      </c>
      <c r="BA417" s="17">
        <f t="shared" si="1197"/>
        <v>18873.299999999999</v>
      </c>
      <c r="BB417" s="17">
        <f t="shared" si="1198"/>
        <v>186030.79999999999</v>
      </c>
      <c r="BC417" s="17">
        <f t="shared" si="1199"/>
        <v>196501.20000000001</v>
      </c>
      <c r="BD417" s="17">
        <f>BD418</f>
        <v>0</v>
      </c>
      <c r="BE417" s="17">
        <f>BE418</f>
        <v>0</v>
      </c>
      <c r="BF417" s="17">
        <f>BF418</f>
        <v>0</v>
      </c>
      <c r="BG417" s="17">
        <f>BG418</f>
        <v>0</v>
      </c>
      <c r="BH417" s="17">
        <f>BH418</f>
        <v>0</v>
      </c>
      <c r="BI417" s="17">
        <f>BI418</f>
        <v>0</v>
      </c>
      <c r="BJ417" s="17">
        <f>BJ418</f>
        <v>0</v>
      </c>
      <c r="BK417" s="17">
        <f>BK418</f>
        <v>0</v>
      </c>
      <c r="BL417" s="17">
        <f>BL418</f>
        <v>0</v>
      </c>
      <c r="BM417" s="17">
        <f>BM418</f>
        <v>0</v>
      </c>
      <c r="BN417" s="17">
        <f>BN418</f>
        <v>0</v>
      </c>
      <c r="BO417" s="17">
        <f t="shared" si="1200"/>
        <v>18873.299999999999</v>
      </c>
      <c r="BP417" s="17">
        <f t="shared" si="1201"/>
        <v>186030.79999999999</v>
      </c>
      <c r="BQ417" s="17">
        <f t="shared" si="1202"/>
        <v>196501.20000000001</v>
      </c>
      <c r="BR417" s="17">
        <f>BR418</f>
        <v>0</v>
      </c>
      <c r="BS417" s="35"/>
      <c r="BT417" s="35"/>
      <c r="BU417" s="1"/>
      <c r="BV417" s="1"/>
      <c r="BW417" s="1"/>
      <c r="BX417" s="1"/>
      <c r="BY417" s="1"/>
      <c r="BZ417" s="1"/>
      <c r="CA417" s="1"/>
      <c r="CB417" s="1"/>
    </row>
    <row r="418" s="1" customFormat="1">
      <c r="A418" s="33" t="s">
        <v>307</v>
      </c>
      <c r="B418" s="33" t="s">
        <v>178</v>
      </c>
      <c r="C418" s="33" t="s">
        <v>334</v>
      </c>
      <c r="D418" s="33" t="s">
        <v>372</v>
      </c>
      <c r="E418" s="33" t="s">
        <v>141</v>
      </c>
      <c r="F418" s="34" t="s">
        <v>142</v>
      </c>
      <c r="G418" s="17">
        <v>18873.299999999999</v>
      </c>
      <c r="H418" s="17">
        <v>186030.79999999999</v>
      </c>
      <c r="I418" s="17">
        <v>196501.20000000001</v>
      </c>
      <c r="J418" s="17"/>
      <c r="K418" s="17"/>
      <c r="L418" s="17"/>
      <c r="M418" s="17">
        <f t="shared" si="1341"/>
        <v>18873.299999999999</v>
      </c>
      <c r="N418" s="17">
        <f t="shared" si="1342"/>
        <v>186030.79999999999</v>
      </c>
      <c r="O418" s="17">
        <f t="shared" si="1343"/>
        <v>196501.20000000001</v>
      </c>
      <c r="P418" s="17"/>
      <c r="Q418" s="17"/>
      <c r="R418" s="17"/>
      <c r="S418" s="17"/>
      <c r="T418" s="17"/>
      <c r="U418" s="17"/>
      <c r="V418" s="17"/>
      <c r="W418" s="17"/>
      <c r="X418" s="17"/>
      <c r="Y418" s="17">
        <f t="shared" si="1188"/>
        <v>18873.299999999999</v>
      </c>
      <c r="Z418" s="17">
        <f t="shared" si="1189"/>
        <v>186030.79999999999</v>
      </c>
      <c r="AA418" s="17">
        <f t="shared" si="1190"/>
        <v>196501.20000000001</v>
      </c>
      <c r="AB418" s="17"/>
      <c r="AC418" s="17"/>
      <c r="AD418" s="17"/>
      <c r="AE418" s="17">
        <f t="shared" si="1191"/>
        <v>18873.299999999999</v>
      </c>
      <c r="AF418" s="17">
        <f t="shared" si="1192"/>
        <v>186030.79999999999</v>
      </c>
      <c r="AG418" s="17">
        <f t="shared" si="1193"/>
        <v>196501.20000000001</v>
      </c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>
        <f t="shared" si="1194"/>
        <v>18873.299999999999</v>
      </c>
      <c r="AX418" s="17">
        <f t="shared" si="1195"/>
        <v>186030.79999999999</v>
      </c>
      <c r="AY418" s="17">
        <f t="shared" si="1196"/>
        <v>196501.20000000001</v>
      </c>
      <c r="AZ418" s="17"/>
      <c r="BA418" s="17">
        <f t="shared" si="1197"/>
        <v>18873.299999999999</v>
      </c>
      <c r="BB418" s="17">
        <f t="shared" si="1198"/>
        <v>186030.79999999999</v>
      </c>
      <c r="BC418" s="17">
        <f t="shared" si="1199"/>
        <v>196501.20000000001</v>
      </c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>
        <f t="shared" si="1200"/>
        <v>18873.299999999999</v>
      </c>
      <c r="BP418" s="17">
        <f t="shared" si="1201"/>
        <v>186030.79999999999</v>
      </c>
      <c r="BQ418" s="17">
        <f t="shared" si="1202"/>
        <v>196501.20000000001</v>
      </c>
      <c r="BR418" s="17"/>
      <c r="BS418" s="35"/>
      <c r="BT418" s="35"/>
      <c r="BU418" s="1"/>
      <c r="BV418" s="1"/>
      <c r="BW418" s="1"/>
      <c r="BX418" s="1"/>
      <c r="BY418" s="1"/>
      <c r="BZ418" s="1"/>
      <c r="CA418" s="1"/>
      <c r="CB418" s="1"/>
    </row>
    <row r="419" s="1" customFormat="1">
      <c r="A419" s="33" t="s">
        <v>307</v>
      </c>
      <c r="B419" s="33" t="s">
        <v>178</v>
      </c>
      <c r="C419" s="43" t="s">
        <v>334</v>
      </c>
      <c r="D419" s="33" t="s">
        <v>327</v>
      </c>
      <c r="E419" s="43"/>
      <c r="F419" s="34" t="s">
        <v>328</v>
      </c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>
        <f>BD420</f>
        <v>10177.532999999999</v>
      </c>
      <c r="BE419" s="17">
        <f>BE420</f>
        <v>0</v>
      </c>
      <c r="BF419" s="17">
        <f>BF420</f>
        <v>0</v>
      </c>
      <c r="BG419" s="17">
        <f>BG420</f>
        <v>0</v>
      </c>
      <c r="BH419" s="17">
        <f>BH420</f>
        <v>0</v>
      </c>
      <c r="BI419" s="17">
        <f>BI420</f>
        <v>0</v>
      </c>
      <c r="BJ419" s="17">
        <f>BJ420</f>
        <v>0</v>
      </c>
      <c r="BK419" s="17">
        <f>BK420</f>
        <v>0</v>
      </c>
      <c r="BL419" s="17">
        <f>BL420</f>
        <v>0</v>
      </c>
      <c r="BM419" s="17">
        <f>BM420</f>
        <v>0</v>
      </c>
      <c r="BN419" s="17">
        <f>BN420</f>
        <v>0</v>
      </c>
      <c r="BO419" s="17">
        <f t="shared" si="1200"/>
        <v>10177.532999999999</v>
      </c>
      <c r="BP419" s="17">
        <f t="shared" si="1201"/>
        <v>0</v>
      </c>
      <c r="BQ419" s="17">
        <f t="shared" si="1202"/>
        <v>0</v>
      </c>
      <c r="BR419" s="17">
        <f>BR420</f>
        <v>0</v>
      </c>
      <c r="BS419" s="35"/>
      <c r="BT419" s="35"/>
      <c r="BU419" s="1"/>
      <c r="BV419" s="1"/>
      <c r="BW419" s="1"/>
      <c r="BX419" s="1"/>
      <c r="BY419" s="1"/>
      <c r="BZ419" s="1"/>
      <c r="CA419" s="1"/>
      <c r="CB419" s="1"/>
    </row>
    <row r="420" s="1" customFormat="1">
      <c r="A420" s="33" t="s">
        <v>307</v>
      </c>
      <c r="B420" s="33" t="s">
        <v>178</v>
      </c>
      <c r="C420" s="33" t="s">
        <v>334</v>
      </c>
      <c r="D420" s="45" t="s">
        <v>327</v>
      </c>
      <c r="E420" s="33" t="s">
        <v>141</v>
      </c>
      <c r="F420" s="46" t="s">
        <v>142</v>
      </c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>
        <v>10177.532999999999</v>
      </c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>
        <f t="shared" si="1200"/>
        <v>10177.532999999999</v>
      </c>
      <c r="BP420" s="17">
        <f t="shared" si="1201"/>
        <v>0</v>
      </c>
      <c r="BQ420" s="17">
        <f t="shared" si="1202"/>
        <v>0</v>
      </c>
      <c r="BR420" s="17"/>
      <c r="BS420" s="35"/>
      <c r="BT420" s="35"/>
      <c r="BU420" s="1"/>
      <c r="BV420" s="1"/>
      <c r="BW420" s="1"/>
      <c r="BX420" s="1"/>
      <c r="BY420" s="1"/>
      <c r="BZ420" s="1"/>
      <c r="CA420" s="1"/>
      <c r="CB420" s="1"/>
    </row>
    <row r="421" s="1" customFormat="1">
      <c r="A421" s="33" t="s">
        <v>307</v>
      </c>
      <c r="B421" s="33" t="s">
        <v>178</v>
      </c>
      <c r="C421" s="33" t="s">
        <v>334</v>
      </c>
      <c r="D421" s="33" t="s">
        <v>329</v>
      </c>
      <c r="E421" s="33"/>
      <c r="F421" s="34" t="s">
        <v>224</v>
      </c>
      <c r="G421" s="17">
        <f>G422</f>
        <v>57.600000000000001</v>
      </c>
      <c r="H421" s="17">
        <f t="shared" si="1344"/>
        <v>57.600000000000001</v>
      </c>
      <c r="I421" s="17">
        <f>I422</f>
        <v>57.600000000000001</v>
      </c>
      <c r="J421" s="17">
        <f>J422</f>
        <v>0</v>
      </c>
      <c r="K421" s="17">
        <f>K422</f>
        <v>0</v>
      </c>
      <c r="L421" s="17">
        <f>L422</f>
        <v>0</v>
      </c>
      <c r="M421" s="17">
        <f t="shared" si="1341"/>
        <v>57.600000000000001</v>
      </c>
      <c r="N421" s="17">
        <f t="shared" si="1342"/>
        <v>57.600000000000001</v>
      </c>
      <c r="O421" s="17">
        <f t="shared" si="1343"/>
        <v>57.600000000000001</v>
      </c>
      <c r="P421" s="17">
        <f>P422</f>
        <v>0</v>
      </c>
      <c r="Q421" s="17">
        <f>Q422</f>
        <v>0</v>
      </c>
      <c r="R421" s="17">
        <f>R422</f>
        <v>0</v>
      </c>
      <c r="S421" s="17">
        <f>S422</f>
        <v>0</v>
      </c>
      <c r="T421" s="17">
        <f>T422</f>
        <v>0</v>
      </c>
      <c r="U421" s="17">
        <f>U422</f>
        <v>0</v>
      </c>
      <c r="V421" s="17">
        <f>V422</f>
        <v>0</v>
      </c>
      <c r="W421" s="17">
        <f>W422</f>
        <v>0</v>
      </c>
      <c r="X421" s="17">
        <f>X422</f>
        <v>0</v>
      </c>
      <c r="Y421" s="17">
        <f t="shared" si="1188"/>
        <v>57.600000000000001</v>
      </c>
      <c r="Z421" s="17">
        <f t="shared" si="1189"/>
        <v>57.600000000000001</v>
      </c>
      <c r="AA421" s="17">
        <f t="shared" si="1190"/>
        <v>57.600000000000001</v>
      </c>
      <c r="AB421" s="17">
        <f>AB422</f>
        <v>0</v>
      </c>
      <c r="AC421" s="17">
        <f>AC422</f>
        <v>0</v>
      </c>
      <c r="AD421" s="17">
        <f>AD422</f>
        <v>0</v>
      </c>
      <c r="AE421" s="17">
        <f t="shared" si="1191"/>
        <v>57.600000000000001</v>
      </c>
      <c r="AF421" s="17">
        <f t="shared" si="1192"/>
        <v>57.600000000000001</v>
      </c>
      <c r="AG421" s="17">
        <f t="shared" si="1193"/>
        <v>57.600000000000001</v>
      </c>
      <c r="AH421" s="17">
        <f>AH422</f>
        <v>0</v>
      </c>
      <c r="AI421" s="17">
        <f>AI422</f>
        <v>0</v>
      </c>
      <c r="AJ421" s="17">
        <f>AJ422</f>
        <v>0</v>
      </c>
      <c r="AK421" s="17">
        <f>AK422</f>
        <v>0</v>
      </c>
      <c r="AL421" s="17">
        <f>AL422</f>
        <v>0</v>
      </c>
      <c r="AM421" s="17">
        <f>AM422</f>
        <v>0</v>
      </c>
      <c r="AN421" s="17">
        <f>AN422</f>
        <v>0</v>
      </c>
      <c r="AO421" s="17">
        <f>AO422</f>
        <v>0</v>
      </c>
      <c r="AP421" s="17">
        <f>AP422</f>
        <v>0</v>
      </c>
      <c r="AQ421" s="17">
        <f>AQ422</f>
        <v>0</v>
      </c>
      <c r="AR421" s="17">
        <f>AR422</f>
        <v>0</v>
      </c>
      <c r="AS421" s="17">
        <f>AS422</f>
        <v>0</v>
      </c>
      <c r="AT421" s="17">
        <f>AT422</f>
        <v>0</v>
      </c>
      <c r="AU421" s="17">
        <f>AU422</f>
        <v>0</v>
      </c>
      <c r="AV421" s="17">
        <f>AV422</f>
        <v>0</v>
      </c>
      <c r="AW421" s="17">
        <f t="shared" si="1194"/>
        <v>57.600000000000001</v>
      </c>
      <c r="AX421" s="17">
        <f t="shared" si="1195"/>
        <v>57.600000000000001</v>
      </c>
      <c r="AY421" s="17">
        <f t="shared" si="1196"/>
        <v>57.600000000000001</v>
      </c>
      <c r="AZ421" s="17">
        <f>AZ422</f>
        <v>0</v>
      </c>
      <c r="BA421" s="17">
        <f t="shared" si="1197"/>
        <v>57.600000000000001</v>
      </c>
      <c r="BB421" s="17">
        <f t="shared" si="1198"/>
        <v>57.600000000000001</v>
      </c>
      <c r="BC421" s="17">
        <f t="shared" si="1199"/>
        <v>57.600000000000001</v>
      </c>
      <c r="BD421" s="17">
        <f>BD422</f>
        <v>0</v>
      </c>
      <c r="BE421" s="17">
        <f>BE422</f>
        <v>0</v>
      </c>
      <c r="BF421" s="17">
        <f>BF422</f>
        <v>0</v>
      </c>
      <c r="BG421" s="17">
        <f>BG422</f>
        <v>0</v>
      </c>
      <c r="BH421" s="17">
        <f>BH422</f>
        <v>0</v>
      </c>
      <c r="BI421" s="17">
        <f>BI422</f>
        <v>0</v>
      </c>
      <c r="BJ421" s="17">
        <f>BJ422</f>
        <v>0</v>
      </c>
      <c r="BK421" s="17">
        <f>BK422</f>
        <v>0</v>
      </c>
      <c r="BL421" s="17">
        <f>BL422</f>
        <v>0</v>
      </c>
      <c r="BM421" s="17">
        <f>BM422</f>
        <v>0</v>
      </c>
      <c r="BN421" s="17">
        <f>BN422</f>
        <v>0</v>
      </c>
      <c r="BO421" s="17">
        <f t="shared" si="1200"/>
        <v>57.600000000000001</v>
      </c>
      <c r="BP421" s="17">
        <f t="shared" si="1201"/>
        <v>57.600000000000001</v>
      </c>
      <c r="BQ421" s="17">
        <f t="shared" si="1202"/>
        <v>57.600000000000001</v>
      </c>
      <c r="BR421" s="17">
        <f>BR422</f>
        <v>0</v>
      </c>
      <c r="BS421" s="35"/>
      <c r="BT421" s="35"/>
      <c r="BU421" s="1"/>
      <c r="BV421" s="1"/>
      <c r="BW421" s="1"/>
      <c r="BX421" s="1"/>
      <c r="BY421" s="1"/>
      <c r="BZ421" s="1"/>
      <c r="CA421" s="1"/>
      <c r="CB421" s="1"/>
    </row>
    <row r="422" s="1" customFormat="1">
      <c r="A422" s="33" t="s">
        <v>307</v>
      </c>
      <c r="B422" s="33" t="s">
        <v>178</v>
      </c>
      <c r="C422" s="33" t="s">
        <v>334</v>
      </c>
      <c r="D422" s="33" t="s">
        <v>329</v>
      </c>
      <c r="E422" s="33" t="s">
        <v>141</v>
      </c>
      <c r="F422" s="34" t="s">
        <v>142</v>
      </c>
      <c r="G422" s="17">
        <v>57.600000000000001</v>
      </c>
      <c r="H422" s="17">
        <v>57.600000000000001</v>
      </c>
      <c r="I422" s="17">
        <v>57.600000000000001</v>
      </c>
      <c r="J422" s="17"/>
      <c r="K422" s="17"/>
      <c r="L422" s="17"/>
      <c r="M422" s="17">
        <f t="shared" si="1341"/>
        <v>57.600000000000001</v>
      </c>
      <c r="N422" s="17">
        <f t="shared" si="1342"/>
        <v>57.600000000000001</v>
      </c>
      <c r="O422" s="17">
        <f t="shared" si="1343"/>
        <v>57.600000000000001</v>
      </c>
      <c r="P422" s="17"/>
      <c r="Q422" s="17"/>
      <c r="R422" s="17"/>
      <c r="S422" s="17"/>
      <c r="T422" s="17"/>
      <c r="U422" s="17"/>
      <c r="V422" s="17"/>
      <c r="W422" s="17"/>
      <c r="X422" s="17"/>
      <c r="Y422" s="17">
        <f t="shared" si="1188"/>
        <v>57.600000000000001</v>
      </c>
      <c r="Z422" s="17">
        <f t="shared" si="1189"/>
        <v>57.600000000000001</v>
      </c>
      <c r="AA422" s="17">
        <f t="shared" si="1190"/>
        <v>57.600000000000001</v>
      </c>
      <c r="AB422" s="17"/>
      <c r="AC422" s="17"/>
      <c r="AD422" s="17"/>
      <c r="AE422" s="17">
        <f t="shared" si="1191"/>
        <v>57.600000000000001</v>
      </c>
      <c r="AF422" s="17">
        <f t="shared" si="1192"/>
        <v>57.600000000000001</v>
      </c>
      <c r="AG422" s="17">
        <f t="shared" si="1193"/>
        <v>57.600000000000001</v>
      </c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>
        <f t="shared" si="1194"/>
        <v>57.600000000000001</v>
      </c>
      <c r="AX422" s="17">
        <f t="shared" si="1195"/>
        <v>57.600000000000001</v>
      </c>
      <c r="AY422" s="17">
        <f t="shared" si="1196"/>
        <v>57.600000000000001</v>
      </c>
      <c r="AZ422" s="17"/>
      <c r="BA422" s="17">
        <f t="shared" si="1197"/>
        <v>57.600000000000001</v>
      </c>
      <c r="BB422" s="17">
        <f t="shared" si="1198"/>
        <v>57.600000000000001</v>
      </c>
      <c r="BC422" s="17">
        <f t="shared" si="1199"/>
        <v>57.600000000000001</v>
      </c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>
        <f t="shared" si="1200"/>
        <v>57.600000000000001</v>
      </c>
      <c r="BP422" s="17">
        <f t="shared" si="1201"/>
        <v>57.600000000000001</v>
      </c>
      <c r="BQ422" s="17">
        <f t="shared" si="1202"/>
        <v>57.600000000000001</v>
      </c>
      <c r="BR422" s="17"/>
      <c r="BS422" s="35"/>
      <c r="BT422" s="35"/>
      <c r="BU422" s="1"/>
      <c r="BV422" s="1"/>
      <c r="BW422" s="1"/>
      <c r="BX422" s="1"/>
      <c r="BY422" s="1"/>
      <c r="BZ422" s="1"/>
      <c r="CA422" s="1"/>
      <c r="CB422" s="1"/>
    </row>
    <row r="423" s="1" customFormat="1">
      <c r="A423" s="33" t="s">
        <v>307</v>
      </c>
      <c r="B423" s="33" t="s">
        <v>178</v>
      </c>
      <c r="C423" s="33" t="s">
        <v>334</v>
      </c>
      <c r="D423" s="33" t="s">
        <v>330</v>
      </c>
      <c r="E423" s="33"/>
      <c r="F423" s="34" t="s">
        <v>331</v>
      </c>
      <c r="G423" s="17">
        <f>G424</f>
        <v>305078.40000000002</v>
      </c>
      <c r="H423" s="17">
        <f t="shared" si="1344"/>
        <v>829101.09999999998</v>
      </c>
      <c r="I423" s="17">
        <f>I424</f>
        <v>916284.19999999995</v>
      </c>
      <c r="J423" s="17">
        <f>J424</f>
        <v>0</v>
      </c>
      <c r="K423" s="17">
        <f>K424</f>
        <v>0</v>
      </c>
      <c r="L423" s="17">
        <f>L424</f>
        <v>0</v>
      </c>
      <c r="M423" s="17">
        <f t="shared" si="1341"/>
        <v>305078.40000000002</v>
      </c>
      <c r="N423" s="17">
        <f t="shared" si="1342"/>
        <v>829101.09999999998</v>
      </c>
      <c r="O423" s="17">
        <f t="shared" si="1343"/>
        <v>916284.19999999995</v>
      </c>
      <c r="P423" s="17">
        <f>P424</f>
        <v>0</v>
      </c>
      <c r="Q423" s="17">
        <f>Q424</f>
        <v>0</v>
      </c>
      <c r="R423" s="17">
        <f>R424</f>
        <v>53816.599000000002</v>
      </c>
      <c r="S423" s="17">
        <f>S424</f>
        <v>90859.245999999999</v>
      </c>
      <c r="T423" s="17">
        <f>T424</f>
        <v>0</v>
      </c>
      <c r="U423" s="17">
        <f>U424</f>
        <v>-55854</v>
      </c>
      <c r="V423" s="17">
        <f>V424</f>
        <v>0</v>
      </c>
      <c r="W423" s="17">
        <f>W424</f>
        <v>0</v>
      </c>
      <c r="X423" s="17">
        <f>X424</f>
        <v>0</v>
      </c>
      <c r="Y423" s="17">
        <f t="shared" si="1188"/>
        <v>449754.245</v>
      </c>
      <c r="Z423" s="17">
        <f t="shared" si="1189"/>
        <v>773247.09999999998</v>
      </c>
      <c r="AA423" s="17">
        <f t="shared" si="1190"/>
        <v>916284.19999999995</v>
      </c>
      <c r="AB423" s="17">
        <f>AB424</f>
        <v>0</v>
      </c>
      <c r="AC423" s="17">
        <f>AC424</f>
        <v>0</v>
      </c>
      <c r="AD423" s="17">
        <f>AD424</f>
        <v>0</v>
      </c>
      <c r="AE423" s="17">
        <f t="shared" si="1191"/>
        <v>449754.245</v>
      </c>
      <c r="AF423" s="17">
        <f t="shared" si="1192"/>
        <v>773247.09999999998</v>
      </c>
      <c r="AG423" s="17">
        <f t="shared" si="1193"/>
        <v>916284.19999999995</v>
      </c>
      <c r="AH423" s="17">
        <f>AH424</f>
        <v>530217.79099999997</v>
      </c>
      <c r="AI423" s="17">
        <f>AI424</f>
        <v>0</v>
      </c>
      <c r="AJ423" s="17">
        <f>AJ424</f>
        <v>0</v>
      </c>
      <c r="AK423" s="17">
        <f>AK424</f>
        <v>0</v>
      </c>
      <c r="AL423" s="17">
        <f>AL424</f>
        <v>0</v>
      </c>
      <c r="AM423" s="17">
        <f>AM424</f>
        <v>0</v>
      </c>
      <c r="AN423" s="17">
        <f>AN424</f>
        <v>0</v>
      </c>
      <c r="AO423" s="17">
        <f>AO424</f>
        <v>0</v>
      </c>
      <c r="AP423" s="17">
        <f>AP424</f>
        <v>0</v>
      </c>
      <c r="AQ423" s="17">
        <f>AQ424</f>
        <v>0</v>
      </c>
      <c r="AR423" s="17">
        <f>AR424</f>
        <v>0</v>
      </c>
      <c r="AS423" s="17">
        <f>AS424</f>
        <v>0</v>
      </c>
      <c r="AT423" s="17">
        <f>AT424</f>
        <v>0</v>
      </c>
      <c r="AU423" s="17">
        <f>AU424</f>
        <v>0</v>
      </c>
      <c r="AV423" s="17">
        <f>AV424</f>
        <v>0</v>
      </c>
      <c r="AW423" s="17">
        <f t="shared" si="1194"/>
        <v>979972.03599999996</v>
      </c>
      <c r="AX423" s="17">
        <f t="shared" si="1195"/>
        <v>773247.09999999998</v>
      </c>
      <c r="AY423" s="17">
        <f t="shared" si="1196"/>
        <v>916284.19999999995</v>
      </c>
      <c r="AZ423" s="17">
        <f>AZ424</f>
        <v>0</v>
      </c>
      <c r="BA423" s="17">
        <f t="shared" si="1197"/>
        <v>979972.03599999996</v>
      </c>
      <c r="BB423" s="17">
        <f t="shared" si="1198"/>
        <v>773247.09999999998</v>
      </c>
      <c r="BC423" s="17">
        <f t="shared" si="1199"/>
        <v>916284.19999999995</v>
      </c>
      <c r="BD423" s="17">
        <f>BD424</f>
        <v>12798.84</v>
      </c>
      <c r="BE423" s="17">
        <f>BE424</f>
        <v>55089.540000000001</v>
      </c>
      <c r="BF423" s="17">
        <f>BF424</f>
        <v>0</v>
      </c>
      <c r="BG423" s="17">
        <f>BG424</f>
        <v>330930.26699999999</v>
      </c>
      <c r="BH423" s="17">
        <f>BH424</f>
        <v>20594.097000000002</v>
      </c>
      <c r="BI423" s="17">
        <f>BI424</f>
        <v>0</v>
      </c>
      <c r="BJ423" s="17">
        <f>BJ424</f>
        <v>0</v>
      </c>
      <c r="BK423" s="17">
        <f>BK424</f>
        <v>0</v>
      </c>
      <c r="BL423" s="17">
        <f>BL424</f>
        <v>0</v>
      </c>
      <c r="BM423" s="17">
        <f>BM424</f>
        <v>0</v>
      </c>
      <c r="BN423" s="17">
        <f>BN424</f>
        <v>0</v>
      </c>
      <c r="BO423" s="17">
        <f t="shared" si="1200"/>
        <v>1378790.683</v>
      </c>
      <c r="BP423" s="17">
        <f t="shared" si="1201"/>
        <v>793841.19699999993</v>
      </c>
      <c r="BQ423" s="17">
        <f t="shared" si="1202"/>
        <v>916284.19999999995</v>
      </c>
      <c r="BR423" s="17">
        <f>BR424</f>
        <v>0</v>
      </c>
      <c r="BS423" s="35"/>
      <c r="BT423" s="35"/>
      <c r="BU423" s="1"/>
      <c r="BV423" s="1"/>
      <c r="BW423" s="1"/>
      <c r="BX423" s="1"/>
      <c r="BY423" s="1"/>
      <c r="BZ423" s="1"/>
      <c r="CA423" s="1"/>
      <c r="CB423" s="1"/>
    </row>
    <row r="424" s="1" customFormat="1">
      <c r="A424" s="33" t="s">
        <v>307</v>
      </c>
      <c r="B424" s="33" t="s">
        <v>178</v>
      </c>
      <c r="C424" s="33" t="s">
        <v>334</v>
      </c>
      <c r="D424" s="33" t="s">
        <v>330</v>
      </c>
      <c r="E424" s="33" t="s">
        <v>141</v>
      </c>
      <c r="F424" s="34" t="s">
        <v>142</v>
      </c>
      <c r="G424" s="17">
        <v>305078.40000000002</v>
      </c>
      <c r="H424" s="17">
        <f>824701.6+4399.5</f>
        <v>829101.09999999998</v>
      </c>
      <c r="I424" s="17">
        <f>911884.7+4399.5</f>
        <v>916284.19999999995</v>
      </c>
      <c r="J424" s="17"/>
      <c r="K424" s="17"/>
      <c r="L424" s="17"/>
      <c r="M424" s="17">
        <f t="shared" si="1341"/>
        <v>305078.40000000002</v>
      </c>
      <c r="N424" s="17">
        <f t="shared" si="1342"/>
        <v>829101.09999999998</v>
      </c>
      <c r="O424" s="17">
        <f t="shared" si="1343"/>
        <v>916284.19999999995</v>
      </c>
      <c r="P424" s="17"/>
      <c r="Q424" s="17"/>
      <c r="R424" s="17">
        <v>53816.599000000002</v>
      </c>
      <c r="S424" s="17">
        <v>90859.245999999999</v>
      </c>
      <c r="T424" s="17"/>
      <c r="U424" s="17">
        <v>-55854</v>
      </c>
      <c r="V424" s="17"/>
      <c r="W424" s="17"/>
      <c r="X424" s="17"/>
      <c r="Y424" s="17">
        <f t="shared" ref="Y424:Y487" si="1345">M424+P424+Q424+R424+S424</f>
        <v>449754.245</v>
      </c>
      <c r="Z424" s="17">
        <f t="shared" ref="Z424:Z487" si="1346">N424+T424+U424</f>
        <v>773247.09999999998</v>
      </c>
      <c r="AA424" s="17">
        <f t="shared" ref="AA424:AA487" si="1347">O424+V424+X424+W424</f>
        <v>916284.19999999995</v>
      </c>
      <c r="AB424" s="17"/>
      <c r="AC424" s="17"/>
      <c r="AD424" s="17"/>
      <c r="AE424" s="17">
        <f t="shared" ref="AE424:AE487" si="1348">Y424+AB424</f>
        <v>449754.245</v>
      </c>
      <c r="AF424" s="17">
        <f t="shared" ref="AF424:AF487" si="1349">Z424+AC424</f>
        <v>773247.09999999998</v>
      </c>
      <c r="AG424" s="17">
        <f t="shared" ref="AG424:AG487" si="1350">AA424+AD424</f>
        <v>916284.19999999995</v>
      </c>
      <c r="AH424" s="17">
        <v>530217.79099999997</v>
      </c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>
        <f t="shared" ref="AW424:AW487" si="1351">AE424+AH424+AI424+AJ424+AK424+AL424</f>
        <v>979972.03599999996</v>
      </c>
      <c r="AX424" s="17">
        <f t="shared" ref="AX424:AX487" si="1352">AF424+AM424+AN424+AO424+AP424+AQ424</f>
        <v>773247.09999999998</v>
      </c>
      <c r="AY424" s="17">
        <f t="shared" ref="AY424:AY487" si="1353">AG424+AR424+AS424+AT424+AU424+AV424</f>
        <v>916284.19999999995</v>
      </c>
      <c r="AZ424" s="17"/>
      <c r="BA424" s="17">
        <f t="shared" ref="BA424:BA487" si="1354">AW424+AZ424</f>
        <v>979972.03599999996</v>
      </c>
      <c r="BB424" s="17">
        <f t="shared" ref="BB424:BB487" si="1355">AX424</f>
        <v>773247.09999999998</v>
      </c>
      <c r="BC424" s="17">
        <f t="shared" ref="BC424:BC487" si="1356">AY424</f>
        <v>916284.19999999995</v>
      </c>
      <c r="BD424" s="17">
        <f>11912.64+886.2</f>
        <v>12798.84</v>
      </c>
      <c r="BE424" s="17">
        <v>55089.540000000001</v>
      </c>
      <c r="BF424" s="17"/>
      <c r="BG424" s="17">
        <v>330930.26699999999</v>
      </c>
      <c r="BH424" s="17">
        <v>20594.097000000002</v>
      </c>
      <c r="BI424" s="17"/>
      <c r="BJ424" s="17"/>
      <c r="BK424" s="17"/>
      <c r="BL424" s="17"/>
      <c r="BM424" s="17"/>
      <c r="BN424" s="17"/>
      <c r="BO424" s="17">
        <f t="shared" ref="BO424:BO487" si="1357">BA424+BD424+BE424+BF424+BG424</f>
        <v>1378790.683</v>
      </c>
      <c r="BP424" s="17">
        <f t="shared" ref="BP424:BP487" si="1358">BB424+BH424+BI424+BJ424+BK424</f>
        <v>793841.19699999993</v>
      </c>
      <c r="BQ424" s="17">
        <f t="shared" ref="BQ424:BQ487" si="1359">BC424+BL424+BM424+BN424</f>
        <v>916284.19999999995</v>
      </c>
      <c r="BR424" s="17"/>
      <c r="BS424" s="35"/>
      <c r="BT424" s="35"/>
      <c r="BU424" s="1"/>
      <c r="BV424" s="1"/>
      <c r="BW424" s="1"/>
      <c r="BX424" s="1"/>
      <c r="BY424" s="1"/>
      <c r="BZ424" s="1"/>
      <c r="CA424" s="1"/>
      <c r="CB424" s="1"/>
    </row>
    <row r="425" s="1" customFormat="1">
      <c r="A425" s="33" t="s">
        <v>307</v>
      </c>
      <c r="B425" s="33" t="s">
        <v>178</v>
      </c>
      <c r="C425" s="33" t="s">
        <v>334</v>
      </c>
      <c r="D425" s="33" t="s">
        <v>374</v>
      </c>
      <c r="E425" s="33"/>
      <c r="F425" s="34" t="s">
        <v>375</v>
      </c>
      <c r="G425" s="17">
        <f>G426</f>
        <v>553617.09999999998</v>
      </c>
      <c r="H425" s="17">
        <f t="shared" si="1344"/>
        <v>2434453.8999999999</v>
      </c>
      <c r="I425" s="17">
        <f>I426</f>
        <v>0</v>
      </c>
      <c r="J425" s="17">
        <f>J426</f>
        <v>0</v>
      </c>
      <c r="K425" s="17">
        <f>K426</f>
        <v>0</v>
      </c>
      <c r="L425" s="17">
        <f>L426</f>
        <v>0</v>
      </c>
      <c r="M425" s="17">
        <f t="shared" si="1341"/>
        <v>553617.09999999998</v>
      </c>
      <c r="N425" s="17">
        <f t="shared" si="1342"/>
        <v>2434453.8999999999</v>
      </c>
      <c r="O425" s="17">
        <f t="shared" si="1343"/>
        <v>0</v>
      </c>
      <c r="P425" s="17">
        <f>P426</f>
        <v>0</v>
      </c>
      <c r="Q425" s="17">
        <f>Q426</f>
        <v>0</v>
      </c>
      <c r="R425" s="17">
        <f>R426</f>
        <v>0</v>
      </c>
      <c r="S425" s="17">
        <f>S426</f>
        <v>0</v>
      </c>
      <c r="T425" s="17">
        <f>T426</f>
        <v>0</v>
      </c>
      <c r="U425" s="17">
        <f>U426</f>
        <v>0</v>
      </c>
      <c r="V425" s="17">
        <f>V426</f>
        <v>0</v>
      </c>
      <c r="W425" s="17">
        <f>W426</f>
        <v>0</v>
      </c>
      <c r="X425" s="17">
        <f>X426</f>
        <v>0</v>
      </c>
      <c r="Y425" s="17">
        <f t="shared" si="1345"/>
        <v>553617.09999999998</v>
      </c>
      <c r="Z425" s="17">
        <f t="shared" si="1346"/>
        <v>2434453.8999999999</v>
      </c>
      <c r="AA425" s="17">
        <f t="shared" si="1347"/>
        <v>0</v>
      </c>
      <c r="AB425" s="17">
        <f>AB426</f>
        <v>0</v>
      </c>
      <c r="AC425" s="17">
        <f>AC426</f>
        <v>0</v>
      </c>
      <c r="AD425" s="17">
        <f>AD426</f>
        <v>0</v>
      </c>
      <c r="AE425" s="17">
        <f t="shared" si="1348"/>
        <v>553617.09999999998</v>
      </c>
      <c r="AF425" s="17">
        <f t="shared" si="1349"/>
        <v>2434453.8999999999</v>
      </c>
      <c r="AG425" s="17">
        <f t="shared" si="1350"/>
        <v>0</v>
      </c>
      <c r="AH425" s="17">
        <f>AH426</f>
        <v>54112.298999999999</v>
      </c>
      <c r="AI425" s="17">
        <f>AI426</f>
        <v>0</v>
      </c>
      <c r="AJ425" s="17">
        <f>AJ426</f>
        <v>0</v>
      </c>
      <c r="AK425" s="17">
        <f>AK426</f>
        <v>0</v>
      </c>
      <c r="AL425" s="17">
        <f>AL426</f>
        <v>0</v>
      </c>
      <c r="AM425" s="17">
        <f>AM426</f>
        <v>0</v>
      </c>
      <c r="AN425" s="17">
        <f>AN426</f>
        <v>0</v>
      </c>
      <c r="AO425" s="17">
        <f>AO426</f>
        <v>0</v>
      </c>
      <c r="AP425" s="17">
        <f>AP426</f>
        <v>0</v>
      </c>
      <c r="AQ425" s="17">
        <f>AQ426</f>
        <v>0</v>
      </c>
      <c r="AR425" s="17">
        <f>AR426</f>
        <v>0</v>
      </c>
      <c r="AS425" s="17">
        <f>AS426</f>
        <v>0</v>
      </c>
      <c r="AT425" s="17">
        <f>AT426</f>
        <v>0</v>
      </c>
      <c r="AU425" s="17">
        <f>AU426</f>
        <v>0</v>
      </c>
      <c r="AV425" s="17">
        <f>AV426</f>
        <v>0</v>
      </c>
      <c r="AW425" s="17">
        <f t="shared" si="1351"/>
        <v>607729.39899999998</v>
      </c>
      <c r="AX425" s="17">
        <f t="shared" si="1352"/>
        <v>2434453.8999999999</v>
      </c>
      <c r="AY425" s="17">
        <f t="shared" si="1353"/>
        <v>0</v>
      </c>
      <c r="AZ425" s="17">
        <f>AZ426</f>
        <v>0</v>
      </c>
      <c r="BA425" s="17">
        <f t="shared" si="1354"/>
        <v>607729.39899999998</v>
      </c>
      <c r="BB425" s="17">
        <f t="shared" si="1355"/>
        <v>2434453.8999999999</v>
      </c>
      <c r="BC425" s="17">
        <f t="shared" si="1356"/>
        <v>0</v>
      </c>
      <c r="BD425" s="17">
        <f>BD426</f>
        <v>0</v>
      </c>
      <c r="BE425" s="17">
        <f>BE426</f>
        <v>0</v>
      </c>
      <c r="BF425" s="17">
        <f>BF426</f>
        <v>0</v>
      </c>
      <c r="BG425" s="17">
        <f>BG426</f>
        <v>0</v>
      </c>
      <c r="BH425" s="17">
        <f>BH426</f>
        <v>0</v>
      </c>
      <c r="BI425" s="17">
        <f>BI426</f>
        <v>0</v>
      </c>
      <c r="BJ425" s="17">
        <f>BJ426</f>
        <v>0</v>
      </c>
      <c r="BK425" s="17">
        <f>BK426</f>
        <v>0</v>
      </c>
      <c r="BL425" s="17">
        <f>BL426</f>
        <v>0</v>
      </c>
      <c r="BM425" s="17">
        <f>BM426</f>
        <v>0</v>
      </c>
      <c r="BN425" s="17">
        <f>BN426</f>
        <v>0</v>
      </c>
      <c r="BO425" s="17">
        <f t="shared" si="1357"/>
        <v>607729.39899999998</v>
      </c>
      <c r="BP425" s="17">
        <f t="shared" si="1358"/>
        <v>2434453.8999999999</v>
      </c>
      <c r="BQ425" s="17">
        <f t="shared" si="1359"/>
        <v>0</v>
      </c>
      <c r="BR425" s="17">
        <f>BR426</f>
        <v>0</v>
      </c>
      <c r="BS425" s="35"/>
      <c r="BT425" s="35"/>
      <c r="BU425" s="1"/>
      <c r="BV425" s="1"/>
      <c r="BW425" s="1"/>
      <c r="BX425" s="1"/>
      <c r="BY425" s="1"/>
      <c r="BZ425" s="1"/>
      <c r="CA425" s="1"/>
      <c r="CB425" s="1"/>
    </row>
    <row r="426" s="1" customFormat="1">
      <c r="A426" s="33" t="s">
        <v>307</v>
      </c>
      <c r="B426" s="33" t="s">
        <v>178</v>
      </c>
      <c r="C426" s="33" t="s">
        <v>334</v>
      </c>
      <c r="D426" s="33" t="s">
        <v>374</v>
      </c>
      <c r="E426" s="33" t="s">
        <v>141</v>
      </c>
      <c r="F426" s="34" t="s">
        <v>142</v>
      </c>
      <c r="G426" s="17">
        <f>44555.3+509061.8</f>
        <v>553617.09999999998</v>
      </c>
      <c r="H426" s="17">
        <f>300000+2134453.9</f>
        <v>2434453.8999999999</v>
      </c>
      <c r="I426" s="17">
        <v>0</v>
      </c>
      <c r="J426" s="17"/>
      <c r="K426" s="17"/>
      <c r="L426" s="17"/>
      <c r="M426" s="17">
        <f t="shared" si="1341"/>
        <v>553617.09999999998</v>
      </c>
      <c r="N426" s="17">
        <f t="shared" si="1342"/>
        <v>2434453.8999999999</v>
      </c>
      <c r="O426" s="17">
        <f t="shared" si="1343"/>
        <v>0</v>
      </c>
      <c r="P426" s="17"/>
      <c r="Q426" s="17"/>
      <c r="R426" s="17"/>
      <c r="S426" s="17"/>
      <c r="T426" s="17"/>
      <c r="U426" s="17"/>
      <c r="V426" s="17"/>
      <c r="W426" s="17"/>
      <c r="X426" s="17"/>
      <c r="Y426" s="17">
        <f t="shared" si="1345"/>
        <v>553617.09999999998</v>
      </c>
      <c r="Z426" s="17">
        <f t="shared" si="1346"/>
        <v>2434453.8999999999</v>
      </c>
      <c r="AA426" s="17">
        <f t="shared" si="1347"/>
        <v>0</v>
      </c>
      <c r="AB426" s="17"/>
      <c r="AC426" s="17"/>
      <c r="AD426" s="17"/>
      <c r="AE426" s="17">
        <f t="shared" si="1348"/>
        <v>553617.09999999998</v>
      </c>
      <c r="AF426" s="17">
        <f t="shared" si="1349"/>
        <v>2434453.8999999999</v>
      </c>
      <c r="AG426" s="17">
        <f t="shared" si="1350"/>
        <v>0</v>
      </c>
      <c r="AH426" s="17">
        <v>54112.298999999999</v>
      </c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>
        <f t="shared" si="1351"/>
        <v>607729.39899999998</v>
      </c>
      <c r="AX426" s="17">
        <f t="shared" si="1352"/>
        <v>2434453.8999999999</v>
      </c>
      <c r="AY426" s="17">
        <f t="shared" si="1353"/>
        <v>0</v>
      </c>
      <c r="AZ426" s="17"/>
      <c r="BA426" s="17">
        <f t="shared" si="1354"/>
        <v>607729.39899999998</v>
      </c>
      <c r="BB426" s="17">
        <f t="shared" si="1355"/>
        <v>2434453.8999999999</v>
      </c>
      <c r="BC426" s="17">
        <f t="shared" si="1356"/>
        <v>0</v>
      </c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>
        <f t="shared" si="1357"/>
        <v>607729.39899999998</v>
      </c>
      <c r="BP426" s="17">
        <f t="shared" si="1358"/>
        <v>2434453.8999999999</v>
      </c>
      <c r="BQ426" s="17">
        <f t="shared" si="1359"/>
        <v>0</v>
      </c>
      <c r="BR426" s="17"/>
      <c r="BS426" s="35"/>
      <c r="BT426" s="35"/>
      <c r="BU426" s="1"/>
      <c r="BV426" s="1"/>
      <c r="BW426" s="1"/>
      <c r="BX426" s="1"/>
      <c r="BY426" s="1"/>
      <c r="BZ426" s="1"/>
      <c r="CA426" s="1"/>
      <c r="CB426" s="1"/>
    </row>
    <row r="427" s="1" customFormat="1">
      <c r="A427" s="33" t="s">
        <v>307</v>
      </c>
      <c r="B427" s="33" t="s">
        <v>178</v>
      </c>
      <c r="C427" s="33" t="s">
        <v>334</v>
      </c>
      <c r="D427" s="33" t="s">
        <v>376</v>
      </c>
      <c r="E427" s="33"/>
      <c r="F427" s="34" t="s">
        <v>377</v>
      </c>
      <c r="G427" s="17">
        <f>G428</f>
        <v>76050</v>
      </c>
      <c r="H427" s="17">
        <f>H428</f>
        <v>0</v>
      </c>
      <c r="I427" s="17">
        <f>I428</f>
        <v>0</v>
      </c>
      <c r="J427" s="17">
        <f>J428</f>
        <v>0</v>
      </c>
      <c r="K427" s="17">
        <f>K428</f>
        <v>0</v>
      </c>
      <c r="L427" s="17">
        <f>L428</f>
        <v>0</v>
      </c>
      <c r="M427" s="17">
        <f t="shared" si="1341"/>
        <v>76050</v>
      </c>
      <c r="N427" s="17">
        <f t="shared" si="1342"/>
        <v>0</v>
      </c>
      <c r="O427" s="17">
        <f t="shared" si="1343"/>
        <v>0</v>
      </c>
      <c r="P427" s="17">
        <f>P428</f>
        <v>0</v>
      </c>
      <c r="Q427" s="17">
        <f>Q428</f>
        <v>0</v>
      </c>
      <c r="R427" s="17">
        <f>R428</f>
        <v>0</v>
      </c>
      <c r="S427" s="17">
        <f>S428</f>
        <v>0</v>
      </c>
      <c r="T427" s="17">
        <f>T428</f>
        <v>0</v>
      </c>
      <c r="U427" s="17">
        <f>U428</f>
        <v>0</v>
      </c>
      <c r="V427" s="17">
        <f>V428</f>
        <v>0</v>
      </c>
      <c r="W427" s="17">
        <f>W428</f>
        <v>0</v>
      </c>
      <c r="X427" s="17">
        <f>X428</f>
        <v>0</v>
      </c>
      <c r="Y427" s="17">
        <f t="shared" si="1345"/>
        <v>76050</v>
      </c>
      <c r="Z427" s="17">
        <f t="shared" si="1346"/>
        <v>0</v>
      </c>
      <c r="AA427" s="17">
        <f t="shared" si="1347"/>
        <v>0</v>
      </c>
      <c r="AB427" s="17">
        <f>AB428</f>
        <v>0</v>
      </c>
      <c r="AC427" s="17">
        <f>AC428</f>
        <v>0</v>
      </c>
      <c r="AD427" s="17">
        <f>AD428</f>
        <v>0</v>
      </c>
      <c r="AE427" s="17">
        <f t="shared" si="1348"/>
        <v>76050</v>
      </c>
      <c r="AF427" s="17">
        <f t="shared" si="1349"/>
        <v>0</v>
      </c>
      <c r="AG427" s="17">
        <f t="shared" si="1350"/>
        <v>0</v>
      </c>
      <c r="AH427" s="17">
        <f>AH428</f>
        <v>0</v>
      </c>
      <c r="AI427" s="17">
        <f>AI428</f>
        <v>0</v>
      </c>
      <c r="AJ427" s="17">
        <f>AJ428</f>
        <v>0</v>
      </c>
      <c r="AK427" s="17">
        <f>AK428</f>
        <v>0</v>
      </c>
      <c r="AL427" s="17">
        <f>AL428</f>
        <v>0</v>
      </c>
      <c r="AM427" s="17">
        <f>AM428</f>
        <v>0</v>
      </c>
      <c r="AN427" s="17">
        <f>AN428</f>
        <v>0</v>
      </c>
      <c r="AO427" s="17">
        <f>AO428</f>
        <v>0</v>
      </c>
      <c r="AP427" s="17">
        <f>AP428</f>
        <v>0</v>
      </c>
      <c r="AQ427" s="17">
        <f>AQ428</f>
        <v>0</v>
      </c>
      <c r="AR427" s="17">
        <f>AR428</f>
        <v>0</v>
      </c>
      <c r="AS427" s="17">
        <f>AS428</f>
        <v>0</v>
      </c>
      <c r="AT427" s="17">
        <f>AT428</f>
        <v>0</v>
      </c>
      <c r="AU427" s="17">
        <f>AU428</f>
        <v>0</v>
      </c>
      <c r="AV427" s="17">
        <f>AV428</f>
        <v>0</v>
      </c>
      <c r="AW427" s="17">
        <f t="shared" si="1351"/>
        <v>76050</v>
      </c>
      <c r="AX427" s="17">
        <f t="shared" si="1352"/>
        <v>0</v>
      </c>
      <c r="AY427" s="17">
        <f t="shared" si="1353"/>
        <v>0</v>
      </c>
      <c r="AZ427" s="17">
        <f>AZ428</f>
        <v>0</v>
      </c>
      <c r="BA427" s="17">
        <f t="shared" si="1354"/>
        <v>76050</v>
      </c>
      <c r="BB427" s="17">
        <f t="shared" si="1355"/>
        <v>0</v>
      </c>
      <c r="BC427" s="17">
        <f t="shared" si="1356"/>
        <v>0</v>
      </c>
      <c r="BD427" s="17">
        <f>BD428</f>
        <v>0</v>
      </c>
      <c r="BE427" s="17">
        <f>BE428</f>
        <v>0</v>
      </c>
      <c r="BF427" s="17">
        <f>BF428</f>
        <v>0</v>
      </c>
      <c r="BG427" s="17">
        <f>BG428</f>
        <v>0</v>
      </c>
      <c r="BH427" s="17">
        <f>BH428</f>
        <v>0</v>
      </c>
      <c r="BI427" s="17">
        <f>BI428</f>
        <v>0</v>
      </c>
      <c r="BJ427" s="17">
        <f>BJ428</f>
        <v>0</v>
      </c>
      <c r="BK427" s="17">
        <f>BK428</f>
        <v>0</v>
      </c>
      <c r="BL427" s="17">
        <f>BL428</f>
        <v>0</v>
      </c>
      <c r="BM427" s="17">
        <f>BM428</f>
        <v>0</v>
      </c>
      <c r="BN427" s="17">
        <f>BN428</f>
        <v>0</v>
      </c>
      <c r="BO427" s="17">
        <f t="shared" si="1357"/>
        <v>76050</v>
      </c>
      <c r="BP427" s="17">
        <f t="shared" si="1358"/>
        <v>0</v>
      </c>
      <c r="BQ427" s="17">
        <f t="shared" si="1359"/>
        <v>0</v>
      </c>
      <c r="BR427" s="17">
        <f>BR428</f>
        <v>0</v>
      </c>
      <c r="BS427" s="35"/>
      <c r="BT427" s="35"/>
      <c r="BU427" s="1"/>
      <c r="BV427" s="1"/>
      <c r="BW427" s="1"/>
      <c r="BX427" s="1"/>
      <c r="BY427" s="1"/>
      <c r="BZ427" s="1"/>
      <c r="CA427" s="1"/>
      <c r="CB427" s="1"/>
    </row>
    <row r="428" s="1" customFormat="1">
      <c r="A428" s="33" t="s">
        <v>307</v>
      </c>
      <c r="B428" s="33" t="s">
        <v>178</v>
      </c>
      <c r="C428" s="33" t="s">
        <v>334</v>
      </c>
      <c r="D428" s="33" t="s">
        <v>376</v>
      </c>
      <c r="E428" s="33" t="s">
        <v>141</v>
      </c>
      <c r="F428" s="34" t="s">
        <v>142</v>
      </c>
      <c r="G428" s="17">
        <v>76050</v>
      </c>
      <c r="H428" s="17">
        <v>0</v>
      </c>
      <c r="I428" s="17">
        <v>0</v>
      </c>
      <c r="J428" s="17"/>
      <c r="K428" s="17"/>
      <c r="L428" s="17"/>
      <c r="M428" s="17">
        <f t="shared" si="1341"/>
        <v>76050</v>
      </c>
      <c r="N428" s="17">
        <f t="shared" si="1342"/>
        <v>0</v>
      </c>
      <c r="O428" s="17">
        <f t="shared" si="1343"/>
        <v>0</v>
      </c>
      <c r="P428" s="17"/>
      <c r="Q428" s="17"/>
      <c r="R428" s="17"/>
      <c r="S428" s="17"/>
      <c r="T428" s="17"/>
      <c r="U428" s="17"/>
      <c r="V428" s="17"/>
      <c r="W428" s="17"/>
      <c r="X428" s="17"/>
      <c r="Y428" s="17">
        <f t="shared" si="1345"/>
        <v>76050</v>
      </c>
      <c r="Z428" s="17">
        <f t="shared" si="1346"/>
        <v>0</v>
      </c>
      <c r="AA428" s="17">
        <f t="shared" si="1347"/>
        <v>0</v>
      </c>
      <c r="AB428" s="17"/>
      <c r="AC428" s="17"/>
      <c r="AD428" s="17"/>
      <c r="AE428" s="17">
        <f t="shared" si="1348"/>
        <v>76050</v>
      </c>
      <c r="AF428" s="17">
        <f t="shared" si="1349"/>
        <v>0</v>
      </c>
      <c r="AG428" s="17">
        <f t="shared" si="1350"/>
        <v>0</v>
      </c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>
        <f t="shared" si="1351"/>
        <v>76050</v>
      </c>
      <c r="AX428" s="17">
        <f t="shared" si="1352"/>
        <v>0</v>
      </c>
      <c r="AY428" s="17">
        <f t="shared" si="1353"/>
        <v>0</v>
      </c>
      <c r="AZ428" s="17"/>
      <c r="BA428" s="17">
        <f t="shared" si="1354"/>
        <v>76050</v>
      </c>
      <c r="BB428" s="17">
        <f t="shared" si="1355"/>
        <v>0</v>
      </c>
      <c r="BC428" s="17">
        <f t="shared" si="1356"/>
        <v>0</v>
      </c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>
        <f t="shared" si="1357"/>
        <v>76050</v>
      </c>
      <c r="BP428" s="17">
        <f t="shared" si="1358"/>
        <v>0</v>
      </c>
      <c r="BQ428" s="17">
        <f t="shared" si="1359"/>
        <v>0</v>
      </c>
      <c r="BR428" s="17"/>
      <c r="BS428" s="35"/>
      <c r="BT428" s="35"/>
      <c r="BU428" s="1"/>
      <c r="BV428" s="1"/>
      <c r="BW428" s="1"/>
      <c r="BX428" s="1"/>
      <c r="BY428" s="1"/>
      <c r="BZ428" s="1"/>
      <c r="CA428" s="1"/>
      <c r="CB428" s="1"/>
    </row>
    <row r="429" s="1" customFormat="1">
      <c r="A429" s="33" t="s">
        <v>307</v>
      </c>
      <c r="B429" s="33" t="s">
        <v>178</v>
      </c>
      <c r="C429" s="33" t="s">
        <v>334</v>
      </c>
      <c r="D429" s="33" t="s">
        <v>378</v>
      </c>
      <c r="E429" s="33"/>
      <c r="F429" s="34" t="s">
        <v>333</v>
      </c>
      <c r="G429" s="17">
        <f>G430</f>
        <v>36610</v>
      </c>
      <c r="H429" s="17">
        <f>H430</f>
        <v>110260</v>
      </c>
      <c r="I429" s="17">
        <f>I430</f>
        <v>0</v>
      </c>
      <c r="J429" s="17">
        <f>J430</f>
        <v>0</v>
      </c>
      <c r="K429" s="17">
        <f>K430</f>
        <v>0</v>
      </c>
      <c r="L429" s="17">
        <f>L430</f>
        <v>0</v>
      </c>
      <c r="M429" s="17">
        <f t="shared" si="1341"/>
        <v>36610</v>
      </c>
      <c r="N429" s="17">
        <f t="shared" si="1342"/>
        <v>110260</v>
      </c>
      <c r="O429" s="17">
        <f t="shared" si="1343"/>
        <v>0</v>
      </c>
      <c r="P429" s="17">
        <f>P430</f>
        <v>0</v>
      </c>
      <c r="Q429" s="17">
        <f>Q430</f>
        <v>0</v>
      </c>
      <c r="R429" s="17">
        <f>R430</f>
        <v>0</v>
      </c>
      <c r="S429" s="17">
        <f>S430</f>
        <v>0</v>
      </c>
      <c r="T429" s="17">
        <f>T430</f>
        <v>0</v>
      </c>
      <c r="U429" s="17">
        <f>U430</f>
        <v>0</v>
      </c>
      <c r="V429" s="17">
        <f>V430</f>
        <v>0</v>
      </c>
      <c r="W429" s="17">
        <f>W430</f>
        <v>0</v>
      </c>
      <c r="X429" s="17">
        <f>X430</f>
        <v>0</v>
      </c>
      <c r="Y429" s="17">
        <f t="shared" si="1345"/>
        <v>36610</v>
      </c>
      <c r="Z429" s="17">
        <f t="shared" si="1346"/>
        <v>110260</v>
      </c>
      <c r="AA429" s="17">
        <f t="shared" si="1347"/>
        <v>0</v>
      </c>
      <c r="AB429" s="17">
        <f>AB430</f>
        <v>0</v>
      </c>
      <c r="AC429" s="17">
        <f>AC430</f>
        <v>0</v>
      </c>
      <c r="AD429" s="17">
        <f>AD430</f>
        <v>0</v>
      </c>
      <c r="AE429" s="17">
        <f t="shared" si="1348"/>
        <v>36610</v>
      </c>
      <c r="AF429" s="17">
        <f t="shared" si="1349"/>
        <v>110260</v>
      </c>
      <c r="AG429" s="17">
        <f t="shared" si="1350"/>
        <v>0</v>
      </c>
      <c r="AH429" s="17">
        <f>AH430</f>
        <v>0</v>
      </c>
      <c r="AI429" s="17">
        <f>AI430</f>
        <v>0</v>
      </c>
      <c r="AJ429" s="17">
        <f>AJ430</f>
        <v>0</v>
      </c>
      <c r="AK429" s="17">
        <f>AK430</f>
        <v>0</v>
      </c>
      <c r="AL429" s="17">
        <f>AL430</f>
        <v>0</v>
      </c>
      <c r="AM429" s="17">
        <f>AM430</f>
        <v>0</v>
      </c>
      <c r="AN429" s="17">
        <f>AN430</f>
        <v>0</v>
      </c>
      <c r="AO429" s="17">
        <f>AO430</f>
        <v>0</v>
      </c>
      <c r="AP429" s="17">
        <f>AP430</f>
        <v>0</v>
      </c>
      <c r="AQ429" s="17">
        <f>AQ430</f>
        <v>0</v>
      </c>
      <c r="AR429" s="17">
        <f>AR430</f>
        <v>0</v>
      </c>
      <c r="AS429" s="17">
        <f>AS430</f>
        <v>0</v>
      </c>
      <c r="AT429" s="17">
        <f>AT430</f>
        <v>0</v>
      </c>
      <c r="AU429" s="17">
        <f>AU430</f>
        <v>0</v>
      </c>
      <c r="AV429" s="17">
        <f>AV430</f>
        <v>0</v>
      </c>
      <c r="AW429" s="17">
        <f t="shared" si="1351"/>
        <v>36610</v>
      </c>
      <c r="AX429" s="17">
        <f t="shared" si="1352"/>
        <v>110260</v>
      </c>
      <c r="AY429" s="17">
        <f t="shared" si="1353"/>
        <v>0</v>
      </c>
      <c r="AZ429" s="17">
        <f>AZ430</f>
        <v>0</v>
      </c>
      <c r="BA429" s="17">
        <f t="shared" si="1354"/>
        <v>36610</v>
      </c>
      <c r="BB429" s="17">
        <f t="shared" si="1355"/>
        <v>110260</v>
      </c>
      <c r="BC429" s="17">
        <f t="shared" si="1356"/>
        <v>0</v>
      </c>
      <c r="BD429" s="17">
        <f>BD430</f>
        <v>0</v>
      </c>
      <c r="BE429" s="17">
        <f>BE430</f>
        <v>0</v>
      </c>
      <c r="BF429" s="17">
        <f>BF430</f>
        <v>0</v>
      </c>
      <c r="BG429" s="17">
        <f>BG430</f>
        <v>0</v>
      </c>
      <c r="BH429" s="17">
        <f>BH430</f>
        <v>0</v>
      </c>
      <c r="BI429" s="17">
        <f>BI430</f>
        <v>0</v>
      </c>
      <c r="BJ429" s="17">
        <f>BJ430</f>
        <v>0</v>
      </c>
      <c r="BK429" s="17">
        <f>BK430</f>
        <v>0</v>
      </c>
      <c r="BL429" s="17">
        <f>BL430</f>
        <v>0</v>
      </c>
      <c r="BM429" s="17">
        <f>BM430</f>
        <v>0</v>
      </c>
      <c r="BN429" s="17">
        <f>BN430</f>
        <v>0</v>
      </c>
      <c r="BO429" s="17">
        <f t="shared" si="1357"/>
        <v>36610</v>
      </c>
      <c r="BP429" s="17">
        <f t="shared" si="1358"/>
        <v>110260</v>
      </c>
      <c r="BQ429" s="17">
        <f t="shared" si="1359"/>
        <v>0</v>
      </c>
      <c r="BR429" s="17">
        <f>BR430</f>
        <v>0</v>
      </c>
      <c r="BS429" s="35"/>
      <c r="BT429" s="35"/>
      <c r="BU429" s="1"/>
      <c r="BV429" s="1"/>
      <c r="BW429" s="1"/>
      <c r="BX429" s="1"/>
      <c r="BY429" s="1"/>
      <c r="BZ429" s="1"/>
      <c r="CA429" s="1"/>
      <c r="CB429" s="1"/>
    </row>
    <row r="430" s="1" customFormat="1">
      <c r="A430" s="33" t="s">
        <v>307</v>
      </c>
      <c r="B430" s="33" t="s">
        <v>178</v>
      </c>
      <c r="C430" s="33" t="s">
        <v>334</v>
      </c>
      <c r="D430" s="33" t="s">
        <v>378</v>
      </c>
      <c r="E430" s="33" t="s">
        <v>141</v>
      </c>
      <c r="F430" s="34" t="s">
        <v>142</v>
      </c>
      <c r="G430" s="17">
        <f>18305+18305</f>
        <v>36610</v>
      </c>
      <c r="H430" s="17">
        <f>55130+55130</f>
        <v>110260</v>
      </c>
      <c r="I430" s="17">
        <v>0</v>
      </c>
      <c r="J430" s="17"/>
      <c r="K430" s="17"/>
      <c r="L430" s="17"/>
      <c r="M430" s="17">
        <f t="shared" si="1341"/>
        <v>36610</v>
      </c>
      <c r="N430" s="17">
        <f t="shared" si="1342"/>
        <v>110260</v>
      </c>
      <c r="O430" s="17">
        <f t="shared" si="1343"/>
        <v>0</v>
      </c>
      <c r="P430" s="17"/>
      <c r="Q430" s="17"/>
      <c r="R430" s="17"/>
      <c r="S430" s="17"/>
      <c r="T430" s="17"/>
      <c r="U430" s="17"/>
      <c r="V430" s="17"/>
      <c r="W430" s="17"/>
      <c r="X430" s="17"/>
      <c r="Y430" s="17">
        <f t="shared" si="1345"/>
        <v>36610</v>
      </c>
      <c r="Z430" s="17">
        <f t="shared" si="1346"/>
        <v>110260</v>
      </c>
      <c r="AA430" s="17">
        <f t="shared" si="1347"/>
        <v>0</v>
      </c>
      <c r="AB430" s="17"/>
      <c r="AC430" s="17"/>
      <c r="AD430" s="17"/>
      <c r="AE430" s="17">
        <f t="shared" si="1348"/>
        <v>36610</v>
      </c>
      <c r="AF430" s="17">
        <f t="shared" si="1349"/>
        <v>110260</v>
      </c>
      <c r="AG430" s="17">
        <f t="shared" si="1350"/>
        <v>0</v>
      </c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>
        <f t="shared" si="1351"/>
        <v>36610</v>
      </c>
      <c r="AX430" s="17">
        <f t="shared" si="1352"/>
        <v>110260</v>
      </c>
      <c r="AY430" s="17">
        <f t="shared" si="1353"/>
        <v>0</v>
      </c>
      <c r="AZ430" s="17"/>
      <c r="BA430" s="17">
        <f t="shared" si="1354"/>
        <v>36610</v>
      </c>
      <c r="BB430" s="17">
        <f t="shared" si="1355"/>
        <v>110260</v>
      </c>
      <c r="BC430" s="17">
        <f t="shared" si="1356"/>
        <v>0</v>
      </c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>
        <f t="shared" si="1357"/>
        <v>36610</v>
      </c>
      <c r="BP430" s="17">
        <f t="shared" si="1358"/>
        <v>110260</v>
      </c>
      <c r="BQ430" s="17">
        <f t="shared" si="1359"/>
        <v>0</v>
      </c>
      <c r="BR430" s="17"/>
      <c r="BS430" s="35"/>
      <c r="BT430" s="35"/>
      <c r="BU430" s="1"/>
      <c r="BV430" s="1"/>
      <c r="BW430" s="1"/>
      <c r="BX430" s="1"/>
      <c r="BY430" s="1"/>
      <c r="BZ430" s="1"/>
      <c r="CA430" s="1"/>
      <c r="CB430" s="1"/>
    </row>
    <row r="431" s="28" customFormat="1">
      <c r="A431" s="29" t="s">
        <v>307</v>
      </c>
      <c r="B431" s="29" t="s">
        <v>178</v>
      </c>
      <c r="C431" s="29" t="s">
        <v>72</v>
      </c>
      <c r="D431" s="29"/>
      <c r="E431" s="29"/>
      <c r="F431" s="30" t="s">
        <v>220</v>
      </c>
      <c r="G431" s="31">
        <f t="shared" ref="G431:G432" si="1360">G432</f>
        <v>1013522.1</v>
      </c>
      <c r="H431" s="31">
        <f t="shared" ref="H431:H432" si="1361">H432</f>
        <v>1156320.7999999998</v>
      </c>
      <c r="I431" s="31">
        <f t="shared" ref="I431:I432" si="1362">I432</f>
        <v>1006626.7999999999</v>
      </c>
      <c r="J431" s="31">
        <f t="shared" ref="J431:J432" si="1363">J432</f>
        <v>-52616.799999999996</v>
      </c>
      <c r="K431" s="31">
        <f t="shared" ref="K431:K432" si="1364">K432</f>
        <v>-52942.899999999994</v>
      </c>
      <c r="L431" s="31">
        <f t="shared" ref="L431:L432" si="1365">L432</f>
        <v>-52942.899999999994</v>
      </c>
      <c r="M431" s="31">
        <f t="shared" si="1341"/>
        <v>960905.29999999993</v>
      </c>
      <c r="N431" s="31">
        <f t="shared" si="1342"/>
        <v>1103377.8999999999</v>
      </c>
      <c r="O431" s="31">
        <f t="shared" si="1343"/>
        <v>953683.89999999991</v>
      </c>
      <c r="P431" s="31">
        <f t="shared" ref="P431:P432" si="1366">P432</f>
        <v>3892.4680000000003</v>
      </c>
      <c r="Q431" s="31">
        <f t="shared" ref="Q431:Q432" si="1367">Q432</f>
        <v>0</v>
      </c>
      <c r="R431" s="31">
        <f t="shared" ref="R431:R432" si="1368">R432</f>
        <v>75006.351999999999</v>
      </c>
      <c r="S431" s="31">
        <f t="shared" ref="S431:S432" si="1369">S432</f>
        <v>0</v>
      </c>
      <c r="T431" s="31">
        <f t="shared" ref="T431:T432" si="1370">T432</f>
        <v>118.2</v>
      </c>
      <c r="U431" s="31">
        <f t="shared" ref="U431:U432" si="1371">U432</f>
        <v>-77943.970000000001</v>
      </c>
      <c r="V431" s="31">
        <f t="shared" ref="V431:V432" si="1372">V432</f>
        <v>118.2</v>
      </c>
      <c r="W431" s="31">
        <f t="shared" ref="W431:W432" si="1373">W432</f>
        <v>0</v>
      </c>
      <c r="X431" s="31">
        <f t="shared" ref="X431:X432" si="1374">X432</f>
        <v>0</v>
      </c>
      <c r="Y431" s="31">
        <f t="shared" si="1345"/>
        <v>1039804.1199999999</v>
      </c>
      <c r="Z431" s="31">
        <f t="shared" si="1346"/>
        <v>1025552.1299999999</v>
      </c>
      <c r="AA431" s="31">
        <f t="shared" si="1347"/>
        <v>953802.09999999986</v>
      </c>
      <c r="AB431" s="31">
        <f t="shared" ref="AB431:AB432" si="1375">AB432</f>
        <v>0</v>
      </c>
      <c r="AC431" s="31">
        <f t="shared" ref="AC431:AC432" si="1376">AC432</f>
        <v>0</v>
      </c>
      <c r="AD431" s="31">
        <f t="shared" ref="AD431:AD432" si="1377">AD432</f>
        <v>0</v>
      </c>
      <c r="AE431" s="31">
        <f t="shared" si="1348"/>
        <v>1039804.1199999999</v>
      </c>
      <c r="AF431" s="31">
        <f t="shared" si="1349"/>
        <v>1025552.1299999999</v>
      </c>
      <c r="AG431" s="31">
        <f t="shared" si="1350"/>
        <v>953802.09999999986</v>
      </c>
      <c r="AH431" s="31">
        <f t="shared" ref="AH431:AH432" si="1378">AH432</f>
        <v>0</v>
      </c>
      <c r="AI431" s="31">
        <f t="shared" ref="AI431:AI432" si="1379">AI432</f>
        <v>0</v>
      </c>
      <c r="AJ431" s="31">
        <f t="shared" ref="AJ431:AJ432" si="1380">AJ432</f>
        <v>46385.756999999998</v>
      </c>
      <c r="AK431" s="31">
        <f t="shared" ref="AK431:AK432" si="1381">AK432</f>
        <v>0</v>
      </c>
      <c r="AL431" s="31">
        <f t="shared" ref="AL431:AL432" si="1382">AL432</f>
        <v>0</v>
      </c>
      <c r="AM431" s="31">
        <f t="shared" ref="AM431:AM432" si="1383">AM432</f>
        <v>0</v>
      </c>
      <c r="AN431" s="31">
        <f t="shared" ref="AN431:AN432" si="1384">AN432</f>
        <v>0</v>
      </c>
      <c r="AO431" s="31">
        <f t="shared" ref="AO431:AO432" si="1385">AO432</f>
        <v>0</v>
      </c>
      <c r="AP431" s="31">
        <f t="shared" ref="AP431:AP432" si="1386">AP432</f>
        <v>0</v>
      </c>
      <c r="AQ431" s="31">
        <f t="shared" ref="AQ431:AQ432" si="1387">AQ432</f>
        <v>0</v>
      </c>
      <c r="AR431" s="31">
        <f t="shared" ref="AR431:AR432" si="1388">AR432</f>
        <v>0</v>
      </c>
      <c r="AS431" s="31">
        <f t="shared" ref="AS431:AS432" si="1389">AS432</f>
        <v>0</v>
      </c>
      <c r="AT431" s="31">
        <f t="shared" ref="AT431:AT432" si="1390">AT432</f>
        <v>0</v>
      </c>
      <c r="AU431" s="31">
        <f t="shared" ref="AU431:AU432" si="1391">AU432</f>
        <v>0</v>
      </c>
      <c r="AV431" s="31">
        <f t="shared" ref="AV431:AV432" si="1392">AV432</f>
        <v>0</v>
      </c>
      <c r="AW431" s="31">
        <f t="shared" si="1351"/>
        <v>1086189.8769999999</v>
      </c>
      <c r="AX431" s="31">
        <f t="shared" si="1352"/>
        <v>1025552.1299999999</v>
      </c>
      <c r="AY431" s="31">
        <f t="shared" si="1353"/>
        <v>953802.09999999986</v>
      </c>
      <c r="AZ431" s="31">
        <f t="shared" ref="AZ431:AZ432" si="1393">AZ432</f>
        <v>0</v>
      </c>
      <c r="BA431" s="31">
        <f t="shared" si="1354"/>
        <v>1086189.8769999999</v>
      </c>
      <c r="BB431" s="31">
        <f t="shared" si="1355"/>
        <v>1025552.1299999999</v>
      </c>
      <c r="BC431" s="31">
        <f t="shared" si="1356"/>
        <v>953802.09999999986</v>
      </c>
      <c r="BD431" s="31">
        <f t="shared" ref="BD431:BD432" si="1394">BD432</f>
        <v>0</v>
      </c>
      <c r="BE431" s="31">
        <f t="shared" ref="BE431:BE432" si="1395">BE432</f>
        <v>-11204.682000000001</v>
      </c>
      <c r="BF431" s="31">
        <f t="shared" ref="BF431:BF432" si="1396">BF432</f>
        <v>0</v>
      </c>
      <c r="BG431" s="31">
        <f t="shared" ref="BG431:BG432" si="1397">BG432</f>
        <v>0</v>
      </c>
      <c r="BH431" s="31">
        <f t="shared" ref="BH431:BH432" si="1398">BH432</f>
        <v>0</v>
      </c>
      <c r="BI431" s="31">
        <f t="shared" ref="BI431:BI432" si="1399">BI432</f>
        <v>0</v>
      </c>
      <c r="BJ431" s="31">
        <f t="shared" ref="BJ431:BJ432" si="1400">BJ432</f>
        <v>0</v>
      </c>
      <c r="BK431" s="31">
        <f t="shared" ref="BK431:BK432" si="1401">BK432</f>
        <v>0</v>
      </c>
      <c r="BL431" s="31">
        <f t="shared" ref="BL431:BL432" si="1402">BL432</f>
        <v>0</v>
      </c>
      <c r="BM431" s="31">
        <f t="shared" ref="BM431:BM432" si="1403">BM432</f>
        <v>0</v>
      </c>
      <c r="BN431" s="31">
        <f t="shared" ref="BN431:BN432" si="1404">BN432</f>
        <v>0</v>
      </c>
      <c r="BO431" s="31">
        <f t="shared" si="1357"/>
        <v>1074985.1949999998</v>
      </c>
      <c r="BP431" s="31">
        <f t="shared" si="1358"/>
        <v>1025552.1299999999</v>
      </c>
      <c r="BQ431" s="31">
        <f t="shared" si="1359"/>
        <v>953802.09999999986</v>
      </c>
      <c r="BR431" s="31">
        <f t="shared" ref="BR431:BR432" si="1405">BR432</f>
        <v>0</v>
      </c>
      <c r="BS431" s="32"/>
      <c r="BT431" s="32"/>
      <c r="BU431" s="28"/>
      <c r="BV431" s="28"/>
      <c r="BW431" s="28"/>
      <c r="BX431" s="28"/>
      <c r="BY431" s="28"/>
      <c r="BZ431" s="28"/>
      <c r="CA431" s="28"/>
      <c r="CB431" s="28"/>
    </row>
    <row r="432" s="1" customFormat="1">
      <c r="A432" s="33" t="s">
        <v>307</v>
      </c>
      <c r="B432" s="33" t="s">
        <v>178</v>
      </c>
      <c r="C432" s="33" t="s">
        <v>72</v>
      </c>
      <c r="D432" s="33" t="s">
        <v>310</v>
      </c>
      <c r="E432" s="33"/>
      <c r="F432" s="34" t="s">
        <v>311</v>
      </c>
      <c r="G432" s="17">
        <f t="shared" si="1360"/>
        <v>1013522.1</v>
      </c>
      <c r="H432" s="17">
        <f t="shared" si="1361"/>
        <v>1156320.7999999998</v>
      </c>
      <c r="I432" s="17">
        <f t="shared" si="1362"/>
        <v>1006626.7999999999</v>
      </c>
      <c r="J432" s="17">
        <f t="shared" si="1363"/>
        <v>-52616.799999999996</v>
      </c>
      <c r="K432" s="17">
        <f t="shared" si="1364"/>
        <v>-52942.899999999994</v>
      </c>
      <c r="L432" s="17">
        <f t="shared" si="1365"/>
        <v>-52942.899999999994</v>
      </c>
      <c r="M432" s="17">
        <f t="shared" si="1341"/>
        <v>960905.29999999993</v>
      </c>
      <c r="N432" s="17">
        <f t="shared" si="1342"/>
        <v>1103377.8999999999</v>
      </c>
      <c r="O432" s="17">
        <f t="shared" si="1343"/>
        <v>953683.89999999991</v>
      </c>
      <c r="P432" s="17">
        <f t="shared" si="1366"/>
        <v>3892.4680000000003</v>
      </c>
      <c r="Q432" s="17">
        <f t="shared" si="1367"/>
        <v>0</v>
      </c>
      <c r="R432" s="17">
        <f t="shared" si="1368"/>
        <v>75006.351999999999</v>
      </c>
      <c r="S432" s="17">
        <f t="shared" si="1369"/>
        <v>0</v>
      </c>
      <c r="T432" s="17">
        <f t="shared" si="1370"/>
        <v>118.2</v>
      </c>
      <c r="U432" s="17">
        <f t="shared" si="1371"/>
        <v>-77943.970000000001</v>
      </c>
      <c r="V432" s="17">
        <f t="shared" si="1372"/>
        <v>118.2</v>
      </c>
      <c r="W432" s="17">
        <f t="shared" si="1373"/>
        <v>0</v>
      </c>
      <c r="X432" s="17">
        <f t="shared" si="1374"/>
        <v>0</v>
      </c>
      <c r="Y432" s="17">
        <f t="shared" si="1345"/>
        <v>1039804.1199999999</v>
      </c>
      <c r="Z432" s="17">
        <f t="shared" si="1346"/>
        <v>1025552.1299999999</v>
      </c>
      <c r="AA432" s="17">
        <f t="shared" si="1347"/>
        <v>953802.09999999986</v>
      </c>
      <c r="AB432" s="17">
        <f t="shared" si="1375"/>
        <v>0</v>
      </c>
      <c r="AC432" s="17">
        <f t="shared" si="1376"/>
        <v>0</v>
      </c>
      <c r="AD432" s="17">
        <f t="shared" si="1377"/>
        <v>0</v>
      </c>
      <c r="AE432" s="17">
        <f t="shared" si="1348"/>
        <v>1039804.1199999999</v>
      </c>
      <c r="AF432" s="17">
        <f t="shared" si="1349"/>
        <v>1025552.1299999999</v>
      </c>
      <c r="AG432" s="17">
        <f t="shared" si="1350"/>
        <v>953802.09999999986</v>
      </c>
      <c r="AH432" s="17">
        <f t="shared" si="1378"/>
        <v>0</v>
      </c>
      <c r="AI432" s="17">
        <f t="shared" si="1379"/>
        <v>0</v>
      </c>
      <c r="AJ432" s="17">
        <f t="shared" si="1380"/>
        <v>46385.756999999998</v>
      </c>
      <c r="AK432" s="17">
        <f t="shared" si="1381"/>
        <v>0</v>
      </c>
      <c r="AL432" s="17">
        <f t="shared" si="1382"/>
        <v>0</v>
      </c>
      <c r="AM432" s="17">
        <f t="shared" si="1383"/>
        <v>0</v>
      </c>
      <c r="AN432" s="17">
        <f t="shared" si="1384"/>
        <v>0</v>
      </c>
      <c r="AO432" s="17">
        <f t="shared" si="1385"/>
        <v>0</v>
      </c>
      <c r="AP432" s="17">
        <f t="shared" si="1386"/>
        <v>0</v>
      </c>
      <c r="AQ432" s="17">
        <f t="shared" si="1387"/>
        <v>0</v>
      </c>
      <c r="AR432" s="17">
        <f t="shared" si="1388"/>
        <v>0</v>
      </c>
      <c r="AS432" s="17">
        <f t="shared" si="1389"/>
        <v>0</v>
      </c>
      <c r="AT432" s="17">
        <f t="shared" si="1390"/>
        <v>0</v>
      </c>
      <c r="AU432" s="17">
        <f t="shared" si="1391"/>
        <v>0</v>
      </c>
      <c r="AV432" s="17">
        <f t="shared" si="1392"/>
        <v>0</v>
      </c>
      <c r="AW432" s="17">
        <f t="shared" si="1351"/>
        <v>1086189.8769999999</v>
      </c>
      <c r="AX432" s="17">
        <f t="shared" si="1352"/>
        <v>1025552.1299999999</v>
      </c>
      <c r="AY432" s="17">
        <f t="shared" si="1353"/>
        <v>953802.09999999986</v>
      </c>
      <c r="AZ432" s="17">
        <f t="shared" si="1393"/>
        <v>0</v>
      </c>
      <c r="BA432" s="17">
        <f t="shared" si="1354"/>
        <v>1086189.8769999999</v>
      </c>
      <c r="BB432" s="17">
        <f t="shared" si="1355"/>
        <v>1025552.1299999999</v>
      </c>
      <c r="BC432" s="17">
        <f t="shared" si="1356"/>
        <v>953802.09999999986</v>
      </c>
      <c r="BD432" s="17">
        <f t="shared" si="1394"/>
        <v>0</v>
      </c>
      <c r="BE432" s="17">
        <f t="shared" si="1395"/>
        <v>-11204.682000000001</v>
      </c>
      <c r="BF432" s="17">
        <f t="shared" si="1396"/>
        <v>0</v>
      </c>
      <c r="BG432" s="17">
        <f t="shared" si="1397"/>
        <v>0</v>
      </c>
      <c r="BH432" s="17">
        <f t="shared" si="1398"/>
        <v>0</v>
      </c>
      <c r="BI432" s="17">
        <f t="shared" si="1399"/>
        <v>0</v>
      </c>
      <c r="BJ432" s="17">
        <f t="shared" si="1400"/>
        <v>0</v>
      </c>
      <c r="BK432" s="17">
        <f t="shared" si="1401"/>
        <v>0</v>
      </c>
      <c r="BL432" s="17">
        <f t="shared" si="1402"/>
        <v>0</v>
      </c>
      <c r="BM432" s="17">
        <f t="shared" si="1403"/>
        <v>0</v>
      </c>
      <c r="BN432" s="17">
        <f t="shared" si="1404"/>
        <v>0</v>
      </c>
      <c r="BO432" s="17">
        <f t="shared" si="1357"/>
        <v>1074985.1949999998</v>
      </c>
      <c r="BP432" s="17">
        <f t="shared" si="1358"/>
        <v>1025552.1299999999</v>
      </c>
      <c r="BQ432" s="17">
        <f t="shared" si="1359"/>
        <v>953802.09999999986</v>
      </c>
      <c r="BR432" s="17">
        <f t="shared" si="1405"/>
        <v>0</v>
      </c>
      <c r="BS432" s="35"/>
      <c r="BT432" s="35"/>
      <c r="BU432" s="1"/>
      <c r="BV432" s="1"/>
      <c r="BW432" s="1"/>
      <c r="BX432" s="1"/>
      <c r="BY432" s="1"/>
      <c r="BZ432" s="1"/>
      <c r="CA432" s="1"/>
      <c r="CB432" s="1"/>
    </row>
    <row r="433" s="1" customFormat="1">
      <c r="A433" s="33" t="s">
        <v>307</v>
      </c>
      <c r="B433" s="33" t="s">
        <v>178</v>
      </c>
      <c r="C433" s="33" t="s">
        <v>72</v>
      </c>
      <c r="D433" s="33" t="s">
        <v>312</v>
      </c>
      <c r="E433" s="33"/>
      <c r="F433" s="34" t="s">
        <v>43</v>
      </c>
      <c r="G433" s="17">
        <f>G434+G445+G448+G451</f>
        <v>1013522.1</v>
      </c>
      <c r="H433" s="17">
        <f>H434+H445+H448+H451</f>
        <v>1156320.7999999998</v>
      </c>
      <c r="I433" s="17">
        <f>I434+I445+I448+I451</f>
        <v>1006626.7999999999</v>
      </c>
      <c r="J433" s="17">
        <f>J434+J445+J448+J451</f>
        <v>-52616.799999999996</v>
      </c>
      <c r="K433" s="17">
        <f>K434+K445+K448+K451</f>
        <v>-52942.899999999994</v>
      </c>
      <c r="L433" s="17">
        <f>L434+L445+L448+L451</f>
        <v>-52942.899999999994</v>
      </c>
      <c r="M433" s="17">
        <f t="shared" si="1341"/>
        <v>960905.29999999993</v>
      </c>
      <c r="N433" s="17">
        <f t="shared" si="1342"/>
        <v>1103377.8999999999</v>
      </c>
      <c r="O433" s="17">
        <f t="shared" si="1343"/>
        <v>953683.89999999991</v>
      </c>
      <c r="P433" s="17">
        <f>P434+P445+P448+P451</f>
        <v>3892.4680000000003</v>
      </c>
      <c r="Q433" s="17">
        <f>Q434+Q445+Q448+Q451</f>
        <v>0</v>
      </c>
      <c r="R433" s="17">
        <f>R434+R445+R448+R451</f>
        <v>75006.351999999999</v>
      </c>
      <c r="S433" s="17">
        <f>S434+S445+S448+S451</f>
        <v>0</v>
      </c>
      <c r="T433" s="17">
        <f>T434+T445+T448+T451</f>
        <v>118.2</v>
      </c>
      <c r="U433" s="17">
        <f>U434+U445+U448+U451</f>
        <v>-77943.970000000001</v>
      </c>
      <c r="V433" s="17">
        <f>V434+V445+V448+V451</f>
        <v>118.2</v>
      </c>
      <c r="W433" s="17">
        <f>W434+W445+W448+W451</f>
        <v>0</v>
      </c>
      <c r="X433" s="17">
        <f>X434+X445+X448+X451</f>
        <v>0</v>
      </c>
      <c r="Y433" s="17">
        <f t="shared" si="1345"/>
        <v>1039804.1199999999</v>
      </c>
      <c r="Z433" s="17">
        <f t="shared" si="1346"/>
        <v>1025552.1299999999</v>
      </c>
      <c r="AA433" s="17">
        <f t="shared" si="1347"/>
        <v>953802.09999999986</v>
      </c>
      <c r="AB433" s="17">
        <f>AB434+AB445+AB448+AB451</f>
        <v>0</v>
      </c>
      <c r="AC433" s="17">
        <f>AC434+AC445+AC448+AC451</f>
        <v>0</v>
      </c>
      <c r="AD433" s="17">
        <f>AD434+AD445+AD448+AD451</f>
        <v>0</v>
      </c>
      <c r="AE433" s="17">
        <f t="shared" si="1348"/>
        <v>1039804.1199999999</v>
      </c>
      <c r="AF433" s="17">
        <f t="shared" si="1349"/>
        <v>1025552.1299999999</v>
      </c>
      <c r="AG433" s="17">
        <f t="shared" si="1350"/>
        <v>953802.09999999986</v>
      </c>
      <c r="AH433" s="17">
        <f>AH434+AH445+AH448+AH451</f>
        <v>0</v>
      </c>
      <c r="AI433" s="17">
        <f>AI434+AI445+AI448+AI451</f>
        <v>0</v>
      </c>
      <c r="AJ433" s="17">
        <f>AJ434+AJ445+AJ448+AJ451</f>
        <v>46385.756999999998</v>
      </c>
      <c r="AK433" s="17">
        <f>AK434+AK445+AK448+AK451</f>
        <v>0</v>
      </c>
      <c r="AL433" s="17">
        <f>AL434+AL445+AL448+AL451</f>
        <v>0</v>
      </c>
      <c r="AM433" s="17">
        <f>AM434+AM445+AM448+AM451</f>
        <v>0</v>
      </c>
      <c r="AN433" s="17">
        <f>AN434+AN445+AN448+AN451</f>
        <v>0</v>
      </c>
      <c r="AO433" s="17">
        <f>AO434+AO445+AO448+AO451</f>
        <v>0</v>
      </c>
      <c r="AP433" s="17">
        <f>AP434+AP445+AP448+AP451</f>
        <v>0</v>
      </c>
      <c r="AQ433" s="17">
        <f>AQ434+AQ445+AQ448+AQ451</f>
        <v>0</v>
      </c>
      <c r="AR433" s="17">
        <f>AR434+AR445+AR448+AR451</f>
        <v>0</v>
      </c>
      <c r="AS433" s="17">
        <f>AS434+AS445+AS448+AS451</f>
        <v>0</v>
      </c>
      <c r="AT433" s="17">
        <f>AT434+AT445+AT448+AT451</f>
        <v>0</v>
      </c>
      <c r="AU433" s="17">
        <f>AU434+AU445+AU448+AU451</f>
        <v>0</v>
      </c>
      <c r="AV433" s="17">
        <f>AV434+AV445+AV448+AV451</f>
        <v>0</v>
      </c>
      <c r="AW433" s="17">
        <f t="shared" si="1351"/>
        <v>1086189.8769999999</v>
      </c>
      <c r="AX433" s="17">
        <f t="shared" si="1352"/>
        <v>1025552.1299999999</v>
      </c>
      <c r="AY433" s="17">
        <f t="shared" si="1353"/>
        <v>953802.09999999986</v>
      </c>
      <c r="AZ433" s="17">
        <f>AZ434+AZ445+AZ448+AZ451</f>
        <v>0</v>
      </c>
      <c r="BA433" s="17">
        <f t="shared" si="1354"/>
        <v>1086189.8769999999</v>
      </c>
      <c r="BB433" s="17">
        <f t="shared" si="1355"/>
        <v>1025552.1299999999</v>
      </c>
      <c r="BC433" s="17">
        <f t="shared" si="1356"/>
        <v>953802.09999999986</v>
      </c>
      <c r="BD433" s="17">
        <f>BD434+BD445+BD448+BD451</f>
        <v>0</v>
      </c>
      <c r="BE433" s="17">
        <f>BE434+BE445+BE448+BE451</f>
        <v>-11204.682000000001</v>
      </c>
      <c r="BF433" s="17">
        <f>BF434+BF445+BF448+BF451</f>
        <v>0</v>
      </c>
      <c r="BG433" s="17">
        <f>BG434+BG445+BG448+BG451</f>
        <v>0</v>
      </c>
      <c r="BH433" s="17">
        <f>BH434+BH445+BH448+BH451</f>
        <v>0</v>
      </c>
      <c r="BI433" s="17">
        <f>BI434+BI445+BI448+BI451</f>
        <v>0</v>
      </c>
      <c r="BJ433" s="17">
        <f>BJ434+BJ445+BJ448+BJ451</f>
        <v>0</v>
      </c>
      <c r="BK433" s="17">
        <f>BK434+BK445+BK448+BK451</f>
        <v>0</v>
      </c>
      <c r="BL433" s="17">
        <f>BL434+BL445+BL448+BL451</f>
        <v>0</v>
      </c>
      <c r="BM433" s="17">
        <f>BM434+BM445+BM448+BM451</f>
        <v>0</v>
      </c>
      <c r="BN433" s="17">
        <f>BN434+BN445+BN448+BN451</f>
        <v>0</v>
      </c>
      <c r="BO433" s="17">
        <f t="shared" si="1357"/>
        <v>1074985.1949999998</v>
      </c>
      <c r="BP433" s="17">
        <f t="shared" si="1358"/>
        <v>1025552.1299999999</v>
      </c>
      <c r="BQ433" s="17">
        <f t="shared" si="1359"/>
        <v>953802.09999999986</v>
      </c>
      <c r="BR433" s="17">
        <f>BR434+BR445+BR448+BR451</f>
        <v>0</v>
      </c>
      <c r="BS433" s="35"/>
      <c r="BT433" s="35"/>
      <c r="BU433" s="1"/>
      <c r="BV433" s="1"/>
      <c r="BW433" s="1"/>
      <c r="BX433" s="1"/>
      <c r="BY433" s="1"/>
      <c r="BZ433" s="1"/>
      <c r="CA433" s="1"/>
      <c r="CB433" s="1"/>
    </row>
    <row r="434" s="1" customFormat="1">
      <c r="A434" s="33" t="s">
        <v>307</v>
      </c>
      <c r="B434" s="33" t="s">
        <v>178</v>
      </c>
      <c r="C434" s="33" t="s">
        <v>72</v>
      </c>
      <c r="D434" s="33" t="s">
        <v>362</v>
      </c>
      <c r="E434" s="33"/>
      <c r="F434" s="34" t="s">
        <v>363</v>
      </c>
      <c r="G434" s="17">
        <f>G435+G440+G442</f>
        <v>978046.40000000002</v>
      </c>
      <c r="H434" s="17">
        <f>H435+H440+H442</f>
        <v>981443.29999999993</v>
      </c>
      <c r="I434" s="17">
        <f>I435+I440+I442</f>
        <v>981443.29999999993</v>
      </c>
      <c r="J434" s="17">
        <f>J435+J440+J442</f>
        <v>-52616.799999999996</v>
      </c>
      <c r="K434" s="17">
        <f>K435+K440+K442</f>
        <v>-52942.899999999994</v>
      </c>
      <c r="L434" s="17">
        <f>L435+L440+L442</f>
        <v>-52942.899999999994</v>
      </c>
      <c r="M434" s="17">
        <f t="shared" si="1341"/>
        <v>925429.59999999998</v>
      </c>
      <c r="N434" s="17">
        <f t="shared" si="1342"/>
        <v>928500.39999999991</v>
      </c>
      <c r="O434" s="17">
        <f t="shared" si="1343"/>
        <v>928500.39999999991</v>
      </c>
      <c r="P434" s="17">
        <f>P435+P440+P442</f>
        <v>3808.2510000000002</v>
      </c>
      <c r="Q434" s="17">
        <f>Q435+Q440+Q442</f>
        <v>0</v>
      </c>
      <c r="R434" s="17">
        <f>R435+R440+R442</f>
        <v>0</v>
      </c>
      <c r="S434" s="17">
        <f>S435+S440+S442</f>
        <v>0</v>
      </c>
      <c r="T434" s="17">
        <f>T435+T440+T442</f>
        <v>118.2</v>
      </c>
      <c r="U434" s="17">
        <f>U435+U440+U442</f>
        <v>0</v>
      </c>
      <c r="V434" s="17">
        <f>V435+V440+V442</f>
        <v>118.2</v>
      </c>
      <c r="W434" s="17">
        <f>W435+W440+W442</f>
        <v>0</v>
      </c>
      <c r="X434" s="17">
        <f>X435+X440+X442</f>
        <v>0</v>
      </c>
      <c r="Y434" s="17">
        <f t="shared" si="1345"/>
        <v>929237.85100000002</v>
      </c>
      <c r="Z434" s="17">
        <f t="shared" si="1346"/>
        <v>928618.59999999986</v>
      </c>
      <c r="AA434" s="17">
        <f t="shared" si="1347"/>
        <v>928618.59999999986</v>
      </c>
      <c r="AB434" s="17">
        <f>AB435+AB440+AB442</f>
        <v>0</v>
      </c>
      <c r="AC434" s="17">
        <f>AC435+AC440+AC442</f>
        <v>0</v>
      </c>
      <c r="AD434" s="17">
        <f>AD435+AD440+AD442</f>
        <v>0</v>
      </c>
      <c r="AE434" s="17">
        <f t="shared" si="1348"/>
        <v>929237.85100000002</v>
      </c>
      <c r="AF434" s="17">
        <f t="shared" si="1349"/>
        <v>928618.59999999986</v>
      </c>
      <c r="AG434" s="17">
        <f t="shared" si="1350"/>
        <v>928618.59999999986</v>
      </c>
      <c r="AH434" s="17">
        <f>AH435+AH440+AH442</f>
        <v>0</v>
      </c>
      <c r="AI434" s="17">
        <f>AI435+AI440+AI442</f>
        <v>0</v>
      </c>
      <c r="AJ434" s="17">
        <f>AJ435+AJ440+AJ442</f>
        <v>0</v>
      </c>
      <c r="AK434" s="17">
        <f>AK435+AK440+AK442</f>
        <v>0</v>
      </c>
      <c r="AL434" s="17">
        <f>AL435+AL440+AL442</f>
        <v>0</v>
      </c>
      <c r="AM434" s="17">
        <f>AM435+AM440+AM442</f>
        <v>0</v>
      </c>
      <c r="AN434" s="17">
        <f>AN435+AN440+AN442</f>
        <v>0</v>
      </c>
      <c r="AO434" s="17">
        <f>AO435+AO440+AO442</f>
        <v>0</v>
      </c>
      <c r="AP434" s="17">
        <f>AP435+AP440+AP442</f>
        <v>0</v>
      </c>
      <c r="AQ434" s="17">
        <f>AQ435+AQ440+AQ442</f>
        <v>0</v>
      </c>
      <c r="AR434" s="17">
        <f>AR435+AR440+AR442</f>
        <v>0</v>
      </c>
      <c r="AS434" s="17">
        <f>AS435+AS440+AS442</f>
        <v>0</v>
      </c>
      <c r="AT434" s="17">
        <f>AT435+AT440+AT442</f>
        <v>0</v>
      </c>
      <c r="AU434" s="17">
        <f>AU435+AU440+AU442</f>
        <v>0</v>
      </c>
      <c r="AV434" s="17">
        <f>AV435+AV440+AV442</f>
        <v>0</v>
      </c>
      <c r="AW434" s="17">
        <f t="shared" si="1351"/>
        <v>929237.85100000002</v>
      </c>
      <c r="AX434" s="17">
        <f t="shared" si="1352"/>
        <v>928618.59999999986</v>
      </c>
      <c r="AY434" s="17">
        <f t="shared" si="1353"/>
        <v>928618.59999999986</v>
      </c>
      <c r="AZ434" s="17">
        <f>AZ435+AZ440+AZ442</f>
        <v>0</v>
      </c>
      <c r="BA434" s="17">
        <f t="shared" si="1354"/>
        <v>929237.85100000002</v>
      </c>
      <c r="BB434" s="17">
        <f t="shared" si="1355"/>
        <v>928618.59999999986</v>
      </c>
      <c r="BC434" s="17">
        <f t="shared" si="1356"/>
        <v>928618.59999999986</v>
      </c>
      <c r="BD434" s="17">
        <f>BD435+BD440+BD442</f>
        <v>0</v>
      </c>
      <c r="BE434" s="17">
        <f>BE435+BE440+BE442</f>
        <v>-610.98199999999997</v>
      </c>
      <c r="BF434" s="17">
        <f>BF435+BF440+BF442</f>
        <v>0</v>
      </c>
      <c r="BG434" s="17">
        <f>BG435+BG440+BG442</f>
        <v>0</v>
      </c>
      <c r="BH434" s="17">
        <f>BH435+BH440+BH442</f>
        <v>0</v>
      </c>
      <c r="BI434" s="17">
        <f>BI435+BI440+BI442</f>
        <v>0</v>
      </c>
      <c r="BJ434" s="17">
        <f>BJ435+BJ440+BJ442</f>
        <v>0</v>
      </c>
      <c r="BK434" s="17">
        <f>BK435+BK440+BK442</f>
        <v>0</v>
      </c>
      <c r="BL434" s="17">
        <f>BL435+BL440+BL442</f>
        <v>0</v>
      </c>
      <c r="BM434" s="17">
        <f>BM435+BM440+BM442</f>
        <v>0</v>
      </c>
      <c r="BN434" s="17">
        <f>BN435+BN440+BN442</f>
        <v>0</v>
      </c>
      <c r="BO434" s="17">
        <f t="shared" si="1357"/>
        <v>928626.86900000006</v>
      </c>
      <c r="BP434" s="17">
        <f t="shared" si="1358"/>
        <v>928618.59999999986</v>
      </c>
      <c r="BQ434" s="17">
        <f t="shared" si="1359"/>
        <v>928618.59999999986</v>
      </c>
      <c r="BR434" s="17">
        <f>BR435+BR440+BR442</f>
        <v>0</v>
      </c>
      <c r="BS434" s="35"/>
      <c r="BT434" s="35"/>
      <c r="BU434" s="1"/>
      <c r="BV434" s="1"/>
      <c r="BW434" s="1"/>
      <c r="BX434" s="1"/>
      <c r="BY434" s="1"/>
      <c r="BZ434" s="1"/>
      <c r="CA434" s="1"/>
      <c r="CB434" s="1"/>
    </row>
    <row r="435" s="1" customFormat="1">
      <c r="A435" s="33" t="s">
        <v>307</v>
      </c>
      <c r="B435" s="33" t="s">
        <v>178</v>
      </c>
      <c r="C435" s="33" t="s">
        <v>72</v>
      </c>
      <c r="D435" s="33" t="s">
        <v>379</v>
      </c>
      <c r="E435" s="33"/>
      <c r="F435" s="34" t="s">
        <v>63</v>
      </c>
      <c r="G435" s="17">
        <f>G436+G437+G438+G439</f>
        <v>950874.20000000007</v>
      </c>
      <c r="H435" s="17">
        <f>H436+H437+H438+H439</f>
        <v>958570.19999999995</v>
      </c>
      <c r="I435" s="17">
        <f>I436+I437+I438+I439</f>
        <v>958570.19999999995</v>
      </c>
      <c r="J435" s="17">
        <f>J436+J437+J438+J439</f>
        <v>-51792.5</v>
      </c>
      <c r="K435" s="17">
        <f>K436+K437+K438+K439</f>
        <v>-52153.699999999997</v>
      </c>
      <c r="L435" s="17">
        <f>L436+L437+L438+L439</f>
        <v>-52153.699999999997</v>
      </c>
      <c r="M435" s="17">
        <f t="shared" si="1341"/>
        <v>899081.70000000007</v>
      </c>
      <c r="N435" s="17">
        <f t="shared" si="1342"/>
        <v>906416.5</v>
      </c>
      <c r="O435" s="17">
        <f t="shared" si="1343"/>
        <v>906416.5</v>
      </c>
      <c r="P435" s="17">
        <f>P436+P437+P438+P439</f>
        <v>174.59999999999999</v>
      </c>
      <c r="Q435" s="17">
        <f>Q436+Q437+Q438+Q439</f>
        <v>0</v>
      </c>
      <c r="R435" s="17">
        <f>R436+R437+R438+R439</f>
        <v>0</v>
      </c>
      <c r="S435" s="17">
        <f>S436+S437+S438+S439</f>
        <v>0</v>
      </c>
      <c r="T435" s="17">
        <f>T436+T437+T438+T439</f>
        <v>118.2</v>
      </c>
      <c r="U435" s="17">
        <f>U436+U437+U438+U439</f>
        <v>0</v>
      </c>
      <c r="V435" s="17">
        <f>V436+V437+V438+V439</f>
        <v>118.2</v>
      </c>
      <c r="W435" s="17">
        <f>W436+W437+W438+W439</f>
        <v>0</v>
      </c>
      <c r="X435" s="17">
        <f>X436+X437+X438+X439</f>
        <v>0</v>
      </c>
      <c r="Y435" s="17">
        <f t="shared" si="1345"/>
        <v>899256.30000000005</v>
      </c>
      <c r="Z435" s="17">
        <f t="shared" si="1346"/>
        <v>906534.69999999995</v>
      </c>
      <c r="AA435" s="17">
        <f t="shared" si="1347"/>
        <v>906534.69999999995</v>
      </c>
      <c r="AB435" s="17">
        <f>AB436+AB437+AB438+AB439</f>
        <v>0</v>
      </c>
      <c r="AC435" s="17">
        <f>AC436+AC437+AC438+AC439</f>
        <v>0</v>
      </c>
      <c r="AD435" s="17">
        <f>AD436+AD437+AD438+AD439</f>
        <v>0</v>
      </c>
      <c r="AE435" s="17">
        <f t="shared" si="1348"/>
        <v>899256.30000000005</v>
      </c>
      <c r="AF435" s="17">
        <f t="shared" si="1349"/>
        <v>906534.69999999995</v>
      </c>
      <c r="AG435" s="17">
        <f t="shared" si="1350"/>
        <v>906534.69999999995</v>
      </c>
      <c r="AH435" s="17">
        <f>AH436+AH437+AH438+AH439</f>
        <v>0</v>
      </c>
      <c r="AI435" s="17">
        <f>AI436+AI437+AI438+AI439</f>
        <v>0</v>
      </c>
      <c r="AJ435" s="17">
        <f>AJ436+AJ437+AJ438+AJ439</f>
        <v>0</v>
      </c>
      <c r="AK435" s="17">
        <f>AK436+AK437+AK438+AK439</f>
        <v>0</v>
      </c>
      <c r="AL435" s="17">
        <f>AL436+AL437+AL438+AL439</f>
        <v>0</v>
      </c>
      <c r="AM435" s="17">
        <f>AM436+AM437+AM438+AM439</f>
        <v>0</v>
      </c>
      <c r="AN435" s="17">
        <f>AN436+AN437+AN438+AN439</f>
        <v>0</v>
      </c>
      <c r="AO435" s="17">
        <f>AO436+AO437+AO438+AO439</f>
        <v>0</v>
      </c>
      <c r="AP435" s="17">
        <f>AP436+AP437+AP438+AP439</f>
        <v>0</v>
      </c>
      <c r="AQ435" s="17">
        <f>AQ436+AQ437+AQ438+AQ439</f>
        <v>0</v>
      </c>
      <c r="AR435" s="17">
        <f>AR436+AR437+AR438+AR439</f>
        <v>0</v>
      </c>
      <c r="AS435" s="17">
        <f>AS436+AS437+AS438+AS439</f>
        <v>0</v>
      </c>
      <c r="AT435" s="17">
        <f>AT436+AT437+AT438+AT439</f>
        <v>0</v>
      </c>
      <c r="AU435" s="17">
        <f>AU436+AU437+AU438+AU439</f>
        <v>0</v>
      </c>
      <c r="AV435" s="17">
        <f>AV436+AV437+AV438+AV439</f>
        <v>0</v>
      </c>
      <c r="AW435" s="17">
        <f t="shared" si="1351"/>
        <v>899256.30000000005</v>
      </c>
      <c r="AX435" s="17">
        <f t="shared" si="1352"/>
        <v>906534.69999999995</v>
      </c>
      <c r="AY435" s="17">
        <f t="shared" si="1353"/>
        <v>906534.69999999995</v>
      </c>
      <c r="AZ435" s="17">
        <f>AZ436+AZ437+AZ438+AZ439</f>
        <v>0</v>
      </c>
      <c r="BA435" s="17">
        <f t="shared" si="1354"/>
        <v>899256.30000000005</v>
      </c>
      <c r="BB435" s="17">
        <f t="shared" si="1355"/>
        <v>906534.69999999995</v>
      </c>
      <c r="BC435" s="17">
        <f t="shared" si="1356"/>
        <v>906534.69999999995</v>
      </c>
      <c r="BD435" s="17">
        <f>BD436+BD437+BD438+BD439</f>
        <v>0</v>
      </c>
      <c r="BE435" s="17">
        <f>BE436+BE437+BE438+BE439</f>
        <v>0</v>
      </c>
      <c r="BF435" s="17">
        <f>BF436+BF437+BF438+BF439</f>
        <v>0</v>
      </c>
      <c r="BG435" s="17">
        <f>BG436+BG437+BG438+BG439</f>
        <v>0</v>
      </c>
      <c r="BH435" s="17">
        <f>BH436+BH437+BH438+BH439</f>
        <v>0</v>
      </c>
      <c r="BI435" s="17">
        <f>BI436+BI437+BI438+BI439</f>
        <v>0</v>
      </c>
      <c r="BJ435" s="17">
        <f>BJ436+BJ437+BJ438+BJ439</f>
        <v>0</v>
      </c>
      <c r="BK435" s="17">
        <f>BK436+BK437+BK438+BK439</f>
        <v>0</v>
      </c>
      <c r="BL435" s="17">
        <f>BL436+BL437+BL438+BL439</f>
        <v>0</v>
      </c>
      <c r="BM435" s="17">
        <f>BM436+BM437+BM438+BM439</f>
        <v>0</v>
      </c>
      <c r="BN435" s="17">
        <f>BN436+BN437+BN438+BN439</f>
        <v>0</v>
      </c>
      <c r="BO435" s="17">
        <f t="shared" si="1357"/>
        <v>899256.30000000005</v>
      </c>
      <c r="BP435" s="17">
        <f t="shared" si="1358"/>
        <v>906534.69999999995</v>
      </c>
      <c r="BQ435" s="17">
        <f t="shared" si="1359"/>
        <v>906534.69999999995</v>
      </c>
      <c r="BR435" s="17">
        <f>BR436+BR437+BR438+BR439</f>
        <v>0</v>
      </c>
      <c r="BS435" s="35"/>
      <c r="BT435" s="35"/>
      <c r="BU435" s="1"/>
      <c r="BV435" s="1"/>
      <c r="BW435" s="1"/>
      <c r="BX435" s="1"/>
      <c r="BY435" s="1"/>
      <c r="BZ435" s="1"/>
      <c r="CA435" s="1"/>
      <c r="CB435" s="1"/>
    </row>
    <row r="436" s="1" customFormat="1">
      <c r="A436" s="33" t="s">
        <v>307</v>
      </c>
      <c r="B436" s="33" t="s">
        <v>178</v>
      </c>
      <c r="C436" s="33" t="s">
        <v>72</v>
      </c>
      <c r="D436" s="33" t="s">
        <v>379</v>
      </c>
      <c r="E436" s="33" t="s">
        <v>60</v>
      </c>
      <c r="F436" s="34" t="s">
        <v>61</v>
      </c>
      <c r="G436" s="17">
        <v>15762.900000000001</v>
      </c>
      <c r="H436" s="17">
        <v>15961.6</v>
      </c>
      <c r="I436" s="17">
        <v>15961.6</v>
      </c>
      <c r="J436" s="17"/>
      <c r="K436" s="17"/>
      <c r="L436" s="17"/>
      <c r="M436" s="17">
        <f t="shared" si="1341"/>
        <v>15762.900000000001</v>
      </c>
      <c r="N436" s="17">
        <f t="shared" si="1342"/>
        <v>15961.6</v>
      </c>
      <c r="O436" s="17">
        <f t="shared" si="1343"/>
        <v>15961.6</v>
      </c>
      <c r="P436" s="17">
        <v>174.59999999999999</v>
      </c>
      <c r="Q436" s="17"/>
      <c r="R436" s="17"/>
      <c r="S436" s="17"/>
      <c r="T436" s="17">
        <v>118.2</v>
      </c>
      <c r="U436" s="17"/>
      <c r="V436" s="17">
        <v>118.2</v>
      </c>
      <c r="W436" s="17"/>
      <c r="X436" s="17"/>
      <c r="Y436" s="17">
        <f t="shared" si="1345"/>
        <v>15937.500000000002</v>
      </c>
      <c r="Z436" s="17">
        <f t="shared" si="1346"/>
        <v>16079.800000000001</v>
      </c>
      <c r="AA436" s="17">
        <f t="shared" si="1347"/>
        <v>16079.800000000001</v>
      </c>
      <c r="AB436" s="17"/>
      <c r="AC436" s="17"/>
      <c r="AD436" s="17"/>
      <c r="AE436" s="17">
        <f t="shared" si="1348"/>
        <v>15937.500000000002</v>
      </c>
      <c r="AF436" s="17">
        <f t="shared" si="1349"/>
        <v>16079.800000000001</v>
      </c>
      <c r="AG436" s="17">
        <f t="shared" si="1350"/>
        <v>16079.800000000001</v>
      </c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>
        <f t="shared" si="1351"/>
        <v>15937.500000000002</v>
      </c>
      <c r="AX436" s="17">
        <f t="shared" si="1352"/>
        <v>16079.800000000001</v>
      </c>
      <c r="AY436" s="17">
        <f t="shared" si="1353"/>
        <v>16079.800000000001</v>
      </c>
      <c r="AZ436" s="17"/>
      <c r="BA436" s="17">
        <f t="shared" si="1354"/>
        <v>15937.500000000002</v>
      </c>
      <c r="BB436" s="17">
        <f t="shared" si="1355"/>
        <v>16079.800000000001</v>
      </c>
      <c r="BC436" s="17">
        <f t="shared" si="1356"/>
        <v>16079.800000000001</v>
      </c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>
        <f t="shared" si="1357"/>
        <v>15937.500000000002</v>
      </c>
      <c r="BP436" s="17">
        <f t="shared" si="1358"/>
        <v>16079.800000000001</v>
      </c>
      <c r="BQ436" s="17">
        <f t="shared" si="1359"/>
        <v>16079.800000000001</v>
      </c>
      <c r="BR436" s="17"/>
      <c r="BS436" s="35"/>
      <c r="BT436" s="35"/>
      <c r="BU436" s="1"/>
      <c r="BV436" s="1"/>
      <c r="BW436" s="1"/>
      <c r="BX436" s="1"/>
      <c r="BY436" s="1"/>
      <c r="BZ436" s="1"/>
      <c r="CA436" s="1"/>
      <c r="CB436" s="1"/>
    </row>
    <row r="437" s="1" customFormat="1">
      <c r="A437" s="33" t="s">
        <v>307</v>
      </c>
      <c r="B437" s="33" t="s">
        <v>178</v>
      </c>
      <c r="C437" s="33" t="s">
        <v>72</v>
      </c>
      <c r="D437" s="33" t="s">
        <v>379</v>
      </c>
      <c r="E437" s="33" t="s">
        <v>48</v>
      </c>
      <c r="F437" s="34" t="s">
        <v>49</v>
      </c>
      <c r="G437" s="17">
        <v>1050.0999999999999</v>
      </c>
      <c r="H437" s="17">
        <v>1050.0999999999999</v>
      </c>
      <c r="I437" s="17">
        <v>1050.0999999999999</v>
      </c>
      <c r="J437" s="17"/>
      <c r="K437" s="17"/>
      <c r="L437" s="17"/>
      <c r="M437" s="17">
        <f t="shared" si="1341"/>
        <v>1050.0999999999999</v>
      </c>
      <c r="N437" s="17">
        <f t="shared" si="1342"/>
        <v>1050.0999999999999</v>
      </c>
      <c r="O437" s="17">
        <f t="shared" si="1343"/>
        <v>1050.0999999999999</v>
      </c>
      <c r="P437" s="17"/>
      <c r="Q437" s="17"/>
      <c r="R437" s="17"/>
      <c r="S437" s="17"/>
      <c r="T437" s="17"/>
      <c r="U437" s="17"/>
      <c r="V437" s="17"/>
      <c r="W437" s="17"/>
      <c r="X437" s="17"/>
      <c r="Y437" s="17">
        <f t="shared" si="1345"/>
        <v>1050.0999999999999</v>
      </c>
      <c r="Z437" s="17">
        <f t="shared" si="1346"/>
        <v>1050.0999999999999</v>
      </c>
      <c r="AA437" s="17">
        <f t="shared" si="1347"/>
        <v>1050.0999999999999</v>
      </c>
      <c r="AB437" s="17"/>
      <c r="AC437" s="17"/>
      <c r="AD437" s="17"/>
      <c r="AE437" s="17">
        <f t="shared" si="1348"/>
        <v>1050.0999999999999</v>
      </c>
      <c r="AF437" s="17">
        <f t="shared" si="1349"/>
        <v>1050.0999999999999</v>
      </c>
      <c r="AG437" s="17">
        <f t="shared" si="1350"/>
        <v>1050.0999999999999</v>
      </c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>
        <f t="shared" si="1351"/>
        <v>1050.0999999999999</v>
      </c>
      <c r="AX437" s="17">
        <f t="shared" si="1352"/>
        <v>1050.0999999999999</v>
      </c>
      <c r="AY437" s="17">
        <f t="shared" si="1353"/>
        <v>1050.0999999999999</v>
      </c>
      <c r="AZ437" s="17"/>
      <c r="BA437" s="17">
        <f t="shared" si="1354"/>
        <v>1050.0999999999999</v>
      </c>
      <c r="BB437" s="17">
        <f t="shared" si="1355"/>
        <v>1050.0999999999999</v>
      </c>
      <c r="BC437" s="17">
        <f t="shared" si="1356"/>
        <v>1050.0999999999999</v>
      </c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>
        <f t="shared" si="1357"/>
        <v>1050.0999999999999</v>
      </c>
      <c r="BP437" s="17">
        <f t="shared" si="1358"/>
        <v>1050.0999999999999</v>
      </c>
      <c r="BQ437" s="17">
        <f t="shared" si="1359"/>
        <v>1050.0999999999999</v>
      </c>
      <c r="BR437" s="17"/>
      <c r="BS437" s="35"/>
      <c r="BT437" s="35"/>
      <c r="BU437" s="1"/>
      <c r="BV437" s="1"/>
      <c r="BW437" s="1"/>
      <c r="BX437" s="1"/>
      <c r="BY437" s="1"/>
      <c r="BZ437" s="1"/>
      <c r="CA437" s="1"/>
      <c r="CB437" s="1"/>
    </row>
    <row r="438" s="1" customFormat="1">
      <c r="A438" s="33" t="s">
        <v>307</v>
      </c>
      <c r="B438" s="33" t="s">
        <v>178</v>
      </c>
      <c r="C438" s="33" t="s">
        <v>72</v>
      </c>
      <c r="D438" s="33" t="s">
        <v>379</v>
      </c>
      <c r="E438" s="33" t="s">
        <v>141</v>
      </c>
      <c r="F438" s="34" t="s">
        <v>142</v>
      </c>
      <c r="G438" s="17">
        <v>934009.70000000007</v>
      </c>
      <c r="H438" s="17">
        <v>941507</v>
      </c>
      <c r="I438" s="17">
        <v>941507</v>
      </c>
      <c r="J438" s="17">
        <v>-51792.5</v>
      </c>
      <c r="K438" s="17">
        <v>-52153.699999999997</v>
      </c>
      <c r="L438" s="17">
        <v>-52153.699999999997</v>
      </c>
      <c r="M438" s="17">
        <f t="shared" si="1341"/>
        <v>882217.20000000007</v>
      </c>
      <c r="N438" s="17">
        <f t="shared" si="1342"/>
        <v>889353.30000000005</v>
      </c>
      <c r="O438" s="17">
        <f t="shared" si="1343"/>
        <v>889353.30000000005</v>
      </c>
      <c r="P438" s="17"/>
      <c r="Q438" s="17"/>
      <c r="R438" s="17"/>
      <c r="S438" s="17"/>
      <c r="T438" s="17"/>
      <c r="U438" s="17"/>
      <c r="V438" s="17"/>
      <c r="W438" s="17"/>
      <c r="X438" s="17"/>
      <c r="Y438" s="17">
        <f t="shared" si="1345"/>
        <v>882217.20000000007</v>
      </c>
      <c r="Z438" s="17">
        <f t="shared" si="1346"/>
        <v>889353.30000000005</v>
      </c>
      <c r="AA438" s="17">
        <f t="shared" si="1347"/>
        <v>889353.30000000005</v>
      </c>
      <c r="AB438" s="17"/>
      <c r="AC438" s="17"/>
      <c r="AD438" s="17"/>
      <c r="AE438" s="17">
        <f t="shared" si="1348"/>
        <v>882217.20000000007</v>
      </c>
      <c r="AF438" s="17">
        <f t="shared" si="1349"/>
        <v>889353.30000000005</v>
      </c>
      <c r="AG438" s="17">
        <f t="shared" si="1350"/>
        <v>889353.30000000005</v>
      </c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>
        <f t="shared" si="1351"/>
        <v>882217.20000000007</v>
      </c>
      <c r="AX438" s="17">
        <f t="shared" si="1352"/>
        <v>889353.30000000005</v>
      </c>
      <c r="AY438" s="17">
        <f t="shared" si="1353"/>
        <v>889353.30000000005</v>
      </c>
      <c r="AZ438" s="17"/>
      <c r="BA438" s="17">
        <f t="shared" si="1354"/>
        <v>882217.20000000007</v>
      </c>
      <c r="BB438" s="17">
        <f t="shared" si="1355"/>
        <v>889353.30000000005</v>
      </c>
      <c r="BC438" s="17">
        <f t="shared" si="1356"/>
        <v>889353.30000000005</v>
      </c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>
        <f t="shared" si="1357"/>
        <v>882217.20000000007</v>
      </c>
      <c r="BP438" s="17">
        <f t="shared" si="1358"/>
        <v>889353.30000000005</v>
      </c>
      <c r="BQ438" s="17">
        <f t="shared" si="1359"/>
        <v>889353.30000000005</v>
      </c>
      <c r="BR438" s="17"/>
      <c r="BS438" s="35"/>
      <c r="BT438" s="35">
        <v>63</v>
      </c>
      <c r="BU438" s="1"/>
      <c r="BV438" s="1"/>
      <c r="BW438" s="1"/>
      <c r="BX438" s="1"/>
      <c r="BY438" s="1"/>
      <c r="BZ438" s="1"/>
      <c r="CA438" s="1"/>
      <c r="CB438" s="1"/>
    </row>
    <row r="439" s="1" customFormat="1">
      <c r="A439" s="33" t="s">
        <v>307</v>
      </c>
      <c r="B439" s="33" t="s">
        <v>178</v>
      </c>
      <c r="C439" s="33" t="s">
        <v>72</v>
      </c>
      <c r="D439" s="33" t="s">
        <v>379</v>
      </c>
      <c r="E439" s="33" t="s">
        <v>50</v>
      </c>
      <c r="F439" s="34" t="s">
        <v>51</v>
      </c>
      <c r="G439" s="17">
        <v>51.5</v>
      </c>
      <c r="H439" s="17">
        <v>51.5</v>
      </c>
      <c r="I439" s="17">
        <v>51.5</v>
      </c>
      <c r="J439" s="17"/>
      <c r="K439" s="17"/>
      <c r="L439" s="17"/>
      <c r="M439" s="17">
        <f t="shared" si="1341"/>
        <v>51.5</v>
      </c>
      <c r="N439" s="17">
        <f t="shared" si="1342"/>
        <v>51.5</v>
      </c>
      <c r="O439" s="17">
        <f t="shared" si="1343"/>
        <v>51.5</v>
      </c>
      <c r="P439" s="17"/>
      <c r="Q439" s="17"/>
      <c r="R439" s="17"/>
      <c r="S439" s="17"/>
      <c r="T439" s="17"/>
      <c r="U439" s="17"/>
      <c r="V439" s="17"/>
      <c r="W439" s="17"/>
      <c r="X439" s="17"/>
      <c r="Y439" s="17">
        <f t="shared" si="1345"/>
        <v>51.5</v>
      </c>
      <c r="Z439" s="17">
        <f t="shared" si="1346"/>
        <v>51.5</v>
      </c>
      <c r="AA439" s="17">
        <f t="shared" si="1347"/>
        <v>51.5</v>
      </c>
      <c r="AB439" s="17"/>
      <c r="AC439" s="17"/>
      <c r="AD439" s="17"/>
      <c r="AE439" s="17">
        <f t="shared" si="1348"/>
        <v>51.5</v>
      </c>
      <c r="AF439" s="17">
        <f t="shared" si="1349"/>
        <v>51.5</v>
      </c>
      <c r="AG439" s="17">
        <f t="shared" si="1350"/>
        <v>51.5</v>
      </c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>
        <f t="shared" si="1351"/>
        <v>51.5</v>
      </c>
      <c r="AX439" s="17">
        <f t="shared" si="1352"/>
        <v>51.5</v>
      </c>
      <c r="AY439" s="17">
        <f t="shared" si="1353"/>
        <v>51.5</v>
      </c>
      <c r="AZ439" s="17"/>
      <c r="BA439" s="17">
        <f t="shared" si="1354"/>
        <v>51.5</v>
      </c>
      <c r="BB439" s="17">
        <f t="shared" si="1355"/>
        <v>51.5</v>
      </c>
      <c r="BC439" s="17">
        <f t="shared" si="1356"/>
        <v>51.5</v>
      </c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>
        <f t="shared" si="1357"/>
        <v>51.5</v>
      </c>
      <c r="BP439" s="17">
        <f t="shared" si="1358"/>
        <v>51.5</v>
      </c>
      <c r="BQ439" s="17">
        <f t="shared" si="1359"/>
        <v>51.5</v>
      </c>
      <c r="BR439" s="17"/>
      <c r="BS439" s="35"/>
      <c r="BT439" s="35"/>
      <c r="BU439" s="1"/>
      <c r="BV439" s="1"/>
      <c r="BW439" s="1"/>
      <c r="BX439" s="1"/>
      <c r="BY439" s="1"/>
      <c r="BZ439" s="1"/>
      <c r="CA439" s="1"/>
      <c r="CB439" s="1"/>
    </row>
    <row r="440" s="1" customFormat="1">
      <c r="A440" s="33" t="s">
        <v>307</v>
      </c>
      <c r="B440" s="33" t="s">
        <v>178</v>
      </c>
      <c r="C440" s="33" t="s">
        <v>72</v>
      </c>
      <c r="D440" s="33" t="s">
        <v>380</v>
      </c>
      <c r="E440" s="33"/>
      <c r="F440" s="34" t="s">
        <v>233</v>
      </c>
      <c r="G440" s="17">
        <f>G441</f>
        <v>4299.0999999999995</v>
      </c>
      <c r="H440" s="17">
        <f>H441</f>
        <v>0</v>
      </c>
      <c r="I440" s="17">
        <f>I441</f>
        <v>0</v>
      </c>
      <c r="J440" s="17">
        <f>J441</f>
        <v>-35.100000000000001</v>
      </c>
      <c r="K440" s="17">
        <f>K441</f>
        <v>0</v>
      </c>
      <c r="L440" s="17">
        <f>L441</f>
        <v>0</v>
      </c>
      <c r="M440" s="17">
        <f t="shared" si="1341"/>
        <v>4263.9999999999991</v>
      </c>
      <c r="N440" s="17">
        <f t="shared" si="1342"/>
        <v>0</v>
      </c>
      <c r="O440" s="17">
        <f t="shared" si="1343"/>
        <v>0</v>
      </c>
      <c r="P440" s="17">
        <f>P441</f>
        <v>2730.9000000000001</v>
      </c>
      <c r="Q440" s="17">
        <f>Q441</f>
        <v>0</v>
      </c>
      <c r="R440" s="17">
        <f>R441</f>
        <v>0</v>
      </c>
      <c r="S440" s="17">
        <f>S441</f>
        <v>0</v>
      </c>
      <c r="T440" s="17">
        <f>T441</f>
        <v>0</v>
      </c>
      <c r="U440" s="17">
        <f>U441</f>
        <v>0</v>
      </c>
      <c r="V440" s="17">
        <f>V441</f>
        <v>0</v>
      </c>
      <c r="W440" s="17">
        <f>W441</f>
        <v>0</v>
      </c>
      <c r="X440" s="17">
        <f>X441</f>
        <v>0</v>
      </c>
      <c r="Y440" s="17">
        <f t="shared" si="1345"/>
        <v>6994.8999999999996</v>
      </c>
      <c r="Z440" s="17">
        <f t="shared" si="1346"/>
        <v>0</v>
      </c>
      <c r="AA440" s="17">
        <f t="shared" si="1347"/>
        <v>0</v>
      </c>
      <c r="AB440" s="17">
        <f>AB441</f>
        <v>0</v>
      </c>
      <c r="AC440" s="17">
        <f>AC441</f>
        <v>0</v>
      </c>
      <c r="AD440" s="17">
        <f>AD441</f>
        <v>0</v>
      </c>
      <c r="AE440" s="17">
        <f t="shared" si="1348"/>
        <v>6994.8999999999996</v>
      </c>
      <c r="AF440" s="17">
        <f t="shared" si="1349"/>
        <v>0</v>
      </c>
      <c r="AG440" s="17">
        <f t="shared" si="1350"/>
        <v>0</v>
      </c>
      <c r="AH440" s="17">
        <f>AH441</f>
        <v>0</v>
      </c>
      <c r="AI440" s="17">
        <f>AI441</f>
        <v>0</v>
      </c>
      <c r="AJ440" s="17">
        <f>AJ441</f>
        <v>0</v>
      </c>
      <c r="AK440" s="17">
        <f>AK441</f>
        <v>0</v>
      </c>
      <c r="AL440" s="17">
        <f>AL441</f>
        <v>0</v>
      </c>
      <c r="AM440" s="17">
        <f>AM441</f>
        <v>0</v>
      </c>
      <c r="AN440" s="17">
        <f>AN441</f>
        <v>0</v>
      </c>
      <c r="AO440" s="17">
        <f>AO441</f>
        <v>0</v>
      </c>
      <c r="AP440" s="17">
        <f>AP441</f>
        <v>0</v>
      </c>
      <c r="AQ440" s="17">
        <f>AQ441</f>
        <v>0</v>
      </c>
      <c r="AR440" s="17">
        <f>AR441</f>
        <v>0</v>
      </c>
      <c r="AS440" s="17">
        <f>AS441</f>
        <v>0</v>
      </c>
      <c r="AT440" s="17">
        <f>AT441</f>
        <v>0</v>
      </c>
      <c r="AU440" s="17">
        <f>AU441</f>
        <v>0</v>
      </c>
      <c r="AV440" s="17">
        <f>AV441</f>
        <v>0</v>
      </c>
      <c r="AW440" s="17">
        <f t="shared" si="1351"/>
        <v>6994.8999999999996</v>
      </c>
      <c r="AX440" s="17">
        <f t="shared" si="1352"/>
        <v>0</v>
      </c>
      <c r="AY440" s="17">
        <f t="shared" si="1353"/>
        <v>0</v>
      </c>
      <c r="AZ440" s="17">
        <f>AZ441</f>
        <v>0</v>
      </c>
      <c r="BA440" s="17">
        <f t="shared" si="1354"/>
        <v>6994.8999999999996</v>
      </c>
      <c r="BB440" s="17">
        <f t="shared" si="1355"/>
        <v>0</v>
      </c>
      <c r="BC440" s="17">
        <f t="shared" si="1356"/>
        <v>0</v>
      </c>
      <c r="BD440" s="17">
        <f>BD441</f>
        <v>0</v>
      </c>
      <c r="BE440" s="17">
        <f>BE441</f>
        <v>0</v>
      </c>
      <c r="BF440" s="17">
        <f>BF441</f>
        <v>0</v>
      </c>
      <c r="BG440" s="17">
        <f>BG441</f>
        <v>0</v>
      </c>
      <c r="BH440" s="17">
        <f>BH441</f>
        <v>0</v>
      </c>
      <c r="BI440" s="17">
        <f>BI441</f>
        <v>0</v>
      </c>
      <c r="BJ440" s="17">
        <f>BJ441</f>
        <v>0</v>
      </c>
      <c r="BK440" s="17">
        <f>BK441</f>
        <v>0</v>
      </c>
      <c r="BL440" s="17">
        <f>BL441</f>
        <v>0</v>
      </c>
      <c r="BM440" s="17">
        <f>BM441</f>
        <v>0</v>
      </c>
      <c r="BN440" s="17">
        <f>BN441</f>
        <v>0</v>
      </c>
      <c r="BO440" s="17">
        <f t="shared" si="1357"/>
        <v>6994.8999999999996</v>
      </c>
      <c r="BP440" s="17">
        <f t="shared" si="1358"/>
        <v>0</v>
      </c>
      <c r="BQ440" s="17">
        <f t="shared" si="1359"/>
        <v>0</v>
      </c>
      <c r="BR440" s="17">
        <f>BR441</f>
        <v>0</v>
      </c>
      <c r="BS440" s="35"/>
      <c r="BT440" s="35"/>
      <c r="BU440" s="1"/>
      <c r="BV440" s="1"/>
      <c r="BW440" s="1"/>
      <c r="BX440" s="1"/>
      <c r="BY440" s="1"/>
      <c r="BZ440" s="1"/>
      <c r="CA440" s="1"/>
      <c r="CB440" s="1"/>
    </row>
    <row r="441" s="1" customFormat="1">
      <c r="A441" s="33" t="s">
        <v>307</v>
      </c>
      <c r="B441" s="33" t="s">
        <v>178</v>
      </c>
      <c r="C441" s="33" t="s">
        <v>72</v>
      </c>
      <c r="D441" s="33" t="s">
        <v>380</v>
      </c>
      <c r="E441" s="33" t="s">
        <v>141</v>
      </c>
      <c r="F441" s="34" t="s">
        <v>142</v>
      </c>
      <c r="G441" s="17">
        <v>4299.0999999999995</v>
      </c>
      <c r="H441" s="17">
        <v>0</v>
      </c>
      <c r="I441" s="17">
        <v>0</v>
      </c>
      <c r="J441" s="17">
        <v>-35.100000000000001</v>
      </c>
      <c r="K441" s="17"/>
      <c r="L441" s="17"/>
      <c r="M441" s="17">
        <f t="shared" si="1341"/>
        <v>4263.9999999999991</v>
      </c>
      <c r="N441" s="17">
        <f t="shared" si="1342"/>
        <v>0</v>
      </c>
      <c r="O441" s="17">
        <f t="shared" si="1343"/>
        <v>0</v>
      </c>
      <c r="P441" s="17">
        <v>2730.9000000000001</v>
      </c>
      <c r="Q441" s="17"/>
      <c r="R441" s="17"/>
      <c r="S441" s="17"/>
      <c r="T441" s="17"/>
      <c r="U441" s="17"/>
      <c r="V441" s="17"/>
      <c r="W441" s="17"/>
      <c r="X441" s="17"/>
      <c r="Y441" s="17">
        <f t="shared" si="1345"/>
        <v>6994.8999999999996</v>
      </c>
      <c r="Z441" s="17">
        <f t="shared" si="1346"/>
        <v>0</v>
      </c>
      <c r="AA441" s="17">
        <f t="shared" si="1347"/>
        <v>0</v>
      </c>
      <c r="AB441" s="17"/>
      <c r="AC441" s="17"/>
      <c r="AD441" s="17"/>
      <c r="AE441" s="17">
        <f t="shared" si="1348"/>
        <v>6994.8999999999996</v>
      </c>
      <c r="AF441" s="17">
        <f t="shared" si="1349"/>
        <v>0</v>
      </c>
      <c r="AG441" s="17">
        <f t="shared" si="1350"/>
        <v>0</v>
      </c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>
        <f t="shared" si="1351"/>
        <v>6994.8999999999996</v>
      </c>
      <c r="AX441" s="17">
        <f t="shared" si="1352"/>
        <v>0</v>
      </c>
      <c r="AY441" s="17">
        <f t="shared" si="1353"/>
        <v>0</v>
      </c>
      <c r="AZ441" s="17"/>
      <c r="BA441" s="17">
        <f t="shared" si="1354"/>
        <v>6994.8999999999996</v>
      </c>
      <c r="BB441" s="17">
        <f t="shared" si="1355"/>
        <v>0</v>
      </c>
      <c r="BC441" s="17">
        <f t="shared" si="1356"/>
        <v>0</v>
      </c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>
        <f t="shared" si="1357"/>
        <v>6994.8999999999996</v>
      </c>
      <c r="BP441" s="17">
        <f t="shared" si="1358"/>
        <v>0</v>
      </c>
      <c r="BQ441" s="17">
        <f t="shared" si="1359"/>
        <v>0</v>
      </c>
      <c r="BR441" s="17"/>
      <c r="BS441" s="35"/>
      <c r="BT441" s="35">
        <v>64</v>
      </c>
      <c r="BU441" s="1"/>
      <c r="BV441" s="1"/>
      <c r="BW441" s="1"/>
      <c r="BX441" s="1"/>
      <c r="BY441" s="1"/>
      <c r="BZ441" s="1"/>
      <c r="CA441" s="1"/>
      <c r="CB441" s="1"/>
    </row>
    <row r="442" s="1" customFormat="1">
      <c r="A442" s="33" t="s">
        <v>307</v>
      </c>
      <c r="B442" s="33" t="s">
        <v>178</v>
      </c>
      <c r="C442" s="33" t="s">
        <v>72</v>
      </c>
      <c r="D442" s="33" t="s">
        <v>381</v>
      </c>
      <c r="E442" s="33"/>
      <c r="F442" s="34" t="s">
        <v>235</v>
      </c>
      <c r="G442" s="17">
        <f>G443+G444</f>
        <v>22873.100000000002</v>
      </c>
      <c r="H442" s="17">
        <f>H443+H444</f>
        <v>22873.100000000002</v>
      </c>
      <c r="I442" s="17">
        <f>I443+I444</f>
        <v>22873.100000000002</v>
      </c>
      <c r="J442" s="17">
        <f>J443+J444</f>
        <v>-789.20000000000005</v>
      </c>
      <c r="K442" s="17">
        <f>K443+K444</f>
        <v>-789.20000000000005</v>
      </c>
      <c r="L442" s="17">
        <f>L443+L444</f>
        <v>-789.20000000000005</v>
      </c>
      <c r="M442" s="17">
        <f t="shared" si="1341"/>
        <v>22083.900000000001</v>
      </c>
      <c r="N442" s="17">
        <f t="shared" si="1342"/>
        <v>22083.900000000001</v>
      </c>
      <c r="O442" s="17">
        <f t="shared" si="1343"/>
        <v>22083.900000000001</v>
      </c>
      <c r="P442" s="17">
        <f>P443+P444</f>
        <v>902.75099999999998</v>
      </c>
      <c r="Q442" s="17">
        <f>Q443+Q444</f>
        <v>0</v>
      </c>
      <c r="R442" s="17">
        <f>R443+R444</f>
        <v>0</v>
      </c>
      <c r="S442" s="17">
        <f>S443+S444</f>
        <v>0</v>
      </c>
      <c r="T442" s="17">
        <f>T443+T444</f>
        <v>0</v>
      </c>
      <c r="U442" s="17">
        <f>U443+U444</f>
        <v>0</v>
      </c>
      <c r="V442" s="17">
        <f>V443+V444</f>
        <v>0</v>
      </c>
      <c r="W442" s="17">
        <f>W443+W444</f>
        <v>0</v>
      </c>
      <c r="X442" s="17">
        <f>X443+X444</f>
        <v>0</v>
      </c>
      <c r="Y442" s="17">
        <f t="shared" si="1345"/>
        <v>22986.651000000002</v>
      </c>
      <c r="Z442" s="17">
        <f t="shared" si="1346"/>
        <v>22083.900000000001</v>
      </c>
      <c r="AA442" s="17">
        <f t="shared" si="1347"/>
        <v>22083.900000000001</v>
      </c>
      <c r="AB442" s="17">
        <f>AB443+AB444</f>
        <v>0</v>
      </c>
      <c r="AC442" s="17">
        <f>AC443+AC444</f>
        <v>0</v>
      </c>
      <c r="AD442" s="17">
        <f>AD443+AD444</f>
        <v>0</v>
      </c>
      <c r="AE442" s="17">
        <f t="shared" si="1348"/>
        <v>22986.651000000002</v>
      </c>
      <c r="AF442" s="17">
        <f t="shared" si="1349"/>
        <v>22083.900000000001</v>
      </c>
      <c r="AG442" s="17">
        <f t="shared" si="1350"/>
        <v>22083.900000000001</v>
      </c>
      <c r="AH442" s="17">
        <f>AH443+AH444</f>
        <v>0</v>
      </c>
      <c r="AI442" s="17">
        <f>AI443+AI444</f>
        <v>0</v>
      </c>
      <c r="AJ442" s="17">
        <f>AJ443+AJ444</f>
        <v>0</v>
      </c>
      <c r="AK442" s="17">
        <f>AK443+AK444</f>
        <v>0</v>
      </c>
      <c r="AL442" s="17">
        <f>AL443+AL444</f>
        <v>0</v>
      </c>
      <c r="AM442" s="17">
        <f>AM443+AM444</f>
        <v>0</v>
      </c>
      <c r="AN442" s="17">
        <f>AN443+AN444</f>
        <v>0</v>
      </c>
      <c r="AO442" s="17">
        <f>AO443+AO444</f>
        <v>0</v>
      </c>
      <c r="AP442" s="17">
        <f>AP443+AP444</f>
        <v>0</v>
      </c>
      <c r="AQ442" s="17">
        <f>AQ443+AQ444</f>
        <v>0</v>
      </c>
      <c r="AR442" s="17">
        <f>AR443+AR444</f>
        <v>0</v>
      </c>
      <c r="AS442" s="17">
        <f>AS443+AS444</f>
        <v>0</v>
      </c>
      <c r="AT442" s="17">
        <f>AT443+AT444</f>
        <v>0</v>
      </c>
      <c r="AU442" s="17">
        <f>AU443+AU444</f>
        <v>0</v>
      </c>
      <c r="AV442" s="17">
        <f>AV443+AV444</f>
        <v>0</v>
      </c>
      <c r="AW442" s="17">
        <f t="shared" si="1351"/>
        <v>22986.651000000002</v>
      </c>
      <c r="AX442" s="17">
        <f t="shared" si="1352"/>
        <v>22083.900000000001</v>
      </c>
      <c r="AY442" s="17">
        <f t="shared" si="1353"/>
        <v>22083.900000000001</v>
      </c>
      <c r="AZ442" s="17">
        <f>AZ443+AZ444</f>
        <v>0</v>
      </c>
      <c r="BA442" s="17">
        <f t="shared" si="1354"/>
        <v>22986.651000000002</v>
      </c>
      <c r="BB442" s="17">
        <f t="shared" si="1355"/>
        <v>22083.900000000001</v>
      </c>
      <c r="BC442" s="17">
        <f t="shared" si="1356"/>
        <v>22083.900000000001</v>
      </c>
      <c r="BD442" s="17">
        <f>BD443+BD444</f>
        <v>0</v>
      </c>
      <c r="BE442" s="17">
        <f>BE443+BE444</f>
        <v>-610.98199999999997</v>
      </c>
      <c r="BF442" s="17">
        <f>BF443+BF444</f>
        <v>0</v>
      </c>
      <c r="BG442" s="17">
        <f>BG443+BG444</f>
        <v>0</v>
      </c>
      <c r="BH442" s="17">
        <f>BH443+BH444</f>
        <v>0</v>
      </c>
      <c r="BI442" s="17">
        <f>BI443+BI444</f>
        <v>0</v>
      </c>
      <c r="BJ442" s="17">
        <f>BJ443+BJ444</f>
        <v>0</v>
      </c>
      <c r="BK442" s="17">
        <f>BK443+BK444</f>
        <v>0</v>
      </c>
      <c r="BL442" s="17">
        <f>BL443+BL444</f>
        <v>0</v>
      </c>
      <c r="BM442" s="17">
        <f>BM443+BM444</f>
        <v>0</v>
      </c>
      <c r="BN442" s="17">
        <f>BN443+BN444</f>
        <v>0</v>
      </c>
      <c r="BO442" s="17">
        <f t="shared" si="1357"/>
        <v>22375.669000000002</v>
      </c>
      <c r="BP442" s="17">
        <f t="shared" si="1358"/>
        <v>22083.900000000001</v>
      </c>
      <c r="BQ442" s="17">
        <f t="shared" si="1359"/>
        <v>22083.900000000001</v>
      </c>
      <c r="BR442" s="17">
        <f>BR443+BR444</f>
        <v>0</v>
      </c>
      <c r="BS442" s="35"/>
      <c r="BT442" s="35"/>
      <c r="BU442" s="1"/>
      <c r="BV442" s="1"/>
      <c r="BW442" s="1"/>
      <c r="BX442" s="1"/>
      <c r="BY442" s="1"/>
      <c r="BZ442" s="1"/>
      <c r="CA442" s="1"/>
      <c r="CB442" s="1"/>
    </row>
    <row r="443" s="1" customFormat="1">
      <c r="A443" s="33" t="s">
        <v>307</v>
      </c>
      <c r="B443" s="33" t="s">
        <v>178</v>
      </c>
      <c r="C443" s="33" t="s">
        <v>72</v>
      </c>
      <c r="D443" s="33" t="s">
        <v>381</v>
      </c>
      <c r="E443" s="33" t="s">
        <v>60</v>
      </c>
      <c r="F443" s="34" t="s">
        <v>61</v>
      </c>
      <c r="G443" s="17">
        <v>365.19999999999999</v>
      </c>
      <c r="H443" s="17">
        <v>365.19999999999999</v>
      </c>
      <c r="I443" s="17">
        <v>365.19999999999999</v>
      </c>
      <c r="J443" s="17"/>
      <c r="K443" s="17"/>
      <c r="L443" s="17"/>
      <c r="M443" s="17">
        <f t="shared" si="1341"/>
        <v>365.19999999999999</v>
      </c>
      <c r="N443" s="17">
        <f t="shared" si="1342"/>
        <v>365.19999999999999</v>
      </c>
      <c r="O443" s="17">
        <f t="shared" si="1343"/>
        <v>365.19999999999999</v>
      </c>
      <c r="P443" s="17">
        <v>15</v>
      </c>
      <c r="Q443" s="17"/>
      <c r="R443" s="17"/>
      <c r="S443" s="17"/>
      <c r="T443" s="17"/>
      <c r="U443" s="17"/>
      <c r="V443" s="17"/>
      <c r="W443" s="17"/>
      <c r="X443" s="17"/>
      <c r="Y443" s="17">
        <f t="shared" si="1345"/>
        <v>380.19999999999999</v>
      </c>
      <c r="Z443" s="17">
        <f t="shared" si="1346"/>
        <v>365.19999999999999</v>
      </c>
      <c r="AA443" s="17">
        <f t="shared" si="1347"/>
        <v>365.19999999999999</v>
      </c>
      <c r="AB443" s="17"/>
      <c r="AC443" s="17"/>
      <c r="AD443" s="17"/>
      <c r="AE443" s="17">
        <f t="shared" si="1348"/>
        <v>380.19999999999999</v>
      </c>
      <c r="AF443" s="17">
        <f t="shared" si="1349"/>
        <v>365.19999999999999</v>
      </c>
      <c r="AG443" s="17">
        <f t="shared" si="1350"/>
        <v>365.19999999999999</v>
      </c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>
        <f t="shared" si="1351"/>
        <v>380.19999999999999</v>
      </c>
      <c r="AX443" s="17">
        <f t="shared" si="1352"/>
        <v>365.19999999999999</v>
      </c>
      <c r="AY443" s="17">
        <f t="shared" si="1353"/>
        <v>365.19999999999999</v>
      </c>
      <c r="AZ443" s="17"/>
      <c r="BA443" s="17">
        <f t="shared" si="1354"/>
        <v>380.19999999999999</v>
      </c>
      <c r="BB443" s="17">
        <f t="shared" si="1355"/>
        <v>365.19999999999999</v>
      </c>
      <c r="BC443" s="17">
        <f t="shared" si="1356"/>
        <v>365.19999999999999</v>
      </c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>
        <f t="shared" si="1357"/>
        <v>380.19999999999999</v>
      </c>
      <c r="BP443" s="17">
        <f t="shared" si="1358"/>
        <v>365.19999999999999</v>
      </c>
      <c r="BQ443" s="17">
        <f t="shared" si="1359"/>
        <v>365.19999999999999</v>
      </c>
      <c r="BR443" s="17"/>
      <c r="BS443" s="35"/>
      <c r="BT443" s="35"/>
      <c r="BU443" s="1"/>
      <c r="BV443" s="1"/>
      <c r="BW443" s="1"/>
      <c r="BX443" s="1"/>
      <c r="BY443" s="1"/>
      <c r="BZ443" s="1"/>
      <c r="CA443" s="1"/>
      <c r="CB443" s="1"/>
    </row>
    <row r="444" s="1" customFormat="1">
      <c r="A444" s="33" t="s">
        <v>307</v>
      </c>
      <c r="B444" s="33" t="s">
        <v>178</v>
      </c>
      <c r="C444" s="33" t="s">
        <v>72</v>
      </c>
      <c r="D444" s="33" t="s">
        <v>381</v>
      </c>
      <c r="E444" s="33" t="s">
        <v>141</v>
      </c>
      <c r="F444" s="34" t="s">
        <v>142</v>
      </c>
      <c r="G444" s="17">
        <v>22507.900000000001</v>
      </c>
      <c r="H444" s="17">
        <v>22507.900000000001</v>
      </c>
      <c r="I444" s="17">
        <v>22507.900000000001</v>
      </c>
      <c r="J444" s="17">
        <v>-789.20000000000005</v>
      </c>
      <c r="K444" s="17">
        <v>-789.20000000000005</v>
      </c>
      <c r="L444" s="17">
        <v>-789.20000000000005</v>
      </c>
      <c r="M444" s="17">
        <f t="shared" si="1341"/>
        <v>21718.700000000001</v>
      </c>
      <c r="N444" s="17">
        <f t="shared" si="1342"/>
        <v>21718.700000000001</v>
      </c>
      <c r="O444" s="17">
        <f t="shared" si="1343"/>
        <v>21718.700000000001</v>
      </c>
      <c r="P444" s="17">
        <v>887.75099999999998</v>
      </c>
      <c r="Q444" s="17"/>
      <c r="R444" s="17"/>
      <c r="S444" s="17"/>
      <c r="T444" s="17"/>
      <c r="U444" s="17"/>
      <c r="V444" s="17"/>
      <c r="W444" s="17"/>
      <c r="X444" s="17"/>
      <c r="Y444" s="17">
        <f t="shared" si="1345"/>
        <v>22606.451000000001</v>
      </c>
      <c r="Z444" s="17">
        <f t="shared" si="1346"/>
        <v>21718.700000000001</v>
      </c>
      <c r="AA444" s="17">
        <f t="shared" si="1347"/>
        <v>21718.700000000001</v>
      </c>
      <c r="AB444" s="17"/>
      <c r="AC444" s="17"/>
      <c r="AD444" s="17"/>
      <c r="AE444" s="17">
        <f t="shared" si="1348"/>
        <v>22606.451000000001</v>
      </c>
      <c r="AF444" s="17">
        <f t="shared" si="1349"/>
        <v>21718.700000000001</v>
      </c>
      <c r="AG444" s="17">
        <f t="shared" si="1350"/>
        <v>21718.700000000001</v>
      </c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>
        <f t="shared" si="1351"/>
        <v>22606.451000000001</v>
      </c>
      <c r="AX444" s="17">
        <f t="shared" si="1352"/>
        <v>21718.700000000001</v>
      </c>
      <c r="AY444" s="17">
        <f t="shared" si="1353"/>
        <v>21718.700000000001</v>
      </c>
      <c r="AZ444" s="17"/>
      <c r="BA444" s="17">
        <f t="shared" si="1354"/>
        <v>22606.451000000001</v>
      </c>
      <c r="BB444" s="17">
        <f t="shared" si="1355"/>
        <v>21718.700000000001</v>
      </c>
      <c r="BC444" s="17">
        <f t="shared" si="1356"/>
        <v>21718.700000000001</v>
      </c>
      <c r="BD444" s="17"/>
      <c r="BE444" s="17">
        <v>-610.98199999999997</v>
      </c>
      <c r="BF444" s="17"/>
      <c r="BG444" s="17"/>
      <c r="BH444" s="17"/>
      <c r="BI444" s="17"/>
      <c r="BJ444" s="17"/>
      <c r="BK444" s="17"/>
      <c r="BL444" s="17"/>
      <c r="BM444" s="17"/>
      <c r="BN444" s="17"/>
      <c r="BO444" s="17">
        <f t="shared" si="1357"/>
        <v>21995.469000000001</v>
      </c>
      <c r="BP444" s="17">
        <f t="shared" si="1358"/>
        <v>21718.700000000001</v>
      </c>
      <c r="BQ444" s="17">
        <f t="shared" si="1359"/>
        <v>21718.700000000001</v>
      </c>
      <c r="BR444" s="17"/>
      <c r="BS444" s="35"/>
      <c r="BT444" s="35">
        <v>65</v>
      </c>
      <c r="BU444" s="1"/>
      <c r="BV444" s="1"/>
      <c r="BW444" s="1"/>
      <c r="BX444" s="1"/>
      <c r="BY444" s="1"/>
      <c r="BZ444" s="1"/>
      <c r="CA444" s="1"/>
      <c r="CB444" s="1"/>
    </row>
    <row r="445" s="1" customFormat="1">
      <c r="A445" s="33" t="s">
        <v>307</v>
      </c>
      <c r="B445" s="33" t="s">
        <v>178</v>
      </c>
      <c r="C445" s="33" t="s">
        <v>72</v>
      </c>
      <c r="D445" s="33" t="s">
        <v>366</v>
      </c>
      <c r="E445" s="33"/>
      <c r="F445" s="34" t="s">
        <v>367</v>
      </c>
      <c r="G445" s="17">
        <f t="shared" ref="G445:G449" si="1406">G446</f>
        <v>3223.6999999999998</v>
      </c>
      <c r="H445" s="17">
        <f t="shared" ref="H445:H449" si="1407">H446</f>
        <v>3316.8000000000002</v>
      </c>
      <c r="I445" s="17">
        <f t="shared" ref="I445:I449" si="1408">I446</f>
        <v>3316.8000000000002</v>
      </c>
      <c r="J445" s="17">
        <f t="shared" ref="J445:J449" si="1409">J446</f>
        <v>0</v>
      </c>
      <c r="K445" s="17">
        <f t="shared" ref="K445:K449" si="1410">K446</f>
        <v>0</v>
      </c>
      <c r="L445" s="17">
        <f t="shared" ref="L445:L449" si="1411">L446</f>
        <v>0</v>
      </c>
      <c r="M445" s="17">
        <f t="shared" si="1341"/>
        <v>3223.6999999999998</v>
      </c>
      <c r="N445" s="17">
        <f t="shared" si="1342"/>
        <v>3316.8000000000002</v>
      </c>
      <c r="O445" s="17">
        <f t="shared" si="1343"/>
        <v>3316.8000000000002</v>
      </c>
      <c r="P445" s="17">
        <f t="shared" ref="P445:P449" si="1412">P446</f>
        <v>84.216999999999999</v>
      </c>
      <c r="Q445" s="17">
        <f t="shared" ref="Q445:Q449" si="1413">Q446</f>
        <v>0</v>
      </c>
      <c r="R445" s="17">
        <f t="shared" ref="R445:R449" si="1414">R446</f>
        <v>0</v>
      </c>
      <c r="S445" s="17">
        <f t="shared" ref="S445:S449" si="1415">S446</f>
        <v>0</v>
      </c>
      <c r="T445" s="17">
        <f t="shared" ref="T445:T449" si="1416">T446</f>
        <v>0</v>
      </c>
      <c r="U445" s="17">
        <f t="shared" ref="U445:U449" si="1417">U446</f>
        <v>0</v>
      </c>
      <c r="V445" s="17">
        <f t="shared" ref="V445:V449" si="1418">V446</f>
        <v>0</v>
      </c>
      <c r="W445" s="17">
        <f t="shared" ref="W445:W449" si="1419">W446</f>
        <v>0</v>
      </c>
      <c r="X445" s="17">
        <f t="shared" ref="X445:X449" si="1420">X446</f>
        <v>0</v>
      </c>
      <c r="Y445" s="17">
        <f t="shared" si="1345"/>
        <v>3307.9169999999999</v>
      </c>
      <c r="Z445" s="17">
        <f t="shared" si="1346"/>
        <v>3316.8000000000002</v>
      </c>
      <c r="AA445" s="17">
        <f t="shared" si="1347"/>
        <v>3316.8000000000002</v>
      </c>
      <c r="AB445" s="17">
        <f t="shared" ref="AB445:AB449" si="1421">AB446</f>
        <v>0</v>
      </c>
      <c r="AC445" s="17">
        <f t="shared" ref="AC445:AC449" si="1422">AC446</f>
        <v>0</v>
      </c>
      <c r="AD445" s="17">
        <f t="shared" ref="AD445:AD449" si="1423">AD446</f>
        <v>0</v>
      </c>
      <c r="AE445" s="17">
        <f t="shared" si="1348"/>
        <v>3307.9169999999999</v>
      </c>
      <c r="AF445" s="17">
        <f t="shared" si="1349"/>
        <v>3316.8000000000002</v>
      </c>
      <c r="AG445" s="17">
        <f t="shared" si="1350"/>
        <v>3316.8000000000002</v>
      </c>
      <c r="AH445" s="17">
        <f t="shared" ref="AH445:AH449" si="1424">AH446</f>
        <v>0</v>
      </c>
      <c r="AI445" s="17">
        <f t="shared" ref="AI445:AI449" si="1425">AI446</f>
        <v>0</v>
      </c>
      <c r="AJ445" s="17">
        <f t="shared" ref="AJ445:AJ449" si="1426">AJ446</f>
        <v>0</v>
      </c>
      <c r="AK445" s="17">
        <f t="shared" ref="AK445:AK449" si="1427">AK446</f>
        <v>0</v>
      </c>
      <c r="AL445" s="17">
        <f t="shared" ref="AL445:AL449" si="1428">AL446</f>
        <v>0</v>
      </c>
      <c r="AM445" s="17">
        <f t="shared" ref="AM445:AM449" si="1429">AM446</f>
        <v>0</v>
      </c>
      <c r="AN445" s="17">
        <f t="shared" ref="AN445:AN449" si="1430">AN446</f>
        <v>0</v>
      </c>
      <c r="AO445" s="17">
        <f t="shared" ref="AO445:AO449" si="1431">AO446</f>
        <v>0</v>
      </c>
      <c r="AP445" s="17">
        <f t="shared" ref="AP445:AP449" si="1432">AP446</f>
        <v>0</v>
      </c>
      <c r="AQ445" s="17">
        <f t="shared" ref="AQ445:AQ449" si="1433">AQ446</f>
        <v>0</v>
      </c>
      <c r="AR445" s="17">
        <f t="shared" ref="AR445:AR449" si="1434">AR446</f>
        <v>0</v>
      </c>
      <c r="AS445" s="17">
        <f t="shared" ref="AS445:AS449" si="1435">AS446</f>
        <v>0</v>
      </c>
      <c r="AT445" s="17">
        <f t="shared" ref="AT445:AT449" si="1436">AT446</f>
        <v>0</v>
      </c>
      <c r="AU445" s="17">
        <f t="shared" ref="AU445:AU449" si="1437">AU446</f>
        <v>0</v>
      </c>
      <c r="AV445" s="17">
        <f t="shared" ref="AV445:AV449" si="1438">AV446</f>
        <v>0</v>
      </c>
      <c r="AW445" s="17">
        <f t="shared" si="1351"/>
        <v>3307.9169999999999</v>
      </c>
      <c r="AX445" s="17">
        <f t="shared" si="1352"/>
        <v>3316.8000000000002</v>
      </c>
      <c r="AY445" s="17">
        <f t="shared" si="1353"/>
        <v>3316.8000000000002</v>
      </c>
      <c r="AZ445" s="17">
        <f t="shared" ref="AZ445:AZ449" si="1439">AZ446</f>
        <v>0</v>
      </c>
      <c r="BA445" s="17">
        <f t="shared" si="1354"/>
        <v>3307.9169999999999</v>
      </c>
      <c r="BB445" s="17">
        <f t="shared" si="1355"/>
        <v>3316.8000000000002</v>
      </c>
      <c r="BC445" s="17">
        <f t="shared" si="1356"/>
        <v>3316.8000000000002</v>
      </c>
      <c r="BD445" s="17">
        <f t="shared" ref="BD445:BD449" si="1440">BD446</f>
        <v>0</v>
      </c>
      <c r="BE445" s="17">
        <f t="shared" ref="BE445:BE449" si="1441">BE446</f>
        <v>0</v>
      </c>
      <c r="BF445" s="17">
        <f t="shared" ref="BF445:BF449" si="1442">BF446</f>
        <v>0</v>
      </c>
      <c r="BG445" s="17">
        <f t="shared" ref="BG445:BG449" si="1443">BG446</f>
        <v>0</v>
      </c>
      <c r="BH445" s="17">
        <f t="shared" ref="BH445:BH449" si="1444">BH446</f>
        <v>0</v>
      </c>
      <c r="BI445" s="17">
        <f t="shared" ref="BI445:BI449" si="1445">BI446</f>
        <v>0</v>
      </c>
      <c r="BJ445" s="17">
        <f t="shared" ref="BJ445:BJ449" si="1446">BJ446</f>
        <v>0</v>
      </c>
      <c r="BK445" s="17">
        <f t="shared" ref="BK445:BK449" si="1447">BK446</f>
        <v>0</v>
      </c>
      <c r="BL445" s="17">
        <f t="shared" ref="BL445:BL449" si="1448">BL446</f>
        <v>0</v>
      </c>
      <c r="BM445" s="17">
        <f t="shared" ref="BM445:BM449" si="1449">BM446</f>
        <v>0</v>
      </c>
      <c r="BN445" s="17">
        <f t="shared" ref="BN445:BN449" si="1450">BN446</f>
        <v>0</v>
      </c>
      <c r="BO445" s="17">
        <f t="shared" si="1357"/>
        <v>3307.9169999999999</v>
      </c>
      <c r="BP445" s="17">
        <f t="shared" si="1358"/>
        <v>3316.8000000000002</v>
      </c>
      <c r="BQ445" s="17">
        <f t="shared" si="1359"/>
        <v>3316.8000000000002</v>
      </c>
      <c r="BR445" s="17">
        <f t="shared" ref="BR445:BR449" si="1451">BR446</f>
        <v>0</v>
      </c>
      <c r="BS445" s="35"/>
      <c r="BT445" s="35"/>
      <c r="BU445" s="1"/>
      <c r="BV445" s="1"/>
      <c r="BW445" s="1"/>
      <c r="BX445" s="1"/>
      <c r="BY445" s="1"/>
      <c r="BZ445" s="1"/>
      <c r="CA445" s="1"/>
      <c r="CB445" s="1"/>
    </row>
    <row r="446" s="1" customFormat="1">
      <c r="A446" s="33" t="s">
        <v>307</v>
      </c>
      <c r="B446" s="33" t="s">
        <v>178</v>
      </c>
      <c r="C446" s="33" t="s">
        <v>72</v>
      </c>
      <c r="D446" s="33" t="s">
        <v>368</v>
      </c>
      <c r="E446" s="33"/>
      <c r="F446" s="34" t="s">
        <v>369</v>
      </c>
      <c r="G446" s="17">
        <f t="shared" si="1406"/>
        <v>3223.6999999999998</v>
      </c>
      <c r="H446" s="17">
        <f t="shared" si="1407"/>
        <v>3316.8000000000002</v>
      </c>
      <c r="I446" s="17">
        <f t="shared" si="1408"/>
        <v>3316.8000000000002</v>
      </c>
      <c r="J446" s="17">
        <f t="shared" si="1409"/>
        <v>0</v>
      </c>
      <c r="K446" s="17">
        <f t="shared" si="1410"/>
        <v>0</v>
      </c>
      <c r="L446" s="17">
        <f t="shared" si="1411"/>
        <v>0</v>
      </c>
      <c r="M446" s="17">
        <f t="shared" si="1341"/>
        <v>3223.6999999999998</v>
      </c>
      <c r="N446" s="17">
        <f t="shared" si="1342"/>
        <v>3316.8000000000002</v>
      </c>
      <c r="O446" s="17">
        <f t="shared" si="1343"/>
        <v>3316.8000000000002</v>
      </c>
      <c r="P446" s="17">
        <f t="shared" si="1412"/>
        <v>84.216999999999999</v>
      </c>
      <c r="Q446" s="17">
        <f t="shared" si="1413"/>
        <v>0</v>
      </c>
      <c r="R446" s="17">
        <f t="shared" si="1414"/>
        <v>0</v>
      </c>
      <c r="S446" s="17">
        <f t="shared" si="1415"/>
        <v>0</v>
      </c>
      <c r="T446" s="17">
        <f t="shared" si="1416"/>
        <v>0</v>
      </c>
      <c r="U446" s="17">
        <f t="shared" si="1417"/>
        <v>0</v>
      </c>
      <c r="V446" s="17">
        <f t="shared" si="1418"/>
        <v>0</v>
      </c>
      <c r="W446" s="17">
        <f t="shared" si="1419"/>
        <v>0</v>
      </c>
      <c r="X446" s="17">
        <f t="shared" si="1420"/>
        <v>0</v>
      </c>
      <c r="Y446" s="17">
        <f t="shared" si="1345"/>
        <v>3307.9169999999999</v>
      </c>
      <c r="Z446" s="17">
        <f t="shared" si="1346"/>
        <v>3316.8000000000002</v>
      </c>
      <c r="AA446" s="17">
        <f t="shared" si="1347"/>
        <v>3316.8000000000002</v>
      </c>
      <c r="AB446" s="17">
        <f t="shared" si="1421"/>
        <v>0</v>
      </c>
      <c r="AC446" s="17">
        <f t="shared" si="1422"/>
        <v>0</v>
      </c>
      <c r="AD446" s="17">
        <f t="shared" si="1423"/>
        <v>0</v>
      </c>
      <c r="AE446" s="17">
        <f t="shared" si="1348"/>
        <v>3307.9169999999999</v>
      </c>
      <c r="AF446" s="17">
        <f t="shared" si="1349"/>
        <v>3316.8000000000002</v>
      </c>
      <c r="AG446" s="17">
        <f t="shared" si="1350"/>
        <v>3316.8000000000002</v>
      </c>
      <c r="AH446" s="17">
        <f t="shared" si="1424"/>
        <v>0</v>
      </c>
      <c r="AI446" s="17">
        <f t="shared" si="1425"/>
        <v>0</v>
      </c>
      <c r="AJ446" s="17">
        <f t="shared" si="1426"/>
        <v>0</v>
      </c>
      <c r="AK446" s="17">
        <f t="shared" si="1427"/>
        <v>0</v>
      </c>
      <c r="AL446" s="17">
        <f t="shared" si="1428"/>
        <v>0</v>
      </c>
      <c r="AM446" s="17">
        <f t="shared" si="1429"/>
        <v>0</v>
      </c>
      <c r="AN446" s="17">
        <f t="shared" si="1430"/>
        <v>0</v>
      </c>
      <c r="AO446" s="17">
        <f t="shared" si="1431"/>
        <v>0</v>
      </c>
      <c r="AP446" s="17">
        <f t="shared" si="1432"/>
        <v>0</v>
      </c>
      <c r="AQ446" s="17">
        <f t="shared" si="1433"/>
        <v>0</v>
      </c>
      <c r="AR446" s="17">
        <f t="shared" si="1434"/>
        <v>0</v>
      </c>
      <c r="AS446" s="17">
        <f t="shared" si="1435"/>
        <v>0</v>
      </c>
      <c r="AT446" s="17">
        <f t="shared" si="1436"/>
        <v>0</v>
      </c>
      <c r="AU446" s="17">
        <f t="shared" si="1437"/>
        <v>0</v>
      </c>
      <c r="AV446" s="17">
        <f t="shared" si="1438"/>
        <v>0</v>
      </c>
      <c r="AW446" s="17">
        <f t="shared" si="1351"/>
        <v>3307.9169999999999</v>
      </c>
      <c r="AX446" s="17">
        <f t="shared" si="1352"/>
        <v>3316.8000000000002</v>
      </c>
      <c r="AY446" s="17">
        <f t="shared" si="1353"/>
        <v>3316.8000000000002</v>
      </c>
      <c r="AZ446" s="17">
        <f t="shared" si="1439"/>
        <v>0</v>
      </c>
      <c r="BA446" s="17">
        <f t="shared" si="1354"/>
        <v>3307.9169999999999</v>
      </c>
      <c r="BB446" s="17">
        <f t="shared" si="1355"/>
        <v>3316.8000000000002</v>
      </c>
      <c r="BC446" s="17">
        <f t="shared" si="1356"/>
        <v>3316.8000000000002</v>
      </c>
      <c r="BD446" s="17">
        <f t="shared" si="1440"/>
        <v>0</v>
      </c>
      <c r="BE446" s="17">
        <f t="shared" si="1441"/>
        <v>0</v>
      </c>
      <c r="BF446" s="17">
        <f t="shared" si="1442"/>
        <v>0</v>
      </c>
      <c r="BG446" s="17">
        <f t="shared" si="1443"/>
        <v>0</v>
      </c>
      <c r="BH446" s="17">
        <f t="shared" si="1444"/>
        <v>0</v>
      </c>
      <c r="BI446" s="17">
        <f t="shared" si="1445"/>
        <v>0</v>
      </c>
      <c r="BJ446" s="17">
        <f t="shared" si="1446"/>
        <v>0</v>
      </c>
      <c r="BK446" s="17">
        <f t="shared" si="1447"/>
        <v>0</v>
      </c>
      <c r="BL446" s="17">
        <f t="shared" si="1448"/>
        <v>0</v>
      </c>
      <c r="BM446" s="17">
        <f t="shared" si="1449"/>
        <v>0</v>
      </c>
      <c r="BN446" s="17">
        <f t="shared" si="1450"/>
        <v>0</v>
      </c>
      <c r="BO446" s="17">
        <f t="shared" si="1357"/>
        <v>3307.9169999999999</v>
      </c>
      <c r="BP446" s="17">
        <f t="shared" si="1358"/>
        <v>3316.8000000000002</v>
      </c>
      <c r="BQ446" s="17">
        <f t="shared" si="1359"/>
        <v>3316.8000000000002</v>
      </c>
      <c r="BR446" s="17">
        <f t="shared" si="1451"/>
        <v>0</v>
      </c>
      <c r="BS446" s="35"/>
      <c r="BT446" s="35"/>
      <c r="BU446" s="1"/>
      <c r="BV446" s="1"/>
      <c r="BW446" s="1"/>
      <c r="BX446" s="1"/>
      <c r="BY446" s="1"/>
      <c r="BZ446" s="1"/>
      <c r="CA446" s="1"/>
      <c r="CB446" s="1"/>
    </row>
    <row r="447" s="1" customFormat="1">
      <c r="A447" s="33" t="s">
        <v>307</v>
      </c>
      <c r="B447" s="33" t="s">
        <v>178</v>
      </c>
      <c r="C447" s="33" t="s">
        <v>72</v>
      </c>
      <c r="D447" s="33" t="s">
        <v>368</v>
      </c>
      <c r="E447" s="33" t="s">
        <v>141</v>
      </c>
      <c r="F447" s="34" t="s">
        <v>142</v>
      </c>
      <c r="G447" s="17">
        <v>3223.6999999999998</v>
      </c>
      <c r="H447" s="17">
        <v>3316.8000000000002</v>
      </c>
      <c r="I447" s="17">
        <v>3316.8000000000002</v>
      </c>
      <c r="J447" s="17"/>
      <c r="K447" s="17"/>
      <c r="L447" s="17"/>
      <c r="M447" s="17">
        <f t="shared" si="1341"/>
        <v>3223.6999999999998</v>
      </c>
      <c r="N447" s="17">
        <f t="shared" si="1342"/>
        <v>3316.8000000000002</v>
      </c>
      <c r="O447" s="17">
        <f t="shared" si="1343"/>
        <v>3316.8000000000002</v>
      </c>
      <c r="P447" s="17">
        <v>84.216999999999999</v>
      </c>
      <c r="Q447" s="17"/>
      <c r="R447" s="17"/>
      <c r="S447" s="17"/>
      <c r="T447" s="17"/>
      <c r="U447" s="17"/>
      <c r="V447" s="17"/>
      <c r="W447" s="17"/>
      <c r="X447" s="17"/>
      <c r="Y447" s="17">
        <f t="shared" si="1345"/>
        <v>3307.9169999999999</v>
      </c>
      <c r="Z447" s="17">
        <f t="shared" si="1346"/>
        <v>3316.8000000000002</v>
      </c>
      <c r="AA447" s="17">
        <f t="shared" si="1347"/>
        <v>3316.8000000000002</v>
      </c>
      <c r="AB447" s="17"/>
      <c r="AC447" s="17"/>
      <c r="AD447" s="17"/>
      <c r="AE447" s="17">
        <f t="shared" si="1348"/>
        <v>3307.9169999999999</v>
      </c>
      <c r="AF447" s="17">
        <f t="shared" si="1349"/>
        <v>3316.8000000000002</v>
      </c>
      <c r="AG447" s="17">
        <f t="shared" si="1350"/>
        <v>3316.8000000000002</v>
      </c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>
        <f t="shared" si="1351"/>
        <v>3307.9169999999999</v>
      </c>
      <c r="AX447" s="17">
        <f t="shared" si="1352"/>
        <v>3316.8000000000002</v>
      </c>
      <c r="AY447" s="17">
        <f t="shared" si="1353"/>
        <v>3316.8000000000002</v>
      </c>
      <c r="AZ447" s="17"/>
      <c r="BA447" s="17">
        <f t="shared" si="1354"/>
        <v>3307.9169999999999</v>
      </c>
      <c r="BB447" s="17">
        <f t="shared" si="1355"/>
        <v>3316.8000000000002</v>
      </c>
      <c r="BC447" s="17">
        <f t="shared" si="1356"/>
        <v>3316.8000000000002</v>
      </c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>
        <f t="shared" si="1357"/>
        <v>3307.9169999999999</v>
      </c>
      <c r="BP447" s="17">
        <f t="shared" si="1358"/>
        <v>3316.8000000000002</v>
      </c>
      <c r="BQ447" s="17">
        <f t="shared" si="1359"/>
        <v>3316.8000000000002</v>
      </c>
      <c r="BR447" s="17"/>
      <c r="BS447" s="35"/>
      <c r="BT447" s="35"/>
      <c r="BU447" s="1"/>
      <c r="BV447" s="1"/>
      <c r="BW447" s="1"/>
      <c r="BX447" s="1"/>
      <c r="BY447" s="1"/>
      <c r="BZ447" s="1"/>
      <c r="CA447" s="1"/>
      <c r="CB447" s="1"/>
    </row>
    <row r="448" s="1" customFormat="1">
      <c r="A448" s="33" t="s">
        <v>307</v>
      </c>
      <c r="B448" s="33" t="s">
        <v>178</v>
      </c>
      <c r="C448" s="33" t="s">
        <v>72</v>
      </c>
      <c r="D448" s="33" t="s">
        <v>320</v>
      </c>
      <c r="E448" s="33"/>
      <c r="F448" s="34" t="s">
        <v>321</v>
      </c>
      <c r="G448" s="17">
        <f t="shared" si="1406"/>
        <v>20387.299999999999</v>
      </c>
      <c r="H448" s="17">
        <f t="shared" si="1407"/>
        <v>20595.700000000001</v>
      </c>
      <c r="I448" s="17">
        <f t="shared" si="1408"/>
        <v>20595.700000000001</v>
      </c>
      <c r="J448" s="17">
        <f t="shared" si="1409"/>
        <v>0</v>
      </c>
      <c r="K448" s="17">
        <f t="shared" si="1410"/>
        <v>0</v>
      </c>
      <c r="L448" s="17">
        <f t="shared" si="1411"/>
        <v>0</v>
      </c>
      <c r="M448" s="17">
        <f t="shared" si="1341"/>
        <v>20387.299999999999</v>
      </c>
      <c r="N448" s="17">
        <f t="shared" si="1342"/>
        <v>20595.700000000001</v>
      </c>
      <c r="O448" s="17">
        <f t="shared" si="1343"/>
        <v>20595.700000000001</v>
      </c>
      <c r="P448" s="17">
        <f t="shared" si="1412"/>
        <v>0</v>
      </c>
      <c r="Q448" s="17">
        <f t="shared" si="1413"/>
        <v>0</v>
      </c>
      <c r="R448" s="17">
        <f t="shared" si="1414"/>
        <v>0</v>
      </c>
      <c r="S448" s="17">
        <f t="shared" si="1415"/>
        <v>0</v>
      </c>
      <c r="T448" s="17">
        <f t="shared" si="1416"/>
        <v>0</v>
      </c>
      <c r="U448" s="17">
        <f t="shared" si="1417"/>
        <v>0</v>
      </c>
      <c r="V448" s="17">
        <f t="shared" si="1418"/>
        <v>0</v>
      </c>
      <c r="W448" s="17">
        <f t="shared" si="1419"/>
        <v>0</v>
      </c>
      <c r="X448" s="17">
        <f t="shared" si="1420"/>
        <v>0</v>
      </c>
      <c r="Y448" s="17">
        <f t="shared" si="1345"/>
        <v>20387.299999999999</v>
      </c>
      <c r="Z448" s="17">
        <f t="shared" si="1346"/>
        <v>20595.700000000001</v>
      </c>
      <c r="AA448" s="17">
        <f t="shared" si="1347"/>
        <v>20595.700000000001</v>
      </c>
      <c r="AB448" s="17">
        <f t="shared" si="1421"/>
        <v>0</v>
      </c>
      <c r="AC448" s="17">
        <f t="shared" si="1422"/>
        <v>0</v>
      </c>
      <c r="AD448" s="17">
        <f t="shared" si="1423"/>
        <v>0</v>
      </c>
      <c r="AE448" s="17">
        <f t="shared" si="1348"/>
        <v>20387.299999999999</v>
      </c>
      <c r="AF448" s="17">
        <f t="shared" si="1349"/>
        <v>20595.700000000001</v>
      </c>
      <c r="AG448" s="17">
        <f t="shared" si="1350"/>
        <v>20595.700000000001</v>
      </c>
      <c r="AH448" s="17">
        <f t="shared" si="1424"/>
        <v>0</v>
      </c>
      <c r="AI448" s="17">
        <f t="shared" si="1425"/>
        <v>0</v>
      </c>
      <c r="AJ448" s="17">
        <f t="shared" si="1426"/>
        <v>0</v>
      </c>
      <c r="AK448" s="17">
        <f t="shared" si="1427"/>
        <v>0</v>
      </c>
      <c r="AL448" s="17">
        <f t="shared" si="1428"/>
        <v>0</v>
      </c>
      <c r="AM448" s="17">
        <f t="shared" si="1429"/>
        <v>0</v>
      </c>
      <c r="AN448" s="17">
        <f t="shared" si="1430"/>
        <v>0</v>
      </c>
      <c r="AO448" s="17">
        <f t="shared" si="1431"/>
        <v>0</v>
      </c>
      <c r="AP448" s="17">
        <f t="shared" si="1432"/>
        <v>0</v>
      </c>
      <c r="AQ448" s="17">
        <f t="shared" si="1433"/>
        <v>0</v>
      </c>
      <c r="AR448" s="17">
        <f t="shared" si="1434"/>
        <v>0</v>
      </c>
      <c r="AS448" s="17">
        <f t="shared" si="1435"/>
        <v>0</v>
      </c>
      <c r="AT448" s="17">
        <f t="shared" si="1436"/>
        <v>0</v>
      </c>
      <c r="AU448" s="17">
        <f t="shared" si="1437"/>
        <v>0</v>
      </c>
      <c r="AV448" s="17">
        <f t="shared" si="1438"/>
        <v>0</v>
      </c>
      <c r="AW448" s="17">
        <f t="shared" si="1351"/>
        <v>20387.299999999999</v>
      </c>
      <c r="AX448" s="17">
        <f t="shared" si="1352"/>
        <v>20595.700000000001</v>
      </c>
      <c r="AY448" s="17">
        <f t="shared" si="1353"/>
        <v>20595.700000000001</v>
      </c>
      <c r="AZ448" s="17">
        <f t="shared" si="1439"/>
        <v>0</v>
      </c>
      <c r="BA448" s="17">
        <f t="shared" si="1354"/>
        <v>20387.299999999999</v>
      </c>
      <c r="BB448" s="17">
        <f t="shared" si="1355"/>
        <v>20595.700000000001</v>
      </c>
      <c r="BC448" s="17">
        <f t="shared" si="1356"/>
        <v>20595.700000000001</v>
      </c>
      <c r="BD448" s="17">
        <f t="shared" si="1440"/>
        <v>0</v>
      </c>
      <c r="BE448" s="17">
        <f t="shared" si="1441"/>
        <v>0</v>
      </c>
      <c r="BF448" s="17">
        <f t="shared" si="1442"/>
        <v>0</v>
      </c>
      <c r="BG448" s="17">
        <f t="shared" si="1443"/>
        <v>0</v>
      </c>
      <c r="BH448" s="17">
        <f t="shared" si="1444"/>
        <v>0</v>
      </c>
      <c r="BI448" s="17">
        <f t="shared" si="1445"/>
        <v>0</v>
      </c>
      <c r="BJ448" s="17">
        <f t="shared" si="1446"/>
        <v>0</v>
      </c>
      <c r="BK448" s="17">
        <f t="shared" si="1447"/>
        <v>0</v>
      </c>
      <c r="BL448" s="17">
        <f t="shared" si="1448"/>
        <v>0</v>
      </c>
      <c r="BM448" s="17">
        <f t="shared" si="1449"/>
        <v>0</v>
      </c>
      <c r="BN448" s="17">
        <f t="shared" si="1450"/>
        <v>0</v>
      </c>
      <c r="BO448" s="17">
        <f t="shared" si="1357"/>
        <v>20387.299999999999</v>
      </c>
      <c r="BP448" s="17">
        <f t="shared" si="1358"/>
        <v>20595.700000000001</v>
      </c>
      <c r="BQ448" s="17">
        <f t="shared" si="1359"/>
        <v>20595.700000000001</v>
      </c>
      <c r="BR448" s="17">
        <f t="shared" si="1451"/>
        <v>0</v>
      </c>
      <c r="BS448" s="35"/>
      <c r="BT448" s="35"/>
      <c r="BU448" s="1"/>
      <c r="BV448" s="1"/>
      <c r="BW448" s="1"/>
      <c r="BX448" s="1"/>
      <c r="BY448" s="1"/>
      <c r="BZ448" s="1"/>
      <c r="CA448" s="1"/>
      <c r="CB448" s="1"/>
    </row>
    <row r="449" s="1" customFormat="1">
      <c r="A449" s="33" t="s">
        <v>307</v>
      </c>
      <c r="B449" s="33" t="s">
        <v>178</v>
      </c>
      <c r="C449" s="33" t="s">
        <v>72</v>
      </c>
      <c r="D449" s="33" t="s">
        <v>382</v>
      </c>
      <c r="E449" s="33"/>
      <c r="F449" s="34" t="s">
        <v>383</v>
      </c>
      <c r="G449" s="17">
        <f t="shared" si="1406"/>
        <v>20387.299999999999</v>
      </c>
      <c r="H449" s="17">
        <f t="shared" si="1407"/>
        <v>20595.700000000001</v>
      </c>
      <c r="I449" s="17">
        <f t="shared" si="1408"/>
        <v>20595.700000000001</v>
      </c>
      <c r="J449" s="17">
        <f t="shared" si="1409"/>
        <v>0</v>
      </c>
      <c r="K449" s="17">
        <f t="shared" si="1410"/>
        <v>0</v>
      </c>
      <c r="L449" s="17">
        <f t="shared" si="1411"/>
        <v>0</v>
      </c>
      <c r="M449" s="17">
        <f t="shared" si="1341"/>
        <v>20387.299999999999</v>
      </c>
      <c r="N449" s="17">
        <f t="shared" si="1342"/>
        <v>20595.700000000001</v>
      </c>
      <c r="O449" s="17">
        <f t="shared" si="1343"/>
        <v>20595.700000000001</v>
      </c>
      <c r="P449" s="17">
        <f t="shared" si="1412"/>
        <v>0</v>
      </c>
      <c r="Q449" s="17">
        <f t="shared" si="1413"/>
        <v>0</v>
      </c>
      <c r="R449" s="17">
        <f t="shared" si="1414"/>
        <v>0</v>
      </c>
      <c r="S449" s="17">
        <f t="shared" si="1415"/>
        <v>0</v>
      </c>
      <c r="T449" s="17">
        <f t="shared" si="1416"/>
        <v>0</v>
      </c>
      <c r="U449" s="17">
        <f t="shared" si="1417"/>
        <v>0</v>
      </c>
      <c r="V449" s="17">
        <f t="shared" si="1418"/>
        <v>0</v>
      </c>
      <c r="W449" s="17">
        <f t="shared" si="1419"/>
        <v>0</v>
      </c>
      <c r="X449" s="17">
        <f t="shared" si="1420"/>
        <v>0</v>
      </c>
      <c r="Y449" s="17">
        <f t="shared" si="1345"/>
        <v>20387.299999999999</v>
      </c>
      <c r="Z449" s="17">
        <f t="shared" si="1346"/>
        <v>20595.700000000001</v>
      </c>
      <c r="AA449" s="17">
        <f t="shared" si="1347"/>
        <v>20595.700000000001</v>
      </c>
      <c r="AB449" s="17">
        <f t="shared" si="1421"/>
        <v>0</v>
      </c>
      <c r="AC449" s="17">
        <f t="shared" si="1422"/>
        <v>0</v>
      </c>
      <c r="AD449" s="17">
        <f t="shared" si="1423"/>
        <v>0</v>
      </c>
      <c r="AE449" s="17">
        <f t="shared" si="1348"/>
        <v>20387.299999999999</v>
      </c>
      <c r="AF449" s="17">
        <f t="shared" si="1349"/>
        <v>20595.700000000001</v>
      </c>
      <c r="AG449" s="17">
        <f t="shared" si="1350"/>
        <v>20595.700000000001</v>
      </c>
      <c r="AH449" s="17">
        <f t="shared" si="1424"/>
        <v>0</v>
      </c>
      <c r="AI449" s="17">
        <f t="shared" si="1425"/>
        <v>0</v>
      </c>
      <c r="AJ449" s="17">
        <f t="shared" si="1426"/>
        <v>0</v>
      </c>
      <c r="AK449" s="17">
        <f t="shared" si="1427"/>
        <v>0</v>
      </c>
      <c r="AL449" s="17">
        <f t="shared" si="1428"/>
        <v>0</v>
      </c>
      <c r="AM449" s="17">
        <f t="shared" si="1429"/>
        <v>0</v>
      </c>
      <c r="AN449" s="17">
        <f t="shared" si="1430"/>
        <v>0</v>
      </c>
      <c r="AO449" s="17">
        <f t="shared" si="1431"/>
        <v>0</v>
      </c>
      <c r="AP449" s="17">
        <f t="shared" si="1432"/>
        <v>0</v>
      </c>
      <c r="AQ449" s="17">
        <f t="shared" si="1433"/>
        <v>0</v>
      </c>
      <c r="AR449" s="17">
        <f t="shared" si="1434"/>
        <v>0</v>
      </c>
      <c r="AS449" s="17">
        <f t="shared" si="1435"/>
        <v>0</v>
      </c>
      <c r="AT449" s="17">
        <f t="shared" si="1436"/>
        <v>0</v>
      </c>
      <c r="AU449" s="17">
        <f t="shared" si="1437"/>
        <v>0</v>
      </c>
      <c r="AV449" s="17">
        <f t="shared" si="1438"/>
        <v>0</v>
      </c>
      <c r="AW449" s="17">
        <f t="shared" si="1351"/>
        <v>20387.299999999999</v>
      </c>
      <c r="AX449" s="17">
        <f t="shared" si="1352"/>
        <v>20595.700000000001</v>
      </c>
      <c r="AY449" s="17">
        <f t="shared" si="1353"/>
        <v>20595.700000000001</v>
      </c>
      <c r="AZ449" s="17">
        <f t="shared" si="1439"/>
        <v>0</v>
      </c>
      <c r="BA449" s="17">
        <f t="shared" si="1354"/>
        <v>20387.299999999999</v>
      </c>
      <c r="BB449" s="17">
        <f t="shared" si="1355"/>
        <v>20595.700000000001</v>
      </c>
      <c r="BC449" s="17">
        <f t="shared" si="1356"/>
        <v>20595.700000000001</v>
      </c>
      <c r="BD449" s="17">
        <f t="shared" si="1440"/>
        <v>0</v>
      </c>
      <c r="BE449" s="17">
        <f t="shared" si="1441"/>
        <v>0</v>
      </c>
      <c r="BF449" s="17">
        <f t="shared" si="1442"/>
        <v>0</v>
      </c>
      <c r="BG449" s="17">
        <f t="shared" si="1443"/>
        <v>0</v>
      </c>
      <c r="BH449" s="17">
        <f t="shared" si="1444"/>
        <v>0</v>
      </c>
      <c r="BI449" s="17">
        <f t="shared" si="1445"/>
        <v>0</v>
      </c>
      <c r="BJ449" s="17">
        <f t="shared" si="1446"/>
        <v>0</v>
      </c>
      <c r="BK449" s="17">
        <f t="shared" si="1447"/>
        <v>0</v>
      </c>
      <c r="BL449" s="17">
        <f t="shared" si="1448"/>
        <v>0</v>
      </c>
      <c r="BM449" s="17">
        <f t="shared" si="1449"/>
        <v>0</v>
      </c>
      <c r="BN449" s="17">
        <f t="shared" si="1450"/>
        <v>0</v>
      </c>
      <c r="BO449" s="17">
        <f t="shared" si="1357"/>
        <v>20387.299999999999</v>
      </c>
      <c r="BP449" s="17">
        <f t="shared" si="1358"/>
        <v>20595.700000000001</v>
      </c>
      <c r="BQ449" s="17">
        <f t="shared" si="1359"/>
        <v>20595.700000000001</v>
      </c>
      <c r="BR449" s="17">
        <f t="shared" si="1451"/>
        <v>0</v>
      </c>
      <c r="BS449" s="35"/>
      <c r="BT449" s="35"/>
      <c r="BU449" s="1"/>
      <c r="BV449" s="1"/>
      <c r="BW449" s="1"/>
      <c r="BX449" s="1"/>
      <c r="BY449" s="1"/>
      <c r="BZ449" s="1"/>
      <c r="CA449" s="1"/>
      <c r="CB449" s="1"/>
    </row>
    <row r="450" s="1" customFormat="1">
      <c r="A450" s="33" t="s">
        <v>307</v>
      </c>
      <c r="B450" s="33" t="s">
        <v>178</v>
      </c>
      <c r="C450" s="33" t="s">
        <v>72</v>
      </c>
      <c r="D450" s="33" t="s">
        <v>382</v>
      </c>
      <c r="E450" s="33" t="s">
        <v>141</v>
      </c>
      <c r="F450" s="34" t="s">
        <v>142</v>
      </c>
      <c r="G450" s="17">
        <v>20387.299999999999</v>
      </c>
      <c r="H450" s="17">
        <v>20595.700000000001</v>
      </c>
      <c r="I450" s="17">
        <v>20595.700000000001</v>
      </c>
      <c r="J450" s="17"/>
      <c r="K450" s="17"/>
      <c r="L450" s="17"/>
      <c r="M450" s="17">
        <f t="shared" si="1341"/>
        <v>20387.299999999999</v>
      </c>
      <c r="N450" s="17">
        <f t="shared" si="1342"/>
        <v>20595.700000000001</v>
      </c>
      <c r="O450" s="17">
        <f t="shared" si="1343"/>
        <v>20595.700000000001</v>
      </c>
      <c r="P450" s="17"/>
      <c r="Q450" s="17"/>
      <c r="R450" s="17"/>
      <c r="S450" s="17"/>
      <c r="T450" s="17"/>
      <c r="U450" s="17"/>
      <c r="V450" s="17"/>
      <c r="W450" s="17"/>
      <c r="X450" s="17"/>
      <c r="Y450" s="17">
        <f t="shared" si="1345"/>
        <v>20387.299999999999</v>
      </c>
      <c r="Z450" s="17">
        <f t="shared" si="1346"/>
        <v>20595.700000000001</v>
      </c>
      <c r="AA450" s="17">
        <f t="shared" si="1347"/>
        <v>20595.700000000001</v>
      </c>
      <c r="AB450" s="17"/>
      <c r="AC450" s="17"/>
      <c r="AD450" s="17"/>
      <c r="AE450" s="17">
        <f t="shared" si="1348"/>
        <v>20387.299999999999</v>
      </c>
      <c r="AF450" s="17">
        <f t="shared" si="1349"/>
        <v>20595.700000000001</v>
      </c>
      <c r="AG450" s="17">
        <f t="shared" si="1350"/>
        <v>20595.700000000001</v>
      </c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>
        <f t="shared" si="1351"/>
        <v>20387.299999999999</v>
      </c>
      <c r="AX450" s="17">
        <f t="shared" si="1352"/>
        <v>20595.700000000001</v>
      </c>
      <c r="AY450" s="17">
        <f t="shared" si="1353"/>
        <v>20595.700000000001</v>
      </c>
      <c r="AZ450" s="17"/>
      <c r="BA450" s="17">
        <f t="shared" si="1354"/>
        <v>20387.299999999999</v>
      </c>
      <c r="BB450" s="17">
        <f t="shared" si="1355"/>
        <v>20595.700000000001</v>
      </c>
      <c r="BC450" s="17">
        <f t="shared" si="1356"/>
        <v>20595.700000000001</v>
      </c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>
        <f t="shared" si="1357"/>
        <v>20387.299999999999</v>
      </c>
      <c r="BP450" s="17">
        <f t="shared" si="1358"/>
        <v>20595.700000000001</v>
      </c>
      <c r="BQ450" s="17">
        <f t="shared" si="1359"/>
        <v>20595.700000000001</v>
      </c>
      <c r="BR450" s="17"/>
      <c r="BS450" s="35"/>
      <c r="BT450" s="35"/>
      <c r="BU450" s="1"/>
      <c r="BV450" s="1"/>
      <c r="BW450" s="1"/>
      <c r="BX450" s="1"/>
      <c r="BY450" s="1"/>
      <c r="BZ450" s="1"/>
      <c r="CA450" s="1"/>
      <c r="CB450" s="1"/>
    </row>
    <row r="451" s="1" customFormat="1">
      <c r="A451" s="33" t="s">
        <v>307</v>
      </c>
      <c r="B451" s="33" t="s">
        <v>178</v>
      </c>
      <c r="C451" s="33" t="s">
        <v>72</v>
      </c>
      <c r="D451" s="33" t="s">
        <v>325</v>
      </c>
      <c r="E451" s="33"/>
      <c r="F451" s="34" t="s">
        <v>326</v>
      </c>
      <c r="G451" s="17">
        <f>G452+G455</f>
        <v>11864.700000000001</v>
      </c>
      <c r="H451" s="17">
        <f>H452+H455</f>
        <v>150965</v>
      </c>
      <c r="I451" s="17">
        <f>I452+I455</f>
        <v>1271</v>
      </c>
      <c r="J451" s="17">
        <f>J452+J455</f>
        <v>0</v>
      </c>
      <c r="K451" s="17">
        <f>K452+K455</f>
        <v>0</v>
      </c>
      <c r="L451" s="17">
        <f>L452+L455</f>
        <v>0</v>
      </c>
      <c r="M451" s="17">
        <f t="shared" si="1341"/>
        <v>11864.700000000001</v>
      </c>
      <c r="N451" s="17">
        <f t="shared" si="1342"/>
        <v>150965</v>
      </c>
      <c r="O451" s="17">
        <f t="shared" si="1343"/>
        <v>1271</v>
      </c>
      <c r="P451" s="17">
        <f>P452+P455</f>
        <v>0</v>
      </c>
      <c r="Q451" s="17">
        <f>Q452+Q455</f>
        <v>0</v>
      </c>
      <c r="R451" s="17">
        <f>R452+R455</f>
        <v>75006.351999999999</v>
      </c>
      <c r="S451" s="17">
        <f>S452+S455</f>
        <v>0</v>
      </c>
      <c r="T451" s="17">
        <f>T452+T455</f>
        <v>0</v>
      </c>
      <c r="U451" s="17">
        <f>U452+U455</f>
        <v>-77943.970000000001</v>
      </c>
      <c r="V451" s="17">
        <f>V452+V455</f>
        <v>0</v>
      </c>
      <c r="W451" s="17">
        <f>W452+W455</f>
        <v>0</v>
      </c>
      <c r="X451" s="17">
        <f>X452+X455</f>
        <v>0</v>
      </c>
      <c r="Y451" s="17">
        <f t="shared" si="1345"/>
        <v>86871.051999999996</v>
      </c>
      <c r="Z451" s="17">
        <f t="shared" si="1346"/>
        <v>73021.029999999999</v>
      </c>
      <c r="AA451" s="17">
        <f t="shared" si="1347"/>
        <v>1271</v>
      </c>
      <c r="AB451" s="17">
        <f>AB452+AB455</f>
        <v>0</v>
      </c>
      <c r="AC451" s="17">
        <f>AC452+AC455</f>
        <v>0</v>
      </c>
      <c r="AD451" s="17">
        <f>AD452+AD455</f>
        <v>0</v>
      </c>
      <c r="AE451" s="17">
        <f t="shared" si="1348"/>
        <v>86871.051999999996</v>
      </c>
      <c r="AF451" s="17">
        <f t="shared" si="1349"/>
        <v>73021.029999999999</v>
      </c>
      <c r="AG451" s="17">
        <f t="shared" si="1350"/>
        <v>1271</v>
      </c>
      <c r="AH451" s="17">
        <f>AH452+AH455</f>
        <v>0</v>
      </c>
      <c r="AI451" s="17">
        <f>AI452+AI455</f>
        <v>0</v>
      </c>
      <c r="AJ451" s="17">
        <f>AJ452+AJ455</f>
        <v>46385.756999999998</v>
      </c>
      <c r="AK451" s="17">
        <f>AK452+AK455</f>
        <v>0</v>
      </c>
      <c r="AL451" s="17">
        <f>AL452+AL455</f>
        <v>0</v>
      </c>
      <c r="AM451" s="17">
        <f>AM452+AM455</f>
        <v>0</v>
      </c>
      <c r="AN451" s="17">
        <f>AN452+AN455</f>
        <v>0</v>
      </c>
      <c r="AO451" s="17">
        <f>AO452+AO455</f>
        <v>0</v>
      </c>
      <c r="AP451" s="17">
        <f>AP452+AP455</f>
        <v>0</v>
      </c>
      <c r="AQ451" s="17">
        <f>AQ452+AQ455</f>
        <v>0</v>
      </c>
      <c r="AR451" s="17">
        <f>AR452+AR455</f>
        <v>0</v>
      </c>
      <c r="AS451" s="17">
        <f>AS452+AS455</f>
        <v>0</v>
      </c>
      <c r="AT451" s="17">
        <f>AT452+AT455</f>
        <v>0</v>
      </c>
      <c r="AU451" s="17">
        <f>AU452+AU455</f>
        <v>0</v>
      </c>
      <c r="AV451" s="17">
        <f>AV452+AV455</f>
        <v>0</v>
      </c>
      <c r="AW451" s="17">
        <f t="shared" si="1351"/>
        <v>133256.80900000001</v>
      </c>
      <c r="AX451" s="17">
        <f t="shared" si="1352"/>
        <v>73021.029999999999</v>
      </c>
      <c r="AY451" s="17">
        <f t="shared" si="1353"/>
        <v>1271</v>
      </c>
      <c r="AZ451" s="17">
        <f>AZ452+AZ455</f>
        <v>0</v>
      </c>
      <c r="BA451" s="17">
        <f t="shared" si="1354"/>
        <v>133256.80900000001</v>
      </c>
      <c r="BB451" s="17">
        <f t="shared" si="1355"/>
        <v>73021.029999999999</v>
      </c>
      <c r="BC451" s="17">
        <f t="shared" si="1356"/>
        <v>1271</v>
      </c>
      <c r="BD451" s="17">
        <f>BD452+BD455</f>
        <v>0</v>
      </c>
      <c r="BE451" s="17">
        <f>BE452+BE455</f>
        <v>-10593.700000000001</v>
      </c>
      <c r="BF451" s="17">
        <f>BF452+BF455</f>
        <v>0</v>
      </c>
      <c r="BG451" s="17">
        <f>BG452+BG455</f>
        <v>0</v>
      </c>
      <c r="BH451" s="17">
        <f>BH452+BH455</f>
        <v>0</v>
      </c>
      <c r="BI451" s="17">
        <f>BI452+BI455</f>
        <v>0</v>
      </c>
      <c r="BJ451" s="17">
        <f>BJ452+BJ455</f>
        <v>0</v>
      </c>
      <c r="BK451" s="17">
        <f>BK452+BK455</f>
        <v>0</v>
      </c>
      <c r="BL451" s="17">
        <f>BL452+BL455</f>
        <v>0</v>
      </c>
      <c r="BM451" s="17">
        <f>BM452+BM455</f>
        <v>0</v>
      </c>
      <c r="BN451" s="17">
        <f>BN452+BN455</f>
        <v>0</v>
      </c>
      <c r="BO451" s="17">
        <f t="shared" si="1357"/>
        <v>122663.10900000001</v>
      </c>
      <c r="BP451" s="17">
        <f t="shared" si="1358"/>
        <v>73021.029999999999</v>
      </c>
      <c r="BQ451" s="17">
        <f t="shared" si="1359"/>
        <v>1271</v>
      </c>
      <c r="BR451" s="17">
        <f>BR452+BR455</f>
        <v>0</v>
      </c>
      <c r="BS451" s="35"/>
      <c r="BT451" s="35"/>
      <c r="BU451" s="1"/>
      <c r="BV451" s="1"/>
      <c r="BW451" s="1"/>
      <c r="BX451" s="1"/>
      <c r="BY451" s="1"/>
      <c r="BZ451" s="1"/>
      <c r="CA451" s="1"/>
      <c r="CB451" s="1"/>
    </row>
    <row r="452" s="1" customFormat="1">
      <c r="A452" s="33" t="s">
        <v>307</v>
      </c>
      <c r="B452" s="33" t="s">
        <v>178</v>
      </c>
      <c r="C452" s="33" t="s">
        <v>72</v>
      </c>
      <c r="D452" s="33" t="s">
        <v>329</v>
      </c>
      <c r="E452" s="33"/>
      <c r="F452" s="34" t="s">
        <v>224</v>
      </c>
      <c r="G452" s="17">
        <f>G453+G454</f>
        <v>1271</v>
      </c>
      <c r="H452" s="17">
        <f>H453+H454</f>
        <v>1271</v>
      </c>
      <c r="I452" s="17">
        <f>I453+I454</f>
        <v>1271</v>
      </c>
      <c r="J452" s="17">
        <f>J453+J454</f>
        <v>0</v>
      </c>
      <c r="K452" s="17">
        <f>K453+K454</f>
        <v>0</v>
      </c>
      <c r="L452" s="17">
        <f>L453+L454</f>
        <v>0</v>
      </c>
      <c r="M452" s="17">
        <f t="shared" si="1341"/>
        <v>1271</v>
      </c>
      <c r="N452" s="17">
        <f t="shared" si="1342"/>
        <v>1271</v>
      </c>
      <c r="O452" s="17">
        <f t="shared" si="1343"/>
        <v>1271</v>
      </c>
      <c r="P452" s="17">
        <f>P453+P454</f>
        <v>0</v>
      </c>
      <c r="Q452" s="17">
        <f>Q453+Q454</f>
        <v>0</v>
      </c>
      <c r="R452" s="17">
        <f>R453+R454</f>
        <v>0</v>
      </c>
      <c r="S452" s="17">
        <f>S453+S454</f>
        <v>0</v>
      </c>
      <c r="T452" s="17">
        <f>T453+T454</f>
        <v>0</v>
      </c>
      <c r="U452" s="17">
        <f>U453+U454</f>
        <v>0</v>
      </c>
      <c r="V452" s="17">
        <f>V453+V454</f>
        <v>0</v>
      </c>
      <c r="W452" s="17">
        <f>W453+W454</f>
        <v>0</v>
      </c>
      <c r="X452" s="17">
        <f>X453+X454</f>
        <v>0</v>
      </c>
      <c r="Y452" s="17">
        <f t="shared" si="1345"/>
        <v>1271</v>
      </c>
      <c r="Z452" s="17">
        <f t="shared" si="1346"/>
        <v>1271</v>
      </c>
      <c r="AA452" s="17">
        <f t="shared" si="1347"/>
        <v>1271</v>
      </c>
      <c r="AB452" s="17">
        <f>AB453+AB454</f>
        <v>0</v>
      </c>
      <c r="AC452" s="17">
        <f>AC453+AC454</f>
        <v>0</v>
      </c>
      <c r="AD452" s="17">
        <f>AD453+AD454</f>
        <v>0</v>
      </c>
      <c r="AE452" s="17">
        <f t="shared" si="1348"/>
        <v>1271</v>
      </c>
      <c r="AF452" s="17">
        <f t="shared" si="1349"/>
        <v>1271</v>
      </c>
      <c r="AG452" s="17">
        <f t="shared" si="1350"/>
        <v>1271</v>
      </c>
      <c r="AH452" s="17">
        <f>AH453+AH454</f>
        <v>0</v>
      </c>
      <c r="AI452" s="17">
        <f>AI453+AI454</f>
        <v>0</v>
      </c>
      <c r="AJ452" s="17">
        <f>AJ453+AJ454</f>
        <v>0</v>
      </c>
      <c r="AK452" s="17">
        <f>AK453+AK454</f>
        <v>0</v>
      </c>
      <c r="AL452" s="17">
        <f>AL453+AL454</f>
        <v>0</v>
      </c>
      <c r="AM452" s="17">
        <f>AM453+AM454</f>
        <v>0</v>
      </c>
      <c r="AN452" s="17">
        <f>AN453+AN454</f>
        <v>0</v>
      </c>
      <c r="AO452" s="17">
        <f>AO453+AO454</f>
        <v>0</v>
      </c>
      <c r="AP452" s="17">
        <f>AP453+AP454</f>
        <v>0</v>
      </c>
      <c r="AQ452" s="17">
        <f>AQ453+AQ454</f>
        <v>0</v>
      </c>
      <c r="AR452" s="17">
        <f>AR453+AR454</f>
        <v>0</v>
      </c>
      <c r="AS452" s="17">
        <f>AS453+AS454</f>
        <v>0</v>
      </c>
      <c r="AT452" s="17">
        <f>AT453+AT454</f>
        <v>0</v>
      </c>
      <c r="AU452" s="17">
        <f>AU453+AU454</f>
        <v>0</v>
      </c>
      <c r="AV452" s="17">
        <f>AV453+AV454</f>
        <v>0</v>
      </c>
      <c r="AW452" s="17">
        <f t="shared" si="1351"/>
        <v>1271</v>
      </c>
      <c r="AX452" s="17">
        <f t="shared" si="1352"/>
        <v>1271</v>
      </c>
      <c r="AY452" s="17">
        <f t="shared" si="1353"/>
        <v>1271</v>
      </c>
      <c r="AZ452" s="17">
        <f>AZ453+AZ454</f>
        <v>0</v>
      </c>
      <c r="BA452" s="17">
        <f t="shared" si="1354"/>
        <v>1271</v>
      </c>
      <c r="BB452" s="17">
        <f t="shared" si="1355"/>
        <v>1271</v>
      </c>
      <c r="BC452" s="17">
        <f t="shared" si="1356"/>
        <v>1271</v>
      </c>
      <c r="BD452" s="17">
        <f>BD453+BD454</f>
        <v>0</v>
      </c>
      <c r="BE452" s="17">
        <f>BE453+BE454</f>
        <v>0</v>
      </c>
      <c r="BF452" s="17">
        <f>BF453+BF454</f>
        <v>0</v>
      </c>
      <c r="BG452" s="17">
        <f>BG453+BG454</f>
        <v>0</v>
      </c>
      <c r="BH452" s="17">
        <f>BH453+BH454</f>
        <v>0</v>
      </c>
      <c r="BI452" s="17">
        <f>BI453+BI454</f>
        <v>0</v>
      </c>
      <c r="BJ452" s="17">
        <f>BJ453+BJ454</f>
        <v>0</v>
      </c>
      <c r="BK452" s="17">
        <f>BK453+BK454</f>
        <v>0</v>
      </c>
      <c r="BL452" s="17">
        <f>BL453+BL454</f>
        <v>0</v>
      </c>
      <c r="BM452" s="17">
        <f>BM453+BM454</f>
        <v>0</v>
      </c>
      <c r="BN452" s="17">
        <f>BN453+BN454</f>
        <v>0</v>
      </c>
      <c r="BO452" s="17">
        <f t="shared" si="1357"/>
        <v>1271</v>
      </c>
      <c r="BP452" s="17">
        <f t="shared" si="1358"/>
        <v>1271</v>
      </c>
      <c r="BQ452" s="17">
        <f t="shared" si="1359"/>
        <v>1271</v>
      </c>
      <c r="BR452" s="17">
        <f>BR453+BR454</f>
        <v>0</v>
      </c>
      <c r="BS452" s="35"/>
      <c r="BT452" s="35"/>
      <c r="BU452" s="1"/>
      <c r="BV452" s="1"/>
      <c r="BW452" s="1"/>
      <c r="BX452" s="1"/>
      <c r="BY452" s="1"/>
      <c r="BZ452" s="1"/>
      <c r="CA452" s="1"/>
      <c r="CB452" s="1"/>
    </row>
    <row r="453" s="1" customFormat="1">
      <c r="A453" s="33" t="s">
        <v>307</v>
      </c>
      <c r="B453" s="33" t="s">
        <v>178</v>
      </c>
      <c r="C453" s="33" t="s">
        <v>72</v>
      </c>
      <c r="D453" s="33" t="s">
        <v>329</v>
      </c>
      <c r="E453" s="33" t="s">
        <v>48</v>
      </c>
      <c r="F453" s="34" t="s">
        <v>49</v>
      </c>
      <c r="G453" s="17">
        <v>56</v>
      </c>
      <c r="H453" s="17">
        <v>56</v>
      </c>
      <c r="I453" s="17">
        <v>56</v>
      </c>
      <c r="J453" s="17"/>
      <c r="K453" s="17"/>
      <c r="L453" s="17"/>
      <c r="M453" s="17">
        <f t="shared" si="1341"/>
        <v>56</v>
      </c>
      <c r="N453" s="17">
        <f t="shared" si="1342"/>
        <v>56</v>
      </c>
      <c r="O453" s="17">
        <f t="shared" si="1343"/>
        <v>56</v>
      </c>
      <c r="P453" s="17"/>
      <c r="Q453" s="17"/>
      <c r="R453" s="17"/>
      <c r="S453" s="17"/>
      <c r="T453" s="17"/>
      <c r="U453" s="17"/>
      <c r="V453" s="17"/>
      <c r="W453" s="17"/>
      <c r="X453" s="17"/>
      <c r="Y453" s="17">
        <f t="shared" si="1345"/>
        <v>56</v>
      </c>
      <c r="Z453" s="17">
        <f t="shared" si="1346"/>
        <v>56</v>
      </c>
      <c r="AA453" s="17">
        <f t="shared" si="1347"/>
        <v>56</v>
      </c>
      <c r="AB453" s="17"/>
      <c r="AC453" s="17"/>
      <c r="AD453" s="17"/>
      <c r="AE453" s="17">
        <f t="shared" si="1348"/>
        <v>56</v>
      </c>
      <c r="AF453" s="17">
        <f t="shared" si="1349"/>
        <v>56</v>
      </c>
      <c r="AG453" s="17">
        <f t="shared" si="1350"/>
        <v>56</v>
      </c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>
        <f t="shared" si="1351"/>
        <v>56</v>
      </c>
      <c r="AX453" s="17">
        <f t="shared" si="1352"/>
        <v>56</v>
      </c>
      <c r="AY453" s="17">
        <f t="shared" si="1353"/>
        <v>56</v>
      </c>
      <c r="AZ453" s="17"/>
      <c r="BA453" s="17">
        <f t="shared" si="1354"/>
        <v>56</v>
      </c>
      <c r="BB453" s="17">
        <f t="shared" si="1355"/>
        <v>56</v>
      </c>
      <c r="BC453" s="17">
        <f t="shared" si="1356"/>
        <v>56</v>
      </c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>
        <f t="shared" si="1357"/>
        <v>56</v>
      </c>
      <c r="BP453" s="17">
        <f t="shared" si="1358"/>
        <v>56</v>
      </c>
      <c r="BQ453" s="17">
        <f t="shared" si="1359"/>
        <v>56</v>
      </c>
      <c r="BR453" s="17"/>
      <c r="BS453" s="35"/>
      <c r="BT453" s="35"/>
      <c r="BU453" s="1"/>
      <c r="BV453" s="1"/>
      <c r="BW453" s="1"/>
      <c r="BX453" s="1"/>
      <c r="BY453" s="1"/>
      <c r="BZ453" s="1"/>
      <c r="CA453" s="1"/>
      <c r="CB453" s="1"/>
    </row>
    <row r="454" s="1" customFormat="1">
      <c r="A454" s="33" t="s">
        <v>307</v>
      </c>
      <c r="B454" s="33" t="s">
        <v>178</v>
      </c>
      <c r="C454" s="33" t="s">
        <v>72</v>
      </c>
      <c r="D454" s="33" t="s">
        <v>329</v>
      </c>
      <c r="E454" s="33" t="s">
        <v>141</v>
      </c>
      <c r="F454" s="34" t="s">
        <v>142</v>
      </c>
      <c r="G454" s="17">
        <v>1215</v>
      </c>
      <c r="H454" s="17">
        <v>1215</v>
      </c>
      <c r="I454" s="17">
        <v>1215</v>
      </c>
      <c r="J454" s="17"/>
      <c r="K454" s="17"/>
      <c r="L454" s="17"/>
      <c r="M454" s="17">
        <f t="shared" si="1341"/>
        <v>1215</v>
      </c>
      <c r="N454" s="17">
        <f t="shared" si="1342"/>
        <v>1215</v>
      </c>
      <c r="O454" s="17">
        <f t="shared" si="1343"/>
        <v>1215</v>
      </c>
      <c r="P454" s="17"/>
      <c r="Q454" s="17"/>
      <c r="R454" s="17"/>
      <c r="S454" s="17"/>
      <c r="T454" s="17"/>
      <c r="U454" s="17"/>
      <c r="V454" s="17"/>
      <c r="W454" s="17"/>
      <c r="X454" s="17"/>
      <c r="Y454" s="17">
        <f t="shared" si="1345"/>
        <v>1215</v>
      </c>
      <c r="Z454" s="17">
        <f t="shared" si="1346"/>
        <v>1215</v>
      </c>
      <c r="AA454" s="17">
        <f t="shared" si="1347"/>
        <v>1215</v>
      </c>
      <c r="AB454" s="17"/>
      <c r="AC454" s="17"/>
      <c r="AD454" s="17"/>
      <c r="AE454" s="17">
        <f t="shared" si="1348"/>
        <v>1215</v>
      </c>
      <c r="AF454" s="17">
        <f t="shared" si="1349"/>
        <v>1215</v>
      </c>
      <c r="AG454" s="17">
        <f t="shared" si="1350"/>
        <v>1215</v>
      </c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>
        <f t="shared" si="1351"/>
        <v>1215</v>
      </c>
      <c r="AX454" s="17">
        <f t="shared" si="1352"/>
        <v>1215</v>
      </c>
      <c r="AY454" s="17">
        <f t="shared" si="1353"/>
        <v>1215</v>
      </c>
      <c r="AZ454" s="17"/>
      <c r="BA454" s="17">
        <f t="shared" si="1354"/>
        <v>1215</v>
      </c>
      <c r="BB454" s="17">
        <f t="shared" si="1355"/>
        <v>1215</v>
      </c>
      <c r="BC454" s="17">
        <f t="shared" si="1356"/>
        <v>1215</v>
      </c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>
        <f t="shared" si="1357"/>
        <v>1215</v>
      </c>
      <c r="BP454" s="17">
        <f t="shared" si="1358"/>
        <v>1215</v>
      </c>
      <c r="BQ454" s="17">
        <f t="shared" si="1359"/>
        <v>1215</v>
      </c>
      <c r="BR454" s="17"/>
      <c r="BS454" s="35"/>
      <c r="BT454" s="35"/>
      <c r="BU454" s="1"/>
      <c r="BV454" s="1"/>
      <c r="BW454" s="1"/>
      <c r="BX454" s="1"/>
      <c r="BY454" s="1"/>
      <c r="BZ454" s="1"/>
      <c r="CA454" s="1"/>
      <c r="CB454" s="1"/>
    </row>
    <row r="455" s="1" customFormat="1">
      <c r="A455" s="33" t="s">
        <v>307</v>
      </c>
      <c r="B455" s="33" t="s">
        <v>178</v>
      </c>
      <c r="C455" s="33" t="s">
        <v>72</v>
      </c>
      <c r="D455" s="33" t="s">
        <v>330</v>
      </c>
      <c r="E455" s="33"/>
      <c r="F455" s="34" t="s">
        <v>331</v>
      </c>
      <c r="G455" s="17">
        <f>G456</f>
        <v>10593.700000000001</v>
      </c>
      <c r="H455" s="17">
        <f>H456</f>
        <v>149694</v>
      </c>
      <c r="I455" s="17">
        <f>I456</f>
        <v>0</v>
      </c>
      <c r="J455" s="17">
        <f>J456</f>
        <v>0</v>
      </c>
      <c r="K455" s="17">
        <f>K456</f>
        <v>0</v>
      </c>
      <c r="L455" s="17">
        <f>L456</f>
        <v>0</v>
      </c>
      <c r="M455" s="17">
        <f t="shared" si="1341"/>
        <v>10593.700000000001</v>
      </c>
      <c r="N455" s="17">
        <f t="shared" si="1342"/>
        <v>149694</v>
      </c>
      <c r="O455" s="17">
        <f t="shared" si="1343"/>
        <v>0</v>
      </c>
      <c r="P455" s="17">
        <f>P456</f>
        <v>0</v>
      </c>
      <c r="Q455" s="17">
        <f>Q456</f>
        <v>0</v>
      </c>
      <c r="R455" s="17">
        <f>R456</f>
        <v>75006.351999999999</v>
      </c>
      <c r="S455" s="17">
        <f>S456</f>
        <v>0</v>
      </c>
      <c r="T455" s="17">
        <f>T456</f>
        <v>0</v>
      </c>
      <c r="U455" s="17">
        <f>U456</f>
        <v>-77943.970000000001</v>
      </c>
      <c r="V455" s="17">
        <f>V456</f>
        <v>0</v>
      </c>
      <c r="W455" s="17">
        <f>W456</f>
        <v>0</v>
      </c>
      <c r="X455" s="17">
        <f>X456</f>
        <v>0</v>
      </c>
      <c r="Y455" s="17">
        <f t="shared" si="1345"/>
        <v>85600.051999999996</v>
      </c>
      <c r="Z455" s="17">
        <f t="shared" si="1346"/>
        <v>71750.029999999999</v>
      </c>
      <c r="AA455" s="17">
        <f t="shared" si="1347"/>
        <v>0</v>
      </c>
      <c r="AB455" s="17">
        <f>AB456</f>
        <v>0</v>
      </c>
      <c r="AC455" s="17">
        <f>AC456</f>
        <v>0</v>
      </c>
      <c r="AD455" s="17">
        <f>AD456</f>
        <v>0</v>
      </c>
      <c r="AE455" s="17">
        <f t="shared" si="1348"/>
        <v>85600.051999999996</v>
      </c>
      <c r="AF455" s="17">
        <f t="shared" si="1349"/>
        <v>71750.029999999999</v>
      </c>
      <c r="AG455" s="17">
        <f t="shared" si="1350"/>
        <v>0</v>
      </c>
      <c r="AH455" s="17">
        <f>AH456</f>
        <v>0</v>
      </c>
      <c r="AI455" s="17">
        <f>AI456</f>
        <v>0</v>
      </c>
      <c r="AJ455" s="17">
        <f>AJ456</f>
        <v>46385.756999999998</v>
      </c>
      <c r="AK455" s="17">
        <f>AK456</f>
        <v>0</v>
      </c>
      <c r="AL455" s="17">
        <f>AL456</f>
        <v>0</v>
      </c>
      <c r="AM455" s="17">
        <f>AM456</f>
        <v>0</v>
      </c>
      <c r="AN455" s="17">
        <f>AN456</f>
        <v>0</v>
      </c>
      <c r="AO455" s="17">
        <f>AO456</f>
        <v>0</v>
      </c>
      <c r="AP455" s="17">
        <f>AP456</f>
        <v>0</v>
      </c>
      <c r="AQ455" s="17">
        <f>AQ456</f>
        <v>0</v>
      </c>
      <c r="AR455" s="17">
        <f>AR456</f>
        <v>0</v>
      </c>
      <c r="AS455" s="17">
        <f>AS456</f>
        <v>0</v>
      </c>
      <c r="AT455" s="17">
        <f>AT456</f>
        <v>0</v>
      </c>
      <c r="AU455" s="17">
        <f>AU456</f>
        <v>0</v>
      </c>
      <c r="AV455" s="17">
        <f>AV456</f>
        <v>0</v>
      </c>
      <c r="AW455" s="17">
        <f t="shared" si="1351"/>
        <v>131985.80900000001</v>
      </c>
      <c r="AX455" s="17">
        <f t="shared" si="1352"/>
        <v>71750.029999999999</v>
      </c>
      <c r="AY455" s="17">
        <f t="shared" si="1353"/>
        <v>0</v>
      </c>
      <c r="AZ455" s="17">
        <f>AZ456</f>
        <v>0</v>
      </c>
      <c r="BA455" s="17">
        <f t="shared" si="1354"/>
        <v>131985.80900000001</v>
      </c>
      <c r="BB455" s="17">
        <f t="shared" si="1355"/>
        <v>71750.029999999999</v>
      </c>
      <c r="BC455" s="17">
        <f t="shared" si="1356"/>
        <v>0</v>
      </c>
      <c r="BD455" s="17">
        <f>BD456</f>
        <v>0</v>
      </c>
      <c r="BE455" s="17">
        <f>BE456</f>
        <v>-10593.700000000001</v>
      </c>
      <c r="BF455" s="17">
        <f>BF456</f>
        <v>0</v>
      </c>
      <c r="BG455" s="17">
        <f>BG456</f>
        <v>0</v>
      </c>
      <c r="BH455" s="17">
        <f>BH456</f>
        <v>0</v>
      </c>
      <c r="BI455" s="17">
        <f>BI456</f>
        <v>0</v>
      </c>
      <c r="BJ455" s="17">
        <f>BJ456</f>
        <v>0</v>
      </c>
      <c r="BK455" s="17">
        <f>BK456</f>
        <v>0</v>
      </c>
      <c r="BL455" s="17">
        <f>BL456</f>
        <v>0</v>
      </c>
      <c r="BM455" s="17">
        <f>BM456</f>
        <v>0</v>
      </c>
      <c r="BN455" s="17">
        <f>BN456</f>
        <v>0</v>
      </c>
      <c r="BO455" s="17">
        <f t="shared" si="1357"/>
        <v>121392.10900000001</v>
      </c>
      <c r="BP455" s="17">
        <f t="shared" si="1358"/>
        <v>71750.029999999999</v>
      </c>
      <c r="BQ455" s="17">
        <f t="shared" si="1359"/>
        <v>0</v>
      </c>
      <c r="BR455" s="17">
        <f>BR456</f>
        <v>0</v>
      </c>
      <c r="BS455" s="35"/>
      <c r="BT455" s="35"/>
      <c r="BU455" s="1"/>
      <c r="BV455" s="1"/>
      <c r="BW455" s="1"/>
      <c r="BX455" s="1"/>
      <c r="BY455" s="1"/>
      <c r="BZ455" s="1"/>
      <c r="CA455" s="1"/>
      <c r="CB455" s="1"/>
    </row>
    <row r="456" s="1" customFormat="1">
      <c r="A456" s="33" t="s">
        <v>307</v>
      </c>
      <c r="B456" s="33" t="s">
        <v>178</v>
      </c>
      <c r="C456" s="33" t="s">
        <v>72</v>
      </c>
      <c r="D456" s="33" t="s">
        <v>330</v>
      </c>
      <c r="E456" s="33" t="s">
        <v>141</v>
      </c>
      <c r="F456" s="34" t="s">
        <v>142</v>
      </c>
      <c r="G456" s="17">
        <v>10593.700000000001</v>
      </c>
      <c r="H456" s="17">
        <v>149694</v>
      </c>
      <c r="I456" s="17">
        <v>0</v>
      </c>
      <c r="J456" s="17"/>
      <c r="K456" s="17"/>
      <c r="L456" s="17"/>
      <c r="M456" s="17">
        <f t="shared" si="1341"/>
        <v>10593.700000000001</v>
      </c>
      <c r="N456" s="17">
        <f t="shared" si="1342"/>
        <v>149694</v>
      </c>
      <c r="O456" s="17">
        <f t="shared" si="1343"/>
        <v>0</v>
      </c>
      <c r="P456" s="17"/>
      <c r="Q456" s="17"/>
      <c r="R456" s="17">
        <v>75006.351999999999</v>
      </c>
      <c r="S456" s="17"/>
      <c r="T456" s="17"/>
      <c r="U456" s="17">
        <v>-77943.970000000001</v>
      </c>
      <c r="V456" s="17"/>
      <c r="W456" s="17"/>
      <c r="X456" s="17"/>
      <c r="Y456" s="17">
        <f t="shared" si="1345"/>
        <v>85600.051999999996</v>
      </c>
      <c r="Z456" s="17">
        <f t="shared" si="1346"/>
        <v>71750.029999999999</v>
      </c>
      <c r="AA456" s="17">
        <f t="shared" si="1347"/>
        <v>0</v>
      </c>
      <c r="AB456" s="17"/>
      <c r="AC456" s="17"/>
      <c r="AD456" s="17"/>
      <c r="AE456" s="17">
        <f t="shared" si="1348"/>
        <v>85600.051999999996</v>
      </c>
      <c r="AF456" s="17">
        <f t="shared" si="1349"/>
        <v>71750.029999999999</v>
      </c>
      <c r="AG456" s="17">
        <f t="shared" si="1350"/>
        <v>0</v>
      </c>
      <c r="AH456" s="17"/>
      <c r="AI456" s="17"/>
      <c r="AJ456" s="17">
        <v>46385.756999999998</v>
      </c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>
        <f t="shared" si="1351"/>
        <v>131985.80900000001</v>
      </c>
      <c r="AX456" s="17">
        <f t="shared" si="1352"/>
        <v>71750.029999999999</v>
      </c>
      <c r="AY456" s="17">
        <f t="shared" si="1353"/>
        <v>0</v>
      </c>
      <c r="AZ456" s="17"/>
      <c r="BA456" s="17">
        <f t="shared" si="1354"/>
        <v>131985.80900000001</v>
      </c>
      <c r="BB456" s="17">
        <f t="shared" si="1355"/>
        <v>71750.029999999999</v>
      </c>
      <c r="BC456" s="17">
        <f t="shared" si="1356"/>
        <v>0</v>
      </c>
      <c r="BD456" s="17"/>
      <c r="BE456" s="17">
        <v>-10593.700000000001</v>
      </c>
      <c r="BF456" s="17"/>
      <c r="BG456" s="17"/>
      <c r="BH456" s="17"/>
      <c r="BI456" s="17"/>
      <c r="BJ456" s="17"/>
      <c r="BK456" s="17"/>
      <c r="BL456" s="17"/>
      <c r="BM456" s="17"/>
      <c r="BN456" s="17"/>
      <c r="BO456" s="17">
        <f t="shared" si="1357"/>
        <v>121392.10900000001</v>
      </c>
      <c r="BP456" s="17">
        <f t="shared" si="1358"/>
        <v>71750.029999999999</v>
      </c>
      <c r="BQ456" s="17">
        <f t="shared" si="1359"/>
        <v>0</v>
      </c>
      <c r="BR456" s="17"/>
      <c r="BS456" s="35"/>
      <c r="BT456" s="35"/>
      <c r="BU456" s="1"/>
      <c r="BV456" s="1"/>
      <c r="BW456" s="1"/>
      <c r="BX456" s="1"/>
      <c r="BY456" s="1"/>
      <c r="BZ456" s="1"/>
      <c r="CA456" s="1"/>
      <c r="CB456" s="1"/>
    </row>
    <row r="457" s="28" customFormat="1">
      <c r="A457" s="29" t="s">
        <v>307</v>
      </c>
      <c r="B457" s="29" t="s">
        <v>178</v>
      </c>
      <c r="C457" s="29" t="s">
        <v>70</v>
      </c>
      <c r="D457" s="29"/>
      <c r="E457" s="29"/>
      <c r="F457" s="30" t="s">
        <v>384</v>
      </c>
      <c r="G457" s="31">
        <f t="shared" ref="G457:G459" si="1452">G458</f>
        <v>17654.899999999998</v>
      </c>
      <c r="H457" s="31">
        <f t="shared" ref="H457:H459" si="1453">H458</f>
        <v>18122.700000000001</v>
      </c>
      <c r="I457" s="31">
        <f t="shared" ref="I457:I459" si="1454">I458</f>
        <v>18122.700000000001</v>
      </c>
      <c r="J457" s="31">
        <f t="shared" ref="J457:J459" si="1455">J458</f>
        <v>0</v>
      </c>
      <c r="K457" s="31">
        <f t="shared" ref="K457:K459" si="1456">K458</f>
        <v>0</v>
      </c>
      <c r="L457" s="31">
        <f t="shared" ref="L457:L459" si="1457">L458</f>
        <v>0</v>
      </c>
      <c r="M457" s="31">
        <f t="shared" si="1341"/>
        <v>17654.899999999998</v>
      </c>
      <c r="N457" s="31">
        <f t="shared" si="1342"/>
        <v>18122.700000000001</v>
      </c>
      <c r="O457" s="31">
        <f t="shared" si="1343"/>
        <v>18122.700000000001</v>
      </c>
      <c r="P457" s="31">
        <f t="shared" ref="P457:P459" si="1458">P458</f>
        <v>422.55099999999999</v>
      </c>
      <c r="Q457" s="31">
        <f t="shared" ref="Q457:Q459" si="1459">Q458</f>
        <v>0</v>
      </c>
      <c r="R457" s="31">
        <f t="shared" ref="R457:R459" si="1460">R458</f>
        <v>0</v>
      </c>
      <c r="S457" s="31">
        <f t="shared" ref="S457:S459" si="1461">S458</f>
        <v>0</v>
      </c>
      <c r="T457" s="31">
        <f t="shared" ref="T457:T459" si="1462">T458</f>
        <v>0</v>
      </c>
      <c r="U457" s="31">
        <f t="shared" ref="U457:U459" si="1463">U458</f>
        <v>0</v>
      </c>
      <c r="V457" s="31">
        <f t="shared" ref="V457:V459" si="1464">V458</f>
        <v>0</v>
      </c>
      <c r="W457" s="31">
        <f t="shared" ref="W457:W459" si="1465">W458</f>
        <v>0</v>
      </c>
      <c r="X457" s="31">
        <f t="shared" ref="X457:X459" si="1466">X458</f>
        <v>0</v>
      </c>
      <c r="Y457" s="31">
        <f t="shared" si="1345"/>
        <v>18077.450999999997</v>
      </c>
      <c r="Z457" s="31">
        <f t="shared" si="1346"/>
        <v>18122.700000000001</v>
      </c>
      <c r="AA457" s="31">
        <f t="shared" si="1347"/>
        <v>18122.700000000001</v>
      </c>
      <c r="AB457" s="31">
        <f t="shared" ref="AB457:AB459" si="1467">AB458</f>
        <v>0</v>
      </c>
      <c r="AC457" s="31">
        <f t="shared" ref="AC457:AC459" si="1468">AC458</f>
        <v>0</v>
      </c>
      <c r="AD457" s="31">
        <f t="shared" ref="AD457:AD459" si="1469">AD458</f>
        <v>0</v>
      </c>
      <c r="AE457" s="31">
        <f t="shared" si="1348"/>
        <v>18077.450999999997</v>
      </c>
      <c r="AF457" s="31">
        <f t="shared" si="1349"/>
        <v>18122.700000000001</v>
      </c>
      <c r="AG457" s="31">
        <f t="shared" si="1350"/>
        <v>18122.700000000001</v>
      </c>
      <c r="AH457" s="31">
        <f t="shared" ref="AH457:AH459" si="1470">AH458</f>
        <v>0</v>
      </c>
      <c r="AI457" s="31">
        <f t="shared" ref="AI457:AI459" si="1471">AI458</f>
        <v>0</v>
      </c>
      <c r="AJ457" s="31">
        <f t="shared" ref="AJ457:AJ459" si="1472">AJ458</f>
        <v>0</v>
      </c>
      <c r="AK457" s="31">
        <f t="shared" ref="AK457:AK459" si="1473">AK458</f>
        <v>0</v>
      </c>
      <c r="AL457" s="31">
        <f t="shared" ref="AL457:AL459" si="1474">AL458</f>
        <v>0</v>
      </c>
      <c r="AM457" s="31">
        <f t="shared" ref="AM457:AM459" si="1475">AM458</f>
        <v>0</v>
      </c>
      <c r="AN457" s="31">
        <f t="shared" ref="AN457:AN459" si="1476">AN458</f>
        <v>0</v>
      </c>
      <c r="AO457" s="31">
        <f t="shared" ref="AO457:AO459" si="1477">AO458</f>
        <v>0</v>
      </c>
      <c r="AP457" s="31">
        <f t="shared" ref="AP457:AP459" si="1478">AP458</f>
        <v>0</v>
      </c>
      <c r="AQ457" s="31">
        <f t="shared" ref="AQ457:AQ459" si="1479">AQ458</f>
        <v>0</v>
      </c>
      <c r="AR457" s="31">
        <f t="shared" ref="AR457:AR459" si="1480">AR458</f>
        <v>0</v>
      </c>
      <c r="AS457" s="31">
        <f t="shared" ref="AS457:AS459" si="1481">AS458</f>
        <v>0</v>
      </c>
      <c r="AT457" s="31">
        <f t="shared" ref="AT457:AT459" si="1482">AT458</f>
        <v>0</v>
      </c>
      <c r="AU457" s="31">
        <f t="shared" ref="AU457:AU459" si="1483">AU458</f>
        <v>0</v>
      </c>
      <c r="AV457" s="31">
        <f t="shared" ref="AV457:AV459" si="1484">AV458</f>
        <v>0</v>
      </c>
      <c r="AW457" s="31">
        <f t="shared" si="1351"/>
        <v>18077.450999999997</v>
      </c>
      <c r="AX457" s="31">
        <f t="shared" si="1352"/>
        <v>18122.700000000001</v>
      </c>
      <c r="AY457" s="31">
        <f t="shared" si="1353"/>
        <v>18122.700000000001</v>
      </c>
      <c r="AZ457" s="31">
        <f t="shared" ref="AZ457:AZ459" si="1485">AZ458</f>
        <v>0</v>
      </c>
      <c r="BA457" s="31">
        <f t="shared" si="1354"/>
        <v>18077.450999999997</v>
      </c>
      <c r="BB457" s="31">
        <f t="shared" si="1355"/>
        <v>18122.700000000001</v>
      </c>
      <c r="BC457" s="31">
        <f t="shared" si="1356"/>
        <v>18122.700000000001</v>
      </c>
      <c r="BD457" s="31">
        <f t="shared" ref="BD457:BD459" si="1486">BD458</f>
        <v>0</v>
      </c>
      <c r="BE457" s="31">
        <f t="shared" ref="BE457:BE459" si="1487">BE458</f>
        <v>0</v>
      </c>
      <c r="BF457" s="31">
        <f t="shared" ref="BF457:BF459" si="1488">BF458</f>
        <v>0</v>
      </c>
      <c r="BG457" s="31">
        <f t="shared" ref="BG457:BG459" si="1489">BG458</f>
        <v>0</v>
      </c>
      <c r="BH457" s="31">
        <f t="shared" ref="BH457:BH459" si="1490">BH458</f>
        <v>0</v>
      </c>
      <c r="BI457" s="31">
        <f t="shared" ref="BI457:BI459" si="1491">BI458</f>
        <v>0</v>
      </c>
      <c r="BJ457" s="31">
        <f t="shared" ref="BJ457:BJ459" si="1492">BJ458</f>
        <v>0</v>
      </c>
      <c r="BK457" s="31">
        <f t="shared" ref="BK457:BK459" si="1493">BK458</f>
        <v>0</v>
      </c>
      <c r="BL457" s="31">
        <f t="shared" ref="BL457:BL459" si="1494">BL458</f>
        <v>0</v>
      </c>
      <c r="BM457" s="31">
        <f t="shared" ref="BM457:BM459" si="1495">BM458</f>
        <v>0</v>
      </c>
      <c r="BN457" s="31">
        <f t="shared" ref="BN457:BN459" si="1496">BN458</f>
        <v>0</v>
      </c>
      <c r="BO457" s="31">
        <f t="shared" si="1357"/>
        <v>18077.450999999997</v>
      </c>
      <c r="BP457" s="31">
        <f t="shared" si="1358"/>
        <v>18122.700000000001</v>
      </c>
      <c r="BQ457" s="31">
        <f t="shared" si="1359"/>
        <v>18122.700000000001</v>
      </c>
      <c r="BR457" s="31">
        <f t="shared" ref="BR457:BR459" si="1497">BR458</f>
        <v>0</v>
      </c>
      <c r="BS457" s="32"/>
      <c r="BT457" s="32"/>
      <c r="BU457" s="28"/>
      <c r="BV457" s="28"/>
      <c r="BW457" s="28"/>
      <c r="BX457" s="28"/>
      <c r="BY457" s="28"/>
      <c r="BZ457" s="28"/>
      <c r="CA457" s="28"/>
      <c r="CB457" s="28"/>
    </row>
    <row r="458" s="1" customFormat="1">
      <c r="A458" s="33" t="s">
        <v>307</v>
      </c>
      <c r="B458" s="33" t="s">
        <v>178</v>
      </c>
      <c r="C458" s="33" t="s">
        <v>70</v>
      </c>
      <c r="D458" s="33" t="s">
        <v>310</v>
      </c>
      <c r="E458" s="33"/>
      <c r="F458" s="34" t="s">
        <v>311</v>
      </c>
      <c r="G458" s="17">
        <f t="shared" si="1452"/>
        <v>17654.899999999998</v>
      </c>
      <c r="H458" s="17">
        <f t="shared" si="1453"/>
        <v>18122.700000000001</v>
      </c>
      <c r="I458" s="17">
        <f t="shared" si="1454"/>
        <v>18122.700000000001</v>
      </c>
      <c r="J458" s="17">
        <f t="shared" si="1455"/>
        <v>0</v>
      </c>
      <c r="K458" s="17">
        <f t="shared" si="1456"/>
        <v>0</v>
      </c>
      <c r="L458" s="17">
        <f t="shared" si="1457"/>
        <v>0</v>
      </c>
      <c r="M458" s="17">
        <f t="shared" si="1341"/>
        <v>17654.899999999998</v>
      </c>
      <c r="N458" s="17">
        <f t="shared" si="1342"/>
        <v>18122.700000000001</v>
      </c>
      <c r="O458" s="17">
        <f t="shared" si="1343"/>
        <v>18122.700000000001</v>
      </c>
      <c r="P458" s="17">
        <f t="shared" si="1458"/>
        <v>422.55099999999999</v>
      </c>
      <c r="Q458" s="17">
        <f t="shared" si="1459"/>
        <v>0</v>
      </c>
      <c r="R458" s="17">
        <f t="shared" si="1460"/>
        <v>0</v>
      </c>
      <c r="S458" s="17">
        <f t="shared" si="1461"/>
        <v>0</v>
      </c>
      <c r="T458" s="17">
        <f t="shared" si="1462"/>
        <v>0</v>
      </c>
      <c r="U458" s="17">
        <f t="shared" si="1463"/>
        <v>0</v>
      </c>
      <c r="V458" s="17">
        <f t="shared" si="1464"/>
        <v>0</v>
      </c>
      <c r="W458" s="17">
        <f t="shared" si="1465"/>
        <v>0</v>
      </c>
      <c r="X458" s="17">
        <f t="shared" si="1466"/>
        <v>0</v>
      </c>
      <c r="Y458" s="17">
        <f t="shared" si="1345"/>
        <v>18077.450999999997</v>
      </c>
      <c r="Z458" s="17">
        <f t="shared" si="1346"/>
        <v>18122.700000000001</v>
      </c>
      <c r="AA458" s="17">
        <f t="shared" si="1347"/>
        <v>18122.700000000001</v>
      </c>
      <c r="AB458" s="17">
        <f t="shared" si="1467"/>
        <v>0</v>
      </c>
      <c r="AC458" s="17">
        <f t="shared" si="1468"/>
        <v>0</v>
      </c>
      <c r="AD458" s="17">
        <f t="shared" si="1469"/>
        <v>0</v>
      </c>
      <c r="AE458" s="17">
        <f t="shared" si="1348"/>
        <v>18077.450999999997</v>
      </c>
      <c r="AF458" s="17">
        <f t="shared" si="1349"/>
        <v>18122.700000000001</v>
      </c>
      <c r="AG458" s="17">
        <f t="shared" si="1350"/>
        <v>18122.700000000001</v>
      </c>
      <c r="AH458" s="17">
        <f t="shared" si="1470"/>
        <v>0</v>
      </c>
      <c r="AI458" s="17">
        <f t="shared" si="1471"/>
        <v>0</v>
      </c>
      <c r="AJ458" s="17">
        <f t="shared" si="1472"/>
        <v>0</v>
      </c>
      <c r="AK458" s="17">
        <f t="shared" si="1473"/>
        <v>0</v>
      </c>
      <c r="AL458" s="17">
        <f t="shared" si="1474"/>
        <v>0</v>
      </c>
      <c r="AM458" s="17">
        <f t="shared" si="1475"/>
        <v>0</v>
      </c>
      <c r="AN458" s="17">
        <f t="shared" si="1476"/>
        <v>0</v>
      </c>
      <c r="AO458" s="17">
        <f t="shared" si="1477"/>
        <v>0</v>
      </c>
      <c r="AP458" s="17">
        <f t="shared" si="1478"/>
        <v>0</v>
      </c>
      <c r="AQ458" s="17">
        <f t="shared" si="1479"/>
        <v>0</v>
      </c>
      <c r="AR458" s="17">
        <f t="shared" si="1480"/>
        <v>0</v>
      </c>
      <c r="AS458" s="17">
        <f t="shared" si="1481"/>
        <v>0</v>
      </c>
      <c r="AT458" s="17">
        <f t="shared" si="1482"/>
        <v>0</v>
      </c>
      <c r="AU458" s="17">
        <f t="shared" si="1483"/>
        <v>0</v>
      </c>
      <c r="AV458" s="17">
        <f t="shared" si="1484"/>
        <v>0</v>
      </c>
      <c r="AW458" s="17">
        <f t="shared" si="1351"/>
        <v>18077.450999999997</v>
      </c>
      <c r="AX458" s="17">
        <f t="shared" si="1352"/>
        <v>18122.700000000001</v>
      </c>
      <c r="AY458" s="17">
        <f t="shared" si="1353"/>
        <v>18122.700000000001</v>
      </c>
      <c r="AZ458" s="17">
        <f t="shared" si="1485"/>
        <v>0</v>
      </c>
      <c r="BA458" s="17">
        <f t="shared" si="1354"/>
        <v>18077.450999999997</v>
      </c>
      <c r="BB458" s="17">
        <f t="shared" si="1355"/>
        <v>18122.700000000001</v>
      </c>
      <c r="BC458" s="17">
        <f t="shared" si="1356"/>
        <v>18122.700000000001</v>
      </c>
      <c r="BD458" s="17">
        <f t="shared" si="1486"/>
        <v>0</v>
      </c>
      <c r="BE458" s="17">
        <f t="shared" si="1487"/>
        <v>0</v>
      </c>
      <c r="BF458" s="17">
        <f t="shared" si="1488"/>
        <v>0</v>
      </c>
      <c r="BG458" s="17">
        <f t="shared" si="1489"/>
        <v>0</v>
      </c>
      <c r="BH458" s="17">
        <f t="shared" si="1490"/>
        <v>0</v>
      </c>
      <c r="BI458" s="17">
        <f t="shared" si="1491"/>
        <v>0</v>
      </c>
      <c r="BJ458" s="17">
        <f t="shared" si="1492"/>
        <v>0</v>
      </c>
      <c r="BK458" s="17">
        <f t="shared" si="1493"/>
        <v>0</v>
      </c>
      <c r="BL458" s="17">
        <f t="shared" si="1494"/>
        <v>0</v>
      </c>
      <c r="BM458" s="17">
        <f t="shared" si="1495"/>
        <v>0</v>
      </c>
      <c r="BN458" s="17">
        <f t="shared" si="1496"/>
        <v>0</v>
      </c>
      <c r="BO458" s="17">
        <f t="shared" si="1357"/>
        <v>18077.450999999997</v>
      </c>
      <c r="BP458" s="17">
        <f t="shared" si="1358"/>
        <v>18122.700000000001</v>
      </c>
      <c r="BQ458" s="17">
        <f t="shared" si="1359"/>
        <v>18122.700000000001</v>
      </c>
      <c r="BR458" s="17">
        <f t="shared" si="1497"/>
        <v>0</v>
      </c>
      <c r="BS458" s="35"/>
      <c r="BT458" s="35"/>
      <c r="BU458" s="1"/>
      <c r="BV458" s="1"/>
      <c r="BW458" s="1"/>
      <c r="BX458" s="1"/>
      <c r="BY458" s="1"/>
      <c r="BZ458" s="1"/>
      <c r="CA458" s="1"/>
      <c r="CB458" s="1"/>
    </row>
    <row r="459" s="1" customFormat="1">
      <c r="A459" s="33" t="s">
        <v>307</v>
      </c>
      <c r="B459" s="33" t="s">
        <v>178</v>
      </c>
      <c r="C459" s="33" t="s">
        <v>70</v>
      </c>
      <c r="D459" s="33" t="s">
        <v>312</v>
      </c>
      <c r="E459" s="33"/>
      <c r="F459" s="34" t="s">
        <v>43</v>
      </c>
      <c r="G459" s="17">
        <f t="shared" si="1452"/>
        <v>17654.899999999998</v>
      </c>
      <c r="H459" s="17">
        <f t="shared" si="1453"/>
        <v>18122.700000000001</v>
      </c>
      <c r="I459" s="17">
        <f t="shared" si="1454"/>
        <v>18122.700000000001</v>
      </c>
      <c r="J459" s="17">
        <f t="shared" si="1455"/>
        <v>0</v>
      </c>
      <c r="K459" s="17">
        <f t="shared" si="1456"/>
        <v>0</v>
      </c>
      <c r="L459" s="17">
        <f t="shared" si="1457"/>
        <v>0</v>
      </c>
      <c r="M459" s="17">
        <f t="shared" si="1341"/>
        <v>17654.899999999998</v>
      </c>
      <c r="N459" s="17">
        <f t="shared" si="1342"/>
        <v>18122.700000000001</v>
      </c>
      <c r="O459" s="17">
        <f t="shared" si="1343"/>
        <v>18122.700000000001</v>
      </c>
      <c r="P459" s="17">
        <f t="shared" si="1458"/>
        <v>422.55099999999999</v>
      </c>
      <c r="Q459" s="17">
        <f t="shared" si="1459"/>
        <v>0</v>
      </c>
      <c r="R459" s="17">
        <f t="shared" si="1460"/>
        <v>0</v>
      </c>
      <c r="S459" s="17">
        <f t="shared" si="1461"/>
        <v>0</v>
      </c>
      <c r="T459" s="17">
        <f t="shared" si="1462"/>
        <v>0</v>
      </c>
      <c r="U459" s="17">
        <f t="shared" si="1463"/>
        <v>0</v>
      </c>
      <c r="V459" s="17">
        <f t="shared" si="1464"/>
        <v>0</v>
      </c>
      <c r="W459" s="17">
        <f t="shared" si="1465"/>
        <v>0</v>
      </c>
      <c r="X459" s="17">
        <f t="shared" si="1466"/>
        <v>0</v>
      </c>
      <c r="Y459" s="17">
        <f t="shared" si="1345"/>
        <v>18077.450999999997</v>
      </c>
      <c r="Z459" s="17">
        <f t="shared" si="1346"/>
        <v>18122.700000000001</v>
      </c>
      <c r="AA459" s="17">
        <f t="shared" si="1347"/>
        <v>18122.700000000001</v>
      </c>
      <c r="AB459" s="17">
        <f t="shared" si="1467"/>
        <v>0</v>
      </c>
      <c r="AC459" s="17">
        <f t="shared" si="1468"/>
        <v>0</v>
      </c>
      <c r="AD459" s="17">
        <f t="shared" si="1469"/>
        <v>0</v>
      </c>
      <c r="AE459" s="17">
        <f t="shared" si="1348"/>
        <v>18077.450999999997</v>
      </c>
      <c r="AF459" s="17">
        <f t="shared" si="1349"/>
        <v>18122.700000000001</v>
      </c>
      <c r="AG459" s="17">
        <f t="shared" si="1350"/>
        <v>18122.700000000001</v>
      </c>
      <c r="AH459" s="17">
        <f t="shared" si="1470"/>
        <v>0</v>
      </c>
      <c r="AI459" s="17">
        <f t="shared" si="1471"/>
        <v>0</v>
      </c>
      <c r="AJ459" s="17">
        <f t="shared" si="1472"/>
        <v>0</v>
      </c>
      <c r="AK459" s="17">
        <f t="shared" si="1473"/>
        <v>0</v>
      </c>
      <c r="AL459" s="17">
        <f t="shared" si="1474"/>
        <v>0</v>
      </c>
      <c r="AM459" s="17">
        <f t="shared" si="1475"/>
        <v>0</v>
      </c>
      <c r="AN459" s="17">
        <f t="shared" si="1476"/>
        <v>0</v>
      </c>
      <c r="AO459" s="17">
        <f t="shared" si="1477"/>
        <v>0</v>
      </c>
      <c r="AP459" s="17">
        <f t="shared" si="1478"/>
        <v>0</v>
      </c>
      <c r="AQ459" s="17">
        <f t="shared" si="1479"/>
        <v>0</v>
      </c>
      <c r="AR459" s="17">
        <f t="shared" si="1480"/>
        <v>0</v>
      </c>
      <c r="AS459" s="17">
        <f t="shared" si="1481"/>
        <v>0</v>
      </c>
      <c r="AT459" s="17">
        <f t="shared" si="1482"/>
        <v>0</v>
      </c>
      <c r="AU459" s="17">
        <f t="shared" si="1483"/>
        <v>0</v>
      </c>
      <c r="AV459" s="17">
        <f t="shared" si="1484"/>
        <v>0</v>
      </c>
      <c r="AW459" s="17">
        <f t="shared" si="1351"/>
        <v>18077.450999999997</v>
      </c>
      <c r="AX459" s="17">
        <f t="shared" si="1352"/>
        <v>18122.700000000001</v>
      </c>
      <c r="AY459" s="17">
        <f t="shared" si="1353"/>
        <v>18122.700000000001</v>
      </c>
      <c r="AZ459" s="17">
        <f t="shared" si="1485"/>
        <v>0</v>
      </c>
      <c r="BA459" s="17">
        <f t="shared" si="1354"/>
        <v>18077.450999999997</v>
      </c>
      <c r="BB459" s="17">
        <f t="shared" si="1355"/>
        <v>18122.700000000001</v>
      </c>
      <c r="BC459" s="17">
        <f t="shared" si="1356"/>
        <v>18122.700000000001</v>
      </c>
      <c r="BD459" s="17">
        <f t="shared" si="1486"/>
        <v>0</v>
      </c>
      <c r="BE459" s="17">
        <f t="shared" si="1487"/>
        <v>0</v>
      </c>
      <c r="BF459" s="17">
        <f t="shared" si="1488"/>
        <v>0</v>
      </c>
      <c r="BG459" s="17">
        <f t="shared" si="1489"/>
        <v>0</v>
      </c>
      <c r="BH459" s="17">
        <f t="shared" si="1490"/>
        <v>0</v>
      </c>
      <c r="BI459" s="17">
        <f t="shared" si="1491"/>
        <v>0</v>
      </c>
      <c r="BJ459" s="17">
        <f t="shared" si="1492"/>
        <v>0</v>
      </c>
      <c r="BK459" s="17">
        <f t="shared" si="1493"/>
        <v>0</v>
      </c>
      <c r="BL459" s="17">
        <f t="shared" si="1494"/>
        <v>0</v>
      </c>
      <c r="BM459" s="17">
        <f t="shared" si="1495"/>
        <v>0</v>
      </c>
      <c r="BN459" s="17">
        <f t="shared" si="1496"/>
        <v>0</v>
      </c>
      <c r="BO459" s="17">
        <f t="shared" si="1357"/>
        <v>18077.450999999997</v>
      </c>
      <c r="BP459" s="17">
        <f t="shared" si="1358"/>
        <v>18122.700000000001</v>
      </c>
      <c r="BQ459" s="17">
        <f t="shared" si="1359"/>
        <v>18122.700000000001</v>
      </c>
      <c r="BR459" s="17">
        <f t="shared" si="1497"/>
        <v>0</v>
      </c>
      <c r="BS459" s="35"/>
      <c r="BT459" s="35"/>
      <c r="BU459" s="1"/>
      <c r="BV459" s="1"/>
      <c r="BW459" s="1"/>
      <c r="BX459" s="1"/>
      <c r="BY459" s="1"/>
      <c r="BZ459" s="1"/>
      <c r="CA459" s="1"/>
      <c r="CB459" s="1"/>
    </row>
    <row r="460" s="1" customFormat="1">
      <c r="A460" s="33" t="s">
        <v>307</v>
      </c>
      <c r="B460" s="33" t="s">
        <v>178</v>
      </c>
      <c r="C460" s="33" t="s">
        <v>70</v>
      </c>
      <c r="D460" s="33" t="s">
        <v>366</v>
      </c>
      <c r="E460" s="33"/>
      <c r="F460" s="34" t="s">
        <v>367</v>
      </c>
      <c r="G460" s="17">
        <f>G461+G463+G465</f>
        <v>17654.899999999998</v>
      </c>
      <c r="H460" s="17">
        <f>H461+H463+H465</f>
        <v>18122.700000000001</v>
      </c>
      <c r="I460" s="17">
        <f>I461+I463+I465</f>
        <v>18122.700000000001</v>
      </c>
      <c r="J460" s="17">
        <f>J461+J463+J465</f>
        <v>0</v>
      </c>
      <c r="K460" s="17">
        <f>K461+K463+K465</f>
        <v>0</v>
      </c>
      <c r="L460" s="17">
        <f>L461+L463+L465</f>
        <v>0</v>
      </c>
      <c r="M460" s="17">
        <f t="shared" si="1341"/>
        <v>17654.899999999998</v>
      </c>
      <c r="N460" s="17">
        <f t="shared" si="1342"/>
        <v>18122.700000000001</v>
      </c>
      <c r="O460" s="17">
        <f t="shared" si="1343"/>
        <v>18122.700000000001</v>
      </c>
      <c r="P460" s="17">
        <f>P461+P463+P465</f>
        <v>422.55099999999999</v>
      </c>
      <c r="Q460" s="17">
        <f>Q461+Q463+Q465</f>
        <v>0</v>
      </c>
      <c r="R460" s="17">
        <f>R461+R463+R465</f>
        <v>0</v>
      </c>
      <c r="S460" s="17">
        <f>S461+S463+S465</f>
        <v>0</v>
      </c>
      <c r="T460" s="17">
        <f>T461+T463+T465</f>
        <v>0</v>
      </c>
      <c r="U460" s="17">
        <f>U461+U463+U465</f>
        <v>0</v>
      </c>
      <c r="V460" s="17">
        <f>V461+V463+V465</f>
        <v>0</v>
      </c>
      <c r="W460" s="17">
        <f>W461+W463+W465</f>
        <v>0</v>
      </c>
      <c r="X460" s="17">
        <f>X461+X463+X465</f>
        <v>0</v>
      </c>
      <c r="Y460" s="17">
        <f t="shared" si="1345"/>
        <v>18077.450999999997</v>
      </c>
      <c r="Z460" s="17">
        <f t="shared" si="1346"/>
        <v>18122.700000000001</v>
      </c>
      <c r="AA460" s="17">
        <f t="shared" si="1347"/>
        <v>18122.700000000001</v>
      </c>
      <c r="AB460" s="17">
        <f>AB461+AB463+AB465</f>
        <v>0</v>
      </c>
      <c r="AC460" s="17">
        <f>AC461+AC463+AC465</f>
        <v>0</v>
      </c>
      <c r="AD460" s="17">
        <f>AD461+AD463+AD465</f>
        <v>0</v>
      </c>
      <c r="AE460" s="17">
        <f t="shared" si="1348"/>
        <v>18077.450999999997</v>
      </c>
      <c r="AF460" s="17">
        <f t="shared" si="1349"/>
        <v>18122.700000000001</v>
      </c>
      <c r="AG460" s="17">
        <f t="shared" si="1350"/>
        <v>18122.700000000001</v>
      </c>
      <c r="AH460" s="17">
        <f>AH461+AH463+AH465</f>
        <v>0</v>
      </c>
      <c r="AI460" s="17">
        <f>AI461+AI463+AI465</f>
        <v>0</v>
      </c>
      <c r="AJ460" s="17">
        <f>AJ461+AJ463+AJ465</f>
        <v>0</v>
      </c>
      <c r="AK460" s="17">
        <f>AK461+AK463+AK465</f>
        <v>0</v>
      </c>
      <c r="AL460" s="17">
        <f>AL461+AL463+AL465</f>
        <v>0</v>
      </c>
      <c r="AM460" s="17">
        <f>AM461+AM463+AM465</f>
        <v>0</v>
      </c>
      <c r="AN460" s="17">
        <f>AN461+AN463+AN465</f>
        <v>0</v>
      </c>
      <c r="AO460" s="17">
        <f>AO461+AO463+AO465</f>
        <v>0</v>
      </c>
      <c r="AP460" s="17">
        <f>AP461+AP463+AP465</f>
        <v>0</v>
      </c>
      <c r="AQ460" s="17">
        <f>AQ461+AQ463+AQ465</f>
        <v>0</v>
      </c>
      <c r="AR460" s="17">
        <f>AR461+AR463+AR465</f>
        <v>0</v>
      </c>
      <c r="AS460" s="17">
        <f>AS461+AS463+AS465</f>
        <v>0</v>
      </c>
      <c r="AT460" s="17">
        <f>AT461+AT463+AT465</f>
        <v>0</v>
      </c>
      <c r="AU460" s="17">
        <f>AU461+AU463+AU465</f>
        <v>0</v>
      </c>
      <c r="AV460" s="17">
        <f>AV461+AV463+AV465</f>
        <v>0</v>
      </c>
      <c r="AW460" s="17">
        <f t="shared" si="1351"/>
        <v>18077.450999999997</v>
      </c>
      <c r="AX460" s="17">
        <f t="shared" si="1352"/>
        <v>18122.700000000001</v>
      </c>
      <c r="AY460" s="17">
        <f t="shared" si="1353"/>
        <v>18122.700000000001</v>
      </c>
      <c r="AZ460" s="17">
        <f>AZ461+AZ463+AZ465</f>
        <v>0</v>
      </c>
      <c r="BA460" s="17">
        <f t="shared" si="1354"/>
        <v>18077.450999999997</v>
      </c>
      <c r="BB460" s="17">
        <f t="shared" si="1355"/>
        <v>18122.700000000001</v>
      </c>
      <c r="BC460" s="17">
        <f t="shared" si="1356"/>
        <v>18122.700000000001</v>
      </c>
      <c r="BD460" s="17">
        <f>BD461+BD463+BD465</f>
        <v>0</v>
      </c>
      <c r="BE460" s="17">
        <f>BE461+BE463+BE465</f>
        <v>0</v>
      </c>
      <c r="BF460" s="17">
        <f>BF461+BF463+BF465</f>
        <v>0</v>
      </c>
      <c r="BG460" s="17">
        <f>BG461+BG463+BG465</f>
        <v>0</v>
      </c>
      <c r="BH460" s="17">
        <f>BH461+BH463+BH465</f>
        <v>0</v>
      </c>
      <c r="BI460" s="17">
        <f>BI461+BI463+BI465</f>
        <v>0</v>
      </c>
      <c r="BJ460" s="17">
        <f>BJ461+BJ463+BJ465</f>
        <v>0</v>
      </c>
      <c r="BK460" s="17">
        <f>BK461+BK463+BK465</f>
        <v>0</v>
      </c>
      <c r="BL460" s="17">
        <f>BL461+BL463+BL465</f>
        <v>0</v>
      </c>
      <c r="BM460" s="17">
        <f>BM461+BM463+BM465</f>
        <v>0</v>
      </c>
      <c r="BN460" s="17">
        <f>BN461+BN463+BN465</f>
        <v>0</v>
      </c>
      <c r="BO460" s="17">
        <f t="shared" si="1357"/>
        <v>18077.450999999997</v>
      </c>
      <c r="BP460" s="17">
        <f t="shared" si="1358"/>
        <v>18122.700000000001</v>
      </c>
      <c r="BQ460" s="17">
        <f t="shared" si="1359"/>
        <v>18122.700000000001</v>
      </c>
      <c r="BR460" s="17">
        <f>BR461+BR463+BR465</f>
        <v>0</v>
      </c>
      <c r="BS460" s="35"/>
      <c r="BT460" s="35"/>
      <c r="BU460" s="1"/>
      <c r="BV460" s="1"/>
      <c r="BW460" s="1"/>
      <c r="BX460" s="1"/>
      <c r="BY460" s="1"/>
      <c r="BZ460" s="1"/>
      <c r="CA460" s="1"/>
      <c r="CB460" s="1"/>
    </row>
    <row r="461" s="1" customFormat="1">
      <c r="A461" s="33" t="s">
        <v>307</v>
      </c>
      <c r="B461" s="33" t="s">
        <v>178</v>
      </c>
      <c r="C461" s="33" t="s">
        <v>70</v>
      </c>
      <c r="D461" s="33" t="s">
        <v>385</v>
      </c>
      <c r="E461" s="33"/>
      <c r="F461" s="34" t="s">
        <v>63</v>
      </c>
      <c r="G461" s="17">
        <f>G462</f>
        <v>16739.599999999999</v>
      </c>
      <c r="H461" s="17">
        <f>H462</f>
        <v>17835.700000000001</v>
      </c>
      <c r="I461" s="17">
        <f>I462</f>
        <v>17835.700000000001</v>
      </c>
      <c r="J461" s="17">
        <f>J462</f>
        <v>0</v>
      </c>
      <c r="K461" s="17">
        <f>K462</f>
        <v>0</v>
      </c>
      <c r="L461" s="17">
        <f>L462</f>
        <v>0</v>
      </c>
      <c r="M461" s="17">
        <f t="shared" si="1341"/>
        <v>16739.599999999999</v>
      </c>
      <c r="N461" s="17">
        <f t="shared" si="1342"/>
        <v>17835.700000000001</v>
      </c>
      <c r="O461" s="17">
        <f t="shared" si="1343"/>
        <v>17835.700000000001</v>
      </c>
      <c r="P461" s="17">
        <f>P462</f>
        <v>0</v>
      </c>
      <c r="Q461" s="17">
        <f>Q462</f>
        <v>0</v>
      </c>
      <c r="R461" s="17">
        <f>R462</f>
        <v>0</v>
      </c>
      <c r="S461" s="17">
        <f>S462</f>
        <v>0</v>
      </c>
      <c r="T461" s="17">
        <f>T462</f>
        <v>0</v>
      </c>
      <c r="U461" s="17">
        <f>U462</f>
        <v>0</v>
      </c>
      <c r="V461" s="17">
        <f>V462</f>
        <v>0</v>
      </c>
      <c r="W461" s="17">
        <f>W462</f>
        <v>0</v>
      </c>
      <c r="X461" s="17">
        <f>X462</f>
        <v>0</v>
      </c>
      <c r="Y461" s="17">
        <f t="shared" si="1345"/>
        <v>16739.599999999999</v>
      </c>
      <c r="Z461" s="17">
        <f t="shared" si="1346"/>
        <v>17835.700000000001</v>
      </c>
      <c r="AA461" s="17">
        <f t="shared" si="1347"/>
        <v>17835.700000000001</v>
      </c>
      <c r="AB461" s="17">
        <f>AB462</f>
        <v>0</v>
      </c>
      <c r="AC461" s="17">
        <f>AC462</f>
        <v>0</v>
      </c>
      <c r="AD461" s="17">
        <f>AD462</f>
        <v>0</v>
      </c>
      <c r="AE461" s="17">
        <f t="shared" si="1348"/>
        <v>16739.599999999999</v>
      </c>
      <c r="AF461" s="17">
        <f t="shared" si="1349"/>
        <v>17835.700000000001</v>
      </c>
      <c r="AG461" s="17">
        <f t="shared" si="1350"/>
        <v>17835.700000000001</v>
      </c>
      <c r="AH461" s="17">
        <f>AH462</f>
        <v>0</v>
      </c>
      <c r="AI461" s="17">
        <f>AI462</f>
        <v>0</v>
      </c>
      <c r="AJ461" s="17">
        <f>AJ462</f>
        <v>0</v>
      </c>
      <c r="AK461" s="17">
        <f>AK462</f>
        <v>0</v>
      </c>
      <c r="AL461" s="17">
        <f>AL462</f>
        <v>0</v>
      </c>
      <c r="AM461" s="17">
        <f>AM462</f>
        <v>0</v>
      </c>
      <c r="AN461" s="17">
        <f>AN462</f>
        <v>0</v>
      </c>
      <c r="AO461" s="17">
        <f>AO462</f>
        <v>0</v>
      </c>
      <c r="AP461" s="17">
        <f>AP462</f>
        <v>0</v>
      </c>
      <c r="AQ461" s="17">
        <f>AQ462</f>
        <v>0</v>
      </c>
      <c r="AR461" s="17">
        <f>AR462</f>
        <v>0</v>
      </c>
      <c r="AS461" s="17">
        <f>AS462</f>
        <v>0</v>
      </c>
      <c r="AT461" s="17">
        <f>AT462</f>
        <v>0</v>
      </c>
      <c r="AU461" s="17">
        <f>AU462</f>
        <v>0</v>
      </c>
      <c r="AV461" s="17">
        <f>AV462</f>
        <v>0</v>
      </c>
      <c r="AW461" s="17">
        <f t="shared" si="1351"/>
        <v>16739.599999999999</v>
      </c>
      <c r="AX461" s="17">
        <f t="shared" si="1352"/>
        <v>17835.700000000001</v>
      </c>
      <c r="AY461" s="17">
        <f t="shared" si="1353"/>
        <v>17835.700000000001</v>
      </c>
      <c r="AZ461" s="17">
        <f>AZ462</f>
        <v>0</v>
      </c>
      <c r="BA461" s="17">
        <f t="shared" si="1354"/>
        <v>16739.599999999999</v>
      </c>
      <c r="BB461" s="17">
        <f t="shared" si="1355"/>
        <v>17835.700000000001</v>
      </c>
      <c r="BC461" s="17">
        <f t="shared" si="1356"/>
        <v>17835.700000000001</v>
      </c>
      <c r="BD461" s="17">
        <f>BD462</f>
        <v>0</v>
      </c>
      <c r="BE461" s="17">
        <f>BE462</f>
        <v>0</v>
      </c>
      <c r="BF461" s="17">
        <f>BF462</f>
        <v>0</v>
      </c>
      <c r="BG461" s="17">
        <f>BG462</f>
        <v>0</v>
      </c>
      <c r="BH461" s="17">
        <f>BH462</f>
        <v>0</v>
      </c>
      <c r="BI461" s="17">
        <f>BI462</f>
        <v>0</v>
      </c>
      <c r="BJ461" s="17">
        <f>BJ462</f>
        <v>0</v>
      </c>
      <c r="BK461" s="17">
        <f>BK462</f>
        <v>0</v>
      </c>
      <c r="BL461" s="17">
        <f>BL462</f>
        <v>0</v>
      </c>
      <c r="BM461" s="17">
        <f>BM462</f>
        <v>0</v>
      </c>
      <c r="BN461" s="17">
        <f>BN462</f>
        <v>0</v>
      </c>
      <c r="BO461" s="17">
        <f t="shared" si="1357"/>
        <v>16739.599999999999</v>
      </c>
      <c r="BP461" s="17">
        <f t="shared" si="1358"/>
        <v>17835.700000000001</v>
      </c>
      <c r="BQ461" s="17">
        <f t="shared" si="1359"/>
        <v>17835.700000000001</v>
      </c>
      <c r="BR461" s="17">
        <f>BR462</f>
        <v>0</v>
      </c>
      <c r="BS461" s="35"/>
      <c r="BT461" s="35"/>
      <c r="BU461" s="1"/>
      <c r="BV461" s="1"/>
      <c r="BW461" s="1"/>
      <c r="BX461" s="1"/>
      <c r="BY461" s="1"/>
      <c r="BZ461" s="1"/>
      <c r="CA461" s="1"/>
      <c r="CB461" s="1"/>
    </row>
    <row r="462" s="1" customFormat="1">
      <c r="A462" s="33" t="s">
        <v>307</v>
      </c>
      <c r="B462" s="33" t="s">
        <v>178</v>
      </c>
      <c r="C462" s="33" t="s">
        <v>70</v>
      </c>
      <c r="D462" s="33" t="s">
        <v>385</v>
      </c>
      <c r="E462" s="33" t="s">
        <v>141</v>
      </c>
      <c r="F462" s="34" t="s">
        <v>142</v>
      </c>
      <c r="G462" s="17">
        <v>16739.599999999999</v>
      </c>
      <c r="H462" s="17">
        <v>17835.700000000001</v>
      </c>
      <c r="I462" s="17">
        <v>17835.700000000001</v>
      </c>
      <c r="J462" s="17"/>
      <c r="K462" s="17"/>
      <c r="L462" s="17"/>
      <c r="M462" s="17">
        <f t="shared" si="1341"/>
        <v>16739.599999999999</v>
      </c>
      <c r="N462" s="17">
        <f t="shared" si="1342"/>
        <v>17835.700000000001</v>
      </c>
      <c r="O462" s="17">
        <f t="shared" si="1343"/>
        <v>17835.700000000001</v>
      </c>
      <c r="P462" s="17"/>
      <c r="Q462" s="17"/>
      <c r="R462" s="17"/>
      <c r="S462" s="17"/>
      <c r="T462" s="17"/>
      <c r="U462" s="17"/>
      <c r="V462" s="17"/>
      <c r="W462" s="17"/>
      <c r="X462" s="17"/>
      <c r="Y462" s="17">
        <f t="shared" si="1345"/>
        <v>16739.599999999999</v>
      </c>
      <c r="Z462" s="17">
        <f t="shared" si="1346"/>
        <v>17835.700000000001</v>
      </c>
      <c r="AA462" s="17">
        <f t="shared" si="1347"/>
        <v>17835.700000000001</v>
      </c>
      <c r="AB462" s="17"/>
      <c r="AC462" s="17"/>
      <c r="AD462" s="17"/>
      <c r="AE462" s="17">
        <f t="shared" si="1348"/>
        <v>16739.599999999999</v>
      </c>
      <c r="AF462" s="17">
        <f t="shared" si="1349"/>
        <v>17835.700000000001</v>
      </c>
      <c r="AG462" s="17">
        <f t="shared" si="1350"/>
        <v>17835.700000000001</v>
      </c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>
        <f t="shared" si="1351"/>
        <v>16739.599999999999</v>
      </c>
      <c r="AX462" s="17">
        <f t="shared" si="1352"/>
        <v>17835.700000000001</v>
      </c>
      <c r="AY462" s="17">
        <f t="shared" si="1353"/>
        <v>17835.700000000001</v>
      </c>
      <c r="AZ462" s="17"/>
      <c r="BA462" s="17">
        <f t="shared" si="1354"/>
        <v>16739.599999999999</v>
      </c>
      <c r="BB462" s="17">
        <f t="shared" si="1355"/>
        <v>17835.700000000001</v>
      </c>
      <c r="BC462" s="17">
        <f t="shared" si="1356"/>
        <v>17835.700000000001</v>
      </c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>
        <f t="shared" si="1357"/>
        <v>16739.599999999999</v>
      </c>
      <c r="BP462" s="17">
        <f t="shared" si="1358"/>
        <v>17835.700000000001</v>
      </c>
      <c r="BQ462" s="17">
        <f t="shared" si="1359"/>
        <v>17835.700000000001</v>
      </c>
      <c r="BR462" s="17"/>
      <c r="BS462" s="35"/>
      <c r="BT462" s="35"/>
      <c r="BU462" s="1"/>
      <c r="BV462" s="1"/>
      <c r="BW462" s="1"/>
      <c r="BX462" s="1"/>
      <c r="BY462" s="1"/>
      <c r="BZ462" s="1"/>
      <c r="CA462" s="1"/>
      <c r="CB462" s="1"/>
    </row>
    <row r="463" s="1" customFormat="1">
      <c r="A463" s="33" t="s">
        <v>307</v>
      </c>
      <c r="B463" s="33" t="s">
        <v>178</v>
      </c>
      <c r="C463" s="33" t="s">
        <v>70</v>
      </c>
      <c r="D463" s="33" t="s">
        <v>386</v>
      </c>
      <c r="E463" s="33"/>
      <c r="F463" s="34" t="s">
        <v>233</v>
      </c>
      <c r="G463" s="17">
        <f>G464</f>
        <v>628.29999999999995</v>
      </c>
      <c r="H463" s="17">
        <f>H464</f>
        <v>0</v>
      </c>
      <c r="I463" s="17">
        <f>I464</f>
        <v>0</v>
      </c>
      <c r="J463" s="17">
        <f>J464</f>
        <v>0</v>
      </c>
      <c r="K463" s="17">
        <f>K464</f>
        <v>0</v>
      </c>
      <c r="L463" s="17">
        <f>L464</f>
        <v>0</v>
      </c>
      <c r="M463" s="17">
        <f t="shared" si="1341"/>
        <v>628.29999999999995</v>
      </c>
      <c r="N463" s="17">
        <f t="shared" si="1342"/>
        <v>0</v>
      </c>
      <c r="O463" s="17">
        <f t="shared" si="1343"/>
        <v>0</v>
      </c>
      <c r="P463" s="17">
        <f>P464</f>
        <v>410.851</v>
      </c>
      <c r="Q463" s="17">
        <f>Q464</f>
        <v>0</v>
      </c>
      <c r="R463" s="17">
        <f>R464</f>
        <v>0</v>
      </c>
      <c r="S463" s="17">
        <f>S464</f>
        <v>0</v>
      </c>
      <c r="T463" s="17">
        <f>T464</f>
        <v>0</v>
      </c>
      <c r="U463" s="17">
        <f>U464</f>
        <v>0</v>
      </c>
      <c r="V463" s="17">
        <f>V464</f>
        <v>0</v>
      </c>
      <c r="W463" s="17">
        <f>W464</f>
        <v>0</v>
      </c>
      <c r="X463" s="17">
        <f>X464</f>
        <v>0</v>
      </c>
      <c r="Y463" s="17">
        <f t="shared" si="1345"/>
        <v>1039.1509999999998</v>
      </c>
      <c r="Z463" s="17">
        <f t="shared" si="1346"/>
        <v>0</v>
      </c>
      <c r="AA463" s="17">
        <f t="shared" si="1347"/>
        <v>0</v>
      </c>
      <c r="AB463" s="17">
        <f>AB464</f>
        <v>0</v>
      </c>
      <c r="AC463" s="17">
        <f>AC464</f>
        <v>0</v>
      </c>
      <c r="AD463" s="17">
        <f>AD464</f>
        <v>0</v>
      </c>
      <c r="AE463" s="17">
        <f t="shared" si="1348"/>
        <v>1039.1509999999998</v>
      </c>
      <c r="AF463" s="17">
        <f t="shared" si="1349"/>
        <v>0</v>
      </c>
      <c r="AG463" s="17">
        <f t="shared" si="1350"/>
        <v>0</v>
      </c>
      <c r="AH463" s="17">
        <f>AH464</f>
        <v>0</v>
      </c>
      <c r="AI463" s="17">
        <f>AI464</f>
        <v>0</v>
      </c>
      <c r="AJ463" s="17">
        <f>AJ464</f>
        <v>0</v>
      </c>
      <c r="AK463" s="17">
        <f>AK464</f>
        <v>0</v>
      </c>
      <c r="AL463" s="17">
        <f>AL464</f>
        <v>0</v>
      </c>
      <c r="AM463" s="17">
        <f>AM464</f>
        <v>0</v>
      </c>
      <c r="AN463" s="17">
        <f>AN464</f>
        <v>0</v>
      </c>
      <c r="AO463" s="17">
        <f>AO464</f>
        <v>0</v>
      </c>
      <c r="AP463" s="17">
        <f>AP464</f>
        <v>0</v>
      </c>
      <c r="AQ463" s="17">
        <f>AQ464</f>
        <v>0</v>
      </c>
      <c r="AR463" s="17">
        <f>AR464</f>
        <v>0</v>
      </c>
      <c r="AS463" s="17">
        <f>AS464</f>
        <v>0</v>
      </c>
      <c r="AT463" s="17">
        <f>AT464</f>
        <v>0</v>
      </c>
      <c r="AU463" s="17">
        <f>AU464</f>
        <v>0</v>
      </c>
      <c r="AV463" s="17">
        <f>AV464</f>
        <v>0</v>
      </c>
      <c r="AW463" s="17">
        <f t="shared" si="1351"/>
        <v>1039.1509999999998</v>
      </c>
      <c r="AX463" s="17">
        <f t="shared" si="1352"/>
        <v>0</v>
      </c>
      <c r="AY463" s="17">
        <f t="shared" si="1353"/>
        <v>0</v>
      </c>
      <c r="AZ463" s="17">
        <f>AZ464</f>
        <v>0</v>
      </c>
      <c r="BA463" s="17">
        <f t="shared" si="1354"/>
        <v>1039.1509999999998</v>
      </c>
      <c r="BB463" s="17">
        <f t="shared" si="1355"/>
        <v>0</v>
      </c>
      <c r="BC463" s="17">
        <f t="shared" si="1356"/>
        <v>0</v>
      </c>
      <c r="BD463" s="17">
        <f>BD464</f>
        <v>0</v>
      </c>
      <c r="BE463" s="17">
        <f>BE464</f>
        <v>0</v>
      </c>
      <c r="BF463" s="17">
        <f>BF464</f>
        <v>0</v>
      </c>
      <c r="BG463" s="17">
        <f>BG464</f>
        <v>0</v>
      </c>
      <c r="BH463" s="17">
        <f>BH464</f>
        <v>0</v>
      </c>
      <c r="BI463" s="17">
        <f>BI464</f>
        <v>0</v>
      </c>
      <c r="BJ463" s="17">
        <f>BJ464</f>
        <v>0</v>
      </c>
      <c r="BK463" s="17">
        <f>BK464</f>
        <v>0</v>
      </c>
      <c r="BL463" s="17">
        <f>BL464</f>
        <v>0</v>
      </c>
      <c r="BM463" s="17">
        <f>BM464</f>
        <v>0</v>
      </c>
      <c r="BN463" s="17">
        <f>BN464</f>
        <v>0</v>
      </c>
      <c r="BO463" s="17">
        <f t="shared" si="1357"/>
        <v>1039.1509999999998</v>
      </c>
      <c r="BP463" s="17">
        <f t="shared" si="1358"/>
        <v>0</v>
      </c>
      <c r="BQ463" s="17">
        <f t="shared" si="1359"/>
        <v>0</v>
      </c>
      <c r="BR463" s="17">
        <f>BR464</f>
        <v>0</v>
      </c>
      <c r="BS463" s="35"/>
      <c r="BT463" s="35"/>
      <c r="BU463" s="1"/>
      <c r="BV463" s="1"/>
      <c r="BW463" s="1"/>
      <c r="BX463" s="1"/>
      <c r="BY463" s="1"/>
      <c r="BZ463" s="1"/>
      <c r="CA463" s="1"/>
      <c r="CB463" s="1"/>
    </row>
    <row r="464" s="1" customFormat="1">
      <c r="A464" s="33" t="s">
        <v>307</v>
      </c>
      <c r="B464" s="33" t="s">
        <v>178</v>
      </c>
      <c r="C464" s="33" t="s">
        <v>70</v>
      </c>
      <c r="D464" s="33" t="s">
        <v>386</v>
      </c>
      <c r="E464" s="33" t="s">
        <v>141</v>
      </c>
      <c r="F464" s="34" t="s">
        <v>142</v>
      </c>
      <c r="G464" s="17">
        <v>628.29999999999995</v>
      </c>
      <c r="H464" s="17">
        <v>0</v>
      </c>
      <c r="I464" s="17">
        <v>0</v>
      </c>
      <c r="J464" s="17"/>
      <c r="K464" s="17"/>
      <c r="L464" s="17"/>
      <c r="M464" s="17">
        <f t="shared" si="1341"/>
        <v>628.29999999999995</v>
      </c>
      <c r="N464" s="17">
        <f t="shared" si="1342"/>
        <v>0</v>
      </c>
      <c r="O464" s="17">
        <f t="shared" si="1343"/>
        <v>0</v>
      </c>
      <c r="P464" s="17">
        <v>410.851</v>
      </c>
      <c r="Q464" s="17"/>
      <c r="R464" s="17"/>
      <c r="S464" s="17"/>
      <c r="T464" s="17"/>
      <c r="U464" s="17"/>
      <c r="V464" s="17"/>
      <c r="W464" s="17"/>
      <c r="X464" s="17"/>
      <c r="Y464" s="17">
        <f t="shared" si="1345"/>
        <v>1039.1509999999998</v>
      </c>
      <c r="Z464" s="17">
        <f t="shared" si="1346"/>
        <v>0</v>
      </c>
      <c r="AA464" s="17">
        <f t="shared" si="1347"/>
        <v>0</v>
      </c>
      <c r="AB464" s="17"/>
      <c r="AC464" s="17"/>
      <c r="AD464" s="17"/>
      <c r="AE464" s="17">
        <f t="shared" si="1348"/>
        <v>1039.1509999999998</v>
      </c>
      <c r="AF464" s="17">
        <f t="shared" si="1349"/>
        <v>0</v>
      </c>
      <c r="AG464" s="17">
        <f t="shared" si="1350"/>
        <v>0</v>
      </c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>
        <f t="shared" si="1351"/>
        <v>1039.1509999999998</v>
      </c>
      <c r="AX464" s="17">
        <f t="shared" si="1352"/>
        <v>0</v>
      </c>
      <c r="AY464" s="17">
        <f t="shared" si="1353"/>
        <v>0</v>
      </c>
      <c r="AZ464" s="17"/>
      <c r="BA464" s="17">
        <f t="shared" si="1354"/>
        <v>1039.1509999999998</v>
      </c>
      <c r="BB464" s="17">
        <f t="shared" si="1355"/>
        <v>0</v>
      </c>
      <c r="BC464" s="17">
        <f t="shared" si="1356"/>
        <v>0</v>
      </c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>
        <f t="shared" si="1357"/>
        <v>1039.1509999999998</v>
      </c>
      <c r="BP464" s="17">
        <f t="shared" si="1358"/>
        <v>0</v>
      </c>
      <c r="BQ464" s="17">
        <f t="shared" si="1359"/>
        <v>0</v>
      </c>
      <c r="BR464" s="17"/>
      <c r="BS464" s="35"/>
      <c r="BT464" s="35"/>
      <c r="BU464" s="1"/>
      <c r="BV464" s="1"/>
      <c r="BW464" s="1"/>
      <c r="BX464" s="1"/>
      <c r="BY464" s="1"/>
      <c r="BZ464" s="1"/>
      <c r="CA464" s="1"/>
      <c r="CB464" s="1"/>
    </row>
    <row r="465" s="1" customFormat="1">
      <c r="A465" s="33" t="s">
        <v>307</v>
      </c>
      <c r="B465" s="33" t="s">
        <v>178</v>
      </c>
      <c r="C465" s="33" t="s">
        <v>70</v>
      </c>
      <c r="D465" s="33" t="s">
        <v>387</v>
      </c>
      <c r="E465" s="33"/>
      <c r="F465" s="34" t="s">
        <v>235</v>
      </c>
      <c r="G465" s="17">
        <f>G466</f>
        <v>287</v>
      </c>
      <c r="H465" s="17">
        <f>H466</f>
        <v>287</v>
      </c>
      <c r="I465" s="17">
        <f>I466</f>
        <v>287</v>
      </c>
      <c r="J465" s="17">
        <f>J466</f>
        <v>0</v>
      </c>
      <c r="K465" s="17">
        <f>K466</f>
        <v>0</v>
      </c>
      <c r="L465" s="17">
        <f>L466</f>
        <v>0</v>
      </c>
      <c r="M465" s="17">
        <f t="shared" si="1341"/>
        <v>287</v>
      </c>
      <c r="N465" s="17">
        <f t="shared" si="1342"/>
        <v>287</v>
      </c>
      <c r="O465" s="17">
        <f t="shared" si="1343"/>
        <v>287</v>
      </c>
      <c r="P465" s="17">
        <f>P466</f>
        <v>11.699999999999999</v>
      </c>
      <c r="Q465" s="17">
        <f>Q466</f>
        <v>0</v>
      </c>
      <c r="R465" s="17">
        <f>R466</f>
        <v>0</v>
      </c>
      <c r="S465" s="17">
        <f>S466</f>
        <v>0</v>
      </c>
      <c r="T465" s="17">
        <f>T466</f>
        <v>0</v>
      </c>
      <c r="U465" s="17">
        <f>U466</f>
        <v>0</v>
      </c>
      <c r="V465" s="17">
        <f>V466</f>
        <v>0</v>
      </c>
      <c r="W465" s="17">
        <f>W466</f>
        <v>0</v>
      </c>
      <c r="X465" s="17">
        <f>X466</f>
        <v>0</v>
      </c>
      <c r="Y465" s="17">
        <f t="shared" si="1345"/>
        <v>298.69999999999999</v>
      </c>
      <c r="Z465" s="17">
        <f t="shared" si="1346"/>
        <v>287</v>
      </c>
      <c r="AA465" s="17">
        <f t="shared" si="1347"/>
        <v>287</v>
      </c>
      <c r="AB465" s="17">
        <f>AB466</f>
        <v>0</v>
      </c>
      <c r="AC465" s="17">
        <f>AC466</f>
        <v>0</v>
      </c>
      <c r="AD465" s="17">
        <f>AD466</f>
        <v>0</v>
      </c>
      <c r="AE465" s="17">
        <f t="shared" si="1348"/>
        <v>298.69999999999999</v>
      </c>
      <c r="AF465" s="17">
        <f t="shared" si="1349"/>
        <v>287</v>
      </c>
      <c r="AG465" s="17">
        <f t="shared" si="1350"/>
        <v>287</v>
      </c>
      <c r="AH465" s="17">
        <f>AH466</f>
        <v>0</v>
      </c>
      <c r="AI465" s="17">
        <f>AI466</f>
        <v>0</v>
      </c>
      <c r="AJ465" s="17">
        <f>AJ466</f>
        <v>0</v>
      </c>
      <c r="AK465" s="17">
        <f>AK466</f>
        <v>0</v>
      </c>
      <c r="AL465" s="17">
        <f>AL466</f>
        <v>0</v>
      </c>
      <c r="AM465" s="17">
        <f>AM466</f>
        <v>0</v>
      </c>
      <c r="AN465" s="17">
        <f>AN466</f>
        <v>0</v>
      </c>
      <c r="AO465" s="17">
        <f>AO466</f>
        <v>0</v>
      </c>
      <c r="AP465" s="17">
        <f>AP466</f>
        <v>0</v>
      </c>
      <c r="AQ465" s="17">
        <f>AQ466</f>
        <v>0</v>
      </c>
      <c r="AR465" s="17">
        <f>AR466</f>
        <v>0</v>
      </c>
      <c r="AS465" s="17">
        <f>AS466</f>
        <v>0</v>
      </c>
      <c r="AT465" s="17">
        <f>AT466</f>
        <v>0</v>
      </c>
      <c r="AU465" s="17">
        <f>AU466</f>
        <v>0</v>
      </c>
      <c r="AV465" s="17">
        <f>AV466</f>
        <v>0</v>
      </c>
      <c r="AW465" s="17">
        <f t="shared" si="1351"/>
        <v>298.69999999999999</v>
      </c>
      <c r="AX465" s="17">
        <f t="shared" si="1352"/>
        <v>287</v>
      </c>
      <c r="AY465" s="17">
        <f t="shared" si="1353"/>
        <v>287</v>
      </c>
      <c r="AZ465" s="17">
        <f>AZ466</f>
        <v>0</v>
      </c>
      <c r="BA465" s="17">
        <f t="shared" si="1354"/>
        <v>298.69999999999999</v>
      </c>
      <c r="BB465" s="17">
        <f t="shared" si="1355"/>
        <v>287</v>
      </c>
      <c r="BC465" s="17">
        <f t="shared" si="1356"/>
        <v>287</v>
      </c>
      <c r="BD465" s="17">
        <f>BD466</f>
        <v>0</v>
      </c>
      <c r="BE465" s="17">
        <f>BE466</f>
        <v>0</v>
      </c>
      <c r="BF465" s="17">
        <f>BF466</f>
        <v>0</v>
      </c>
      <c r="BG465" s="17">
        <f>BG466</f>
        <v>0</v>
      </c>
      <c r="BH465" s="17">
        <f>BH466</f>
        <v>0</v>
      </c>
      <c r="BI465" s="17">
        <f>BI466</f>
        <v>0</v>
      </c>
      <c r="BJ465" s="17">
        <f>BJ466</f>
        <v>0</v>
      </c>
      <c r="BK465" s="17">
        <f>BK466</f>
        <v>0</v>
      </c>
      <c r="BL465" s="17">
        <f>BL466</f>
        <v>0</v>
      </c>
      <c r="BM465" s="17">
        <f>BM466</f>
        <v>0</v>
      </c>
      <c r="BN465" s="17">
        <f>BN466</f>
        <v>0</v>
      </c>
      <c r="BO465" s="17">
        <f t="shared" si="1357"/>
        <v>298.69999999999999</v>
      </c>
      <c r="BP465" s="17">
        <f t="shared" si="1358"/>
        <v>287</v>
      </c>
      <c r="BQ465" s="17">
        <f t="shared" si="1359"/>
        <v>287</v>
      </c>
      <c r="BR465" s="17">
        <f>BR466</f>
        <v>0</v>
      </c>
      <c r="BS465" s="35"/>
      <c r="BT465" s="35"/>
      <c r="BU465" s="1"/>
      <c r="BV465" s="1"/>
      <c r="BW465" s="1"/>
      <c r="BX465" s="1"/>
      <c r="BY465" s="1"/>
      <c r="BZ465" s="1"/>
      <c r="CA465" s="1"/>
      <c r="CB465" s="1"/>
    </row>
    <row r="466" s="1" customFormat="1">
      <c r="A466" s="33" t="s">
        <v>307</v>
      </c>
      <c r="B466" s="33" t="s">
        <v>178</v>
      </c>
      <c r="C466" s="33" t="s">
        <v>70</v>
      </c>
      <c r="D466" s="33" t="s">
        <v>387</v>
      </c>
      <c r="E466" s="33" t="s">
        <v>141</v>
      </c>
      <c r="F466" s="34" t="s">
        <v>142</v>
      </c>
      <c r="G466" s="17">
        <v>287</v>
      </c>
      <c r="H466" s="17">
        <v>287</v>
      </c>
      <c r="I466" s="17">
        <v>287</v>
      </c>
      <c r="J466" s="17"/>
      <c r="K466" s="17"/>
      <c r="L466" s="17"/>
      <c r="M466" s="17">
        <f t="shared" si="1341"/>
        <v>287</v>
      </c>
      <c r="N466" s="17">
        <f t="shared" si="1342"/>
        <v>287</v>
      </c>
      <c r="O466" s="17">
        <f t="shared" si="1343"/>
        <v>287</v>
      </c>
      <c r="P466" s="17">
        <v>11.699999999999999</v>
      </c>
      <c r="Q466" s="17"/>
      <c r="R466" s="17"/>
      <c r="S466" s="17"/>
      <c r="T466" s="17"/>
      <c r="U466" s="17"/>
      <c r="V466" s="17"/>
      <c r="W466" s="17"/>
      <c r="X466" s="17"/>
      <c r="Y466" s="17">
        <f t="shared" si="1345"/>
        <v>298.69999999999999</v>
      </c>
      <c r="Z466" s="17">
        <f t="shared" si="1346"/>
        <v>287</v>
      </c>
      <c r="AA466" s="17">
        <f t="shared" si="1347"/>
        <v>287</v>
      </c>
      <c r="AB466" s="17"/>
      <c r="AC466" s="17"/>
      <c r="AD466" s="17"/>
      <c r="AE466" s="17">
        <f t="shared" si="1348"/>
        <v>298.69999999999999</v>
      </c>
      <c r="AF466" s="17">
        <f t="shared" si="1349"/>
        <v>287</v>
      </c>
      <c r="AG466" s="17">
        <f t="shared" si="1350"/>
        <v>287</v>
      </c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>
        <f t="shared" si="1351"/>
        <v>298.69999999999999</v>
      </c>
      <c r="AX466" s="17">
        <f t="shared" si="1352"/>
        <v>287</v>
      </c>
      <c r="AY466" s="17">
        <f t="shared" si="1353"/>
        <v>287</v>
      </c>
      <c r="AZ466" s="17"/>
      <c r="BA466" s="17">
        <f t="shared" si="1354"/>
        <v>298.69999999999999</v>
      </c>
      <c r="BB466" s="17">
        <f t="shared" si="1355"/>
        <v>287</v>
      </c>
      <c r="BC466" s="17">
        <f t="shared" si="1356"/>
        <v>287</v>
      </c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>
        <f t="shared" si="1357"/>
        <v>298.69999999999999</v>
      </c>
      <c r="BP466" s="17">
        <f t="shared" si="1358"/>
        <v>287</v>
      </c>
      <c r="BQ466" s="17">
        <f t="shared" si="1359"/>
        <v>287</v>
      </c>
      <c r="BR466" s="17"/>
      <c r="BS466" s="35"/>
      <c r="BT466" s="35"/>
      <c r="BU466" s="1"/>
      <c r="BV466" s="1"/>
      <c r="BW466" s="1"/>
      <c r="BX466" s="1"/>
      <c r="BY466" s="1"/>
      <c r="BZ466" s="1"/>
      <c r="CA466" s="1"/>
      <c r="CB466" s="1"/>
    </row>
    <row r="467" s="28" customFormat="1">
      <c r="A467" s="29" t="s">
        <v>307</v>
      </c>
      <c r="B467" s="29" t="s">
        <v>178</v>
      </c>
      <c r="C467" s="29" t="s">
        <v>274</v>
      </c>
      <c r="D467" s="29"/>
      <c r="E467" s="29"/>
      <c r="F467" s="30" t="s">
        <v>275</v>
      </c>
      <c r="G467" s="31">
        <f>G468+G473+G478+G490</f>
        <v>913681.5</v>
      </c>
      <c r="H467" s="31">
        <f>H468+H473+H478+H490</f>
        <v>929567.39999999991</v>
      </c>
      <c r="I467" s="31">
        <f>I468+I473+I478+I490</f>
        <v>904589.5</v>
      </c>
      <c r="J467" s="31">
        <f>J468+J473+J478+J490</f>
        <v>271.80000000000001</v>
      </c>
      <c r="K467" s="31">
        <f>K468+K473+K478+K490</f>
        <v>280.19999999999999</v>
      </c>
      <c r="L467" s="31">
        <f>L468+L473+L478+L490</f>
        <v>280.19999999999999</v>
      </c>
      <c r="M467" s="31">
        <f t="shared" si="1341"/>
        <v>913953.30000000005</v>
      </c>
      <c r="N467" s="31">
        <f t="shared" si="1342"/>
        <v>929847.59999999986</v>
      </c>
      <c r="O467" s="31">
        <f t="shared" si="1343"/>
        <v>904869.69999999995</v>
      </c>
      <c r="P467" s="31">
        <f>P468+P473+P478+P490</f>
        <v>21117.135999999999</v>
      </c>
      <c r="Q467" s="31">
        <f>Q468+Q473+Q478+Q490</f>
        <v>0</v>
      </c>
      <c r="R467" s="31">
        <f>R468+R473+R478+R490</f>
        <v>0</v>
      </c>
      <c r="S467" s="31">
        <f>S468+S473+S478+S490</f>
        <v>0</v>
      </c>
      <c r="T467" s="31">
        <f>T468+T473+T478+T490</f>
        <v>20978.5</v>
      </c>
      <c r="U467" s="31">
        <f>U468+U473+U478+U490</f>
        <v>0</v>
      </c>
      <c r="V467" s="31">
        <f>V468+V473+V478+V490</f>
        <v>20978.5</v>
      </c>
      <c r="W467" s="31">
        <f>W468+W473+W478+W490</f>
        <v>0</v>
      </c>
      <c r="X467" s="31">
        <f>X468+X473+X478+X490</f>
        <v>0</v>
      </c>
      <c r="Y467" s="31">
        <f t="shared" si="1345"/>
        <v>935070.43599999999</v>
      </c>
      <c r="Z467" s="31">
        <f t="shared" si="1346"/>
        <v>950826.09999999986</v>
      </c>
      <c r="AA467" s="31">
        <f t="shared" si="1347"/>
        <v>925848.19999999995</v>
      </c>
      <c r="AB467" s="31">
        <f>AB468+AB473+AB478+AB490</f>
        <v>0</v>
      </c>
      <c r="AC467" s="31">
        <f>AC468+AC473+AC478+AC490</f>
        <v>0</v>
      </c>
      <c r="AD467" s="31">
        <f>AD468+AD473+AD478+AD490</f>
        <v>0</v>
      </c>
      <c r="AE467" s="31">
        <f t="shared" si="1348"/>
        <v>935070.43599999999</v>
      </c>
      <c r="AF467" s="31">
        <f t="shared" si="1349"/>
        <v>950826.09999999986</v>
      </c>
      <c r="AG467" s="31">
        <f t="shared" si="1350"/>
        <v>925848.19999999995</v>
      </c>
      <c r="AH467" s="31">
        <f>AH468+AH473+AH478+AH490</f>
        <v>0</v>
      </c>
      <c r="AI467" s="31">
        <f>AI468+AI473+AI478+AI490</f>
        <v>-550</v>
      </c>
      <c r="AJ467" s="31">
        <f>AJ468+AJ473+AJ478+AJ490</f>
        <v>0</v>
      </c>
      <c r="AK467" s="31">
        <f>AK468+AK473+AK478+AK490</f>
        <v>0</v>
      </c>
      <c r="AL467" s="31">
        <f>AL468+AL473+AL478+AL490</f>
        <v>0</v>
      </c>
      <c r="AM467" s="31">
        <f>AM468+AM473+AM478+AM490</f>
        <v>0</v>
      </c>
      <c r="AN467" s="31">
        <f>AN468+AN473+AN478+AN490</f>
        <v>-1000</v>
      </c>
      <c r="AO467" s="31">
        <f>AO468+AO473+AO478+AO490</f>
        <v>0</v>
      </c>
      <c r="AP467" s="31">
        <f>AP468+AP473+AP478+AP490</f>
        <v>0</v>
      </c>
      <c r="AQ467" s="31">
        <f>AQ468+AQ473+AQ478+AQ490</f>
        <v>0</v>
      </c>
      <c r="AR467" s="31">
        <f>AR468+AR473+AR478+AR490</f>
        <v>0</v>
      </c>
      <c r="AS467" s="31">
        <f>AS468+AS473+AS478+AS490</f>
        <v>-1000</v>
      </c>
      <c r="AT467" s="31">
        <f>AT468+AT473+AT478+AT490</f>
        <v>0</v>
      </c>
      <c r="AU467" s="31">
        <f>AU468+AU473+AU478+AU490</f>
        <v>0</v>
      </c>
      <c r="AV467" s="31">
        <f>AV468+AV473+AV478+AV490</f>
        <v>0</v>
      </c>
      <c r="AW467" s="31">
        <f t="shared" si="1351"/>
        <v>934520.43599999999</v>
      </c>
      <c r="AX467" s="31">
        <f t="shared" si="1352"/>
        <v>949826.09999999986</v>
      </c>
      <c r="AY467" s="31">
        <f t="shared" si="1353"/>
        <v>924848.19999999995</v>
      </c>
      <c r="AZ467" s="31">
        <f>AZ468+AZ473+AZ478+AZ490</f>
        <v>0</v>
      </c>
      <c r="BA467" s="31">
        <f t="shared" si="1354"/>
        <v>934520.43599999999</v>
      </c>
      <c r="BB467" s="31">
        <f t="shared" si="1355"/>
        <v>949826.09999999986</v>
      </c>
      <c r="BC467" s="31">
        <f t="shared" si="1356"/>
        <v>924848.19999999995</v>
      </c>
      <c r="BD467" s="31">
        <f>BD468+BD473+BD478+BD490</f>
        <v>0</v>
      </c>
      <c r="BE467" s="31">
        <f>BE468+BE473+BE478+BE490</f>
        <v>610.98199999999997</v>
      </c>
      <c r="BF467" s="31">
        <f>BF468+BF473+BF478+BF490</f>
        <v>0</v>
      </c>
      <c r="BG467" s="31">
        <f>BG468+BG473+BG478+BG490</f>
        <v>0</v>
      </c>
      <c r="BH467" s="31">
        <f>BH468+BH473+BH478+BH490</f>
        <v>0</v>
      </c>
      <c r="BI467" s="31">
        <f>BI468+BI473+BI478+BI490</f>
        <v>0</v>
      </c>
      <c r="BJ467" s="31">
        <f>BJ468+BJ473+BJ478+BJ490</f>
        <v>0</v>
      </c>
      <c r="BK467" s="31">
        <f>BK468+BK473+BK478+BK490</f>
        <v>0</v>
      </c>
      <c r="BL467" s="31">
        <f>BL468+BL473+BL478+BL490</f>
        <v>0</v>
      </c>
      <c r="BM467" s="31">
        <f>BM468+BM473+BM478+BM490</f>
        <v>0</v>
      </c>
      <c r="BN467" s="31">
        <f>BN468+BN473+BN478+BN490</f>
        <v>0</v>
      </c>
      <c r="BO467" s="31">
        <f t="shared" si="1357"/>
        <v>935131.41799999995</v>
      </c>
      <c r="BP467" s="31">
        <f t="shared" si="1358"/>
        <v>949826.09999999986</v>
      </c>
      <c r="BQ467" s="31">
        <f t="shared" si="1359"/>
        <v>924848.19999999995</v>
      </c>
      <c r="BR467" s="31">
        <f>BR468+BR473+BR478+BR490</f>
        <v>0</v>
      </c>
      <c r="BS467" s="32"/>
      <c r="BT467" s="32"/>
      <c r="BU467" s="28"/>
      <c r="BV467" s="28"/>
      <c r="BW467" s="28"/>
      <c r="BX467" s="28"/>
      <c r="BY467" s="28"/>
      <c r="BZ467" s="28"/>
      <c r="CA467" s="28"/>
      <c r="CB467" s="28"/>
    </row>
    <row r="468" s="1" customFormat="1" ht="47.25">
      <c r="A468" s="33" t="s">
        <v>307</v>
      </c>
      <c r="B468" s="33" t="s">
        <v>178</v>
      </c>
      <c r="C468" s="33" t="s">
        <v>274</v>
      </c>
      <c r="D468" s="33" t="s">
        <v>244</v>
      </c>
      <c r="E468" s="33"/>
      <c r="F468" s="34" t="s">
        <v>245</v>
      </c>
      <c r="G468" s="17">
        <f t="shared" ref="G463:G468" si="1498">G469</f>
        <v>200</v>
      </c>
      <c r="H468" s="17">
        <f t="shared" ref="H463:H468" si="1499">H469</f>
        <v>200</v>
      </c>
      <c r="I468" s="17">
        <f t="shared" ref="I468:I478" si="1500">I469</f>
        <v>200</v>
      </c>
      <c r="J468" s="17">
        <f t="shared" ref="J468:J478" si="1501">J469</f>
        <v>0</v>
      </c>
      <c r="K468" s="17">
        <f t="shared" ref="K468:K478" si="1502">K469</f>
        <v>0</v>
      </c>
      <c r="L468" s="17">
        <f t="shared" ref="L468:L478" si="1503">L469</f>
        <v>0</v>
      </c>
      <c r="M468" s="17">
        <f t="shared" si="1341"/>
        <v>200</v>
      </c>
      <c r="N468" s="17">
        <f t="shared" si="1342"/>
        <v>200</v>
      </c>
      <c r="O468" s="17">
        <f t="shared" si="1343"/>
        <v>200</v>
      </c>
      <c r="P468" s="17">
        <f t="shared" ref="P468:P478" si="1504">P469</f>
        <v>0</v>
      </c>
      <c r="Q468" s="17">
        <f t="shared" ref="Q468:Q478" si="1505">Q469</f>
        <v>0</v>
      </c>
      <c r="R468" s="17">
        <f t="shared" ref="R468:R478" si="1506">R469</f>
        <v>0</v>
      </c>
      <c r="S468" s="17">
        <f t="shared" ref="S468:S478" si="1507">S469</f>
        <v>0</v>
      </c>
      <c r="T468" s="17">
        <f t="shared" ref="T468:T478" si="1508">T469</f>
        <v>0</v>
      </c>
      <c r="U468" s="17">
        <f t="shared" ref="U468:U478" si="1509">U469</f>
        <v>0</v>
      </c>
      <c r="V468" s="17">
        <f t="shared" ref="V468:V478" si="1510">V469</f>
        <v>0</v>
      </c>
      <c r="W468" s="17">
        <f t="shared" ref="W468:W478" si="1511">W469</f>
        <v>0</v>
      </c>
      <c r="X468" s="17">
        <f t="shared" ref="X468:X478" si="1512">X469</f>
        <v>0</v>
      </c>
      <c r="Y468" s="17">
        <f t="shared" si="1345"/>
        <v>200</v>
      </c>
      <c r="Z468" s="17">
        <f t="shared" si="1346"/>
        <v>200</v>
      </c>
      <c r="AA468" s="17">
        <f t="shared" si="1347"/>
        <v>200</v>
      </c>
      <c r="AB468" s="17">
        <f t="shared" ref="AB468:AB478" si="1513">AB469</f>
        <v>0</v>
      </c>
      <c r="AC468" s="17">
        <f t="shared" ref="AC468:AC478" si="1514">AC469</f>
        <v>0</v>
      </c>
      <c r="AD468" s="17">
        <f t="shared" ref="AD468:AD478" si="1515">AD469</f>
        <v>0</v>
      </c>
      <c r="AE468" s="17">
        <f t="shared" si="1348"/>
        <v>200</v>
      </c>
      <c r="AF468" s="17">
        <f t="shared" si="1349"/>
        <v>200</v>
      </c>
      <c r="AG468" s="17">
        <f t="shared" si="1350"/>
        <v>200</v>
      </c>
      <c r="AH468" s="17">
        <f t="shared" ref="AH468:AH478" si="1516">AH469</f>
        <v>0</v>
      </c>
      <c r="AI468" s="17">
        <f t="shared" ref="AI468:AI478" si="1517">AI469</f>
        <v>0</v>
      </c>
      <c r="AJ468" s="17">
        <f t="shared" ref="AJ468:AJ478" si="1518">AJ469</f>
        <v>0</v>
      </c>
      <c r="AK468" s="17">
        <f t="shared" ref="AK468:AK478" si="1519">AK469</f>
        <v>0</v>
      </c>
      <c r="AL468" s="17">
        <f t="shared" ref="AL468:AL478" si="1520">AL469</f>
        <v>0</v>
      </c>
      <c r="AM468" s="17">
        <f t="shared" ref="AM468:AM478" si="1521">AM469</f>
        <v>0</v>
      </c>
      <c r="AN468" s="17">
        <f t="shared" ref="AN468:AN478" si="1522">AN469</f>
        <v>0</v>
      </c>
      <c r="AO468" s="17">
        <f t="shared" ref="AO468:AO478" si="1523">AO469</f>
        <v>0</v>
      </c>
      <c r="AP468" s="17">
        <f t="shared" ref="AP468:AP478" si="1524">AP469</f>
        <v>0</v>
      </c>
      <c r="AQ468" s="17">
        <f t="shared" ref="AQ468:AQ478" si="1525">AQ469</f>
        <v>0</v>
      </c>
      <c r="AR468" s="17">
        <f t="shared" ref="AR468:AR478" si="1526">AR469</f>
        <v>0</v>
      </c>
      <c r="AS468" s="17">
        <f t="shared" ref="AS468:AS478" si="1527">AS469</f>
        <v>0</v>
      </c>
      <c r="AT468" s="17">
        <f t="shared" ref="AT468:AT478" si="1528">AT469</f>
        <v>0</v>
      </c>
      <c r="AU468" s="17">
        <f t="shared" ref="AU468:AU478" si="1529">AU469</f>
        <v>0</v>
      </c>
      <c r="AV468" s="17">
        <f t="shared" ref="AV468:AV478" si="1530">AV469</f>
        <v>0</v>
      </c>
      <c r="AW468" s="17">
        <f t="shared" si="1351"/>
        <v>200</v>
      </c>
      <c r="AX468" s="17">
        <f t="shared" si="1352"/>
        <v>200</v>
      </c>
      <c r="AY468" s="17">
        <f t="shared" si="1353"/>
        <v>200</v>
      </c>
      <c r="AZ468" s="17">
        <f t="shared" ref="AZ468:AZ478" si="1531">AZ469</f>
        <v>0</v>
      </c>
      <c r="BA468" s="17">
        <f t="shared" si="1354"/>
        <v>200</v>
      </c>
      <c r="BB468" s="17">
        <f t="shared" si="1355"/>
        <v>200</v>
      </c>
      <c r="BC468" s="17">
        <f t="shared" si="1356"/>
        <v>200</v>
      </c>
      <c r="BD468" s="17">
        <f t="shared" ref="BD468:BD478" si="1532">BD469</f>
        <v>0</v>
      </c>
      <c r="BE468" s="17">
        <f t="shared" ref="BE468:BE478" si="1533">BE469</f>
        <v>0</v>
      </c>
      <c r="BF468" s="17">
        <f t="shared" ref="BF468:BF478" si="1534">BF469</f>
        <v>0</v>
      </c>
      <c r="BG468" s="17">
        <f t="shared" ref="BG468:BG478" si="1535">BG469</f>
        <v>0</v>
      </c>
      <c r="BH468" s="17">
        <f t="shared" ref="BH468:BH478" si="1536">BH469</f>
        <v>0</v>
      </c>
      <c r="BI468" s="17">
        <f t="shared" ref="BI468:BI478" si="1537">BI469</f>
        <v>0</v>
      </c>
      <c r="BJ468" s="17">
        <f t="shared" ref="BJ468:BJ478" si="1538">BJ469</f>
        <v>0</v>
      </c>
      <c r="BK468" s="17">
        <f t="shared" ref="BK468:BK478" si="1539">BK469</f>
        <v>0</v>
      </c>
      <c r="BL468" s="17">
        <f t="shared" ref="BL468:BL478" si="1540">BL469</f>
        <v>0</v>
      </c>
      <c r="BM468" s="17">
        <f t="shared" ref="BM468:BM478" si="1541">BM469</f>
        <v>0</v>
      </c>
      <c r="BN468" s="17">
        <f t="shared" ref="BN468:BN478" si="1542">BN469</f>
        <v>0</v>
      </c>
      <c r="BO468" s="17">
        <f t="shared" si="1357"/>
        <v>200</v>
      </c>
      <c r="BP468" s="17">
        <f t="shared" si="1358"/>
        <v>200</v>
      </c>
      <c r="BQ468" s="17">
        <f t="shared" si="1359"/>
        <v>200</v>
      </c>
      <c r="BR468" s="17">
        <f t="shared" ref="BR468:BR478" si="1543">BR469</f>
        <v>0</v>
      </c>
      <c r="BS468" s="35"/>
      <c r="BT468" s="35"/>
      <c r="BU468" s="1"/>
      <c r="BV468" s="1"/>
      <c r="BW468" s="1"/>
      <c r="BX468" s="1"/>
      <c r="BY468" s="1"/>
      <c r="BZ468" s="1"/>
      <c r="CA468" s="1"/>
      <c r="CB468" s="1"/>
    </row>
    <row r="469" s="1" customFormat="1" ht="31.5">
      <c r="A469" s="33" t="s">
        <v>307</v>
      </c>
      <c r="B469" s="33" t="s">
        <v>178</v>
      </c>
      <c r="C469" s="33" t="s">
        <v>274</v>
      </c>
      <c r="D469" s="33" t="s">
        <v>246</v>
      </c>
      <c r="E469" s="33"/>
      <c r="F469" s="34" t="s">
        <v>43</v>
      </c>
      <c r="G469" s="17">
        <f t="shared" ref="G469:G478" si="1544">G470</f>
        <v>200</v>
      </c>
      <c r="H469" s="17">
        <f t="shared" ref="H469:H478" si="1545">H470</f>
        <v>200</v>
      </c>
      <c r="I469" s="17">
        <f t="shared" si="1500"/>
        <v>200</v>
      </c>
      <c r="J469" s="17">
        <f t="shared" si="1501"/>
        <v>0</v>
      </c>
      <c r="K469" s="17">
        <f t="shared" si="1502"/>
        <v>0</v>
      </c>
      <c r="L469" s="17">
        <f t="shared" si="1503"/>
        <v>0</v>
      </c>
      <c r="M469" s="17">
        <f t="shared" si="1341"/>
        <v>200</v>
      </c>
      <c r="N469" s="17">
        <f t="shared" si="1342"/>
        <v>200</v>
      </c>
      <c r="O469" s="17">
        <f t="shared" si="1343"/>
        <v>200</v>
      </c>
      <c r="P469" s="17">
        <f t="shared" si="1504"/>
        <v>0</v>
      </c>
      <c r="Q469" s="17">
        <f t="shared" si="1505"/>
        <v>0</v>
      </c>
      <c r="R469" s="17">
        <f t="shared" si="1506"/>
        <v>0</v>
      </c>
      <c r="S469" s="17">
        <f t="shared" si="1507"/>
        <v>0</v>
      </c>
      <c r="T469" s="17">
        <f t="shared" si="1508"/>
        <v>0</v>
      </c>
      <c r="U469" s="17">
        <f t="shared" si="1509"/>
        <v>0</v>
      </c>
      <c r="V469" s="17">
        <f t="shared" si="1510"/>
        <v>0</v>
      </c>
      <c r="W469" s="17">
        <f t="shared" si="1511"/>
        <v>0</v>
      </c>
      <c r="X469" s="17">
        <f t="shared" si="1512"/>
        <v>0</v>
      </c>
      <c r="Y469" s="17">
        <f t="shared" si="1345"/>
        <v>200</v>
      </c>
      <c r="Z469" s="17">
        <f t="shared" si="1346"/>
        <v>200</v>
      </c>
      <c r="AA469" s="17">
        <f t="shared" si="1347"/>
        <v>200</v>
      </c>
      <c r="AB469" s="17">
        <f t="shared" si="1513"/>
        <v>0</v>
      </c>
      <c r="AC469" s="17">
        <f t="shared" si="1514"/>
        <v>0</v>
      </c>
      <c r="AD469" s="17">
        <f t="shared" si="1515"/>
        <v>0</v>
      </c>
      <c r="AE469" s="17">
        <f t="shared" si="1348"/>
        <v>200</v>
      </c>
      <c r="AF469" s="17">
        <f t="shared" si="1349"/>
        <v>200</v>
      </c>
      <c r="AG469" s="17">
        <f t="shared" si="1350"/>
        <v>200</v>
      </c>
      <c r="AH469" s="17">
        <f t="shared" si="1516"/>
        <v>0</v>
      </c>
      <c r="AI469" s="17">
        <f t="shared" si="1517"/>
        <v>0</v>
      </c>
      <c r="AJ469" s="17">
        <f t="shared" si="1518"/>
        <v>0</v>
      </c>
      <c r="AK469" s="17">
        <f t="shared" si="1519"/>
        <v>0</v>
      </c>
      <c r="AL469" s="17">
        <f t="shared" si="1520"/>
        <v>0</v>
      </c>
      <c r="AM469" s="17">
        <f t="shared" si="1521"/>
        <v>0</v>
      </c>
      <c r="AN469" s="17">
        <f t="shared" si="1522"/>
        <v>0</v>
      </c>
      <c r="AO469" s="17">
        <f t="shared" si="1523"/>
        <v>0</v>
      </c>
      <c r="AP469" s="17">
        <f t="shared" si="1524"/>
        <v>0</v>
      </c>
      <c r="AQ469" s="17">
        <f t="shared" si="1525"/>
        <v>0</v>
      </c>
      <c r="AR469" s="17">
        <f t="shared" si="1526"/>
        <v>0</v>
      </c>
      <c r="AS469" s="17">
        <f t="shared" si="1527"/>
        <v>0</v>
      </c>
      <c r="AT469" s="17">
        <f t="shared" si="1528"/>
        <v>0</v>
      </c>
      <c r="AU469" s="17">
        <f t="shared" si="1529"/>
        <v>0</v>
      </c>
      <c r="AV469" s="17">
        <f t="shared" si="1530"/>
        <v>0</v>
      </c>
      <c r="AW469" s="17">
        <f t="shared" si="1351"/>
        <v>200</v>
      </c>
      <c r="AX469" s="17">
        <f t="shared" si="1352"/>
        <v>200</v>
      </c>
      <c r="AY469" s="17">
        <f t="shared" si="1353"/>
        <v>200</v>
      </c>
      <c r="AZ469" s="17">
        <f t="shared" si="1531"/>
        <v>0</v>
      </c>
      <c r="BA469" s="17">
        <f t="shared" si="1354"/>
        <v>200</v>
      </c>
      <c r="BB469" s="17">
        <f t="shared" si="1355"/>
        <v>200</v>
      </c>
      <c r="BC469" s="17">
        <f t="shared" si="1356"/>
        <v>200</v>
      </c>
      <c r="BD469" s="17">
        <f t="shared" si="1532"/>
        <v>0</v>
      </c>
      <c r="BE469" s="17">
        <f t="shared" si="1533"/>
        <v>0</v>
      </c>
      <c r="BF469" s="17">
        <f t="shared" si="1534"/>
        <v>0</v>
      </c>
      <c r="BG469" s="17">
        <f t="shared" si="1535"/>
        <v>0</v>
      </c>
      <c r="BH469" s="17">
        <f t="shared" si="1536"/>
        <v>0</v>
      </c>
      <c r="BI469" s="17">
        <f t="shared" si="1537"/>
        <v>0</v>
      </c>
      <c r="BJ469" s="17">
        <f t="shared" si="1538"/>
        <v>0</v>
      </c>
      <c r="BK469" s="17">
        <f t="shared" si="1539"/>
        <v>0</v>
      </c>
      <c r="BL469" s="17">
        <f t="shared" si="1540"/>
        <v>0</v>
      </c>
      <c r="BM469" s="17">
        <f t="shared" si="1541"/>
        <v>0</v>
      </c>
      <c r="BN469" s="17">
        <f t="shared" si="1542"/>
        <v>0</v>
      </c>
      <c r="BO469" s="17">
        <f t="shared" si="1357"/>
        <v>200</v>
      </c>
      <c r="BP469" s="17">
        <f t="shared" si="1358"/>
        <v>200</v>
      </c>
      <c r="BQ469" s="17">
        <f t="shared" si="1359"/>
        <v>200</v>
      </c>
      <c r="BR469" s="17">
        <f t="shared" si="1543"/>
        <v>0</v>
      </c>
      <c r="BS469" s="35"/>
      <c r="BT469" s="35"/>
      <c r="BU469" s="1"/>
      <c r="BV469" s="1"/>
      <c r="BW469" s="1"/>
      <c r="BX469" s="1"/>
      <c r="BY469" s="1"/>
      <c r="BZ469" s="1"/>
      <c r="CA469" s="1"/>
      <c r="CB469" s="1"/>
    </row>
    <row r="470" s="1" customFormat="1" ht="141.75">
      <c r="A470" s="33" t="s">
        <v>307</v>
      </c>
      <c r="B470" s="33" t="s">
        <v>178</v>
      </c>
      <c r="C470" s="33" t="s">
        <v>274</v>
      </c>
      <c r="D470" s="33" t="s">
        <v>247</v>
      </c>
      <c r="E470" s="33"/>
      <c r="F470" s="34" t="s">
        <v>248</v>
      </c>
      <c r="G470" s="17">
        <f t="shared" si="1544"/>
        <v>200</v>
      </c>
      <c r="H470" s="17">
        <f t="shared" si="1545"/>
        <v>200</v>
      </c>
      <c r="I470" s="17">
        <f t="shared" si="1500"/>
        <v>200</v>
      </c>
      <c r="J470" s="17">
        <f t="shared" si="1501"/>
        <v>0</v>
      </c>
      <c r="K470" s="17">
        <f t="shared" si="1502"/>
        <v>0</v>
      </c>
      <c r="L470" s="17">
        <f t="shared" si="1503"/>
        <v>0</v>
      </c>
      <c r="M470" s="17">
        <f t="shared" si="1341"/>
        <v>200</v>
      </c>
      <c r="N470" s="17">
        <f t="shared" si="1342"/>
        <v>200</v>
      </c>
      <c r="O470" s="17">
        <f t="shared" si="1343"/>
        <v>200</v>
      </c>
      <c r="P470" s="17">
        <f t="shared" si="1504"/>
        <v>0</v>
      </c>
      <c r="Q470" s="17">
        <f t="shared" si="1505"/>
        <v>0</v>
      </c>
      <c r="R470" s="17">
        <f t="shared" si="1506"/>
        <v>0</v>
      </c>
      <c r="S470" s="17">
        <f t="shared" si="1507"/>
        <v>0</v>
      </c>
      <c r="T470" s="17">
        <f t="shared" si="1508"/>
        <v>0</v>
      </c>
      <c r="U470" s="17">
        <f t="shared" si="1509"/>
        <v>0</v>
      </c>
      <c r="V470" s="17">
        <f t="shared" si="1510"/>
        <v>0</v>
      </c>
      <c r="W470" s="17">
        <f t="shared" si="1511"/>
        <v>0</v>
      </c>
      <c r="X470" s="17">
        <f t="shared" si="1512"/>
        <v>0</v>
      </c>
      <c r="Y470" s="17">
        <f t="shared" si="1345"/>
        <v>200</v>
      </c>
      <c r="Z470" s="17">
        <f t="shared" si="1346"/>
        <v>200</v>
      </c>
      <c r="AA470" s="17">
        <f t="shared" si="1347"/>
        <v>200</v>
      </c>
      <c r="AB470" s="17">
        <f t="shared" si="1513"/>
        <v>0</v>
      </c>
      <c r="AC470" s="17">
        <f t="shared" si="1514"/>
        <v>0</v>
      </c>
      <c r="AD470" s="17">
        <f t="shared" si="1515"/>
        <v>0</v>
      </c>
      <c r="AE470" s="17">
        <f t="shared" si="1348"/>
        <v>200</v>
      </c>
      <c r="AF470" s="17">
        <f t="shared" si="1349"/>
        <v>200</v>
      </c>
      <c r="AG470" s="17">
        <f t="shared" si="1350"/>
        <v>200</v>
      </c>
      <c r="AH470" s="17">
        <f t="shared" si="1516"/>
        <v>0</v>
      </c>
      <c r="AI470" s="17">
        <f t="shared" si="1517"/>
        <v>0</v>
      </c>
      <c r="AJ470" s="17">
        <f t="shared" si="1518"/>
        <v>0</v>
      </c>
      <c r="AK470" s="17">
        <f t="shared" si="1519"/>
        <v>0</v>
      </c>
      <c r="AL470" s="17">
        <f t="shared" si="1520"/>
        <v>0</v>
      </c>
      <c r="AM470" s="17">
        <f t="shared" si="1521"/>
        <v>0</v>
      </c>
      <c r="AN470" s="17">
        <f t="shared" si="1522"/>
        <v>0</v>
      </c>
      <c r="AO470" s="17">
        <f t="shared" si="1523"/>
        <v>0</v>
      </c>
      <c r="AP470" s="17">
        <f t="shared" si="1524"/>
        <v>0</v>
      </c>
      <c r="AQ470" s="17">
        <f t="shared" si="1525"/>
        <v>0</v>
      </c>
      <c r="AR470" s="17">
        <f t="shared" si="1526"/>
        <v>0</v>
      </c>
      <c r="AS470" s="17">
        <f t="shared" si="1527"/>
        <v>0</v>
      </c>
      <c r="AT470" s="17">
        <f t="shared" si="1528"/>
        <v>0</v>
      </c>
      <c r="AU470" s="17">
        <f t="shared" si="1529"/>
        <v>0</v>
      </c>
      <c r="AV470" s="17">
        <f t="shared" si="1530"/>
        <v>0</v>
      </c>
      <c r="AW470" s="17">
        <f t="shared" si="1351"/>
        <v>200</v>
      </c>
      <c r="AX470" s="17">
        <f t="shared" si="1352"/>
        <v>200</v>
      </c>
      <c r="AY470" s="17">
        <f t="shared" si="1353"/>
        <v>200</v>
      </c>
      <c r="AZ470" s="17">
        <f t="shared" si="1531"/>
        <v>0</v>
      </c>
      <c r="BA470" s="17">
        <f t="shared" si="1354"/>
        <v>200</v>
      </c>
      <c r="BB470" s="17">
        <f t="shared" si="1355"/>
        <v>200</v>
      </c>
      <c r="BC470" s="17">
        <f t="shared" si="1356"/>
        <v>200</v>
      </c>
      <c r="BD470" s="17">
        <f t="shared" si="1532"/>
        <v>0</v>
      </c>
      <c r="BE470" s="17">
        <f t="shared" si="1533"/>
        <v>0</v>
      </c>
      <c r="BF470" s="17">
        <f t="shared" si="1534"/>
        <v>0</v>
      </c>
      <c r="BG470" s="17">
        <f t="shared" si="1535"/>
        <v>0</v>
      </c>
      <c r="BH470" s="17">
        <f t="shared" si="1536"/>
        <v>0</v>
      </c>
      <c r="BI470" s="17">
        <f t="shared" si="1537"/>
        <v>0</v>
      </c>
      <c r="BJ470" s="17">
        <f t="shared" si="1538"/>
        <v>0</v>
      </c>
      <c r="BK470" s="17">
        <f t="shared" si="1539"/>
        <v>0</v>
      </c>
      <c r="BL470" s="17">
        <f t="shared" si="1540"/>
        <v>0</v>
      </c>
      <c r="BM470" s="17">
        <f t="shared" si="1541"/>
        <v>0</v>
      </c>
      <c r="BN470" s="17">
        <f t="shared" si="1542"/>
        <v>0</v>
      </c>
      <c r="BO470" s="17">
        <f t="shared" si="1357"/>
        <v>200</v>
      </c>
      <c r="BP470" s="17">
        <f t="shared" si="1358"/>
        <v>200</v>
      </c>
      <c r="BQ470" s="17">
        <f t="shared" si="1359"/>
        <v>200</v>
      </c>
      <c r="BR470" s="17">
        <f t="shared" si="1543"/>
        <v>0</v>
      </c>
      <c r="BS470" s="35"/>
      <c r="BT470" s="35"/>
      <c r="BU470" s="1"/>
      <c r="BV470" s="1"/>
      <c r="BW470" s="1"/>
      <c r="BX470" s="1"/>
      <c r="BY470" s="1"/>
      <c r="BZ470" s="1"/>
      <c r="CA470" s="1"/>
      <c r="CB470" s="1"/>
    </row>
    <row r="471" s="1" customFormat="1" ht="78.75">
      <c r="A471" s="33" t="s">
        <v>307</v>
      </c>
      <c r="B471" s="33" t="s">
        <v>178</v>
      </c>
      <c r="C471" s="33" t="s">
        <v>274</v>
      </c>
      <c r="D471" s="33" t="s">
        <v>249</v>
      </c>
      <c r="E471" s="33"/>
      <c r="F471" s="34" t="s">
        <v>250</v>
      </c>
      <c r="G471" s="17">
        <f t="shared" si="1544"/>
        <v>200</v>
      </c>
      <c r="H471" s="17">
        <f t="shared" si="1545"/>
        <v>200</v>
      </c>
      <c r="I471" s="17">
        <f t="shared" si="1500"/>
        <v>200</v>
      </c>
      <c r="J471" s="17">
        <f t="shared" si="1501"/>
        <v>0</v>
      </c>
      <c r="K471" s="17">
        <f t="shared" si="1502"/>
        <v>0</v>
      </c>
      <c r="L471" s="17">
        <f t="shared" si="1503"/>
        <v>0</v>
      </c>
      <c r="M471" s="17">
        <f t="shared" si="1341"/>
        <v>200</v>
      </c>
      <c r="N471" s="17">
        <f t="shared" si="1342"/>
        <v>200</v>
      </c>
      <c r="O471" s="17">
        <f t="shared" si="1343"/>
        <v>200</v>
      </c>
      <c r="P471" s="17">
        <f t="shared" si="1504"/>
        <v>0</v>
      </c>
      <c r="Q471" s="17">
        <f t="shared" si="1505"/>
        <v>0</v>
      </c>
      <c r="R471" s="17">
        <f t="shared" si="1506"/>
        <v>0</v>
      </c>
      <c r="S471" s="17">
        <f t="shared" si="1507"/>
        <v>0</v>
      </c>
      <c r="T471" s="17">
        <f t="shared" si="1508"/>
        <v>0</v>
      </c>
      <c r="U471" s="17">
        <f t="shared" si="1509"/>
        <v>0</v>
      </c>
      <c r="V471" s="17">
        <f t="shared" si="1510"/>
        <v>0</v>
      </c>
      <c r="W471" s="17">
        <f t="shared" si="1511"/>
        <v>0</v>
      </c>
      <c r="X471" s="17">
        <f t="shared" si="1512"/>
        <v>0</v>
      </c>
      <c r="Y471" s="17">
        <f t="shared" si="1345"/>
        <v>200</v>
      </c>
      <c r="Z471" s="17">
        <f t="shared" si="1346"/>
        <v>200</v>
      </c>
      <c r="AA471" s="17">
        <f t="shared" si="1347"/>
        <v>200</v>
      </c>
      <c r="AB471" s="17">
        <f t="shared" si="1513"/>
        <v>0</v>
      </c>
      <c r="AC471" s="17">
        <f t="shared" si="1514"/>
        <v>0</v>
      </c>
      <c r="AD471" s="17">
        <f t="shared" si="1515"/>
        <v>0</v>
      </c>
      <c r="AE471" s="17">
        <f t="shared" si="1348"/>
        <v>200</v>
      </c>
      <c r="AF471" s="17">
        <f t="shared" si="1349"/>
        <v>200</v>
      </c>
      <c r="AG471" s="17">
        <f t="shared" si="1350"/>
        <v>200</v>
      </c>
      <c r="AH471" s="17">
        <f t="shared" si="1516"/>
        <v>0</v>
      </c>
      <c r="AI471" s="17">
        <f t="shared" si="1517"/>
        <v>0</v>
      </c>
      <c r="AJ471" s="17">
        <f t="shared" si="1518"/>
        <v>0</v>
      </c>
      <c r="AK471" s="17">
        <f t="shared" si="1519"/>
        <v>0</v>
      </c>
      <c r="AL471" s="17">
        <f t="shared" si="1520"/>
        <v>0</v>
      </c>
      <c r="AM471" s="17">
        <f t="shared" si="1521"/>
        <v>0</v>
      </c>
      <c r="AN471" s="17">
        <f t="shared" si="1522"/>
        <v>0</v>
      </c>
      <c r="AO471" s="17">
        <f t="shared" si="1523"/>
        <v>0</v>
      </c>
      <c r="AP471" s="17">
        <f t="shared" si="1524"/>
        <v>0</v>
      </c>
      <c r="AQ471" s="17">
        <f t="shared" si="1525"/>
        <v>0</v>
      </c>
      <c r="AR471" s="17">
        <f t="shared" si="1526"/>
        <v>0</v>
      </c>
      <c r="AS471" s="17">
        <f t="shared" si="1527"/>
        <v>0</v>
      </c>
      <c r="AT471" s="17">
        <f t="shared" si="1528"/>
        <v>0</v>
      </c>
      <c r="AU471" s="17">
        <f t="shared" si="1529"/>
        <v>0</v>
      </c>
      <c r="AV471" s="17">
        <f t="shared" si="1530"/>
        <v>0</v>
      </c>
      <c r="AW471" s="17">
        <f t="shared" si="1351"/>
        <v>200</v>
      </c>
      <c r="AX471" s="17">
        <f t="shared" si="1352"/>
        <v>200</v>
      </c>
      <c r="AY471" s="17">
        <f t="shared" si="1353"/>
        <v>200</v>
      </c>
      <c r="AZ471" s="17">
        <f t="shared" si="1531"/>
        <v>0</v>
      </c>
      <c r="BA471" s="17">
        <f t="shared" si="1354"/>
        <v>200</v>
      </c>
      <c r="BB471" s="17">
        <f t="shared" si="1355"/>
        <v>200</v>
      </c>
      <c r="BC471" s="17">
        <f t="shared" si="1356"/>
        <v>200</v>
      </c>
      <c r="BD471" s="17">
        <f t="shared" si="1532"/>
        <v>0</v>
      </c>
      <c r="BE471" s="17">
        <f t="shared" si="1533"/>
        <v>0</v>
      </c>
      <c r="BF471" s="17">
        <f t="shared" si="1534"/>
        <v>0</v>
      </c>
      <c r="BG471" s="17">
        <f t="shared" si="1535"/>
        <v>0</v>
      </c>
      <c r="BH471" s="17">
        <f t="shared" si="1536"/>
        <v>0</v>
      </c>
      <c r="BI471" s="17">
        <f t="shared" si="1537"/>
        <v>0</v>
      </c>
      <c r="BJ471" s="17">
        <f t="shared" si="1538"/>
        <v>0</v>
      </c>
      <c r="BK471" s="17">
        <f t="shared" si="1539"/>
        <v>0</v>
      </c>
      <c r="BL471" s="17">
        <f t="shared" si="1540"/>
        <v>0</v>
      </c>
      <c r="BM471" s="17">
        <f t="shared" si="1541"/>
        <v>0</v>
      </c>
      <c r="BN471" s="17">
        <f t="shared" si="1542"/>
        <v>0</v>
      </c>
      <c r="BO471" s="17">
        <f t="shared" si="1357"/>
        <v>200</v>
      </c>
      <c r="BP471" s="17">
        <f t="shared" si="1358"/>
        <v>200</v>
      </c>
      <c r="BQ471" s="17">
        <f t="shared" si="1359"/>
        <v>200</v>
      </c>
      <c r="BR471" s="17">
        <f t="shared" si="1543"/>
        <v>0</v>
      </c>
      <c r="BS471" s="35"/>
      <c r="BT471" s="35"/>
      <c r="BU471" s="1"/>
      <c r="BV471" s="1"/>
      <c r="BW471" s="1"/>
      <c r="BX471" s="1"/>
      <c r="BY471" s="1"/>
      <c r="BZ471" s="1"/>
      <c r="CA471" s="1"/>
      <c r="CB471" s="1"/>
    </row>
    <row r="472" s="1" customFormat="1">
      <c r="A472" s="33" t="s">
        <v>307</v>
      </c>
      <c r="B472" s="33" t="s">
        <v>178</v>
      </c>
      <c r="C472" s="33" t="s">
        <v>274</v>
      </c>
      <c r="D472" s="33" t="s">
        <v>249</v>
      </c>
      <c r="E472" s="15" t="s">
        <v>141</v>
      </c>
      <c r="F472" s="34" t="s">
        <v>142</v>
      </c>
      <c r="G472" s="17">
        <v>200</v>
      </c>
      <c r="H472" s="17">
        <v>200</v>
      </c>
      <c r="I472" s="17">
        <v>200</v>
      </c>
      <c r="J472" s="17"/>
      <c r="K472" s="17"/>
      <c r="L472" s="17"/>
      <c r="M472" s="17">
        <f t="shared" ref="M472:M535" si="1546">G472+J472</f>
        <v>200</v>
      </c>
      <c r="N472" s="17">
        <f t="shared" ref="N472:N535" si="1547">H472+K472</f>
        <v>200</v>
      </c>
      <c r="O472" s="17">
        <f t="shared" ref="O472:O535" si="1548">I472+L472</f>
        <v>200</v>
      </c>
      <c r="P472" s="17"/>
      <c r="Q472" s="17"/>
      <c r="R472" s="17"/>
      <c r="S472" s="17"/>
      <c r="T472" s="17"/>
      <c r="U472" s="17"/>
      <c r="V472" s="17"/>
      <c r="W472" s="17"/>
      <c r="X472" s="17"/>
      <c r="Y472" s="17">
        <f t="shared" si="1345"/>
        <v>200</v>
      </c>
      <c r="Z472" s="17">
        <f t="shared" si="1346"/>
        <v>200</v>
      </c>
      <c r="AA472" s="17">
        <f t="shared" si="1347"/>
        <v>200</v>
      </c>
      <c r="AB472" s="17"/>
      <c r="AC472" s="17"/>
      <c r="AD472" s="17"/>
      <c r="AE472" s="17">
        <f t="shared" si="1348"/>
        <v>200</v>
      </c>
      <c r="AF472" s="17">
        <f t="shared" si="1349"/>
        <v>200</v>
      </c>
      <c r="AG472" s="17">
        <f t="shared" si="1350"/>
        <v>200</v>
      </c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>
        <f t="shared" si="1351"/>
        <v>200</v>
      </c>
      <c r="AX472" s="17">
        <f t="shared" si="1352"/>
        <v>200</v>
      </c>
      <c r="AY472" s="17">
        <f t="shared" si="1353"/>
        <v>200</v>
      </c>
      <c r="AZ472" s="17"/>
      <c r="BA472" s="17">
        <f t="shared" si="1354"/>
        <v>200</v>
      </c>
      <c r="BB472" s="17">
        <f t="shared" si="1355"/>
        <v>200</v>
      </c>
      <c r="BC472" s="17">
        <f t="shared" si="1356"/>
        <v>200</v>
      </c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>
        <f t="shared" si="1357"/>
        <v>200</v>
      </c>
      <c r="BP472" s="17">
        <f t="shared" si="1358"/>
        <v>200</v>
      </c>
      <c r="BQ472" s="17">
        <f t="shared" si="1359"/>
        <v>200</v>
      </c>
      <c r="BR472" s="17"/>
      <c r="BS472" s="35"/>
      <c r="BT472" s="35"/>
      <c r="BU472" s="1"/>
      <c r="BV472" s="1"/>
      <c r="BW472" s="1"/>
      <c r="BX472" s="1"/>
      <c r="BY472" s="1"/>
      <c r="BZ472" s="1"/>
      <c r="CA472" s="1"/>
      <c r="CB472" s="1"/>
    </row>
    <row r="473" s="1" customFormat="1">
      <c r="A473" s="33" t="s">
        <v>307</v>
      </c>
      <c r="B473" s="33" t="s">
        <v>178</v>
      </c>
      <c r="C473" s="33" t="s">
        <v>274</v>
      </c>
      <c r="D473" s="33" t="s">
        <v>253</v>
      </c>
      <c r="E473" s="16"/>
      <c r="F473" s="34" t="s">
        <v>254</v>
      </c>
      <c r="G473" s="17">
        <f t="shared" si="1544"/>
        <v>4571.5</v>
      </c>
      <c r="H473" s="17">
        <f t="shared" si="1545"/>
        <v>4571.5</v>
      </c>
      <c r="I473" s="17">
        <f t="shared" si="1500"/>
        <v>4571.5</v>
      </c>
      <c r="J473" s="17">
        <f t="shared" si="1501"/>
        <v>0</v>
      </c>
      <c r="K473" s="17">
        <f t="shared" si="1502"/>
        <v>0</v>
      </c>
      <c r="L473" s="17">
        <f t="shared" si="1503"/>
        <v>0</v>
      </c>
      <c r="M473" s="17">
        <f t="shared" si="1546"/>
        <v>4571.5</v>
      </c>
      <c r="N473" s="17">
        <f t="shared" si="1547"/>
        <v>4571.5</v>
      </c>
      <c r="O473" s="17">
        <f t="shared" si="1548"/>
        <v>4571.5</v>
      </c>
      <c r="P473" s="17">
        <f t="shared" si="1504"/>
        <v>0</v>
      </c>
      <c r="Q473" s="17">
        <f t="shared" si="1505"/>
        <v>0</v>
      </c>
      <c r="R473" s="17">
        <f t="shared" si="1506"/>
        <v>0</v>
      </c>
      <c r="S473" s="17">
        <f t="shared" si="1507"/>
        <v>0</v>
      </c>
      <c r="T473" s="17">
        <f t="shared" si="1508"/>
        <v>0</v>
      </c>
      <c r="U473" s="17">
        <f t="shared" si="1509"/>
        <v>0</v>
      </c>
      <c r="V473" s="17">
        <f t="shared" si="1510"/>
        <v>0</v>
      </c>
      <c r="W473" s="17">
        <f t="shared" si="1511"/>
        <v>0</v>
      </c>
      <c r="X473" s="17">
        <f t="shared" si="1512"/>
        <v>0</v>
      </c>
      <c r="Y473" s="17">
        <f t="shared" si="1345"/>
        <v>4571.5</v>
      </c>
      <c r="Z473" s="17">
        <f t="shared" si="1346"/>
        <v>4571.5</v>
      </c>
      <c r="AA473" s="17">
        <f t="shared" si="1347"/>
        <v>4571.5</v>
      </c>
      <c r="AB473" s="17">
        <f t="shared" si="1513"/>
        <v>0</v>
      </c>
      <c r="AC473" s="17">
        <f t="shared" si="1514"/>
        <v>0</v>
      </c>
      <c r="AD473" s="17">
        <f t="shared" si="1515"/>
        <v>0</v>
      </c>
      <c r="AE473" s="17">
        <f t="shared" si="1348"/>
        <v>4571.5</v>
      </c>
      <c r="AF473" s="17">
        <f t="shared" si="1349"/>
        <v>4571.5</v>
      </c>
      <c r="AG473" s="17">
        <f t="shared" si="1350"/>
        <v>4571.5</v>
      </c>
      <c r="AH473" s="17">
        <f t="shared" si="1516"/>
        <v>0</v>
      </c>
      <c r="AI473" s="17">
        <f t="shared" si="1517"/>
        <v>0</v>
      </c>
      <c r="AJ473" s="17">
        <f t="shared" si="1518"/>
        <v>0</v>
      </c>
      <c r="AK473" s="17">
        <f t="shared" si="1519"/>
        <v>0</v>
      </c>
      <c r="AL473" s="17">
        <f t="shared" si="1520"/>
        <v>0</v>
      </c>
      <c r="AM473" s="17">
        <f t="shared" si="1521"/>
        <v>0</v>
      </c>
      <c r="AN473" s="17">
        <f t="shared" si="1522"/>
        <v>0</v>
      </c>
      <c r="AO473" s="17">
        <f t="shared" si="1523"/>
        <v>0</v>
      </c>
      <c r="AP473" s="17">
        <f t="shared" si="1524"/>
        <v>0</v>
      </c>
      <c r="AQ473" s="17">
        <f t="shared" si="1525"/>
        <v>0</v>
      </c>
      <c r="AR473" s="17">
        <f t="shared" si="1526"/>
        <v>0</v>
      </c>
      <c r="AS473" s="17">
        <f t="shared" si="1527"/>
        <v>0</v>
      </c>
      <c r="AT473" s="17">
        <f t="shared" si="1528"/>
        <v>0</v>
      </c>
      <c r="AU473" s="17">
        <f t="shared" si="1529"/>
        <v>0</v>
      </c>
      <c r="AV473" s="17">
        <f t="shared" si="1530"/>
        <v>0</v>
      </c>
      <c r="AW473" s="17">
        <f t="shared" si="1351"/>
        <v>4571.5</v>
      </c>
      <c r="AX473" s="17">
        <f t="shared" si="1352"/>
        <v>4571.5</v>
      </c>
      <c r="AY473" s="17">
        <f t="shared" si="1353"/>
        <v>4571.5</v>
      </c>
      <c r="AZ473" s="17">
        <f t="shared" si="1531"/>
        <v>0</v>
      </c>
      <c r="BA473" s="17">
        <f t="shared" si="1354"/>
        <v>4571.5</v>
      </c>
      <c r="BB473" s="17">
        <f t="shared" si="1355"/>
        <v>4571.5</v>
      </c>
      <c r="BC473" s="17">
        <f t="shared" si="1356"/>
        <v>4571.5</v>
      </c>
      <c r="BD473" s="17">
        <f t="shared" si="1532"/>
        <v>0</v>
      </c>
      <c r="BE473" s="17">
        <f t="shared" si="1533"/>
        <v>0</v>
      </c>
      <c r="BF473" s="17">
        <f t="shared" si="1534"/>
        <v>0</v>
      </c>
      <c r="BG473" s="17">
        <f t="shared" si="1535"/>
        <v>0</v>
      </c>
      <c r="BH473" s="17">
        <f t="shared" si="1536"/>
        <v>0</v>
      </c>
      <c r="BI473" s="17">
        <f t="shared" si="1537"/>
        <v>0</v>
      </c>
      <c r="BJ473" s="17">
        <f t="shared" si="1538"/>
        <v>0</v>
      </c>
      <c r="BK473" s="17">
        <f t="shared" si="1539"/>
        <v>0</v>
      </c>
      <c r="BL473" s="17">
        <f t="shared" si="1540"/>
        <v>0</v>
      </c>
      <c r="BM473" s="17">
        <f t="shared" si="1541"/>
        <v>0</v>
      </c>
      <c r="BN473" s="17">
        <f t="shared" si="1542"/>
        <v>0</v>
      </c>
      <c r="BO473" s="17">
        <f t="shared" si="1357"/>
        <v>4571.5</v>
      </c>
      <c r="BP473" s="17">
        <f t="shared" si="1358"/>
        <v>4571.5</v>
      </c>
      <c r="BQ473" s="17">
        <f t="shared" si="1359"/>
        <v>4571.5</v>
      </c>
      <c r="BR473" s="17">
        <f t="shared" si="1543"/>
        <v>0</v>
      </c>
      <c r="BS473" s="35"/>
      <c r="BT473" s="35"/>
      <c r="BU473" s="1"/>
      <c r="BV473" s="1"/>
      <c r="BW473" s="1"/>
      <c r="BX473" s="1"/>
      <c r="BY473" s="1"/>
      <c r="BZ473" s="1"/>
      <c r="CA473" s="1"/>
      <c r="CB473" s="1"/>
    </row>
    <row r="474" s="1" customFormat="1">
      <c r="A474" s="33" t="s">
        <v>307</v>
      </c>
      <c r="B474" s="33" t="s">
        <v>178</v>
      </c>
      <c r="C474" s="33" t="s">
        <v>274</v>
      </c>
      <c r="D474" s="33" t="s">
        <v>255</v>
      </c>
      <c r="E474" s="16"/>
      <c r="F474" s="34" t="s">
        <v>43</v>
      </c>
      <c r="G474" s="17">
        <f t="shared" si="1544"/>
        <v>4571.5</v>
      </c>
      <c r="H474" s="17">
        <f t="shared" si="1545"/>
        <v>4571.5</v>
      </c>
      <c r="I474" s="17">
        <f t="shared" si="1500"/>
        <v>4571.5</v>
      </c>
      <c r="J474" s="17">
        <f t="shared" si="1501"/>
        <v>0</v>
      </c>
      <c r="K474" s="17">
        <f t="shared" si="1502"/>
        <v>0</v>
      </c>
      <c r="L474" s="17">
        <f t="shared" si="1503"/>
        <v>0</v>
      </c>
      <c r="M474" s="17">
        <f t="shared" si="1546"/>
        <v>4571.5</v>
      </c>
      <c r="N474" s="17">
        <f t="shared" si="1547"/>
        <v>4571.5</v>
      </c>
      <c r="O474" s="17">
        <f t="shared" si="1548"/>
        <v>4571.5</v>
      </c>
      <c r="P474" s="17">
        <f t="shared" si="1504"/>
        <v>0</v>
      </c>
      <c r="Q474" s="17">
        <f t="shared" si="1505"/>
        <v>0</v>
      </c>
      <c r="R474" s="17">
        <f t="shared" si="1506"/>
        <v>0</v>
      </c>
      <c r="S474" s="17">
        <f t="shared" si="1507"/>
        <v>0</v>
      </c>
      <c r="T474" s="17">
        <f t="shared" si="1508"/>
        <v>0</v>
      </c>
      <c r="U474" s="17">
        <f t="shared" si="1509"/>
        <v>0</v>
      </c>
      <c r="V474" s="17">
        <f t="shared" si="1510"/>
        <v>0</v>
      </c>
      <c r="W474" s="17">
        <f t="shared" si="1511"/>
        <v>0</v>
      </c>
      <c r="X474" s="17">
        <f t="shared" si="1512"/>
        <v>0</v>
      </c>
      <c r="Y474" s="17">
        <f t="shared" si="1345"/>
        <v>4571.5</v>
      </c>
      <c r="Z474" s="17">
        <f t="shared" si="1346"/>
        <v>4571.5</v>
      </c>
      <c r="AA474" s="17">
        <f t="shared" si="1347"/>
        <v>4571.5</v>
      </c>
      <c r="AB474" s="17">
        <f t="shared" si="1513"/>
        <v>0</v>
      </c>
      <c r="AC474" s="17">
        <f t="shared" si="1514"/>
        <v>0</v>
      </c>
      <c r="AD474" s="17">
        <f t="shared" si="1515"/>
        <v>0</v>
      </c>
      <c r="AE474" s="17">
        <f t="shared" si="1348"/>
        <v>4571.5</v>
      </c>
      <c r="AF474" s="17">
        <f t="shared" si="1349"/>
        <v>4571.5</v>
      </c>
      <c r="AG474" s="17">
        <f t="shared" si="1350"/>
        <v>4571.5</v>
      </c>
      <c r="AH474" s="17">
        <f t="shared" si="1516"/>
        <v>0</v>
      </c>
      <c r="AI474" s="17">
        <f t="shared" si="1517"/>
        <v>0</v>
      </c>
      <c r="AJ474" s="17">
        <f t="shared" si="1518"/>
        <v>0</v>
      </c>
      <c r="AK474" s="17">
        <f t="shared" si="1519"/>
        <v>0</v>
      </c>
      <c r="AL474" s="17">
        <f t="shared" si="1520"/>
        <v>0</v>
      </c>
      <c r="AM474" s="17">
        <f t="shared" si="1521"/>
        <v>0</v>
      </c>
      <c r="AN474" s="17">
        <f t="shared" si="1522"/>
        <v>0</v>
      </c>
      <c r="AO474" s="17">
        <f t="shared" si="1523"/>
        <v>0</v>
      </c>
      <c r="AP474" s="17">
        <f t="shared" si="1524"/>
        <v>0</v>
      </c>
      <c r="AQ474" s="17">
        <f t="shared" si="1525"/>
        <v>0</v>
      </c>
      <c r="AR474" s="17">
        <f t="shared" si="1526"/>
        <v>0</v>
      </c>
      <c r="AS474" s="17">
        <f t="shared" si="1527"/>
        <v>0</v>
      </c>
      <c r="AT474" s="17">
        <f t="shared" si="1528"/>
        <v>0</v>
      </c>
      <c r="AU474" s="17">
        <f t="shared" si="1529"/>
        <v>0</v>
      </c>
      <c r="AV474" s="17">
        <f t="shared" si="1530"/>
        <v>0</v>
      </c>
      <c r="AW474" s="17">
        <f t="shared" si="1351"/>
        <v>4571.5</v>
      </c>
      <c r="AX474" s="17">
        <f t="shared" si="1352"/>
        <v>4571.5</v>
      </c>
      <c r="AY474" s="17">
        <f t="shared" si="1353"/>
        <v>4571.5</v>
      </c>
      <c r="AZ474" s="17">
        <f t="shared" si="1531"/>
        <v>0</v>
      </c>
      <c r="BA474" s="17">
        <f t="shared" si="1354"/>
        <v>4571.5</v>
      </c>
      <c r="BB474" s="17">
        <f t="shared" si="1355"/>
        <v>4571.5</v>
      </c>
      <c r="BC474" s="17">
        <f t="shared" si="1356"/>
        <v>4571.5</v>
      </c>
      <c r="BD474" s="17">
        <f t="shared" si="1532"/>
        <v>0</v>
      </c>
      <c r="BE474" s="17">
        <f t="shared" si="1533"/>
        <v>0</v>
      </c>
      <c r="BF474" s="17">
        <f t="shared" si="1534"/>
        <v>0</v>
      </c>
      <c r="BG474" s="17">
        <f t="shared" si="1535"/>
        <v>0</v>
      </c>
      <c r="BH474" s="17">
        <f t="shared" si="1536"/>
        <v>0</v>
      </c>
      <c r="BI474" s="17">
        <f t="shared" si="1537"/>
        <v>0</v>
      </c>
      <c r="BJ474" s="17">
        <f t="shared" si="1538"/>
        <v>0</v>
      </c>
      <c r="BK474" s="17">
        <f t="shared" si="1539"/>
        <v>0</v>
      </c>
      <c r="BL474" s="17">
        <f t="shared" si="1540"/>
        <v>0</v>
      </c>
      <c r="BM474" s="17">
        <f t="shared" si="1541"/>
        <v>0</v>
      </c>
      <c r="BN474" s="17">
        <f t="shared" si="1542"/>
        <v>0</v>
      </c>
      <c r="BO474" s="17">
        <f t="shared" si="1357"/>
        <v>4571.5</v>
      </c>
      <c r="BP474" s="17">
        <f t="shared" si="1358"/>
        <v>4571.5</v>
      </c>
      <c r="BQ474" s="17">
        <f t="shared" si="1359"/>
        <v>4571.5</v>
      </c>
      <c r="BR474" s="17">
        <f t="shared" si="1543"/>
        <v>0</v>
      </c>
      <c r="BS474" s="35"/>
      <c r="BT474" s="35"/>
      <c r="BU474" s="1"/>
      <c r="BV474" s="1"/>
      <c r="BW474" s="1"/>
      <c r="BX474" s="1"/>
      <c r="BY474" s="1"/>
      <c r="BZ474" s="1"/>
      <c r="CA474" s="1"/>
      <c r="CB474" s="1"/>
    </row>
    <row r="475" s="1" customFormat="1">
      <c r="A475" s="33" t="s">
        <v>307</v>
      </c>
      <c r="B475" s="33" t="s">
        <v>178</v>
      </c>
      <c r="C475" s="33" t="s">
        <v>274</v>
      </c>
      <c r="D475" s="33" t="s">
        <v>256</v>
      </c>
      <c r="E475" s="16"/>
      <c r="F475" s="34" t="s">
        <v>257</v>
      </c>
      <c r="G475" s="17">
        <f t="shared" si="1544"/>
        <v>4571.5</v>
      </c>
      <c r="H475" s="17">
        <f t="shared" si="1545"/>
        <v>4571.5</v>
      </c>
      <c r="I475" s="17">
        <f t="shared" si="1500"/>
        <v>4571.5</v>
      </c>
      <c r="J475" s="17">
        <f t="shared" si="1501"/>
        <v>0</v>
      </c>
      <c r="K475" s="17">
        <f t="shared" si="1502"/>
        <v>0</v>
      </c>
      <c r="L475" s="17">
        <f t="shared" si="1503"/>
        <v>0</v>
      </c>
      <c r="M475" s="17">
        <f t="shared" si="1546"/>
        <v>4571.5</v>
      </c>
      <c r="N475" s="17">
        <f t="shared" si="1547"/>
        <v>4571.5</v>
      </c>
      <c r="O475" s="17">
        <f t="shared" si="1548"/>
        <v>4571.5</v>
      </c>
      <c r="P475" s="17">
        <f t="shared" si="1504"/>
        <v>0</v>
      </c>
      <c r="Q475" s="17">
        <f t="shared" si="1505"/>
        <v>0</v>
      </c>
      <c r="R475" s="17">
        <f t="shared" si="1506"/>
        <v>0</v>
      </c>
      <c r="S475" s="17">
        <f t="shared" si="1507"/>
        <v>0</v>
      </c>
      <c r="T475" s="17">
        <f t="shared" si="1508"/>
        <v>0</v>
      </c>
      <c r="U475" s="17">
        <f t="shared" si="1509"/>
        <v>0</v>
      </c>
      <c r="V475" s="17">
        <f t="shared" si="1510"/>
        <v>0</v>
      </c>
      <c r="W475" s="17">
        <f t="shared" si="1511"/>
        <v>0</v>
      </c>
      <c r="X475" s="17">
        <f t="shared" si="1512"/>
        <v>0</v>
      </c>
      <c r="Y475" s="17">
        <f t="shared" si="1345"/>
        <v>4571.5</v>
      </c>
      <c r="Z475" s="17">
        <f t="shared" si="1346"/>
        <v>4571.5</v>
      </c>
      <c r="AA475" s="17">
        <f t="shared" si="1347"/>
        <v>4571.5</v>
      </c>
      <c r="AB475" s="17">
        <f t="shared" si="1513"/>
        <v>0</v>
      </c>
      <c r="AC475" s="17">
        <f t="shared" si="1514"/>
        <v>0</v>
      </c>
      <c r="AD475" s="17">
        <f t="shared" si="1515"/>
        <v>0</v>
      </c>
      <c r="AE475" s="17">
        <f t="shared" si="1348"/>
        <v>4571.5</v>
      </c>
      <c r="AF475" s="17">
        <f t="shared" si="1349"/>
        <v>4571.5</v>
      </c>
      <c r="AG475" s="17">
        <f t="shared" si="1350"/>
        <v>4571.5</v>
      </c>
      <c r="AH475" s="17">
        <f t="shared" si="1516"/>
        <v>0</v>
      </c>
      <c r="AI475" s="17">
        <f t="shared" si="1517"/>
        <v>0</v>
      </c>
      <c r="AJ475" s="17">
        <f t="shared" si="1518"/>
        <v>0</v>
      </c>
      <c r="AK475" s="17">
        <f t="shared" si="1519"/>
        <v>0</v>
      </c>
      <c r="AL475" s="17">
        <f t="shared" si="1520"/>
        <v>0</v>
      </c>
      <c r="AM475" s="17">
        <f t="shared" si="1521"/>
        <v>0</v>
      </c>
      <c r="AN475" s="17">
        <f t="shared" si="1522"/>
        <v>0</v>
      </c>
      <c r="AO475" s="17">
        <f t="shared" si="1523"/>
        <v>0</v>
      </c>
      <c r="AP475" s="17">
        <f t="shared" si="1524"/>
        <v>0</v>
      </c>
      <c r="AQ475" s="17">
        <f t="shared" si="1525"/>
        <v>0</v>
      </c>
      <c r="AR475" s="17">
        <f t="shared" si="1526"/>
        <v>0</v>
      </c>
      <c r="AS475" s="17">
        <f t="shared" si="1527"/>
        <v>0</v>
      </c>
      <c r="AT475" s="17">
        <f t="shared" si="1528"/>
        <v>0</v>
      </c>
      <c r="AU475" s="17">
        <f t="shared" si="1529"/>
        <v>0</v>
      </c>
      <c r="AV475" s="17">
        <f t="shared" si="1530"/>
        <v>0</v>
      </c>
      <c r="AW475" s="17">
        <f t="shared" si="1351"/>
        <v>4571.5</v>
      </c>
      <c r="AX475" s="17">
        <f t="shared" si="1352"/>
        <v>4571.5</v>
      </c>
      <c r="AY475" s="17">
        <f t="shared" si="1353"/>
        <v>4571.5</v>
      </c>
      <c r="AZ475" s="17">
        <f t="shared" si="1531"/>
        <v>0</v>
      </c>
      <c r="BA475" s="17">
        <f t="shared" si="1354"/>
        <v>4571.5</v>
      </c>
      <c r="BB475" s="17">
        <f t="shared" si="1355"/>
        <v>4571.5</v>
      </c>
      <c r="BC475" s="17">
        <f t="shared" si="1356"/>
        <v>4571.5</v>
      </c>
      <c r="BD475" s="17">
        <f t="shared" si="1532"/>
        <v>0</v>
      </c>
      <c r="BE475" s="17">
        <f t="shared" si="1533"/>
        <v>0</v>
      </c>
      <c r="BF475" s="17">
        <f t="shared" si="1534"/>
        <v>0</v>
      </c>
      <c r="BG475" s="17">
        <f t="shared" si="1535"/>
        <v>0</v>
      </c>
      <c r="BH475" s="17">
        <f t="shared" si="1536"/>
        <v>0</v>
      </c>
      <c r="BI475" s="17">
        <f t="shared" si="1537"/>
        <v>0</v>
      </c>
      <c r="BJ475" s="17">
        <f t="shared" si="1538"/>
        <v>0</v>
      </c>
      <c r="BK475" s="17">
        <f t="shared" si="1539"/>
        <v>0</v>
      </c>
      <c r="BL475" s="17">
        <f t="shared" si="1540"/>
        <v>0</v>
      </c>
      <c r="BM475" s="17">
        <f t="shared" si="1541"/>
        <v>0</v>
      </c>
      <c r="BN475" s="17">
        <f t="shared" si="1542"/>
        <v>0</v>
      </c>
      <c r="BO475" s="17">
        <f t="shared" si="1357"/>
        <v>4571.5</v>
      </c>
      <c r="BP475" s="17">
        <f t="shared" si="1358"/>
        <v>4571.5</v>
      </c>
      <c r="BQ475" s="17">
        <f t="shared" si="1359"/>
        <v>4571.5</v>
      </c>
      <c r="BR475" s="17">
        <f t="shared" si="1543"/>
        <v>0</v>
      </c>
      <c r="BS475" s="35"/>
      <c r="BT475" s="35"/>
      <c r="BU475" s="1"/>
      <c r="BV475" s="1"/>
      <c r="BW475" s="1"/>
      <c r="BX475" s="1"/>
      <c r="BY475" s="1"/>
      <c r="BZ475" s="1"/>
      <c r="CA475" s="1"/>
      <c r="CB475" s="1"/>
    </row>
    <row r="476" s="1" customFormat="1">
      <c r="A476" s="33" t="s">
        <v>307</v>
      </c>
      <c r="B476" s="33" t="s">
        <v>178</v>
      </c>
      <c r="C476" s="33" t="s">
        <v>274</v>
      </c>
      <c r="D476" s="33" t="s">
        <v>258</v>
      </c>
      <c r="E476" s="16"/>
      <c r="F476" s="34" t="s">
        <v>259</v>
      </c>
      <c r="G476" s="17">
        <f t="shared" si="1544"/>
        <v>4571.5</v>
      </c>
      <c r="H476" s="17">
        <f t="shared" si="1545"/>
        <v>4571.5</v>
      </c>
      <c r="I476" s="17">
        <f t="shared" si="1500"/>
        <v>4571.5</v>
      </c>
      <c r="J476" s="17">
        <f t="shared" si="1501"/>
        <v>0</v>
      </c>
      <c r="K476" s="17">
        <f t="shared" si="1502"/>
        <v>0</v>
      </c>
      <c r="L476" s="17">
        <f t="shared" si="1503"/>
        <v>0</v>
      </c>
      <c r="M476" s="17">
        <f t="shared" si="1546"/>
        <v>4571.5</v>
      </c>
      <c r="N476" s="17">
        <f t="shared" si="1547"/>
        <v>4571.5</v>
      </c>
      <c r="O476" s="17">
        <f t="shared" si="1548"/>
        <v>4571.5</v>
      </c>
      <c r="P476" s="17">
        <f t="shared" si="1504"/>
        <v>0</v>
      </c>
      <c r="Q476" s="17">
        <f t="shared" si="1505"/>
        <v>0</v>
      </c>
      <c r="R476" s="17">
        <f t="shared" si="1506"/>
        <v>0</v>
      </c>
      <c r="S476" s="17">
        <f t="shared" si="1507"/>
        <v>0</v>
      </c>
      <c r="T476" s="17">
        <f t="shared" si="1508"/>
        <v>0</v>
      </c>
      <c r="U476" s="17">
        <f t="shared" si="1509"/>
        <v>0</v>
      </c>
      <c r="V476" s="17">
        <f t="shared" si="1510"/>
        <v>0</v>
      </c>
      <c r="W476" s="17">
        <f t="shared" si="1511"/>
        <v>0</v>
      </c>
      <c r="X476" s="17">
        <f t="shared" si="1512"/>
        <v>0</v>
      </c>
      <c r="Y476" s="17">
        <f t="shared" si="1345"/>
        <v>4571.5</v>
      </c>
      <c r="Z476" s="17">
        <f t="shared" si="1346"/>
        <v>4571.5</v>
      </c>
      <c r="AA476" s="17">
        <f t="shared" si="1347"/>
        <v>4571.5</v>
      </c>
      <c r="AB476" s="17">
        <f t="shared" si="1513"/>
        <v>0</v>
      </c>
      <c r="AC476" s="17">
        <f t="shared" si="1514"/>
        <v>0</v>
      </c>
      <c r="AD476" s="17">
        <f t="shared" si="1515"/>
        <v>0</v>
      </c>
      <c r="AE476" s="17">
        <f t="shared" si="1348"/>
        <v>4571.5</v>
      </c>
      <c r="AF476" s="17">
        <f t="shared" si="1349"/>
        <v>4571.5</v>
      </c>
      <c r="AG476" s="17">
        <f t="shared" si="1350"/>
        <v>4571.5</v>
      </c>
      <c r="AH476" s="17">
        <f t="shared" si="1516"/>
        <v>0</v>
      </c>
      <c r="AI476" s="17">
        <f t="shared" si="1517"/>
        <v>0</v>
      </c>
      <c r="AJ476" s="17">
        <f t="shared" si="1518"/>
        <v>0</v>
      </c>
      <c r="AK476" s="17">
        <f t="shared" si="1519"/>
        <v>0</v>
      </c>
      <c r="AL476" s="17">
        <f t="shared" si="1520"/>
        <v>0</v>
      </c>
      <c r="AM476" s="17">
        <f t="shared" si="1521"/>
        <v>0</v>
      </c>
      <c r="AN476" s="17">
        <f t="shared" si="1522"/>
        <v>0</v>
      </c>
      <c r="AO476" s="17">
        <f t="shared" si="1523"/>
        <v>0</v>
      </c>
      <c r="AP476" s="17">
        <f t="shared" si="1524"/>
        <v>0</v>
      </c>
      <c r="AQ476" s="17">
        <f t="shared" si="1525"/>
        <v>0</v>
      </c>
      <c r="AR476" s="17">
        <f t="shared" si="1526"/>
        <v>0</v>
      </c>
      <c r="AS476" s="17">
        <f t="shared" si="1527"/>
        <v>0</v>
      </c>
      <c r="AT476" s="17">
        <f t="shared" si="1528"/>
        <v>0</v>
      </c>
      <c r="AU476" s="17">
        <f t="shared" si="1529"/>
        <v>0</v>
      </c>
      <c r="AV476" s="17">
        <f t="shared" si="1530"/>
        <v>0</v>
      </c>
      <c r="AW476" s="17">
        <f t="shared" si="1351"/>
        <v>4571.5</v>
      </c>
      <c r="AX476" s="17">
        <f t="shared" si="1352"/>
        <v>4571.5</v>
      </c>
      <c r="AY476" s="17">
        <f t="shared" si="1353"/>
        <v>4571.5</v>
      </c>
      <c r="AZ476" s="17">
        <f t="shared" si="1531"/>
        <v>0</v>
      </c>
      <c r="BA476" s="17">
        <f t="shared" si="1354"/>
        <v>4571.5</v>
      </c>
      <c r="BB476" s="17">
        <f t="shared" si="1355"/>
        <v>4571.5</v>
      </c>
      <c r="BC476" s="17">
        <f t="shared" si="1356"/>
        <v>4571.5</v>
      </c>
      <c r="BD476" s="17">
        <f t="shared" si="1532"/>
        <v>0</v>
      </c>
      <c r="BE476" s="17">
        <f t="shared" si="1533"/>
        <v>0</v>
      </c>
      <c r="BF476" s="17">
        <f t="shared" si="1534"/>
        <v>0</v>
      </c>
      <c r="BG476" s="17">
        <f t="shared" si="1535"/>
        <v>0</v>
      </c>
      <c r="BH476" s="17">
        <f t="shared" si="1536"/>
        <v>0</v>
      </c>
      <c r="BI476" s="17">
        <f t="shared" si="1537"/>
        <v>0</v>
      </c>
      <c r="BJ476" s="17">
        <f t="shared" si="1538"/>
        <v>0</v>
      </c>
      <c r="BK476" s="17">
        <f t="shared" si="1539"/>
        <v>0</v>
      </c>
      <c r="BL476" s="17">
        <f t="shared" si="1540"/>
        <v>0</v>
      </c>
      <c r="BM476" s="17">
        <f t="shared" si="1541"/>
        <v>0</v>
      </c>
      <c r="BN476" s="17">
        <f t="shared" si="1542"/>
        <v>0</v>
      </c>
      <c r="BO476" s="17">
        <f t="shared" si="1357"/>
        <v>4571.5</v>
      </c>
      <c r="BP476" s="17">
        <f t="shared" si="1358"/>
        <v>4571.5</v>
      </c>
      <c r="BQ476" s="17">
        <f t="shared" si="1359"/>
        <v>4571.5</v>
      </c>
      <c r="BR476" s="17">
        <f t="shared" si="1543"/>
        <v>0</v>
      </c>
      <c r="BS476" s="35"/>
      <c r="BT476" s="35"/>
      <c r="BU476" s="1"/>
      <c r="BV476" s="1"/>
      <c r="BW476" s="1"/>
      <c r="BX476" s="1"/>
      <c r="BY476" s="1"/>
      <c r="BZ476" s="1"/>
      <c r="CA476" s="1"/>
      <c r="CB476" s="1"/>
    </row>
    <row r="477" s="1" customFormat="1">
      <c r="A477" s="33" t="s">
        <v>307</v>
      </c>
      <c r="B477" s="33" t="s">
        <v>178</v>
      </c>
      <c r="C477" s="33" t="s">
        <v>274</v>
      </c>
      <c r="D477" s="33" t="s">
        <v>258</v>
      </c>
      <c r="E477" s="15" t="s">
        <v>141</v>
      </c>
      <c r="F477" s="34" t="s">
        <v>142</v>
      </c>
      <c r="G477" s="17">
        <v>4571.5</v>
      </c>
      <c r="H477" s="17">
        <v>4571.5</v>
      </c>
      <c r="I477" s="17">
        <v>4571.5</v>
      </c>
      <c r="J477" s="17"/>
      <c r="K477" s="17"/>
      <c r="L477" s="17"/>
      <c r="M477" s="17">
        <f t="shared" si="1546"/>
        <v>4571.5</v>
      </c>
      <c r="N477" s="17">
        <f t="shared" si="1547"/>
        <v>4571.5</v>
      </c>
      <c r="O477" s="17">
        <f t="shared" si="1548"/>
        <v>4571.5</v>
      </c>
      <c r="P477" s="17"/>
      <c r="Q477" s="17"/>
      <c r="R477" s="17"/>
      <c r="S477" s="17"/>
      <c r="T477" s="17"/>
      <c r="U477" s="17"/>
      <c r="V477" s="17"/>
      <c r="W477" s="17"/>
      <c r="X477" s="17"/>
      <c r="Y477" s="17">
        <f t="shared" si="1345"/>
        <v>4571.5</v>
      </c>
      <c r="Z477" s="17">
        <f t="shared" si="1346"/>
        <v>4571.5</v>
      </c>
      <c r="AA477" s="17">
        <f t="shared" si="1347"/>
        <v>4571.5</v>
      </c>
      <c r="AB477" s="17"/>
      <c r="AC477" s="17"/>
      <c r="AD477" s="17"/>
      <c r="AE477" s="17">
        <f t="shared" si="1348"/>
        <v>4571.5</v>
      </c>
      <c r="AF477" s="17">
        <f t="shared" si="1349"/>
        <v>4571.5</v>
      </c>
      <c r="AG477" s="17">
        <f t="shared" si="1350"/>
        <v>4571.5</v>
      </c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>
        <f t="shared" si="1351"/>
        <v>4571.5</v>
      </c>
      <c r="AX477" s="17">
        <f t="shared" si="1352"/>
        <v>4571.5</v>
      </c>
      <c r="AY477" s="17">
        <f t="shared" si="1353"/>
        <v>4571.5</v>
      </c>
      <c r="AZ477" s="17"/>
      <c r="BA477" s="17">
        <f t="shared" si="1354"/>
        <v>4571.5</v>
      </c>
      <c r="BB477" s="17">
        <f t="shared" si="1355"/>
        <v>4571.5</v>
      </c>
      <c r="BC477" s="17">
        <f t="shared" si="1356"/>
        <v>4571.5</v>
      </c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>
        <f t="shared" si="1357"/>
        <v>4571.5</v>
      </c>
      <c r="BP477" s="17">
        <f t="shared" si="1358"/>
        <v>4571.5</v>
      </c>
      <c r="BQ477" s="17">
        <f t="shared" si="1359"/>
        <v>4571.5</v>
      </c>
      <c r="BR477" s="17"/>
      <c r="BS477" s="35"/>
      <c r="BT477" s="35"/>
      <c r="BU477" s="1"/>
      <c r="BV477" s="1"/>
      <c r="BW477" s="1"/>
      <c r="BX477" s="1"/>
      <c r="BY477" s="1"/>
      <c r="BZ477" s="1"/>
      <c r="CA477" s="1"/>
      <c r="CB477" s="1"/>
    </row>
    <row r="478" s="1" customFormat="1">
      <c r="A478" s="33" t="s">
        <v>307</v>
      </c>
      <c r="B478" s="33" t="s">
        <v>178</v>
      </c>
      <c r="C478" s="33" t="s">
        <v>274</v>
      </c>
      <c r="D478" s="33" t="s">
        <v>236</v>
      </c>
      <c r="E478" s="16"/>
      <c r="F478" s="34" t="s">
        <v>237</v>
      </c>
      <c r="G478" s="17">
        <f t="shared" si="1544"/>
        <v>64224.500000000007</v>
      </c>
      <c r="H478" s="17">
        <f t="shared" si="1545"/>
        <v>64875.200000000004</v>
      </c>
      <c r="I478" s="17">
        <f t="shared" si="1500"/>
        <v>64875.200000000004</v>
      </c>
      <c r="J478" s="17">
        <f t="shared" si="1501"/>
        <v>0</v>
      </c>
      <c r="K478" s="17">
        <f t="shared" si="1502"/>
        <v>0</v>
      </c>
      <c r="L478" s="17">
        <f t="shared" si="1503"/>
        <v>0</v>
      </c>
      <c r="M478" s="17">
        <f t="shared" si="1546"/>
        <v>64224.500000000007</v>
      </c>
      <c r="N478" s="17">
        <f t="shared" si="1547"/>
        <v>64875.200000000004</v>
      </c>
      <c r="O478" s="17">
        <f t="shared" si="1548"/>
        <v>64875.200000000004</v>
      </c>
      <c r="P478" s="17">
        <f t="shared" si="1504"/>
        <v>894</v>
      </c>
      <c r="Q478" s="17">
        <f t="shared" si="1505"/>
        <v>0</v>
      </c>
      <c r="R478" s="17">
        <f t="shared" si="1506"/>
        <v>0</v>
      </c>
      <c r="S478" s="17">
        <f t="shared" si="1507"/>
        <v>0</v>
      </c>
      <c r="T478" s="17">
        <f t="shared" si="1508"/>
        <v>0</v>
      </c>
      <c r="U478" s="17">
        <f t="shared" si="1509"/>
        <v>0</v>
      </c>
      <c r="V478" s="17">
        <f t="shared" si="1510"/>
        <v>0</v>
      </c>
      <c r="W478" s="17">
        <f t="shared" si="1511"/>
        <v>0</v>
      </c>
      <c r="X478" s="17">
        <f t="shared" si="1512"/>
        <v>0</v>
      </c>
      <c r="Y478" s="17">
        <f t="shared" si="1345"/>
        <v>65118.500000000007</v>
      </c>
      <c r="Z478" s="17">
        <f t="shared" si="1346"/>
        <v>64875.200000000004</v>
      </c>
      <c r="AA478" s="17">
        <f t="shared" si="1347"/>
        <v>64875.200000000004</v>
      </c>
      <c r="AB478" s="17">
        <f t="shared" si="1513"/>
        <v>0</v>
      </c>
      <c r="AC478" s="17">
        <f t="shared" si="1514"/>
        <v>0</v>
      </c>
      <c r="AD478" s="17">
        <f t="shared" si="1515"/>
        <v>0</v>
      </c>
      <c r="AE478" s="17">
        <f t="shared" si="1348"/>
        <v>65118.500000000007</v>
      </c>
      <c r="AF478" s="17">
        <f t="shared" si="1349"/>
        <v>64875.200000000004</v>
      </c>
      <c r="AG478" s="17">
        <f t="shared" si="1350"/>
        <v>64875.200000000004</v>
      </c>
      <c r="AH478" s="17">
        <f t="shared" si="1516"/>
        <v>0</v>
      </c>
      <c r="AI478" s="17">
        <f t="shared" si="1517"/>
        <v>0</v>
      </c>
      <c r="AJ478" s="17">
        <f t="shared" si="1518"/>
        <v>0</v>
      </c>
      <c r="AK478" s="17">
        <f t="shared" si="1519"/>
        <v>0</v>
      </c>
      <c r="AL478" s="17">
        <f t="shared" si="1520"/>
        <v>0</v>
      </c>
      <c r="AM478" s="17">
        <f t="shared" si="1521"/>
        <v>0</v>
      </c>
      <c r="AN478" s="17">
        <f t="shared" si="1522"/>
        <v>0</v>
      </c>
      <c r="AO478" s="17">
        <f t="shared" si="1523"/>
        <v>0</v>
      </c>
      <c r="AP478" s="17">
        <f t="shared" si="1524"/>
        <v>0</v>
      </c>
      <c r="AQ478" s="17">
        <f t="shared" si="1525"/>
        <v>0</v>
      </c>
      <c r="AR478" s="17">
        <f t="shared" si="1526"/>
        <v>0</v>
      </c>
      <c r="AS478" s="17">
        <f t="shared" si="1527"/>
        <v>0</v>
      </c>
      <c r="AT478" s="17">
        <f t="shared" si="1528"/>
        <v>0</v>
      </c>
      <c r="AU478" s="17">
        <f t="shared" si="1529"/>
        <v>0</v>
      </c>
      <c r="AV478" s="17">
        <f t="shared" si="1530"/>
        <v>0</v>
      </c>
      <c r="AW478" s="17">
        <f t="shared" si="1351"/>
        <v>65118.500000000007</v>
      </c>
      <c r="AX478" s="17">
        <f t="shared" si="1352"/>
        <v>64875.200000000004</v>
      </c>
      <c r="AY478" s="17">
        <f t="shared" si="1353"/>
        <v>64875.200000000004</v>
      </c>
      <c r="AZ478" s="17">
        <f t="shared" si="1531"/>
        <v>0</v>
      </c>
      <c r="BA478" s="17">
        <f t="shared" si="1354"/>
        <v>65118.500000000007</v>
      </c>
      <c r="BB478" s="17">
        <f t="shared" si="1355"/>
        <v>64875.200000000004</v>
      </c>
      <c r="BC478" s="17">
        <f t="shared" si="1356"/>
        <v>64875.200000000004</v>
      </c>
      <c r="BD478" s="17">
        <f t="shared" si="1532"/>
        <v>0</v>
      </c>
      <c r="BE478" s="17">
        <f t="shared" si="1533"/>
        <v>0</v>
      </c>
      <c r="BF478" s="17">
        <f t="shared" si="1534"/>
        <v>0</v>
      </c>
      <c r="BG478" s="17">
        <f t="shared" si="1535"/>
        <v>0</v>
      </c>
      <c r="BH478" s="17">
        <f t="shared" si="1536"/>
        <v>0</v>
      </c>
      <c r="BI478" s="17">
        <f t="shared" si="1537"/>
        <v>0</v>
      </c>
      <c r="BJ478" s="17">
        <f t="shared" si="1538"/>
        <v>0</v>
      </c>
      <c r="BK478" s="17">
        <f t="shared" si="1539"/>
        <v>0</v>
      </c>
      <c r="BL478" s="17">
        <f t="shared" si="1540"/>
        <v>0</v>
      </c>
      <c r="BM478" s="17">
        <f t="shared" si="1541"/>
        <v>0</v>
      </c>
      <c r="BN478" s="17">
        <f t="shared" si="1542"/>
        <v>0</v>
      </c>
      <c r="BO478" s="17">
        <f t="shared" si="1357"/>
        <v>65118.500000000007</v>
      </c>
      <c r="BP478" s="17">
        <f t="shared" si="1358"/>
        <v>64875.200000000004</v>
      </c>
      <c r="BQ478" s="17">
        <f t="shared" si="1359"/>
        <v>64875.200000000004</v>
      </c>
      <c r="BR478" s="17">
        <f t="shared" si="1543"/>
        <v>0</v>
      </c>
      <c r="BS478" s="35"/>
      <c r="BT478" s="35"/>
      <c r="BU478" s="1"/>
      <c r="BV478" s="1"/>
      <c r="BW478" s="1"/>
      <c r="BX478" s="1"/>
      <c r="BY478" s="1"/>
      <c r="BZ478" s="1"/>
      <c r="CA478" s="1"/>
      <c r="CB478" s="1"/>
    </row>
    <row r="479" s="1" customFormat="1">
      <c r="A479" s="33" t="s">
        <v>307</v>
      </c>
      <c r="B479" s="33" t="s">
        <v>178</v>
      </c>
      <c r="C479" s="33" t="s">
        <v>274</v>
      </c>
      <c r="D479" s="33" t="s">
        <v>238</v>
      </c>
      <c r="E479" s="16"/>
      <c r="F479" s="34" t="s">
        <v>43</v>
      </c>
      <c r="G479" s="17">
        <f>G480+G483</f>
        <v>64224.500000000007</v>
      </c>
      <c r="H479" s="17">
        <f>H480+H483</f>
        <v>64875.200000000004</v>
      </c>
      <c r="I479" s="17">
        <f>I480+I483</f>
        <v>64875.200000000004</v>
      </c>
      <c r="J479" s="17">
        <f>J480+J483</f>
        <v>0</v>
      </c>
      <c r="K479" s="17">
        <f>K480+K483</f>
        <v>0</v>
      </c>
      <c r="L479" s="17">
        <f>L480+L483</f>
        <v>0</v>
      </c>
      <c r="M479" s="17">
        <f t="shared" si="1546"/>
        <v>64224.500000000007</v>
      </c>
      <c r="N479" s="17">
        <f t="shared" si="1547"/>
        <v>64875.200000000004</v>
      </c>
      <c r="O479" s="17">
        <f t="shared" si="1548"/>
        <v>64875.200000000004</v>
      </c>
      <c r="P479" s="17">
        <f>P480+P483</f>
        <v>894</v>
      </c>
      <c r="Q479" s="17">
        <f>Q480+Q483</f>
        <v>0</v>
      </c>
      <c r="R479" s="17">
        <f>R480+R483</f>
        <v>0</v>
      </c>
      <c r="S479" s="17">
        <f>S480+S483</f>
        <v>0</v>
      </c>
      <c r="T479" s="17">
        <f>T480+T483</f>
        <v>0</v>
      </c>
      <c r="U479" s="17">
        <f>U480+U483</f>
        <v>0</v>
      </c>
      <c r="V479" s="17">
        <f>V480+V483</f>
        <v>0</v>
      </c>
      <c r="W479" s="17">
        <f>W480+W483</f>
        <v>0</v>
      </c>
      <c r="X479" s="17">
        <f>X480+X483</f>
        <v>0</v>
      </c>
      <c r="Y479" s="17">
        <f t="shared" si="1345"/>
        <v>65118.500000000007</v>
      </c>
      <c r="Z479" s="17">
        <f t="shared" si="1346"/>
        <v>64875.200000000004</v>
      </c>
      <c r="AA479" s="17">
        <f t="shared" si="1347"/>
        <v>64875.200000000004</v>
      </c>
      <c r="AB479" s="17">
        <f>AB480+AB483</f>
        <v>0</v>
      </c>
      <c r="AC479" s="17">
        <f>AC480+AC483</f>
        <v>0</v>
      </c>
      <c r="AD479" s="17">
        <f>AD480+AD483</f>
        <v>0</v>
      </c>
      <c r="AE479" s="17">
        <f t="shared" si="1348"/>
        <v>65118.500000000007</v>
      </c>
      <c r="AF479" s="17">
        <f t="shared" si="1349"/>
        <v>64875.200000000004</v>
      </c>
      <c r="AG479" s="17">
        <f t="shared" si="1350"/>
        <v>64875.200000000004</v>
      </c>
      <c r="AH479" s="17">
        <f>AH480+AH483</f>
        <v>0</v>
      </c>
      <c r="AI479" s="17">
        <f>AI480+AI483</f>
        <v>0</v>
      </c>
      <c r="AJ479" s="17">
        <f>AJ480+AJ483</f>
        <v>0</v>
      </c>
      <c r="AK479" s="17">
        <f>AK480+AK483</f>
        <v>0</v>
      </c>
      <c r="AL479" s="17">
        <f>AL480+AL483</f>
        <v>0</v>
      </c>
      <c r="AM479" s="17">
        <f>AM480+AM483</f>
        <v>0</v>
      </c>
      <c r="AN479" s="17">
        <f>AN480+AN483</f>
        <v>0</v>
      </c>
      <c r="AO479" s="17">
        <f>AO480+AO483</f>
        <v>0</v>
      </c>
      <c r="AP479" s="17">
        <f>AP480+AP483</f>
        <v>0</v>
      </c>
      <c r="AQ479" s="17">
        <f>AQ480+AQ483</f>
        <v>0</v>
      </c>
      <c r="AR479" s="17">
        <f>AR480+AR483</f>
        <v>0</v>
      </c>
      <c r="AS479" s="17">
        <f>AS480+AS483</f>
        <v>0</v>
      </c>
      <c r="AT479" s="17">
        <f>AT480+AT483</f>
        <v>0</v>
      </c>
      <c r="AU479" s="17">
        <f>AU480+AU483</f>
        <v>0</v>
      </c>
      <c r="AV479" s="17">
        <f>AV480+AV483</f>
        <v>0</v>
      </c>
      <c r="AW479" s="17">
        <f t="shared" si="1351"/>
        <v>65118.500000000007</v>
      </c>
      <c r="AX479" s="17">
        <f t="shared" si="1352"/>
        <v>64875.200000000004</v>
      </c>
      <c r="AY479" s="17">
        <f t="shared" si="1353"/>
        <v>64875.200000000004</v>
      </c>
      <c r="AZ479" s="17">
        <f>AZ480+AZ483</f>
        <v>0</v>
      </c>
      <c r="BA479" s="17">
        <f t="shared" si="1354"/>
        <v>65118.500000000007</v>
      </c>
      <c r="BB479" s="17">
        <f t="shared" si="1355"/>
        <v>64875.200000000004</v>
      </c>
      <c r="BC479" s="17">
        <f t="shared" si="1356"/>
        <v>64875.200000000004</v>
      </c>
      <c r="BD479" s="17">
        <f>BD480+BD483</f>
        <v>0</v>
      </c>
      <c r="BE479" s="17">
        <f>BE480+BE483</f>
        <v>0</v>
      </c>
      <c r="BF479" s="17">
        <f>BF480+BF483</f>
        <v>0</v>
      </c>
      <c r="BG479" s="17">
        <f>BG480+BG483</f>
        <v>0</v>
      </c>
      <c r="BH479" s="17">
        <f>BH480+BH483</f>
        <v>0</v>
      </c>
      <c r="BI479" s="17">
        <f>BI480+BI483</f>
        <v>0</v>
      </c>
      <c r="BJ479" s="17">
        <f>BJ480+BJ483</f>
        <v>0</v>
      </c>
      <c r="BK479" s="17">
        <f>BK480+BK483</f>
        <v>0</v>
      </c>
      <c r="BL479" s="17">
        <f>BL480+BL483</f>
        <v>0</v>
      </c>
      <c r="BM479" s="17">
        <f>BM480+BM483</f>
        <v>0</v>
      </c>
      <c r="BN479" s="17">
        <f>BN480+BN483</f>
        <v>0</v>
      </c>
      <c r="BO479" s="17">
        <f t="shared" si="1357"/>
        <v>65118.500000000007</v>
      </c>
      <c r="BP479" s="17">
        <f t="shared" si="1358"/>
        <v>64875.200000000004</v>
      </c>
      <c r="BQ479" s="17">
        <f t="shared" si="1359"/>
        <v>64875.200000000004</v>
      </c>
      <c r="BR479" s="17">
        <f>BR480+BR483</f>
        <v>0</v>
      </c>
      <c r="BS479" s="35"/>
      <c r="BT479" s="35"/>
      <c r="BU479" s="1"/>
      <c r="BV479" s="1"/>
      <c r="BW479" s="1"/>
      <c r="BX479" s="1"/>
      <c r="BY479" s="1"/>
      <c r="BZ479" s="1"/>
      <c r="CA479" s="1"/>
      <c r="CB479" s="1"/>
    </row>
    <row r="480" s="1" customFormat="1">
      <c r="A480" s="33" t="s">
        <v>307</v>
      </c>
      <c r="B480" s="33" t="s">
        <v>178</v>
      </c>
      <c r="C480" s="33" t="s">
        <v>274</v>
      </c>
      <c r="D480" s="33" t="s">
        <v>239</v>
      </c>
      <c r="E480" s="16"/>
      <c r="F480" s="34" t="s">
        <v>240</v>
      </c>
      <c r="G480" s="17">
        <f t="shared" ref="G480:G481" si="1549">G481</f>
        <v>489.39999999999998</v>
      </c>
      <c r="H480" s="17">
        <f t="shared" ref="H480:H481" si="1550">H481</f>
        <v>489.39999999999998</v>
      </c>
      <c r="I480" s="17">
        <f t="shared" ref="I480:I481" si="1551">I481</f>
        <v>489.39999999999998</v>
      </c>
      <c r="J480" s="17">
        <f t="shared" ref="J480:J481" si="1552">J481</f>
        <v>0</v>
      </c>
      <c r="K480" s="17">
        <f t="shared" ref="K480:K481" si="1553">K481</f>
        <v>0</v>
      </c>
      <c r="L480" s="17">
        <f t="shared" ref="L480:L481" si="1554">L481</f>
        <v>0</v>
      </c>
      <c r="M480" s="17">
        <f t="shared" si="1546"/>
        <v>489.39999999999998</v>
      </c>
      <c r="N480" s="17">
        <f t="shared" si="1547"/>
        <v>489.39999999999998</v>
      </c>
      <c r="O480" s="17">
        <f t="shared" si="1548"/>
        <v>489.39999999999998</v>
      </c>
      <c r="P480" s="17">
        <f t="shared" ref="P480:P481" si="1555">P481</f>
        <v>0</v>
      </c>
      <c r="Q480" s="17">
        <f t="shared" ref="Q480:Q481" si="1556">Q481</f>
        <v>0</v>
      </c>
      <c r="R480" s="17">
        <f t="shared" ref="R480:R481" si="1557">R481</f>
        <v>0</v>
      </c>
      <c r="S480" s="17">
        <f t="shared" ref="S480:S481" si="1558">S481</f>
        <v>0</v>
      </c>
      <c r="T480" s="17">
        <f t="shared" ref="T480:T481" si="1559">T481</f>
        <v>0</v>
      </c>
      <c r="U480" s="17">
        <f t="shared" ref="U480:U481" si="1560">U481</f>
        <v>0</v>
      </c>
      <c r="V480" s="17">
        <f t="shared" ref="V480:V481" si="1561">V481</f>
        <v>0</v>
      </c>
      <c r="W480" s="17">
        <f t="shared" ref="W480:W481" si="1562">W481</f>
        <v>0</v>
      </c>
      <c r="X480" s="17">
        <f t="shared" ref="X480:X481" si="1563">X481</f>
        <v>0</v>
      </c>
      <c r="Y480" s="17">
        <f t="shared" si="1345"/>
        <v>489.39999999999998</v>
      </c>
      <c r="Z480" s="17">
        <f t="shared" si="1346"/>
        <v>489.39999999999998</v>
      </c>
      <c r="AA480" s="17">
        <f t="shared" si="1347"/>
        <v>489.39999999999998</v>
      </c>
      <c r="AB480" s="17">
        <f t="shared" ref="AB480:AB481" si="1564">AB481</f>
        <v>0</v>
      </c>
      <c r="AC480" s="17">
        <f t="shared" ref="AC480:AC481" si="1565">AC481</f>
        <v>0</v>
      </c>
      <c r="AD480" s="17">
        <f t="shared" ref="AD480:AD481" si="1566">AD481</f>
        <v>0</v>
      </c>
      <c r="AE480" s="17">
        <f t="shared" si="1348"/>
        <v>489.39999999999998</v>
      </c>
      <c r="AF480" s="17">
        <f t="shared" si="1349"/>
        <v>489.39999999999998</v>
      </c>
      <c r="AG480" s="17">
        <f t="shared" si="1350"/>
        <v>489.39999999999998</v>
      </c>
      <c r="AH480" s="17">
        <f t="shared" ref="AH480:AH481" si="1567">AH481</f>
        <v>0</v>
      </c>
      <c r="AI480" s="17">
        <f t="shared" ref="AI480:AI481" si="1568">AI481</f>
        <v>0</v>
      </c>
      <c r="AJ480" s="17">
        <f t="shared" ref="AJ480:AJ481" si="1569">AJ481</f>
        <v>0</v>
      </c>
      <c r="AK480" s="17">
        <f t="shared" ref="AK480:AK481" si="1570">AK481</f>
        <v>0</v>
      </c>
      <c r="AL480" s="17">
        <f t="shared" ref="AL480:AL481" si="1571">AL481</f>
        <v>0</v>
      </c>
      <c r="AM480" s="17">
        <f t="shared" ref="AM480:AM481" si="1572">AM481</f>
        <v>0</v>
      </c>
      <c r="AN480" s="17">
        <f t="shared" ref="AN480:AN481" si="1573">AN481</f>
        <v>0</v>
      </c>
      <c r="AO480" s="17">
        <f t="shared" ref="AO480:AO481" si="1574">AO481</f>
        <v>0</v>
      </c>
      <c r="AP480" s="17">
        <f t="shared" ref="AP480:AP481" si="1575">AP481</f>
        <v>0</v>
      </c>
      <c r="AQ480" s="17">
        <f t="shared" ref="AQ480:AQ481" si="1576">AQ481</f>
        <v>0</v>
      </c>
      <c r="AR480" s="17">
        <f t="shared" ref="AR480:AR481" si="1577">AR481</f>
        <v>0</v>
      </c>
      <c r="AS480" s="17">
        <f t="shared" ref="AS480:AS481" si="1578">AS481</f>
        <v>0</v>
      </c>
      <c r="AT480" s="17">
        <f t="shared" ref="AT480:AT481" si="1579">AT481</f>
        <v>0</v>
      </c>
      <c r="AU480" s="17">
        <f t="shared" ref="AU480:AU481" si="1580">AU481</f>
        <v>0</v>
      </c>
      <c r="AV480" s="17">
        <f t="shared" ref="AV480:AV481" si="1581">AV481</f>
        <v>0</v>
      </c>
      <c r="AW480" s="17">
        <f t="shared" si="1351"/>
        <v>489.39999999999998</v>
      </c>
      <c r="AX480" s="17">
        <f t="shared" si="1352"/>
        <v>489.39999999999998</v>
      </c>
      <c r="AY480" s="17">
        <f t="shared" si="1353"/>
        <v>489.39999999999998</v>
      </c>
      <c r="AZ480" s="17">
        <f t="shared" ref="AZ480:AZ481" si="1582">AZ481</f>
        <v>0</v>
      </c>
      <c r="BA480" s="17">
        <f t="shared" si="1354"/>
        <v>489.39999999999998</v>
      </c>
      <c r="BB480" s="17">
        <f t="shared" si="1355"/>
        <v>489.39999999999998</v>
      </c>
      <c r="BC480" s="17">
        <f t="shared" si="1356"/>
        <v>489.39999999999998</v>
      </c>
      <c r="BD480" s="17">
        <f t="shared" ref="BD480:BD481" si="1583">BD481</f>
        <v>0</v>
      </c>
      <c r="BE480" s="17">
        <f t="shared" ref="BE480:BE481" si="1584">BE481</f>
        <v>0</v>
      </c>
      <c r="BF480" s="17">
        <f t="shared" ref="BF480:BF481" si="1585">BF481</f>
        <v>0</v>
      </c>
      <c r="BG480" s="17">
        <f t="shared" ref="BG480:BG481" si="1586">BG481</f>
        <v>0</v>
      </c>
      <c r="BH480" s="17">
        <f t="shared" ref="BH480:BH481" si="1587">BH481</f>
        <v>0</v>
      </c>
      <c r="BI480" s="17">
        <f t="shared" ref="BI480:BI481" si="1588">BI481</f>
        <v>0</v>
      </c>
      <c r="BJ480" s="17">
        <f t="shared" ref="BJ480:BJ481" si="1589">BJ481</f>
        <v>0</v>
      </c>
      <c r="BK480" s="17">
        <f t="shared" ref="BK480:BK481" si="1590">BK481</f>
        <v>0</v>
      </c>
      <c r="BL480" s="17">
        <f t="shared" ref="BL480:BL481" si="1591">BL481</f>
        <v>0</v>
      </c>
      <c r="BM480" s="17">
        <f t="shared" ref="BM480:BM481" si="1592">BM481</f>
        <v>0</v>
      </c>
      <c r="BN480" s="17">
        <f t="shared" ref="BN480:BN481" si="1593">BN481</f>
        <v>0</v>
      </c>
      <c r="BO480" s="17">
        <f t="shared" si="1357"/>
        <v>489.39999999999998</v>
      </c>
      <c r="BP480" s="17">
        <f t="shared" si="1358"/>
        <v>489.39999999999998</v>
      </c>
      <c r="BQ480" s="17">
        <f t="shared" si="1359"/>
        <v>489.39999999999998</v>
      </c>
      <c r="BR480" s="17">
        <f t="shared" ref="BR480:BR481" si="1594">BR481</f>
        <v>0</v>
      </c>
      <c r="BS480" s="35"/>
      <c r="BT480" s="35"/>
      <c r="BU480" s="1"/>
      <c r="BV480" s="1"/>
      <c r="BW480" s="1"/>
      <c r="BX480" s="1"/>
      <c r="BY480" s="1"/>
      <c r="BZ480" s="1"/>
      <c r="CA480" s="1"/>
      <c r="CB480" s="1"/>
    </row>
    <row r="481" s="1" customFormat="1">
      <c r="A481" s="33" t="s">
        <v>307</v>
      </c>
      <c r="B481" s="33" t="s">
        <v>178</v>
      </c>
      <c r="C481" s="33" t="s">
        <v>274</v>
      </c>
      <c r="D481" s="33" t="s">
        <v>272</v>
      </c>
      <c r="E481" s="16"/>
      <c r="F481" s="34" t="s">
        <v>273</v>
      </c>
      <c r="G481" s="17">
        <f t="shared" si="1549"/>
        <v>489.39999999999998</v>
      </c>
      <c r="H481" s="17">
        <f t="shared" si="1550"/>
        <v>489.39999999999998</v>
      </c>
      <c r="I481" s="17">
        <f t="shared" si="1551"/>
        <v>489.39999999999998</v>
      </c>
      <c r="J481" s="17">
        <f t="shared" si="1552"/>
        <v>0</v>
      </c>
      <c r="K481" s="17">
        <f t="shared" si="1553"/>
        <v>0</v>
      </c>
      <c r="L481" s="17">
        <f t="shared" si="1554"/>
        <v>0</v>
      </c>
      <c r="M481" s="17">
        <f t="shared" si="1546"/>
        <v>489.39999999999998</v>
      </c>
      <c r="N481" s="17">
        <f t="shared" si="1547"/>
        <v>489.39999999999998</v>
      </c>
      <c r="O481" s="17">
        <f t="shared" si="1548"/>
        <v>489.39999999999998</v>
      </c>
      <c r="P481" s="17">
        <f t="shared" si="1555"/>
        <v>0</v>
      </c>
      <c r="Q481" s="17">
        <f t="shared" si="1556"/>
        <v>0</v>
      </c>
      <c r="R481" s="17">
        <f t="shared" si="1557"/>
        <v>0</v>
      </c>
      <c r="S481" s="17">
        <f t="shared" si="1558"/>
        <v>0</v>
      </c>
      <c r="T481" s="17">
        <f t="shared" si="1559"/>
        <v>0</v>
      </c>
      <c r="U481" s="17">
        <f t="shared" si="1560"/>
        <v>0</v>
      </c>
      <c r="V481" s="17">
        <f t="shared" si="1561"/>
        <v>0</v>
      </c>
      <c r="W481" s="17">
        <f t="shared" si="1562"/>
        <v>0</v>
      </c>
      <c r="X481" s="17">
        <f t="shared" si="1563"/>
        <v>0</v>
      </c>
      <c r="Y481" s="17">
        <f t="shared" si="1345"/>
        <v>489.39999999999998</v>
      </c>
      <c r="Z481" s="17">
        <f t="shared" si="1346"/>
        <v>489.39999999999998</v>
      </c>
      <c r="AA481" s="17">
        <f t="shared" si="1347"/>
        <v>489.39999999999998</v>
      </c>
      <c r="AB481" s="17">
        <f t="shared" si="1564"/>
        <v>0</v>
      </c>
      <c r="AC481" s="17">
        <f t="shared" si="1565"/>
        <v>0</v>
      </c>
      <c r="AD481" s="17">
        <f t="shared" si="1566"/>
        <v>0</v>
      </c>
      <c r="AE481" s="17">
        <f t="shared" si="1348"/>
        <v>489.39999999999998</v>
      </c>
      <c r="AF481" s="17">
        <f t="shared" si="1349"/>
        <v>489.39999999999998</v>
      </c>
      <c r="AG481" s="17">
        <f t="shared" si="1350"/>
        <v>489.39999999999998</v>
      </c>
      <c r="AH481" s="17">
        <f t="shared" si="1567"/>
        <v>0</v>
      </c>
      <c r="AI481" s="17">
        <f t="shared" si="1568"/>
        <v>0</v>
      </c>
      <c r="AJ481" s="17">
        <f t="shared" si="1569"/>
        <v>0</v>
      </c>
      <c r="AK481" s="17">
        <f t="shared" si="1570"/>
        <v>0</v>
      </c>
      <c r="AL481" s="17">
        <f t="shared" si="1571"/>
        <v>0</v>
      </c>
      <c r="AM481" s="17">
        <f t="shared" si="1572"/>
        <v>0</v>
      </c>
      <c r="AN481" s="17">
        <f t="shared" si="1573"/>
        <v>0</v>
      </c>
      <c r="AO481" s="17">
        <f t="shared" si="1574"/>
        <v>0</v>
      </c>
      <c r="AP481" s="17">
        <f t="shared" si="1575"/>
        <v>0</v>
      </c>
      <c r="AQ481" s="17">
        <f t="shared" si="1576"/>
        <v>0</v>
      </c>
      <c r="AR481" s="17">
        <f t="shared" si="1577"/>
        <v>0</v>
      </c>
      <c r="AS481" s="17">
        <f t="shared" si="1578"/>
        <v>0</v>
      </c>
      <c r="AT481" s="17">
        <f t="shared" si="1579"/>
        <v>0</v>
      </c>
      <c r="AU481" s="17">
        <f t="shared" si="1580"/>
        <v>0</v>
      </c>
      <c r="AV481" s="17">
        <f t="shared" si="1581"/>
        <v>0</v>
      </c>
      <c r="AW481" s="17">
        <f t="shared" si="1351"/>
        <v>489.39999999999998</v>
      </c>
      <c r="AX481" s="17">
        <f t="shared" si="1352"/>
        <v>489.39999999999998</v>
      </c>
      <c r="AY481" s="17">
        <f t="shared" si="1353"/>
        <v>489.39999999999998</v>
      </c>
      <c r="AZ481" s="17">
        <f t="shared" si="1582"/>
        <v>0</v>
      </c>
      <c r="BA481" s="17">
        <f t="shared" si="1354"/>
        <v>489.39999999999998</v>
      </c>
      <c r="BB481" s="17">
        <f t="shared" si="1355"/>
        <v>489.39999999999998</v>
      </c>
      <c r="BC481" s="17">
        <f t="shared" si="1356"/>
        <v>489.39999999999998</v>
      </c>
      <c r="BD481" s="17">
        <f t="shared" si="1583"/>
        <v>0</v>
      </c>
      <c r="BE481" s="17">
        <f t="shared" si="1584"/>
        <v>0</v>
      </c>
      <c r="BF481" s="17">
        <f t="shared" si="1585"/>
        <v>0</v>
      </c>
      <c r="BG481" s="17">
        <f t="shared" si="1586"/>
        <v>0</v>
      </c>
      <c r="BH481" s="17">
        <f t="shared" si="1587"/>
        <v>0</v>
      </c>
      <c r="BI481" s="17">
        <f t="shared" si="1588"/>
        <v>0</v>
      </c>
      <c r="BJ481" s="17">
        <f t="shared" si="1589"/>
        <v>0</v>
      </c>
      <c r="BK481" s="17">
        <f t="shared" si="1590"/>
        <v>0</v>
      </c>
      <c r="BL481" s="17">
        <f t="shared" si="1591"/>
        <v>0</v>
      </c>
      <c r="BM481" s="17">
        <f t="shared" si="1592"/>
        <v>0</v>
      </c>
      <c r="BN481" s="17">
        <f t="shared" si="1593"/>
        <v>0</v>
      </c>
      <c r="BO481" s="17">
        <f t="shared" si="1357"/>
        <v>489.39999999999998</v>
      </c>
      <c r="BP481" s="17">
        <f t="shared" si="1358"/>
        <v>489.39999999999998</v>
      </c>
      <c r="BQ481" s="17">
        <f t="shared" si="1359"/>
        <v>489.39999999999998</v>
      </c>
      <c r="BR481" s="17">
        <f t="shared" si="1594"/>
        <v>0</v>
      </c>
      <c r="BS481" s="35"/>
      <c r="BT481" s="35"/>
      <c r="BU481" s="1"/>
      <c r="BV481" s="1"/>
      <c r="BW481" s="1"/>
      <c r="BX481" s="1"/>
      <c r="BY481" s="1"/>
      <c r="BZ481" s="1"/>
      <c r="CA481" s="1"/>
      <c r="CB481" s="1"/>
    </row>
    <row r="482" s="1" customFormat="1">
      <c r="A482" s="33" t="s">
        <v>307</v>
      </c>
      <c r="B482" s="33" t="s">
        <v>178</v>
      </c>
      <c r="C482" s="33" t="s">
        <v>274</v>
      </c>
      <c r="D482" s="33" t="s">
        <v>272</v>
      </c>
      <c r="E482" s="15" t="s">
        <v>141</v>
      </c>
      <c r="F482" s="34" t="s">
        <v>142</v>
      </c>
      <c r="G482" s="17">
        <v>489.39999999999998</v>
      </c>
      <c r="H482" s="17">
        <v>489.39999999999998</v>
      </c>
      <c r="I482" s="17">
        <v>489.39999999999998</v>
      </c>
      <c r="J482" s="17"/>
      <c r="K482" s="17"/>
      <c r="L482" s="17"/>
      <c r="M482" s="17">
        <f t="shared" si="1546"/>
        <v>489.39999999999998</v>
      </c>
      <c r="N482" s="17">
        <f t="shared" si="1547"/>
        <v>489.39999999999998</v>
      </c>
      <c r="O482" s="17">
        <f t="shared" si="1548"/>
        <v>489.39999999999998</v>
      </c>
      <c r="P482" s="17"/>
      <c r="Q482" s="17"/>
      <c r="R482" s="17"/>
      <c r="S482" s="17"/>
      <c r="T482" s="17"/>
      <c r="U482" s="17"/>
      <c r="V482" s="17"/>
      <c r="W482" s="17"/>
      <c r="X482" s="17"/>
      <c r="Y482" s="17">
        <f t="shared" si="1345"/>
        <v>489.39999999999998</v>
      </c>
      <c r="Z482" s="17">
        <f t="shared" si="1346"/>
        <v>489.39999999999998</v>
      </c>
      <c r="AA482" s="17">
        <f t="shared" si="1347"/>
        <v>489.39999999999998</v>
      </c>
      <c r="AB482" s="17"/>
      <c r="AC482" s="17"/>
      <c r="AD482" s="17"/>
      <c r="AE482" s="17">
        <f t="shared" si="1348"/>
        <v>489.39999999999998</v>
      </c>
      <c r="AF482" s="17">
        <f t="shared" si="1349"/>
        <v>489.39999999999998</v>
      </c>
      <c r="AG482" s="17">
        <f t="shared" si="1350"/>
        <v>489.39999999999998</v>
      </c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>
        <f t="shared" si="1351"/>
        <v>489.39999999999998</v>
      </c>
      <c r="AX482" s="17">
        <f t="shared" si="1352"/>
        <v>489.39999999999998</v>
      </c>
      <c r="AY482" s="17">
        <f t="shared" si="1353"/>
        <v>489.39999999999998</v>
      </c>
      <c r="AZ482" s="17"/>
      <c r="BA482" s="17">
        <f t="shared" si="1354"/>
        <v>489.39999999999998</v>
      </c>
      <c r="BB482" s="17">
        <f t="shared" si="1355"/>
        <v>489.39999999999998</v>
      </c>
      <c r="BC482" s="17">
        <f t="shared" si="1356"/>
        <v>489.39999999999998</v>
      </c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>
        <f t="shared" si="1357"/>
        <v>489.39999999999998</v>
      </c>
      <c r="BP482" s="17">
        <f t="shared" si="1358"/>
        <v>489.39999999999998</v>
      </c>
      <c r="BQ482" s="17">
        <f t="shared" si="1359"/>
        <v>489.39999999999998</v>
      </c>
      <c r="BR482" s="17"/>
      <c r="BS482" s="35"/>
      <c r="BT482" s="35"/>
      <c r="BU482" s="1"/>
      <c r="BV482" s="1"/>
      <c r="BW482" s="1"/>
      <c r="BX482" s="1"/>
      <c r="BY482" s="1"/>
      <c r="BZ482" s="1"/>
      <c r="CA482" s="1"/>
      <c r="CB482" s="1"/>
    </row>
    <row r="483" s="1" customFormat="1">
      <c r="A483" s="33" t="s">
        <v>307</v>
      </c>
      <c r="B483" s="33" t="s">
        <v>178</v>
      </c>
      <c r="C483" s="33" t="s">
        <v>274</v>
      </c>
      <c r="D483" s="33" t="s">
        <v>278</v>
      </c>
      <c r="E483" s="16"/>
      <c r="F483" s="34" t="s">
        <v>279</v>
      </c>
      <c r="G483" s="17">
        <f>G484+G486+G488</f>
        <v>63735.100000000006</v>
      </c>
      <c r="H483" s="17">
        <f>H484+H486+H488</f>
        <v>64385.800000000003</v>
      </c>
      <c r="I483" s="17">
        <f>I484+I486+I488</f>
        <v>64385.800000000003</v>
      </c>
      <c r="J483" s="17">
        <f>J484+J486+J488</f>
        <v>0</v>
      </c>
      <c r="K483" s="17">
        <f>K484+K486+K488</f>
        <v>0</v>
      </c>
      <c r="L483" s="17">
        <f>L484+L486+L488</f>
        <v>0</v>
      </c>
      <c r="M483" s="17">
        <f t="shared" si="1546"/>
        <v>63735.100000000006</v>
      </c>
      <c r="N483" s="17">
        <f t="shared" si="1547"/>
        <v>64385.800000000003</v>
      </c>
      <c r="O483" s="17">
        <f t="shared" si="1548"/>
        <v>64385.800000000003</v>
      </c>
      <c r="P483" s="17">
        <f>P484+P486+P488</f>
        <v>894</v>
      </c>
      <c r="Q483" s="17">
        <f>Q484+Q486+Q488</f>
        <v>0</v>
      </c>
      <c r="R483" s="17">
        <f>R484+R486+R488</f>
        <v>0</v>
      </c>
      <c r="S483" s="17">
        <f>S484+S486+S488</f>
        <v>0</v>
      </c>
      <c r="T483" s="17">
        <f>T484+T486+T488</f>
        <v>0</v>
      </c>
      <c r="U483" s="17">
        <f>U484+U486+U488</f>
        <v>0</v>
      </c>
      <c r="V483" s="17">
        <f>V484+V486+V488</f>
        <v>0</v>
      </c>
      <c r="W483" s="17">
        <f>W484+W486+W488</f>
        <v>0</v>
      </c>
      <c r="X483" s="17">
        <f>X484+X486+X488</f>
        <v>0</v>
      </c>
      <c r="Y483" s="17">
        <f t="shared" si="1345"/>
        <v>64629.100000000006</v>
      </c>
      <c r="Z483" s="17">
        <f t="shared" si="1346"/>
        <v>64385.800000000003</v>
      </c>
      <c r="AA483" s="17">
        <f t="shared" si="1347"/>
        <v>64385.800000000003</v>
      </c>
      <c r="AB483" s="17">
        <f>AB484+AB486+AB488</f>
        <v>0</v>
      </c>
      <c r="AC483" s="17">
        <f>AC484+AC486+AC488</f>
        <v>0</v>
      </c>
      <c r="AD483" s="17">
        <f>AD484+AD486+AD488</f>
        <v>0</v>
      </c>
      <c r="AE483" s="17">
        <f t="shared" si="1348"/>
        <v>64629.100000000006</v>
      </c>
      <c r="AF483" s="17">
        <f t="shared" si="1349"/>
        <v>64385.800000000003</v>
      </c>
      <c r="AG483" s="17">
        <f t="shared" si="1350"/>
        <v>64385.800000000003</v>
      </c>
      <c r="AH483" s="17">
        <f>AH484+AH486+AH488</f>
        <v>0</v>
      </c>
      <c r="AI483" s="17">
        <f>AI484+AI486+AI488</f>
        <v>0</v>
      </c>
      <c r="AJ483" s="17">
        <f>AJ484+AJ486+AJ488</f>
        <v>0</v>
      </c>
      <c r="AK483" s="17">
        <f>AK484+AK486+AK488</f>
        <v>0</v>
      </c>
      <c r="AL483" s="17">
        <f>AL484+AL486+AL488</f>
        <v>0</v>
      </c>
      <c r="AM483" s="17">
        <f>AM484+AM486+AM488</f>
        <v>0</v>
      </c>
      <c r="AN483" s="17">
        <f>AN484+AN486+AN488</f>
        <v>0</v>
      </c>
      <c r="AO483" s="17">
        <f>AO484+AO486+AO488</f>
        <v>0</v>
      </c>
      <c r="AP483" s="17">
        <f>AP484+AP486+AP488</f>
        <v>0</v>
      </c>
      <c r="AQ483" s="17">
        <f>AQ484+AQ486+AQ488</f>
        <v>0</v>
      </c>
      <c r="AR483" s="17">
        <f>AR484+AR486+AR488</f>
        <v>0</v>
      </c>
      <c r="AS483" s="17">
        <f>AS484+AS486+AS488</f>
        <v>0</v>
      </c>
      <c r="AT483" s="17">
        <f>AT484+AT486+AT488</f>
        <v>0</v>
      </c>
      <c r="AU483" s="17">
        <f>AU484+AU486+AU488</f>
        <v>0</v>
      </c>
      <c r="AV483" s="17">
        <f>AV484+AV486+AV488</f>
        <v>0</v>
      </c>
      <c r="AW483" s="17">
        <f t="shared" si="1351"/>
        <v>64629.100000000006</v>
      </c>
      <c r="AX483" s="17">
        <f t="shared" si="1352"/>
        <v>64385.800000000003</v>
      </c>
      <c r="AY483" s="17">
        <f t="shared" si="1353"/>
        <v>64385.800000000003</v>
      </c>
      <c r="AZ483" s="17">
        <f>AZ484+AZ486+AZ488</f>
        <v>0</v>
      </c>
      <c r="BA483" s="17">
        <f t="shared" si="1354"/>
        <v>64629.100000000006</v>
      </c>
      <c r="BB483" s="17">
        <f t="shared" si="1355"/>
        <v>64385.800000000003</v>
      </c>
      <c r="BC483" s="17">
        <f t="shared" si="1356"/>
        <v>64385.800000000003</v>
      </c>
      <c r="BD483" s="17">
        <f>BD484+BD486+BD488</f>
        <v>0</v>
      </c>
      <c r="BE483" s="17">
        <f>BE484+BE486+BE488</f>
        <v>0</v>
      </c>
      <c r="BF483" s="17">
        <f>BF484+BF486+BF488</f>
        <v>0</v>
      </c>
      <c r="BG483" s="17">
        <f>BG484+BG486+BG488</f>
        <v>0</v>
      </c>
      <c r="BH483" s="17">
        <f>BH484+BH486+BH488</f>
        <v>0</v>
      </c>
      <c r="BI483" s="17">
        <f>BI484+BI486+BI488</f>
        <v>0</v>
      </c>
      <c r="BJ483" s="17">
        <f>BJ484+BJ486+BJ488</f>
        <v>0</v>
      </c>
      <c r="BK483" s="17">
        <f>BK484+BK486+BK488</f>
        <v>0</v>
      </c>
      <c r="BL483" s="17">
        <f>BL484+BL486+BL488</f>
        <v>0</v>
      </c>
      <c r="BM483" s="17">
        <f>BM484+BM486+BM488</f>
        <v>0</v>
      </c>
      <c r="BN483" s="17">
        <f>BN484+BN486+BN488</f>
        <v>0</v>
      </c>
      <c r="BO483" s="17">
        <f t="shared" si="1357"/>
        <v>64629.100000000006</v>
      </c>
      <c r="BP483" s="17">
        <f t="shared" si="1358"/>
        <v>64385.800000000003</v>
      </c>
      <c r="BQ483" s="17">
        <f t="shared" si="1359"/>
        <v>64385.800000000003</v>
      </c>
      <c r="BR483" s="17">
        <f>BR484+BR486+BR488</f>
        <v>0</v>
      </c>
      <c r="BS483" s="35"/>
      <c r="BT483" s="35"/>
      <c r="BU483" s="1"/>
      <c r="BV483" s="1"/>
      <c r="BW483" s="1"/>
      <c r="BX483" s="1"/>
      <c r="BY483" s="1"/>
      <c r="BZ483" s="1"/>
      <c r="CA483" s="1"/>
      <c r="CB483" s="1"/>
    </row>
    <row r="484" s="1" customFormat="1">
      <c r="A484" s="33" t="s">
        <v>307</v>
      </c>
      <c r="B484" s="33" t="s">
        <v>178</v>
      </c>
      <c r="C484" s="33" t="s">
        <v>274</v>
      </c>
      <c r="D484" s="33" t="s">
        <v>280</v>
      </c>
      <c r="E484" s="16"/>
      <c r="F484" s="34" t="s">
        <v>63</v>
      </c>
      <c r="G484" s="17">
        <f>G485</f>
        <v>52731.800000000003</v>
      </c>
      <c r="H484" s="17">
        <f>H485</f>
        <v>53651.5</v>
      </c>
      <c r="I484" s="17">
        <f>I485</f>
        <v>53651.5</v>
      </c>
      <c r="J484" s="17">
        <f>J485</f>
        <v>0</v>
      </c>
      <c r="K484" s="17">
        <f>K485</f>
        <v>0</v>
      </c>
      <c r="L484" s="17">
        <f>L485</f>
        <v>0</v>
      </c>
      <c r="M484" s="17">
        <f t="shared" si="1546"/>
        <v>52731.800000000003</v>
      </c>
      <c r="N484" s="17">
        <f t="shared" si="1547"/>
        <v>53651.5</v>
      </c>
      <c r="O484" s="17">
        <f t="shared" si="1548"/>
        <v>53651.5</v>
      </c>
      <c r="P484" s="17">
        <f>P485</f>
        <v>0</v>
      </c>
      <c r="Q484" s="17">
        <f>Q485</f>
        <v>0</v>
      </c>
      <c r="R484" s="17">
        <f>R485</f>
        <v>0</v>
      </c>
      <c r="S484" s="17">
        <f>S485</f>
        <v>0</v>
      </c>
      <c r="T484" s="17">
        <f>T485</f>
        <v>0</v>
      </c>
      <c r="U484" s="17">
        <f>U485</f>
        <v>0</v>
      </c>
      <c r="V484" s="17">
        <f>V485</f>
        <v>0</v>
      </c>
      <c r="W484" s="17">
        <f>W485</f>
        <v>0</v>
      </c>
      <c r="X484" s="17">
        <f>X485</f>
        <v>0</v>
      </c>
      <c r="Y484" s="17">
        <f t="shared" si="1345"/>
        <v>52731.800000000003</v>
      </c>
      <c r="Z484" s="17">
        <f t="shared" si="1346"/>
        <v>53651.5</v>
      </c>
      <c r="AA484" s="17">
        <f t="shared" si="1347"/>
        <v>53651.5</v>
      </c>
      <c r="AB484" s="17">
        <f>AB485</f>
        <v>0</v>
      </c>
      <c r="AC484" s="17">
        <f>AC485</f>
        <v>0</v>
      </c>
      <c r="AD484" s="17">
        <f>AD485</f>
        <v>0</v>
      </c>
      <c r="AE484" s="17">
        <f t="shared" si="1348"/>
        <v>52731.800000000003</v>
      </c>
      <c r="AF484" s="17">
        <f t="shared" si="1349"/>
        <v>53651.5</v>
      </c>
      <c r="AG484" s="17">
        <f t="shared" si="1350"/>
        <v>53651.5</v>
      </c>
      <c r="AH484" s="17">
        <f>AH485</f>
        <v>0</v>
      </c>
      <c r="AI484" s="17">
        <f>AI485</f>
        <v>0</v>
      </c>
      <c r="AJ484" s="17">
        <f>AJ485</f>
        <v>0</v>
      </c>
      <c r="AK484" s="17">
        <f>AK485</f>
        <v>0</v>
      </c>
      <c r="AL484" s="17">
        <f>AL485</f>
        <v>0</v>
      </c>
      <c r="AM484" s="17">
        <f>AM485</f>
        <v>0</v>
      </c>
      <c r="AN484" s="17">
        <f>AN485</f>
        <v>0</v>
      </c>
      <c r="AO484" s="17">
        <f>AO485</f>
        <v>0</v>
      </c>
      <c r="AP484" s="17">
        <f>AP485</f>
        <v>0</v>
      </c>
      <c r="AQ484" s="17">
        <f>AQ485</f>
        <v>0</v>
      </c>
      <c r="AR484" s="17">
        <f>AR485</f>
        <v>0</v>
      </c>
      <c r="AS484" s="17">
        <f>AS485</f>
        <v>0</v>
      </c>
      <c r="AT484" s="17">
        <f>AT485</f>
        <v>0</v>
      </c>
      <c r="AU484" s="17">
        <f>AU485</f>
        <v>0</v>
      </c>
      <c r="AV484" s="17">
        <f>AV485</f>
        <v>0</v>
      </c>
      <c r="AW484" s="17">
        <f t="shared" si="1351"/>
        <v>52731.800000000003</v>
      </c>
      <c r="AX484" s="17">
        <f t="shared" si="1352"/>
        <v>53651.5</v>
      </c>
      <c r="AY484" s="17">
        <f t="shared" si="1353"/>
        <v>53651.5</v>
      </c>
      <c r="AZ484" s="17">
        <f>AZ485</f>
        <v>0</v>
      </c>
      <c r="BA484" s="17">
        <f t="shared" si="1354"/>
        <v>52731.800000000003</v>
      </c>
      <c r="BB484" s="17">
        <f t="shared" si="1355"/>
        <v>53651.5</v>
      </c>
      <c r="BC484" s="17">
        <f t="shared" si="1356"/>
        <v>53651.5</v>
      </c>
      <c r="BD484" s="17">
        <f>BD485</f>
        <v>0</v>
      </c>
      <c r="BE484" s="17">
        <f>BE485</f>
        <v>0</v>
      </c>
      <c r="BF484" s="17">
        <f>BF485</f>
        <v>0</v>
      </c>
      <c r="BG484" s="17">
        <f>BG485</f>
        <v>0</v>
      </c>
      <c r="BH484" s="17">
        <f>BH485</f>
        <v>0</v>
      </c>
      <c r="BI484" s="17">
        <f>BI485</f>
        <v>0</v>
      </c>
      <c r="BJ484" s="17">
        <f>BJ485</f>
        <v>0</v>
      </c>
      <c r="BK484" s="17">
        <f>BK485</f>
        <v>0</v>
      </c>
      <c r="BL484" s="17">
        <f>BL485</f>
        <v>0</v>
      </c>
      <c r="BM484" s="17">
        <f>BM485</f>
        <v>0</v>
      </c>
      <c r="BN484" s="17">
        <f>BN485</f>
        <v>0</v>
      </c>
      <c r="BO484" s="17">
        <f t="shared" si="1357"/>
        <v>52731.800000000003</v>
      </c>
      <c r="BP484" s="17">
        <f t="shared" si="1358"/>
        <v>53651.5</v>
      </c>
      <c r="BQ484" s="17">
        <f t="shared" si="1359"/>
        <v>53651.5</v>
      </c>
      <c r="BR484" s="17">
        <f>BR485</f>
        <v>0</v>
      </c>
      <c r="BS484" s="35"/>
      <c r="BT484" s="35"/>
      <c r="BU484" s="1"/>
      <c r="BV484" s="1"/>
      <c r="BW484" s="1"/>
      <c r="BX484" s="1"/>
      <c r="BY484" s="1"/>
      <c r="BZ484" s="1"/>
      <c r="CA484" s="1"/>
      <c r="CB484" s="1"/>
    </row>
    <row r="485" s="1" customFormat="1">
      <c r="A485" s="33" t="s">
        <v>307</v>
      </c>
      <c r="B485" s="33" t="s">
        <v>178</v>
      </c>
      <c r="C485" s="33" t="s">
        <v>274</v>
      </c>
      <c r="D485" s="33" t="s">
        <v>280</v>
      </c>
      <c r="E485" s="15" t="s">
        <v>141</v>
      </c>
      <c r="F485" s="34" t="s">
        <v>142</v>
      </c>
      <c r="G485" s="17">
        <v>52731.800000000003</v>
      </c>
      <c r="H485" s="17">
        <v>53651.5</v>
      </c>
      <c r="I485" s="17">
        <v>53651.5</v>
      </c>
      <c r="J485" s="17"/>
      <c r="K485" s="17"/>
      <c r="L485" s="17"/>
      <c r="M485" s="17">
        <f t="shared" si="1546"/>
        <v>52731.800000000003</v>
      </c>
      <c r="N485" s="17">
        <f t="shared" si="1547"/>
        <v>53651.5</v>
      </c>
      <c r="O485" s="17">
        <f t="shared" si="1548"/>
        <v>53651.5</v>
      </c>
      <c r="P485" s="17"/>
      <c r="Q485" s="17"/>
      <c r="R485" s="17"/>
      <c r="S485" s="17"/>
      <c r="T485" s="17"/>
      <c r="U485" s="17"/>
      <c r="V485" s="17"/>
      <c r="W485" s="17"/>
      <c r="X485" s="17"/>
      <c r="Y485" s="17">
        <f t="shared" si="1345"/>
        <v>52731.800000000003</v>
      </c>
      <c r="Z485" s="17">
        <f t="shared" si="1346"/>
        <v>53651.5</v>
      </c>
      <c r="AA485" s="17">
        <f t="shared" si="1347"/>
        <v>53651.5</v>
      </c>
      <c r="AB485" s="17"/>
      <c r="AC485" s="17"/>
      <c r="AD485" s="17"/>
      <c r="AE485" s="17">
        <f t="shared" si="1348"/>
        <v>52731.800000000003</v>
      </c>
      <c r="AF485" s="17">
        <f t="shared" si="1349"/>
        <v>53651.5</v>
      </c>
      <c r="AG485" s="17">
        <f t="shared" si="1350"/>
        <v>53651.5</v>
      </c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>
        <f t="shared" si="1351"/>
        <v>52731.800000000003</v>
      </c>
      <c r="AX485" s="17">
        <f t="shared" si="1352"/>
        <v>53651.5</v>
      </c>
      <c r="AY485" s="17">
        <f t="shared" si="1353"/>
        <v>53651.5</v>
      </c>
      <c r="AZ485" s="17"/>
      <c r="BA485" s="17">
        <f t="shared" si="1354"/>
        <v>52731.800000000003</v>
      </c>
      <c r="BB485" s="17">
        <f t="shared" si="1355"/>
        <v>53651.5</v>
      </c>
      <c r="BC485" s="17">
        <f t="shared" si="1356"/>
        <v>53651.5</v>
      </c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>
        <f t="shared" si="1357"/>
        <v>52731.800000000003</v>
      </c>
      <c r="BP485" s="17">
        <f t="shared" si="1358"/>
        <v>53651.5</v>
      </c>
      <c r="BQ485" s="17">
        <f t="shared" si="1359"/>
        <v>53651.5</v>
      </c>
      <c r="BR485" s="17"/>
      <c r="BS485" s="35"/>
      <c r="BT485" s="35"/>
      <c r="BU485" s="1"/>
      <c r="BV485" s="1"/>
      <c r="BW485" s="1"/>
      <c r="BX485" s="1"/>
      <c r="BY485" s="1"/>
      <c r="BZ485" s="1"/>
      <c r="CA485" s="1"/>
      <c r="CB485" s="1"/>
    </row>
    <row r="486" s="1" customFormat="1">
      <c r="A486" s="33" t="s">
        <v>307</v>
      </c>
      <c r="B486" s="33" t="s">
        <v>178</v>
      </c>
      <c r="C486" s="33" t="s">
        <v>274</v>
      </c>
      <c r="D486" s="33" t="s">
        <v>281</v>
      </c>
      <c r="E486" s="16"/>
      <c r="F486" s="34" t="s">
        <v>233</v>
      </c>
      <c r="G486" s="17">
        <f>G487</f>
        <v>269</v>
      </c>
      <c r="H486" s="17">
        <f>H487</f>
        <v>0</v>
      </c>
      <c r="I486" s="17">
        <f>I487</f>
        <v>0</v>
      </c>
      <c r="J486" s="17">
        <f>J487</f>
        <v>0</v>
      </c>
      <c r="K486" s="17">
        <f>K487</f>
        <v>0</v>
      </c>
      <c r="L486" s="17">
        <f>L487</f>
        <v>0</v>
      </c>
      <c r="M486" s="17">
        <f t="shared" si="1546"/>
        <v>269</v>
      </c>
      <c r="N486" s="17">
        <f t="shared" si="1547"/>
        <v>0</v>
      </c>
      <c r="O486" s="17">
        <f t="shared" si="1548"/>
        <v>0</v>
      </c>
      <c r="P486" s="17">
        <f>P487</f>
        <v>894</v>
      </c>
      <c r="Q486" s="17">
        <f>Q487</f>
        <v>0</v>
      </c>
      <c r="R486" s="17">
        <f>R487</f>
        <v>0</v>
      </c>
      <c r="S486" s="17">
        <f>S487</f>
        <v>0</v>
      </c>
      <c r="T486" s="17">
        <f>T487</f>
        <v>0</v>
      </c>
      <c r="U486" s="17">
        <f>U487</f>
        <v>0</v>
      </c>
      <c r="V486" s="17">
        <f>V487</f>
        <v>0</v>
      </c>
      <c r="W486" s="17">
        <f>W487</f>
        <v>0</v>
      </c>
      <c r="X486" s="17">
        <f>X487</f>
        <v>0</v>
      </c>
      <c r="Y486" s="17">
        <f t="shared" si="1345"/>
        <v>1163</v>
      </c>
      <c r="Z486" s="17">
        <f t="shared" si="1346"/>
        <v>0</v>
      </c>
      <c r="AA486" s="17">
        <f t="shared" si="1347"/>
        <v>0</v>
      </c>
      <c r="AB486" s="17">
        <f>AB487</f>
        <v>0</v>
      </c>
      <c r="AC486" s="17">
        <f>AC487</f>
        <v>0</v>
      </c>
      <c r="AD486" s="17">
        <f>AD487</f>
        <v>0</v>
      </c>
      <c r="AE486" s="17">
        <f t="shared" si="1348"/>
        <v>1163</v>
      </c>
      <c r="AF486" s="17">
        <f t="shared" si="1349"/>
        <v>0</v>
      </c>
      <c r="AG486" s="17">
        <f t="shared" si="1350"/>
        <v>0</v>
      </c>
      <c r="AH486" s="17">
        <f>AH487</f>
        <v>0</v>
      </c>
      <c r="AI486" s="17">
        <f>AI487</f>
        <v>0</v>
      </c>
      <c r="AJ486" s="17">
        <f>AJ487</f>
        <v>0</v>
      </c>
      <c r="AK486" s="17">
        <f>AK487</f>
        <v>0</v>
      </c>
      <c r="AL486" s="17">
        <f>AL487</f>
        <v>0</v>
      </c>
      <c r="AM486" s="17">
        <f>AM487</f>
        <v>0</v>
      </c>
      <c r="AN486" s="17">
        <f>AN487</f>
        <v>0</v>
      </c>
      <c r="AO486" s="17">
        <f>AO487</f>
        <v>0</v>
      </c>
      <c r="AP486" s="17">
        <f>AP487</f>
        <v>0</v>
      </c>
      <c r="AQ486" s="17">
        <f>AQ487</f>
        <v>0</v>
      </c>
      <c r="AR486" s="17">
        <f>AR487</f>
        <v>0</v>
      </c>
      <c r="AS486" s="17">
        <f>AS487</f>
        <v>0</v>
      </c>
      <c r="AT486" s="17">
        <f>AT487</f>
        <v>0</v>
      </c>
      <c r="AU486" s="17">
        <f>AU487</f>
        <v>0</v>
      </c>
      <c r="AV486" s="17">
        <f>AV487</f>
        <v>0</v>
      </c>
      <c r="AW486" s="17">
        <f t="shared" si="1351"/>
        <v>1163</v>
      </c>
      <c r="AX486" s="17">
        <f t="shared" si="1352"/>
        <v>0</v>
      </c>
      <c r="AY486" s="17">
        <f t="shared" si="1353"/>
        <v>0</v>
      </c>
      <c r="AZ486" s="17">
        <f>AZ487</f>
        <v>0</v>
      </c>
      <c r="BA486" s="17">
        <f t="shared" si="1354"/>
        <v>1163</v>
      </c>
      <c r="BB486" s="17">
        <f t="shared" si="1355"/>
        <v>0</v>
      </c>
      <c r="BC486" s="17">
        <f t="shared" si="1356"/>
        <v>0</v>
      </c>
      <c r="BD486" s="17">
        <f>BD487</f>
        <v>0</v>
      </c>
      <c r="BE486" s="17">
        <f>BE487</f>
        <v>0</v>
      </c>
      <c r="BF486" s="17">
        <f>BF487</f>
        <v>0</v>
      </c>
      <c r="BG486" s="17">
        <f>BG487</f>
        <v>0</v>
      </c>
      <c r="BH486" s="17">
        <f>BH487</f>
        <v>0</v>
      </c>
      <c r="BI486" s="17">
        <f>BI487</f>
        <v>0</v>
      </c>
      <c r="BJ486" s="17">
        <f>BJ487</f>
        <v>0</v>
      </c>
      <c r="BK486" s="17">
        <f>BK487</f>
        <v>0</v>
      </c>
      <c r="BL486" s="17">
        <f>BL487</f>
        <v>0</v>
      </c>
      <c r="BM486" s="17">
        <f>BM487</f>
        <v>0</v>
      </c>
      <c r="BN486" s="17">
        <f>BN487</f>
        <v>0</v>
      </c>
      <c r="BO486" s="17">
        <f t="shared" si="1357"/>
        <v>1163</v>
      </c>
      <c r="BP486" s="17">
        <f t="shared" si="1358"/>
        <v>0</v>
      </c>
      <c r="BQ486" s="17">
        <f t="shared" si="1359"/>
        <v>0</v>
      </c>
      <c r="BR486" s="17">
        <f>BR487</f>
        <v>0</v>
      </c>
      <c r="BS486" s="35"/>
      <c r="BT486" s="35"/>
      <c r="BU486" s="1"/>
      <c r="BV486" s="1"/>
      <c r="BW486" s="1"/>
      <c r="BX486" s="1"/>
      <c r="BY486" s="1"/>
      <c r="BZ486" s="1"/>
      <c r="CA486" s="1"/>
      <c r="CB486" s="1"/>
    </row>
    <row r="487" s="1" customFormat="1">
      <c r="A487" s="33" t="s">
        <v>307</v>
      </c>
      <c r="B487" s="33" t="s">
        <v>178</v>
      </c>
      <c r="C487" s="33" t="s">
        <v>274</v>
      </c>
      <c r="D487" s="33" t="s">
        <v>281</v>
      </c>
      <c r="E487" s="15" t="s">
        <v>141</v>
      </c>
      <c r="F487" s="34" t="s">
        <v>142</v>
      </c>
      <c r="G487" s="17">
        <v>269</v>
      </c>
      <c r="H487" s="17">
        <v>0</v>
      </c>
      <c r="I487" s="17">
        <v>0</v>
      </c>
      <c r="J487" s="17"/>
      <c r="K487" s="17"/>
      <c r="L487" s="17"/>
      <c r="M487" s="17">
        <f t="shared" si="1546"/>
        <v>269</v>
      </c>
      <c r="N487" s="17">
        <f t="shared" si="1547"/>
        <v>0</v>
      </c>
      <c r="O487" s="17">
        <f t="shared" si="1548"/>
        <v>0</v>
      </c>
      <c r="P487" s="17">
        <v>894</v>
      </c>
      <c r="Q487" s="17"/>
      <c r="R487" s="17"/>
      <c r="S487" s="17"/>
      <c r="T487" s="17"/>
      <c r="U487" s="17"/>
      <c r="V487" s="17"/>
      <c r="W487" s="17"/>
      <c r="X487" s="17"/>
      <c r="Y487" s="17">
        <f t="shared" si="1345"/>
        <v>1163</v>
      </c>
      <c r="Z487" s="17">
        <f t="shared" si="1346"/>
        <v>0</v>
      </c>
      <c r="AA487" s="17">
        <f t="shared" si="1347"/>
        <v>0</v>
      </c>
      <c r="AB487" s="17"/>
      <c r="AC487" s="17"/>
      <c r="AD487" s="17"/>
      <c r="AE487" s="17">
        <f t="shared" si="1348"/>
        <v>1163</v>
      </c>
      <c r="AF487" s="17">
        <f t="shared" si="1349"/>
        <v>0</v>
      </c>
      <c r="AG487" s="17">
        <f t="shared" si="1350"/>
        <v>0</v>
      </c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>
        <f t="shared" si="1351"/>
        <v>1163</v>
      </c>
      <c r="AX487" s="17">
        <f t="shared" si="1352"/>
        <v>0</v>
      </c>
      <c r="AY487" s="17">
        <f t="shared" si="1353"/>
        <v>0</v>
      </c>
      <c r="AZ487" s="17"/>
      <c r="BA487" s="17">
        <f t="shared" si="1354"/>
        <v>1163</v>
      </c>
      <c r="BB487" s="17">
        <f t="shared" si="1355"/>
        <v>0</v>
      </c>
      <c r="BC487" s="17">
        <f t="shared" si="1356"/>
        <v>0</v>
      </c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>
        <f t="shared" si="1357"/>
        <v>1163</v>
      </c>
      <c r="BP487" s="17">
        <f t="shared" si="1358"/>
        <v>0</v>
      </c>
      <c r="BQ487" s="17">
        <f t="shared" si="1359"/>
        <v>0</v>
      </c>
      <c r="BR487" s="17"/>
      <c r="BS487" s="35"/>
      <c r="BT487" s="35"/>
      <c r="BU487" s="1"/>
      <c r="BV487" s="1"/>
      <c r="BW487" s="1"/>
      <c r="BX487" s="1"/>
      <c r="BY487" s="1"/>
      <c r="BZ487" s="1"/>
      <c r="CA487" s="1"/>
      <c r="CB487" s="1"/>
    </row>
    <row r="488" s="1" customFormat="1">
      <c r="A488" s="33" t="s">
        <v>307</v>
      </c>
      <c r="B488" s="33" t="s">
        <v>178</v>
      </c>
      <c r="C488" s="33" t="s">
        <v>274</v>
      </c>
      <c r="D488" s="33" t="s">
        <v>388</v>
      </c>
      <c r="E488" s="16"/>
      <c r="F488" s="34" t="s">
        <v>389</v>
      </c>
      <c r="G488" s="17">
        <f>G489</f>
        <v>10734.299999999999</v>
      </c>
      <c r="H488" s="17">
        <f>H489</f>
        <v>10734.299999999999</v>
      </c>
      <c r="I488" s="17">
        <f>I489</f>
        <v>10734.299999999999</v>
      </c>
      <c r="J488" s="17">
        <f>J489</f>
        <v>0</v>
      </c>
      <c r="K488" s="17">
        <f>K489</f>
        <v>0</v>
      </c>
      <c r="L488" s="17">
        <f>L489</f>
        <v>0</v>
      </c>
      <c r="M488" s="17">
        <f t="shared" si="1546"/>
        <v>10734.299999999999</v>
      </c>
      <c r="N488" s="17">
        <f t="shared" si="1547"/>
        <v>10734.299999999999</v>
      </c>
      <c r="O488" s="17">
        <f t="shared" si="1548"/>
        <v>10734.299999999999</v>
      </c>
      <c r="P488" s="17">
        <f>P489</f>
        <v>0</v>
      </c>
      <c r="Q488" s="17">
        <f>Q489</f>
        <v>0</v>
      </c>
      <c r="R488" s="17">
        <f>R489</f>
        <v>0</v>
      </c>
      <c r="S488" s="17">
        <f>S489</f>
        <v>0</v>
      </c>
      <c r="T488" s="17">
        <f>T489</f>
        <v>0</v>
      </c>
      <c r="U488" s="17">
        <f>U489</f>
        <v>0</v>
      </c>
      <c r="V488" s="17">
        <f>V489</f>
        <v>0</v>
      </c>
      <c r="W488" s="17">
        <f>W489</f>
        <v>0</v>
      </c>
      <c r="X488" s="17">
        <f>X489</f>
        <v>0</v>
      </c>
      <c r="Y488" s="17">
        <f t="shared" ref="Y488:Y551" si="1595">M488+P488+Q488+R488+S488</f>
        <v>10734.299999999999</v>
      </c>
      <c r="Z488" s="17">
        <f t="shared" ref="Z488:Z551" si="1596">N488+T488+U488</f>
        <v>10734.299999999999</v>
      </c>
      <c r="AA488" s="17">
        <f t="shared" ref="AA488:AA551" si="1597">O488+V488+X488+W488</f>
        <v>10734.299999999999</v>
      </c>
      <c r="AB488" s="17">
        <f>AB489</f>
        <v>0</v>
      </c>
      <c r="AC488" s="17">
        <f>AC489</f>
        <v>0</v>
      </c>
      <c r="AD488" s="17">
        <f>AD489</f>
        <v>0</v>
      </c>
      <c r="AE488" s="17">
        <f t="shared" ref="AE488:AE551" si="1598">Y488+AB488</f>
        <v>10734.299999999999</v>
      </c>
      <c r="AF488" s="17">
        <f t="shared" ref="AF488:AF551" si="1599">Z488+AC488</f>
        <v>10734.299999999999</v>
      </c>
      <c r="AG488" s="17">
        <f t="shared" ref="AG488:AG551" si="1600">AA488+AD488</f>
        <v>10734.299999999999</v>
      </c>
      <c r="AH488" s="17">
        <f>AH489</f>
        <v>0</v>
      </c>
      <c r="AI488" s="17">
        <f>AI489</f>
        <v>0</v>
      </c>
      <c r="AJ488" s="17">
        <f>AJ489</f>
        <v>0</v>
      </c>
      <c r="AK488" s="17">
        <f>AK489</f>
        <v>0</v>
      </c>
      <c r="AL488" s="17">
        <f>AL489</f>
        <v>0</v>
      </c>
      <c r="AM488" s="17">
        <f>AM489</f>
        <v>0</v>
      </c>
      <c r="AN488" s="17">
        <f>AN489</f>
        <v>0</v>
      </c>
      <c r="AO488" s="17">
        <f>AO489</f>
        <v>0</v>
      </c>
      <c r="AP488" s="17">
        <f>AP489</f>
        <v>0</v>
      </c>
      <c r="AQ488" s="17">
        <f>AQ489</f>
        <v>0</v>
      </c>
      <c r="AR488" s="17">
        <f>AR489</f>
        <v>0</v>
      </c>
      <c r="AS488" s="17">
        <f>AS489</f>
        <v>0</v>
      </c>
      <c r="AT488" s="17">
        <f>AT489</f>
        <v>0</v>
      </c>
      <c r="AU488" s="17">
        <f>AU489</f>
        <v>0</v>
      </c>
      <c r="AV488" s="17">
        <f>AV489</f>
        <v>0</v>
      </c>
      <c r="AW488" s="17">
        <f t="shared" ref="AW488:AW551" si="1601">AE488+AH488+AI488+AJ488+AK488+AL488</f>
        <v>10734.299999999999</v>
      </c>
      <c r="AX488" s="17">
        <f t="shared" ref="AX488:AX551" si="1602">AF488+AM488+AN488+AO488+AP488+AQ488</f>
        <v>10734.299999999999</v>
      </c>
      <c r="AY488" s="17">
        <f t="shared" ref="AY488:AY551" si="1603">AG488+AR488+AS488+AT488+AU488+AV488</f>
        <v>10734.299999999999</v>
      </c>
      <c r="AZ488" s="17">
        <f>AZ489</f>
        <v>0</v>
      </c>
      <c r="BA488" s="17">
        <f t="shared" ref="BA488:BA551" si="1604">AW488+AZ488</f>
        <v>10734.299999999999</v>
      </c>
      <c r="BB488" s="17">
        <f t="shared" ref="BB488:BB551" si="1605">AX488</f>
        <v>10734.299999999999</v>
      </c>
      <c r="BC488" s="17">
        <f t="shared" ref="BC488:BC551" si="1606">AY488</f>
        <v>10734.299999999999</v>
      </c>
      <c r="BD488" s="17">
        <f>BD489</f>
        <v>0</v>
      </c>
      <c r="BE488" s="17">
        <f>BE489</f>
        <v>0</v>
      </c>
      <c r="BF488" s="17">
        <f>BF489</f>
        <v>0</v>
      </c>
      <c r="BG488" s="17">
        <f>BG489</f>
        <v>0</v>
      </c>
      <c r="BH488" s="17">
        <f>BH489</f>
        <v>0</v>
      </c>
      <c r="BI488" s="17">
        <f>BI489</f>
        <v>0</v>
      </c>
      <c r="BJ488" s="17">
        <f>BJ489</f>
        <v>0</v>
      </c>
      <c r="BK488" s="17">
        <f>BK489</f>
        <v>0</v>
      </c>
      <c r="BL488" s="17">
        <f>BL489</f>
        <v>0</v>
      </c>
      <c r="BM488" s="17">
        <f>BM489</f>
        <v>0</v>
      </c>
      <c r="BN488" s="17">
        <f>BN489</f>
        <v>0</v>
      </c>
      <c r="BO488" s="17">
        <f t="shared" ref="BO488:BO551" si="1607">BA488+BD488+BE488+BF488+BG488</f>
        <v>10734.299999999999</v>
      </c>
      <c r="BP488" s="17">
        <f t="shared" ref="BP488:BP551" si="1608">BB488+BH488+BI488+BJ488+BK488</f>
        <v>10734.299999999999</v>
      </c>
      <c r="BQ488" s="17">
        <f t="shared" ref="BQ488:BQ551" si="1609">BC488+BL488+BM488+BN488</f>
        <v>10734.299999999999</v>
      </c>
      <c r="BR488" s="17">
        <f>BR489</f>
        <v>0</v>
      </c>
      <c r="BS488" s="35"/>
      <c r="BT488" s="35"/>
      <c r="BU488" s="1"/>
      <c r="BV488" s="1"/>
      <c r="BW488" s="1"/>
      <c r="BX488" s="1"/>
      <c r="BY488" s="1"/>
      <c r="BZ488" s="1"/>
      <c r="CA488" s="1"/>
      <c r="CB488" s="1"/>
    </row>
    <row r="489" s="1" customFormat="1">
      <c r="A489" s="33" t="s">
        <v>307</v>
      </c>
      <c r="B489" s="33" t="s">
        <v>178</v>
      </c>
      <c r="C489" s="33" t="s">
        <v>274</v>
      </c>
      <c r="D489" s="33" t="s">
        <v>388</v>
      </c>
      <c r="E489" s="15" t="s">
        <v>141</v>
      </c>
      <c r="F489" s="34" t="s">
        <v>142</v>
      </c>
      <c r="G489" s="17">
        <v>10734.299999999999</v>
      </c>
      <c r="H489" s="17">
        <v>10734.299999999999</v>
      </c>
      <c r="I489" s="17">
        <v>10734.299999999999</v>
      </c>
      <c r="J489" s="17"/>
      <c r="K489" s="17"/>
      <c r="L489" s="17"/>
      <c r="M489" s="17">
        <f t="shared" si="1546"/>
        <v>10734.299999999999</v>
      </c>
      <c r="N489" s="17">
        <f t="shared" si="1547"/>
        <v>10734.299999999999</v>
      </c>
      <c r="O489" s="17">
        <f t="shared" si="1548"/>
        <v>10734.299999999999</v>
      </c>
      <c r="P489" s="17"/>
      <c r="Q489" s="17"/>
      <c r="R489" s="17"/>
      <c r="S489" s="17"/>
      <c r="T489" s="17"/>
      <c r="U489" s="17"/>
      <c r="V489" s="17"/>
      <c r="W489" s="17"/>
      <c r="X489" s="17"/>
      <c r="Y489" s="17">
        <f t="shared" si="1595"/>
        <v>10734.299999999999</v>
      </c>
      <c r="Z489" s="17">
        <f t="shared" si="1596"/>
        <v>10734.299999999999</v>
      </c>
      <c r="AA489" s="17">
        <f t="shared" si="1597"/>
        <v>10734.299999999999</v>
      </c>
      <c r="AB489" s="17"/>
      <c r="AC489" s="17"/>
      <c r="AD489" s="17"/>
      <c r="AE489" s="17">
        <f t="shared" si="1598"/>
        <v>10734.299999999999</v>
      </c>
      <c r="AF489" s="17">
        <f t="shared" si="1599"/>
        <v>10734.299999999999</v>
      </c>
      <c r="AG489" s="17">
        <f t="shared" si="1600"/>
        <v>10734.299999999999</v>
      </c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>
        <f t="shared" si="1601"/>
        <v>10734.299999999999</v>
      </c>
      <c r="AX489" s="17">
        <f t="shared" si="1602"/>
        <v>10734.299999999999</v>
      </c>
      <c r="AY489" s="17">
        <f t="shared" si="1603"/>
        <v>10734.299999999999</v>
      </c>
      <c r="AZ489" s="17"/>
      <c r="BA489" s="17">
        <f t="shared" si="1604"/>
        <v>10734.299999999999</v>
      </c>
      <c r="BB489" s="17">
        <f t="shared" si="1605"/>
        <v>10734.299999999999</v>
      </c>
      <c r="BC489" s="17">
        <f t="shared" si="1606"/>
        <v>10734.299999999999</v>
      </c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>
        <f t="shared" si="1607"/>
        <v>10734.299999999999</v>
      </c>
      <c r="BP489" s="17">
        <f t="shared" si="1608"/>
        <v>10734.299999999999</v>
      </c>
      <c r="BQ489" s="17">
        <f t="shared" si="1609"/>
        <v>10734.299999999999</v>
      </c>
      <c r="BR489" s="17"/>
      <c r="BS489" s="35"/>
      <c r="BT489" s="35"/>
      <c r="BU489" s="1"/>
      <c r="BV489" s="1"/>
      <c r="BW489" s="1"/>
      <c r="BX489" s="1"/>
      <c r="BY489" s="1"/>
      <c r="BZ489" s="1"/>
      <c r="CA489" s="1"/>
      <c r="CB489" s="1"/>
    </row>
    <row r="490" s="1" customFormat="1">
      <c r="A490" s="33" t="s">
        <v>307</v>
      </c>
      <c r="B490" s="33" t="s">
        <v>178</v>
      </c>
      <c r="C490" s="33" t="s">
        <v>274</v>
      </c>
      <c r="D490" s="33" t="s">
        <v>310</v>
      </c>
      <c r="E490" s="16"/>
      <c r="F490" s="34" t="s">
        <v>311</v>
      </c>
      <c r="G490" s="17">
        <f>G491</f>
        <v>844685.5</v>
      </c>
      <c r="H490" s="17">
        <f>H491</f>
        <v>859920.69999999995</v>
      </c>
      <c r="I490" s="17">
        <f>I491</f>
        <v>834942.79999999993</v>
      </c>
      <c r="J490" s="17">
        <f>J491</f>
        <v>271.80000000000001</v>
      </c>
      <c r="K490" s="17">
        <f>K491</f>
        <v>280.19999999999999</v>
      </c>
      <c r="L490" s="17">
        <f>L491</f>
        <v>280.19999999999999</v>
      </c>
      <c r="M490" s="17">
        <f t="shared" si="1546"/>
        <v>844957.30000000005</v>
      </c>
      <c r="N490" s="17">
        <f t="shared" si="1547"/>
        <v>860200.89999999991</v>
      </c>
      <c r="O490" s="17">
        <f t="shared" si="1548"/>
        <v>835222.99999999988</v>
      </c>
      <c r="P490" s="17">
        <f>P491</f>
        <v>20223.135999999999</v>
      </c>
      <c r="Q490" s="17">
        <f>Q491</f>
        <v>0</v>
      </c>
      <c r="R490" s="17">
        <f>R491</f>
        <v>0</v>
      </c>
      <c r="S490" s="17">
        <f>S491</f>
        <v>0</v>
      </c>
      <c r="T490" s="17">
        <f>T491</f>
        <v>20978.5</v>
      </c>
      <c r="U490" s="17">
        <f>U491</f>
        <v>0</v>
      </c>
      <c r="V490" s="17">
        <f>V491</f>
        <v>20978.5</v>
      </c>
      <c r="W490" s="17">
        <f>W491</f>
        <v>0</v>
      </c>
      <c r="X490" s="17">
        <f>X491</f>
        <v>0</v>
      </c>
      <c r="Y490" s="17">
        <f t="shared" si="1595"/>
        <v>865180.43599999999</v>
      </c>
      <c r="Z490" s="17">
        <f t="shared" si="1596"/>
        <v>881179.39999999991</v>
      </c>
      <c r="AA490" s="17">
        <f t="shared" si="1597"/>
        <v>856201.49999999988</v>
      </c>
      <c r="AB490" s="17">
        <f>AB491</f>
        <v>0</v>
      </c>
      <c r="AC490" s="17">
        <f>AC491</f>
        <v>0</v>
      </c>
      <c r="AD490" s="17">
        <f>AD491</f>
        <v>0</v>
      </c>
      <c r="AE490" s="17">
        <f t="shared" si="1598"/>
        <v>865180.43599999999</v>
      </c>
      <c r="AF490" s="17">
        <f t="shared" si="1599"/>
        <v>881179.39999999991</v>
      </c>
      <c r="AG490" s="17">
        <f t="shared" si="1600"/>
        <v>856201.49999999988</v>
      </c>
      <c r="AH490" s="17">
        <f>AH491</f>
        <v>0</v>
      </c>
      <c r="AI490" s="17">
        <f>AI491</f>
        <v>-550</v>
      </c>
      <c r="AJ490" s="17">
        <f>AJ491</f>
        <v>0</v>
      </c>
      <c r="AK490" s="17">
        <f>AK491</f>
        <v>0</v>
      </c>
      <c r="AL490" s="17">
        <f>AL491</f>
        <v>0</v>
      </c>
      <c r="AM490" s="17">
        <f>AM491</f>
        <v>0</v>
      </c>
      <c r="AN490" s="17">
        <f>AN491</f>
        <v>-1000</v>
      </c>
      <c r="AO490" s="17">
        <f>AO491</f>
        <v>0</v>
      </c>
      <c r="AP490" s="17">
        <f>AP491</f>
        <v>0</v>
      </c>
      <c r="AQ490" s="17">
        <f>AQ491</f>
        <v>0</v>
      </c>
      <c r="AR490" s="17">
        <f>AR491</f>
        <v>0</v>
      </c>
      <c r="AS490" s="17">
        <f>AS491</f>
        <v>-1000</v>
      </c>
      <c r="AT490" s="17">
        <f>AT491</f>
        <v>0</v>
      </c>
      <c r="AU490" s="17">
        <f>AU491</f>
        <v>0</v>
      </c>
      <c r="AV490" s="17">
        <f>AV491</f>
        <v>0</v>
      </c>
      <c r="AW490" s="17">
        <f t="shared" si="1601"/>
        <v>864630.43599999999</v>
      </c>
      <c r="AX490" s="17">
        <f t="shared" si="1602"/>
        <v>880179.39999999991</v>
      </c>
      <c r="AY490" s="17">
        <f t="shared" si="1603"/>
        <v>855201.49999999988</v>
      </c>
      <c r="AZ490" s="17">
        <f>AZ491</f>
        <v>0</v>
      </c>
      <c r="BA490" s="17">
        <f t="shared" si="1604"/>
        <v>864630.43599999999</v>
      </c>
      <c r="BB490" s="17">
        <f t="shared" si="1605"/>
        <v>880179.39999999991</v>
      </c>
      <c r="BC490" s="17">
        <f t="shared" si="1606"/>
        <v>855201.49999999988</v>
      </c>
      <c r="BD490" s="17">
        <f>BD491</f>
        <v>0</v>
      </c>
      <c r="BE490" s="17">
        <f>BE491</f>
        <v>610.98199999999997</v>
      </c>
      <c r="BF490" s="17">
        <f>BF491</f>
        <v>0</v>
      </c>
      <c r="BG490" s="17">
        <f>BG491</f>
        <v>0</v>
      </c>
      <c r="BH490" s="17">
        <f>BH491</f>
        <v>0</v>
      </c>
      <c r="BI490" s="17">
        <f>BI491</f>
        <v>0</v>
      </c>
      <c r="BJ490" s="17">
        <f>BJ491</f>
        <v>0</v>
      </c>
      <c r="BK490" s="17">
        <f>BK491</f>
        <v>0</v>
      </c>
      <c r="BL490" s="17">
        <f>BL491</f>
        <v>0</v>
      </c>
      <c r="BM490" s="17">
        <f>BM491</f>
        <v>0</v>
      </c>
      <c r="BN490" s="17">
        <f>BN491</f>
        <v>0</v>
      </c>
      <c r="BO490" s="17">
        <f t="shared" si="1607"/>
        <v>865241.41799999995</v>
      </c>
      <c r="BP490" s="17">
        <f t="shared" si="1608"/>
        <v>880179.39999999991</v>
      </c>
      <c r="BQ490" s="17">
        <f t="shared" si="1609"/>
        <v>855201.49999999988</v>
      </c>
      <c r="BR490" s="17">
        <f>BR491</f>
        <v>0</v>
      </c>
      <c r="BS490" s="35"/>
      <c r="BT490" s="35"/>
      <c r="BU490" s="1"/>
      <c r="BV490" s="1"/>
      <c r="BW490" s="1"/>
      <c r="BX490" s="1"/>
      <c r="BY490" s="1"/>
      <c r="BZ490" s="1"/>
      <c r="CA490" s="1"/>
      <c r="CB490" s="1"/>
    </row>
    <row r="491" s="1" customFormat="1">
      <c r="A491" s="33" t="s">
        <v>307</v>
      </c>
      <c r="B491" s="33" t="s">
        <v>178</v>
      </c>
      <c r="C491" s="33" t="s">
        <v>274</v>
      </c>
      <c r="D491" s="33" t="s">
        <v>312</v>
      </c>
      <c r="E491" s="16"/>
      <c r="F491" s="34" t="s">
        <v>43</v>
      </c>
      <c r="G491" s="17">
        <f>G495+G516+G522+G492+G512</f>
        <v>844685.5</v>
      </c>
      <c r="H491" s="17">
        <f>H495+H516+H522+H492+H512</f>
        <v>859920.69999999995</v>
      </c>
      <c r="I491" s="17">
        <f>I495+I516+I522+I492+I512</f>
        <v>834942.79999999993</v>
      </c>
      <c r="J491" s="17">
        <f>J495+J516+J522+J492+J512</f>
        <v>271.80000000000001</v>
      </c>
      <c r="K491" s="17">
        <f>K495+K516+K522+K492+K512</f>
        <v>280.19999999999999</v>
      </c>
      <c r="L491" s="17">
        <f>L495+L516+L522+L492+L512</f>
        <v>280.19999999999999</v>
      </c>
      <c r="M491" s="17">
        <f t="shared" si="1546"/>
        <v>844957.30000000005</v>
      </c>
      <c r="N491" s="17">
        <f t="shared" si="1547"/>
        <v>860200.89999999991</v>
      </c>
      <c r="O491" s="17">
        <f t="shared" si="1548"/>
        <v>835222.99999999988</v>
      </c>
      <c r="P491" s="17">
        <f>P495+P516+P522+P492+P512</f>
        <v>20223.135999999999</v>
      </c>
      <c r="Q491" s="17">
        <f>Q495+Q516+Q522+Q492+Q512</f>
        <v>0</v>
      </c>
      <c r="R491" s="17">
        <f>R495+R516+R522+R492+R512</f>
        <v>0</v>
      </c>
      <c r="S491" s="17">
        <f>S495+S516+S522+S492+S512</f>
        <v>0</v>
      </c>
      <c r="T491" s="17">
        <f>T495+T516+T522+T492+T512</f>
        <v>20978.5</v>
      </c>
      <c r="U491" s="17">
        <f>U495+U516+U522+U492+U512</f>
        <v>0</v>
      </c>
      <c r="V491" s="17">
        <f>V495+V516+V522+V492+V512</f>
        <v>20978.5</v>
      </c>
      <c r="W491" s="17">
        <f>W495+W516+W522+W492+W512</f>
        <v>0</v>
      </c>
      <c r="X491" s="17">
        <f>X495+X516+X522+X492+X512</f>
        <v>0</v>
      </c>
      <c r="Y491" s="17">
        <f t="shared" si="1595"/>
        <v>865180.43599999999</v>
      </c>
      <c r="Z491" s="17">
        <f t="shared" si="1596"/>
        <v>881179.39999999991</v>
      </c>
      <c r="AA491" s="17">
        <f t="shared" si="1597"/>
        <v>856201.49999999988</v>
      </c>
      <c r="AB491" s="17">
        <f>AB495+AB516+AB522+AB492+AB512</f>
        <v>0</v>
      </c>
      <c r="AC491" s="17">
        <f>AC495+AC516+AC522+AC492+AC512</f>
        <v>0</v>
      </c>
      <c r="AD491" s="17">
        <f>AD495+AD516+AD522+AD492+AD512</f>
        <v>0</v>
      </c>
      <c r="AE491" s="17">
        <f t="shared" si="1598"/>
        <v>865180.43599999999</v>
      </c>
      <c r="AF491" s="17">
        <f t="shared" si="1599"/>
        <v>881179.39999999991</v>
      </c>
      <c r="AG491" s="17">
        <f t="shared" si="1600"/>
        <v>856201.49999999988</v>
      </c>
      <c r="AH491" s="17">
        <f>AH495+AH516+AH522+AH492+AH512</f>
        <v>0</v>
      </c>
      <c r="AI491" s="17">
        <f>AI495+AI516+AI522+AI492+AI512</f>
        <v>-550</v>
      </c>
      <c r="AJ491" s="17">
        <f>AJ495+AJ516+AJ522+AJ492+AJ512</f>
        <v>0</v>
      </c>
      <c r="AK491" s="17">
        <f>AK495+AK516+AK522+AK492+AK512</f>
        <v>0</v>
      </c>
      <c r="AL491" s="17">
        <f>AL495+AL516+AL522+AL492+AL512</f>
        <v>0</v>
      </c>
      <c r="AM491" s="17">
        <f>AM495+AM516+AM522+AM492+AM512</f>
        <v>0</v>
      </c>
      <c r="AN491" s="17">
        <f>AN495+AN516+AN522+AN492+AN512</f>
        <v>-1000</v>
      </c>
      <c r="AO491" s="17">
        <f>AO495+AO516+AO522+AO492+AO512</f>
        <v>0</v>
      </c>
      <c r="AP491" s="17">
        <f>AP495+AP516+AP522+AP492+AP512</f>
        <v>0</v>
      </c>
      <c r="AQ491" s="17">
        <f>AQ495+AQ516+AQ522+AQ492+AQ512</f>
        <v>0</v>
      </c>
      <c r="AR491" s="17">
        <f>AR495+AR516+AR522+AR492+AR512</f>
        <v>0</v>
      </c>
      <c r="AS491" s="17">
        <f>AS495+AS516+AS522+AS492+AS512</f>
        <v>-1000</v>
      </c>
      <c r="AT491" s="17">
        <f>AT495+AT516+AT522+AT492+AT512</f>
        <v>0</v>
      </c>
      <c r="AU491" s="17">
        <f>AU495+AU516+AU522+AU492+AU512</f>
        <v>0</v>
      </c>
      <c r="AV491" s="17">
        <f>AV495+AV516+AV522+AV492+AV512</f>
        <v>0</v>
      </c>
      <c r="AW491" s="17">
        <f t="shared" si="1601"/>
        <v>864630.43599999999</v>
      </c>
      <c r="AX491" s="17">
        <f t="shared" si="1602"/>
        <v>880179.39999999991</v>
      </c>
      <c r="AY491" s="17">
        <f t="shared" si="1603"/>
        <v>855201.49999999988</v>
      </c>
      <c r="AZ491" s="17">
        <f>AZ495+AZ516+AZ522+AZ492+AZ512</f>
        <v>0</v>
      </c>
      <c r="BA491" s="17">
        <f t="shared" si="1604"/>
        <v>864630.43599999999</v>
      </c>
      <c r="BB491" s="17">
        <f t="shared" si="1605"/>
        <v>880179.39999999991</v>
      </c>
      <c r="BC491" s="17">
        <f t="shared" si="1606"/>
        <v>855201.49999999988</v>
      </c>
      <c r="BD491" s="17">
        <f>BD495+BD516+BD522+BD492+BD512</f>
        <v>0</v>
      </c>
      <c r="BE491" s="17">
        <f>BE495+BE516+BE522+BE492+BE512</f>
        <v>610.98199999999997</v>
      </c>
      <c r="BF491" s="17">
        <f>BF495+BF516+BF522+BF492+BF512</f>
        <v>0</v>
      </c>
      <c r="BG491" s="17">
        <f>BG495+BG516+BG522+BG492+BG512</f>
        <v>0</v>
      </c>
      <c r="BH491" s="17">
        <f>BH495+BH516+BH522+BH492+BH512</f>
        <v>0</v>
      </c>
      <c r="BI491" s="17">
        <f>BI495+BI516+BI522+BI492+BI512</f>
        <v>0</v>
      </c>
      <c r="BJ491" s="17">
        <f>BJ495+BJ516+BJ522+BJ492+BJ512</f>
        <v>0</v>
      </c>
      <c r="BK491" s="17">
        <f>BK495+BK516+BK522+BK492+BK512</f>
        <v>0</v>
      </c>
      <c r="BL491" s="17">
        <f>BL495+BL516+BL522+BL492+BL512</f>
        <v>0</v>
      </c>
      <c r="BM491" s="17">
        <f>BM495+BM516+BM522+BM492+BM512</f>
        <v>0</v>
      </c>
      <c r="BN491" s="17">
        <f>BN495+BN516+BN522+BN492+BN512</f>
        <v>0</v>
      </c>
      <c r="BO491" s="17">
        <f t="shared" si="1607"/>
        <v>865241.41799999995</v>
      </c>
      <c r="BP491" s="17">
        <f t="shared" si="1608"/>
        <v>880179.39999999991</v>
      </c>
      <c r="BQ491" s="17">
        <f t="shared" si="1609"/>
        <v>855201.49999999988</v>
      </c>
      <c r="BR491" s="17">
        <f>BR495+BR516+BR522+BR492+BR512</f>
        <v>0</v>
      </c>
      <c r="BS491" s="35"/>
      <c r="BT491" s="35"/>
      <c r="BU491" s="1"/>
      <c r="BV491" s="1"/>
      <c r="BW491" s="1"/>
      <c r="BX491" s="1"/>
      <c r="BY491" s="1"/>
      <c r="BZ491" s="1"/>
      <c r="CA491" s="1"/>
      <c r="CB491" s="1"/>
    </row>
    <row r="492" s="1" customFormat="1">
      <c r="A492" s="33" t="s">
        <v>307</v>
      </c>
      <c r="B492" s="33" t="s">
        <v>178</v>
      </c>
      <c r="C492" s="33" t="s">
        <v>274</v>
      </c>
      <c r="D492" s="33" t="s">
        <v>313</v>
      </c>
      <c r="E492" s="16"/>
      <c r="F492" s="34" t="s">
        <v>314</v>
      </c>
      <c r="G492" s="17">
        <f t="shared" ref="G492:G493" si="1610">G493</f>
        <v>3</v>
      </c>
      <c r="H492" s="17">
        <f t="shared" ref="H492:H493" si="1611">H493</f>
        <v>3</v>
      </c>
      <c r="I492" s="17">
        <f t="shared" ref="I492:I493" si="1612">I493</f>
        <v>3</v>
      </c>
      <c r="J492" s="17">
        <f t="shared" ref="J492:J493" si="1613">J493</f>
        <v>0</v>
      </c>
      <c r="K492" s="17">
        <f t="shared" ref="K492:K493" si="1614">K493</f>
        <v>0</v>
      </c>
      <c r="L492" s="17">
        <f t="shared" ref="L492:L493" si="1615">L493</f>
        <v>0</v>
      </c>
      <c r="M492" s="17">
        <f t="shared" si="1546"/>
        <v>3</v>
      </c>
      <c r="N492" s="17">
        <f t="shared" si="1547"/>
        <v>3</v>
      </c>
      <c r="O492" s="17">
        <f t="shared" si="1548"/>
        <v>3</v>
      </c>
      <c r="P492" s="17">
        <f t="shared" ref="P492:P493" si="1616">P493</f>
        <v>0</v>
      </c>
      <c r="Q492" s="17">
        <f t="shared" ref="Q492:Q493" si="1617">Q493</f>
        <v>0</v>
      </c>
      <c r="R492" s="17">
        <f t="shared" ref="R492:R493" si="1618">R493</f>
        <v>0</v>
      </c>
      <c r="S492" s="17">
        <f t="shared" ref="S492:S493" si="1619">S493</f>
        <v>0</v>
      </c>
      <c r="T492" s="17">
        <f t="shared" ref="T492:T493" si="1620">T493</f>
        <v>0</v>
      </c>
      <c r="U492" s="17">
        <f t="shared" ref="U492:U493" si="1621">U493</f>
        <v>0</v>
      </c>
      <c r="V492" s="17">
        <f t="shared" ref="V492:V493" si="1622">V493</f>
        <v>0</v>
      </c>
      <c r="W492" s="17">
        <f t="shared" ref="W492:W493" si="1623">W493</f>
        <v>0</v>
      </c>
      <c r="X492" s="17">
        <f t="shared" ref="X492:X493" si="1624">X493</f>
        <v>0</v>
      </c>
      <c r="Y492" s="17">
        <f t="shared" si="1595"/>
        <v>3</v>
      </c>
      <c r="Z492" s="17">
        <f t="shared" si="1596"/>
        <v>3</v>
      </c>
      <c r="AA492" s="17">
        <f t="shared" si="1597"/>
        <v>3</v>
      </c>
      <c r="AB492" s="17">
        <f t="shared" ref="AB492:AB493" si="1625">AB493</f>
        <v>0</v>
      </c>
      <c r="AC492" s="17">
        <f t="shared" ref="AC492:AC493" si="1626">AC493</f>
        <v>0</v>
      </c>
      <c r="AD492" s="17">
        <f t="shared" ref="AD492:AD493" si="1627">AD493</f>
        <v>0</v>
      </c>
      <c r="AE492" s="17">
        <f t="shared" si="1598"/>
        <v>3</v>
      </c>
      <c r="AF492" s="17">
        <f t="shared" si="1599"/>
        <v>3</v>
      </c>
      <c r="AG492" s="17">
        <f t="shared" si="1600"/>
        <v>3</v>
      </c>
      <c r="AH492" s="17">
        <f t="shared" ref="AH492:AH493" si="1628">AH493</f>
        <v>0</v>
      </c>
      <c r="AI492" s="17">
        <f t="shared" ref="AI492:AI493" si="1629">AI493</f>
        <v>0</v>
      </c>
      <c r="AJ492" s="17">
        <f t="shared" ref="AJ492:AJ493" si="1630">AJ493</f>
        <v>0</v>
      </c>
      <c r="AK492" s="17">
        <f t="shared" ref="AK492:AK493" si="1631">AK493</f>
        <v>0</v>
      </c>
      <c r="AL492" s="17">
        <f t="shared" ref="AL492:AL493" si="1632">AL493</f>
        <v>0</v>
      </c>
      <c r="AM492" s="17">
        <f t="shared" ref="AM492:AM493" si="1633">AM493</f>
        <v>0</v>
      </c>
      <c r="AN492" s="17">
        <f t="shared" ref="AN492:AN493" si="1634">AN493</f>
        <v>0</v>
      </c>
      <c r="AO492" s="17">
        <f t="shared" ref="AO492:AO493" si="1635">AO493</f>
        <v>0</v>
      </c>
      <c r="AP492" s="17">
        <f t="shared" ref="AP492:AP493" si="1636">AP493</f>
        <v>0</v>
      </c>
      <c r="AQ492" s="17">
        <f t="shared" ref="AQ492:AQ493" si="1637">AQ493</f>
        <v>0</v>
      </c>
      <c r="AR492" s="17">
        <f t="shared" ref="AR492:AR493" si="1638">AR493</f>
        <v>0</v>
      </c>
      <c r="AS492" s="17">
        <f t="shared" ref="AS492:AS493" si="1639">AS493</f>
        <v>0</v>
      </c>
      <c r="AT492" s="17">
        <f t="shared" ref="AT492:AT493" si="1640">AT493</f>
        <v>0</v>
      </c>
      <c r="AU492" s="17">
        <f t="shared" ref="AU492:AU493" si="1641">AU493</f>
        <v>0</v>
      </c>
      <c r="AV492" s="17">
        <f t="shared" ref="AV492:AV493" si="1642">AV493</f>
        <v>0</v>
      </c>
      <c r="AW492" s="17">
        <f t="shared" si="1601"/>
        <v>3</v>
      </c>
      <c r="AX492" s="17">
        <f t="shared" si="1602"/>
        <v>3</v>
      </c>
      <c r="AY492" s="17">
        <f t="shared" si="1603"/>
        <v>3</v>
      </c>
      <c r="AZ492" s="17">
        <f t="shared" ref="AZ492:AZ493" si="1643">AZ493</f>
        <v>0</v>
      </c>
      <c r="BA492" s="17">
        <f t="shared" si="1604"/>
        <v>3</v>
      </c>
      <c r="BB492" s="17">
        <f t="shared" si="1605"/>
        <v>3</v>
      </c>
      <c r="BC492" s="17">
        <f t="shared" si="1606"/>
        <v>3</v>
      </c>
      <c r="BD492" s="17">
        <f t="shared" ref="BD492:BD493" si="1644">BD493</f>
        <v>0</v>
      </c>
      <c r="BE492" s="17">
        <f t="shared" ref="BE492:BE493" si="1645">BE493</f>
        <v>0</v>
      </c>
      <c r="BF492" s="17">
        <f t="shared" ref="BF492:BF493" si="1646">BF493</f>
        <v>0</v>
      </c>
      <c r="BG492" s="17">
        <f t="shared" ref="BG492:BG493" si="1647">BG493</f>
        <v>0</v>
      </c>
      <c r="BH492" s="17">
        <f t="shared" ref="BH492:BH493" si="1648">BH493</f>
        <v>0</v>
      </c>
      <c r="BI492" s="17">
        <f t="shared" ref="BI492:BI493" si="1649">BI493</f>
        <v>0</v>
      </c>
      <c r="BJ492" s="17">
        <f t="shared" ref="BJ492:BJ493" si="1650">BJ493</f>
        <v>0</v>
      </c>
      <c r="BK492" s="17">
        <f t="shared" ref="BK492:BK493" si="1651">BK493</f>
        <v>0</v>
      </c>
      <c r="BL492" s="17">
        <f t="shared" ref="BL492:BL493" si="1652">BL493</f>
        <v>0</v>
      </c>
      <c r="BM492" s="17">
        <f t="shared" ref="BM492:BM493" si="1653">BM493</f>
        <v>0</v>
      </c>
      <c r="BN492" s="17">
        <f t="shared" ref="BN492:BN493" si="1654">BN493</f>
        <v>0</v>
      </c>
      <c r="BO492" s="17">
        <f t="shared" si="1607"/>
        <v>3</v>
      </c>
      <c r="BP492" s="17">
        <f t="shared" si="1608"/>
        <v>3</v>
      </c>
      <c r="BQ492" s="17">
        <f t="shared" si="1609"/>
        <v>3</v>
      </c>
      <c r="BR492" s="17">
        <f t="shared" ref="BR492:BR493" si="1655">BR493</f>
        <v>0</v>
      </c>
      <c r="BS492" s="35"/>
      <c r="BT492" s="35"/>
      <c r="BU492" s="1"/>
      <c r="BV492" s="1"/>
      <c r="BW492" s="1"/>
      <c r="BX492" s="1"/>
      <c r="BY492" s="1"/>
      <c r="BZ492" s="1"/>
      <c r="CA492" s="1"/>
      <c r="CB492" s="1"/>
    </row>
    <row r="493" s="1" customFormat="1">
      <c r="A493" s="33" t="s">
        <v>307</v>
      </c>
      <c r="B493" s="33" t="s">
        <v>178</v>
      </c>
      <c r="C493" s="33" t="s">
        <v>274</v>
      </c>
      <c r="D493" s="33" t="s">
        <v>316</v>
      </c>
      <c r="E493" s="16"/>
      <c r="F493" s="34" t="s">
        <v>317</v>
      </c>
      <c r="G493" s="17">
        <f t="shared" si="1610"/>
        <v>3</v>
      </c>
      <c r="H493" s="17">
        <f t="shared" si="1611"/>
        <v>3</v>
      </c>
      <c r="I493" s="17">
        <f t="shared" si="1612"/>
        <v>3</v>
      </c>
      <c r="J493" s="17">
        <f t="shared" si="1613"/>
        <v>0</v>
      </c>
      <c r="K493" s="17">
        <f t="shared" si="1614"/>
        <v>0</v>
      </c>
      <c r="L493" s="17">
        <f t="shared" si="1615"/>
        <v>0</v>
      </c>
      <c r="M493" s="17">
        <f t="shared" si="1546"/>
        <v>3</v>
      </c>
      <c r="N493" s="17">
        <f t="shared" si="1547"/>
        <v>3</v>
      </c>
      <c r="O493" s="17">
        <f t="shared" si="1548"/>
        <v>3</v>
      </c>
      <c r="P493" s="17">
        <f t="shared" si="1616"/>
        <v>0</v>
      </c>
      <c r="Q493" s="17">
        <f t="shared" si="1617"/>
        <v>0</v>
      </c>
      <c r="R493" s="17">
        <f t="shared" si="1618"/>
        <v>0</v>
      </c>
      <c r="S493" s="17">
        <f t="shared" si="1619"/>
        <v>0</v>
      </c>
      <c r="T493" s="17">
        <f t="shared" si="1620"/>
        <v>0</v>
      </c>
      <c r="U493" s="17">
        <f t="shared" si="1621"/>
        <v>0</v>
      </c>
      <c r="V493" s="17">
        <f t="shared" si="1622"/>
        <v>0</v>
      </c>
      <c r="W493" s="17">
        <f t="shared" si="1623"/>
        <v>0</v>
      </c>
      <c r="X493" s="17">
        <f t="shared" si="1624"/>
        <v>0</v>
      </c>
      <c r="Y493" s="17">
        <f t="shared" si="1595"/>
        <v>3</v>
      </c>
      <c r="Z493" s="17">
        <f t="shared" si="1596"/>
        <v>3</v>
      </c>
      <c r="AA493" s="17">
        <f t="shared" si="1597"/>
        <v>3</v>
      </c>
      <c r="AB493" s="17">
        <f t="shared" si="1625"/>
        <v>0</v>
      </c>
      <c r="AC493" s="17">
        <f t="shared" si="1626"/>
        <v>0</v>
      </c>
      <c r="AD493" s="17">
        <f t="shared" si="1627"/>
        <v>0</v>
      </c>
      <c r="AE493" s="17">
        <f t="shared" si="1598"/>
        <v>3</v>
      </c>
      <c r="AF493" s="17">
        <f t="shared" si="1599"/>
        <v>3</v>
      </c>
      <c r="AG493" s="17">
        <f t="shared" si="1600"/>
        <v>3</v>
      </c>
      <c r="AH493" s="17">
        <f t="shared" si="1628"/>
        <v>0</v>
      </c>
      <c r="AI493" s="17">
        <f t="shared" si="1629"/>
        <v>0</v>
      </c>
      <c r="AJ493" s="17">
        <f t="shared" si="1630"/>
        <v>0</v>
      </c>
      <c r="AK493" s="17">
        <f t="shared" si="1631"/>
        <v>0</v>
      </c>
      <c r="AL493" s="17">
        <f t="shared" si="1632"/>
        <v>0</v>
      </c>
      <c r="AM493" s="17">
        <f t="shared" si="1633"/>
        <v>0</v>
      </c>
      <c r="AN493" s="17">
        <f t="shared" si="1634"/>
        <v>0</v>
      </c>
      <c r="AO493" s="17">
        <f t="shared" si="1635"/>
        <v>0</v>
      </c>
      <c r="AP493" s="17">
        <f t="shared" si="1636"/>
        <v>0</v>
      </c>
      <c r="AQ493" s="17">
        <f t="shared" si="1637"/>
        <v>0</v>
      </c>
      <c r="AR493" s="17">
        <f t="shared" si="1638"/>
        <v>0</v>
      </c>
      <c r="AS493" s="17">
        <f t="shared" si="1639"/>
        <v>0</v>
      </c>
      <c r="AT493" s="17">
        <f t="shared" si="1640"/>
        <v>0</v>
      </c>
      <c r="AU493" s="17">
        <f t="shared" si="1641"/>
        <v>0</v>
      </c>
      <c r="AV493" s="17">
        <f t="shared" si="1642"/>
        <v>0</v>
      </c>
      <c r="AW493" s="17">
        <f t="shared" si="1601"/>
        <v>3</v>
      </c>
      <c r="AX493" s="17">
        <f t="shared" si="1602"/>
        <v>3</v>
      </c>
      <c r="AY493" s="17">
        <f t="shared" si="1603"/>
        <v>3</v>
      </c>
      <c r="AZ493" s="17">
        <f t="shared" si="1643"/>
        <v>0</v>
      </c>
      <c r="BA493" s="17">
        <f t="shared" si="1604"/>
        <v>3</v>
      </c>
      <c r="BB493" s="17">
        <f t="shared" si="1605"/>
        <v>3</v>
      </c>
      <c r="BC493" s="17">
        <f t="shared" si="1606"/>
        <v>3</v>
      </c>
      <c r="BD493" s="17">
        <f t="shared" si="1644"/>
        <v>0</v>
      </c>
      <c r="BE493" s="17">
        <f t="shared" si="1645"/>
        <v>0</v>
      </c>
      <c r="BF493" s="17">
        <f t="shared" si="1646"/>
        <v>0</v>
      </c>
      <c r="BG493" s="17">
        <f t="shared" si="1647"/>
        <v>0</v>
      </c>
      <c r="BH493" s="17">
        <f t="shared" si="1648"/>
        <v>0</v>
      </c>
      <c r="BI493" s="17">
        <f t="shared" si="1649"/>
        <v>0</v>
      </c>
      <c r="BJ493" s="17">
        <f t="shared" si="1650"/>
        <v>0</v>
      </c>
      <c r="BK493" s="17">
        <f t="shared" si="1651"/>
        <v>0</v>
      </c>
      <c r="BL493" s="17">
        <f t="shared" si="1652"/>
        <v>0</v>
      </c>
      <c r="BM493" s="17">
        <f t="shared" si="1653"/>
        <v>0</v>
      </c>
      <c r="BN493" s="17">
        <f t="shared" si="1654"/>
        <v>0</v>
      </c>
      <c r="BO493" s="17">
        <f t="shared" si="1607"/>
        <v>3</v>
      </c>
      <c r="BP493" s="17">
        <f t="shared" si="1608"/>
        <v>3</v>
      </c>
      <c r="BQ493" s="17">
        <f t="shared" si="1609"/>
        <v>3</v>
      </c>
      <c r="BR493" s="17">
        <f t="shared" si="1655"/>
        <v>0</v>
      </c>
      <c r="BS493" s="35"/>
      <c r="BT493" s="35"/>
      <c r="BU493" s="1"/>
      <c r="BV493" s="1"/>
      <c r="BW493" s="1"/>
      <c r="BX493" s="1"/>
      <c r="BY493" s="1"/>
      <c r="BZ493" s="1"/>
      <c r="CA493" s="1"/>
      <c r="CB493" s="1"/>
    </row>
    <row r="494" s="1" customFormat="1">
      <c r="A494" s="33" t="s">
        <v>307</v>
      </c>
      <c r="B494" s="33" t="s">
        <v>178</v>
      </c>
      <c r="C494" s="33" t="s">
        <v>274</v>
      </c>
      <c r="D494" s="33" t="s">
        <v>316</v>
      </c>
      <c r="E494" s="15" t="s">
        <v>48</v>
      </c>
      <c r="F494" s="34" t="s">
        <v>49</v>
      </c>
      <c r="G494" s="17">
        <v>3</v>
      </c>
      <c r="H494" s="17">
        <v>3</v>
      </c>
      <c r="I494" s="17">
        <v>3</v>
      </c>
      <c r="J494" s="17"/>
      <c r="K494" s="17"/>
      <c r="L494" s="17"/>
      <c r="M494" s="17">
        <f t="shared" si="1546"/>
        <v>3</v>
      </c>
      <c r="N494" s="17">
        <f t="shared" si="1547"/>
        <v>3</v>
      </c>
      <c r="O494" s="17">
        <f t="shared" si="1548"/>
        <v>3</v>
      </c>
      <c r="P494" s="17"/>
      <c r="Q494" s="17"/>
      <c r="R494" s="17"/>
      <c r="S494" s="17"/>
      <c r="T494" s="17"/>
      <c r="U494" s="17"/>
      <c r="V494" s="17"/>
      <c r="W494" s="17"/>
      <c r="X494" s="17"/>
      <c r="Y494" s="17">
        <f t="shared" si="1595"/>
        <v>3</v>
      </c>
      <c r="Z494" s="17">
        <f t="shared" si="1596"/>
        <v>3</v>
      </c>
      <c r="AA494" s="17">
        <f t="shared" si="1597"/>
        <v>3</v>
      </c>
      <c r="AB494" s="17"/>
      <c r="AC494" s="17"/>
      <c r="AD494" s="17"/>
      <c r="AE494" s="17">
        <f t="shared" si="1598"/>
        <v>3</v>
      </c>
      <c r="AF494" s="17">
        <f t="shared" si="1599"/>
        <v>3</v>
      </c>
      <c r="AG494" s="17">
        <f t="shared" si="1600"/>
        <v>3</v>
      </c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>
        <f t="shared" si="1601"/>
        <v>3</v>
      </c>
      <c r="AX494" s="17">
        <f t="shared" si="1602"/>
        <v>3</v>
      </c>
      <c r="AY494" s="17">
        <f t="shared" si="1603"/>
        <v>3</v>
      </c>
      <c r="AZ494" s="17"/>
      <c r="BA494" s="17">
        <f t="shared" si="1604"/>
        <v>3</v>
      </c>
      <c r="BB494" s="17">
        <f t="shared" si="1605"/>
        <v>3</v>
      </c>
      <c r="BC494" s="17">
        <f t="shared" si="1606"/>
        <v>3</v>
      </c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>
        <f t="shared" si="1607"/>
        <v>3</v>
      </c>
      <c r="BP494" s="17">
        <f t="shared" si="1608"/>
        <v>3</v>
      </c>
      <c r="BQ494" s="17">
        <f t="shared" si="1609"/>
        <v>3</v>
      </c>
      <c r="BR494" s="17"/>
      <c r="BS494" s="35"/>
      <c r="BT494" s="35"/>
      <c r="BU494" s="1"/>
      <c r="BV494" s="1"/>
      <c r="BW494" s="1"/>
      <c r="BX494" s="1"/>
      <c r="BY494" s="1"/>
      <c r="BZ494" s="1"/>
      <c r="CA494" s="1"/>
      <c r="CB494" s="1"/>
    </row>
    <row r="495" s="1" customFormat="1">
      <c r="A495" s="33" t="s">
        <v>307</v>
      </c>
      <c r="B495" s="33" t="s">
        <v>178</v>
      </c>
      <c r="C495" s="33" t="s">
        <v>274</v>
      </c>
      <c r="D495" s="33" t="s">
        <v>366</v>
      </c>
      <c r="E495" s="16"/>
      <c r="F495" s="34" t="s">
        <v>367</v>
      </c>
      <c r="G495" s="17">
        <f>G496+G501+G503+G507+G510</f>
        <v>176226.39999999999</v>
      </c>
      <c r="H495" s="17">
        <f>H496+H501+H503+H507+H510</f>
        <v>180072.89999999997</v>
      </c>
      <c r="I495" s="17">
        <f>I496+I501+I503+I507+I510</f>
        <v>180072.89999999997</v>
      </c>
      <c r="J495" s="17">
        <f>J496+J501+J503+J507+J510</f>
        <v>0</v>
      </c>
      <c r="K495" s="17">
        <f>K496+K501+K503+K507+K510</f>
        <v>0</v>
      </c>
      <c r="L495" s="17">
        <f>L496+L501+L503+L507+L510</f>
        <v>0</v>
      </c>
      <c r="M495" s="17">
        <f t="shared" si="1546"/>
        <v>176226.39999999999</v>
      </c>
      <c r="N495" s="17">
        <f t="shared" si="1547"/>
        <v>180072.89999999997</v>
      </c>
      <c r="O495" s="17">
        <f t="shared" si="1548"/>
        <v>180072.89999999997</v>
      </c>
      <c r="P495" s="17">
        <f>P496+P501+P503+P507+P510</f>
        <v>3461.0859999999998</v>
      </c>
      <c r="Q495" s="17">
        <f>Q496+Q501+Q503+Q507+Q510</f>
        <v>0</v>
      </c>
      <c r="R495" s="17">
        <f>R496+R501+R503+R507+R510</f>
        <v>0</v>
      </c>
      <c r="S495" s="17">
        <f>S496+S501+S503+S507+S510</f>
        <v>0</v>
      </c>
      <c r="T495" s="17">
        <f>T496+T501+T503+T507+T510</f>
        <v>1152.7</v>
      </c>
      <c r="U495" s="17">
        <f>U496+U501+U503+U507+U510</f>
        <v>0</v>
      </c>
      <c r="V495" s="17">
        <f>V496+V501+V503+V507+V510</f>
        <v>1152.7</v>
      </c>
      <c r="W495" s="17">
        <f>W496+W501+W503+W507+W510</f>
        <v>0</v>
      </c>
      <c r="X495" s="17">
        <f>X496+X501+X503+X507+X510</f>
        <v>0</v>
      </c>
      <c r="Y495" s="17">
        <f t="shared" si="1595"/>
        <v>179687.486</v>
      </c>
      <c r="Z495" s="17">
        <f t="shared" si="1596"/>
        <v>181225.59999999998</v>
      </c>
      <c r="AA495" s="17">
        <f t="shared" si="1597"/>
        <v>181225.59999999998</v>
      </c>
      <c r="AB495" s="17">
        <f>AB496+AB501+AB503+AB507+AB510</f>
        <v>0</v>
      </c>
      <c r="AC495" s="17">
        <f>AC496+AC501+AC503+AC507+AC510</f>
        <v>0</v>
      </c>
      <c r="AD495" s="17">
        <f>AD496+AD501+AD503+AD507+AD510</f>
        <v>0</v>
      </c>
      <c r="AE495" s="17">
        <f t="shared" si="1598"/>
        <v>179687.486</v>
      </c>
      <c r="AF495" s="17">
        <f t="shared" si="1599"/>
        <v>181225.59999999998</v>
      </c>
      <c r="AG495" s="17">
        <f t="shared" si="1600"/>
        <v>181225.59999999998</v>
      </c>
      <c r="AH495" s="17">
        <f>AH496+AH501+AH503+AH507+AH510</f>
        <v>0</v>
      </c>
      <c r="AI495" s="17">
        <f>AI496+AI501+AI503+AI507+AI510</f>
        <v>-550</v>
      </c>
      <c r="AJ495" s="17">
        <f>AJ496+AJ501+AJ503+AJ507+AJ510</f>
        <v>0</v>
      </c>
      <c r="AK495" s="17">
        <f>AK496+AK501+AK503+AK507+AK510</f>
        <v>0</v>
      </c>
      <c r="AL495" s="17">
        <f>AL496+AL501+AL503+AL507+AL510</f>
        <v>0</v>
      </c>
      <c r="AM495" s="17">
        <f>AM496+AM501+AM503+AM507+AM510</f>
        <v>0</v>
      </c>
      <c r="AN495" s="17">
        <f>AN496+AN501+AN503+AN507+AN510</f>
        <v>-1000</v>
      </c>
      <c r="AO495" s="17">
        <f>AO496+AO501+AO503+AO507+AO510</f>
        <v>0</v>
      </c>
      <c r="AP495" s="17">
        <f>AP496+AP501+AP503+AP507+AP510</f>
        <v>0</v>
      </c>
      <c r="AQ495" s="17">
        <f>AQ496+AQ501+AQ503+AQ507+AQ510</f>
        <v>0</v>
      </c>
      <c r="AR495" s="17">
        <f>AR496+AR501+AR503+AR507+AR510</f>
        <v>0</v>
      </c>
      <c r="AS495" s="17">
        <f>AS496+AS501+AS503+AS507+AS510</f>
        <v>-1000</v>
      </c>
      <c r="AT495" s="17">
        <f>AT496+AT501+AT503+AT507+AT510</f>
        <v>0</v>
      </c>
      <c r="AU495" s="17">
        <f>AU496+AU501+AU503+AU507+AU510</f>
        <v>0</v>
      </c>
      <c r="AV495" s="17">
        <f>AV496+AV501+AV503+AV507+AV510</f>
        <v>0</v>
      </c>
      <c r="AW495" s="17">
        <f t="shared" si="1601"/>
        <v>179137.486</v>
      </c>
      <c r="AX495" s="17">
        <f t="shared" si="1602"/>
        <v>180225.59999999998</v>
      </c>
      <c r="AY495" s="17">
        <f t="shared" si="1603"/>
        <v>180225.59999999998</v>
      </c>
      <c r="AZ495" s="17">
        <f>AZ496+AZ501+AZ503+AZ507+AZ510</f>
        <v>0</v>
      </c>
      <c r="BA495" s="17">
        <f t="shared" si="1604"/>
        <v>179137.486</v>
      </c>
      <c r="BB495" s="17">
        <f t="shared" si="1605"/>
        <v>180225.59999999998</v>
      </c>
      <c r="BC495" s="17">
        <f t="shared" si="1606"/>
        <v>180225.59999999998</v>
      </c>
      <c r="BD495" s="17">
        <f>BD496+BD501+BD503+BD507+BD510</f>
        <v>0</v>
      </c>
      <c r="BE495" s="17">
        <f>BE496+BE501+BE503+BE507+BE510</f>
        <v>610.98199999999997</v>
      </c>
      <c r="BF495" s="17">
        <f>BF496+BF501+BF503+BF507+BF510</f>
        <v>0</v>
      </c>
      <c r="BG495" s="17">
        <f>BG496+BG501+BG503+BG507+BG510</f>
        <v>0</v>
      </c>
      <c r="BH495" s="17">
        <f>BH496+BH501+BH503+BH507+BH510</f>
        <v>0</v>
      </c>
      <c r="BI495" s="17">
        <f>BI496+BI501+BI503+BI507+BI510</f>
        <v>0</v>
      </c>
      <c r="BJ495" s="17">
        <f>BJ496+BJ501+BJ503+BJ507+BJ510</f>
        <v>0</v>
      </c>
      <c r="BK495" s="17">
        <f>BK496+BK501+BK503+BK507+BK510</f>
        <v>0</v>
      </c>
      <c r="BL495" s="17">
        <f>BL496+BL501+BL503+BL507+BL510</f>
        <v>0</v>
      </c>
      <c r="BM495" s="17">
        <f>BM496+BM501+BM503+BM507+BM510</f>
        <v>0</v>
      </c>
      <c r="BN495" s="17">
        <f>BN496+BN501+BN503+BN507+BN510</f>
        <v>0</v>
      </c>
      <c r="BO495" s="17">
        <f t="shared" si="1607"/>
        <v>179748.46799999999</v>
      </c>
      <c r="BP495" s="17">
        <f t="shared" si="1608"/>
        <v>180225.59999999998</v>
      </c>
      <c r="BQ495" s="17">
        <f t="shared" si="1609"/>
        <v>180225.59999999998</v>
      </c>
      <c r="BR495" s="17">
        <f>BR496+BR501+BR503+BR507+BR510</f>
        <v>0</v>
      </c>
      <c r="BS495" s="35"/>
      <c r="BT495" s="35"/>
      <c r="BU495" s="1"/>
      <c r="BV495" s="1"/>
      <c r="BW495" s="1"/>
      <c r="BX495" s="1"/>
      <c r="BY495" s="1"/>
      <c r="BZ495" s="1"/>
      <c r="CA495" s="1"/>
      <c r="CB495" s="1"/>
    </row>
    <row r="496" s="1" customFormat="1">
      <c r="A496" s="33" t="s">
        <v>307</v>
      </c>
      <c r="B496" s="33" t="s">
        <v>178</v>
      </c>
      <c r="C496" s="33" t="s">
        <v>274</v>
      </c>
      <c r="D496" s="33" t="s">
        <v>385</v>
      </c>
      <c r="E496" s="16"/>
      <c r="F496" s="34" t="s">
        <v>63</v>
      </c>
      <c r="G496" s="17">
        <f>G497+G498+G499+G500</f>
        <v>133108.10000000001</v>
      </c>
      <c r="H496" s="17">
        <f>H497+H498+H499+H500</f>
        <v>139016.69999999998</v>
      </c>
      <c r="I496" s="17">
        <f>I497+I498+I499+I500</f>
        <v>139016.69999999998</v>
      </c>
      <c r="J496" s="17">
        <f>J497+J498+J499+J500</f>
        <v>0</v>
      </c>
      <c r="K496" s="17">
        <f>K497+K498+K499+K500</f>
        <v>0</v>
      </c>
      <c r="L496" s="17">
        <f>L497+L498+L499+L500</f>
        <v>0</v>
      </c>
      <c r="M496" s="17">
        <f t="shared" si="1546"/>
        <v>133108.10000000001</v>
      </c>
      <c r="N496" s="17">
        <f t="shared" si="1547"/>
        <v>139016.69999999998</v>
      </c>
      <c r="O496" s="17">
        <f t="shared" si="1548"/>
        <v>139016.69999999998</v>
      </c>
      <c r="P496" s="17">
        <f>P497+P498+P499+P500</f>
        <v>1635.75</v>
      </c>
      <c r="Q496" s="17">
        <f>Q497+Q498+Q499+Q500</f>
        <v>0</v>
      </c>
      <c r="R496" s="17">
        <f>R497+R498+R499+R500</f>
        <v>0</v>
      </c>
      <c r="S496" s="17">
        <f>S497+S498+S499+S500</f>
        <v>0</v>
      </c>
      <c r="T496" s="17">
        <f>T497+T498+T499+T500</f>
        <v>1152.7</v>
      </c>
      <c r="U496" s="17">
        <f>U497+U498+U499+U500</f>
        <v>0</v>
      </c>
      <c r="V496" s="17">
        <f>V497+V498+V499+V500</f>
        <v>1152.7</v>
      </c>
      <c r="W496" s="17">
        <f>W497+W498+W499+W500</f>
        <v>0</v>
      </c>
      <c r="X496" s="17">
        <f>X497+X498+X499+X500</f>
        <v>0</v>
      </c>
      <c r="Y496" s="17">
        <f t="shared" si="1595"/>
        <v>134743.85000000001</v>
      </c>
      <c r="Z496" s="17">
        <f t="shared" si="1596"/>
        <v>140169.39999999999</v>
      </c>
      <c r="AA496" s="17">
        <f t="shared" si="1597"/>
        <v>140169.39999999999</v>
      </c>
      <c r="AB496" s="17">
        <f>AB497+AB498+AB499+AB500</f>
        <v>0</v>
      </c>
      <c r="AC496" s="17">
        <f>AC497+AC498+AC499+AC500</f>
        <v>0</v>
      </c>
      <c r="AD496" s="17">
        <f>AD497+AD498+AD499+AD500</f>
        <v>0</v>
      </c>
      <c r="AE496" s="17">
        <f t="shared" si="1598"/>
        <v>134743.85000000001</v>
      </c>
      <c r="AF496" s="17">
        <f t="shared" si="1599"/>
        <v>140169.39999999999</v>
      </c>
      <c r="AG496" s="17">
        <f t="shared" si="1600"/>
        <v>140169.39999999999</v>
      </c>
      <c r="AH496" s="17">
        <f>AH497+AH498+AH499+AH500</f>
        <v>0</v>
      </c>
      <c r="AI496" s="17">
        <f>AI497+AI498+AI499+AI500</f>
        <v>0</v>
      </c>
      <c r="AJ496" s="17">
        <f>AJ497+AJ498+AJ499+AJ500</f>
        <v>0</v>
      </c>
      <c r="AK496" s="17">
        <f>AK497+AK498+AK499+AK500</f>
        <v>0</v>
      </c>
      <c r="AL496" s="17">
        <f>AL497+AL498+AL499+AL500</f>
        <v>0</v>
      </c>
      <c r="AM496" s="17">
        <f>AM497+AM498+AM499+AM500</f>
        <v>0</v>
      </c>
      <c r="AN496" s="17">
        <f>AN497+AN498+AN499+AN500</f>
        <v>0</v>
      </c>
      <c r="AO496" s="17">
        <f>AO497+AO498+AO499+AO500</f>
        <v>0</v>
      </c>
      <c r="AP496" s="17">
        <f>AP497+AP498+AP499+AP500</f>
        <v>0</v>
      </c>
      <c r="AQ496" s="17">
        <f>AQ497+AQ498+AQ499+AQ500</f>
        <v>0</v>
      </c>
      <c r="AR496" s="17">
        <f>AR497+AR498+AR499+AR500</f>
        <v>0</v>
      </c>
      <c r="AS496" s="17">
        <f>AS497+AS498+AS499+AS500</f>
        <v>0</v>
      </c>
      <c r="AT496" s="17">
        <f>AT497+AT498+AT499+AT500</f>
        <v>0</v>
      </c>
      <c r="AU496" s="17">
        <f>AU497+AU498+AU499+AU500</f>
        <v>0</v>
      </c>
      <c r="AV496" s="17">
        <f>AV497+AV498+AV499+AV500</f>
        <v>0</v>
      </c>
      <c r="AW496" s="17">
        <f t="shared" si="1601"/>
        <v>134743.85000000001</v>
      </c>
      <c r="AX496" s="17">
        <f t="shared" si="1602"/>
        <v>140169.39999999999</v>
      </c>
      <c r="AY496" s="17">
        <f t="shared" si="1603"/>
        <v>140169.39999999999</v>
      </c>
      <c r="AZ496" s="17">
        <f>AZ497+AZ498+AZ499+AZ500</f>
        <v>0</v>
      </c>
      <c r="BA496" s="17">
        <f t="shared" si="1604"/>
        <v>134743.85000000001</v>
      </c>
      <c r="BB496" s="17">
        <f t="shared" si="1605"/>
        <v>140169.39999999999</v>
      </c>
      <c r="BC496" s="17">
        <f t="shared" si="1606"/>
        <v>140169.39999999999</v>
      </c>
      <c r="BD496" s="17">
        <f>BD497+BD498+BD499+BD500</f>
        <v>0</v>
      </c>
      <c r="BE496" s="17">
        <f>BE497+BE498+BE499+BE500</f>
        <v>0</v>
      </c>
      <c r="BF496" s="17">
        <f>BF497+BF498+BF499+BF500</f>
        <v>0</v>
      </c>
      <c r="BG496" s="17">
        <f>BG497+BG498+BG499+BG500</f>
        <v>0</v>
      </c>
      <c r="BH496" s="17">
        <f>BH497+BH498+BH499+BH500</f>
        <v>0</v>
      </c>
      <c r="BI496" s="17">
        <f>BI497+BI498+BI499+BI500</f>
        <v>0</v>
      </c>
      <c r="BJ496" s="17">
        <f>BJ497+BJ498+BJ499+BJ500</f>
        <v>0</v>
      </c>
      <c r="BK496" s="17">
        <f>BK497+BK498+BK499+BK500</f>
        <v>0</v>
      </c>
      <c r="BL496" s="17">
        <f>BL497+BL498+BL499+BL500</f>
        <v>0</v>
      </c>
      <c r="BM496" s="17">
        <f>BM497+BM498+BM499+BM500</f>
        <v>0</v>
      </c>
      <c r="BN496" s="17">
        <f>BN497+BN498+BN499+BN500</f>
        <v>0</v>
      </c>
      <c r="BO496" s="17">
        <f t="shared" si="1607"/>
        <v>134743.85000000001</v>
      </c>
      <c r="BP496" s="17">
        <f t="shared" si="1608"/>
        <v>140169.39999999999</v>
      </c>
      <c r="BQ496" s="17">
        <f t="shared" si="1609"/>
        <v>140169.39999999999</v>
      </c>
      <c r="BR496" s="17">
        <f>BR497+BR498+BR499+BR500</f>
        <v>0</v>
      </c>
      <c r="BS496" s="35"/>
      <c r="BT496" s="35"/>
      <c r="BU496" s="1"/>
      <c r="BV496" s="1"/>
      <c r="BW496" s="1"/>
      <c r="BX496" s="1"/>
      <c r="BY496" s="1"/>
      <c r="BZ496" s="1"/>
      <c r="CA496" s="1"/>
      <c r="CB496" s="1"/>
    </row>
    <row r="497" s="1" customFormat="1">
      <c r="A497" s="33" t="s">
        <v>307</v>
      </c>
      <c r="B497" s="33" t="s">
        <v>178</v>
      </c>
      <c r="C497" s="33" t="s">
        <v>274</v>
      </c>
      <c r="D497" s="33" t="s">
        <v>385</v>
      </c>
      <c r="E497" s="15" t="s">
        <v>60</v>
      </c>
      <c r="F497" s="34" t="s">
        <v>61</v>
      </c>
      <c r="G497" s="17">
        <v>60551.599999999999</v>
      </c>
      <c r="H497" s="17">
        <v>62413.399999999994</v>
      </c>
      <c r="I497" s="17">
        <v>62413.399999999994</v>
      </c>
      <c r="J497" s="17"/>
      <c r="K497" s="17"/>
      <c r="L497" s="17"/>
      <c r="M497" s="17">
        <f t="shared" si="1546"/>
        <v>60551.599999999999</v>
      </c>
      <c r="N497" s="17">
        <f t="shared" si="1547"/>
        <v>62413.399999999994</v>
      </c>
      <c r="O497" s="17">
        <f t="shared" si="1548"/>
        <v>62413.399999999994</v>
      </c>
      <c r="P497" s="17">
        <v>1635.75</v>
      </c>
      <c r="Q497" s="17"/>
      <c r="R497" s="17"/>
      <c r="S497" s="17"/>
      <c r="T497" s="17">
        <v>1152.7</v>
      </c>
      <c r="U497" s="17"/>
      <c r="V497" s="17">
        <v>1152.7</v>
      </c>
      <c r="W497" s="17"/>
      <c r="X497" s="17"/>
      <c r="Y497" s="17">
        <f t="shared" si="1595"/>
        <v>62187.349999999999</v>
      </c>
      <c r="Z497" s="17">
        <f t="shared" si="1596"/>
        <v>63566.099999999991</v>
      </c>
      <c r="AA497" s="17">
        <f t="shared" si="1597"/>
        <v>63566.099999999991</v>
      </c>
      <c r="AB497" s="17"/>
      <c r="AC497" s="17"/>
      <c r="AD497" s="17"/>
      <c r="AE497" s="17">
        <f t="shared" si="1598"/>
        <v>62187.349999999999</v>
      </c>
      <c r="AF497" s="17">
        <f t="shared" si="1599"/>
        <v>63566.099999999991</v>
      </c>
      <c r="AG497" s="17">
        <f t="shared" si="1600"/>
        <v>63566.099999999991</v>
      </c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>
        <f t="shared" si="1601"/>
        <v>62187.349999999999</v>
      </c>
      <c r="AX497" s="17">
        <f t="shared" si="1602"/>
        <v>63566.099999999991</v>
      </c>
      <c r="AY497" s="17">
        <f t="shared" si="1603"/>
        <v>63566.099999999991</v>
      </c>
      <c r="AZ497" s="17"/>
      <c r="BA497" s="17">
        <f t="shared" si="1604"/>
        <v>62187.349999999999</v>
      </c>
      <c r="BB497" s="17">
        <f t="shared" si="1605"/>
        <v>63566.099999999991</v>
      </c>
      <c r="BC497" s="17">
        <f t="shared" si="1606"/>
        <v>63566.099999999991</v>
      </c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>
        <f t="shared" si="1607"/>
        <v>62187.349999999999</v>
      </c>
      <c r="BP497" s="17">
        <f t="shared" si="1608"/>
        <v>63566.099999999991</v>
      </c>
      <c r="BQ497" s="17">
        <f t="shared" si="1609"/>
        <v>63566.099999999991</v>
      </c>
      <c r="BR497" s="17"/>
      <c r="BS497" s="35"/>
      <c r="BT497" s="35"/>
      <c r="BU497" s="1"/>
      <c r="BV497" s="1"/>
      <c r="BW497" s="1"/>
      <c r="BX497" s="1"/>
      <c r="BY497" s="1"/>
      <c r="BZ497" s="1"/>
      <c r="CA497" s="1"/>
      <c r="CB497" s="1"/>
    </row>
    <row r="498" s="1" customFormat="1">
      <c r="A498" s="33" t="s">
        <v>307</v>
      </c>
      <c r="B498" s="33" t="s">
        <v>178</v>
      </c>
      <c r="C498" s="33" t="s">
        <v>274</v>
      </c>
      <c r="D498" s="33" t="s">
        <v>385</v>
      </c>
      <c r="E498" s="15" t="s">
        <v>48</v>
      </c>
      <c r="F498" s="34" t="s">
        <v>49</v>
      </c>
      <c r="G498" s="17">
        <v>13189.899999999998</v>
      </c>
      <c r="H498" s="17">
        <v>13189.899999999998</v>
      </c>
      <c r="I498" s="17">
        <v>13189.899999999998</v>
      </c>
      <c r="J498" s="17"/>
      <c r="K498" s="17"/>
      <c r="L498" s="17"/>
      <c r="M498" s="17">
        <f t="shared" si="1546"/>
        <v>13189.899999999998</v>
      </c>
      <c r="N498" s="17">
        <f t="shared" si="1547"/>
        <v>13189.899999999998</v>
      </c>
      <c r="O498" s="17">
        <f t="shared" si="1548"/>
        <v>13189.899999999998</v>
      </c>
      <c r="P498" s="17"/>
      <c r="Q498" s="17"/>
      <c r="R498" s="17"/>
      <c r="S498" s="17"/>
      <c r="T498" s="17"/>
      <c r="U498" s="17"/>
      <c r="V498" s="17"/>
      <c r="W498" s="17"/>
      <c r="X498" s="17"/>
      <c r="Y498" s="17">
        <f t="shared" si="1595"/>
        <v>13189.899999999998</v>
      </c>
      <c r="Z498" s="17">
        <f t="shared" si="1596"/>
        <v>13189.899999999998</v>
      </c>
      <c r="AA498" s="17">
        <f t="shared" si="1597"/>
        <v>13189.899999999998</v>
      </c>
      <c r="AB498" s="17"/>
      <c r="AC498" s="17"/>
      <c r="AD498" s="17"/>
      <c r="AE498" s="17">
        <f t="shared" si="1598"/>
        <v>13189.899999999998</v>
      </c>
      <c r="AF498" s="17">
        <f t="shared" si="1599"/>
        <v>13189.899999999998</v>
      </c>
      <c r="AG498" s="17">
        <f t="shared" si="1600"/>
        <v>13189.899999999998</v>
      </c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>
        <f t="shared" si="1601"/>
        <v>13189.899999999998</v>
      </c>
      <c r="AX498" s="17">
        <f t="shared" si="1602"/>
        <v>13189.899999999998</v>
      </c>
      <c r="AY498" s="17">
        <f t="shared" si="1603"/>
        <v>13189.899999999998</v>
      </c>
      <c r="AZ498" s="17"/>
      <c r="BA498" s="17">
        <f t="shared" si="1604"/>
        <v>13189.899999999998</v>
      </c>
      <c r="BB498" s="17">
        <f t="shared" si="1605"/>
        <v>13189.899999999998</v>
      </c>
      <c r="BC498" s="17">
        <f t="shared" si="1606"/>
        <v>13189.899999999998</v>
      </c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>
        <f t="shared" si="1607"/>
        <v>13189.899999999998</v>
      </c>
      <c r="BP498" s="17">
        <f t="shared" si="1608"/>
        <v>13189.899999999998</v>
      </c>
      <c r="BQ498" s="17">
        <f t="shared" si="1609"/>
        <v>13189.899999999998</v>
      </c>
      <c r="BR498" s="17"/>
      <c r="BS498" s="35"/>
      <c r="BT498" s="35"/>
      <c r="BU498" s="1"/>
      <c r="BV498" s="1"/>
      <c r="BW498" s="1"/>
      <c r="BX498" s="1"/>
      <c r="BY498" s="1"/>
      <c r="BZ498" s="1"/>
      <c r="CA498" s="1"/>
      <c r="CB498" s="1"/>
    </row>
    <row r="499" s="1" customFormat="1">
      <c r="A499" s="33" t="s">
        <v>307</v>
      </c>
      <c r="B499" s="33" t="s">
        <v>178</v>
      </c>
      <c r="C499" s="33" t="s">
        <v>274</v>
      </c>
      <c r="D499" s="33" t="s">
        <v>385</v>
      </c>
      <c r="E499" s="15" t="s">
        <v>141</v>
      </c>
      <c r="F499" s="34" t="s">
        <v>142</v>
      </c>
      <c r="G499" s="17">
        <v>58941.099999999999</v>
      </c>
      <c r="H499" s="17">
        <v>62987.900000000001</v>
      </c>
      <c r="I499" s="17">
        <v>62987.900000000001</v>
      </c>
      <c r="J499" s="17"/>
      <c r="K499" s="17"/>
      <c r="L499" s="17"/>
      <c r="M499" s="17">
        <f t="shared" si="1546"/>
        <v>58941.099999999999</v>
      </c>
      <c r="N499" s="17">
        <f t="shared" si="1547"/>
        <v>62987.900000000001</v>
      </c>
      <c r="O499" s="17">
        <f t="shared" si="1548"/>
        <v>62987.900000000001</v>
      </c>
      <c r="P499" s="17"/>
      <c r="Q499" s="17"/>
      <c r="R499" s="17"/>
      <c r="S499" s="17"/>
      <c r="T499" s="17"/>
      <c r="U499" s="17"/>
      <c r="V499" s="17"/>
      <c r="W499" s="17"/>
      <c r="X499" s="17"/>
      <c r="Y499" s="17">
        <f t="shared" si="1595"/>
        <v>58941.099999999999</v>
      </c>
      <c r="Z499" s="17">
        <f t="shared" si="1596"/>
        <v>62987.900000000001</v>
      </c>
      <c r="AA499" s="17">
        <f t="shared" si="1597"/>
        <v>62987.900000000001</v>
      </c>
      <c r="AB499" s="17"/>
      <c r="AC499" s="17"/>
      <c r="AD499" s="17"/>
      <c r="AE499" s="17">
        <f t="shared" si="1598"/>
        <v>58941.099999999999</v>
      </c>
      <c r="AF499" s="17">
        <f t="shared" si="1599"/>
        <v>62987.900000000001</v>
      </c>
      <c r="AG499" s="17">
        <f t="shared" si="1600"/>
        <v>62987.900000000001</v>
      </c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>
        <f t="shared" si="1601"/>
        <v>58941.099999999999</v>
      </c>
      <c r="AX499" s="17">
        <f t="shared" si="1602"/>
        <v>62987.900000000001</v>
      </c>
      <c r="AY499" s="17">
        <f t="shared" si="1603"/>
        <v>62987.900000000001</v>
      </c>
      <c r="AZ499" s="17"/>
      <c r="BA499" s="17">
        <f t="shared" si="1604"/>
        <v>58941.099999999999</v>
      </c>
      <c r="BB499" s="17">
        <f t="shared" si="1605"/>
        <v>62987.900000000001</v>
      </c>
      <c r="BC499" s="17">
        <f t="shared" si="1606"/>
        <v>62987.900000000001</v>
      </c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>
        <f t="shared" si="1607"/>
        <v>58941.099999999999</v>
      </c>
      <c r="BP499" s="17">
        <f t="shared" si="1608"/>
        <v>62987.900000000001</v>
      </c>
      <c r="BQ499" s="17">
        <f t="shared" si="1609"/>
        <v>62987.900000000001</v>
      </c>
      <c r="BR499" s="17"/>
      <c r="BS499" s="35"/>
      <c r="BT499" s="35"/>
      <c r="BU499" s="1"/>
      <c r="BV499" s="1"/>
      <c r="BW499" s="1"/>
      <c r="BX499" s="1"/>
      <c r="BY499" s="1"/>
      <c r="BZ499" s="1"/>
      <c r="CA499" s="1"/>
      <c r="CB499" s="1"/>
    </row>
    <row r="500" s="1" customFormat="1">
      <c r="A500" s="33" t="s">
        <v>307</v>
      </c>
      <c r="B500" s="33" t="s">
        <v>178</v>
      </c>
      <c r="C500" s="33" t="s">
        <v>274</v>
      </c>
      <c r="D500" s="33" t="s">
        <v>385</v>
      </c>
      <c r="E500" s="15" t="s">
        <v>50</v>
      </c>
      <c r="F500" s="34" t="s">
        <v>51</v>
      </c>
      <c r="G500" s="17">
        <v>425.5</v>
      </c>
      <c r="H500" s="17">
        <v>425.5</v>
      </c>
      <c r="I500" s="17">
        <v>425.5</v>
      </c>
      <c r="J500" s="17"/>
      <c r="K500" s="17"/>
      <c r="L500" s="17"/>
      <c r="M500" s="17">
        <f t="shared" si="1546"/>
        <v>425.5</v>
      </c>
      <c r="N500" s="17">
        <f t="shared" si="1547"/>
        <v>425.5</v>
      </c>
      <c r="O500" s="17">
        <f t="shared" si="1548"/>
        <v>425.5</v>
      </c>
      <c r="P500" s="17"/>
      <c r="Q500" s="17"/>
      <c r="R500" s="17"/>
      <c r="S500" s="17"/>
      <c r="T500" s="17"/>
      <c r="U500" s="17"/>
      <c r="V500" s="17"/>
      <c r="W500" s="17"/>
      <c r="X500" s="17"/>
      <c r="Y500" s="17">
        <f t="shared" si="1595"/>
        <v>425.5</v>
      </c>
      <c r="Z500" s="17">
        <f t="shared" si="1596"/>
        <v>425.5</v>
      </c>
      <c r="AA500" s="17">
        <f t="shared" si="1597"/>
        <v>425.5</v>
      </c>
      <c r="AB500" s="17"/>
      <c r="AC500" s="17"/>
      <c r="AD500" s="17"/>
      <c r="AE500" s="17">
        <f t="shared" si="1598"/>
        <v>425.5</v>
      </c>
      <c r="AF500" s="17">
        <f t="shared" si="1599"/>
        <v>425.5</v>
      </c>
      <c r="AG500" s="17">
        <f t="shared" si="1600"/>
        <v>425.5</v>
      </c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>
        <f t="shared" si="1601"/>
        <v>425.5</v>
      </c>
      <c r="AX500" s="17">
        <f t="shared" si="1602"/>
        <v>425.5</v>
      </c>
      <c r="AY500" s="17">
        <f t="shared" si="1603"/>
        <v>425.5</v>
      </c>
      <c r="AZ500" s="17"/>
      <c r="BA500" s="17">
        <f t="shared" si="1604"/>
        <v>425.5</v>
      </c>
      <c r="BB500" s="17">
        <f t="shared" si="1605"/>
        <v>425.5</v>
      </c>
      <c r="BC500" s="17">
        <f t="shared" si="1606"/>
        <v>425.5</v>
      </c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>
        <f t="shared" si="1607"/>
        <v>425.5</v>
      </c>
      <c r="BP500" s="17">
        <f t="shared" si="1608"/>
        <v>425.5</v>
      </c>
      <c r="BQ500" s="17">
        <f t="shared" si="1609"/>
        <v>425.5</v>
      </c>
      <c r="BR500" s="17"/>
      <c r="BS500" s="35"/>
      <c r="BT500" s="35"/>
      <c r="BU500" s="1"/>
      <c r="BV500" s="1"/>
      <c r="BW500" s="1"/>
      <c r="BX500" s="1"/>
      <c r="BY500" s="1"/>
      <c r="BZ500" s="1"/>
      <c r="CA500" s="1"/>
      <c r="CB500" s="1"/>
    </row>
    <row r="501" s="1" customFormat="1">
      <c r="A501" s="33" t="s">
        <v>307</v>
      </c>
      <c r="B501" s="33" t="s">
        <v>178</v>
      </c>
      <c r="C501" s="33" t="s">
        <v>274</v>
      </c>
      <c r="D501" s="33" t="s">
        <v>386</v>
      </c>
      <c r="E501" s="16"/>
      <c r="F501" s="34" t="s">
        <v>233</v>
      </c>
      <c r="G501" s="17">
        <f>G502</f>
        <v>2319.6999999999998</v>
      </c>
      <c r="H501" s="17">
        <f>H502</f>
        <v>0</v>
      </c>
      <c r="I501" s="17">
        <f>I502</f>
        <v>0</v>
      </c>
      <c r="J501" s="17">
        <f>J502</f>
        <v>0</v>
      </c>
      <c r="K501" s="17">
        <f>K502</f>
        <v>0</v>
      </c>
      <c r="L501" s="17">
        <f>L502</f>
        <v>0</v>
      </c>
      <c r="M501" s="17">
        <f t="shared" si="1546"/>
        <v>2319.6999999999998</v>
      </c>
      <c r="N501" s="17">
        <f t="shared" si="1547"/>
        <v>0</v>
      </c>
      <c r="O501" s="17">
        <f t="shared" si="1548"/>
        <v>0</v>
      </c>
      <c r="P501" s="17">
        <f>P502</f>
        <v>1517.5160000000001</v>
      </c>
      <c r="Q501" s="17">
        <f>Q502</f>
        <v>0</v>
      </c>
      <c r="R501" s="17">
        <f>R502</f>
        <v>0</v>
      </c>
      <c r="S501" s="17">
        <f>S502</f>
        <v>0</v>
      </c>
      <c r="T501" s="17">
        <f>T502</f>
        <v>0</v>
      </c>
      <c r="U501" s="17">
        <f>U502</f>
        <v>0</v>
      </c>
      <c r="V501" s="17">
        <f>V502</f>
        <v>0</v>
      </c>
      <c r="W501" s="17">
        <f>W502</f>
        <v>0</v>
      </c>
      <c r="X501" s="17">
        <f>X502</f>
        <v>0</v>
      </c>
      <c r="Y501" s="17">
        <f t="shared" si="1595"/>
        <v>3837.2159999999999</v>
      </c>
      <c r="Z501" s="17">
        <f t="shared" si="1596"/>
        <v>0</v>
      </c>
      <c r="AA501" s="17">
        <f t="shared" si="1597"/>
        <v>0</v>
      </c>
      <c r="AB501" s="17">
        <f>AB502</f>
        <v>0</v>
      </c>
      <c r="AC501" s="17">
        <f>AC502</f>
        <v>0</v>
      </c>
      <c r="AD501" s="17">
        <f>AD502</f>
        <v>0</v>
      </c>
      <c r="AE501" s="17">
        <f t="shared" si="1598"/>
        <v>3837.2159999999999</v>
      </c>
      <c r="AF501" s="17">
        <f t="shared" si="1599"/>
        <v>0</v>
      </c>
      <c r="AG501" s="17">
        <f t="shared" si="1600"/>
        <v>0</v>
      </c>
      <c r="AH501" s="17">
        <f>AH502</f>
        <v>0</v>
      </c>
      <c r="AI501" s="17">
        <f>AI502</f>
        <v>0</v>
      </c>
      <c r="AJ501" s="17">
        <f>AJ502</f>
        <v>0</v>
      </c>
      <c r="AK501" s="17">
        <f>AK502</f>
        <v>0</v>
      </c>
      <c r="AL501" s="17">
        <f>AL502</f>
        <v>0</v>
      </c>
      <c r="AM501" s="17">
        <f>AM502</f>
        <v>0</v>
      </c>
      <c r="AN501" s="17">
        <f>AN502</f>
        <v>0</v>
      </c>
      <c r="AO501" s="17">
        <f>AO502</f>
        <v>0</v>
      </c>
      <c r="AP501" s="17">
        <f>AP502</f>
        <v>0</v>
      </c>
      <c r="AQ501" s="17">
        <f>AQ502</f>
        <v>0</v>
      </c>
      <c r="AR501" s="17">
        <f>AR502</f>
        <v>0</v>
      </c>
      <c r="AS501" s="17">
        <f>AS502</f>
        <v>0</v>
      </c>
      <c r="AT501" s="17">
        <f>AT502</f>
        <v>0</v>
      </c>
      <c r="AU501" s="17">
        <f>AU502</f>
        <v>0</v>
      </c>
      <c r="AV501" s="17">
        <f>AV502</f>
        <v>0</v>
      </c>
      <c r="AW501" s="17">
        <f t="shared" si="1601"/>
        <v>3837.2159999999999</v>
      </c>
      <c r="AX501" s="17">
        <f t="shared" si="1602"/>
        <v>0</v>
      </c>
      <c r="AY501" s="17">
        <f t="shared" si="1603"/>
        <v>0</v>
      </c>
      <c r="AZ501" s="17">
        <f>AZ502</f>
        <v>0</v>
      </c>
      <c r="BA501" s="17">
        <f t="shared" si="1604"/>
        <v>3837.2159999999999</v>
      </c>
      <c r="BB501" s="17">
        <f t="shared" si="1605"/>
        <v>0</v>
      </c>
      <c r="BC501" s="17">
        <f t="shared" si="1606"/>
        <v>0</v>
      </c>
      <c r="BD501" s="17">
        <f>BD502</f>
        <v>0</v>
      </c>
      <c r="BE501" s="17">
        <f>BE502</f>
        <v>0</v>
      </c>
      <c r="BF501" s="17">
        <f>BF502</f>
        <v>0</v>
      </c>
      <c r="BG501" s="17">
        <f>BG502</f>
        <v>0</v>
      </c>
      <c r="BH501" s="17">
        <f>BH502</f>
        <v>0</v>
      </c>
      <c r="BI501" s="17">
        <f>BI502</f>
        <v>0</v>
      </c>
      <c r="BJ501" s="17">
        <f>BJ502</f>
        <v>0</v>
      </c>
      <c r="BK501" s="17">
        <f>BK502</f>
        <v>0</v>
      </c>
      <c r="BL501" s="17">
        <f>BL502</f>
        <v>0</v>
      </c>
      <c r="BM501" s="17">
        <f>BM502</f>
        <v>0</v>
      </c>
      <c r="BN501" s="17">
        <f>BN502</f>
        <v>0</v>
      </c>
      <c r="BO501" s="17">
        <f t="shared" si="1607"/>
        <v>3837.2159999999999</v>
      </c>
      <c r="BP501" s="17">
        <f t="shared" si="1608"/>
        <v>0</v>
      </c>
      <c r="BQ501" s="17">
        <f t="shared" si="1609"/>
        <v>0</v>
      </c>
      <c r="BR501" s="17">
        <f>BR502</f>
        <v>0</v>
      </c>
      <c r="BS501" s="35"/>
      <c r="BT501" s="35"/>
      <c r="BU501" s="1"/>
      <c r="BV501" s="1"/>
      <c r="BW501" s="1"/>
      <c r="BX501" s="1"/>
      <c r="BY501" s="1"/>
      <c r="BZ501" s="1"/>
      <c r="CA501" s="1"/>
      <c r="CB501" s="1"/>
    </row>
    <row r="502" s="1" customFormat="1">
      <c r="A502" s="33" t="s">
        <v>307</v>
      </c>
      <c r="B502" s="33" t="s">
        <v>178</v>
      </c>
      <c r="C502" s="33" t="s">
        <v>274</v>
      </c>
      <c r="D502" s="33" t="s">
        <v>386</v>
      </c>
      <c r="E502" s="15" t="s">
        <v>141</v>
      </c>
      <c r="F502" s="34" t="s">
        <v>142</v>
      </c>
      <c r="G502" s="17">
        <v>2319.6999999999998</v>
      </c>
      <c r="H502" s="17">
        <v>0</v>
      </c>
      <c r="I502" s="17">
        <v>0</v>
      </c>
      <c r="J502" s="17"/>
      <c r="K502" s="17"/>
      <c r="L502" s="17"/>
      <c r="M502" s="17">
        <f t="shared" si="1546"/>
        <v>2319.6999999999998</v>
      </c>
      <c r="N502" s="17">
        <f t="shared" si="1547"/>
        <v>0</v>
      </c>
      <c r="O502" s="17">
        <f t="shared" si="1548"/>
        <v>0</v>
      </c>
      <c r="P502" s="17">
        <v>1517.5160000000001</v>
      </c>
      <c r="Q502" s="17"/>
      <c r="R502" s="17"/>
      <c r="S502" s="17"/>
      <c r="T502" s="17"/>
      <c r="U502" s="17"/>
      <c r="V502" s="17"/>
      <c r="W502" s="17"/>
      <c r="X502" s="17"/>
      <c r="Y502" s="17">
        <f t="shared" si="1595"/>
        <v>3837.2159999999999</v>
      </c>
      <c r="Z502" s="17">
        <f t="shared" si="1596"/>
        <v>0</v>
      </c>
      <c r="AA502" s="17">
        <f t="shared" si="1597"/>
        <v>0</v>
      </c>
      <c r="AB502" s="17"/>
      <c r="AC502" s="17"/>
      <c r="AD502" s="17"/>
      <c r="AE502" s="17">
        <f t="shared" si="1598"/>
        <v>3837.2159999999999</v>
      </c>
      <c r="AF502" s="17">
        <f t="shared" si="1599"/>
        <v>0</v>
      </c>
      <c r="AG502" s="17">
        <f t="shared" si="1600"/>
        <v>0</v>
      </c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>
        <f t="shared" si="1601"/>
        <v>3837.2159999999999</v>
      </c>
      <c r="AX502" s="17">
        <f t="shared" si="1602"/>
        <v>0</v>
      </c>
      <c r="AY502" s="17">
        <f t="shared" si="1603"/>
        <v>0</v>
      </c>
      <c r="AZ502" s="17"/>
      <c r="BA502" s="17">
        <f t="shared" si="1604"/>
        <v>3837.2159999999999</v>
      </c>
      <c r="BB502" s="17">
        <f t="shared" si="1605"/>
        <v>0</v>
      </c>
      <c r="BC502" s="17">
        <f t="shared" si="1606"/>
        <v>0</v>
      </c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>
        <f t="shared" si="1607"/>
        <v>3837.2159999999999</v>
      </c>
      <c r="BP502" s="17">
        <f t="shared" si="1608"/>
        <v>0</v>
      </c>
      <c r="BQ502" s="17">
        <f t="shared" si="1609"/>
        <v>0</v>
      </c>
      <c r="BR502" s="17"/>
      <c r="BS502" s="35"/>
      <c r="BT502" s="35"/>
      <c r="BU502" s="1"/>
      <c r="BV502" s="1"/>
      <c r="BW502" s="1"/>
      <c r="BX502" s="1"/>
      <c r="BY502" s="1"/>
      <c r="BZ502" s="1"/>
      <c r="CA502" s="1"/>
      <c r="CB502" s="1"/>
    </row>
    <row r="503" s="1" customFormat="1">
      <c r="A503" s="33" t="s">
        <v>307</v>
      </c>
      <c r="B503" s="33" t="s">
        <v>178</v>
      </c>
      <c r="C503" s="33" t="s">
        <v>274</v>
      </c>
      <c r="D503" s="33" t="s">
        <v>368</v>
      </c>
      <c r="E503" s="16"/>
      <c r="F503" s="34" t="s">
        <v>369</v>
      </c>
      <c r="G503" s="17">
        <f>G504+G505+G506</f>
        <v>35814.199999999997</v>
      </c>
      <c r="H503" s="17">
        <f>H504+H505+H506</f>
        <v>36071.799999999996</v>
      </c>
      <c r="I503" s="17">
        <f>I504+I505+I506</f>
        <v>36071.799999999996</v>
      </c>
      <c r="J503" s="17">
        <f>J504+J505+J506</f>
        <v>0</v>
      </c>
      <c r="K503" s="17">
        <f>K504+K505+K506</f>
        <v>0</v>
      </c>
      <c r="L503" s="17">
        <f>L504+L505+L506</f>
        <v>0</v>
      </c>
      <c r="M503" s="17">
        <f t="shared" si="1546"/>
        <v>35814.199999999997</v>
      </c>
      <c r="N503" s="17">
        <f t="shared" si="1547"/>
        <v>36071.799999999996</v>
      </c>
      <c r="O503" s="17">
        <f t="shared" si="1548"/>
        <v>36071.799999999996</v>
      </c>
      <c r="P503" s="17">
        <f>P504+P505+P506</f>
        <v>226.26300000000001</v>
      </c>
      <c r="Q503" s="17">
        <f>Q504+Q505+Q506</f>
        <v>0</v>
      </c>
      <c r="R503" s="17">
        <f>R504+R505+R506</f>
        <v>0</v>
      </c>
      <c r="S503" s="17">
        <f>S504+S505+S506</f>
        <v>0</v>
      </c>
      <c r="T503" s="17">
        <f>T504+T505+T506</f>
        <v>0</v>
      </c>
      <c r="U503" s="17">
        <f>U504+U505+U506</f>
        <v>0</v>
      </c>
      <c r="V503" s="17">
        <f>V504+V505+V506</f>
        <v>0</v>
      </c>
      <c r="W503" s="17">
        <f>W504+W505+W506</f>
        <v>0</v>
      </c>
      <c r="X503" s="17">
        <f>X504+X505+X506</f>
        <v>0</v>
      </c>
      <c r="Y503" s="17">
        <f t="shared" si="1595"/>
        <v>36040.462999999996</v>
      </c>
      <c r="Z503" s="17">
        <f t="shared" si="1596"/>
        <v>36071.799999999996</v>
      </c>
      <c r="AA503" s="17">
        <f t="shared" si="1597"/>
        <v>36071.799999999996</v>
      </c>
      <c r="AB503" s="17">
        <f>AB504+AB505+AB506</f>
        <v>0</v>
      </c>
      <c r="AC503" s="17">
        <f>AC504+AC505+AC506</f>
        <v>0</v>
      </c>
      <c r="AD503" s="17">
        <f>AD504+AD505+AD506</f>
        <v>0</v>
      </c>
      <c r="AE503" s="17">
        <f t="shared" si="1598"/>
        <v>36040.462999999996</v>
      </c>
      <c r="AF503" s="17">
        <f t="shared" si="1599"/>
        <v>36071.799999999996</v>
      </c>
      <c r="AG503" s="17">
        <f t="shared" si="1600"/>
        <v>36071.799999999996</v>
      </c>
      <c r="AH503" s="17">
        <f>AH504+AH505+AH506</f>
        <v>0</v>
      </c>
      <c r="AI503" s="17">
        <f>AI504+AI505+AI506</f>
        <v>-550</v>
      </c>
      <c r="AJ503" s="17">
        <f>AJ504+AJ505+AJ506</f>
        <v>0</v>
      </c>
      <c r="AK503" s="17">
        <f>AK504+AK505+AK506</f>
        <v>0</v>
      </c>
      <c r="AL503" s="17">
        <f>AL504+AL505+AL506</f>
        <v>0</v>
      </c>
      <c r="AM503" s="17">
        <f>AM504+AM505+AM506</f>
        <v>0</v>
      </c>
      <c r="AN503" s="17">
        <f>AN504+AN505+AN506</f>
        <v>-1000</v>
      </c>
      <c r="AO503" s="17">
        <f>AO504+AO505+AO506</f>
        <v>0</v>
      </c>
      <c r="AP503" s="17">
        <f>AP504+AP505+AP506</f>
        <v>0</v>
      </c>
      <c r="AQ503" s="17">
        <f>AQ504+AQ505+AQ506</f>
        <v>0</v>
      </c>
      <c r="AR503" s="17">
        <f>AR504+AR505+AR506</f>
        <v>0</v>
      </c>
      <c r="AS503" s="17">
        <f>AS504+AS505+AS506</f>
        <v>-1000</v>
      </c>
      <c r="AT503" s="17">
        <f>AT504+AT505+AT506</f>
        <v>0</v>
      </c>
      <c r="AU503" s="17">
        <f>AU504+AU505+AU506</f>
        <v>0</v>
      </c>
      <c r="AV503" s="17">
        <f>AV504+AV505+AV506</f>
        <v>0</v>
      </c>
      <c r="AW503" s="17">
        <f t="shared" si="1601"/>
        <v>35490.462999999996</v>
      </c>
      <c r="AX503" s="17">
        <f t="shared" si="1602"/>
        <v>35071.799999999996</v>
      </c>
      <c r="AY503" s="17">
        <f t="shared" si="1603"/>
        <v>35071.799999999996</v>
      </c>
      <c r="AZ503" s="17">
        <f>AZ504+AZ505+AZ506</f>
        <v>0</v>
      </c>
      <c r="BA503" s="17">
        <f t="shared" si="1604"/>
        <v>35490.462999999996</v>
      </c>
      <c r="BB503" s="17">
        <f t="shared" si="1605"/>
        <v>35071.799999999996</v>
      </c>
      <c r="BC503" s="17">
        <f t="shared" si="1606"/>
        <v>35071.799999999996</v>
      </c>
      <c r="BD503" s="17">
        <f>BD504+BD505+BD506</f>
        <v>0</v>
      </c>
      <c r="BE503" s="17">
        <f>BE504+BE505+BE506</f>
        <v>0</v>
      </c>
      <c r="BF503" s="17">
        <f>BF504+BF505+BF506</f>
        <v>0</v>
      </c>
      <c r="BG503" s="17">
        <f>BG504+BG505+BG506</f>
        <v>0</v>
      </c>
      <c r="BH503" s="17">
        <f>BH504+BH505+BH506</f>
        <v>0</v>
      </c>
      <c r="BI503" s="17">
        <f>BI504+BI505+BI506</f>
        <v>0</v>
      </c>
      <c r="BJ503" s="17">
        <f>BJ504+BJ505+BJ506</f>
        <v>0</v>
      </c>
      <c r="BK503" s="17">
        <f>BK504+BK505+BK506</f>
        <v>0</v>
      </c>
      <c r="BL503" s="17">
        <f>BL504+BL505+BL506</f>
        <v>0</v>
      </c>
      <c r="BM503" s="17">
        <f>BM504+BM505+BM506</f>
        <v>0</v>
      </c>
      <c r="BN503" s="17">
        <f>BN504+BN505+BN506</f>
        <v>0</v>
      </c>
      <c r="BO503" s="17">
        <f t="shared" si="1607"/>
        <v>35490.462999999996</v>
      </c>
      <c r="BP503" s="17">
        <f t="shared" si="1608"/>
        <v>35071.799999999996</v>
      </c>
      <c r="BQ503" s="17">
        <f t="shared" si="1609"/>
        <v>35071.799999999996</v>
      </c>
      <c r="BR503" s="17">
        <f>BR504+BR505+BR506</f>
        <v>0</v>
      </c>
      <c r="BS503" s="35"/>
      <c r="BT503" s="35"/>
      <c r="BU503" s="1"/>
      <c r="BV503" s="1"/>
      <c r="BW503" s="1"/>
      <c r="BX503" s="1"/>
      <c r="BY503" s="1"/>
      <c r="BZ503" s="1"/>
      <c r="CA503" s="1"/>
      <c r="CB503" s="1"/>
    </row>
    <row r="504" s="1" customFormat="1">
      <c r="A504" s="33" t="s">
        <v>307</v>
      </c>
      <c r="B504" s="33" t="s">
        <v>178</v>
      </c>
      <c r="C504" s="33" t="s">
        <v>274</v>
      </c>
      <c r="D504" s="33" t="s">
        <v>368</v>
      </c>
      <c r="E504" s="15" t="s">
        <v>48</v>
      </c>
      <c r="F504" s="34" t="s">
        <v>49</v>
      </c>
      <c r="G504" s="17">
        <v>1000</v>
      </c>
      <c r="H504" s="17">
        <v>1000</v>
      </c>
      <c r="I504" s="17">
        <v>1000</v>
      </c>
      <c r="J504" s="17"/>
      <c r="K504" s="17"/>
      <c r="L504" s="17"/>
      <c r="M504" s="17">
        <f t="shared" si="1546"/>
        <v>1000</v>
      </c>
      <c r="N504" s="17">
        <f t="shared" si="1547"/>
        <v>1000</v>
      </c>
      <c r="O504" s="17">
        <f t="shared" si="1548"/>
        <v>1000</v>
      </c>
      <c r="P504" s="17"/>
      <c r="Q504" s="17"/>
      <c r="R504" s="17"/>
      <c r="S504" s="17"/>
      <c r="T504" s="17"/>
      <c r="U504" s="17"/>
      <c r="V504" s="17"/>
      <c r="W504" s="17"/>
      <c r="X504" s="17"/>
      <c r="Y504" s="17">
        <f t="shared" si="1595"/>
        <v>1000</v>
      </c>
      <c r="Z504" s="17">
        <f t="shared" si="1596"/>
        <v>1000</v>
      </c>
      <c r="AA504" s="17">
        <f t="shared" si="1597"/>
        <v>1000</v>
      </c>
      <c r="AB504" s="17"/>
      <c r="AC504" s="17"/>
      <c r="AD504" s="17"/>
      <c r="AE504" s="17">
        <f t="shared" si="1598"/>
        <v>1000</v>
      </c>
      <c r="AF504" s="17">
        <f t="shared" si="1599"/>
        <v>1000</v>
      </c>
      <c r="AG504" s="17">
        <f t="shared" si="1600"/>
        <v>1000</v>
      </c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>
        <f t="shared" si="1601"/>
        <v>1000</v>
      </c>
      <c r="AX504" s="17">
        <f t="shared" si="1602"/>
        <v>1000</v>
      </c>
      <c r="AY504" s="17">
        <f t="shared" si="1603"/>
        <v>1000</v>
      </c>
      <c r="AZ504" s="17"/>
      <c r="BA504" s="17">
        <f t="shared" si="1604"/>
        <v>1000</v>
      </c>
      <c r="BB504" s="17">
        <f t="shared" si="1605"/>
        <v>1000</v>
      </c>
      <c r="BC504" s="17">
        <f t="shared" si="1606"/>
        <v>1000</v>
      </c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>
        <f t="shared" si="1607"/>
        <v>1000</v>
      </c>
      <c r="BP504" s="17">
        <f t="shared" si="1608"/>
        <v>1000</v>
      </c>
      <c r="BQ504" s="17">
        <f t="shared" si="1609"/>
        <v>1000</v>
      </c>
      <c r="BR504" s="17"/>
      <c r="BS504" s="35"/>
      <c r="BT504" s="35"/>
      <c r="BU504" s="1"/>
      <c r="BV504" s="1"/>
      <c r="BW504" s="1"/>
      <c r="BX504" s="1"/>
      <c r="BY504" s="1"/>
      <c r="BZ504" s="1"/>
      <c r="CA504" s="1"/>
      <c r="CB504" s="1"/>
    </row>
    <row r="505" s="1" customFormat="1">
      <c r="A505" s="33" t="s">
        <v>307</v>
      </c>
      <c r="B505" s="33" t="s">
        <v>178</v>
      </c>
      <c r="C505" s="33" t="s">
        <v>274</v>
      </c>
      <c r="D505" s="33" t="s">
        <v>368</v>
      </c>
      <c r="E505" s="15" t="s">
        <v>268</v>
      </c>
      <c r="F505" s="34" t="s">
        <v>269</v>
      </c>
      <c r="G505" s="17">
        <v>1900</v>
      </c>
      <c r="H505" s="17">
        <v>1900</v>
      </c>
      <c r="I505" s="17">
        <v>1900</v>
      </c>
      <c r="J505" s="17"/>
      <c r="K505" s="17"/>
      <c r="L505" s="17"/>
      <c r="M505" s="17">
        <f t="shared" si="1546"/>
        <v>1900</v>
      </c>
      <c r="N505" s="17">
        <f t="shared" si="1547"/>
        <v>1900</v>
      </c>
      <c r="O505" s="17">
        <f t="shared" si="1548"/>
        <v>1900</v>
      </c>
      <c r="P505" s="17"/>
      <c r="Q505" s="17"/>
      <c r="R505" s="17"/>
      <c r="S505" s="17"/>
      <c r="T505" s="17"/>
      <c r="U505" s="17"/>
      <c r="V505" s="17"/>
      <c r="W505" s="17"/>
      <c r="X505" s="17"/>
      <c r="Y505" s="17">
        <f t="shared" si="1595"/>
        <v>1900</v>
      </c>
      <c r="Z505" s="17">
        <f t="shared" si="1596"/>
        <v>1900</v>
      </c>
      <c r="AA505" s="17">
        <f t="shared" si="1597"/>
        <v>1900</v>
      </c>
      <c r="AB505" s="17"/>
      <c r="AC505" s="17"/>
      <c r="AD505" s="17"/>
      <c r="AE505" s="17">
        <f t="shared" si="1598"/>
        <v>1900</v>
      </c>
      <c r="AF505" s="17">
        <f t="shared" si="1599"/>
        <v>1900</v>
      </c>
      <c r="AG505" s="17">
        <f t="shared" si="1600"/>
        <v>1900</v>
      </c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>
        <f t="shared" si="1601"/>
        <v>1900</v>
      </c>
      <c r="AX505" s="17">
        <f t="shared" si="1602"/>
        <v>1900</v>
      </c>
      <c r="AY505" s="17">
        <f t="shared" si="1603"/>
        <v>1900</v>
      </c>
      <c r="AZ505" s="17"/>
      <c r="BA505" s="17">
        <f t="shared" si="1604"/>
        <v>1900</v>
      </c>
      <c r="BB505" s="17">
        <f t="shared" si="1605"/>
        <v>1900</v>
      </c>
      <c r="BC505" s="17">
        <f t="shared" si="1606"/>
        <v>1900</v>
      </c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>
        <f t="shared" si="1607"/>
        <v>1900</v>
      </c>
      <c r="BP505" s="17">
        <f t="shared" si="1608"/>
        <v>1900</v>
      </c>
      <c r="BQ505" s="17">
        <f t="shared" si="1609"/>
        <v>1900</v>
      </c>
      <c r="BR505" s="17"/>
      <c r="BS505" s="35"/>
      <c r="BT505" s="35"/>
      <c r="BU505" s="1"/>
      <c r="BV505" s="1"/>
      <c r="BW505" s="1"/>
      <c r="BX505" s="1"/>
      <c r="BY505" s="1"/>
      <c r="BZ505" s="1"/>
      <c r="CA505" s="1"/>
      <c r="CB505" s="1"/>
    </row>
    <row r="506" s="1" customFormat="1">
      <c r="A506" s="33" t="s">
        <v>307</v>
      </c>
      <c r="B506" s="33" t="s">
        <v>178</v>
      </c>
      <c r="C506" s="33" t="s">
        <v>274</v>
      </c>
      <c r="D506" s="33" t="s">
        <v>368</v>
      </c>
      <c r="E506" s="15" t="s">
        <v>141</v>
      </c>
      <c r="F506" s="34" t="s">
        <v>142</v>
      </c>
      <c r="G506" s="17">
        <v>32914.199999999997</v>
      </c>
      <c r="H506" s="17">
        <v>33171.799999999996</v>
      </c>
      <c r="I506" s="17">
        <v>33171.799999999996</v>
      </c>
      <c r="J506" s="17"/>
      <c r="K506" s="17"/>
      <c r="L506" s="17"/>
      <c r="M506" s="17">
        <f t="shared" si="1546"/>
        <v>32914.199999999997</v>
      </c>
      <c r="N506" s="17">
        <f t="shared" si="1547"/>
        <v>33171.799999999996</v>
      </c>
      <c r="O506" s="17">
        <f t="shared" si="1548"/>
        <v>33171.799999999996</v>
      </c>
      <c r="P506" s="17">
        <v>226.26300000000001</v>
      </c>
      <c r="Q506" s="17"/>
      <c r="R506" s="17"/>
      <c r="S506" s="17"/>
      <c r="T506" s="17"/>
      <c r="U506" s="17"/>
      <c r="V506" s="17"/>
      <c r="W506" s="17"/>
      <c r="X506" s="17"/>
      <c r="Y506" s="17">
        <f t="shared" si="1595"/>
        <v>33140.462999999996</v>
      </c>
      <c r="Z506" s="17">
        <f t="shared" si="1596"/>
        <v>33171.799999999996</v>
      </c>
      <c r="AA506" s="17">
        <f t="shared" si="1597"/>
        <v>33171.799999999996</v>
      </c>
      <c r="AB506" s="17"/>
      <c r="AC506" s="17"/>
      <c r="AD506" s="17"/>
      <c r="AE506" s="17">
        <f t="shared" si="1598"/>
        <v>33140.462999999996</v>
      </c>
      <c r="AF506" s="17">
        <f t="shared" si="1599"/>
        <v>33171.799999999996</v>
      </c>
      <c r="AG506" s="17">
        <f t="shared" si="1600"/>
        <v>33171.799999999996</v>
      </c>
      <c r="AH506" s="17"/>
      <c r="AI506" s="17">
        <v>-550</v>
      </c>
      <c r="AJ506" s="17"/>
      <c r="AK506" s="17"/>
      <c r="AL506" s="17"/>
      <c r="AM506" s="17"/>
      <c r="AN506" s="17">
        <v>-1000</v>
      </c>
      <c r="AO506" s="17"/>
      <c r="AP506" s="17"/>
      <c r="AQ506" s="17"/>
      <c r="AR506" s="17"/>
      <c r="AS506" s="17">
        <v>-1000</v>
      </c>
      <c r="AT506" s="17"/>
      <c r="AU506" s="17"/>
      <c r="AV506" s="17"/>
      <c r="AW506" s="17">
        <f t="shared" si="1601"/>
        <v>32590.462999999996</v>
      </c>
      <c r="AX506" s="17">
        <f t="shared" si="1602"/>
        <v>32171.799999999996</v>
      </c>
      <c r="AY506" s="17">
        <f t="shared" si="1603"/>
        <v>32171.799999999996</v>
      </c>
      <c r="AZ506" s="17"/>
      <c r="BA506" s="17">
        <f t="shared" si="1604"/>
        <v>32590.462999999996</v>
      </c>
      <c r="BB506" s="17">
        <f t="shared" si="1605"/>
        <v>32171.799999999996</v>
      </c>
      <c r="BC506" s="17">
        <f t="shared" si="1606"/>
        <v>32171.799999999996</v>
      </c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>
        <f t="shared" si="1607"/>
        <v>32590.462999999996</v>
      </c>
      <c r="BP506" s="17">
        <f t="shared" si="1608"/>
        <v>32171.799999999996</v>
      </c>
      <c r="BQ506" s="17">
        <f t="shared" si="1609"/>
        <v>32171.799999999996</v>
      </c>
      <c r="BR506" s="17"/>
      <c r="BS506" s="35"/>
      <c r="BT506" s="35"/>
      <c r="BU506" s="1"/>
      <c r="BV506" s="1"/>
      <c r="BW506" s="1"/>
      <c r="BX506" s="1"/>
      <c r="BY506" s="1"/>
      <c r="BZ506" s="1"/>
      <c r="CA506" s="1"/>
      <c r="CB506" s="1"/>
    </row>
    <row r="507" s="1" customFormat="1">
      <c r="A507" s="33" t="s">
        <v>307</v>
      </c>
      <c r="B507" s="33" t="s">
        <v>178</v>
      </c>
      <c r="C507" s="33" t="s">
        <v>274</v>
      </c>
      <c r="D507" s="33" t="s">
        <v>390</v>
      </c>
      <c r="E507" s="16"/>
      <c r="F507" s="34" t="s">
        <v>391</v>
      </c>
      <c r="G507" s="17">
        <f>G508+G509</f>
        <v>2988.5999999999999</v>
      </c>
      <c r="H507" s="17">
        <f>H508+H509</f>
        <v>2988.5999999999999</v>
      </c>
      <c r="I507" s="17">
        <f>I508+I509</f>
        <v>2988.5999999999999</v>
      </c>
      <c r="J507" s="17">
        <f>J508+J509</f>
        <v>0</v>
      </c>
      <c r="K507" s="17">
        <f>K508+K509</f>
        <v>0</v>
      </c>
      <c r="L507" s="17">
        <f>L508+L509</f>
        <v>0</v>
      </c>
      <c r="M507" s="17">
        <f t="shared" si="1546"/>
        <v>2988.5999999999999</v>
      </c>
      <c r="N507" s="17">
        <f t="shared" si="1547"/>
        <v>2988.5999999999999</v>
      </c>
      <c r="O507" s="17">
        <f t="shared" si="1548"/>
        <v>2988.5999999999999</v>
      </c>
      <c r="P507" s="17">
        <f>P508+P509</f>
        <v>0</v>
      </c>
      <c r="Q507" s="17">
        <f>Q508+Q509</f>
        <v>0</v>
      </c>
      <c r="R507" s="17">
        <f>R508+R509</f>
        <v>0</v>
      </c>
      <c r="S507" s="17">
        <f>S508+S509</f>
        <v>0</v>
      </c>
      <c r="T507" s="17">
        <f>T508+T509</f>
        <v>0</v>
      </c>
      <c r="U507" s="17">
        <f>U508+U509</f>
        <v>0</v>
      </c>
      <c r="V507" s="17">
        <f>V508+V509</f>
        <v>0</v>
      </c>
      <c r="W507" s="17">
        <f>W508+W509</f>
        <v>0</v>
      </c>
      <c r="X507" s="17">
        <f>X508+X509</f>
        <v>0</v>
      </c>
      <c r="Y507" s="17">
        <f t="shared" si="1595"/>
        <v>2988.5999999999999</v>
      </c>
      <c r="Z507" s="17">
        <f t="shared" si="1596"/>
        <v>2988.5999999999999</v>
      </c>
      <c r="AA507" s="17">
        <f t="shared" si="1597"/>
        <v>2988.5999999999999</v>
      </c>
      <c r="AB507" s="17">
        <f>AB508+AB509</f>
        <v>0</v>
      </c>
      <c r="AC507" s="17">
        <f>AC508+AC509</f>
        <v>0</v>
      </c>
      <c r="AD507" s="17">
        <f>AD508+AD509</f>
        <v>0</v>
      </c>
      <c r="AE507" s="17">
        <f t="shared" si="1598"/>
        <v>2988.5999999999999</v>
      </c>
      <c r="AF507" s="17">
        <f t="shared" si="1599"/>
        <v>2988.5999999999999</v>
      </c>
      <c r="AG507" s="17">
        <f t="shared" si="1600"/>
        <v>2988.5999999999999</v>
      </c>
      <c r="AH507" s="17">
        <f>AH508+AH509</f>
        <v>0</v>
      </c>
      <c r="AI507" s="17">
        <f>AI508+AI509</f>
        <v>0</v>
      </c>
      <c r="AJ507" s="17">
        <f>AJ508+AJ509</f>
        <v>0</v>
      </c>
      <c r="AK507" s="17">
        <f>AK508+AK509</f>
        <v>0</v>
      </c>
      <c r="AL507" s="17">
        <f>AL508+AL509</f>
        <v>0</v>
      </c>
      <c r="AM507" s="17">
        <f>AM508+AM509</f>
        <v>0</v>
      </c>
      <c r="AN507" s="17">
        <f>AN508+AN509</f>
        <v>0</v>
      </c>
      <c r="AO507" s="17">
        <f>AO508+AO509</f>
        <v>0</v>
      </c>
      <c r="AP507" s="17">
        <f>AP508+AP509</f>
        <v>0</v>
      </c>
      <c r="AQ507" s="17">
        <f>AQ508+AQ509</f>
        <v>0</v>
      </c>
      <c r="AR507" s="17">
        <f>AR508+AR509</f>
        <v>0</v>
      </c>
      <c r="AS507" s="17">
        <f>AS508+AS509</f>
        <v>0</v>
      </c>
      <c r="AT507" s="17">
        <f>AT508+AT509</f>
        <v>0</v>
      </c>
      <c r="AU507" s="17">
        <f>AU508+AU509</f>
        <v>0</v>
      </c>
      <c r="AV507" s="17">
        <f>AV508+AV509</f>
        <v>0</v>
      </c>
      <c r="AW507" s="17">
        <f t="shared" si="1601"/>
        <v>2988.5999999999999</v>
      </c>
      <c r="AX507" s="17">
        <f t="shared" si="1602"/>
        <v>2988.5999999999999</v>
      </c>
      <c r="AY507" s="17">
        <f t="shared" si="1603"/>
        <v>2988.5999999999999</v>
      </c>
      <c r="AZ507" s="17">
        <f>AZ508+AZ509</f>
        <v>0</v>
      </c>
      <c r="BA507" s="17">
        <f t="shared" si="1604"/>
        <v>2988.5999999999999</v>
      </c>
      <c r="BB507" s="17">
        <f t="shared" si="1605"/>
        <v>2988.5999999999999</v>
      </c>
      <c r="BC507" s="17">
        <f t="shared" si="1606"/>
        <v>2988.5999999999999</v>
      </c>
      <c r="BD507" s="17">
        <f>BD508+BD509</f>
        <v>0</v>
      </c>
      <c r="BE507" s="17">
        <f>BE508+BE509</f>
        <v>0</v>
      </c>
      <c r="BF507" s="17">
        <f>BF508+BF509</f>
        <v>0</v>
      </c>
      <c r="BG507" s="17">
        <f>BG508+BG509</f>
        <v>0</v>
      </c>
      <c r="BH507" s="17">
        <f>BH508+BH509</f>
        <v>0</v>
      </c>
      <c r="BI507" s="17">
        <f>BI508+BI509</f>
        <v>0</v>
      </c>
      <c r="BJ507" s="17">
        <f>BJ508+BJ509</f>
        <v>0</v>
      </c>
      <c r="BK507" s="17">
        <f>BK508+BK509</f>
        <v>0</v>
      </c>
      <c r="BL507" s="17">
        <f>BL508+BL509</f>
        <v>0</v>
      </c>
      <c r="BM507" s="17">
        <f>BM508+BM509</f>
        <v>0</v>
      </c>
      <c r="BN507" s="17">
        <f>BN508+BN509</f>
        <v>0</v>
      </c>
      <c r="BO507" s="17">
        <f t="shared" si="1607"/>
        <v>2988.5999999999999</v>
      </c>
      <c r="BP507" s="17">
        <f t="shared" si="1608"/>
        <v>2988.5999999999999</v>
      </c>
      <c r="BQ507" s="17">
        <f t="shared" si="1609"/>
        <v>2988.5999999999999</v>
      </c>
      <c r="BR507" s="17">
        <f>BR508+BR509</f>
        <v>0</v>
      </c>
      <c r="BS507" s="35"/>
      <c r="BT507" s="35"/>
      <c r="BU507" s="1"/>
      <c r="BV507" s="1"/>
      <c r="BW507" s="1"/>
      <c r="BX507" s="1"/>
      <c r="BY507" s="1"/>
      <c r="BZ507" s="1"/>
      <c r="CA507" s="1"/>
      <c r="CB507" s="1"/>
    </row>
    <row r="508" s="1" customFormat="1">
      <c r="A508" s="33" t="s">
        <v>307</v>
      </c>
      <c r="B508" s="33" t="s">
        <v>178</v>
      </c>
      <c r="C508" s="33" t="s">
        <v>274</v>
      </c>
      <c r="D508" s="33" t="s">
        <v>390</v>
      </c>
      <c r="E508" s="15" t="s">
        <v>48</v>
      </c>
      <c r="F508" s="34" t="s">
        <v>49</v>
      </c>
      <c r="G508" s="17">
        <v>115</v>
      </c>
      <c r="H508" s="17">
        <v>115</v>
      </c>
      <c r="I508" s="17">
        <v>115</v>
      </c>
      <c r="J508" s="17"/>
      <c r="K508" s="17"/>
      <c r="L508" s="17"/>
      <c r="M508" s="17">
        <f t="shared" si="1546"/>
        <v>115</v>
      </c>
      <c r="N508" s="17">
        <f t="shared" si="1547"/>
        <v>115</v>
      </c>
      <c r="O508" s="17">
        <f t="shared" si="1548"/>
        <v>115</v>
      </c>
      <c r="P508" s="17"/>
      <c r="Q508" s="17"/>
      <c r="R508" s="17"/>
      <c r="S508" s="17"/>
      <c r="T508" s="17"/>
      <c r="U508" s="17"/>
      <c r="V508" s="17"/>
      <c r="W508" s="17"/>
      <c r="X508" s="17"/>
      <c r="Y508" s="17">
        <f t="shared" si="1595"/>
        <v>115</v>
      </c>
      <c r="Z508" s="17">
        <f t="shared" si="1596"/>
        <v>115</v>
      </c>
      <c r="AA508" s="17">
        <f t="shared" si="1597"/>
        <v>115</v>
      </c>
      <c r="AB508" s="17"/>
      <c r="AC508" s="17"/>
      <c r="AD508" s="17"/>
      <c r="AE508" s="17">
        <f t="shared" si="1598"/>
        <v>115</v>
      </c>
      <c r="AF508" s="17">
        <f t="shared" si="1599"/>
        <v>115</v>
      </c>
      <c r="AG508" s="17">
        <f t="shared" si="1600"/>
        <v>115</v>
      </c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>
        <f t="shared" si="1601"/>
        <v>115</v>
      </c>
      <c r="AX508" s="17">
        <f t="shared" si="1602"/>
        <v>115</v>
      </c>
      <c r="AY508" s="17">
        <f t="shared" si="1603"/>
        <v>115</v>
      </c>
      <c r="AZ508" s="17"/>
      <c r="BA508" s="17">
        <f t="shared" si="1604"/>
        <v>115</v>
      </c>
      <c r="BB508" s="17">
        <f t="shared" si="1605"/>
        <v>115</v>
      </c>
      <c r="BC508" s="17">
        <f t="shared" si="1606"/>
        <v>115</v>
      </c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>
        <f t="shared" si="1607"/>
        <v>115</v>
      </c>
      <c r="BP508" s="17">
        <f t="shared" si="1608"/>
        <v>115</v>
      </c>
      <c r="BQ508" s="17">
        <f t="shared" si="1609"/>
        <v>115</v>
      </c>
      <c r="BR508" s="17"/>
      <c r="BS508" s="35"/>
      <c r="BT508" s="35"/>
      <c r="BU508" s="1"/>
      <c r="BV508" s="1"/>
      <c r="BW508" s="1"/>
      <c r="BX508" s="1"/>
      <c r="BY508" s="1"/>
      <c r="BZ508" s="1"/>
      <c r="CA508" s="1"/>
      <c r="CB508" s="1"/>
    </row>
    <row r="509" s="1" customFormat="1">
      <c r="A509" s="33" t="s">
        <v>307</v>
      </c>
      <c r="B509" s="33" t="s">
        <v>178</v>
      </c>
      <c r="C509" s="33" t="s">
        <v>274</v>
      </c>
      <c r="D509" s="33" t="s">
        <v>390</v>
      </c>
      <c r="E509" s="15" t="s">
        <v>268</v>
      </c>
      <c r="F509" s="34" t="s">
        <v>269</v>
      </c>
      <c r="G509" s="17">
        <v>2873.5999999999999</v>
      </c>
      <c r="H509" s="17">
        <v>2873.5999999999999</v>
      </c>
      <c r="I509" s="17">
        <v>2873.5999999999999</v>
      </c>
      <c r="J509" s="17"/>
      <c r="K509" s="17"/>
      <c r="L509" s="17"/>
      <c r="M509" s="17">
        <f t="shared" si="1546"/>
        <v>2873.5999999999999</v>
      </c>
      <c r="N509" s="17">
        <f t="shared" si="1547"/>
        <v>2873.5999999999999</v>
      </c>
      <c r="O509" s="17">
        <f t="shared" si="1548"/>
        <v>2873.5999999999999</v>
      </c>
      <c r="P509" s="17"/>
      <c r="Q509" s="17"/>
      <c r="R509" s="17"/>
      <c r="S509" s="17"/>
      <c r="T509" s="17"/>
      <c r="U509" s="17"/>
      <c r="V509" s="17"/>
      <c r="W509" s="17"/>
      <c r="X509" s="17"/>
      <c r="Y509" s="17">
        <f t="shared" si="1595"/>
        <v>2873.5999999999999</v>
      </c>
      <c r="Z509" s="17">
        <f t="shared" si="1596"/>
        <v>2873.5999999999999</v>
      </c>
      <c r="AA509" s="17">
        <f t="shared" si="1597"/>
        <v>2873.5999999999999</v>
      </c>
      <c r="AB509" s="17"/>
      <c r="AC509" s="17"/>
      <c r="AD509" s="17"/>
      <c r="AE509" s="17">
        <f t="shared" si="1598"/>
        <v>2873.5999999999999</v>
      </c>
      <c r="AF509" s="17">
        <f t="shared" si="1599"/>
        <v>2873.5999999999999</v>
      </c>
      <c r="AG509" s="17">
        <f t="shared" si="1600"/>
        <v>2873.5999999999999</v>
      </c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>
        <f t="shared" si="1601"/>
        <v>2873.5999999999999</v>
      </c>
      <c r="AX509" s="17">
        <f t="shared" si="1602"/>
        <v>2873.5999999999999</v>
      </c>
      <c r="AY509" s="17">
        <f t="shared" si="1603"/>
        <v>2873.5999999999999</v>
      </c>
      <c r="AZ509" s="17"/>
      <c r="BA509" s="17">
        <f t="shared" si="1604"/>
        <v>2873.5999999999999</v>
      </c>
      <c r="BB509" s="17">
        <f t="shared" si="1605"/>
        <v>2873.5999999999999</v>
      </c>
      <c r="BC509" s="17">
        <f t="shared" si="1606"/>
        <v>2873.5999999999999</v>
      </c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>
        <f t="shared" si="1607"/>
        <v>2873.5999999999999</v>
      </c>
      <c r="BP509" s="17">
        <f t="shared" si="1608"/>
        <v>2873.5999999999999</v>
      </c>
      <c r="BQ509" s="17">
        <f t="shared" si="1609"/>
        <v>2873.5999999999999</v>
      </c>
      <c r="BR509" s="17"/>
      <c r="BS509" s="35"/>
      <c r="BT509" s="35"/>
      <c r="BU509" s="1"/>
      <c r="BV509" s="1"/>
      <c r="BW509" s="1"/>
      <c r="BX509" s="1"/>
      <c r="BY509" s="1"/>
      <c r="BZ509" s="1"/>
      <c r="CA509" s="1"/>
      <c r="CB509" s="1"/>
    </row>
    <row r="510" s="1" customFormat="1">
      <c r="A510" s="33" t="s">
        <v>307</v>
      </c>
      <c r="B510" s="33" t="s">
        <v>178</v>
      </c>
      <c r="C510" s="33" t="s">
        <v>274</v>
      </c>
      <c r="D510" s="33" t="s">
        <v>387</v>
      </c>
      <c r="E510" s="16"/>
      <c r="F510" s="34" t="s">
        <v>235</v>
      </c>
      <c r="G510" s="17">
        <f>G511</f>
        <v>1995.8</v>
      </c>
      <c r="H510" s="17">
        <f>H511</f>
        <v>1995.8</v>
      </c>
      <c r="I510" s="17">
        <f>I511</f>
        <v>1995.8</v>
      </c>
      <c r="J510" s="17">
        <f>J511</f>
        <v>0</v>
      </c>
      <c r="K510" s="17">
        <f>K511</f>
        <v>0</v>
      </c>
      <c r="L510" s="17">
        <f>L511</f>
        <v>0</v>
      </c>
      <c r="M510" s="17">
        <f t="shared" si="1546"/>
        <v>1995.8</v>
      </c>
      <c r="N510" s="17">
        <f t="shared" si="1547"/>
        <v>1995.8</v>
      </c>
      <c r="O510" s="17">
        <f t="shared" si="1548"/>
        <v>1995.8</v>
      </c>
      <c r="P510" s="17">
        <f>P511</f>
        <v>81.557000000000002</v>
      </c>
      <c r="Q510" s="17">
        <f>Q511</f>
        <v>0</v>
      </c>
      <c r="R510" s="17">
        <f>R511</f>
        <v>0</v>
      </c>
      <c r="S510" s="17">
        <f>S511</f>
        <v>0</v>
      </c>
      <c r="T510" s="17">
        <f>T511</f>
        <v>0</v>
      </c>
      <c r="U510" s="17">
        <f>U511</f>
        <v>0</v>
      </c>
      <c r="V510" s="17">
        <f>V511</f>
        <v>0</v>
      </c>
      <c r="W510" s="17">
        <f>W511</f>
        <v>0</v>
      </c>
      <c r="X510" s="17">
        <f>X511</f>
        <v>0</v>
      </c>
      <c r="Y510" s="17">
        <f t="shared" si="1595"/>
        <v>2077.357</v>
      </c>
      <c r="Z510" s="17">
        <f t="shared" si="1596"/>
        <v>1995.8</v>
      </c>
      <c r="AA510" s="17">
        <f t="shared" si="1597"/>
        <v>1995.8</v>
      </c>
      <c r="AB510" s="17">
        <f>AB511</f>
        <v>0</v>
      </c>
      <c r="AC510" s="17">
        <f>AC511</f>
        <v>0</v>
      </c>
      <c r="AD510" s="17">
        <f>AD511</f>
        <v>0</v>
      </c>
      <c r="AE510" s="17">
        <f t="shared" si="1598"/>
        <v>2077.357</v>
      </c>
      <c r="AF510" s="17">
        <f t="shared" si="1599"/>
        <v>1995.8</v>
      </c>
      <c r="AG510" s="17">
        <f t="shared" si="1600"/>
        <v>1995.8</v>
      </c>
      <c r="AH510" s="17">
        <f>AH511</f>
        <v>0</v>
      </c>
      <c r="AI510" s="17">
        <f>AI511</f>
        <v>0</v>
      </c>
      <c r="AJ510" s="17">
        <f>AJ511</f>
        <v>0</v>
      </c>
      <c r="AK510" s="17">
        <f>AK511</f>
        <v>0</v>
      </c>
      <c r="AL510" s="17">
        <f>AL511</f>
        <v>0</v>
      </c>
      <c r="AM510" s="17">
        <f>AM511</f>
        <v>0</v>
      </c>
      <c r="AN510" s="17">
        <f>AN511</f>
        <v>0</v>
      </c>
      <c r="AO510" s="17">
        <f>AO511</f>
        <v>0</v>
      </c>
      <c r="AP510" s="17">
        <f>AP511</f>
        <v>0</v>
      </c>
      <c r="AQ510" s="17">
        <f>AQ511</f>
        <v>0</v>
      </c>
      <c r="AR510" s="17">
        <f>AR511</f>
        <v>0</v>
      </c>
      <c r="AS510" s="17">
        <f>AS511</f>
        <v>0</v>
      </c>
      <c r="AT510" s="17">
        <f>AT511</f>
        <v>0</v>
      </c>
      <c r="AU510" s="17">
        <f>AU511</f>
        <v>0</v>
      </c>
      <c r="AV510" s="17">
        <f>AV511</f>
        <v>0</v>
      </c>
      <c r="AW510" s="17">
        <f t="shared" si="1601"/>
        <v>2077.357</v>
      </c>
      <c r="AX510" s="17">
        <f t="shared" si="1602"/>
        <v>1995.8</v>
      </c>
      <c r="AY510" s="17">
        <f t="shared" si="1603"/>
        <v>1995.8</v>
      </c>
      <c r="AZ510" s="17">
        <f>AZ511</f>
        <v>0</v>
      </c>
      <c r="BA510" s="17">
        <f t="shared" si="1604"/>
        <v>2077.357</v>
      </c>
      <c r="BB510" s="17">
        <f t="shared" si="1605"/>
        <v>1995.8</v>
      </c>
      <c r="BC510" s="17">
        <f t="shared" si="1606"/>
        <v>1995.8</v>
      </c>
      <c r="BD510" s="17">
        <f>BD511</f>
        <v>0</v>
      </c>
      <c r="BE510" s="17">
        <f>BE511</f>
        <v>610.98199999999997</v>
      </c>
      <c r="BF510" s="17">
        <f>BF511</f>
        <v>0</v>
      </c>
      <c r="BG510" s="17">
        <f>BG511</f>
        <v>0</v>
      </c>
      <c r="BH510" s="17">
        <f>BH511</f>
        <v>0</v>
      </c>
      <c r="BI510" s="17">
        <f>BI511</f>
        <v>0</v>
      </c>
      <c r="BJ510" s="17">
        <f>BJ511</f>
        <v>0</v>
      </c>
      <c r="BK510" s="17">
        <f>BK511</f>
        <v>0</v>
      </c>
      <c r="BL510" s="17">
        <f>BL511</f>
        <v>0</v>
      </c>
      <c r="BM510" s="17">
        <f>BM511</f>
        <v>0</v>
      </c>
      <c r="BN510" s="17">
        <f>BN511</f>
        <v>0</v>
      </c>
      <c r="BO510" s="17">
        <f t="shared" si="1607"/>
        <v>2688.3389999999999</v>
      </c>
      <c r="BP510" s="17">
        <f t="shared" si="1608"/>
        <v>1995.8</v>
      </c>
      <c r="BQ510" s="17">
        <f t="shared" si="1609"/>
        <v>1995.8</v>
      </c>
      <c r="BR510" s="17">
        <f>BR511</f>
        <v>0</v>
      </c>
      <c r="BS510" s="35"/>
      <c r="BT510" s="35"/>
      <c r="BU510" s="1"/>
      <c r="BV510" s="1"/>
      <c r="BW510" s="1"/>
      <c r="BX510" s="1"/>
      <c r="BY510" s="1"/>
      <c r="BZ510" s="1"/>
      <c r="CA510" s="1"/>
      <c r="CB510" s="1"/>
    </row>
    <row r="511" s="1" customFormat="1">
      <c r="A511" s="33" t="s">
        <v>307</v>
      </c>
      <c r="B511" s="33" t="s">
        <v>178</v>
      </c>
      <c r="C511" s="33" t="s">
        <v>274</v>
      </c>
      <c r="D511" s="33" t="s">
        <v>387</v>
      </c>
      <c r="E511" s="15" t="s">
        <v>141</v>
      </c>
      <c r="F511" s="34" t="s">
        <v>142</v>
      </c>
      <c r="G511" s="17">
        <v>1995.8</v>
      </c>
      <c r="H511" s="17">
        <v>1995.8</v>
      </c>
      <c r="I511" s="17">
        <v>1995.8</v>
      </c>
      <c r="J511" s="17"/>
      <c r="K511" s="17"/>
      <c r="L511" s="17"/>
      <c r="M511" s="17">
        <f t="shared" si="1546"/>
        <v>1995.8</v>
      </c>
      <c r="N511" s="17">
        <f t="shared" si="1547"/>
        <v>1995.8</v>
      </c>
      <c r="O511" s="17">
        <f t="shared" si="1548"/>
        <v>1995.8</v>
      </c>
      <c r="P511" s="17">
        <v>81.557000000000002</v>
      </c>
      <c r="Q511" s="17"/>
      <c r="R511" s="17"/>
      <c r="S511" s="17"/>
      <c r="T511" s="17"/>
      <c r="U511" s="17"/>
      <c r="V511" s="17"/>
      <c r="W511" s="17"/>
      <c r="X511" s="17"/>
      <c r="Y511" s="17">
        <f t="shared" si="1595"/>
        <v>2077.357</v>
      </c>
      <c r="Z511" s="17">
        <f t="shared" si="1596"/>
        <v>1995.8</v>
      </c>
      <c r="AA511" s="17">
        <f t="shared" si="1597"/>
        <v>1995.8</v>
      </c>
      <c r="AB511" s="17"/>
      <c r="AC511" s="17"/>
      <c r="AD511" s="17"/>
      <c r="AE511" s="17">
        <f t="shared" si="1598"/>
        <v>2077.357</v>
      </c>
      <c r="AF511" s="17">
        <f t="shared" si="1599"/>
        <v>1995.8</v>
      </c>
      <c r="AG511" s="17">
        <f t="shared" si="1600"/>
        <v>1995.8</v>
      </c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>
        <f t="shared" si="1601"/>
        <v>2077.357</v>
      </c>
      <c r="AX511" s="17">
        <f t="shared" si="1602"/>
        <v>1995.8</v>
      </c>
      <c r="AY511" s="17">
        <f t="shared" si="1603"/>
        <v>1995.8</v>
      </c>
      <c r="AZ511" s="17"/>
      <c r="BA511" s="17">
        <f t="shared" si="1604"/>
        <v>2077.357</v>
      </c>
      <c r="BB511" s="17">
        <f t="shared" si="1605"/>
        <v>1995.8</v>
      </c>
      <c r="BC511" s="17">
        <f t="shared" si="1606"/>
        <v>1995.8</v>
      </c>
      <c r="BD511" s="17"/>
      <c r="BE511" s="17">
        <v>610.98199999999997</v>
      </c>
      <c r="BF511" s="17"/>
      <c r="BG511" s="17"/>
      <c r="BH511" s="17"/>
      <c r="BI511" s="17"/>
      <c r="BJ511" s="17"/>
      <c r="BK511" s="17"/>
      <c r="BL511" s="17"/>
      <c r="BM511" s="17"/>
      <c r="BN511" s="17"/>
      <c r="BO511" s="17">
        <f t="shared" si="1607"/>
        <v>2688.3389999999999</v>
      </c>
      <c r="BP511" s="17">
        <f t="shared" si="1608"/>
        <v>1995.8</v>
      </c>
      <c r="BQ511" s="17">
        <f t="shared" si="1609"/>
        <v>1995.8</v>
      </c>
      <c r="BR511" s="17"/>
      <c r="BS511" s="35"/>
      <c r="BT511" s="35"/>
      <c r="BU511" s="1"/>
      <c r="BV511" s="1"/>
      <c r="BW511" s="1"/>
      <c r="BX511" s="1"/>
      <c r="BY511" s="1"/>
      <c r="BZ511" s="1"/>
      <c r="CA511" s="1"/>
      <c r="CB511" s="1"/>
    </row>
    <row r="512" s="1" customFormat="1">
      <c r="A512" s="33" t="s">
        <v>307</v>
      </c>
      <c r="B512" s="33" t="s">
        <v>178</v>
      </c>
      <c r="C512" s="33" t="s">
        <v>274</v>
      </c>
      <c r="D512" s="33" t="s">
        <v>320</v>
      </c>
      <c r="E512" s="16"/>
      <c r="F512" s="34" t="s">
        <v>321</v>
      </c>
      <c r="G512" s="17">
        <f>G513</f>
        <v>1255.0999999999999</v>
      </c>
      <c r="H512" s="17">
        <f>H513</f>
        <v>1278.4000000000001</v>
      </c>
      <c r="I512" s="17">
        <f>I513</f>
        <v>1278.4000000000001</v>
      </c>
      <c r="J512" s="17">
        <f>J513</f>
        <v>0</v>
      </c>
      <c r="K512" s="17">
        <f>K513</f>
        <v>0</v>
      </c>
      <c r="L512" s="17">
        <f>L513</f>
        <v>0</v>
      </c>
      <c r="M512" s="17">
        <f t="shared" si="1546"/>
        <v>1255.0999999999999</v>
      </c>
      <c r="N512" s="17">
        <f t="shared" si="1547"/>
        <v>1278.4000000000001</v>
      </c>
      <c r="O512" s="17">
        <f t="shared" si="1548"/>
        <v>1278.4000000000001</v>
      </c>
      <c r="P512" s="17">
        <f>P513</f>
        <v>0</v>
      </c>
      <c r="Q512" s="17">
        <f>Q513</f>
        <v>0</v>
      </c>
      <c r="R512" s="17">
        <f>R513</f>
        <v>0</v>
      </c>
      <c r="S512" s="17">
        <f>S513</f>
        <v>0</v>
      </c>
      <c r="T512" s="17">
        <f>T513</f>
        <v>0</v>
      </c>
      <c r="U512" s="17">
        <f>U513</f>
        <v>0</v>
      </c>
      <c r="V512" s="17">
        <f>V513</f>
        <v>0</v>
      </c>
      <c r="W512" s="17">
        <f>W513</f>
        <v>0</v>
      </c>
      <c r="X512" s="17">
        <f>X513</f>
        <v>0</v>
      </c>
      <c r="Y512" s="17">
        <f t="shared" si="1595"/>
        <v>1255.0999999999999</v>
      </c>
      <c r="Z512" s="17">
        <f t="shared" si="1596"/>
        <v>1278.4000000000001</v>
      </c>
      <c r="AA512" s="17">
        <f t="shared" si="1597"/>
        <v>1278.4000000000001</v>
      </c>
      <c r="AB512" s="17">
        <f>AB513</f>
        <v>0</v>
      </c>
      <c r="AC512" s="17">
        <f>AC513</f>
        <v>0</v>
      </c>
      <c r="AD512" s="17">
        <f>AD513</f>
        <v>0</v>
      </c>
      <c r="AE512" s="17">
        <f t="shared" si="1598"/>
        <v>1255.0999999999999</v>
      </c>
      <c r="AF512" s="17">
        <f t="shared" si="1599"/>
        <v>1278.4000000000001</v>
      </c>
      <c r="AG512" s="17">
        <f t="shared" si="1600"/>
        <v>1278.4000000000001</v>
      </c>
      <c r="AH512" s="17">
        <f>AH513</f>
        <v>0</v>
      </c>
      <c r="AI512" s="17">
        <f>AI513</f>
        <v>0</v>
      </c>
      <c r="AJ512" s="17">
        <f>AJ513</f>
        <v>0</v>
      </c>
      <c r="AK512" s="17">
        <f>AK513</f>
        <v>0</v>
      </c>
      <c r="AL512" s="17">
        <f>AL513</f>
        <v>0</v>
      </c>
      <c r="AM512" s="17">
        <f>AM513</f>
        <v>0</v>
      </c>
      <c r="AN512" s="17">
        <f>AN513</f>
        <v>0</v>
      </c>
      <c r="AO512" s="17">
        <f>AO513</f>
        <v>0</v>
      </c>
      <c r="AP512" s="17">
        <f>AP513</f>
        <v>0</v>
      </c>
      <c r="AQ512" s="17">
        <f>AQ513</f>
        <v>0</v>
      </c>
      <c r="AR512" s="17">
        <f>AR513</f>
        <v>0</v>
      </c>
      <c r="AS512" s="17">
        <f>AS513</f>
        <v>0</v>
      </c>
      <c r="AT512" s="17">
        <f>AT513</f>
        <v>0</v>
      </c>
      <c r="AU512" s="17">
        <f>AU513</f>
        <v>0</v>
      </c>
      <c r="AV512" s="17">
        <f>AV513</f>
        <v>0</v>
      </c>
      <c r="AW512" s="17">
        <f t="shared" si="1601"/>
        <v>1255.0999999999999</v>
      </c>
      <c r="AX512" s="17">
        <f t="shared" si="1602"/>
        <v>1278.4000000000001</v>
      </c>
      <c r="AY512" s="17">
        <f t="shared" si="1603"/>
        <v>1278.4000000000001</v>
      </c>
      <c r="AZ512" s="17">
        <f>AZ513</f>
        <v>0</v>
      </c>
      <c r="BA512" s="17">
        <f t="shared" si="1604"/>
        <v>1255.0999999999999</v>
      </c>
      <c r="BB512" s="17">
        <f t="shared" si="1605"/>
        <v>1278.4000000000001</v>
      </c>
      <c r="BC512" s="17">
        <f t="shared" si="1606"/>
        <v>1278.4000000000001</v>
      </c>
      <c r="BD512" s="17">
        <f>BD513</f>
        <v>0</v>
      </c>
      <c r="BE512" s="17">
        <f>BE513</f>
        <v>0</v>
      </c>
      <c r="BF512" s="17">
        <f>BF513</f>
        <v>0</v>
      </c>
      <c r="BG512" s="17">
        <f>BG513</f>
        <v>0</v>
      </c>
      <c r="BH512" s="17">
        <f>BH513</f>
        <v>0</v>
      </c>
      <c r="BI512" s="17">
        <f>BI513</f>
        <v>0</v>
      </c>
      <c r="BJ512" s="17">
        <f>BJ513</f>
        <v>0</v>
      </c>
      <c r="BK512" s="17">
        <f>BK513</f>
        <v>0</v>
      </c>
      <c r="BL512" s="17">
        <f>BL513</f>
        <v>0</v>
      </c>
      <c r="BM512" s="17">
        <f>BM513</f>
        <v>0</v>
      </c>
      <c r="BN512" s="17">
        <f>BN513</f>
        <v>0</v>
      </c>
      <c r="BO512" s="17">
        <f t="shared" si="1607"/>
        <v>1255.0999999999999</v>
      </c>
      <c r="BP512" s="17">
        <f t="shared" si="1608"/>
        <v>1278.4000000000001</v>
      </c>
      <c r="BQ512" s="17">
        <f t="shared" si="1609"/>
        <v>1278.4000000000001</v>
      </c>
      <c r="BR512" s="17">
        <f>BR513</f>
        <v>0</v>
      </c>
      <c r="BS512" s="35"/>
      <c r="BT512" s="35"/>
      <c r="BU512" s="1"/>
      <c r="BV512" s="1"/>
      <c r="BW512" s="1"/>
      <c r="BX512" s="1"/>
      <c r="BY512" s="1"/>
      <c r="BZ512" s="1"/>
      <c r="CA512" s="1"/>
      <c r="CB512" s="1"/>
    </row>
    <row r="513" s="1" customFormat="1">
      <c r="A513" s="33" t="s">
        <v>307</v>
      </c>
      <c r="B513" s="33" t="s">
        <v>178</v>
      </c>
      <c r="C513" s="33" t="s">
        <v>274</v>
      </c>
      <c r="D513" s="33" t="s">
        <v>322</v>
      </c>
      <c r="E513" s="16"/>
      <c r="F513" s="34" t="s">
        <v>317</v>
      </c>
      <c r="G513" s="17">
        <f>G514+G515</f>
        <v>1255.0999999999999</v>
      </c>
      <c r="H513" s="17">
        <f>H514+H515</f>
        <v>1278.4000000000001</v>
      </c>
      <c r="I513" s="17">
        <f>I514+I515</f>
        <v>1278.4000000000001</v>
      </c>
      <c r="J513" s="17">
        <f>J514+J515</f>
        <v>0</v>
      </c>
      <c r="K513" s="17">
        <f>K514+K515</f>
        <v>0</v>
      </c>
      <c r="L513" s="17">
        <f>L514+L515</f>
        <v>0</v>
      </c>
      <c r="M513" s="17">
        <f t="shared" si="1546"/>
        <v>1255.0999999999999</v>
      </c>
      <c r="N513" s="17">
        <f t="shared" si="1547"/>
        <v>1278.4000000000001</v>
      </c>
      <c r="O513" s="17">
        <f t="shared" si="1548"/>
        <v>1278.4000000000001</v>
      </c>
      <c r="P513" s="17">
        <f>P514+P515</f>
        <v>0</v>
      </c>
      <c r="Q513" s="17">
        <f>Q514+Q515</f>
        <v>0</v>
      </c>
      <c r="R513" s="17">
        <f>R514+R515</f>
        <v>0</v>
      </c>
      <c r="S513" s="17">
        <f>S514+S515</f>
        <v>0</v>
      </c>
      <c r="T513" s="17">
        <f>T514+T515</f>
        <v>0</v>
      </c>
      <c r="U513" s="17">
        <f>U514+U515</f>
        <v>0</v>
      </c>
      <c r="V513" s="17">
        <f>V514+V515</f>
        <v>0</v>
      </c>
      <c r="W513" s="17">
        <f>W514+W515</f>
        <v>0</v>
      </c>
      <c r="X513" s="17">
        <f>X514+X515</f>
        <v>0</v>
      </c>
      <c r="Y513" s="17">
        <f t="shared" si="1595"/>
        <v>1255.0999999999999</v>
      </c>
      <c r="Z513" s="17">
        <f t="shared" si="1596"/>
        <v>1278.4000000000001</v>
      </c>
      <c r="AA513" s="17">
        <f t="shared" si="1597"/>
        <v>1278.4000000000001</v>
      </c>
      <c r="AB513" s="17">
        <f>AB514+AB515</f>
        <v>0</v>
      </c>
      <c r="AC513" s="17">
        <f>AC514+AC515</f>
        <v>0</v>
      </c>
      <c r="AD513" s="17">
        <f>AD514+AD515</f>
        <v>0</v>
      </c>
      <c r="AE513" s="17">
        <f t="shared" si="1598"/>
        <v>1255.0999999999999</v>
      </c>
      <c r="AF513" s="17">
        <f t="shared" si="1599"/>
        <v>1278.4000000000001</v>
      </c>
      <c r="AG513" s="17">
        <f t="shared" si="1600"/>
        <v>1278.4000000000001</v>
      </c>
      <c r="AH513" s="17">
        <f>AH514+AH515</f>
        <v>0</v>
      </c>
      <c r="AI513" s="17">
        <f>AI514+AI515</f>
        <v>0</v>
      </c>
      <c r="AJ513" s="17">
        <f>AJ514+AJ515</f>
        <v>0</v>
      </c>
      <c r="AK513" s="17">
        <f>AK514+AK515</f>
        <v>0</v>
      </c>
      <c r="AL513" s="17">
        <f>AL514+AL515</f>
        <v>0</v>
      </c>
      <c r="AM513" s="17">
        <f>AM514+AM515</f>
        <v>0</v>
      </c>
      <c r="AN513" s="17">
        <f>AN514+AN515</f>
        <v>0</v>
      </c>
      <c r="AO513" s="17">
        <f>AO514+AO515</f>
        <v>0</v>
      </c>
      <c r="AP513" s="17">
        <f>AP514+AP515</f>
        <v>0</v>
      </c>
      <c r="AQ513" s="17">
        <f>AQ514+AQ515</f>
        <v>0</v>
      </c>
      <c r="AR513" s="17">
        <f>AR514+AR515</f>
        <v>0</v>
      </c>
      <c r="AS513" s="17">
        <f>AS514+AS515</f>
        <v>0</v>
      </c>
      <c r="AT513" s="17">
        <f>AT514+AT515</f>
        <v>0</v>
      </c>
      <c r="AU513" s="17">
        <f>AU514+AU515</f>
        <v>0</v>
      </c>
      <c r="AV513" s="17">
        <f>AV514+AV515</f>
        <v>0</v>
      </c>
      <c r="AW513" s="17">
        <f t="shared" si="1601"/>
        <v>1255.0999999999999</v>
      </c>
      <c r="AX513" s="17">
        <f t="shared" si="1602"/>
        <v>1278.4000000000001</v>
      </c>
      <c r="AY513" s="17">
        <f t="shared" si="1603"/>
        <v>1278.4000000000001</v>
      </c>
      <c r="AZ513" s="17">
        <f>AZ514+AZ515</f>
        <v>0</v>
      </c>
      <c r="BA513" s="17">
        <f t="shared" si="1604"/>
        <v>1255.0999999999999</v>
      </c>
      <c r="BB513" s="17">
        <f t="shared" si="1605"/>
        <v>1278.4000000000001</v>
      </c>
      <c r="BC513" s="17">
        <f t="shared" si="1606"/>
        <v>1278.4000000000001</v>
      </c>
      <c r="BD513" s="17">
        <f>BD514+BD515</f>
        <v>0</v>
      </c>
      <c r="BE513" s="17">
        <f>BE514+BE515</f>
        <v>0</v>
      </c>
      <c r="BF513" s="17">
        <f>BF514+BF515</f>
        <v>0</v>
      </c>
      <c r="BG513" s="17">
        <f>BG514+BG515</f>
        <v>0</v>
      </c>
      <c r="BH513" s="17">
        <f>BH514+BH515</f>
        <v>0</v>
      </c>
      <c r="BI513" s="17">
        <f>BI514+BI515</f>
        <v>0</v>
      </c>
      <c r="BJ513" s="17">
        <f>BJ514+BJ515</f>
        <v>0</v>
      </c>
      <c r="BK513" s="17">
        <f>BK514+BK515</f>
        <v>0</v>
      </c>
      <c r="BL513" s="17">
        <f>BL514+BL515</f>
        <v>0</v>
      </c>
      <c r="BM513" s="17">
        <f>BM514+BM515</f>
        <v>0</v>
      </c>
      <c r="BN513" s="17">
        <f>BN514+BN515</f>
        <v>0</v>
      </c>
      <c r="BO513" s="17">
        <f t="shared" si="1607"/>
        <v>1255.0999999999999</v>
      </c>
      <c r="BP513" s="17">
        <f t="shared" si="1608"/>
        <v>1278.4000000000001</v>
      </c>
      <c r="BQ513" s="17">
        <f t="shared" si="1609"/>
        <v>1278.4000000000001</v>
      </c>
      <c r="BR513" s="17">
        <f>BR514+BR515</f>
        <v>0</v>
      </c>
      <c r="BS513" s="35"/>
      <c r="BT513" s="35"/>
      <c r="BU513" s="1"/>
      <c r="BV513" s="1"/>
      <c r="BW513" s="1"/>
      <c r="BX513" s="1"/>
      <c r="BY513" s="1"/>
      <c r="BZ513" s="1"/>
      <c r="CA513" s="1"/>
      <c r="CB513" s="1"/>
    </row>
    <row r="514" s="1" customFormat="1">
      <c r="A514" s="33" t="s">
        <v>307</v>
      </c>
      <c r="B514" s="33" t="s">
        <v>178</v>
      </c>
      <c r="C514" s="33" t="s">
        <v>274</v>
      </c>
      <c r="D514" s="33" t="s">
        <v>322</v>
      </c>
      <c r="E514" s="15" t="s">
        <v>60</v>
      </c>
      <c r="F514" s="34" t="s">
        <v>61</v>
      </c>
      <c r="G514" s="17">
        <v>755.10000000000002</v>
      </c>
      <c r="H514" s="17">
        <v>778.39999999999998</v>
      </c>
      <c r="I514" s="17">
        <v>778.39999999999998</v>
      </c>
      <c r="J514" s="17"/>
      <c r="K514" s="17"/>
      <c r="L514" s="17"/>
      <c r="M514" s="17">
        <f t="shared" si="1546"/>
        <v>755.10000000000002</v>
      </c>
      <c r="N514" s="17">
        <f t="shared" si="1547"/>
        <v>778.39999999999998</v>
      </c>
      <c r="O514" s="17">
        <f t="shared" si="1548"/>
        <v>778.39999999999998</v>
      </c>
      <c r="P514" s="17"/>
      <c r="Q514" s="17"/>
      <c r="R514" s="17"/>
      <c r="S514" s="17"/>
      <c r="T514" s="17"/>
      <c r="U514" s="17"/>
      <c r="V514" s="17"/>
      <c r="W514" s="17"/>
      <c r="X514" s="17"/>
      <c r="Y514" s="17">
        <f t="shared" si="1595"/>
        <v>755.10000000000002</v>
      </c>
      <c r="Z514" s="17">
        <f t="shared" si="1596"/>
        <v>778.39999999999998</v>
      </c>
      <c r="AA514" s="17">
        <f t="shared" si="1597"/>
        <v>778.39999999999998</v>
      </c>
      <c r="AB514" s="17"/>
      <c r="AC514" s="17"/>
      <c r="AD514" s="17"/>
      <c r="AE514" s="17">
        <f t="shared" si="1598"/>
        <v>755.10000000000002</v>
      </c>
      <c r="AF514" s="17">
        <f t="shared" si="1599"/>
        <v>778.39999999999998</v>
      </c>
      <c r="AG514" s="17">
        <f t="shared" si="1600"/>
        <v>778.39999999999998</v>
      </c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>
        <f t="shared" si="1601"/>
        <v>755.10000000000002</v>
      </c>
      <c r="AX514" s="17">
        <f t="shared" si="1602"/>
        <v>778.39999999999998</v>
      </c>
      <c r="AY514" s="17">
        <f t="shared" si="1603"/>
        <v>778.39999999999998</v>
      </c>
      <c r="AZ514" s="17"/>
      <c r="BA514" s="17">
        <f t="shared" si="1604"/>
        <v>755.10000000000002</v>
      </c>
      <c r="BB514" s="17">
        <f t="shared" si="1605"/>
        <v>778.39999999999998</v>
      </c>
      <c r="BC514" s="17">
        <f t="shared" si="1606"/>
        <v>778.39999999999998</v>
      </c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>
        <f t="shared" si="1607"/>
        <v>755.10000000000002</v>
      </c>
      <c r="BP514" s="17">
        <f t="shared" si="1608"/>
        <v>778.39999999999998</v>
      </c>
      <c r="BQ514" s="17">
        <f t="shared" si="1609"/>
        <v>778.39999999999998</v>
      </c>
      <c r="BR514" s="17"/>
      <c r="BS514" s="35"/>
      <c r="BT514" s="35"/>
      <c r="BU514" s="1"/>
      <c r="BV514" s="1"/>
      <c r="BW514" s="1"/>
      <c r="BX514" s="1"/>
      <c r="BY514" s="1"/>
      <c r="BZ514" s="1"/>
      <c r="CA514" s="1"/>
      <c r="CB514" s="1"/>
    </row>
    <row r="515" s="1" customFormat="1">
      <c r="A515" s="33" t="s">
        <v>307</v>
      </c>
      <c r="B515" s="33" t="s">
        <v>178</v>
      </c>
      <c r="C515" s="33" t="s">
        <v>274</v>
      </c>
      <c r="D515" s="33" t="s">
        <v>322</v>
      </c>
      <c r="E515" s="15" t="s">
        <v>48</v>
      </c>
      <c r="F515" s="34" t="s">
        <v>49</v>
      </c>
      <c r="G515" s="17">
        <v>500</v>
      </c>
      <c r="H515" s="17">
        <v>500</v>
      </c>
      <c r="I515" s="17">
        <v>500</v>
      </c>
      <c r="J515" s="17"/>
      <c r="K515" s="17"/>
      <c r="L515" s="17"/>
      <c r="M515" s="17">
        <f t="shared" si="1546"/>
        <v>500</v>
      </c>
      <c r="N515" s="17">
        <f t="shared" si="1547"/>
        <v>500</v>
      </c>
      <c r="O515" s="17">
        <f t="shared" si="1548"/>
        <v>500</v>
      </c>
      <c r="P515" s="17"/>
      <c r="Q515" s="17"/>
      <c r="R515" s="17"/>
      <c r="S515" s="17"/>
      <c r="T515" s="17"/>
      <c r="U515" s="17"/>
      <c r="V515" s="17"/>
      <c r="W515" s="17"/>
      <c r="X515" s="17"/>
      <c r="Y515" s="17">
        <f t="shared" si="1595"/>
        <v>500</v>
      </c>
      <c r="Z515" s="17">
        <f t="shared" si="1596"/>
        <v>500</v>
      </c>
      <c r="AA515" s="17">
        <f t="shared" si="1597"/>
        <v>500</v>
      </c>
      <c r="AB515" s="17"/>
      <c r="AC515" s="17"/>
      <c r="AD515" s="17"/>
      <c r="AE515" s="17">
        <f t="shared" si="1598"/>
        <v>500</v>
      </c>
      <c r="AF515" s="17">
        <f t="shared" si="1599"/>
        <v>500</v>
      </c>
      <c r="AG515" s="17">
        <f t="shared" si="1600"/>
        <v>500</v>
      </c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>
        <f t="shared" si="1601"/>
        <v>500</v>
      </c>
      <c r="AX515" s="17">
        <f t="shared" si="1602"/>
        <v>500</v>
      </c>
      <c r="AY515" s="17">
        <f t="shared" si="1603"/>
        <v>500</v>
      </c>
      <c r="AZ515" s="17"/>
      <c r="BA515" s="17">
        <f t="shared" si="1604"/>
        <v>500</v>
      </c>
      <c r="BB515" s="17">
        <f t="shared" si="1605"/>
        <v>500</v>
      </c>
      <c r="BC515" s="17">
        <f t="shared" si="1606"/>
        <v>500</v>
      </c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>
        <f t="shared" si="1607"/>
        <v>500</v>
      </c>
      <c r="BP515" s="17">
        <f t="shared" si="1608"/>
        <v>500</v>
      </c>
      <c r="BQ515" s="17">
        <f t="shared" si="1609"/>
        <v>500</v>
      </c>
      <c r="BR515" s="17"/>
      <c r="BS515" s="35"/>
      <c r="BT515" s="35"/>
      <c r="BU515" s="1"/>
      <c r="BV515" s="1"/>
      <c r="BW515" s="1"/>
      <c r="BX515" s="1"/>
      <c r="BY515" s="1"/>
      <c r="BZ515" s="1"/>
      <c r="CA515" s="1"/>
      <c r="CB515" s="1"/>
    </row>
    <row r="516" s="1" customFormat="1">
      <c r="A516" s="33" t="s">
        <v>307</v>
      </c>
      <c r="B516" s="33" t="s">
        <v>178</v>
      </c>
      <c r="C516" s="33" t="s">
        <v>274</v>
      </c>
      <c r="D516" s="33" t="s">
        <v>325</v>
      </c>
      <c r="E516" s="16"/>
      <c r="F516" s="34" t="s">
        <v>326</v>
      </c>
      <c r="G516" s="17">
        <f>G517+G519</f>
        <v>40142</v>
      </c>
      <c r="H516" s="17">
        <f>H517+H519</f>
        <v>47966.400000000001</v>
      </c>
      <c r="I516" s="17">
        <f>I517+I519</f>
        <v>25504</v>
      </c>
      <c r="J516" s="17">
        <f>J517+J519</f>
        <v>0</v>
      </c>
      <c r="K516" s="17">
        <f>K517+K519</f>
        <v>0</v>
      </c>
      <c r="L516" s="17">
        <f>L517+L519</f>
        <v>0</v>
      </c>
      <c r="M516" s="17">
        <f t="shared" si="1546"/>
        <v>40142</v>
      </c>
      <c r="N516" s="17">
        <f t="shared" si="1547"/>
        <v>47966.400000000001</v>
      </c>
      <c r="O516" s="17">
        <f t="shared" si="1548"/>
        <v>25504</v>
      </c>
      <c r="P516" s="17">
        <f>P517+P519</f>
        <v>0</v>
      </c>
      <c r="Q516" s="17">
        <f>Q517+Q519</f>
        <v>0</v>
      </c>
      <c r="R516" s="17">
        <f>R517+R519</f>
        <v>0</v>
      </c>
      <c r="S516" s="17">
        <f>S517+S519</f>
        <v>0</v>
      </c>
      <c r="T516" s="17">
        <f>T517+T519</f>
        <v>0</v>
      </c>
      <c r="U516" s="17">
        <f>U517+U519</f>
        <v>0</v>
      </c>
      <c r="V516" s="17">
        <f>V517+V519</f>
        <v>0</v>
      </c>
      <c r="W516" s="17">
        <f>W517+W519</f>
        <v>0</v>
      </c>
      <c r="X516" s="17">
        <f>X517+X519</f>
        <v>0</v>
      </c>
      <c r="Y516" s="17">
        <f t="shared" si="1595"/>
        <v>40142</v>
      </c>
      <c r="Z516" s="17">
        <f t="shared" si="1596"/>
        <v>47966.400000000001</v>
      </c>
      <c r="AA516" s="17">
        <f t="shared" si="1597"/>
        <v>25504</v>
      </c>
      <c r="AB516" s="17">
        <f>AB517+AB519</f>
        <v>0</v>
      </c>
      <c r="AC516" s="17">
        <f>AC517+AC519</f>
        <v>0</v>
      </c>
      <c r="AD516" s="17">
        <f>AD517+AD519</f>
        <v>0</v>
      </c>
      <c r="AE516" s="17">
        <f t="shared" si="1598"/>
        <v>40142</v>
      </c>
      <c r="AF516" s="17">
        <f t="shared" si="1599"/>
        <v>47966.400000000001</v>
      </c>
      <c r="AG516" s="17">
        <f t="shared" si="1600"/>
        <v>25504</v>
      </c>
      <c r="AH516" s="17">
        <f>AH517+AH519</f>
        <v>0</v>
      </c>
      <c r="AI516" s="17">
        <f>AI517+AI519</f>
        <v>0</v>
      </c>
      <c r="AJ516" s="17">
        <f>AJ517+AJ519</f>
        <v>0</v>
      </c>
      <c r="AK516" s="17">
        <f>AK517+AK519</f>
        <v>0</v>
      </c>
      <c r="AL516" s="17">
        <f>AL517+AL519</f>
        <v>0</v>
      </c>
      <c r="AM516" s="17">
        <f>AM517+AM519</f>
        <v>0</v>
      </c>
      <c r="AN516" s="17">
        <f>AN517+AN519</f>
        <v>0</v>
      </c>
      <c r="AO516" s="17">
        <f>AO517+AO519</f>
        <v>0</v>
      </c>
      <c r="AP516" s="17">
        <f>AP517+AP519</f>
        <v>0</v>
      </c>
      <c r="AQ516" s="17">
        <f>AQ517+AQ519</f>
        <v>0</v>
      </c>
      <c r="AR516" s="17">
        <f>AR517+AR519</f>
        <v>0</v>
      </c>
      <c r="AS516" s="17">
        <f>AS517+AS519</f>
        <v>0</v>
      </c>
      <c r="AT516" s="17">
        <f>AT517+AT519</f>
        <v>0</v>
      </c>
      <c r="AU516" s="17">
        <f>AU517+AU519</f>
        <v>0</v>
      </c>
      <c r="AV516" s="17">
        <f>AV517+AV519</f>
        <v>0</v>
      </c>
      <c r="AW516" s="17">
        <f t="shared" si="1601"/>
        <v>40142</v>
      </c>
      <c r="AX516" s="17">
        <f t="shared" si="1602"/>
        <v>47966.400000000001</v>
      </c>
      <c r="AY516" s="17">
        <f t="shared" si="1603"/>
        <v>25504</v>
      </c>
      <c r="AZ516" s="17">
        <f>AZ517+AZ519</f>
        <v>0</v>
      </c>
      <c r="BA516" s="17">
        <f t="shared" si="1604"/>
        <v>40142</v>
      </c>
      <c r="BB516" s="17">
        <f t="shared" si="1605"/>
        <v>47966.400000000001</v>
      </c>
      <c r="BC516" s="17">
        <f t="shared" si="1606"/>
        <v>25504</v>
      </c>
      <c r="BD516" s="17">
        <f>BD517+BD519</f>
        <v>0</v>
      </c>
      <c r="BE516" s="17">
        <f>BE517+BE519</f>
        <v>0</v>
      </c>
      <c r="BF516" s="17">
        <f>BF517+BF519</f>
        <v>0</v>
      </c>
      <c r="BG516" s="17">
        <f>BG517+BG519</f>
        <v>0</v>
      </c>
      <c r="BH516" s="17">
        <f>BH517+BH519</f>
        <v>0</v>
      </c>
      <c r="BI516" s="17">
        <f>BI517+BI519</f>
        <v>0</v>
      </c>
      <c r="BJ516" s="17">
        <f>BJ517+BJ519</f>
        <v>0</v>
      </c>
      <c r="BK516" s="17">
        <f>BK517+BK519</f>
        <v>0</v>
      </c>
      <c r="BL516" s="17">
        <f>BL517+BL519</f>
        <v>0</v>
      </c>
      <c r="BM516" s="17">
        <f>BM517+BM519</f>
        <v>0</v>
      </c>
      <c r="BN516" s="17">
        <f>BN517+BN519</f>
        <v>0</v>
      </c>
      <c r="BO516" s="17">
        <f t="shared" si="1607"/>
        <v>40142</v>
      </c>
      <c r="BP516" s="17">
        <f t="shared" si="1608"/>
        <v>47966.400000000001</v>
      </c>
      <c r="BQ516" s="17">
        <f t="shared" si="1609"/>
        <v>25504</v>
      </c>
      <c r="BR516" s="17">
        <f>BR517+BR519</f>
        <v>0</v>
      </c>
      <c r="BS516" s="35"/>
      <c r="BT516" s="35"/>
      <c r="BU516" s="1"/>
      <c r="BV516" s="1"/>
      <c r="BW516" s="1"/>
      <c r="BX516" s="1"/>
      <c r="BY516" s="1"/>
      <c r="BZ516" s="1"/>
      <c r="CA516" s="1"/>
      <c r="CB516" s="1"/>
    </row>
    <row r="517" s="1" customFormat="1">
      <c r="A517" s="33" t="s">
        <v>307</v>
      </c>
      <c r="B517" s="33" t="s">
        <v>178</v>
      </c>
      <c r="C517" s="33" t="s">
        <v>274</v>
      </c>
      <c r="D517" s="33" t="s">
        <v>329</v>
      </c>
      <c r="E517" s="16"/>
      <c r="F517" s="34" t="s">
        <v>224</v>
      </c>
      <c r="G517" s="17">
        <f>G518</f>
        <v>142</v>
      </c>
      <c r="H517" s="17">
        <f>H518</f>
        <v>142</v>
      </c>
      <c r="I517" s="17">
        <f>I518</f>
        <v>142</v>
      </c>
      <c r="J517" s="17">
        <f>J518</f>
        <v>0</v>
      </c>
      <c r="K517" s="17">
        <f>K518</f>
        <v>0</v>
      </c>
      <c r="L517" s="17">
        <f>L518</f>
        <v>0</v>
      </c>
      <c r="M517" s="17">
        <f t="shared" si="1546"/>
        <v>142</v>
      </c>
      <c r="N517" s="17">
        <f t="shared" si="1547"/>
        <v>142</v>
      </c>
      <c r="O517" s="17">
        <f t="shared" si="1548"/>
        <v>142</v>
      </c>
      <c r="P517" s="17">
        <f>P518</f>
        <v>0</v>
      </c>
      <c r="Q517" s="17">
        <f>Q518</f>
        <v>0</v>
      </c>
      <c r="R517" s="17">
        <f>R518</f>
        <v>0</v>
      </c>
      <c r="S517" s="17">
        <f>S518</f>
        <v>0</v>
      </c>
      <c r="T517" s="17">
        <f>T518</f>
        <v>0</v>
      </c>
      <c r="U517" s="17">
        <f>U518</f>
        <v>0</v>
      </c>
      <c r="V517" s="17">
        <f>V518</f>
        <v>0</v>
      </c>
      <c r="W517" s="17">
        <f>W518</f>
        <v>0</v>
      </c>
      <c r="X517" s="17">
        <f>X518</f>
        <v>0</v>
      </c>
      <c r="Y517" s="17">
        <f t="shared" si="1595"/>
        <v>142</v>
      </c>
      <c r="Z517" s="17">
        <f t="shared" si="1596"/>
        <v>142</v>
      </c>
      <c r="AA517" s="17">
        <f t="shared" si="1597"/>
        <v>142</v>
      </c>
      <c r="AB517" s="17">
        <f>AB518</f>
        <v>0</v>
      </c>
      <c r="AC517" s="17">
        <f>AC518</f>
        <v>0</v>
      </c>
      <c r="AD517" s="17">
        <f>AD518</f>
        <v>0</v>
      </c>
      <c r="AE517" s="17">
        <f t="shared" si="1598"/>
        <v>142</v>
      </c>
      <c r="AF517" s="17">
        <f t="shared" si="1599"/>
        <v>142</v>
      </c>
      <c r="AG517" s="17">
        <f t="shared" si="1600"/>
        <v>142</v>
      </c>
      <c r="AH517" s="17">
        <f>AH518</f>
        <v>0</v>
      </c>
      <c r="AI517" s="17">
        <f>AI518</f>
        <v>0</v>
      </c>
      <c r="AJ517" s="17">
        <f>AJ518</f>
        <v>0</v>
      </c>
      <c r="AK517" s="17">
        <f>AK518</f>
        <v>0</v>
      </c>
      <c r="AL517" s="17">
        <f>AL518</f>
        <v>0</v>
      </c>
      <c r="AM517" s="17">
        <f>AM518</f>
        <v>0</v>
      </c>
      <c r="AN517" s="17">
        <f>AN518</f>
        <v>0</v>
      </c>
      <c r="AO517" s="17">
        <f>AO518</f>
        <v>0</v>
      </c>
      <c r="AP517" s="17">
        <f>AP518</f>
        <v>0</v>
      </c>
      <c r="AQ517" s="17">
        <f>AQ518</f>
        <v>0</v>
      </c>
      <c r="AR517" s="17">
        <f>AR518</f>
        <v>0</v>
      </c>
      <c r="AS517" s="17">
        <f>AS518</f>
        <v>0</v>
      </c>
      <c r="AT517" s="17">
        <f>AT518</f>
        <v>0</v>
      </c>
      <c r="AU517" s="17">
        <f>AU518</f>
        <v>0</v>
      </c>
      <c r="AV517" s="17">
        <f>AV518</f>
        <v>0</v>
      </c>
      <c r="AW517" s="17">
        <f t="shared" si="1601"/>
        <v>142</v>
      </c>
      <c r="AX517" s="17">
        <f t="shared" si="1602"/>
        <v>142</v>
      </c>
      <c r="AY517" s="17">
        <f t="shared" si="1603"/>
        <v>142</v>
      </c>
      <c r="AZ517" s="17">
        <f>AZ518</f>
        <v>0</v>
      </c>
      <c r="BA517" s="17">
        <f t="shared" si="1604"/>
        <v>142</v>
      </c>
      <c r="BB517" s="17">
        <f t="shared" si="1605"/>
        <v>142</v>
      </c>
      <c r="BC517" s="17">
        <f t="shared" si="1606"/>
        <v>142</v>
      </c>
      <c r="BD517" s="17">
        <f>BD518</f>
        <v>0</v>
      </c>
      <c r="BE517" s="17">
        <f>BE518</f>
        <v>0</v>
      </c>
      <c r="BF517" s="17">
        <f>BF518</f>
        <v>0</v>
      </c>
      <c r="BG517" s="17">
        <f>BG518</f>
        <v>0</v>
      </c>
      <c r="BH517" s="17">
        <f>BH518</f>
        <v>0</v>
      </c>
      <c r="BI517" s="17">
        <f>BI518</f>
        <v>0</v>
      </c>
      <c r="BJ517" s="17">
        <f>BJ518</f>
        <v>0</v>
      </c>
      <c r="BK517" s="17">
        <f>BK518</f>
        <v>0</v>
      </c>
      <c r="BL517" s="17">
        <f>BL518</f>
        <v>0</v>
      </c>
      <c r="BM517" s="17">
        <f>BM518</f>
        <v>0</v>
      </c>
      <c r="BN517" s="17">
        <f>BN518</f>
        <v>0</v>
      </c>
      <c r="BO517" s="17">
        <f t="shared" si="1607"/>
        <v>142</v>
      </c>
      <c r="BP517" s="17">
        <f t="shared" si="1608"/>
        <v>142</v>
      </c>
      <c r="BQ517" s="17">
        <f t="shared" si="1609"/>
        <v>142</v>
      </c>
      <c r="BR517" s="17">
        <f>BR518</f>
        <v>0</v>
      </c>
      <c r="BS517" s="35"/>
      <c r="BT517" s="35"/>
      <c r="BU517" s="1"/>
      <c r="BV517" s="1"/>
      <c r="BW517" s="1"/>
      <c r="BX517" s="1"/>
      <c r="BY517" s="1"/>
      <c r="BZ517" s="1"/>
      <c r="CA517" s="1"/>
      <c r="CB517" s="1"/>
    </row>
    <row r="518" s="1" customFormat="1">
      <c r="A518" s="33" t="s">
        <v>307</v>
      </c>
      <c r="B518" s="33" t="s">
        <v>178</v>
      </c>
      <c r="C518" s="33" t="s">
        <v>274</v>
      </c>
      <c r="D518" s="33" t="s">
        <v>329</v>
      </c>
      <c r="E518" s="15" t="s">
        <v>141</v>
      </c>
      <c r="F518" s="34" t="s">
        <v>142</v>
      </c>
      <c r="G518" s="17">
        <v>142</v>
      </c>
      <c r="H518" s="17">
        <v>142</v>
      </c>
      <c r="I518" s="17">
        <v>142</v>
      </c>
      <c r="J518" s="17"/>
      <c r="K518" s="17"/>
      <c r="L518" s="17"/>
      <c r="M518" s="17">
        <f t="shared" si="1546"/>
        <v>142</v>
      </c>
      <c r="N518" s="17">
        <f t="shared" si="1547"/>
        <v>142</v>
      </c>
      <c r="O518" s="17">
        <f t="shared" si="1548"/>
        <v>142</v>
      </c>
      <c r="P518" s="17"/>
      <c r="Q518" s="17"/>
      <c r="R518" s="17"/>
      <c r="S518" s="17"/>
      <c r="T518" s="17"/>
      <c r="U518" s="17"/>
      <c r="V518" s="17"/>
      <c r="W518" s="17"/>
      <c r="X518" s="17"/>
      <c r="Y518" s="17">
        <f t="shared" si="1595"/>
        <v>142</v>
      </c>
      <c r="Z518" s="17">
        <f t="shared" si="1596"/>
        <v>142</v>
      </c>
      <c r="AA518" s="17">
        <f t="shared" si="1597"/>
        <v>142</v>
      </c>
      <c r="AB518" s="17"/>
      <c r="AC518" s="17"/>
      <c r="AD518" s="17"/>
      <c r="AE518" s="17">
        <f t="shared" si="1598"/>
        <v>142</v>
      </c>
      <c r="AF518" s="17">
        <f t="shared" si="1599"/>
        <v>142</v>
      </c>
      <c r="AG518" s="17">
        <f t="shared" si="1600"/>
        <v>142</v>
      </c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>
        <f t="shared" si="1601"/>
        <v>142</v>
      </c>
      <c r="AX518" s="17">
        <f t="shared" si="1602"/>
        <v>142</v>
      </c>
      <c r="AY518" s="17">
        <f t="shared" si="1603"/>
        <v>142</v>
      </c>
      <c r="AZ518" s="17"/>
      <c r="BA518" s="17">
        <f t="shared" si="1604"/>
        <v>142</v>
      </c>
      <c r="BB518" s="17">
        <f t="shared" si="1605"/>
        <v>142</v>
      </c>
      <c r="BC518" s="17">
        <f t="shared" si="1606"/>
        <v>142</v>
      </c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>
        <f t="shared" si="1607"/>
        <v>142</v>
      </c>
      <c r="BP518" s="17">
        <f t="shared" si="1608"/>
        <v>142</v>
      </c>
      <c r="BQ518" s="17">
        <f t="shared" si="1609"/>
        <v>142</v>
      </c>
      <c r="BR518" s="17"/>
      <c r="BS518" s="35"/>
      <c r="BT518" s="35"/>
      <c r="BU518" s="1"/>
      <c r="BV518" s="1"/>
      <c r="BW518" s="1"/>
      <c r="BX518" s="1"/>
      <c r="BY518" s="1"/>
      <c r="BZ518" s="1"/>
      <c r="CA518" s="1"/>
      <c r="CB518" s="1"/>
    </row>
    <row r="519" s="1" customFormat="1">
      <c r="A519" s="33" t="s">
        <v>307</v>
      </c>
      <c r="B519" s="33" t="s">
        <v>178</v>
      </c>
      <c r="C519" s="33" t="s">
        <v>274</v>
      </c>
      <c r="D519" s="33" t="s">
        <v>330</v>
      </c>
      <c r="E519" s="16"/>
      <c r="F519" s="34" t="s">
        <v>331</v>
      </c>
      <c r="G519" s="17">
        <f>G520+G521</f>
        <v>40000</v>
      </c>
      <c r="H519" s="17">
        <f>H520+H521</f>
        <v>47824.400000000001</v>
      </c>
      <c r="I519" s="17">
        <f>I520+I521</f>
        <v>25362</v>
      </c>
      <c r="J519" s="17">
        <f>J520+J521</f>
        <v>0</v>
      </c>
      <c r="K519" s="17">
        <f>K520+K521</f>
        <v>0</v>
      </c>
      <c r="L519" s="17">
        <f>L520+L521</f>
        <v>0</v>
      </c>
      <c r="M519" s="17">
        <f t="shared" si="1546"/>
        <v>40000</v>
      </c>
      <c r="N519" s="17">
        <f t="shared" si="1547"/>
        <v>47824.400000000001</v>
      </c>
      <c r="O519" s="17">
        <f t="shared" si="1548"/>
        <v>25362</v>
      </c>
      <c r="P519" s="17">
        <f>P520+P521</f>
        <v>0</v>
      </c>
      <c r="Q519" s="17">
        <f>Q520+Q521</f>
        <v>0</v>
      </c>
      <c r="R519" s="17">
        <f>R520+R521</f>
        <v>0</v>
      </c>
      <c r="S519" s="17">
        <f>S520+S521</f>
        <v>0</v>
      </c>
      <c r="T519" s="17">
        <f>T520+T521</f>
        <v>0</v>
      </c>
      <c r="U519" s="17">
        <f>U520+U521</f>
        <v>0</v>
      </c>
      <c r="V519" s="17">
        <f>V520+V521</f>
        <v>0</v>
      </c>
      <c r="W519" s="17">
        <f>W520+W521</f>
        <v>0</v>
      </c>
      <c r="X519" s="17">
        <f>X520+X521</f>
        <v>0</v>
      </c>
      <c r="Y519" s="17">
        <f t="shared" si="1595"/>
        <v>40000</v>
      </c>
      <c r="Z519" s="17">
        <f t="shared" si="1596"/>
        <v>47824.400000000001</v>
      </c>
      <c r="AA519" s="17">
        <f t="shared" si="1597"/>
        <v>25362</v>
      </c>
      <c r="AB519" s="17">
        <f>AB520+AB521</f>
        <v>0</v>
      </c>
      <c r="AC519" s="17">
        <f>AC520+AC521</f>
        <v>0</v>
      </c>
      <c r="AD519" s="17">
        <f>AD520+AD521</f>
        <v>0</v>
      </c>
      <c r="AE519" s="17">
        <f t="shared" si="1598"/>
        <v>40000</v>
      </c>
      <c r="AF519" s="17">
        <f t="shared" si="1599"/>
        <v>47824.400000000001</v>
      </c>
      <c r="AG519" s="17">
        <f t="shared" si="1600"/>
        <v>25362</v>
      </c>
      <c r="AH519" s="17">
        <f>AH520+AH521</f>
        <v>0</v>
      </c>
      <c r="AI519" s="17">
        <f>AI520+AI521</f>
        <v>0</v>
      </c>
      <c r="AJ519" s="17">
        <f>AJ520+AJ521</f>
        <v>0</v>
      </c>
      <c r="AK519" s="17">
        <f>AK520+AK521</f>
        <v>0</v>
      </c>
      <c r="AL519" s="17">
        <f>AL520+AL521</f>
        <v>0</v>
      </c>
      <c r="AM519" s="17">
        <f>AM520+AM521</f>
        <v>0</v>
      </c>
      <c r="AN519" s="17">
        <f>AN520+AN521</f>
        <v>0</v>
      </c>
      <c r="AO519" s="17">
        <f>AO520+AO521</f>
        <v>0</v>
      </c>
      <c r="AP519" s="17">
        <f>AP520+AP521</f>
        <v>0</v>
      </c>
      <c r="AQ519" s="17">
        <f>AQ520+AQ521</f>
        <v>0</v>
      </c>
      <c r="AR519" s="17">
        <f>AR520+AR521</f>
        <v>0</v>
      </c>
      <c r="AS519" s="17">
        <f>AS520+AS521</f>
        <v>0</v>
      </c>
      <c r="AT519" s="17">
        <f>AT520+AT521</f>
        <v>0</v>
      </c>
      <c r="AU519" s="17">
        <f>AU520+AU521</f>
        <v>0</v>
      </c>
      <c r="AV519" s="17">
        <f>AV520+AV521</f>
        <v>0</v>
      </c>
      <c r="AW519" s="17">
        <f t="shared" si="1601"/>
        <v>40000</v>
      </c>
      <c r="AX519" s="17">
        <f t="shared" si="1602"/>
        <v>47824.400000000001</v>
      </c>
      <c r="AY519" s="17">
        <f t="shared" si="1603"/>
        <v>25362</v>
      </c>
      <c r="AZ519" s="17">
        <f>AZ520+AZ521</f>
        <v>0</v>
      </c>
      <c r="BA519" s="17">
        <f t="shared" si="1604"/>
        <v>40000</v>
      </c>
      <c r="BB519" s="17">
        <f t="shared" si="1605"/>
        <v>47824.400000000001</v>
      </c>
      <c r="BC519" s="17">
        <f t="shared" si="1606"/>
        <v>25362</v>
      </c>
      <c r="BD519" s="17">
        <f>BD520+BD521</f>
        <v>0</v>
      </c>
      <c r="BE519" s="17">
        <f>BE520+BE521</f>
        <v>0</v>
      </c>
      <c r="BF519" s="17">
        <f>BF520+BF521</f>
        <v>0</v>
      </c>
      <c r="BG519" s="17">
        <f>BG520+BG521</f>
        <v>0</v>
      </c>
      <c r="BH519" s="17">
        <f>BH520+BH521</f>
        <v>0</v>
      </c>
      <c r="BI519" s="17">
        <f>BI520+BI521</f>
        <v>0</v>
      </c>
      <c r="BJ519" s="17">
        <f>BJ520+BJ521</f>
        <v>0</v>
      </c>
      <c r="BK519" s="17">
        <f>BK520+BK521</f>
        <v>0</v>
      </c>
      <c r="BL519" s="17">
        <f>BL520+BL521</f>
        <v>0</v>
      </c>
      <c r="BM519" s="17">
        <f>BM520+BM521</f>
        <v>0</v>
      </c>
      <c r="BN519" s="17">
        <f>BN520+BN521</f>
        <v>0</v>
      </c>
      <c r="BO519" s="17">
        <f t="shared" si="1607"/>
        <v>40000</v>
      </c>
      <c r="BP519" s="17">
        <f t="shared" si="1608"/>
        <v>47824.400000000001</v>
      </c>
      <c r="BQ519" s="17">
        <f t="shared" si="1609"/>
        <v>25362</v>
      </c>
      <c r="BR519" s="17">
        <f>BR520+BR521</f>
        <v>0</v>
      </c>
      <c r="BS519" s="35"/>
      <c r="BT519" s="35"/>
      <c r="BU519" s="1"/>
      <c r="BV519" s="1"/>
      <c r="BW519" s="1"/>
      <c r="BX519" s="1"/>
      <c r="BY519" s="1"/>
      <c r="BZ519" s="1"/>
      <c r="CA519" s="1"/>
      <c r="CB519" s="1"/>
    </row>
    <row r="520" s="1" customFormat="1">
      <c r="A520" s="33" t="s">
        <v>307</v>
      </c>
      <c r="B520" s="33" t="s">
        <v>178</v>
      </c>
      <c r="C520" s="33" t="s">
        <v>274</v>
      </c>
      <c r="D520" s="33" t="s">
        <v>330</v>
      </c>
      <c r="E520" s="15" t="s">
        <v>48</v>
      </c>
      <c r="F520" s="34" t="s">
        <v>49</v>
      </c>
      <c r="G520" s="17">
        <v>0</v>
      </c>
      <c r="H520" s="17">
        <v>0</v>
      </c>
      <c r="I520" s="17">
        <v>25362</v>
      </c>
      <c r="J520" s="17"/>
      <c r="K520" s="17"/>
      <c r="L520" s="17"/>
      <c r="M520" s="17">
        <f t="shared" si="1546"/>
        <v>0</v>
      </c>
      <c r="N520" s="17">
        <f t="shared" si="1547"/>
        <v>0</v>
      </c>
      <c r="O520" s="17">
        <f t="shared" si="1548"/>
        <v>25362</v>
      </c>
      <c r="P520" s="17"/>
      <c r="Q520" s="17"/>
      <c r="R520" s="17"/>
      <c r="S520" s="17"/>
      <c r="T520" s="17"/>
      <c r="U520" s="17"/>
      <c r="V520" s="17"/>
      <c r="W520" s="17"/>
      <c r="X520" s="17"/>
      <c r="Y520" s="17">
        <f t="shared" si="1595"/>
        <v>0</v>
      </c>
      <c r="Z520" s="17">
        <f t="shared" si="1596"/>
        <v>0</v>
      </c>
      <c r="AA520" s="17">
        <f t="shared" si="1597"/>
        <v>25362</v>
      </c>
      <c r="AB520" s="17"/>
      <c r="AC520" s="17"/>
      <c r="AD520" s="17"/>
      <c r="AE520" s="17">
        <f t="shared" si="1598"/>
        <v>0</v>
      </c>
      <c r="AF520" s="17">
        <f t="shared" si="1599"/>
        <v>0</v>
      </c>
      <c r="AG520" s="17">
        <f t="shared" si="1600"/>
        <v>25362</v>
      </c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>
        <f t="shared" si="1601"/>
        <v>0</v>
      </c>
      <c r="AX520" s="17">
        <f t="shared" si="1602"/>
        <v>0</v>
      </c>
      <c r="AY520" s="17">
        <f t="shared" si="1603"/>
        <v>25362</v>
      </c>
      <c r="AZ520" s="17"/>
      <c r="BA520" s="17">
        <f t="shared" si="1604"/>
        <v>0</v>
      </c>
      <c r="BB520" s="17">
        <f t="shared" si="1605"/>
        <v>0</v>
      </c>
      <c r="BC520" s="17">
        <f t="shared" si="1606"/>
        <v>25362</v>
      </c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>
        <f t="shared" si="1607"/>
        <v>0</v>
      </c>
      <c r="BP520" s="17">
        <f t="shared" si="1608"/>
        <v>0</v>
      </c>
      <c r="BQ520" s="17">
        <f t="shared" si="1609"/>
        <v>25362</v>
      </c>
      <c r="BR520" s="17"/>
      <c r="BS520" s="35"/>
      <c r="BT520" s="35"/>
      <c r="BU520" s="1"/>
      <c r="BV520" s="1"/>
      <c r="BW520" s="1"/>
      <c r="BX520" s="1"/>
      <c r="BY520" s="1"/>
      <c r="BZ520" s="1"/>
      <c r="CA520" s="1"/>
      <c r="CB520" s="1"/>
    </row>
    <row r="521" s="1" customFormat="1">
      <c r="A521" s="33" t="s">
        <v>307</v>
      </c>
      <c r="B521" s="33" t="s">
        <v>178</v>
      </c>
      <c r="C521" s="33" t="s">
        <v>274</v>
      </c>
      <c r="D521" s="33" t="s">
        <v>330</v>
      </c>
      <c r="E521" s="15" t="s">
        <v>141</v>
      </c>
      <c r="F521" s="34" t="s">
        <v>142</v>
      </c>
      <c r="G521" s="17">
        <v>40000</v>
      </c>
      <c r="H521" s="17">
        <v>47824.400000000001</v>
      </c>
      <c r="I521" s="17">
        <v>0</v>
      </c>
      <c r="J521" s="17"/>
      <c r="K521" s="17"/>
      <c r="L521" s="17"/>
      <c r="M521" s="17">
        <f t="shared" si="1546"/>
        <v>40000</v>
      </c>
      <c r="N521" s="17">
        <f t="shared" si="1547"/>
        <v>47824.400000000001</v>
      </c>
      <c r="O521" s="17">
        <f t="shared" si="1548"/>
        <v>0</v>
      </c>
      <c r="P521" s="17"/>
      <c r="Q521" s="17"/>
      <c r="R521" s="17"/>
      <c r="S521" s="17"/>
      <c r="T521" s="17"/>
      <c r="U521" s="17"/>
      <c r="V521" s="17"/>
      <c r="W521" s="17"/>
      <c r="X521" s="17"/>
      <c r="Y521" s="17">
        <f t="shared" si="1595"/>
        <v>40000</v>
      </c>
      <c r="Z521" s="17">
        <f t="shared" si="1596"/>
        <v>47824.400000000001</v>
      </c>
      <c r="AA521" s="17">
        <f t="shared" si="1597"/>
        <v>0</v>
      </c>
      <c r="AB521" s="17"/>
      <c r="AC521" s="17"/>
      <c r="AD521" s="17"/>
      <c r="AE521" s="17">
        <f t="shared" si="1598"/>
        <v>40000</v>
      </c>
      <c r="AF521" s="17">
        <f t="shared" si="1599"/>
        <v>47824.400000000001</v>
      </c>
      <c r="AG521" s="17">
        <f t="shared" si="1600"/>
        <v>0</v>
      </c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>
        <f t="shared" si="1601"/>
        <v>40000</v>
      </c>
      <c r="AX521" s="17">
        <f t="shared" si="1602"/>
        <v>47824.400000000001</v>
      </c>
      <c r="AY521" s="17">
        <f t="shared" si="1603"/>
        <v>0</v>
      </c>
      <c r="AZ521" s="17"/>
      <c r="BA521" s="17">
        <f t="shared" si="1604"/>
        <v>40000</v>
      </c>
      <c r="BB521" s="17">
        <f t="shared" si="1605"/>
        <v>47824.400000000001</v>
      </c>
      <c r="BC521" s="17">
        <f t="shared" si="1606"/>
        <v>0</v>
      </c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>
        <f t="shared" si="1607"/>
        <v>40000</v>
      </c>
      <c r="BP521" s="17">
        <f t="shared" si="1608"/>
        <v>47824.400000000001</v>
      </c>
      <c r="BQ521" s="17">
        <f t="shared" si="1609"/>
        <v>0</v>
      </c>
      <c r="BR521" s="17"/>
      <c r="BS521" s="35"/>
      <c r="BT521" s="35"/>
      <c r="BU521" s="1"/>
      <c r="BV521" s="1"/>
      <c r="BW521" s="1"/>
      <c r="BX521" s="1"/>
      <c r="BY521" s="1"/>
      <c r="BZ521" s="1"/>
      <c r="CA521" s="1"/>
      <c r="CB521" s="1"/>
    </row>
    <row r="522" s="1" customFormat="1">
      <c r="A522" s="33" t="s">
        <v>307</v>
      </c>
      <c r="B522" s="33" t="s">
        <v>178</v>
      </c>
      <c r="C522" s="33" t="s">
        <v>274</v>
      </c>
      <c r="D522" s="33" t="s">
        <v>392</v>
      </c>
      <c r="E522" s="16"/>
      <c r="F522" s="34" t="s">
        <v>393</v>
      </c>
      <c r="G522" s="17">
        <f>G523+G526+G529</f>
        <v>627059</v>
      </c>
      <c r="H522" s="17">
        <f>H523+H526+H529</f>
        <v>630600</v>
      </c>
      <c r="I522" s="17">
        <f>I523+I526+I529</f>
        <v>628084.5</v>
      </c>
      <c r="J522" s="17">
        <f>J523+J526+J529</f>
        <v>271.80000000000001</v>
      </c>
      <c r="K522" s="17">
        <f>K523+K526+K529</f>
        <v>280.19999999999999</v>
      </c>
      <c r="L522" s="17">
        <f>L523+L526+L529</f>
        <v>280.19999999999999</v>
      </c>
      <c r="M522" s="17">
        <f t="shared" si="1546"/>
        <v>627330.80000000005</v>
      </c>
      <c r="N522" s="17">
        <f t="shared" si="1547"/>
        <v>630880.19999999995</v>
      </c>
      <c r="O522" s="17">
        <f t="shared" si="1548"/>
        <v>628364.69999999995</v>
      </c>
      <c r="P522" s="17">
        <f>P523+P526+P529</f>
        <v>16762.049999999999</v>
      </c>
      <c r="Q522" s="17">
        <f>Q523+Q526+Q529</f>
        <v>0</v>
      </c>
      <c r="R522" s="17">
        <f>R523+R526+R529</f>
        <v>0</v>
      </c>
      <c r="S522" s="17">
        <f>S523+S526+S529</f>
        <v>0</v>
      </c>
      <c r="T522" s="17">
        <f>T523+T526+T529</f>
        <v>19825.799999999999</v>
      </c>
      <c r="U522" s="17">
        <f>U523+U526+U529</f>
        <v>0</v>
      </c>
      <c r="V522" s="17">
        <f>V523+V526+V529</f>
        <v>19825.799999999999</v>
      </c>
      <c r="W522" s="17">
        <f>W523+W526+W529</f>
        <v>0</v>
      </c>
      <c r="X522" s="17">
        <f>X523+X526+X529</f>
        <v>0</v>
      </c>
      <c r="Y522" s="17">
        <f t="shared" si="1595"/>
        <v>644092.85000000009</v>
      </c>
      <c r="Z522" s="17">
        <f t="shared" si="1596"/>
        <v>650706</v>
      </c>
      <c r="AA522" s="17">
        <f t="shared" si="1597"/>
        <v>648190.5</v>
      </c>
      <c r="AB522" s="17">
        <f>AB523+AB526+AB529</f>
        <v>0</v>
      </c>
      <c r="AC522" s="17">
        <f>AC523+AC526+AC529</f>
        <v>0</v>
      </c>
      <c r="AD522" s="17">
        <f>AD523+AD526+AD529</f>
        <v>0</v>
      </c>
      <c r="AE522" s="17">
        <f t="shared" si="1598"/>
        <v>644092.85000000009</v>
      </c>
      <c r="AF522" s="17">
        <f t="shared" si="1599"/>
        <v>650706</v>
      </c>
      <c r="AG522" s="17">
        <f t="shared" si="1600"/>
        <v>648190.5</v>
      </c>
      <c r="AH522" s="17">
        <f>AH523+AH526+AH529</f>
        <v>0</v>
      </c>
      <c r="AI522" s="17">
        <f>AI523+AI526+AI529</f>
        <v>0</v>
      </c>
      <c r="AJ522" s="17">
        <f>AJ523+AJ526+AJ529</f>
        <v>0</v>
      </c>
      <c r="AK522" s="17">
        <f>AK523+AK526+AK529</f>
        <v>0</v>
      </c>
      <c r="AL522" s="17">
        <f>AL523+AL526+AL529</f>
        <v>0</v>
      </c>
      <c r="AM522" s="17">
        <f>AM523+AM526+AM529</f>
        <v>0</v>
      </c>
      <c r="AN522" s="17">
        <f>AN523+AN526+AN529</f>
        <v>0</v>
      </c>
      <c r="AO522" s="17">
        <f>AO523+AO526+AO529</f>
        <v>0</v>
      </c>
      <c r="AP522" s="17">
        <f>AP523+AP526+AP529</f>
        <v>0</v>
      </c>
      <c r="AQ522" s="17">
        <f>AQ523+AQ526+AQ529</f>
        <v>0</v>
      </c>
      <c r="AR522" s="17">
        <f>AR523+AR526+AR529</f>
        <v>0</v>
      </c>
      <c r="AS522" s="17">
        <f>AS523+AS526+AS529</f>
        <v>0</v>
      </c>
      <c r="AT522" s="17">
        <f>AT523+AT526+AT529</f>
        <v>0</v>
      </c>
      <c r="AU522" s="17">
        <f>AU523+AU526+AU529</f>
        <v>0</v>
      </c>
      <c r="AV522" s="17">
        <f>AV523+AV526+AV529</f>
        <v>0</v>
      </c>
      <c r="AW522" s="17">
        <f t="shared" si="1601"/>
        <v>644092.85000000009</v>
      </c>
      <c r="AX522" s="17">
        <f t="shared" si="1602"/>
        <v>650706</v>
      </c>
      <c r="AY522" s="17">
        <f t="shared" si="1603"/>
        <v>648190.5</v>
      </c>
      <c r="AZ522" s="17">
        <f>AZ523+AZ526+AZ529</f>
        <v>0</v>
      </c>
      <c r="BA522" s="17">
        <f t="shared" si="1604"/>
        <v>644092.85000000009</v>
      </c>
      <c r="BB522" s="17">
        <f t="shared" si="1605"/>
        <v>650706</v>
      </c>
      <c r="BC522" s="17">
        <f t="shared" si="1606"/>
        <v>648190.5</v>
      </c>
      <c r="BD522" s="17">
        <f>BD523+BD526+BD529</f>
        <v>0</v>
      </c>
      <c r="BE522" s="17">
        <f>BE523+BE526+BE529</f>
        <v>0</v>
      </c>
      <c r="BF522" s="17">
        <f>BF523+BF526+BF529</f>
        <v>0</v>
      </c>
      <c r="BG522" s="17">
        <f>BG523+BG526+BG529</f>
        <v>0</v>
      </c>
      <c r="BH522" s="17">
        <f>BH523+BH526+BH529</f>
        <v>0</v>
      </c>
      <c r="BI522" s="17">
        <f>BI523+BI526+BI529</f>
        <v>0</v>
      </c>
      <c r="BJ522" s="17">
        <f>BJ523+BJ526+BJ529</f>
        <v>0</v>
      </c>
      <c r="BK522" s="17">
        <f>BK523+BK526+BK529</f>
        <v>0</v>
      </c>
      <c r="BL522" s="17">
        <f>BL523+BL526+BL529</f>
        <v>0</v>
      </c>
      <c r="BM522" s="17">
        <f>BM523+BM526+BM529</f>
        <v>0</v>
      </c>
      <c r="BN522" s="17">
        <f>BN523+BN526+BN529</f>
        <v>0</v>
      </c>
      <c r="BO522" s="17">
        <f t="shared" si="1607"/>
        <v>644092.85000000009</v>
      </c>
      <c r="BP522" s="17">
        <f t="shared" si="1608"/>
        <v>650706</v>
      </c>
      <c r="BQ522" s="17">
        <f t="shared" si="1609"/>
        <v>648190.5</v>
      </c>
      <c r="BR522" s="17">
        <f>BR523+BR526+BR529</f>
        <v>0</v>
      </c>
      <c r="BS522" s="35"/>
      <c r="BT522" s="35"/>
      <c r="BU522" s="1"/>
      <c r="BV522" s="1"/>
      <c r="BW522" s="1"/>
      <c r="BX522" s="1"/>
      <c r="BY522" s="1"/>
      <c r="BZ522" s="1"/>
      <c r="CA522" s="1"/>
      <c r="CB522" s="1"/>
    </row>
    <row r="523" s="1" customFormat="1">
      <c r="A523" s="33" t="s">
        <v>307</v>
      </c>
      <c r="B523" s="33" t="s">
        <v>178</v>
      </c>
      <c r="C523" s="33" t="s">
        <v>274</v>
      </c>
      <c r="D523" s="33" t="s">
        <v>394</v>
      </c>
      <c r="E523" s="16"/>
      <c r="F523" s="34" t="s">
        <v>59</v>
      </c>
      <c r="G523" s="17">
        <f>G524+G525</f>
        <v>106375.60000000001</v>
      </c>
      <c r="H523" s="17">
        <f>H524+H525</f>
        <v>109500.8</v>
      </c>
      <c r="I523" s="17">
        <f>I524+I525</f>
        <v>109500.8</v>
      </c>
      <c r="J523" s="17">
        <f>J524+J525</f>
        <v>271.80000000000001</v>
      </c>
      <c r="K523" s="17">
        <f>K524+K525</f>
        <v>280.19999999999999</v>
      </c>
      <c r="L523" s="17">
        <f>L524+L525</f>
        <v>280.19999999999999</v>
      </c>
      <c r="M523" s="17">
        <f t="shared" si="1546"/>
        <v>106647.40000000001</v>
      </c>
      <c r="N523" s="17">
        <f t="shared" si="1547"/>
        <v>109781</v>
      </c>
      <c r="O523" s="17">
        <f t="shared" si="1548"/>
        <v>109781</v>
      </c>
      <c r="P523" s="17">
        <f>P524+P525</f>
        <v>15500.799999999999</v>
      </c>
      <c r="Q523" s="17">
        <f>Q524+Q525</f>
        <v>0</v>
      </c>
      <c r="R523" s="17">
        <f>R524+R525</f>
        <v>0</v>
      </c>
      <c r="S523" s="17">
        <f>S524+S525</f>
        <v>0</v>
      </c>
      <c r="T523" s="17">
        <f>T524+T525</f>
        <v>18937</v>
      </c>
      <c r="U523" s="17">
        <f>U524+U525</f>
        <v>0</v>
      </c>
      <c r="V523" s="17">
        <f>V524+V525</f>
        <v>18937</v>
      </c>
      <c r="W523" s="17">
        <f>W524+W525</f>
        <v>0</v>
      </c>
      <c r="X523" s="17">
        <f>X524+X525</f>
        <v>0</v>
      </c>
      <c r="Y523" s="17">
        <f t="shared" si="1595"/>
        <v>122148.20000000001</v>
      </c>
      <c r="Z523" s="17">
        <f t="shared" si="1596"/>
        <v>128718</v>
      </c>
      <c r="AA523" s="17">
        <f t="shared" si="1597"/>
        <v>128718</v>
      </c>
      <c r="AB523" s="17">
        <f>AB524+AB525</f>
        <v>0</v>
      </c>
      <c r="AC523" s="17">
        <f>AC524+AC525</f>
        <v>0</v>
      </c>
      <c r="AD523" s="17">
        <f>AD524+AD525</f>
        <v>0</v>
      </c>
      <c r="AE523" s="17">
        <f t="shared" si="1598"/>
        <v>122148.20000000001</v>
      </c>
      <c r="AF523" s="17">
        <f t="shared" si="1599"/>
        <v>128718</v>
      </c>
      <c r="AG523" s="17">
        <f t="shared" si="1600"/>
        <v>128718</v>
      </c>
      <c r="AH523" s="17">
        <f>AH524+AH525</f>
        <v>0</v>
      </c>
      <c r="AI523" s="17">
        <f>AI524+AI525</f>
        <v>0</v>
      </c>
      <c r="AJ523" s="17">
        <f>AJ524+AJ525</f>
        <v>0</v>
      </c>
      <c r="AK523" s="17">
        <f>AK524+AK525</f>
        <v>0</v>
      </c>
      <c r="AL523" s="17">
        <f>AL524+AL525</f>
        <v>0</v>
      </c>
      <c r="AM523" s="17">
        <f>AM524+AM525</f>
        <v>0</v>
      </c>
      <c r="AN523" s="17">
        <f>AN524+AN525</f>
        <v>0</v>
      </c>
      <c r="AO523" s="17">
        <f>AO524+AO525</f>
        <v>0</v>
      </c>
      <c r="AP523" s="17">
        <f>AP524+AP525</f>
        <v>0</v>
      </c>
      <c r="AQ523" s="17">
        <f>AQ524+AQ525</f>
        <v>0</v>
      </c>
      <c r="AR523" s="17">
        <f>AR524+AR525</f>
        <v>0</v>
      </c>
      <c r="AS523" s="17">
        <f>AS524+AS525</f>
        <v>0</v>
      </c>
      <c r="AT523" s="17">
        <f>AT524+AT525</f>
        <v>0</v>
      </c>
      <c r="AU523" s="17">
        <f>AU524+AU525</f>
        <v>0</v>
      </c>
      <c r="AV523" s="17">
        <f>AV524+AV525</f>
        <v>0</v>
      </c>
      <c r="AW523" s="17">
        <f t="shared" si="1601"/>
        <v>122148.20000000001</v>
      </c>
      <c r="AX523" s="17">
        <f t="shared" si="1602"/>
        <v>128718</v>
      </c>
      <c r="AY523" s="17">
        <f t="shared" si="1603"/>
        <v>128718</v>
      </c>
      <c r="AZ523" s="17">
        <f>AZ524+AZ525</f>
        <v>0</v>
      </c>
      <c r="BA523" s="17">
        <f t="shared" si="1604"/>
        <v>122148.20000000001</v>
      </c>
      <c r="BB523" s="17">
        <f t="shared" si="1605"/>
        <v>128718</v>
      </c>
      <c r="BC523" s="17">
        <f t="shared" si="1606"/>
        <v>128718</v>
      </c>
      <c r="BD523" s="17">
        <f>BD524+BD525</f>
        <v>0</v>
      </c>
      <c r="BE523" s="17">
        <f>BE524+BE525</f>
        <v>0</v>
      </c>
      <c r="BF523" s="17">
        <f>BF524+BF525</f>
        <v>0</v>
      </c>
      <c r="BG523" s="17">
        <f>BG524+BG525</f>
        <v>0</v>
      </c>
      <c r="BH523" s="17">
        <f>BH524+BH525</f>
        <v>0</v>
      </c>
      <c r="BI523" s="17">
        <f>BI524+BI525</f>
        <v>0</v>
      </c>
      <c r="BJ523" s="17">
        <f>BJ524+BJ525</f>
        <v>0</v>
      </c>
      <c r="BK523" s="17">
        <f>BK524+BK525</f>
        <v>0</v>
      </c>
      <c r="BL523" s="17">
        <f>BL524+BL525</f>
        <v>0</v>
      </c>
      <c r="BM523" s="17">
        <f>BM524+BM525</f>
        <v>0</v>
      </c>
      <c r="BN523" s="17">
        <f>BN524+BN525</f>
        <v>0</v>
      </c>
      <c r="BO523" s="17">
        <f t="shared" si="1607"/>
        <v>122148.20000000001</v>
      </c>
      <c r="BP523" s="17">
        <f t="shared" si="1608"/>
        <v>128718</v>
      </c>
      <c r="BQ523" s="17">
        <f t="shared" si="1609"/>
        <v>128718</v>
      </c>
      <c r="BR523" s="17">
        <f>BR524+BR525</f>
        <v>0</v>
      </c>
      <c r="BS523" s="35"/>
      <c r="BT523" s="35"/>
      <c r="BU523" s="1"/>
      <c r="BV523" s="1"/>
      <c r="BW523" s="1"/>
      <c r="BX523" s="1"/>
      <c r="BY523" s="1"/>
      <c r="BZ523" s="1"/>
      <c r="CA523" s="1"/>
      <c r="CB523" s="1"/>
    </row>
    <row r="524" s="1" customFormat="1">
      <c r="A524" s="33" t="s">
        <v>307</v>
      </c>
      <c r="B524" s="33" t="s">
        <v>178</v>
      </c>
      <c r="C524" s="33" t="s">
        <v>274</v>
      </c>
      <c r="D524" s="33" t="s">
        <v>394</v>
      </c>
      <c r="E524" s="15" t="s">
        <v>60</v>
      </c>
      <c r="F524" s="34" t="s">
        <v>61</v>
      </c>
      <c r="G524" s="17">
        <v>101860.60000000001</v>
      </c>
      <c r="H524" s="17">
        <v>104985.8</v>
      </c>
      <c r="I524" s="17">
        <v>104985.8</v>
      </c>
      <c r="J524" s="17">
        <v>271.80000000000001</v>
      </c>
      <c r="K524" s="17">
        <v>280.19999999999999</v>
      </c>
      <c r="L524" s="17">
        <v>280.19999999999999</v>
      </c>
      <c r="M524" s="17">
        <f t="shared" si="1546"/>
        <v>102132.40000000001</v>
      </c>
      <c r="N524" s="17">
        <f t="shared" si="1547"/>
        <v>105266</v>
      </c>
      <c r="O524" s="17">
        <f t="shared" si="1548"/>
        <v>105266</v>
      </c>
      <c r="P524" s="17">
        <v>15500.799999999999</v>
      </c>
      <c r="Q524" s="17"/>
      <c r="R524" s="17"/>
      <c r="S524" s="17"/>
      <c r="T524" s="17">
        <v>18937</v>
      </c>
      <c r="U524" s="17"/>
      <c r="V524" s="17">
        <v>18937</v>
      </c>
      <c r="W524" s="17"/>
      <c r="X524" s="17"/>
      <c r="Y524" s="17">
        <f t="shared" si="1595"/>
        <v>117633.20000000001</v>
      </c>
      <c r="Z524" s="17">
        <f t="shared" si="1596"/>
        <v>124203</v>
      </c>
      <c r="AA524" s="17">
        <f t="shared" si="1597"/>
        <v>124203</v>
      </c>
      <c r="AB524" s="17"/>
      <c r="AC524" s="17"/>
      <c r="AD524" s="17"/>
      <c r="AE524" s="17">
        <f t="shared" si="1598"/>
        <v>117633.20000000001</v>
      </c>
      <c r="AF524" s="17">
        <f t="shared" si="1599"/>
        <v>124203</v>
      </c>
      <c r="AG524" s="17">
        <f t="shared" si="1600"/>
        <v>124203</v>
      </c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>
        <f t="shared" si="1601"/>
        <v>117633.20000000001</v>
      </c>
      <c r="AX524" s="17">
        <f t="shared" si="1602"/>
        <v>124203</v>
      </c>
      <c r="AY524" s="17">
        <f t="shared" si="1603"/>
        <v>124203</v>
      </c>
      <c r="AZ524" s="17"/>
      <c r="BA524" s="17">
        <f t="shared" si="1604"/>
        <v>117633.20000000001</v>
      </c>
      <c r="BB524" s="17">
        <f t="shared" si="1605"/>
        <v>124203</v>
      </c>
      <c r="BC524" s="17">
        <f t="shared" si="1606"/>
        <v>124203</v>
      </c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>
        <f t="shared" si="1607"/>
        <v>117633.20000000001</v>
      </c>
      <c r="BP524" s="17">
        <f t="shared" si="1608"/>
        <v>124203</v>
      </c>
      <c r="BQ524" s="17">
        <f t="shared" si="1609"/>
        <v>124203</v>
      </c>
      <c r="BR524" s="17"/>
      <c r="BS524" s="35"/>
      <c r="BT524" s="35">
        <v>39</v>
      </c>
      <c r="BU524" s="1"/>
      <c r="BV524" s="1"/>
      <c r="BW524" s="1"/>
      <c r="BX524" s="1"/>
      <c r="BY524" s="1"/>
      <c r="BZ524" s="1"/>
      <c r="CA524" s="1"/>
      <c r="CB524" s="1"/>
    </row>
    <row r="525" s="1" customFormat="1">
      <c r="A525" s="33" t="s">
        <v>307</v>
      </c>
      <c r="B525" s="33" t="s">
        <v>178</v>
      </c>
      <c r="C525" s="33" t="s">
        <v>274</v>
      </c>
      <c r="D525" s="33" t="s">
        <v>394</v>
      </c>
      <c r="E525" s="15" t="s">
        <v>48</v>
      </c>
      <c r="F525" s="34" t="s">
        <v>49</v>
      </c>
      <c r="G525" s="17">
        <v>4515</v>
      </c>
      <c r="H525" s="17">
        <v>4515</v>
      </c>
      <c r="I525" s="17">
        <v>4515</v>
      </c>
      <c r="J525" s="17"/>
      <c r="K525" s="17"/>
      <c r="L525" s="17"/>
      <c r="M525" s="17">
        <f t="shared" si="1546"/>
        <v>4515</v>
      </c>
      <c r="N525" s="17">
        <f t="shared" si="1547"/>
        <v>4515</v>
      </c>
      <c r="O525" s="17">
        <f t="shared" si="1548"/>
        <v>4515</v>
      </c>
      <c r="P525" s="17"/>
      <c r="Q525" s="17"/>
      <c r="R525" s="17"/>
      <c r="S525" s="17"/>
      <c r="T525" s="17"/>
      <c r="U525" s="17"/>
      <c r="V525" s="17"/>
      <c r="W525" s="17"/>
      <c r="X525" s="17"/>
      <c r="Y525" s="17">
        <f t="shared" si="1595"/>
        <v>4515</v>
      </c>
      <c r="Z525" s="17">
        <f t="shared" si="1596"/>
        <v>4515</v>
      </c>
      <c r="AA525" s="17">
        <f t="shared" si="1597"/>
        <v>4515</v>
      </c>
      <c r="AB525" s="17"/>
      <c r="AC525" s="17"/>
      <c r="AD525" s="17"/>
      <c r="AE525" s="17">
        <f t="shared" si="1598"/>
        <v>4515</v>
      </c>
      <c r="AF525" s="17">
        <f t="shared" si="1599"/>
        <v>4515</v>
      </c>
      <c r="AG525" s="17">
        <f t="shared" si="1600"/>
        <v>4515</v>
      </c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>
        <f t="shared" si="1601"/>
        <v>4515</v>
      </c>
      <c r="AX525" s="17">
        <f t="shared" si="1602"/>
        <v>4515</v>
      </c>
      <c r="AY525" s="17">
        <f t="shared" si="1603"/>
        <v>4515</v>
      </c>
      <c r="AZ525" s="17"/>
      <c r="BA525" s="17">
        <f t="shared" si="1604"/>
        <v>4515</v>
      </c>
      <c r="BB525" s="17">
        <f t="shared" si="1605"/>
        <v>4515</v>
      </c>
      <c r="BC525" s="17">
        <f t="shared" si="1606"/>
        <v>4515</v>
      </c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>
        <f t="shared" si="1607"/>
        <v>4515</v>
      </c>
      <c r="BP525" s="17">
        <f t="shared" si="1608"/>
        <v>4515</v>
      </c>
      <c r="BQ525" s="17">
        <f t="shared" si="1609"/>
        <v>4515</v>
      </c>
      <c r="BR525" s="17"/>
      <c r="BS525" s="35"/>
      <c r="BT525" s="35"/>
      <c r="BU525" s="1"/>
      <c r="BV525" s="1"/>
      <c r="BW525" s="1"/>
      <c r="BX525" s="1"/>
      <c r="BY525" s="1"/>
      <c r="BZ525" s="1"/>
      <c r="CA525" s="1"/>
      <c r="CB525" s="1"/>
    </row>
    <row r="526" s="1" customFormat="1">
      <c r="A526" s="33" t="s">
        <v>307</v>
      </c>
      <c r="B526" s="33" t="s">
        <v>178</v>
      </c>
      <c r="C526" s="33" t="s">
        <v>274</v>
      </c>
      <c r="D526" s="33" t="s">
        <v>395</v>
      </c>
      <c r="E526" s="16"/>
      <c r="F526" s="34" t="s">
        <v>63</v>
      </c>
      <c r="G526" s="17">
        <f>G527+G528</f>
        <v>74633.199999999997</v>
      </c>
      <c r="H526" s="17">
        <f>H527+H528</f>
        <v>76068.800000000003</v>
      </c>
      <c r="I526" s="17">
        <f>I527+I528</f>
        <v>76068.800000000003</v>
      </c>
      <c r="J526" s="17">
        <f>J527+J528</f>
        <v>0</v>
      </c>
      <c r="K526" s="17">
        <f>K527+K528</f>
        <v>0</v>
      </c>
      <c r="L526" s="17">
        <f>L527+L528</f>
        <v>0</v>
      </c>
      <c r="M526" s="17">
        <f t="shared" si="1546"/>
        <v>74633.199999999997</v>
      </c>
      <c r="N526" s="17">
        <f t="shared" si="1547"/>
        <v>76068.800000000003</v>
      </c>
      <c r="O526" s="17">
        <f t="shared" si="1548"/>
        <v>76068.800000000003</v>
      </c>
      <c r="P526" s="17">
        <f>P527+P528</f>
        <v>1261.25</v>
      </c>
      <c r="Q526" s="17">
        <f>Q527+Q528</f>
        <v>0</v>
      </c>
      <c r="R526" s="17">
        <f>R527+R528</f>
        <v>0</v>
      </c>
      <c r="S526" s="17">
        <f>S527+S528</f>
        <v>0</v>
      </c>
      <c r="T526" s="17">
        <f>T527+T528</f>
        <v>888.79999999999995</v>
      </c>
      <c r="U526" s="17">
        <f>U527+U528</f>
        <v>0</v>
      </c>
      <c r="V526" s="17">
        <f>V527+V528</f>
        <v>888.79999999999995</v>
      </c>
      <c r="W526" s="17">
        <f>W527+W528</f>
        <v>0</v>
      </c>
      <c r="X526" s="17">
        <f>X527+X528</f>
        <v>0</v>
      </c>
      <c r="Y526" s="17">
        <f t="shared" si="1595"/>
        <v>75894.449999999997</v>
      </c>
      <c r="Z526" s="17">
        <f t="shared" si="1596"/>
        <v>76957.600000000006</v>
      </c>
      <c r="AA526" s="17">
        <f t="shared" si="1597"/>
        <v>76957.600000000006</v>
      </c>
      <c r="AB526" s="17">
        <f>AB527+AB528</f>
        <v>0</v>
      </c>
      <c r="AC526" s="17">
        <f>AC527+AC528</f>
        <v>0</v>
      </c>
      <c r="AD526" s="17">
        <f>AD527+AD528</f>
        <v>0</v>
      </c>
      <c r="AE526" s="17">
        <f t="shared" si="1598"/>
        <v>75894.449999999997</v>
      </c>
      <c r="AF526" s="17">
        <f t="shared" si="1599"/>
        <v>76957.600000000006</v>
      </c>
      <c r="AG526" s="17">
        <f t="shared" si="1600"/>
        <v>76957.600000000006</v>
      </c>
      <c r="AH526" s="17">
        <f>AH527+AH528</f>
        <v>0</v>
      </c>
      <c r="AI526" s="17">
        <f>AI527+AI528</f>
        <v>0</v>
      </c>
      <c r="AJ526" s="17">
        <f>AJ527+AJ528</f>
        <v>0</v>
      </c>
      <c r="AK526" s="17">
        <f>AK527+AK528</f>
        <v>0</v>
      </c>
      <c r="AL526" s="17">
        <f>AL527+AL528</f>
        <v>0</v>
      </c>
      <c r="AM526" s="17">
        <f>AM527+AM528</f>
        <v>0</v>
      </c>
      <c r="AN526" s="17">
        <f>AN527+AN528</f>
        <v>0</v>
      </c>
      <c r="AO526" s="17">
        <f>AO527+AO528</f>
        <v>0</v>
      </c>
      <c r="AP526" s="17">
        <f>AP527+AP528</f>
        <v>0</v>
      </c>
      <c r="AQ526" s="17">
        <f>AQ527+AQ528</f>
        <v>0</v>
      </c>
      <c r="AR526" s="17">
        <f>AR527+AR528</f>
        <v>0</v>
      </c>
      <c r="AS526" s="17">
        <f>AS527+AS528</f>
        <v>0</v>
      </c>
      <c r="AT526" s="17">
        <f>AT527+AT528</f>
        <v>0</v>
      </c>
      <c r="AU526" s="17">
        <f>AU527+AU528</f>
        <v>0</v>
      </c>
      <c r="AV526" s="17">
        <f>AV527+AV528</f>
        <v>0</v>
      </c>
      <c r="AW526" s="17">
        <f t="shared" si="1601"/>
        <v>75894.449999999997</v>
      </c>
      <c r="AX526" s="17">
        <f t="shared" si="1602"/>
        <v>76957.600000000006</v>
      </c>
      <c r="AY526" s="17">
        <f t="shared" si="1603"/>
        <v>76957.600000000006</v>
      </c>
      <c r="AZ526" s="17">
        <f>AZ527+AZ528</f>
        <v>0</v>
      </c>
      <c r="BA526" s="17">
        <f t="shared" si="1604"/>
        <v>75894.449999999997</v>
      </c>
      <c r="BB526" s="17">
        <f t="shared" si="1605"/>
        <v>76957.600000000006</v>
      </c>
      <c r="BC526" s="17">
        <f t="shared" si="1606"/>
        <v>76957.600000000006</v>
      </c>
      <c r="BD526" s="17">
        <f>BD527+BD528</f>
        <v>0</v>
      </c>
      <c r="BE526" s="17">
        <f>BE527+BE528</f>
        <v>0</v>
      </c>
      <c r="BF526" s="17">
        <f>BF527+BF528</f>
        <v>0</v>
      </c>
      <c r="BG526" s="17">
        <f>BG527+BG528</f>
        <v>0</v>
      </c>
      <c r="BH526" s="17">
        <f>BH527+BH528</f>
        <v>0</v>
      </c>
      <c r="BI526" s="17">
        <f>BI527+BI528</f>
        <v>0</v>
      </c>
      <c r="BJ526" s="17">
        <f>BJ527+BJ528</f>
        <v>0</v>
      </c>
      <c r="BK526" s="17">
        <f>BK527+BK528</f>
        <v>0</v>
      </c>
      <c r="BL526" s="17">
        <f>BL527+BL528</f>
        <v>0</v>
      </c>
      <c r="BM526" s="17">
        <f>BM527+BM528</f>
        <v>0</v>
      </c>
      <c r="BN526" s="17">
        <f>BN527+BN528</f>
        <v>0</v>
      </c>
      <c r="BO526" s="17">
        <f t="shared" si="1607"/>
        <v>75894.449999999997</v>
      </c>
      <c r="BP526" s="17">
        <f t="shared" si="1608"/>
        <v>76957.600000000006</v>
      </c>
      <c r="BQ526" s="17">
        <f t="shared" si="1609"/>
        <v>76957.600000000006</v>
      </c>
      <c r="BR526" s="17">
        <f>BR527+BR528</f>
        <v>0</v>
      </c>
      <c r="BS526" s="35"/>
      <c r="BT526" s="35"/>
      <c r="BU526" s="1"/>
      <c r="BV526" s="1"/>
      <c r="BW526" s="1"/>
      <c r="BX526" s="1"/>
      <c r="BY526" s="1"/>
      <c r="BZ526" s="1"/>
      <c r="CA526" s="1"/>
      <c r="CB526" s="1"/>
    </row>
    <row r="527" s="1" customFormat="1">
      <c r="A527" s="33" t="s">
        <v>307</v>
      </c>
      <c r="B527" s="33" t="s">
        <v>178</v>
      </c>
      <c r="C527" s="33" t="s">
        <v>274</v>
      </c>
      <c r="D527" s="33" t="s">
        <v>395</v>
      </c>
      <c r="E527" s="15" t="s">
        <v>60</v>
      </c>
      <c r="F527" s="34" t="s">
        <v>61</v>
      </c>
      <c r="G527" s="17">
        <v>46688.5</v>
      </c>
      <c r="H527" s="17">
        <v>48124.099999999999</v>
      </c>
      <c r="I527" s="17">
        <v>48124.099999999999</v>
      </c>
      <c r="J527" s="17"/>
      <c r="K527" s="17"/>
      <c r="L527" s="17"/>
      <c r="M527" s="17">
        <f t="shared" si="1546"/>
        <v>46688.5</v>
      </c>
      <c r="N527" s="17">
        <f t="shared" si="1547"/>
        <v>48124.099999999999</v>
      </c>
      <c r="O527" s="17">
        <f t="shared" si="1548"/>
        <v>48124.099999999999</v>
      </c>
      <c r="P527" s="17">
        <v>1261.25</v>
      </c>
      <c r="Q527" s="17"/>
      <c r="R527" s="17"/>
      <c r="S527" s="17"/>
      <c r="T527" s="17">
        <v>888.79999999999995</v>
      </c>
      <c r="U527" s="17"/>
      <c r="V527" s="17">
        <v>888.79999999999995</v>
      </c>
      <c r="W527" s="17"/>
      <c r="X527" s="17"/>
      <c r="Y527" s="17">
        <f t="shared" si="1595"/>
        <v>47949.75</v>
      </c>
      <c r="Z527" s="17">
        <f t="shared" si="1596"/>
        <v>49012.900000000001</v>
      </c>
      <c r="AA527" s="17">
        <f t="shared" si="1597"/>
        <v>49012.900000000001</v>
      </c>
      <c r="AB527" s="17"/>
      <c r="AC527" s="17"/>
      <c r="AD527" s="17"/>
      <c r="AE527" s="17">
        <f t="shared" si="1598"/>
        <v>47949.75</v>
      </c>
      <c r="AF527" s="17">
        <f t="shared" si="1599"/>
        <v>49012.900000000001</v>
      </c>
      <c r="AG527" s="17">
        <f t="shared" si="1600"/>
        <v>49012.900000000001</v>
      </c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>
        <f t="shared" si="1601"/>
        <v>47949.75</v>
      </c>
      <c r="AX527" s="17">
        <f t="shared" si="1602"/>
        <v>49012.900000000001</v>
      </c>
      <c r="AY527" s="17">
        <f t="shared" si="1603"/>
        <v>49012.900000000001</v>
      </c>
      <c r="AZ527" s="17"/>
      <c r="BA527" s="17">
        <f t="shared" si="1604"/>
        <v>47949.75</v>
      </c>
      <c r="BB527" s="17">
        <f t="shared" si="1605"/>
        <v>49012.900000000001</v>
      </c>
      <c r="BC527" s="17">
        <f t="shared" si="1606"/>
        <v>49012.900000000001</v>
      </c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>
        <f t="shared" si="1607"/>
        <v>47949.75</v>
      </c>
      <c r="BP527" s="17">
        <f t="shared" si="1608"/>
        <v>49012.900000000001</v>
      </c>
      <c r="BQ527" s="17">
        <f t="shared" si="1609"/>
        <v>49012.900000000001</v>
      </c>
      <c r="BR527" s="17"/>
      <c r="BS527" s="35"/>
      <c r="BT527" s="35"/>
      <c r="BU527" s="1"/>
      <c r="BV527" s="1"/>
      <c r="BW527" s="1"/>
      <c r="BX527" s="1"/>
      <c r="BY527" s="1"/>
      <c r="BZ527" s="1"/>
      <c r="CA527" s="1"/>
      <c r="CB527" s="1"/>
    </row>
    <row r="528" s="1" customFormat="1">
      <c r="A528" s="33" t="s">
        <v>307</v>
      </c>
      <c r="B528" s="33" t="s">
        <v>178</v>
      </c>
      <c r="C528" s="33" t="s">
        <v>274</v>
      </c>
      <c r="D528" s="33" t="s">
        <v>395</v>
      </c>
      <c r="E528" s="15" t="s">
        <v>48</v>
      </c>
      <c r="F528" s="34" t="s">
        <v>49</v>
      </c>
      <c r="G528" s="17">
        <v>27944.700000000001</v>
      </c>
      <c r="H528" s="17">
        <v>27944.700000000001</v>
      </c>
      <c r="I528" s="17">
        <v>27944.700000000001</v>
      </c>
      <c r="J528" s="17"/>
      <c r="K528" s="17"/>
      <c r="L528" s="17"/>
      <c r="M528" s="17">
        <f t="shared" si="1546"/>
        <v>27944.700000000001</v>
      </c>
      <c r="N528" s="17">
        <f t="shared" si="1547"/>
        <v>27944.700000000001</v>
      </c>
      <c r="O528" s="17">
        <f t="shared" si="1548"/>
        <v>27944.700000000001</v>
      </c>
      <c r="P528" s="17"/>
      <c r="Q528" s="17"/>
      <c r="R528" s="17"/>
      <c r="S528" s="17"/>
      <c r="T528" s="17"/>
      <c r="U528" s="17"/>
      <c r="V528" s="17"/>
      <c r="W528" s="17"/>
      <c r="X528" s="17"/>
      <c r="Y528" s="17">
        <f t="shared" si="1595"/>
        <v>27944.700000000001</v>
      </c>
      <c r="Z528" s="17">
        <f t="shared" si="1596"/>
        <v>27944.700000000001</v>
      </c>
      <c r="AA528" s="17">
        <f t="shared" si="1597"/>
        <v>27944.700000000001</v>
      </c>
      <c r="AB528" s="17"/>
      <c r="AC528" s="17"/>
      <c r="AD528" s="17"/>
      <c r="AE528" s="17">
        <f t="shared" si="1598"/>
        <v>27944.700000000001</v>
      </c>
      <c r="AF528" s="17">
        <f t="shared" si="1599"/>
        <v>27944.700000000001</v>
      </c>
      <c r="AG528" s="17">
        <f t="shared" si="1600"/>
        <v>27944.700000000001</v>
      </c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>
        <f t="shared" si="1601"/>
        <v>27944.700000000001</v>
      </c>
      <c r="AX528" s="17">
        <f t="shared" si="1602"/>
        <v>27944.700000000001</v>
      </c>
      <c r="AY528" s="17">
        <f t="shared" si="1603"/>
        <v>27944.700000000001</v>
      </c>
      <c r="AZ528" s="17"/>
      <c r="BA528" s="17">
        <f t="shared" si="1604"/>
        <v>27944.700000000001</v>
      </c>
      <c r="BB528" s="17">
        <f t="shared" si="1605"/>
        <v>27944.700000000001</v>
      </c>
      <c r="BC528" s="17">
        <f t="shared" si="1606"/>
        <v>27944.700000000001</v>
      </c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>
        <f t="shared" si="1607"/>
        <v>27944.700000000001</v>
      </c>
      <c r="BP528" s="17">
        <f t="shared" si="1608"/>
        <v>27944.700000000001</v>
      </c>
      <c r="BQ528" s="17">
        <f t="shared" si="1609"/>
        <v>27944.700000000001</v>
      </c>
      <c r="BR528" s="17"/>
      <c r="BS528" s="35"/>
      <c r="BT528" s="35"/>
      <c r="BU528" s="1"/>
      <c r="BV528" s="1"/>
      <c r="BW528" s="1"/>
      <c r="BX528" s="1"/>
      <c r="BY528" s="1"/>
      <c r="BZ528" s="1"/>
      <c r="CA528" s="1"/>
      <c r="CB528" s="1"/>
    </row>
    <row r="529" s="1" customFormat="1">
      <c r="A529" s="33" t="s">
        <v>307</v>
      </c>
      <c r="B529" s="33" t="s">
        <v>178</v>
      </c>
      <c r="C529" s="33" t="s">
        <v>274</v>
      </c>
      <c r="D529" s="33" t="s">
        <v>396</v>
      </c>
      <c r="E529" s="16"/>
      <c r="F529" s="34" t="s">
        <v>317</v>
      </c>
      <c r="G529" s="17">
        <f>G530+G531</f>
        <v>446050.20000000001</v>
      </c>
      <c r="H529" s="17">
        <f>H530+H531</f>
        <v>445030.40000000002</v>
      </c>
      <c r="I529" s="17">
        <f>I530+I531</f>
        <v>442514.90000000002</v>
      </c>
      <c r="J529" s="17">
        <f>J530+J531</f>
        <v>0</v>
      </c>
      <c r="K529" s="17">
        <f>K530+K531</f>
        <v>0</v>
      </c>
      <c r="L529" s="17">
        <f>L530+L531</f>
        <v>0</v>
      </c>
      <c r="M529" s="17">
        <f t="shared" si="1546"/>
        <v>446050.20000000001</v>
      </c>
      <c r="N529" s="17">
        <f t="shared" si="1547"/>
        <v>445030.40000000002</v>
      </c>
      <c r="O529" s="17">
        <f t="shared" si="1548"/>
        <v>442514.90000000002</v>
      </c>
      <c r="P529" s="17">
        <f>P530+P531</f>
        <v>0</v>
      </c>
      <c r="Q529" s="17">
        <f>Q530+Q531</f>
        <v>0</v>
      </c>
      <c r="R529" s="17">
        <f>R530+R531</f>
        <v>0</v>
      </c>
      <c r="S529" s="17">
        <f>S530+S531</f>
        <v>0</v>
      </c>
      <c r="T529" s="17">
        <f>T530+T531</f>
        <v>0</v>
      </c>
      <c r="U529" s="17">
        <f>U530+U531</f>
        <v>0</v>
      </c>
      <c r="V529" s="17">
        <f>V530+V531</f>
        <v>0</v>
      </c>
      <c r="W529" s="17">
        <f>W530+W531</f>
        <v>0</v>
      </c>
      <c r="X529" s="17">
        <f>X530+X531</f>
        <v>0</v>
      </c>
      <c r="Y529" s="17">
        <f t="shared" si="1595"/>
        <v>446050.20000000001</v>
      </c>
      <c r="Z529" s="17">
        <f t="shared" si="1596"/>
        <v>445030.40000000002</v>
      </c>
      <c r="AA529" s="17">
        <f t="shared" si="1597"/>
        <v>442514.90000000002</v>
      </c>
      <c r="AB529" s="17">
        <f>AB530+AB531</f>
        <v>0</v>
      </c>
      <c r="AC529" s="17">
        <f>AC530+AC531</f>
        <v>0</v>
      </c>
      <c r="AD529" s="17">
        <f>AD530+AD531</f>
        <v>0</v>
      </c>
      <c r="AE529" s="17">
        <f t="shared" si="1598"/>
        <v>446050.20000000001</v>
      </c>
      <c r="AF529" s="17">
        <f t="shared" si="1599"/>
        <v>445030.40000000002</v>
      </c>
      <c r="AG529" s="17">
        <f t="shared" si="1600"/>
        <v>442514.90000000002</v>
      </c>
      <c r="AH529" s="17">
        <f>AH530+AH531</f>
        <v>0</v>
      </c>
      <c r="AI529" s="17">
        <f>AI530+AI531</f>
        <v>0</v>
      </c>
      <c r="AJ529" s="17">
        <f>AJ530+AJ531</f>
        <v>0</v>
      </c>
      <c r="AK529" s="17">
        <f>AK530+AK531</f>
        <v>0</v>
      </c>
      <c r="AL529" s="17">
        <f>AL530+AL531</f>
        <v>0</v>
      </c>
      <c r="AM529" s="17">
        <f>AM530+AM531</f>
        <v>0</v>
      </c>
      <c r="AN529" s="17">
        <f>AN530+AN531</f>
        <v>0</v>
      </c>
      <c r="AO529" s="17">
        <f>AO530+AO531</f>
        <v>0</v>
      </c>
      <c r="AP529" s="17">
        <f>AP530+AP531</f>
        <v>0</v>
      </c>
      <c r="AQ529" s="17">
        <f>AQ530+AQ531</f>
        <v>0</v>
      </c>
      <c r="AR529" s="17">
        <f>AR530+AR531</f>
        <v>0</v>
      </c>
      <c r="AS529" s="17">
        <f>AS530+AS531</f>
        <v>0</v>
      </c>
      <c r="AT529" s="17">
        <f>AT530+AT531</f>
        <v>0</v>
      </c>
      <c r="AU529" s="17">
        <f>AU530+AU531</f>
        <v>0</v>
      </c>
      <c r="AV529" s="17">
        <f>AV530+AV531</f>
        <v>0</v>
      </c>
      <c r="AW529" s="17">
        <f t="shared" si="1601"/>
        <v>446050.20000000001</v>
      </c>
      <c r="AX529" s="17">
        <f t="shared" si="1602"/>
        <v>445030.40000000002</v>
      </c>
      <c r="AY529" s="17">
        <f t="shared" si="1603"/>
        <v>442514.90000000002</v>
      </c>
      <c r="AZ529" s="17">
        <f>AZ530+AZ531</f>
        <v>0</v>
      </c>
      <c r="BA529" s="17">
        <f t="shared" si="1604"/>
        <v>446050.20000000001</v>
      </c>
      <c r="BB529" s="17">
        <f t="shared" si="1605"/>
        <v>445030.40000000002</v>
      </c>
      <c r="BC529" s="17">
        <f t="shared" si="1606"/>
        <v>442514.90000000002</v>
      </c>
      <c r="BD529" s="17">
        <f>BD530+BD531</f>
        <v>0</v>
      </c>
      <c r="BE529" s="17">
        <f>BE530+BE531</f>
        <v>0</v>
      </c>
      <c r="BF529" s="17">
        <f>BF530+BF531</f>
        <v>0</v>
      </c>
      <c r="BG529" s="17">
        <f>BG530+BG531</f>
        <v>0</v>
      </c>
      <c r="BH529" s="17">
        <f>BH530+BH531</f>
        <v>0</v>
      </c>
      <c r="BI529" s="17">
        <f>BI530+BI531</f>
        <v>0</v>
      </c>
      <c r="BJ529" s="17">
        <f>BJ530+BJ531</f>
        <v>0</v>
      </c>
      <c r="BK529" s="17">
        <f>BK530+BK531</f>
        <v>0</v>
      </c>
      <c r="BL529" s="17">
        <f>BL530+BL531</f>
        <v>0</v>
      </c>
      <c r="BM529" s="17">
        <f>BM530+BM531</f>
        <v>0</v>
      </c>
      <c r="BN529" s="17">
        <f>BN530+BN531</f>
        <v>0</v>
      </c>
      <c r="BO529" s="17">
        <f t="shared" si="1607"/>
        <v>446050.20000000001</v>
      </c>
      <c r="BP529" s="17">
        <f t="shared" si="1608"/>
        <v>445030.40000000002</v>
      </c>
      <c r="BQ529" s="17">
        <f t="shared" si="1609"/>
        <v>442514.90000000002</v>
      </c>
      <c r="BR529" s="17">
        <f>BR530+BR531</f>
        <v>0</v>
      </c>
      <c r="BS529" s="35"/>
      <c r="BT529" s="35"/>
      <c r="BU529" s="1"/>
      <c r="BV529" s="1"/>
      <c r="BW529" s="1"/>
      <c r="BX529" s="1"/>
      <c r="BY529" s="1"/>
      <c r="BZ529" s="1"/>
      <c r="CA529" s="1"/>
      <c r="CB529" s="1"/>
    </row>
    <row r="530" s="1" customFormat="1">
      <c r="A530" s="33" t="s">
        <v>307</v>
      </c>
      <c r="B530" s="33" t="s">
        <v>178</v>
      </c>
      <c r="C530" s="33" t="s">
        <v>274</v>
      </c>
      <c r="D530" s="33" t="s">
        <v>396</v>
      </c>
      <c r="E530" s="15" t="s">
        <v>60</v>
      </c>
      <c r="F530" s="34" t="s">
        <v>61</v>
      </c>
      <c r="G530" s="17">
        <v>441160.70000000001</v>
      </c>
      <c r="H530" s="17">
        <v>440144</v>
      </c>
      <c r="I530" s="17">
        <v>437630</v>
      </c>
      <c r="J530" s="17"/>
      <c r="K530" s="17"/>
      <c r="L530" s="17"/>
      <c r="M530" s="17">
        <f t="shared" si="1546"/>
        <v>441160.70000000001</v>
      </c>
      <c r="N530" s="17">
        <f t="shared" si="1547"/>
        <v>440144</v>
      </c>
      <c r="O530" s="17">
        <f t="shared" si="1548"/>
        <v>437630</v>
      </c>
      <c r="P530" s="17"/>
      <c r="Q530" s="17"/>
      <c r="R530" s="17"/>
      <c r="S530" s="17"/>
      <c r="T530" s="17"/>
      <c r="U530" s="17"/>
      <c r="V530" s="17"/>
      <c r="W530" s="17"/>
      <c r="X530" s="17"/>
      <c r="Y530" s="17">
        <f t="shared" si="1595"/>
        <v>441160.70000000001</v>
      </c>
      <c r="Z530" s="17">
        <f t="shared" si="1596"/>
        <v>440144</v>
      </c>
      <c r="AA530" s="17">
        <f t="shared" si="1597"/>
        <v>437630</v>
      </c>
      <c r="AB530" s="17"/>
      <c r="AC530" s="17"/>
      <c r="AD530" s="17"/>
      <c r="AE530" s="17">
        <f t="shared" si="1598"/>
        <v>441160.70000000001</v>
      </c>
      <c r="AF530" s="17">
        <f t="shared" si="1599"/>
        <v>440144</v>
      </c>
      <c r="AG530" s="17">
        <f t="shared" si="1600"/>
        <v>437630</v>
      </c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>
        <f t="shared" si="1601"/>
        <v>441160.70000000001</v>
      </c>
      <c r="AX530" s="17">
        <f t="shared" si="1602"/>
        <v>440144</v>
      </c>
      <c r="AY530" s="17">
        <f t="shared" si="1603"/>
        <v>437630</v>
      </c>
      <c r="AZ530" s="17"/>
      <c r="BA530" s="17">
        <f t="shared" si="1604"/>
        <v>441160.70000000001</v>
      </c>
      <c r="BB530" s="17">
        <f t="shared" si="1605"/>
        <v>440144</v>
      </c>
      <c r="BC530" s="17">
        <f t="shared" si="1606"/>
        <v>437630</v>
      </c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>
        <f t="shared" si="1607"/>
        <v>441160.70000000001</v>
      </c>
      <c r="BP530" s="17">
        <f t="shared" si="1608"/>
        <v>440144</v>
      </c>
      <c r="BQ530" s="17">
        <f t="shared" si="1609"/>
        <v>437630</v>
      </c>
      <c r="BR530" s="17"/>
      <c r="BS530" s="35"/>
      <c r="BT530" s="35"/>
      <c r="BU530" s="1"/>
      <c r="BV530" s="1"/>
      <c r="BW530" s="1"/>
      <c r="BX530" s="1"/>
      <c r="BY530" s="1"/>
      <c r="BZ530" s="1"/>
      <c r="CA530" s="1"/>
      <c r="CB530" s="1"/>
    </row>
    <row r="531" s="1" customFormat="1">
      <c r="A531" s="33" t="s">
        <v>307</v>
      </c>
      <c r="B531" s="33" t="s">
        <v>178</v>
      </c>
      <c r="C531" s="33" t="s">
        <v>274</v>
      </c>
      <c r="D531" s="33" t="s">
        <v>396</v>
      </c>
      <c r="E531" s="15" t="s">
        <v>48</v>
      </c>
      <c r="F531" s="34" t="s">
        <v>49</v>
      </c>
      <c r="G531" s="17">
        <v>4889.5</v>
      </c>
      <c r="H531" s="17">
        <v>4886.3999999999996</v>
      </c>
      <c r="I531" s="17">
        <v>4884.8999999999996</v>
      </c>
      <c r="J531" s="17"/>
      <c r="K531" s="17"/>
      <c r="L531" s="17"/>
      <c r="M531" s="17">
        <f t="shared" si="1546"/>
        <v>4889.5</v>
      </c>
      <c r="N531" s="17">
        <f t="shared" si="1547"/>
        <v>4886.3999999999996</v>
      </c>
      <c r="O531" s="17">
        <f t="shared" si="1548"/>
        <v>4884.8999999999996</v>
      </c>
      <c r="P531" s="17"/>
      <c r="Q531" s="17"/>
      <c r="R531" s="17"/>
      <c r="S531" s="17"/>
      <c r="T531" s="17"/>
      <c r="U531" s="17"/>
      <c r="V531" s="17"/>
      <c r="W531" s="17"/>
      <c r="X531" s="17"/>
      <c r="Y531" s="17">
        <f t="shared" si="1595"/>
        <v>4889.5</v>
      </c>
      <c r="Z531" s="17">
        <f t="shared" si="1596"/>
        <v>4886.3999999999996</v>
      </c>
      <c r="AA531" s="17">
        <f t="shared" si="1597"/>
        <v>4884.8999999999996</v>
      </c>
      <c r="AB531" s="17"/>
      <c r="AC531" s="17"/>
      <c r="AD531" s="17"/>
      <c r="AE531" s="17">
        <f t="shared" si="1598"/>
        <v>4889.5</v>
      </c>
      <c r="AF531" s="17">
        <f t="shared" si="1599"/>
        <v>4886.3999999999996</v>
      </c>
      <c r="AG531" s="17">
        <f t="shared" si="1600"/>
        <v>4884.8999999999996</v>
      </c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>
        <f t="shared" si="1601"/>
        <v>4889.5</v>
      </c>
      <c r="AX531" s="17">
        <f t="shared" si="1602"/>
        <v>4886.3999999999996</v>
      </c>
      <c r="AY531" s="17">
        <f t="shared" si="1603"/>
        <v>4884.8999999999996</v>
      </c>
      <c r="AZ531" s="17"/>
      <c r="BA531" s="17">
        <f t="shared" si="1604"/>
        <v>4889.5</v>
      </c>
      <c r="BB531" s="17">
        <f t="shared" si="1605"/>
        <v>4886.3999999999996</v>
      </c>
      <c r="BC531" s="17">
        <f t="shared" si="1606"/>
        <v>4884.8999999999996</v>
      </c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>
        <f t="shared" si="1607"/>
        <v>4889.5</v>
      </c>
      <c r="BP531" s="17">
        <f t="shared" si="1608"/>
        <v>4886.3999999999996</v>
      </c>
      <c r="BQ531" s="17">
        <f t="shared" si="1609"/>
        <v>4884.8999999999996</v>
      </c>
      <c r="BR531" s="17"/>
      <c r="BS531" s="35"/>
      <c r="BT531" s="35"/>
      <c r="BU531" s="1"/>
      <c r="BV531" s="1"/>
      <c r="BW531" s="1"/>
      <c r="BX531" s="1"/>
      <c r="BY531" s="1"/>
      <c r="BZ531" s="1"/>
      <c r="CA531" s="1"/>
      <c r="CB531" s="1"/>
    </row>
    <row r="532" s="23" customFormat="1">
      <c r="A532" s="24" t="s">
        <v>307</v>
      </c>
      <c r="B532" s="24" t="s">
        <v>304</v>
      </c>
      <c r="C532" s="24"/>
      <c r="D532" s="24"/>
      <c r="E532" s="47"/>
      <c r="F532" s="25" t="s">
        <v>305</v>
      </c>
      <c r="G532" s="26">
        <f>G533+G555+G548</f>
        <v>416545.09999999998</v>
      </c>
      <c r="H532" s="26">
        <f>H533+H555+H548</f>
        <v>414913.69999999995</v>
      </c>
      <c r="I532" s="26">
        <f>I533+I555+I548</f>
        <v>414863.99999999994</v>
      </c>
      <c r="J532" s="26">
        <f>J533+J555+J548</f>
        <v>-2144.5999999999999</v>
      </c>
      <c r="K532" s="26">
        <f>K533+K555+K548</f>
        <v>-2162</v>
      </c>
      <c r="L532" s="26">
        <f>L533+L555+L548</f>
        <v>-2162</v>
      </c>
      <c r="M532" s="26">
        <f t="shared" si="1546"/>
        <v>414400.5</v>
      </c>
      <c r="N532" s="26">
        <f t="shared" si="1547"/>
        <v>412751.69999999995</v>
      </c>
      <c r="O532" s="26">
        <f t="shared" si="1548"/>
        <v>412701.99999999994</v>
      </c>
      <c r="P532" s="26">
        <f>P533+P555+P548</f>
        <v>11367.200000000001</v>
      </c>
      <c r="Q532" s="26">
        <f>Q533+Q555+Q548</f>
        <v>0</v>
      </c>
      <c r="R532" s="26">
        <f>R533+R555+R548</f>
        <v>0</v>
      </c>
      <c r="S532" s="26">
        <f>S533+S555+S548</f>
        <v>0</v>
      </c>
      <c r="T532" s="26">
        <f>T533+T555+T548</f>
        <v>0</v>
      </c>
      <c r="U532" s="26">
        <f>U533+U555+U548</f>
        <v>0</v>
      </c>
      <c r="V532" s="26">
        <f>V533+V555+V548</f>
        <v>0</v>
      </c>
      <c r="W532" s="26">
        <f>W533+W555+W548</f>
        <v>0</v>
      </c>
      <c r="X532" s="26">
        <f>X533+X555+X548</f>
        <v>0</v>
      </c>
      <c r="Y532" s="26">
        <f t="shared" si="1595"/>
        <v>425767.70000000001</v>
      </c>
      <c r="Z532" s="26">
        <f t="shared" si="1596"/>
        <v>412751.69999999995</v>
      </c>
      <c r="AA532" s="26">
        <f t="shared" si="1597"/>
        <v>412701.99999999994</v>
      </c>
      <c r="AB532" s="26">
        <f>AB533+AB555+AB548</f>
        <v>0</v>
      </c>
      <c r="AC532" s="26">
        <f>AC533+AC555+AC548</f>
        <v>0</v>
      </c>
      <c r="AD532" s="26">
        <f>AD533+AD555+AD548</f>
        <v>0</v>
      </c>
      <c r="AE532" s="26">
        <f t="shared" si="1598"/>
        <v>425767.70000000001</v>
      </c>
      <c r="AF532" s="26">
        <f t="shared" si="1599"/>
        <v>412751.69999999995</v>
      </c>
      <c r="AG532" s="26">
        <f t="shared" si="1600"/>
        <v>412701.99999999994</v>
      </c>
      <c r="AH532" s="26">
        <f>AH533+AH555+AH548</f>
        <v>0</v>
      </c>
      <c r="AI532" s="26">
        <f>AI533+AI555+AI548</f>
        <v>0</v>
      </c>
      <c r="AJ532" s="26">
        <f>AJ533+AJ555+AJ548</f>
        <v>0</v>
      </c>
      <c r="AK532" s="26">
        <f>AK533+AK555+AK548</f>
        <v>0</v>
      </c>
      <c r="AL532" s="26">
        <f>AL533+AL555+AL548</f>
        <v>0</v>
      </c>
      <c r="AM532" s="26">
        <f>AM533+AM555+AM548</f>
        <v>0</v>
      </c>
      <c r="AN532" s="26">
        <f>AN533+AN555+AN548</f>
        <v>0</v>
      </c>
      <c r="AO532" s="26">
        <f>AO533+AO555+AO548</f>
        <v>0</v>
      </c>
      <c r="AP532" s="26">
        <f>AP533+AP555+AP548</f>
        <v>0</v>
      </c>
      <c r="AQ532" s="26">
        <f>AQ533+AQ555+AQ548</f>
        <v>0</v>
      </c>
      <c r="AR532" s="26">
        <f>AR533+AR555+AR548</f>
        <v>0</v>
      </c>
      <c r="AS532" s="26">
        <f>AS533+AS555+AS548</f>
        <v>0</v>
      </c>
      <c r="AT532" s="26">
        <f>AT533+AT555+AT548</f>
        <v>0</v>
      </c>
      <c r="AU532" s="26">
        <f>AU533+AU555+AU548</f>
        <v>0</v>
      </c>
      <c r="AV532" s="26">
        <f>AV533+AV555+AV548</f>
        <v>0</v>
      </c>
      <c r="AW532" s="26">
        <f t="shared" si="1601"/>
        <v>425767.70000000001</v>
      </c>
      <c r="AX532" s="26">
        <f t="shared" si="1602"/>
        <v>412751.69999999995</v>
      </c>
      <c r="AY532" s="26">
        <f t="shared" si="1603"/>
        <v>412701.99999999994</v>
      </c>
      <c r="AZ532" s="26">
        <f>AZ533+AZ555+AZ548</f>
        <v>0</v>
      </c>
      <c r="BA532" s="26">
        <f t="shared" si="1604"/>
        <v>425767.70000000001</v>
      </c>
      <c r="BB532" s="26">
        <f t="shared" si="1605"/>
        <v>412751.69999999995</v>
      </c>
      <c r="BC532" s="26">
        <f t="shared" si="1606"/>
        <v>412701.99999999994</v>
      </c>
      <c r="BD532" s="26">
        <f>BD533+BD555+BD548</f>
        <v>0</v>
      </c>
      <c r="BE532" s="26">
        <f>BE533+BE555+BE548</f>
        <v>0</v>
      </c>
      <c r="BF532" s="26">
        <f>BF533+BF555+BF548</f>
        <v>0</v>
      </c>
      <c r="BG532" s="26">
        <f>BG533+BG555+BG548</f>
        <v>0</v>
      </c>
      <c r="BH532" s="26">
        <f>BH533+BH555+BH548</f>
        <v>0</v>
      </c>
      <c r="BI532" s="26">
        <f>BI533+BI555+BI548</f>
        <v>0</v>
      </c>
      <c r="BJ532" s="26">
        <f>BJ533+BJ555+BJ548</f>
        <v>0</v>
      </c>
      <c r="BK532" s="26">
        <f>BK533+BK555+BK548</f>
        <v>0</v>
      </c>
      <c r="BL532" s="26">
        <f>BL533+BL555+BL548</f>
        <v>0</v>
      </c>
      <c r="BM532" s="26">
        <f>BM533+BM555+BM548</f>
        <v>0</v>
      </c>
      <c r="BN532" s="26">
        <f>BN533+BN555+BN548</f>
        <v>0</v>
      </c>
      <c r="BO532" s="26">
        <f t="shared" si="1607"/>
        <v>425767.70000000001</v>
      </c>
      <c r="BP532" s="26">
        <f t="shared" si="1608"/>
        <v>412751.69999999995</v>
      </c>
      <c r="BQ532" s="26">
        <f t="shared" si="1609"/>
        <v>412701.99999999994</v>
      </c>
      <c r="BR532" s="26">
        <f>BR533+BR555+BR548</f>
        <v>0</v>
      </c>
      <c r="BS532" s="27"/>
      <c r="BT532" s="27"/>
      <c r="BU532" s="23"/>
      <c r="BV532" s="23"/>
      <c r="BW532" s="23"/>
      <c r="BX532" s="23"/>
      <c r="BY532" s="23"/>
      <c r="BZ532" s="23"/>
      <c r="CA532" s="23"/>
      <c r="CB532" s="23"/>
    </row>
    <row r="533" s="28" customFormat="1">
      <c r="A533" s="29" t="s">
        <v>307</v>
      </c>
      <c r="B533" s="29" t="s">
        <v>304</v>
      </c>
      <c r="C533" s="29" t="s">
        <v>72</v>
      </c>
      <c r="D533" s="29"/>
      <c r="E533" s="48"/>
      <c r="F533" s="30" t="s">
        <v>306</v>
      </c>
      <c r="G533" s="31">
        <f t="shared" ref="G533:G534" si="1656">G534</f>
        <v>95095.599999999991</v>
      </c>
      <c r="H533" s="31">
        <f t="shared" ref="H533:H534" si="1657">H534</f>
        <v>95095.599999999991</v>
      </c>
      <c r="I533" s="31">
        <f t="shared" ref="I533:I534" si="1658">I534</f>
        <v>95095.599999999991</v>
      </c>
      <c r="J533" s="31">
        <f t="shared" ref="J533:J534" si="1659">J534</f>
        <v>-100</v>
      </c>
      <c r="K533" s="31">
        <f t="shared" ref="K533:K534" si="1660">K534</f>
        <v>-100</v>
      </c>
      <c r="L533" s="31">
        <f t="shared" ref="L533:L534" si="1661">L534</f>
        <v>-100</v>
      </c>
      <c r="M533" s="31">
        <f t="shared" si="1546"/>
        <v>94995.599999999991</v>
      </c>
      <c r="N533" s="31">
        <f t="shared" si="1547"/>
        <v>94995.599999999991</v>
      </c>
      <c r="O533" s="31">
        <f t="shared" si="1548"/>
        <v>94995.599999999991</v>
      </c>
      <c r="P533" s="31">
        <f t="shared" ref="P533:P534" si="1662">P534</f>
        <v>0</v>
      </c>
      <c r="Q533" s="31">
        <f t="shared" ref="Q533:Q534" si="1663">Q534</f>
        <v>0</v>
      </c>
      <c r="R533" s="31">
        <f t="shared" ref="R533:R534" si="1664">R534</f>
        <v>0</v>
      </c>
      <c r="S533" s="31">
        <f t="shared" ref="S533:S534" si="1665">S534</f>
        <v>0</v>
      </c>
      <c r="T533" s="31">
        <f t="shared" ref="T533:T534" si="1666">T534</f>
        <v>0</v>
      </c>
      <c r="U533" s="31">
        <f t="shared" ref="U533:U534" si="1667">U534</f>
        <v>0</v>
      </c>
      <c r="V533" s="31">
        <f t="shared" ref="V533:V534" si="1668">V534</f>
        <v>0</v>
      </c>
      <c r="W533" s="31">
        <f t="shared" ref="W533:W534" si="1669">W534</f>
        <v>0</v>
      </c>
      <c r="X533" s="31">
        <f t="shared" ref="X533:X534" si="1670">X534</f>
        <v>0</v>
      </c>
      <c r="Y533" s="31">
        <f t="shared" si="1595"/>
        <v>94995.599999999991</v>
      </c>
      <c r="Z533" s="31">
        <f t="shared" si="1596"/>
        <v>94995.599999999991</v>
      </c>
      <c r="AA533" s="31">
        <f t="shared" si="1597"/>
        <v>94995.599999999991</v>
      </c>
      <c r="AB533" s="31">
        <f t="shared" ref="AB533:AB534" si="1671">AB534</f>
        <v>0</v>
      </c>
      <c r="AC533" s="31">
        <f t="shared" ref="AC533:AC534" si="1672">AC534</f>
        <v>0</v>
      </c>
      <c r="AD533" s="31">
        <f t="shared" ref="AD533:AD534" si="1673">AD534</f>
        <v>0</v>
      </c>
      <c r="AE533" s="31">
        <f t="shared" si="1598"/>
        <v>94995.599999999991</v>
      </c>
      <c r="AF533" s="31">
        <f t="shared" si="1599"/>
        <v>94995.599999999991</v>
      </c>
      <c r="AG533" s="31">
        <f t="shared" si="1600"/>
        <v>94995.599999999991</v>
      </c>
      <c r="AH533" s="31">
        <f t="shared" ref="AH533:AH534" si="1674">AH534</f>
        <v>0</v>
      </c>
      <c r="AI533" s="31">
        <f t="shared" ref="AI533:AI534" si="1675">AI534</f>
        <v>0</v>
      </c>
      <c r="AJ533" s="31">
        <f t="shared" ref="AJ533:AJ534" si="1676">AJ534</f>
        <v>0</v>
      </c>
      <c r="AK533" s="31">
        <f t="shared" ref="AK533:AK534" si="1677">AK534</f>
        <v>0</v>
      </c>
      <c r="AL533" s="31">
        <f t="shared" ref="AL533:AL534" si="1678">AL534</f>
        <v>0</v>
      </c>
      <c r="AM533" s="31">
        <f t="shared" ref="AM533:AM534" si="1679">AM534</f>
        <v>0</v>
      </c>
      <c r="AN533" s="31">
        <f t="shared" ref="AN533:AN534" si="1680">AN534</f>
        <v>0</v>
      </c>
      <c r="AO533" s="31">
        <f t="shared" ref="AO533:AO534" si="1681">AO534</f>
        <v>0</v>
      </c>
      <c r="AP533" s="31">
        <f t="shared" ref="AP533:AP534" si="1682">AP534</f>
        <v>0</v>
      </c>
      <c r="AQ533" s="31">
        <f t="shared" ref="AQ533:AQ534" si="1683">AQ534</f>
        <v>0</v>
      </c>
      <c r="AR533" s="31">
        <f t="shared" ref="AR533:AR534" si="1684">AR534</f>
        <v>0</v>
      </c>
      <c r="AS533" s="31">
        <f t="shared" ref="AS533:AS534" si="1685">AS534</f>
        <v>0</v>
      </c>
      <c r="AT533" s="31">
        <f t="shared" ref="AT533:AT534" si="1686">AT534</f>
        <v>0</v>
      </c>
      <c r="AU533" s="31">
        <f t="shared" ref="AU533:AU534" si="1687">AU534</f>
        <v>0</v>
      </c>
      <c r="AV533" s="31">
        <f t="shared" ref="AV533:AV534" si="1688">AV534</f>
        <v>0</v>
      </c>
      <c r="AW533" s="31">
        <f t="shared" si="1601"/>
        <v>94995.599999999991</v>
      </c>
      <c r="AX533" s="31">
        <f t="shared" si="1602"/>
        <v>94995.599999999991</v>
      </c>
      <c r="AY533" s="31">
        <f t="shared" si="1603"/>
        <v>94995.599999999991</v>
      </c>
      <c r="AZ533" s="31">
        <f t="shared" ref="AZ533:AZ534" si="1689">AZ534</f>
        <v>0</v>
      </c>
      <c r="BA533" s="31">
        <f t="shared" si="1604"/>
        <v>94995.599999999991</v>
      </c>
      <c r="BB533" s="31">
        <f t="shared" si="1605"/>
        <v>94995.599999999991</v>
      </c>
      <c r="BC533" s="31">
        <f t="shared" si="1606"/>
        <v>94995.599999999991</v>
      </c>
      <c r="BD533" s="31">
        <f t="shared" ref="BD533:BD534" si="1690">BD534</f>
        <v>0</v>
      </c>
      <c r="BE533" s="31">
        <f t="shared" ref="BE533:BE534" si="1691">BE534</f>
        <v>0</v>
      </c>
      <c r="BF533" s="31">
        <f t="shared" ref="BF533:BF534" si="1692">BF534</f>
        <v>0</v>
      </c>
      <c r="BG533" s="31">
        <f t="shared" ref="BG533:BG534" si="1693">BG534</f>
        <v>0</v>
      </c>
      <c r="BH533" s="31">
        <f t="shared" ref="BH533:BH534" si="1694">BH534</f>
        <v>0</v>
      </c>
      <c r="BI533" s="31">
        <f t="shared" ref="BI533:BI534" si="1695">BI534</f>
        <v>0</v>
      </c>
      <c r="BJ533" s="31">
        <f t="shared" ref="BJ533:BJ534" si="1696">BJ534</f>
        <v>0</v>
      </c>
      <c r="BK533" s="31">
        <f t="shared" ref="BK533:BK534" si="1697">BK534</f>
        <v>0</v>
      </c>
      <c r="BL533" s="31">
        <f t="shared" ref="BL533:BL534" si="1698">BL534</f>
        <v>0</v>
      </c>
      <c r="BM533" s="31">
        <f t="shared" ref="BM533:BM534" si="1699">BM534</f>
        <v>0</v>
      </c>
      <c r="BN533" s="31">
        <f t="shared" ref="BN533:BN534" si="1700">BN534</f>
        <v>0</v>
      </c>
      <c r="BO533" s="31">
        <f t="shared" si="1607"/>
        <v>94995.599999999991</v>
      </c>
      <c r="BP533" s="31">
        <f t="shared" si="1608"/>
        <v>94995.599999999991</v>
      </c>
      <c r="BQ533" s="31">
        <f t="shared" si="1609"/>
        <v>94995.599999999991</v>
      </c>
      <c r="BR533" s="31">
        <f t="shared" ref="BR533:BR534" si="1701">BR534</f>
        <v>0</v>
      </c>
      <c r="BS533" s="32"/>
      <c r="BT533" s="32"/>
      <c r="BU533" s="28"/>
      <c r="BV533" s="28"/>
      <c r="BW533" s="28"/>
      <c r="BX533" s="28"/>
      <c r="BY533" s="28"/>
      <c r="BZ533" s="28"/>
      <c r="CA533" s="28"/>
      <c r="CB533" s="28"/>
    </row>
    <row r="534" s="1" customFormat="1">
      <c r="A534" s="33" t="s">
        <v>307</v>
      </c>
      <c r="B534" s="33" t="s">
        <v>304</v>
      </c>
      <c r="C534" s="33" t="s">
        <v>72</v>
      </c>
      <c r="D534" s="33" t="s">
        <v>310</v>
      </c>
      <c r="E534" s="16"/>
      <c r="F534" s="34" t="s">
        <v>311</v>
      </c>
      <c r="G534" s="17">
        <f t="shared" si="1656"/>
        <v>95095.599999999991</v>
      </c>
      <c r="H534" s="17">
        <f t="shared" si="1657"/>
        <v>95095.599999999991</v>
      </c>
      <c r="I534" s="17">
        <f t="shared" si="1658"/>
        <v>95095.599999999991</v>
      </c>
      <c r="J534" s="17">
        <f t="shared" si="1659"/>
        <v>-100</v>
      </c>
      <c r="K534" s="17">
        <f t="shared" si="1660"/>
        <v>-100</v>
      </c>
      <c r="L534" s="17">
        <f t="shared" si="1661"/>
        <v>-100</v>
      </c>
      <c r="M534" s="17">
        <f t="shared" si="1546"/>
        <v>94995.599999999991</v>
      </c>
      <c r="N534" s="17">
        <f t="shared" si="1547"/>
        <v>94995.599999999991</v>
      </c>
      <c r="O534" s="17">
        <f t="shared" si="1548"/>
        <v>94995.599999999991</v>
      </c>
      <c r="P534" s="17">
        <f t="shared" si="1662"/>
        <v>0</v>
      </c>
      <c r="Q534" s="17">
        <f t="shared" si="1663"/>
        <v>0</v>
      </c>
      <c r="R534" s="17">
        <f t="shared" si="1664"/>
        <v>0</v>
      </c>
      <c r="S534" s="17">
        <f t="shared" si="1665"/>
        <v>0</v>
      </c>
      <c r="T534" s="17">
        <f t="shared" si="1666"/>
        <v>0</v>
      </c>
      <c r="U534" s="17">
        <f t="shared" si="1667"/>
        <v>0</v>
      </c>
      <c r="V534" s="17">
        <f t="shared" si="1668"/>
        <v>0</v>
      </c>
      <c r="W534" s="17">
        <f t="shared" si="1669"/>
        <v>0</v>
      </c>
      <c r="X534" s="17">
        <f t="shared" si="1670"/>
        <v>0</v>
      </c>
      <c r="Y534" s="17">
        <f t="shared" si="1595"/>
        <v>94995.599999999991</v>
      </c>
      <c r="Z534" s="17">
        <f t="shared" si="1596"/>
        <v>94995.599999999991</v>
      </c>
      <c r="AA534" s="17">
        <f t="shared" si="1597"/>
        <v>94995.599999999991</v>
      </c>
      <c r="AB534" s="17">
        <f t="shared" si="1671"/>
        <v>0</v>
      </c>
      <c r="AC534" s="17">
        <f t="shared" si="1672"/>
        <v>0</v>
      </c>
      <c r="AD534" s="17">
        <f t="shared" si="1673"/>
        <v>0</v>
      </c>
      <c r="AE534" s="17">
        <f t="shared" si="1598"/>
        <v>94995.599999999991</v>
      </c>
      <c r="AF534" s="17">
        <f t="shared" si="1599"/>
        <v>94995.599999999991</v>
      </c>
      <c r="AG534" s="17">
        <f t="shared" si="1600"/>
        <v>94995.599999999991</v>
      </c>
      <c r="AH534" s="17">
        <f t="shared" si="1674"/>
        <v>0</v>
      </c>
      <c r="AI534" s="17">
        <f t="shared" si="1675"/>
        <v>0</v>
      </c>
      <c r="AJ534" s="17">
        <f t="shared" si="1676"/>
        <v>0</v>
      </c>
      <c r="AK534" s="17">
        <f t="shared" si="1677"/>
        <v>0</v>
      </c>
      <c r="AL534" s="17">
        <f t="shared" si="1678"/>
        <v>0</v>
      </c>
      <c r="AM534" s="17">
        <f t="shared" si="1679"/>
        <v>0</v>
      </c>
      <c r="AN534" s="17">
        <f t="shared" si="1680"/>
        <v>0</v>
      </c>
      <c r="AO534" s="17">
        <f t="shared" si="1681"/>
        <v>0</v>
      </c>
      <c r="AP534" s="17">
        <f t="shared" si="1682"/>
        <v>0</v>
      </c>
      <c r="AQ534" s="17">
        <f t="shared" si="1683"/>
        <v>0</v>
      </c>
      <c r="AR534" s="17">
        <f t="shared" si="1684"/>
        <v>0</v>
      </c>
      <c r="AS534" s="17">
        <f t="shared" si="1685"/>
        <v>0</v>
      </c>
      <c r="AT534" s="17">
        <f t="shared" si="1686"/>
        <v>0</v>
      </c>
      <c r="AU534" s="17">
        <f t="shared" si="1687"/>
        <v>0</v>
      </c>
      <c r="AV534" s="17">
        <f t="shared" si="1688"/>
        <v>0</v>
      </c>
      <c r="AW534" s="17">
        <f t="shared" si="1601"/>
        <v>94995.599999999991</v>
      </c>
      <c r="AX534" s="17">
        <f t="shared" si="1602"/>
        <v>94995.599999999991</v>
      </c>
      <c r="AY534" s="17">
        <f t="shared" si="1603"/>
        <v>94995.599999999991</v>
      </c>
      <c r="AZ534" s="17">
        <f t="shared" si="1689"/>
        <v>0</v>
      </c>
      <c r="BA534" s="17">
        <f t="shared" si="1604"/>
        <v>94995.599999999991</v>
      </c>
      <c r="BB534" s="17">
        <f t="shared" si="1605"/>
        <v>94995.599999999991</v>
      </c>
      <c r="BC534" s="17">
        <f t="shared" si="1606"/>
        <v>94995.599999999991</v>
      </c>
      <c r="BD534" s="17">
        <f t="shared" si="1690"/>
        <v>0</v>
      </c>
      <c r="BE534" s="17">
        <f t="shared" si="1691"/>
        <v>0</v>
      </c>
      <c r="BF534" s="17">
        <f t="shared" si="1692"/>
        <v>0</v>
      </c>
      <c r="BG534" s="17">
        <f t="shared" si="1693"/>
        <v>0</v>
      </c>
      <c r="BH534" s="17">
        <f t="shared" si="1694"/>
        <v>0</v>
      </c>
      <c r="BI534" s="17">
        <f t="shared" si="1695"/>
        <v>0</v>
      </c>
      <c r="BJ534" s="17">
        <f t="shared" si="1696"/>
        <v>0</v>
      </c>
      <c r="BK534" s="17">
        <f t="shared" si="1697"/>
        <v>0</v>
      </c>
      <c r="BL534" s="17">
        <f t="shared" si="1698"/>
        <v>0</v>
      </c>
      <c r="BM534" s="17">
        <f t="shared" si="1699"/>
        <v>0</v>
      </c>
      <c r="BN534" s="17">
        <f t="shared" si="1700"/>
        <v>0</v>
      </c>
      <c r="BO534" s="17">
        <f t="shared" si="1607"/>
        <v>94995.599999999991</v>
      </c>
      <c r="BP534" s="17">
        <f t="shared" si="1608"/>
        <v>94995.599999999991</v>
      </c>
      <c r="BQ534" s="17">
        <f t="shared" si="1609"/>
        <v>94995.599999999991</v>
      </c>
      <c r="BR534" s="17">
        <f t="shared" si="1701"/>
        <v>0</v>
      </c>
      <c r="BS534" s="35"/>
      <c r="BT534" s="35"/>
      <c r="BU534" s="1"/>
      <c r="BV534" s="1"/>
      <c r="BW534" s="1"/>
      <c r="BX534" s="1"/>
      <c r="BY534" s="1"/>
      <c r="BZ534" s="1"/>
      <c r="CA534" s="1"/>
      <c r="CB534" s="1"/>
    </row>
    <row r="535" s="1" customFormat="1">
      <c r="A535" s="33" t="s">
        <v>307</v>
      </c>
      <c r="B535" s="33" t="s">
        <v>304</v>
      </c>
      <c r="C535" s="33" t="s">
        <v>72</v>
      </c>
      <c r="D535" s="33" t="s">
        <v>312</v>
      </c>
      <c r="E535" s="16"/>
      <c r="F535" s="34" t="s">
        <v>43</v>
      </c>
      <c r="G535" s="17">
        <f>G542+G536+G545</f>
        <v>95095.599999999991</v>
      </c>
      <c r="H535" s="17">
        <f>H542+H536+H545</f>
        <v>95095.599999999991</v>
      </c>
      <c r="I535" s="17">
        <f>I542+I536+I545</f>
        <v>95095.599999999991</v>
      </c>
      <c r="J535" s="17">
        <f>J542+J536+J545</f>
        <v>-100</v>
      </c>
      <c r="K535" s="17">
        <f>K542+K536+K545</f>
        <v>-100</v>
      </c>
      <c r="L535" s="17">
        <f>L542+L536+L545</f>
        <v>-100</v>
      </c>
      <c r="M535" s="17">
        <f t="shared" si="1546"/>
        <v>94995.599999999991</v>
      </c>
      <c r="N535" s="17">
        <f t="shared" si="1547"/>
        <v>94995.599999999991</v>
      </c>
      <c r="O535" s="17">
        <f t="shared" si="1548"/>
        <v>94995.599999999991</v>
      </c>
      <c r="P535" s="17">
        <f>P542+P536+P545</f>
        <v>0</v>
      </c>
      <c r="Q535" s="17">
        <f>Q542+Q536+Q545</f>
        <v>0</v>
      </c>
      <c r="R535" s="17">
        <f>R542+R536+R545</f>
        <v>0</v>
      </c>
      <c r="S535" s="17">
        <f>S542+S536+S545</f>
        <v>0</v>
      </c>
      <c r="T535" s="17">
        <f>T542+T536+T545</f>
        <v>0</v>
      </c>
      <c r="U535" s="17">
        <f>U542+U536+U545</f>
        <v>0</v>
      </c>
      <c r="V535" s="17">
        <f>V542+V536+V545</f>
        <v>0</v>
      </c>
      <c r="W535" s="17">
        <f>W542+W536+W545</f>
        <v>0</v>
      </c>
      <c r="X535" s="17">
        <f>X542+X536+X545</f>
        <v>0</v>
      </c>
      <c r="Y535" s="17">
        <f t="shared" si="1595"/>
        <v>94995.599999999991</v>
      </c>
      <c r="Z535" s="17">
        <f t="shared" si="1596"/>
        <v>94995.599999999991</v>
      </c>
      <c r="AA535" s="17">
        <f t="shared" si="1597"/>
        <v>94995.599999999991</v>
      </c>
      <c r="AB535" s="17">
        <f>AB542+AB536+AB545</f>
        <v>0</v>
      </c>
      <c r="AC535" s="17">
        <f>AC542+AC536+AC545</f>
        <v>0</v>
      </c>
      <c r="AD535" s="17">
        <f>AD542+AD536+AD545</f>
        <v>0</v>
      </c>
      <c r="AE535" s="17">
        <f t="shared" si="1598"/>
        <v>94995.599999999991</v>
      </c>
      <c r="AF535" s="17">
        <f t="shared" si="1599"/>
        <v>94995.599999999991</v>
      </c>
      <c r="AG535" s="17">
        <f t="shared" si="1600"/>
        <v>94995.599999999991</v>
      </c>
      <c r="AH535" s="17">
        <f>AH542+AH536+AH545</f>
        <v>0</v>
      </c>
      <c r="AI535" s="17">
        <f>AI542+AI536+AI545</f>
        <v>0</v>
      </c>
      <c r="AJ535" s="17">
        <f>AJ542+AJ536+AJ545</f>
        <v>0</v>
      </c>
      <c r="AK535" s="17">
        <f>AK542+AK536+AK545</f>
        <v>0</v>
      </c>
      <c r="AL535" s="17">
        <f>AL542+AL536+AL545</f>
        <v>0</v>
      </c>
      <c r="AM535" s="17">
        <f>AM542+AM536+AM545</f>
        <v>0</v>
      </c>
      <c r="AN535" s="17">
        <f>AN542+AN536+AN545</f>
        <v>0</v>
      </c>
      <c r="AO535" s="17">
        <f>AO542+AO536+AO545</f>
        <v>0</v>
      </c>
      <c r="AP535" s="17">
        <f>AP542+AP536+AP545</f>
        <v>0</v>
      </c>
      <c r="AQ535" s="17">
        <f>AQ542+AQ536+AQ545</f>
        <v>0</v>
      </c>
      <c r="AR535" s="17">
        <f>AR542+AR536+AR545</f>
        <v>0</v>
      </c>
      <c r="AS535" s="17">
        <f>AS542+AS536+AS545</f>
        <v>0</v>
      </c>
      <c r="AT535" s="17">
        <f>AT542+AT536+AT545</f>
        <v>0</v>
      </c>
      <c r="AU535" s="17">
        <f>AU542+AU536+AU545</f>
        <v>0</v>
      </c>
      <c r="AV535" s="17">
        <f>AV542+AV536+AV545</f>
        <v>0</v>
      </c>
      <c r="AW535" s="17">
        <f t="shared" si="1601"/>
        <v>94995.599999999991</v>
      </c>
      <c r="AX535" s="17">
        <f t="shared" si="1602"/>
        <v>94995.599999999991</v>
      </c>
      <c r="AY535" s="17">
        <f t="shared" si="1603"/>
        <v>94995.599999999991</v>
      </c>
      <c r="AZ535" s="17">
        <f>AZ542+AZ536+AZ545</f>
        <v>0</v>
      </c>
      <c r="BA535" s="17">
        <f t="shared" si="1604"/>
        <v>94995.599999999991</v>
      </c>
      <c r="BB535" s="17">
        <f t="shared" si="1605"/>
        <v>94995.599999999991</v>
      </c>
      <c r="BC535" s="17">
        <f t="shared" si="1606"/>
        <v>94995.599999999991</v>
      </c>
      <c r="BD535" s="17">
        <f>BD542+BD536+BD545</f>
        <v>0</v>
      </c>
      <c r="BE535" s="17">
        <f>BE542+BE536+BE545</f>
        <v>0</v>
      </c>
      <c r="BF535" s="17">
        <f>BF542+BF536+BF545</f>
        <v>0</v>
      </c>
      <c r="BG535" s="17">
        <f>BG542+BG536+BG545</f>
        <v>0</v>
      </c>
      <c r="BH535" s="17">
        <f>BH542+BH536+BH545</f>
        <v>0</v>
      </c>
      <c r="BI535" s="17">
        <f>BI542+BI536+BI545</f>
        <v>0</v>
      </c>
      <c r="BJ535" s="17">
        <f>BJ542+BJ536+BJ545</f>
        <v>0</v>
      </c>
      <c r="BK535" s="17">
        <f>BK542+BK536+BK545</f>
        <v>0</v>
      </c>
      <c r="BL535" s="17">
        <f>BL542+BL536+BL545</f>
        <v>0</v>
      </c>
      <c r="BM535" s="17">
        <f>BM542+BM536+BM545</f>
        <v>0</v>
      </c>
      <c r="BN535" s="17">
        <f>BN542+BN536+BN545</f>
        <v>0</v>
      </c>
      <c r="BO535" s="17">
        <f t="shared" si="1607"/>
        <v>94995.599999999991</v>
      </c>
      <c r="BP535" s="17">
        <f t="shared" si="1608"/>
        <v>94995.599999999991</v>
      </c>
      <c r="BQ535" s="17">
        <f t="shared" si="1609"/>
        <v>94995.599999999991</v>
      </c>
      <c r="BR535" s="17">
        <f>BR542+BR536+BR545</f>
        <v>0</v>
      </c>
      <c r="BS535" s="35"/>
      <c r="BT535" s="35"/>
      <c r="BU535" s="1"/>
      <c r="BV535" s="1"/>
      <c r="BW535" s="1"/>
      <c r="BX535" s="1"/>
      <c r="BY535" s="1"/>
      <c r="BZ535" s="1"/>
      <c r="CA535" s="1"/>
      <c r="CB535" s="1"/>
    </row>
    <row r="536" s="1" customFormat="1">
      <c r="A536" s="33" t="s">
        <v>307</v>
      </c>
      <c r="B536" s="33" t="s">
        <v>304</v>
      </c>
      <c r="C536" s="33" t="s">
        <v>72</v>
      </c>
      <c r="D536" s="33" t="s">
        <v>313</v>
      </c>
      <c r="E536" s="16"/>
      <c r="F536" s="34" t="s">
        <v>314</v>
      </c>
      <c r="G536" s="17">
        <f>G537+G539</f>
        <v>93833.699999999997</v>
      </c>
      <c r="H536" s="17">
        <f>H537+H539</f>
        <v>93833.699999999997</v>
      </c>
      <c r="I536" s="17">
        <f>I537+I539</f>
        <v>93833.699999999997</v>
      </c>
      <c r="J536" s="17">
        <f>J537+J539</f>
        <v>0</v>
      </c>
      <c r="K536" s="17">
        <f>K537+K539</f>
        <v>0</v>
      </c>
      <c r="L536" s="17">
        <f>L537+L539</f>
        <v>0</v>
      </c>
      <c r="M536" s="17">
        <f t="shared" ref="M536:M599" si="1702">G536+J536</f>
        <v>93833.699999999997</v>
      </c>
      <c r="N536" s="17">
        <f t="shared" ref="N536:N599" si="1703">H536+K536</f>
        <v>93833.699999999997</v>
      </c>
      <c r="O536" s="17">
        <f t="shared" ref="O536:O599" si="1704">I536+L536</f>
        <v>93833.699999999997</v>
      </c>
      <c r="P536" s="17">
        <f>P537+P539</f>
        <v>0</v>
      </c>
      <c r="Q536" s="17">
        <f>Q537+Q539</f>
        <v>0</v>
      </c>
      <c r="R536" s="17">
        <f>R537+R539</f>
        <v>0</v>
      </c>
      <c r="S536" s="17">
        <f>S537+S539</f>
        <v>0</v>
      </c>
      <c r="T536" s="17">
        <f>T537+T539</f>
        <v>0</v>
      </c>
      <c r="U536" s="17">
        <f>U537+U539</f>
        <v>0</v>
      </c>
      <c r="V536" s="17">
        <f>V537+V539</f>
        <v>0</v>
      </c>
      <c r="W536" s="17">
        <f>W537+W539</f>
        <v>0</v>
      </c>
      <c r="X536" s="17">
        <f>X537+X539</f>
        <v>0</v>
      </c>
      <c r="Y536" s="17">
        <f t="shared" si="1595"/>
        <v>93833.699999999997</v>
      </c>
      <c r="Z536" s="17">
        <f t="shared" si="1596"/>
        <v>93833.699999999997</v>
      </c>
      <c r="AA536" s="17">
        <f t="shared" si="1597"/>
        <v>93833.699999999997</v>
      </c>
      <c r="AB536" s="17">
        <f>AB537+AB539</f>
        <v>0</v>
      </c>
      <c r="AC536" s="17">
        <f>AC537+AC539</f>
        <v>0</v>
      </c>
      <c r="AD536" s="17">
        <f>AD537+AD539</f>
        <v>0</v>
      </c>
      <c r="AE536" s="17">
        <f t="shared" si="1598"/>
        <v>93833.699999999997</v>
      </c>
      <c r="AF536" s="17">
        <f t="shared" si="1599"/>
        <v>93833.699999999997</v>
      </c>
      <c r="AG536" s="17">
        <f t="shared" si="1600"/>
        <v>93833.699999999997</v>
      </c>
      <c r="AH536" s="17">
        <f>AH537+AH539</f>
        <v>0</v>
      </c>
      <c r="AI536" s="17">
        <f>AI537+AI539</f>
        <v>0</v>
      </c>
      <c r="AJ536" s="17">
        <f>AJ537+AJ539</f>
        <v>0</v>
      </c>
      <c r="AK536" s="17">
        <f>AK537+AK539</f>
        <v>0</v>
      </c>
      <c r="AL536" s="17">
        <f>AL537+AL539</f>
        <v>0</v>
      </c>
      <c r="AM536" s="17">
        <f>AM537+AM539</f>
        <v>0</v>
      </c>
      <c r="AN536" s="17">
        <f>AN537+AN539</f>
        <v>0</v>
      </c>
      <c r="AO536" s="17">
        <f>AO537+AO539</f>
        <v>0</v>
      </c>
      <c r="AP536" s="17">
        <f>AP537+AP539</f>
        <v>0</v>
      </c>
      <c r="AQ536" s="17">
        <f>AQ537+AQ539</f>
        <v>0</v>
      </c>
      <c r="AR536" s="17">
        <f>AR537+AR539</f>
        <v>0</v>
      </c>
      <c r="AS536" s="17">
        <f>AS537+AS539</f>
        <v>0</v>
      </c>
      <c r="AT536" s="17">
        <f>AT537+AT539</f>
        <v>0</v>
      </c>
      <c r="AU536" s="17">
        <f>AU537+AU539</f>
        <v>0</v>
      </c>
      <c r="AV536" s="17">
        <f>AV537+AV539</f>
        <v>0</v>
      </c>
      <c r="AW536" s="17">
        <f t="shared" si="1601"/>
        <v>93833.699999999997</v>
      </c>
      <c r="AX536" s="17">
        <f t="shared" si="1602"/>
        <v>93833.699999999997</v>
      </c>
      <c r="AY536" s="17">
        <f t="shared" si="1603"/>
        <v>93833.699999999997</v>
      </c>
      <c r="AZ536" s="17">
        <f>AZ537+AZ539</f>
        <v>0</v>
      </c>
      <c r="BA536" s="17">
        <f t="shared" si="1604"/>
        <v>93833.699999999997</v>
      </c>
      <c r="BB536" s="17">
        <f t="shared" si="1605"/>
        <v>93833.699999999997</v>
      </c>
      <c r="BC536" s="17">
        <f t="shared" si="1606"/>
        <v>93833.699999999997</v>
      </c>
      <c r="BD536" s="17">
        <f>BD537+BD539</f>
        <v>0</v>
      </c>
      <c r="BE536" s="17">
        <f>BE537+BE539</f>
        <v>0</v>
      </c>
      <c r="BF536" s="17">
        <f>BF537+BF539</f>
        <v>0</v>
      </c>
      <c r="BG536" s="17">
        <f>BG537+BG539</f>
        <v>0</v>
      </c>
      <c r="BH536" s="17">
        <f>BH537+BH539</f>
        <v>0</v>
      </c>
      <c r="BI536" s="17">
        <f>BI537+BI539</f>
        <v>0</v>
      </c>
      <c r="BJ536" s="17">
        <f>BJ537+BJ539</f>
        <v>0</v>
      </c>
      <c r="BK536" s="17">
        <f>BK537+BK539</f>
        <v>0</v>
      </c>
      <c r="BL536" s="17">
        <f>BL537+BL539</f>
        <v>0</v>
      </c>
      <c r="BM536" s="17">
        <f>BM537+BM539</f>
        <v>0</v>
      </c>
      <c r="BN536" s="17">
        <f>BN537+BN539</f>
        <v>0</v>
      </c>
      <c r="BO536" s="17">
        <f t="shared" si="1607"/>
        <v>93833.699999999997</v>
      </c>
      <c r="BP536" s="17">
        <f t="shared" si="1608"/>
        <v>93833.699999999997</v>
      </c>
      <c r="BQ536" s="17">
        <f t="shared" si="1609"/>
        <v>93833.699999999997</v>
      </c>
      <c r="BR536" s="17">
        <f>BR537+BR539</f>
        <v>0</v>
      </c>
      <c r="BS536" s="35"/>
      <c r="BT536" s="35"/>
      <c r="BU536" s="1"/>
      <c r="BV536" s="1"/>
      <c r="BW536" s="1"/>
      <c r="BX536" s="1"/>
      <c r="BY536" s="1"/>
      <c r="BZ536" s="1"/>
      <c r="CA536" s="1"/>
      <c r="CB536" s="1"/>
    </row>
    <row r="537" s="1" customFormat="1">
      <c r="A537" s="33" t="s">
        <v>307</v>
      </c>
      <c r="B537" s="33" t="s">
        <v>304</v>
      </c>
      <c r="C537" s="33" t="s">
        <v>72</v>
      </c>
      <c r="D537" s="33" t="s">
        <v>316</v>
      </c>
      <c r="E537" s="16"/>
      <c r="F537" s="34" t="s">
        <v>317</v>
      </c>
      <c r="G537" s="17">
        <f>G538</f>
        <v>93477.699999999997</v>
      </c>
      <c r="H537" s="17">
        <f>H538</f>
        <v>93477.699999999997</v>
      </c>
      <c r="I537" s="17">
        <f>I538</f>
        <v>93477.699999999997</v>
      </c>
      <c r="J537" s="17">
        <f>J538</f>
        <v>0</v>
      </c>
      <c r="K537" s="17">
        <f>K538</f>
        <v>0</v>
      </c>
      <c r="L537" s="17">
        <f>L538</f>
        <v>0</v>
      </c>
      <c r="M537" s="17">
        <f t="shared" si="1702"/>
        <v>93477.699999999997</v>
      </c>
      <c r="N537" s="17">
        <f t="shared" si="1703"/>
        <v>93477.699999999997</v>
      </c>
      <c r="O537" s="17">
        <f t="shared" si="1704"/>
        <v>93477.699999999997</v>
      </c>
      <c r="P537" s="17">
        <f>P538</f>
        <v>0</v>
      </c>
      <c r="Q537" s="17">
        <f>Q538</f>
        <v>0</v>
      </c>
      <c r="R537" s="17">
        <f>R538</f>
        <v>0</v>
      </c>
      <c r="S537" s="17">
        <f>S538</f>
        <v>0</v>
      </c>
      <c r="T537" s="17">
        <f>T538</f>
        <v>0</v>
      </c>
      <c r="U537" s="17">
        <f>U538</f>
        <v>0</v>
      </c>
      <c r="V537" s="17">
        <f>V538</f>
        <v>0</v>
      </c>
      <c r="W537" s="17">
        <f>W538</f>
        <v>0</v>
      </c>
      <c r="X537" s="17">
        <f>X538</f>
        <v>0</v>
      </c>
      <c r="Y537" s="17">
        <f t="shared" si="1595"/>
        <v>93477.699999999997</v>
      </c>
      <c r="Z537" s="17">
        <f t="shared" si="1596"/>
        <v>93477.699999999997</v>
      </c>
      <c r="AA537" s="17">
        <f t="shared" si="1597"/>
        <v>93477.699999999997</v>
      </c>
      <c r="AB537" s="17">
        <f>AB538</f>
        <v>0</v>
      </c>
      <c r="AC537" s="17">
        <f>AC538</f>
        <v>0</v>
      </c>
      <c r="AD537" s="17">
        <f>AD538</f>
        <v>0</v>
      </c>
      <c r="AE537" s="17">
        <f t="shared" si="1598"/>
        <v>93477.699999999997</v>
      </c>
      <c r="AF537" s="17">
        <f t="shared" si="1599"/>
        <v>93477.699999999997</v>
      </c>
      <c r="AG537" s="17">
        <f t="shared" si="1600"/>
        <v>93477.699999999997</v>
      </c>
      <c r="AH537" s="17">
        <f>AH538</f>
        <v>0</v>
      </c>
      <c r="AI537" s="17">
        <f>AI538</f>
        <v>0</v>
      </c>
      <c r="AJ537" s="17">
        <f>AJ538</f>
        <v>0</v>
      </c>
      <c r="AK537" s="17">
        <f>AK538</f>
        <v>0</v>
      </c>
      <c r="AL537" s="17">
        <f>AL538</f>
        <v>0</v>
      </c>
      <c r="AM537" s="17">
        <f>AM538</f>
        <v>0</v>
      </c>
      <c r="AN537" s="17">
        <f>AN538</f>
        <v>0</v>
      </c>
      <c r="AO537" s="17">
        <f>AO538</f>
        <v>0</v>
      </c>
      <c r="AP537" s="17">
        <f>AP538</f>
        <v>0</v>
      </c>
      <c r="AQ537" s="17">
        <f>AQ538</f>
        <v>0</v>
      </c>
      <c r="AR537" s="17">
        <f>AR538</f>
        <v>0</v>
      </c>
      <c r="AS537" s="17">
        <f>AS538</f>
        <v>0</v>
      </c>
      <c r="AT537" s="17">
        <f>AT538</f>
        <v>0</v>
      </c>
      <c r="AU537" s="17">
        <f>AU538</f>
        <v>0</v>
      </c>
      <c r="AV537" s="17">
        <f>AV538</f>
        <v>0</v>
      </c>
      <c r="AW537" s="17">
        <f t="shared" si="1601"/>
        <v>93477.699999999997</v>
      </c>
      <c r="AX537" s="17">
        <f t="shared" si="1602"/>
        <v>93477.699999999997</v>
      </c>
      <c r="AY537" s="17">
        <f t="shared" si="1603"/>
        <v>93477.699999999997</v>
      </c>
      <c r="AZ537" s="17">
        <f>AZ538</f>
        <v>0</v>
      </c>
      <c r="BA537" s="17">
        <f t="shared" si="1604"/>
        <v>93477.699999999997</v>
      </c>
      <c r="BB537" s="17">
        <f t="shared" si="1605"/>
        <v>93477.699999999997</v>
      </c>
      <c r="BC537" s="17">
        <f t="shared" si="1606"/>
        <v>93477.699999999997</v>
      </c>
      <c r="BD537" s="17">
        <f>BD538</f>
        <v>0</v>
      </c>
      <c r="BE537" s="17">
        <f>BE538</f>
        <v>0</v>
      </c>
      <c r="BF537" s="17">
        <f>BF538</f>
        <v>0</v>
      </c>
      <c r="BG537" s="17">
        <f>BG538</f>
        <v>0</v>
      </c>
      <c r="BH537" s="17">
        <f>BH538</f>
        <v>0</v>
      </c>
      <c r="BI537" s="17">
        <f>BI538</f>
        <v>0</v>
      </c>
      <c r="BJ537" s="17">
        <f>BJ538</f>
        <v>0</v>
      </c>
      <c r="BK537" s="17">
        <f>BK538</f>
        <v>0</v>
      </c>
      <c r="BL537" s="17">
        <f>BL538</f>
        <v>0</v>
      </c>
      <c r="BM537" s="17">
        <f>BM538</f>
        <v>0</v>
      </c>
      <c r="BN537" s="17">
        <f>BN538</f>
        <v>0</v>
      </c>
      <c r="BO537" s="17">
        <f t="shared" si="1607"/>
        <v>93477.699999999997</v>
      </c>
      <c r="BP537" s="17">
        <f t="shared" si="1608"/>
        <v>93477.699999999997</v>
      </c>
      <c r="BQ537" s="17">
        <f t="shared" si="1609"/>
        <v>93477.699999999997</v>
      </c>
      <c r="BR537" s="17">
        <f>BR538</f>
        <v>0</v>
      </c>
      <c r="BS537" s="35"/>
      <c r="BT537" s="35"/>
      <c r="BU537" s="1"/>
      <c r="BV537" s="1"/>
      <c r="BW537" s="1"/>
      <c r="BX537" s="1"/>
      <c r="BY537" s="1"/>
      <c r="BZ537" s="1"/>
      <c r="CA537" s="1"/>
      <c r="CB537" s="1"/>
    </row>
    <row r="538" s="1" customFormat="1">
      <c r="A538" s="33" t="s">
        <v>307</v>
      </c>
      <c r="B538" s="33" t="s">
        <v>304</v>
      </c>
      <c r="C538" s="33" t="s">
        <v>72</v>
      </c>
      <c r="D538" s="33" t="s">
        <v>316</v>
      </c>
      <c r="E538" s="15" t="s">
        <v>141</v>
      </c>
      <c r="F538" s="34" t="s">
        <v>142</v>
      </c>
      <c r="G538" s="17">
        <v>93477.699999999997</v>
      </c>
      <c r="H538" s="17">
        <v>93477.699999999997</v>
      </c>
      <c r="I538" s="17">
        <v>93477.699999999997</v>
      </c>
      <c r="J538" s="17"/>
      <c r="K538" s="17"/>
      <c r="L538" s="17"/>
      <c r="M538" s="17">
        <f t="shared" si="1702"/>
        <v>93477.699999999997</v>
      </c>
      <c r="N538" s="17">
        <f t="shared" si="1703"/>
        <v>93477.699999999997</v>
      </c>
      <c r="O538" s="17">
        <f t="shared" si="1704"/>
        <v>93477.699999999997</v>
      </c>
      <c r="P538" s="17"/>
      <c r="Q538" s="17"/>
      <c r="R538" s="17"/>
      <c r="S538" s="17"/>
      <c r="T538" s="17"/>
      <c r="U538" s="17"/>
      <c r="V538" s="17"/>
      <c r="W538" s="17"/>
      <c r="X538" s="17"/>
      <c r="Y538" s="17">
        <f t="shared" si="1595"/>
        <v>93477.699999999997</v>
      </c>
      <c r="Z538" s="17">
        <f t="shared" si="1596"/>
        <v>93477.699999999997</v>
      </c>
      <c r="AA538" s="17">
        <f t="shared" si="1597"/>
        <v>93477.699999999997</v>
      </c>
      <c r="AB538" s="17"/>
      <c r="AC538" s="17"/>
      <c r="AD538" s="17"/>
      <c r="AE538" s="17">
        <f t="shared" si="1598"/>
        <v>93477.699999999997</v>
      </c>
      <c r="AF538" s="17">
        <f t="shared" si="1599"/>
        <v>93477.699999999997</v>
      </c>
      <c r="AG538" s="17">
        <f t="shared" si="1600"/>
        <v>93477.699999999997</v>
      </c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>
        <f t="shared" si="1601"/>
        <v>93477.699999999997</v>
      </c>
      <c r="AX538" s="17">
        <f t="shared" si="1602"/>
        <v>93477.699999999997</v>
      </c>
      <c r="AY538" s="17">
        <f t="shared" si="1603"/>
        <v>93477.699999999997</v>
      </c>
      <c r="AZ538" s="17"/>
      <c r="BA538" s="17">
        <f t="shared" si="1604"/>
        <v>93477.699999999997</v>
      </c>
      <c r="BB538" s="17">
        <f t="shared" si="1605"/>
        <v>93477.699999999997</v>
      </c>
      <c r="BC538" s="17">
        <f t="shared" si="1606"/>
        <v>93477.699999999997</v>
      </c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>
        <f t="shared" si="1607"/>
        <v>93477.699999999997</v>
      </c>
      <c r="BP538" s="17">
        <f t="shared" si="1608"/>
        <v>93477.699999999997</v>
      </c>
      <c r="BQ538" s="17">
        <f t="shared" si="1609"/>
        <v>93477.699999999997</v>
      </c>
      <c r="BR538" s="17"/>
      <c r="BS538" s="35"/>
      <c r="BT538" s="35"/>
      <c r="BU538" s="1"/>
      <c r="BV538" s="1"/>
      <c r="BW538" s="1"/>
      <c r="BX538" s="1"/>
      <c r="BY538" s="1"/>
      <c r="BZ538" s="1"/>
      <c r="CA538" s="1"/>
      <c r="CB538" s="1"/>
    </row>
    <row r="539" s="1" customFormat="1">
      <c r="A539" s="33" t="s">
        <v>307</v>
      </c>
      <c r="B539" s="33" t="s">
        <v>304</v>
      </c>
      <c r="C539" s="33" t="s">
        <v>72</v>
      </c>
      <c r="D539" s="33" t="s">
        <v>397</v>
      </c>
      <c r="E539" s="16"/>
      <c r="F539" s="34" t="s">
        <v>398</v>
      </c>
      <c r="G539" s="17">
        <f>G540+G541</f>
        <v>356</v>
      </c>
      <c r="H539" s="17">
        <f>H540+H541</f>
        <v>356</v>
      </c>
      <c r="I539" s="17">
        <f>I540+I541</f>
        <v>356</v>
      </c>
      <c r="J539" s="17">
        <f>J540+J541</f>
        <v>0</v>
      </c>
      <c r="K539" s="17">
        <f>K540+K541</f>
        <v>0</v>
      </c>
      <c r="L539" s="17">
        <f>L540+L541</f>
        <v>0</v>
      </c>
      <c r="M539" s="17">
        <f t="shared" si="1702"/>
        <v>356</v>
      </c>
      <c r="N539" s="17">
        <f t="shared" si="1703"/>
        <v>356</v>
      </c>
      <c r="O539" s="17">
        <f t="shared" si="1704"/>
        <v>356</v>
      </c>
      <c r="P539" s="17">
        <f>P540+P541</f>
        <v>0</v>
      </c>
      <c r="Q539" s="17">
        <f>Q540+Q541</f>
        <v>0</v>
      </c>
      <c r="R539" s="17">
        <f>R540+R541</f>
        <v>0</v>
      </c>
      <c r="S539" s="17">
        <f>S540+S541</f>
        <v>0</v>
      </c>
      <c r="T539" s="17">
        <f>T540+T541</f>
        <v>0</v>
      </c>
      <c r="U539" s="17">
        <f>U540+U541</f>
        <v>0</v>
      </c>
      <c r="V539" s="17">
        <f>V540+V541</f>
        <v>0</v>
      </c>
      <c r="W539" s="17">
        <f>W540+W541</f>
        <v>0</v>
      </c>
      <c r="X539" s="17">
        <f>X540+X541</f>
        <v>0</v>
      </c>
      <c r="Y539" s="17">
        <f t="shared" si="1595"/>
        <v>356</v>
      </c>
      <c r="Z539" s="17">
        <f t="shared" si="1596"/>
        <v>356</v>
      </c>
      <c r="AA539" s="17">
        <f t="shared" si="1597"/>
        <v>356</v>
      </c>
      <c r="AB539" s="17">
        <f>AB540+AB541</f>
        <v>0</v>
      </c>
      <c r="AC539" s="17">
        <f>AC540+AC541</f>
        <v>0</v>
      </c>
      <c r="AD539" s="17">
        <f>AD540+AD541</f>
        <v>0</v>
      </c>
      <c r="AE539" s="17">
        <f t="shared" si="1598"/>
        <v>356</v>
      </c>
      <c r="AF539" s="17">
        <f t="shared" si="1599"/>
        <v>356</v>
      </c>
      <c r="AG539" s="17">
        <f t="shared" si="1600"/>
        <v>356</v>
      </c>
      <c r="AH539" s="17">
        <f>AH540+AH541</f>
        <v>0</v>
      </c>
      <c r="AI539" s="17">
        <f>AI540+AI541</f>
        <v>0</v>
      </c>
      <c r="AJ539" s="17">
        <f>AJ540+AJ541</f>
        <v>0</v>
      </c>
      <c r="AK539" s="17">
        <f>AK540+AK541</f>
        <v>0</v>
      </c>
      <c r="AL539" s="17">
        <f>AL540+AL541</f>
        <v>0</v>
      </c>
      <c r="AM539" s="17">
        <f>AM540+AM541</f>
        <v>0</v>
      </c>
      <c r="AN539" s="17">
        <f>AN540+AN541</f>
        <v>0</v>
      </c>
      <c r="AO539" s="17">
        <f>AO540+AO541</f>
        <v>0</v>
      </c>
      <c r="AP539" s="17">
        <f>AP540+AP541</f>
        <v>0</v>
      </c>
      <c r="AQ539" s="17">
        <f>AQ540+AQ541</f>
        <v>0</v>
      </c>
      <c r="AR539" s="17">
        <f>AR540+AR541</f>
        <v>0</v>
      </c>
      <c r="AS539" s="17">
        <f>AS540+AS541</f>
        <v>0</v>
      </c>
      <c r="AT539" s="17">
        <f>AT540+AT541</f>
        <v>0</v>
      </c>
      <c r="AU539" s="17">
        <f>AU540+AU541</f>
        <v>0</v>
      </c>
      <c r="AV539" s="17">
        <f>AV540+AV541</f>
        <v>0</v>
      </c>
      <c r="AW539" s="17">
        <f t="shared" si="1601"/>
        <v>356</v>
      </c>
      <c r="AX539" s="17">
        <f t="shared" si="1602"/>
        <v>356</v>
      </c>
      <c r="AY539" s="17">
        <f t="shared" si="1603"/>
        <v>356</v>
      </c>
      <c r="AZ539" s="17">
        <f>AZ540+AZ541</f>
        <v>0</v>
      </c>
      <c r="BA539" s="17">
        <f t="shared" si="1604"/>
        <v>356</v>
      </c>
      <c r="BB539" s="17">
        <f t="shared" si="1605"/>
        <v>356</v>
      </c>
      <c r="BC539" s="17">
        <f t="shared" si="1606"/>
        <v>356</v>
      </c>
      <c r="BD539" s="17">
        <f>BD540+BD541</f>
        <v>0</v>
      </c>
      <c r="BE539" s="17">
        <f>BE540+BE541</f>
        <v>0</v>
      </c>
      <c r="BF539" s="17">
        <f>BF540+BF541</f>
        <v>0</v>
      </c>
      <c r="BG539" s="17">
        <f>BG540+BG541</f>
        <v>0</v>
      </c>
      <c r="BH539" s="17">
        <f>BH540+BH541</f>
        <v>0</v>
      </c>
      <c r="BI539" s="17">
        <f>BI540+BI541</f>
        <v>0</v>
      </c>
      <c r="BJ539" s="17">
        <f>BJ540+BJ541</f>
        <v>0</v>
      </c>
      <c r="BK539" s="17">
        <f>BK540+BK541</f>
        <v>0</v>
      </c>
      <c r="BL539" s="17">
        <f>BL540+BL541</f>
        <v>0</v>
      </c>
      <c r="BM539" s="17">
        <f>BM540+BM541</f>
        <v>0</v>
      </c>
      <c r="BN539" s="17">
        <f>BN540+BN541</f>
        <v>0</v>
      </c>
      <c r="BO539" s="17">
        <f t="shared" si="1607"/>
        <v>356</v>
      </c>
      <c r="BP539" s="17">
        <f t="shared" si="1608"/>
        <v>356</v>
      </c>
      <c r="BQ539" s="17">
        <f t="shared" si="1609"/>
        <v>356</v>
      </c>
      <c r="BR539" s="17">
        <f>BR540+BR541</f>
        <v>0</v>
      </c>
      <c r="BS539" s="35"/>
      <c r="BT539" s="35"/>
      <c r="BU539" s="1"/>
      <c r="BV539" s="1"/>
      <c r="BW539" s="1"/>
      <c r="BX539" s="1"/>
      <c r="BY539" s="1"/>
      <c r="BZ539" s="1"/>
      <c r="CA539" s="1"/>
      <c r="CB539" s="1"/>
    </row>
    <row r="540" s="1" customFormat="1">
      <c r="A540" s="33" t="s">
        <v>307</v>
      </c>
      <c r="B540" s="33" t="s">
        <v>304</v>
      </c>
      <c r="C540" s="33" t="s">
        <v>72</v>
      </c>
      <c r="D540" s="33" t="s">
        <v>397</v>
      </c>
      <c r="E540" s="15" t="s">
        <v>268</v>
      </c>
      <c r="F540" s="34" t="s">
        <v>269</v>
      </c>
      <c r="G540" s="17">
        <v>290</v>
      </c>
      <c r="H540" s="17">
        <v>290</v>
      </c>
      <c r="I540" s="17">
        <v>290</v>
      </c>
      <c r="J540" s="17"/>
      <c r="K540" s="17"/>
      <c r="L540" s="17"/>
      <c r="M540" s="17">
        <f t="shared" si="1702"/>
        <v>290</v>
      </c>
      <c r="N540" s="17">
        <f t="shared" si="1703"/>
        <v>290</v>
      </c>
      <c r="O540" s="17">
        <f t="shared" si="1704"/>
        <v>290</v>
      </c>
      <c r="P540" s="17"/>
      <c r="Q540" s="17"/>
      <c r="R540" s="17"/>
      <c r="S540" s="17"/>
      <c r="T540" s="17"/>
      <c r="U540" s="17"/>
      <c r="V540" s="17"/>
      <c r="W540" s="17"/>
      <c r="X540" s="17"/>
      <c r="Y540" s="17">
        <f t="shared" si="1595"/>
        <v>290</v>
      </c>
      <c r="Z540" s="17">
        <f t="shared" si="1596"/>
        <v>290</v>
      </c>
      <c r="AA540" s="17">
        <f t="shared" si="1597"/>
        <v>290</v>
      </c>
      <c r="AB540" s="17"/>
      <c r="AC540" s="17"/>
      <c r="AD540" s="17"/>
      <c r="AE540" s="17">
        <f t="shared" si="1598"/>
        <v>290</v>
      </c>
      <c r="AF540" s="17">
        <f t="shared" si="1599"/>
        <v>290</v>
      </c>
      <c r="AG540" s="17">
        <f t="shared" si="1600"/>
        <v>290</v>
      </c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>
        <f t="shared" si="1601"/>
        <v>290</v>
      </c>
      <c r="AX540" s="17">
        <f t="shared" si="1602"/>
        <v>290</v>
      </c>
      <c r="AY540" s="17">
        <f t="shared" si="1603"/>
        <v>290</v>
      </c>
      <c r="AZ540" s="17"/>
      <c r="BA540" s="17">
        <f t="shared" si="1604"/>
        <v>290</v>
      </c>
      <c r="BB540" s="17">
        <f t="shared" si="1605"/>
        <v>290</v>
      </c>
      <c r="BC540" s="17">
        <f t="shared" si="1606"/>
        <v>290</v>
      </c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>
        <f t="shared" si="1607"/>
        <v>290</v>
      </c>
      <c r="BP540" s="17">
        <f t="shared" si="1608"/>
        <v>290</v>
      </c>
      <c r="BQ540" s="17">
        <f t="shared" si="1609"/>
        <v>290</v>
      </c>
      <c r="BR540" s="17"/>
      <c r="BS540" s="35"/>
      <c r="BT540" s="35"/>
      <c r="BU540" s="1"/>
      <c r="BV540" s="1"/>
      <c r="BW540" s="1"/>
      <c r="BX540" s="1"/>
      <c r="BY540" s="1"/>
      <c r="BZ540" s="1"/>
      <c r="CA540" s="1"/>
      <c r="CB540" s="1"/>
    </row>
    <row r="541" s="1" customFormat="1">
      <c r="A541" s="33" t="s">
        <v>307</v>
      </c>
      <c r="B541" s="33" t="s">
        <v>304</v>
      </c>
      <c r="C541" s="33" t="s">
        <v>72</v>
      </c>
      <c r="D541" s="33" t="s">
        <v>397</v>
      </c>
      <c r="E541" s="15" t="s">
        <v>141</v>
      </c>
      <c r="F541" s="34" t="s">
        <v>142</v>
      </c>
      <c r="G541" s="17">
        <v>66</v>
      </c>
      <c r="H541" s="17">
        <v>66</v>
      </c>
      <c r="I541" s="17">
        <v>66</v>
      </c>
      <c r="J541" s="17"/>
      <c r="K541" s="17"/>
      <c r="L541" s="17"/>
      <c r="M541" s="17">
        <f t="shared" si="1702"/>
        <v>66</v>
      </c>
      <c r="N541" s="17">
        <f t="shared" si="1703"/>
        <v>66</v>
      </c>
      <c r="O541" s="17">
        <f t="shared" si="1704"/>
        <v>66</v>
      </c>
      <c r="P541" s="17"/>
      <c r="Q541" s="17"/>
      <c r="R541" s="17"/>
      <c r="S541" s="17"/>
      <c r="T541" s="17"/>
      <c r="U541" s="17"/>
      <c r="V541" s="17"/>
      <c r="W541" s="17"/>
      <c r="X541" s="17"/>
      <c r="Y541" s="17">
        <f t="shared" si="1595"/>
        <v>66</v>
      </c>
      <c r="Z541" s="17">
        <f t="shared" si="1596"/>
        <v>66</v>
      </c>
      <c r="AA541" s="17">
        <f t="shared" si="1597"/>
        <v>66</v>
      </c>
      <c r="AB541" s="17"/>
      <c r="AC541" s="17"/>
      <c r="AD541" s="17"/>
      <c r="AE541" s="17">
        <f t="shared" si="1598"/>
        <v>66</v>
      </c>
      <c r="AF541" s="17">
        <f t="shared" si="1599"/>
        <v>66</v>
      </c>
      <c r="AG541" s="17">
        <f t="shared" si="1600"/>
        <v>66</v>
      </c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>
        <f t="shared" si="1601"/>
        <v>66</v>
      </c>
      <c r="AX541" s="17">
        <f t="shared" si="1602"/>
        <v>66</v>
      </c>
      <c r="AY541" s="17">
        <f t="shared" si="1603"/>
        <v>66</v>
      </c>
      <c r="AZ541" s="17"/>
      <c r="BA541" s="17">
        <f t="shared" si="1604"/>
        <v>66</v>
      </c>
      <c r="BB541" s="17">
        <f t="shared" si="1605"/>
        <v>66</v>
      </c>
      <c r="BC541" s="17">
        <f t="shared" si="1606"/>
        <v>66</v>
      </c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>
        <f t="shared" si="1607"/>
        <v>66</v>
      </c>
      <c r="BP541" s="17">
        <f t="shared" si="1608"/>
        <v>66</v>
      </c>
      <c r="BQ541" s="17">
        <f t="shared" si="1609"/>
        <v>66</v>
      </c>
      <c r="BR541" s="17"/>
      <c r="BS541" s="35"/>
      <c r="BT541" s="35"/>
      <c r="BU541" s="1"/>
      <c r="BV541" s="1"/>
      <c r="BW541" s="1"/>
      <c r="BX541" s="1"/>
      <c r="BY541" s="1"/>
      <c r="BZ541" s="1"/>
      <c r="CA541" s="1"/>
      <c r="CB541" s="1"/>
    </row>
    <row r="542" s="1" customFormat="1">
      <c r="A542" s="33" t="s">
        <v>307</v>
      </c>
      <c r="B542" s="33" t="s">
        <v>304</v>
      </c>
      <c r="C542" s="33" t="s">
        <v>72</v>
      </c>
      <c r="D542" s="33" t="s">
        <v>362</v>
      </c>
      <c r="E542" s="16"/>
      <c r="F542" s="34" t="s">
        <v>363</v>
      </c>
      <c r="G542" s="17">
        <f t="shared" ref="G542:G551" si="1705">G543</f>
        <v>800</v>
      </c>
      <c r="H542" s="17">
        <f t="shared" ref="H542:H551" si="1706">H543</f>
        <v>800</v>
      </c>
      <c r="I542" s="17">
        <f t="shared" ref="I542:I551" si="1707">I543</f>
        <v>800</v>
      </c>
      <c r="J542" s="17">
        <f t="shared" ref="J542:J551" si="1708">J543</f>
        <v>-100</v>
      </c>
      <c r="K542" s="17">
        <f t="shared" ref="K542:K551" si="1709">K543</f>
        <v>-100</v>
      </c>
      <c r="L542" s="17">
        <f t="shared" ref="L542:L551" si="1710">L543</f>
        <v>-100</v>
      </c>
      <c r="M542" s="17">
        <f t="shared" si="1702"/>
        <v>700</v>
      </c>
      <c r="N542" s="17">
        <f t="shared" si="1703"/>
        <v>700</v>
      </c>
      <c r="O542" s="17">
        <f t="shared" si="1704"/>
        <v>700</v>
      </c>
      <c r="P542" s="17">
        <f t="shared" ref="P542:P551" si="1711">P543</f>
        <v>0</v>
      </c>
      <c r="Q542" s="17">
        <f t="shared" ref="Q542:Q551" si="1712">Q543</f>
        <v>0</v>
      </c>
      <c r="R542" s="17">
        <f t="shared" ref="R542:R551" si="1713">R543</f>
        <v>0</v>
      </c>
      <c r="S542" s="17">
        <f t="shared" ref="S542:S551" si="1714">S543</f>
        <v>0</v>
      </c>
      <c r="T542" s="17">
        <f t="shared" ref="T542:T551" si="1715">T543</f>
        <v>0</v>
      </c>
      <c r="U542" s="17">
        <f t="shared" ref="U542:U551" si="1716">U543</f>
        <v>0</v>
      </c>
      <c r="V542" s="17">
        <f t="shared" ref="V542:V551" si="1717">V543</f>
        <v>0</v>
      </c>
      <c r="W542" s="17">
        <f t="shared" ref="W542:W551" si="1718">W543</f>
        <v>0</v>
      </c>
      <c r="X542" s="17">
        <f t="shared" ref="X542:X551" si="1719">X543</f>
        <v>0</v>
      </c>
      <c r="Y542" s="17">
        <f t="shared" si="1595"/>
        <v>700</v>
      </c>
      <c r="Z542" s="17">
        <f t="shared" si="1596"/>
        <v>700</v>
      </c>
      <c r="AA542" s="17">
        <f t="shared" si="1597"/>
        <v>700</v>
      </c>
      <c r="AB542" s="17">
        <f t="shared" ref="AB542:AB551" si="1720">AB543</f>
        <v>0</v>
      </c>
      <c r="AC542" s="17">
        <f t="shared" ref="AC542:AC551" si="1721">AC543</f>
        <v>0</v>
      </c>
      <c r="AD542" s="17">
        <f t="shared" ref="AD542:AD551" si="1722">AD543</f>
        <v>0</v>
      </c>
      <c r="AE542" s="17">
        <f t="shared" si="1598"/>
        <v>700</v>
      </c>
      <c r="AF542" s="17">
        <f t="shared" si="1599"/>
        <v>700</v>
      </c>
      <c r="AG542" s="17">
        <f t="shared" si="1600"/>
        <v>700</v>
      </c>
      <c r="AH542" s="17">
        <f t="shared" ref="AH542:AH551" si="1723">AH543</f>
        <v>0</v>
      </c>
      <c r="AI542" s="17">
        <f t="shared" ref="AI542:AI551" si="1724">AI543</f>
        <v>0</v>
      </c>
      <c r="AJ542" s="17">
        <f t="shared" ref="AJ542:AJ551" si="1725">AJ543</f>
        <v>0</v>
      </c>
      <c r="AK542" s="17">
        <f t="shared" ref="AK542:AK551" si="1726">AK543</f>
        <v>0</v>
      </c>
      <c r="AL542" s="17">
        <f t="shared" ref="AL542:AL551" si="1727">AL543</f>
        <v>0</v>
      </c>
      <c r="AM542" s="17">
        <f t="shared" ref="AM542:AM551" si="1728">AM543</f>
        <v>0</v>
      </c>
      <c r="AN542" s="17">
        <f t="shared" ref="AN542:AN551" si="1729">AN543</f>
        <v>0</v>
      </c>
      <c r="AO542" s="17">
        <f t="shared" ref="AO542:AO551" si="1730">AO543</f>
        <v>0</v>
      </c>
      <c r="AP542" s="17">
        <f t="shared" ref="AP542:AP551" si="1731">AP543</f>
        <v>0</v>
      </c>
      <c r="AQ542" s="17">
        <f t="shared" ref="AQ542:AQ551" si="1732">AQ543</f>
        <v>0</v>
      </c>
      <c r="AR542" s="17">
        <f t="shared" ref="AR542:AR551" si="1733">AR543</f>
        <v>0</v>
      </c>
      <c r="AS542" s="17">
        <f t="shared" ref="AS542:AS551" si="1734">AS543</f>
        <v>0</v>
      </c>
      <c r="AT542" s="17">
        <f t="shared" ref="AT542:AT551" si="1735">AT543</f>
        <v>0</v>
      </c>
      <c r="AU542" s="17">
        <f t="shared" ref="AU542:AU551" si="1736">AU543</f>
        <v>0</v>
      </c>
      <c r="AV542" s="17">
        <f t="shared" ref="AV542:AV551" si="1737">AV543</f>
        <v>0</v>
      </c>
      <c r="AW542" s="17">
        <f t="shared" si="1601"/>
        <v>700</v>
      </c>
      <c r="AX542" s="17">
        <f t="shared" si="1602"/>
        <v>700</v>
      </c>
      <c r="AY542" s="17">
        <f t="shared" si="1603"/>
        <v>700</v>
      </c>
      <c r="AZ542" s="17">
        <f t="shared" ref="AZ542:AZ551" si="1738">AZ543</f>
        <v>0</v>
      </c>
      <c r="BA542" s="17">
        <f t="shared" si="1604"/>
        <v>700</v>
      </c>
      <c r="BB542" s="17">
        <f t="shared" si="1605"/>
        <v>700</v>
      </c>
      <c r="BC542" s="17">
        <f t="shared" si="1606"/>
        <v>700</v>
      </c>
      <c r="BD542" s="17">
        <f t="shared" ref="BD542:BD551" si="1739">BD543</f>
        <v>0</v>
      </c>
      <c r="BE542" s="17">
        <f t="shared" ref="BE542:BE551" si="1740">BE543</f>
        <v>0</v>
      </c>
      <c r="BF542" s="17">
        <f t="shared" ref="BF542:BF551" si="1741">BF543</f>
        <v>0</v>
      </c>
      <c r="BG542" s="17">
        <f t="shared" ref="BG542:BG551" si="1742">BG543</f>
        <v>0</v>
      </c>
      <c r="BH542" s="17">
        <f t="shared" ref="BH542:BH551" si="1743">BH543</f>
        <v>0</v>
      </c>
      <c r="BI542" s="17">
        <f t="shared" ref="BI542:BI551" si="1744">BI543</f>
        <v>0</v>
      </c>
      <c r="BJ542" s="17">
        <f t="shared" ref="BJ542:BJ551" si="1745">BJ543</f>
        <v>0</v>
      </c>
      <c r="BK542" s="17">
        <f t="shared" ref="BK542:BK551" si="1746">BK543</f>
        <v>0</v>
      </c>
      <c r="BL542" s="17">
        <f t="shared" ref="BL542:BL551" si="1747">BL543</f>
        <v>0</v>
      </c>
      <c r="BM542" s="17">
        <f t="shared" ref="BM542:BM551" si="1748">BM543</f>
        <v>0</v>
      </c>
      <c r="BN542" s="17">
        <f t="shared" ref="BN542:BN551" si="1749">BN543</f>
        <v>0</v>
      </c>
      <c r="BO542" s="17">
        <f t="shared" si="1607"/>
        <v>700</v>
      </c>
      <c r="BP542" s="17">
        <f t="shared" si="1608"/>
        <v>700</v>
      </c>
      <c r="BQ542" s="17">
        <f t="shared" si="1609"/>
        <v>700</v>
      </c>
      <c r="BR542" s="17">
        <f t="shared" ref="BR542:BR551" si="1750">BR543</f>
        <v>0</v>
      </c>
      <c r="BS542" s="35"/>
      <c r="BT542" s="35"/>
      <c r="BU542" s="1"/>
      <c r="BV542" s="1"/>
      <c r="BW542" s="1"/>
      <c r="BX542" s="1"/>
      <c r="BY542" s="1"/>
      <c r="BZ542" s="1"/>
      <c r="CA542" s="1"/>
      <c r="CB542" s="1"/>
    </row>
    <row r="543" s="1" customFormat="1">
      <c r="A543" s="33" t="s">
        <v>307</v>
      </c>
      <c r="B543" s="33" t="s">
        <v>304</v>
      </c>
      <c r="C543" s="33" t="s">
        <v>72</v>
      </c>
      <c r="D543" s="33" t="s">
        <v>381</v>
      </c>
      <c r="E543" s="16"/>
      <c r="F543" s="34" t="s">
        <v>235</v>
      </c>
      <c r="G543" s="17">
        <f t="shared" si="1705"/>
        <v>800</v>
      </c>
      <c r="H543" s="17">
        <f t="shared" si="1706"/>
        <v>800</v>
      </c>
      <c r="I543" s="17">
        <f t="shared" si="1707"/>
        <v>800</v>
      </c>
      <c r="J543" s="17">
        <f t="shared" si="1708"/>
        <v>-100</v>
      </c>
      <c r="K543" s="17">
        <f t="shared" si="1709"/>
        <v>-100</v>
      </c>
      <c r="L543" s="17">
        <f t="shared" si="1710"/>
        <v>-100</v>
      </c>
      <c r="M543" s="17">
        <f t="shared" si="1702"/>
        <v>700</v>
      </c>
      <c r="N543" s="17">
        <f t="shared" si="1703"/>
        <v>700</v>
      </c>
      <c r="O543" s="17">
        <f t="shared" si="1704"/>
        <v>700</v>
      </c>
      <c r="P543" s="17">
        <f t="shared" si="1711"/>
        <v>0</v>
      </c>
      <c r="Q543" s="17">
        <f t="shared" si="1712"/>
        <v>0</v>
      </c>
      <c r="R543" s="17">
        <f t="shared" si="1713"/>
        <v>0</v>
      </c>
      <c r="S543" s="17">
        <f t="shared" si="1714"/>
        <v>0</v>
      </c>
      <c r="T543" s="17">
        <f t="shared" si="1715"/>
        <v>0</v>
      </c>
      <c r="U543" s="17">
        <f t="shared" si="1716"/>
        <v>0</v>
      </c>
      <c r="V543" s="17">
        <f t="shared" si="1717"/>
        <v>0</v>
      </c>
      <c r="W543" s="17">
        <f t="shared" si="1718"/>
        <v>0</v>
      </c>
      <c r="X543" s="17">
        <f t="shared" si="1719"/>
        <v>0</v>
      </c>
      <c r="Y543" s="17">
        <f t="shared" si="1595"/>
        <v>700</v>
      </c>
      <c r="Z543" s="17">
        <f t="shared" si="1596"/>
        <v>700</v>
      </c>
      <c r="AA543" s="17">
        <f t="shared" si="1597"/>
        <v>700</v>
      </c>
      <c r="AB543" s="17">
        <f t="shared" si="1720"/>
        <v>0</v>
      </c>
      <c r="AC543" s="17">
        <f t="shared" si="1721"/>
        <v>0</v>
      </c>
      <c r="AD543" s="17">
        <f t="shared" si="1722"/>
        <v>0</v>
      </c>
      <c r="AE543" s="17">
        <f t="shared" si="1598"/>
        <v>700</v>
      </c>
      <c r="AF543" s="17">
        <f t="shared" si="1599"/>
        <v>700</v>
      </c>
      <c r="AG543" s="17">
        <f t="shared" si="1600"/>
        <v>700</v>
      </c>
      <c r="AH543" s="17">
        <f t="shared" si="1723"/>
        <v>0</v>
      </c>
      <c r="AI543" s="17">
        <f t="shared" si="1724"/>
        <v>0</v>
      </c>
      <c r="AJ543" s="17">
        <f t="shared" si="1725"/>
        <v>0</v>
      </c>
      <c r="AK543" s="17">
        <f t="shared" si="1726"/>
        <v>0</v>
      </c>
      <c r="AL543" s="17">
        <f t="shared" si="1727"/>
        <v>0</v>
      </c>
      <c r="AM543" s="17">
        <f t="shared" si="1728"/>
        <v>0</v>
      </c>
      <c r="AN543" s="17">
        <f t="shared" si="1729"/>
        <v>0</v>
      </c>
      <c r="AO543" s="17">
        <f t="shared" si="1730"/>
        <v>0</v>
      </c>
      <c r="AP543" s="17">
        <f t="shared" si="1731"/>
        <v>0</v>
      </c>
      <c r="AQ543" s="17">
        <f t="shared" si="1732"/>
        <v>0</v>
      </c>
      <c r="AR543" s="17">
        <f t="shared" si="1733"/>
        <v>0</v>
      </c>
      <c r="AS543" s="17">
        <f t="shared" si="1734"/>
        <v>0</v>
      </c>
      <c r="AT543" s="17">
        <f t="shared" si="1735"/>
        <v>0</v>
      </c>
      <c r="AU543" s="17">
        <f t="shared" si="1736"/>
        <v>0</v>
      </c>
      <c r="AV543" s="17">
        <f t="shared" si="1737"/>
        <v>0</v>
      </c>
      <c r="AW543" s="17">
        <f t="shared" si="1601"/>
        <v>700</v>
      </c>
      <c r="AX543" s="17">
        <f t="shared" si="1602"/>
        <v>700</v>
      </c>
      <c r="AY543" s="17">
        <f t="shared" si="1603"/>
        <v>700</v>
      </c>
      <c r="AZ543" s="17">
        <f t="shared" si="1738"/>
        <v>0</v>
      </c>
      <c r="BA543" s="17">
        <f t="shared" si="1604"/>
        <v>700</v>
      </c>
      <c r="BB543" s="17">
        <f t="shared" si="1605"/>
        <v>700</v>
      </c>
      <c r="BC543" s="17">
        <f t="shared" si="1606"/>
        <v>700</v>
      </c>
      <c r="BD543" s="17">
        <f t="shared" si="1739"/>
        <v>0</v>
      </c>
      <c r="BE543" s="17">
        <f t="shared" si="1740"/>
        <v>0</v>
      </c>
      <c r="BF543" s="17">
        <f t="shared" si="1741"/>
        <v>0</v>
      </c>
      <c r="BG543" s="17">
        <f t="shared" si="1742"/>
        <v>0</v>
      </c>
      <c r="BH543" s="17">
        <f t="shared" si="1743"/>
        <v>0</v>
      </c>
      <c r="BI543" s="17">
        <f t="shared" si="1744"/>
        <v>0</v>
      </c>
      <c r="BJ543" s="17">
        <f t="shared" si="1745"/>
        <v>0</v>
      </c>
      <c r="BK543" s="17">
        <f t="shared" si="1746"/>
        <v>0</v>
      </c>
      <c r="BL543" s="17">
        <f t="shared" si="1747"/>
        <v>0</v>
      </c>
      <c r="BM543" s="17">
        <f t="shared" si="1748"/>
        <v>0</v>
      </c>
      <c r="BN543" s="17">
        <f t="shared" si="1749"/>
        <v>0</v>
      </c>
      <c r="BO543" s="17">
        <f t="shared" si="1607"/>
        <v>700</v>
      </c>
      <c r="BP543" s="17">
        <f t="shared" si="1608"/>
        <v>700</v>
      </c>
      <c r="BQ543" s="17">
        <f t="shared" si="1609"/>
        <v>700</v>
      </c>
      <c r="BR543" s="17">
        <f t="shared" si="1750"/>
        <v>0</v>
      </c>
      <c r="BS543" s="35"/>
      <c r="BT543" s="35"/>
      <c r="BU543" s="1"/>
      <c r="BV543" s="1"/>
      <c r="BW543" s="1"/>
      <c r="BX543" s="1"/>
      <c r="BY543" s="1"/>
      <c r="BZ543" s="1"/>
      <c r="CA543" s="1"/>
      <c r="CB543" s="1"/>
    </row>
    <row r="544" s="1" customFormat="1">
      <c r="A544" s="33" t="s">
        <v>307</v>
      </c>
      <c r="B544" s="33" t="s">
        <v>304</v>
      </c>
      <c r="C544" s="33" t="s">
        <v>72</v>
      </c>
      <c r="D544" s="33" t="s">
        <v>381</v>
      </c>
      <c r="E544" s="15" t="s">
        <v>141</v>
      </c>
      <c r="F544" s="34" t="s">
        <v>142</v>
      </c>
      <c r="G544" s="17">
        <v>800</v>
      </c>
      <c r="H544" s="17">
        <v>800</v>
      </c>
      <c r="I544" s="17">
        <v>800</v>
      </c>
      <c r="J544" s="17">
        <v>-100</v>
      </c>
      <c r="K544" s="17">
        <v>-100</v>
      </c>
      <c r="L544" s="17">
        <v>-100</v>
      </c>
      <c r="M544" s="17">
        <f t="shared" si="1702"/>
        <v>700</v>
      </c>
      <c r="N544" s="17">
        <f t="shared" si="1703"/>
        <v>700</v>
      </c>
      <c r="O544" s="17">
        <f t="shared" si="1704"/>
        <v>700</v>
      </c>
      <c r="P544" s="17"/>
      <c r="Q544" s="17"/>
      <c r="R544" s="17"/>
      <c r="S544" s="17"/>
      <c r="T544" s="17"/>
      <c r="U544" s="17"/>
      <c r="V544" s="17"/>
      <c r="W544" s="17"/>
      <c r="X544" s="17"/>
      <c r="Y544" s="17">
        <f t="shared" si="1595"/>
        <v>700</v>
      </c>
      <c r="Z544" s="17">
        <f t="shared" si="1596"/>
        <v>700</v>
      </c>
      <c r="AA544" s="17">
        <f t="shared" si="1597"/>
        <v>700</v>
      </c>
      <c r="AB544" s="17"/>
      <c r="AC544" s="17"/>
      <c r="AD544" s="17"/>
      <c r="AE544" s="17">
        <f t="shared" si="1598"/>
        <v>700</v>
      </c>
      <c r="AF544" s="17">
        <f t="shared" si="1599"/>
        <v>700</v>
      </c>
      <c r="AG544" s="17">
        <f t="shared" si="1600"/>
        <v>700</v>
      </c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>
        <f t="shared" si="1601"/>
        <v>700</v>
      </c>
      <c r="AX544" s="17">
        <f t="shared" si="1602"/>
        <v>700</v>
      </c>
      <c r="AY544" s="17">
        <f t="shared" si="1603"/>
        <v>700</v>
      </c>
      <c r="AZ544" s="17"/>
      <c r="BA544" s="17">
        <f t="shared" si="1604"/>
        <v>700</v>
      </c>
      <c r="BB544" s="17">
        <f t="shared" si="1605"/>
        <v>700</v>
      </c>
      <c r="BC544" s="17">
        <f t="shared" si="1606"/>
        <v>700</v>
      </c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>
        <f t="shared" si="1607"/>
        <v>700</v>
      </c>
      <c r="BP544" s="17">
        <f t="shared" si="1608"/>
        <v>700</v>
      </c>
      <c r="BQ544" s="17">
        <f t="shared" si="1609"/>
        <v>700</v>
      </c>
      <c r="BR544" s="17"/>
      <c r="BS544" s="35"/>
      <c r="BT544" s="35">
        <v>66</v>
      </c>
      <c r="BU544" s="1"/>
      <c r="BV544" s="1"/>
      <c r="BW544" s="1"/>
      <c r="BX544" s="1"/>
      <c r="BY544" s="1"/>
      <c r="BZ544" s="1"/>
      <c r="CA544" s="1"/>
      <c r="CB544" s="1"/>
    </row>
    <row r="545" s="1" customFormat="1">
      <c r="A545" s="33" t="s">
        <v>307</v>
      </c>
      <c r="B545" s="33" t="s">
        <v>304</v>
      </c>
      <c r="C545" s="33" t="s">
        <v>72</v>
      </c>
      <c r="D545" s="33" t="s">
        <v>320</v>
      </c>
      <c r="E545" s="16"/>
      <c r="F545" s="34" t="s">
        <v>321</v>
      </c>
      <c r="G545" s="17">
        <f t="shared" si="1705"/>
        <v>461.89999999999998</v>
      </c>
      <c r="H545" s="17">
        <f t="shared" si="1706"/>
        <v>461.89999999999998</v>
      </c>
      <c r="I545" s="17">
        <f t="shared" si="1707"/>
        <v>461.89999999999998</v>
      </c>
      <c r="J545" s="17">
        <f t="shared" si="1708"/>
        <v>0</v>
      </c>
      <c r="K545" s="17">
        <f t="shared" si="1709"/>
        <v>0</v>
      </c>
      <c r="L545" s="17">
        <f t="shared" si="1710"/>
        <v>0</v>
      </c>
      <c r="M545" s="17">
        <f t="shared" si="1702"/>
        <v>461.89999999999998</v>
      </c>
      <c r="N545" s="17">
        <f t="shared" si="1703"/>
        <v>461.89999999999998</v>
      </c>
      <c r="O545" s="17">
        <f t="shared" si="1704"/>
        <v>461.89999999999998</v>
      </c>
      <c r="P545" s="17">
        <f t="shared" si="1711"/>
        <v>0</v>
      </c>
      <c r="Q545" s="17">
        <f t="shared" si="1712"/>
        <v>0</v>
      </c>
      <c r="R545" s="17">
        <f t="shared" si="1713"/>
        <v>0</v>
      </c>
      <c r="S545" s="17">
        <f t="shared" si="1714"/>
        <v>0</v>
      </c>
      <c r="T545" s="17">
        <f t="shared" si="1715"/>
        <v>0</v>
      </c>
      <c r="U545" s="17">
        <f t="shared" si="1716"/>
        <v>0</v>
      </c>
      <c r="V545" s="17">
        <f t="shared" si="1717"/>
        <v>0</v>
      </c>
      <c r="W545" s="17">
        <f t="shared" si="1718"/>
        <v>0</v>
      </c>
      <c r="X545" s="17">
        <f t="shared" si="1719"/>
        <v>0</v>
      </c>
      <c r="Y545" s="17">
        <f t="shared" si="1595"/>
        <v>461.89999999999998</v>
      </c>
      <c r="Z545" s="17">
        <f t="shared" si="1596"/>
        <v>461.89999999999998</v>
      </c>
      <c r="AA545" s="17">
        <f t="shared" si="1597"/>
        <v>461.89999999999998</v>
      </c>
      <c r="AB545" s="17">
        <f t="shared" si="1720"/>
        <v>0</v>
      </c>
      <c r="AC545" s="17">
        <f t="shared" si="1721"/>
        <v>0</v>
      </c>
      <c r="AD545" s="17">
        <f t="shared" si="1722"/>
        <v>0</v>
      </c>
      <c r="AE545" s="17">
        <f t="shared" si="1598"/>
        <v>461.89999999999998</v>
      </c>
      <c r="AF545" s="17">
        <f t="shared" si="1599"/>
        <v>461.89999999999998</v>
      </c>
      <c r="AG545" s="17">
        <f t="shared" si="1600"/>
        <v>461.89999999999998</v>
      </c>
      <c r="AH545" s="17">
        <f t="shared" si="1723"/>
        <v>0</v>
      </c>
      <c r="AI545" s="17">
        <f t="shared" si="1724"/>
        <v>0</v>
      </c>
      <c r="AJ545" s="17">
        <f t="shared" si="1725"/>
        <v>0</v>
      </c>
      <c r="AK545" s="17">
        <f t="shared" si="1726"/>
        <v>0</v>
      </c>
      <c r="AL545" s="17">
        <f t="shared" si="1727"/>
        <v>0</v>
      </c>
      <c r="AM545" s="17">
        <f t="shared" si="1728"/>
        <v>0</v>
      </c>
      <c r="AN545" s="17">
        <f t="shared" si="1729"/>
        <v>0</v>
      </c>
      <c r="AO545" s="17">
        <f t="shared" si="1730"/>
        <v>0</v>
      </c>
      <c r="AP545" s="17">
        <f t="shared" si="1731"/>
        <v>0</v>
      </c>
      <c r="AQ545" s="17">
        <f t="shared" si="1732"/>
        <v>0</v>
      </c>
      <c r="AR545" s="17">
        <f t="shared" si="1733"/>
        <v>0</v>
      </c>
      <c r="AS545" s="17">
        <f t="shared" si="1734"/>
        <v>0</v>
      </c>
      <c r="AT545" s="17">
        <f t="shared" si="1735"/>
        <v>0</v>
      </c>
      <c r="AU545" s="17">
        <f t="shared" si="1736"/>
        <v>0</v>
      </c>
      <c r="AV545" s="17">
        <f t="shared" si="1737"/>
        <v>0</v>
      </c>
      <c r="AW545" s="17">
        <f t="shared" si="1601"/>
        <v>461.89999999999998</v>
      </c>
      <c r="AX545" s="17">
        <f t="shared" si="1602"/>
        <v>461.89999999999998</v>
      </c>
      <c r="AY545" s="17">
        <f t="shared" si="1603"/>
        <v>461.89999999999998</v>
      </c>
      <c r="AZ545" s="17">
        <f t="shared" si="1738"/>
        <v>0</v>
      </c>
      <c r="BA545" s="17">
        <f t="shared" si="1604"/>
        <v>461.89999999999998</v>
      </c>
      <c r="BB545" s="17">
        <f t="shared" si="1605"/>
        <v>461.89999999999998</v>
      </c>
      <c r="BC545" s="17">
        <f t="shared" si="1606"/>
        <v>461.89999999999998</v>
      </c>
      <c r="BD545" s="17">
        <f t="shared" si="1739"/>
        <v>0</v>
      </c>
      <c r="BE545" s="17">
        <f t="shared" si="1740"/>
        <v>0</v>
      </c>
      <c r="BF545" s="17">
        <f t="shared" si="1741"/>
        <v>0</v>
      </c>
      <c r="BG545" s="17">
        <f t="shared" si="1742"/>
        <v>0</v>
      </c>
      <c r="BH545" s="17">
        <f t="shared" si="1743"/>
        <v>0</v>
      </c>
      <c r="BI545" s="17">
        <f t="shared" si="1744"/>
        <v>0</v>
      </c>
      <c r="BJ545" s="17">
        <f t="shared" si="1745"/>
        <v>0</v>
      </c>
      <c r="BK545" s="17">
        <f t="shared" si="1746"/>
        <v>0</v>
      </c>
      <c r="BL545" s="17">
        <f t="shared" si="1747"/>
        <v>0</v>
      </c>
      <c r="BM545" s="17">
        <f t="shared" si="1748"/>
        <v>0</v>
      </c>
      <c r="BN545" s="17">
        <f t="shared" si="1749"/>
        <v>0</v>
      </c>
      <c r="BO545" s="17">
        <f t="shared" si="1607"/>
        <v>461.89999999999998</v>
      </c>
      <c r="BP545" s="17">
        <f t="shared" si="1608"/>
        <v>461.89999999999998</v>
      </c>
      <c r="BQ545" s="17">
        <f t="shared" si="1609"/>
        <v>461.89999999999998</v>
      </c>
      <c r="BR545" s="17">
        <f t="shared" si="1750"/>
        <v>0</v>
      </c>
      <c r="BS545" s="35"/>
      <c r="BT545" s="35"/>
      <c r="BU545" s="1"/>
      <c r="BV545" s="1"/>
      <c r="BW545" s="1"/>
      <c r="BX545" s="1"/>
      <c r="BY545" s="1"/>
      <c r="BZ545" s="1"/>
      <c r="CA545" s="1"/>
      <c r="CB545" s="1"/>
    </row>
    <row r="546" s="1" customFormat="1">
      <c r="A546" s="33" t="s">
        <v>307</v>
      </c>
      <c r="B546" s="33" t="s">
        <v>304</v>
      </c>
      <c r="C546" s="33" t="s">
        <v>72</v>
      </c>
      <c r="D546" s="33" t="s">
        <v>322</v>
      </c>
      <c r="E546" s="16"/>
      <c r="F546" s="34" t="s">
        <v>317</v>
      </c>
      <c r="G546" s="17">
        <f t="shared" si="1705"/>
        <v>461.89999999999998</v>
      </c>
      <c r="H546" s="17">
        <f t="shared" si="1706"/>
        <v>461.89999999999998</v>
      </c>
      <c r="I546" s="17">
        <f t="shared" si="1707"/>
        <v>461.89999999999998</v>
      </c>
      <c r="J546" s="17">
        <f t="shared" si="1708"/>
        <v>0</v>
      </c>
      <c r="K546" s="17">
        <f t="shared" si="1709"/>
        <v>0</v>
      </c>
      <c r="L546" s="17">
        <f t="shared" si="1710"/>
        <v>0</v>
      </c>
      <c r="M546" s="17">
        <f t="shared" si="1702"/>
        <v>461.89999999999998</v>
      </c>
      <c r="N546" s="17">
        <f t="shared" si="1703"/>
        <v>461.89999999999998</v>
      </c>
      <c r="O546" s="17">
        <f t="shared" si="1704"/>
        <v>461.89999999999998</v>
      </c>
      <c r="P546" s="17">
        <f t="shared" si="1711"/>
        <v>0</v>
      </c>
      <c r="Q546" s="17">
        <f t="shared" si="1712"/>
        <v>0</v>
      </c>
      <c r="R546" s="17">
        <f t="shared" si="1713"/>
        <v>0</v>
      </c>
      <c r="S546" s="17">
        <f t="shared" si="1714"/>
        <v>0</v>
      </c>
      <c r="T546" s="17">
        <f t="shared" si="1715"/>
        <v>0</v>
      </c>
      <c r="U546" s="17">
        <f t="shared" si="1716"/>
        <v>0</v>
      </c>
      <c r="V546" s="17">
        <f t="shared" si="1717"/>
        <v>0</v>
      </c>
      <c r="W546" s="17">
        <f t="shared" si="1718"/>
        <v>0</v>
      </c>
      <c r="X546" s="17">
        <f t="shared" si="1719"/>
        <v>0</v>
      </c>
      <c r="Y546" s="17">
        <f t="shared" si="1595"/>
        <v>461.89999999999998</v>
      </c>
      <c r="Z546" s="17">
        <f t="shared" si="1596"/>
        <v>461.89999999999998</v>
      </c>
      <c r="AA546" s="17">
        <f t="shared" si="1597"/>
        <v>461.89999999999998</v>
      </c>
      <c r="AB546" s="17">
        <f t="shared" si="1720"/>
        <v>0</v>
      </c>
      <c r="AC546" s="17">
        <f t="shared" si="1721"/>
        <v>0</v>
      </c>
      <c r="AD546" s="17">
        <f t="shared" si="1722"/>
        <v>0</v>
      </c>
      <c r="AE546" s="17">
        <f t="shared" si="1598"/>
        <v>461.89999999999998</v>
      </c>
      <c r="AF546" s="17">
        <f t="shared" si="1599"/>
        <v>461.89999999999998</v>
      </c>
      <c r="AG546" s="17">
        <f t="shared" si="1600"/>
        <v>461.89999999999998</v>
      </c>
      <c r="AH546" s="17">
        <f t="shared" si="1723"/>
        <v>0</v>
      </c>
      <c r="AI546" s="17">
        <f t="shared" si="1724"/>
        <v>0</v>
      </c>
      <c r="AJ546" s="17">
        <f t="shared" si="1725"/>
        <v>0</v>
      </c>
      <c r="AK546" s="17">
        <f t="shared" si="1726"/>
        <v>0</v>
      </c>
      <c r="AL546" s="17">
        <f t="shared" si="1727"/>
        <v>0</v>
      </c>
      <c r="AM546" s="17">
        <f t="shared" si="1728"/>
        <v>0</v>
      </c>
      <c r="AN546" s="17">
        <f t="shared" si="1729"/>
        <v>0</v>
      </c>
      <c r="AO546" s="17">
        <f t="shared" si="1730"/>
        <v>0</v>
      </c>
      <c r="AP546" s="17">
        <f t="shared" si="1731"/>
        <v>0</v>
      </c>
      <c r="AQ546" s="17">
        <f t="shared" si="1732"/>
        <v>0</v>
      </c>
      <c r="AR546" s="17">
        <f t="shared" si="1733"/>
        <v>0</v>
      </c>
      <c r="AS546" s="17">
        <f t="shared" si="1734"/>
        <v>0</v>
      </c>
      <c r="AT546" s="17">
        <f t="shared" si="1735"/>
        <v>0</v>
      </c>
      <c r="AU546" s="17">
        <f t="shared" si="1736"/>
        <v>0</v>
      </c>
      <c r="AV546" s="17">
        <f t="shared" si="1737"/>
        <v>0</v>
      </c>
      <c r="AW546" s="17">
        <f t="shared" si="1601"/>
        <v>461.89999999999998</v>
      </c>
      <c r="AX546" s="17">
        <f t="shared" si="1602"/>
        <v>461.89999999999998</v>
      </c>
      <c r="AY546" s="17">
        <f t="shared" si="1603"/>
        <v>461.89999999999998</v>
      </c>
      <c r="AZ546" s="17">
        <f t="shared" si="1738"/>
        <v>0</v>
      </c>
      <c r="BA546" s="17">
        <f t="shared" si="1604"/>
        <v>461.89999999999998</v>
      </c>
      <c r="BB546" s="17">
        <f t="shared" si="1605"/>
        <v>461.89999999999998</v>
      </c>
      <c r="BC546" s="17">
        <f t="shared" si="1606"/>
        <v>461.89999999999998</v>
      </c>
      <c r="BD546" s="17">
        <f t="shared" si="1739"/>
        <v>0</v>
      </c>
      <c r="BE546" s="17">
        <f t="shared" si="1740"/>
        <v>0</v>
      </c>
      <c r="BF546" s="17">
        <f t="shared" si="1741"/>
        <v>0</v>
      </c>
      <c r="BG546" s="17">
        <f t="shared" si="1742"/>
        <v>0</v>
      </c>
      <c r="BH546" s="17">
        <f t="shared" si="1743"/>
        <v>0</v>
      </c>
      <c r="BI546" s="17">
        <f t="shared" si="1744"/>
        <v>0</v>
      </c>
      <c r="BJ546" s="17">
        <f t="shared" si="1745"/>
        <v>0</v>
      </c>
      <c r="BK546" s="17">
        <f t="shared" si="1746"/>
        <v>0</v>
      </c>
      <c r="BL546" s="17">
        <f t="shared" si="1747"/>
        <v>0</v>
      </c>
      <c r="BM546" s="17">
        <f t="shared" si="1748"/>
        <v>0</v>
      </c>
      <c r="BN546" s="17">
        <f t="shared" si="1749"/>
        <v>0</v>
      </c>
      <c r="BO546" s="17">
        <f t="shared" si="1607"/>
        <v>461.89999999999998</v>
      </c>
      <c r="BP546" s="17">
        <f t="shared" si="1608"/>
        <v>461.89999999999998</v>
      </c>
      <c r="BQ546" s="17">
        <f t="shared" si="1609"/>
        <v>461.89999999999998</v>
      </c>
      <c r="BR546" s="17">
        <f t="shared" si="1750"/>
        <v>0</v>
      </c>
      <c r="BS546" s="35"/>
      <c r="BT546" s="35"/>
      <c r="BU546" s="1"/>
      <c r="BV546" s="1"/>
      <c r="BW546" s="1"/>
      <c r="BX546" s="1"/>
      <c r="BY546" s="1"/>
      <c r="BZ546" s="1"/>
      <c r="CA546" s="1"/>
      <c r="CB546" s="1"/>
    </row>
    <row r="547" s="1" customFormat="1">
      <c r="A547" s="33" t="s">
        <v>307</v>
      </c>
      <c r="B547" s="33" t="s">
        <v>304</v>
      </c>
      <c r="C547" s="33" t="s">
        <v>72</v>
      </c>
      <c r="D547" s="33" t="s">
        <v>322</v>
      </c>
      <c r="E547" s="15" t="s">
        <v>141</v>
      </c>
      <c r="F547" s="34" t="s">
        <v>142</v>
      </c>
      <c r="G547" s="17">
        <v>461.89999999999998</v>
      </c>
      <c r="H547" s="17">
        <v>461.89999999999998</v>
      </c>
      <c r="I547" s="17">
        <v>461.89999999999998</v>
      </c>
      <c r="J547" s="17"/>
      <c r="K547" s="17"/>
      <c r="L547" s="17"/>
      <c r="M547" s="17">
        <f t="shared" si="1702"/>
        <v>461.89999999999998</v>
      </c>
      <c r="N547" s="17">
        <f t="shared" si="1703"/>
        <v>461.89999999999998</v>
      </c>
      <c r="O547" s="17">
        <f t="shared" si="1704"/>
        <v>461.89999999999998</v>
      </c>
      <c r="P547" s="17"/>
      <c r="Q547" s="17"/>
      <c r="R547" s="17"/>
      <c r="S547" s="17"/>
      <c r="T547" s="17"/>
      <c r="U547" s="17"/>
      <c r="V547" s="17"/>
      <c r="W547" s="17"/>
      <c r="X547" s="17"/>
      <c r="Y547" s="17">
        <f t="shared" si="1595"/>
        <v>461.89999999999998</v>
      </c>
      <c r="Z547" s="17">
        <f t="shared" si="1596"/>
        <v>461.89999999999998</v>
      </c>
      <c r="AA547" s="17">
        <f t="shared" si="1597"/>
        <v>461.89999999999998</v>
      </c>
      <c r="AB547" s="17"/>
      <c r="AC547" s="17"/>
      <c r="AD547" s="17"/>
      <c r="AE547" s="17">
        <f t="shared" si="1598"/>
        <v>461.89999999999998</v>
      </c>
      <c r="AF547" s="17">
        <f t="shared" si="1599"/>
        <v>461.89999999999998</v>
      </c>
      <c r="AG547" s="17">
        <f t="shared" si="1600"/>
        <v>461.89999999999998</v>
      </c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>
        <f t="shared" si="1601"/>
        <v>461.89999999999998</v>
      </c>
      <c r="AX547" s="17">
        <f t="shared" si="1602"/>
        <v>461.89999999999998</v>
      </c>
      <c r="AY547" s="17">
        <f t="shared" si="1603"/>
        <v>461.89999999999998</v>
      </c>
      <c r="AZ547" s="17"/>
      <c r="BA547" s="17">
        <f t="shared" si="1604"/>
        <v>461.89999999999998</v>
      </c>
      <c r="BB547" s="17">
        <f t="shared" si="1605"/>
        <v>461.89999999999998</v>
      </c>
      <c r="BC547" s="17">
        <f t="shared" si="1606"/>
        <v>461.89999999999998</v>
      </c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>
        <f t="shared" si="1607"/>
        <v>461.89999999999998</v>
      </c>
      <c r="BP547" s="17">
        <f t="shared" si="1608"/>
        <v>461.89999999999998</v>
      </c>
      <c r="BQ547" s="17">
        <f t="shared" si="1609"/>
        <v>461.89999999999998</v>
      </c>
      <c r="BR547" s="17"/>
      <c r="BS547" s="35"/>
      <c r="BT547" s="35"/>
      <c r="BU547" s="1"/>
      <c r="BV547" s="1"/>
      <c r="BW547" s="1"/>
      <c r="BX547" s="1"/>
      <c r="BY547" s="1"/>
      <c r="BZ547" s="1"/>
      <c r="CA547" s="1"/>
      <c r="CB547" s="1"/>
    </row>
    <row r="548" s="28" customFormat="1">
      <c r="A548" s="29" t="s">
        <v>307</v>
      </c>
      <c r="B548" s="29" t="s">
        <v>304</v>
      </c>
      <c r="C548" s="29" t="s">
        <v>128</v>
      </c>
      <c r="D548" s="29"/>
      <c r="E548" s="48"/>
      <c r="F548" s="30" t="s">
        <v>399</v>
      </c>
      <c r="G548" s="31">
        <f t="shared" si="1705"/>
        <v>39882.400000000001</v>
      </c>
      <c r="H548" s="31">
        <f t="shared" si="1706"/>
        <v>38108.5</v>
      </c>
      <c r="I548" s="31">
        <f t="shared" si="1707"/>
        <v>38058.800000000003</v>
      </c>
      <c r="J548" s="31">
        <f t="shared" si="1708"/>
        <v>0</v>
      </c>
      <c r="K548" s="31">
        <f t="shared" si="1709"/>
        <v>0</v>
      </c>
      <c r="L548" s="31">
        <f t="shared" si="1710"/>
        <v>0</v>
      </c>
      <c r="M548" s="31">
        <f t="shared" si="1702"/>
        <v>39882.400000000001</v>
      </c>
      <c r="N548" s="31">
        <f t="shared" si="1703"/>
        <v>38108.5</v>
      </c>
      <c r="O548" s="31">
        <f t="shared" si="1704"/>
        <v>38058.800000000003</v>
      </c>
      <c r="P548" s="31">
        <f t="shared" si="1711"/>
        <v>0</v>
      </c>
      <c r="Q548" s="31">
        <f t="shared" si="1712"/>
        <v>0</v>
      </c>
      <c r="R548" s="31">
        <f t="shared" si="1713"/>
        <v>0</v>
      </c>
      <c r="S548" s="31">
        <f t="shared" si="1714"/>
        <v>0</v>
      </c>
      <c r="T548" s="31">
        <f t="shared" si="1715"/>
        <v>0</v>
      </c>
      <c r="U548" s="31">
        <f t="shared" si="1716"/>
        <v>0</v>
      </c>
      <c r="V548" s="31">
        <f t="shared" si="1717"/>
        <v>0</v>
      </c>
      <c r="W548" s="31">
        <f t="shared" si="1718"/>
        <v>0</v>
      </c>
      <c r="X548" s="31">
        <f t="shared" si="1719"/>
        <v>0</v>
      </c>
      <c r="Y548" s="31">
        <f t="shared" si="1595"/>
        <v>39882.400000000001</v>
      </c>
      <c r="Z548" s="31">
        <f t="shared" si="1596"/>
        <v>38108.5</v>
      </c>
      <c r="AA548" s="31">
        <f t="shared" si="1597"/>
        <v>38058.800000000003</v>
      </c>
      <c r="AB548" s="31">
        <f t="shared" si="1720"/>
        <v>0</v>
      </c>
      <c r="AC548" s="31">
        <f t="shared" si="1721"/>
        <v>0</v>
      </c>
      <c r="AD548" s="31">
        <f t="shared" si="1722"/>
        <v>0</v>
      </c>
      <c r="AE548" s="31">
        <f t="shared" si="1598"/>
        <v>39882.400000000001</v>
      </c>
      <c r="AF548" s="31">
        <f t="shared" si="1599"/>
        <v>38108.5</v>
      </c>
      <c r="AG548" s="31">
        <f t="shared" si="1600"/>
        <v>38058.800000000003</v>
      </c>
      <c r="AH548" s="31">
        <f t="shared" si="1723"/>
        <v>0</v>
      </c>
      <c r="AI548" s="31">
        <f t="shared" si="1724"/>
        <v>0</v>
      </c>
      <c r="AJ548" s="31">
        <f t="shared" si="1725"/>
        <v>0</v>
      </c>
      <c r="AK548" s="31">
        <f t="shared" si="1726"/>
        <v>0</v>
      </c>
      <c r="AL548" s="31">
        <f t="shared" si="1727"/>
        <v>0</v>
      </c>
      <c r="AM548" s="31">
        <f t="shared" si="1728"/>
        <v>0</v>
      </c>
      <c r="AN548" s="31">
        <f t="shared" si="1729"/>
        <v>0</v>
      </c>
      <c r="AO548" s="31">
        <f t="shared" si="1730"/>
        <v>0</v>
      </c>
      <c r="AP548" s="31">
        <f t="shared" si="1731"/>
        <v>0</v>
      </c>
      <c r="AQ548" s="31">
        <f t="shared" si="1732"/>
        <v>0</v>
      </c>
      <c r="AR548" s="31">
        <f t="shared" si="1733"/>
        <v>0</v>
      </c>
      <c r="AS548" s="31">
        <f t="shared" si="1734"/>
        <v>0</v>
      </c>
      <c r="AT548" s="31">
        <f t="shared" si="1735"/>
        <v>0</v>
      </c>
      <c r="AU548" s="31">
        <f t="shared" si="1736"/>
        <v>0</v>
      </c>
      <c r="AV548" s="31">
        <f t="shared" si="1737"/>
        <v>0</v>
      </c>
      <c r="AW548" s="31">
        <f t="shared" si="1601"/>
        <v>39882.400000000001</v>
      </c>
      <c r="AX548" s="31">
        <f t="shared" si="1602"/>
        <v>38108.5</v>
      </c>
      <c r="AY548" s="31">
        <f t="shared" si="1603"/>
        <v>38058.800000000003</v>
      </c>
      <c r="AZ548" s="31">
        <f t="shared" si="1738"/>
        <v>0</v>
      </c>
      <c r="BA548" s="31">
        <f t="shared" si="1604"/>
        <v>39882.400000000001</v>
      </c>
      <c r="BB548" s="31">
        <f t="shared" si="1605"/>
        <v>38108.5</v>
      </c>
      <c r="BC548" s="31">
        <f t="shared" si="1606"/>
        <v>38058.800000000003</v>
      </c>
      <c r="BD548" s="31">
        <f t="shared" si="1739"/>
        <v>0</v>
      </c>
      <c r="BE548" s="31">
        <f t="shared" si="1740"/>
        <v>0</v>
      </c>
      <c r="BF548" s="31">
        <f t="shared" si="1741"/>
        <v>0</v>
      </c>
      <c r="BG548" s="31">
        <f t="shared" si="1742"/>
        <v>0</v>
      </c>
      <c r="BH548" s="31">
        <f t="shared" si="1743"/>
        <v>0</v>
      </c>
      <c r="BI548" s="31">
        <f t="shared" si="1744"/>
        <v>0</v>
      </c>
      <c r="BJ548" s="31">
        <f t="shared" si="1745"/>
        <v>0</v>
      </c>
      <c r="BK548" s="31">
        <f t="shared" si="1746"/>
        <v>0</v>
      </c>
      <c r="BL548" s="31">
        <f t="shared" si="1747"/>
        <v>0</v>
      </c>
      <c r="BM548" s="31">
        <f t="shared" si="1748"/>
        <v>0</v>
      </c>
      <c r="BN548" s="31">
        <f t="shared" si="1749"/>
        <v>0</v>
      </c>
      <c r="BO548" s="31">
        <f t="shared" si="1607"/>
        <v>39882.400000000001</v>
      </c>
      <c r="BP548" s="31">
        <f t="shared" si="1608"/>
        <v>38108.5</v>
      </c>
      <c r="BQ548" s="31">
        <f t="shared" si="1609"/>
        <v>38058.800000000003</v>
      </c>
      <c r="BR548" s="31">
        <f t="shared" si="1750"/>
        <v>0</v>
      </c>
      <c r="BS548" s="32"/>
      <c r="BT548" s="32"/>
      <c r="BU548" s="28"/>
      <c r="BV548" s="28"/>
      <c r="BW548" s="28"/>
      <c r="BX548" s="28"/>
      <c r="BY548" s="28"/>
      <c r="BZ548" s="28"/>
      <c r="CA548" s="28"/>
      <c r="CB548" s="28"/>
    </row>
    <row r="549" s="1" customFormat="1">
      <c r="A549" s="33" t="s">
        <v>307</v>
      </c>
      <c r="B549" s="33" t="s">
        <v>304</v>
      </c>
      <c r="C549" s="33" t="s">
        <v>128</v>
      </c>
      <c r="D549" s="33" t="s">
        <v>310</v>
      </c>
      <c r="E549" s="16"/>
      <c r="F549" s="34" t="s">
        <v>311</v>
      </c>
      <c r="G549" s="17">
        <f t="shared" si="1705"/>
        <v>39882.400000000001</v>
      </c>
      <c r="H549" s="17">
        <f t="shared" si="1706"/>
        <v>38108.5</v>
      </c>
      <c r="I549" s="17">
        <f t="shared" si="1707"/>
        <v>38058.800000000003</v>
      </c>
      <c r="J549" s="17">
        <f t="shared" si="1708"/>
        <v>0</v>
      </c>
      <c r="K549" s="17">
        <f t="shared" si="1709"/>
        <v>0</v>
      </c>
      <c r="L549" s="17">
        <f t="shared" si="1710"/>
        <v>0</v>
      </c>
      <c r="M549" s="17">
        <f t="shared" si="1702"/>
        <v>39882.400000000001</v>
      </c>
      <c r="N549" s="17">
        <f t="shared" si="1703"/>
        <v>38108.5</v>
      </c>
      <c r="O549" s="17">
        <f t="shared" si="1704"/>
        <v>38058.800000000003</v>
      </c>
      <c r="P549" s="17">
        <f t="shared" si="1711"/>
        <v>0</v>
      </c>
      <c r="Q549" s="17">
        <f t="shared" si="1712"/>
        <v>0</v>
      </c>
      <c r="R549" s="17">
        <f t="shared" si="1713"/>
        <v>0</v>
      </c>
      <c r="S549" s="17">
        <f t="shared" si="1714"/>
        <v>0</v>
      </c>
      <c r="T549" s="17">
        <f t="shared" si="1715"/>
        <v>0</v>
      </c>
      <c r="U549" s="17">
        <f t="shared" si="1716"/>
        <v>0</v>
      </c>
      <c r="V549" s="17">
        <f t="shared" si="1717"/>
        <v>0</v>
      </c>
      <c r="W549" s="17">
        <f t="shared" si="1718"/>
        <v>0</v>
      </c>
      <c r="X549" s="17">
        <f t="shared" si="1719"/>
        <v>0</v>
      </c>
      <c r="Y549" s="17">
        <f t="shared" si="1595"/>
        <v>39882.400000000001</v>
      </c>
      <c r="Z549" s="17">
        <f t="shared" si="1596"/>
        <v>38108.5</v>
      </c>
      <c r="AA549" s="17">
        <f t="shared" si="1597"/>
        <v>38058.800000000003</v>
      </c>
      <c r="AB549" s="17">
        <f t="shared" si="1720"/>
        <v>0</v>
      </c>
      <c r="AC549" s="17">
        <f t="shared" si="1721"/>
        <v>0</v>
      </c>
      <c r="AD549" s="17">
        <f t="shared" si="1722"/>
        <v>0</v>
      </c>
      <c r="AE549" s="17">
        <f t="shared" si="1598"/>
        <v>39882.400000000001</v>
      </c>
      <c r="AF549" s="17">
        <f t="shared" si="1599"/>
        <v>38108.5</v>
      </c>
      <c r="AG549" s="17">
        <f t="shared" si="1600"/>
        <v>38058.800000000003</v>
      </c>
      <c r="AH549" s="17">
        <f t="shared" si="1723"/>
        <v>0</v>
      </c>
      <c r="AI549" s="17">
        <f t="shared" si="1724"/>
        <v>0</v>
      </c>
      <c r="AJ549" s="17">
        <f t="shared" si="1725"/>
        <v>0</v>
      </c>
      <c r="AK549" s="17">
        <f t="shared" si="1726"/>
        <v>0</v>
      </c>
      <c r="AL549" s="17">
        <f t="shared" si="1727"/>
        <v>0</v>
      </c>
      <c r="AM549" s="17">
        <f t="shared" si="1728"/>
        <v>0</v>
      </c>
      <c r="AN549" s="17">
        <f t="shared" si="1729"/>
        <v>0</v>
      </c>
      <c r="AO549" s="17">
        <f t="shared" si="1730"/>
        <v>0</v>
      </c>
      <c r="AP549" s="17">
        <f t="shared" si="1731"/>
        <v>0</v>
      </c>
      <c r="AQ549" s="17">
        <f t="shared" si="1732"/>
        <v>0</v>
      </c>
      <c r="AR549" s="17">
        <f t="shared" si="1733"/>
        <v>0</v>
      </c>
      <c r="AS549" s="17">
        <f t="shared" si="1734"/>
        <v>0</v>
      </c>
      <c r="AT549" s="17">
        <f t="shared" si="1735"/>
        <v>0</v>
      </c>
      <c r="AU549" s="17">
        <f t="shared" si="1736"/>
        <v>0</v>
      </c>
      <c r="AV549" s="17">
        <f t="shared" si="1737"/>
        <v>0</v>
      </c>
      <c r="AW549" s="17">
        <f t="shared" si="1601"/>
        <v>39882.400000000001</v>
      </c>
      <c r="AX549" s="17">
        <f t="shared" si="1602"/>
        <v>38108.5</v>
      </c>
      <c r="AY549" s="17">
        <f t="shared" si="1603"/>
        <v>38058.800000000003</v>
      </c>
      <c r="AZ549" s="17">
        <f t="shared" si="1738"/>
        <v>0</v>
      </c>
      <c r="BA549" s="17">
        <f t="shared" si="1604"/>
        <v>39882.400000000001</v>
      </c>
      <c r="BB549" s="17">
        <f t="shared" si="1605"/>
        <v>38108.5</v>
      </c>
      <c r="BC549" s="17">
        <f t="shared" si="1606"/>
        <v>38058.800000000003</v>
      </c>
      <c r="BD549" s="17">
        <f t="shared" si="1739"/>
        <v>0</v>
      </c>
      <c r="BE549" s="17">
        <f t="shared" si="1740"/>
        <v>0</v>
      </c>
      <c r="BF549" s="17">
        <f t="shared" si="1741"/>
        <v>0</v>
      </c>
      <c r="BG549" s="17">
        <f t="shared" si="1742"/>
        <v>0</v>
      </c>
      <c r="BH549" s="17">
        <f t="shared" si="1743"/>
        <v>0</v>
      </c>
      <c r="BI549" s="17">
        <f t="shared" si="1744"/>
        <v>0</v>
      </c>
      <c r="BJ549" s="17">
        <f t="shared" si="1745"/>
        <v>0</v>
      </c>
      <c r="BK549" s="17">
        <f t="shared" si="1746"/>
        <v>0</v>
      </c>
      <c r="BL549" s="17">
        <f t="shared" si="1747"/>
        <v>0</v>
      </c>
      <c r="BM549" s="17">
        <f t="shared" si="1748"/>
        <v>0</v>
      </c>
      <c r="BN549" s="17">
        <f t="shared" si="1749"/>
        <v>0</v>
      </c>
      <c r="BO549" s="17">
        <f t="shared" si="1607"/>
        <v>39882.400000000001</v>
      </c>
      <c r="BP549" s="17">
        <f t="shared" si="1608"/>
        <v>38108.5</v>
      </c>
      <c r="BQ549" s="17">
        <f t="shared" si="1609"/>
        <v>38058.800000000003</v>
      </c>
      <c r="BR549" s="17">
        <f t="shared" si="1750"/>
        <v>0</v>
      </c>
      <c r="BS549" s="35"/>
      <c r="BT549" s="35"/>
      <c r="BU549" s="1"/>
      <c r="BV549" s="1"/>
      <c r="BW549" s="1"/>
      <c r="BX549" s="1"/>
      <c r="BY549" s="1"/>
      <c r="BZ549" s="1"/>
      <c r="CA549" s="1"/>
      <c r="CB549" s="1"/>
    </row>
    <row r="550" s="1" customFormat="1">
      <c r="A550" s="33" t="s">
        <v>307</v>
      </c>
      <c r="B550" s="33" t="s">
        <v>304</v>
      </c>
      <c r="C550" s="33" t="s">
        <v>128</v>
      </c>
      <c r="D550" s="33" t="s">
        <v>312</v>
      </c>
      <c r="E550" s="16"/>
      <c r="F550" s="34" t="s">
        <v>43</v>
      </c>
      <c r="G550" s="17">
        <f t="shared" si="1705"/>
        <v>39882.400000000001</v>
      </c>
      <c r="H550" s="17">
        <f t="shared" si="1706"/>
        <v>38108.5</v>
      </c>
      <c r="I550" s="17">
        <f t="shared" si="1707"/>
        <v>38058.800000000003</v>
      </c>
      <c r="J550" s="17">
        <f t="shared" si="1708"/>
        <v>0</v>
      </c>
      <c r="K550" s="17">
        <f t="shared" si="1709"/>
        <v>0</v>
      </c>
      <c r="L550" s="17">
        <f t="shared" si="1710"/>
        <v>0</v>
      </c>
      <c r="M550" s="17">
        <f t="shared" si="1702"/>
        <v>39882.400000000001</v>
      </c>
      <c r="N550" s="17">
        <f t="shared" si="1703"/>
        <v>38108.5</v>
      </c>
      <c r="O550" s="17">
        <f t="shared" si="1704"/>
        <v>38058.800000000003</v>
      </c>
      <c r="P550" s="17">
        <f t="shared" si="1711"/>
        <v>0</v>
      </c>
      <c r="Q550" s="17">
        <f t="shared" si="1712"/>
        <v>0</v>
      </c>
      <c r="R550" s="17">
        <f t="shared" si="1713"/>
        <v>0</v>
      </c>
      <c r="S550" s="17">
        <f t="shared" si="1714"/>
        <v>0</v>
      </c>
      <c r="T550" s="17">
        <f t="shared" si="1715"/>
        <v>0</v>
      </c>
      <c r="U550" s="17">
        <f t="shared" si="1716"/>
        <v>0</v>
      </c>
      <c r="V550" s="17">
        <f t="shared" si="1717"/>
        <v>0</v>
      </c>
      <c r="W550" s="17">
        <f t="shared" si="1718"/>
        <v>0</v>
      </c>
      <c r="X550" s="17">
        <f t="shared" si="1719"/>
        <v>0</v>
      </c>
      <c r="Y550" s="17">
        <f t="shared" si="1595"/>
        <v>39882.400000000001</v>
      </c>
      <c r="Z550" s="17">
        <f t="shared" si="1596"/>
        <v>38108.5</v>
      </c>
      <c r="AA550" s="17">
        <f t="shared" si="1597"/>
        <v>38058.800000000003</v>
      </c>
      <c r="AB550" s="17">
        <f t="shared" si="1720"/>
        <v>0</v>
      </c>
      <c r="AC550" s="17">
        <f t="shared" si="1721"/>
        <v>0</v>
      </c>
      <c r="AD550" s="17">
        <f t="shared" si="1722"/>
        <v>0</v>
      </c>
      <c r="AE550" s="17">
        <f t="shared" si="1598"/>
        <v>39882.400000000001</v>
      </c>
      <c r="AF550" s="17">
        <f t="shared" si="1599"/>
        <v>38108.5</v>
      </c>
      <c r="AG550" s="17">
        <f t="shared" si="1600"/>
        <v>38058.800000000003</v>
      </c>
      <c r="AH550" s="17">
        <f t="shared" si="1723"/>
        <v>0</v>
      </c>
      <c r="AI550" s="17">
        <f t="shared" si="1724"/>
        <v>0</v>
      </c>
      <c r="AJ550" s="17">
        <f t="shared" si="1725"/>
        <v>0</v>
      </c>
      <c r="AK550" s="17">
        <f t="shared" si="1726"/>
        <v>0</v>
      </c>
      <c r="AL550" s="17">
        <f t="shared" si="1727"/>
        <v>0</v>
      </c>
      <c r="AM550" s="17">
        <f t="shared" si="1728"/>
        <v>0</v>
      </c>
      <c r="AN550" s="17">
        <f t="shared" si="1729"/>
        <v>0</v>
      </c>
      <c r="AO550" s="17">
        <f t="shared" si="1730"/>
        <v>0</v>
      </c>
      <c r="AP550" s="17">
        <f t="shared" si="1731"/>
        <v>0</v>
      </c>
      <c r="AQ550" s="17">
        <f t="shared" si="1732"/>
        <v>0</v>
      </c>
      <c r="AR550" s="17">
        <f t="shared" si="1733"/>
        <v>0</v>
      </c>
      <c r="AS550" s="17">
        <f t="shared" si="1734"/>
        <v>0</v>
      </c>
      <c r="AT550" s="17">
        <f t="shared" si="1735"/>
        <v>0</v>
      </c>
      <c r="AU550" s="17">
        <f t="shared" si="1736"/>
        <v>0</v>
      </c>
      <c r="AV550" s="17">
        <f t="shared" si="1737"/>
        <v>0</v>
      </c>
      <c r="AW550" s="17">
        <f t="shared" si="1601"/>
        <v>39882.400000000001</v>
      </c>
      <c r="AX550" s="17">
        <f t="shared" si="1602"/>
        <v>38108.5</v>
      </c>
      <c r="AY550" s="17">
        <f t="shared" si="1603"/>
        <v>38058.800000000003</v>
      </c>
      <c r="AZ550" s="17">
        <f t="shared" si="1738"/>
        <v>0</v>
      </c>
      <c r="BA550" s="17">
        <f t="shared" si="1604"/>
        <v>39882.400000000001</v>
      </c>
      <c r="BB550" s="17">
        <f t="shared" si="1605"/>
        <v>38108.5</v>
      </c>
      <c r="BC550" s="17">
        <f t="shared" si="1606"/>
        <v>38058.800000000003</v>
      </c>
      <c r="BD550" s="17">
        <f t="shared" si="1739"/>
        <v>0</v>
      </c>
      <c r="BE550" s="17">
        <f t="shared" si="1740"/>
        <v>0</v>
      </c>
      <c r="BF550" s="17">
        <f t="shared" si="1741"/>
        <v>0</v>
      </c>
      <c r="BG550" s="17">
        <f t="shared" si="1742"/>
        <v>0</v>
      </c>
      <c r="BH550" s="17">
        <f t="shared" si="1743"/>
        <v>0</v>
      </c>
      <c r="BI550" s="17">
        <f t="shared" si="1744"/>
        <v>0</v>
      </c>
      <c r="BJ550" s="17">
        <f t="shared" si="1745"/>
        <v>0</v>
      </c>
      <c r="BK550" s="17">
        <f t="shared" si="1746"/>
        <v>0</v>
      </c>
      <c r="BL550" s="17">
        <f t="shared" si="1747"/>
        <v>0</v>
      </c>
      <c r="BM550" s="17">
        <f t="shared" si="1748"/>
        <v>0</v>
      </c>
      <c r="BN550" s="17">
        <f t="shared" si="1749"/>
        <v>0</v>
      </c>
      <c r="BO550" s="17">
        <f t="shared" si="1607"/>
        <v>39882.400000000001</v>
      </c>
      <c r="BP550" s="17">
        <f t="shared" si="1608"/>
        <v>38108.5</v>
      </c>
      <c r="BQ550" s="17">
        <f t="shared" si="1609"/>
        <v>38058.800000000003</v>
      </c>
      <c r="BR550" s="17">
        <f t="shared" si="1750"/>
        <v>0</v>
      </c>
      <c r="BS550" s="35"/>
      <c r="BT550" s="35"/>
      <c r="BU550" s="1"/>
      <c r="BV550" s="1"/>
      <c r="BW550" s="1"/>
      <c r="BX550" s="1"/>
      <c r="BY550" s="1"/>
      <c r="BZ550" s="1"/>
      <c r="CA550" s="1"/>
      <c r="CB550" s="1"/>
    </row>
    <row r="551" s="1" customFormat="1">
      <c r="A551" s="33" t="s">
        <v>307</v>
      </c>
      <c r="B551" s="33" t="s">
        <v>304</v>
      </c>
      <c r="C551" s="33" t="s">
        <v>128</v>
      </c>
      <c r="D551" s="33" t="s">
        <v>313</v>
      </c>
      <c r="E551" s="16"/>
      <c r="F551" s="34" t="s">
        <v>314</v>
      </c>
      <c r="G551" s="17">
        <f t="shared" si="1705"/>
        <v>39882.400000000001</v>
      </c>
      <c r="H551" s="17">
        <f t="shared" si="1706"/>
        <v>38108.5</v>
      </c>
      <c r="I551" s="17">
        <f t="shared" si="1707"/>
        <v>38058.800000000003</v>
      </c>
      <c r="J551" s="17">
        <f t="shared" si="1708"/>
        <v>0</v>
      </c>
      <c r="K551" s="17">
        <f t="shared" si="1709"/>
        <v>0</v>
      </c>
      <c r="L551" s="17">
        <f t="shared" si="1710"/>
        <v>0</v>
      </c>
      <c r="M551" s="17">
        <f t="shared" si="1702"/>
        <v>39882.400000000001</v>
      </c>
      <c r="N551" s="17">
        <f t="shared" si="1703"/>
        <v>38108.5</v>
      </c>
      <c r="O551" s="17">
        <f t="shared" si="1704"/>
        <v>38058.800000000003</v>
      </c>
      <c r="P551" s="17">
        <f t="shared" si="1711"/>
        <v>0</v>
      </c>
      <c r="Q551" s="17">
        <f t="shared" si="1712"/>
        <v>0</v>
      </c>
      <c r="R551" s="17">
        <f t="shared" si="1713"/>
        <v>0</v>
      </c>
      <c r="S551" s="17">
        <f t="shared" si="1714"/>
        <v>0</v>
      </c>
      <c r="T551" s="17">
        <f t="shared" si="1715"/>
        <v>0</v>
      </c>
      <c r="U551" s="17">
        <f t="shared" si="1716"/>
        <v>0</v>
      </c>
      <c r="V551" s="17">
        <f t="shared" si="1717"/>
        <v>0</v>
      </c>
      <c r="W551" s="17">
        <f t="shared" si="1718"/>
        <v>0</v>
      </c>
      <c r="X551" s="17">
        <f t="shared" si="1719"/>
        <v>0</v>
      </c>
      <c r="Y551" s="17">
        <f t="shared" si="1595"/>
        <v>39882.400000000001</v>
      </c>
      <c r="Z551" s="17">
        <f t="shared" si="1596"/>
        <v>38108.5</v>
      </c>
      <c r="AA551" s="17">
        <f t="shared" si="1597"/>
        <v>38058.800000000003</v>
      </c>
      <c r="AB551" s="17">
        <f t="shared" si="1720"/>
        <v>0</v>
      </c>
      <c r="AC551" s="17">
        <f t="shared" si="1721"/>
        <v>0</v>
      </c>
      <c r="AD551" s="17">
        <f t="shared" si="1722"/>
        <v>0</v>
      </c>
      <c r="AE551" s="17">
        <f t="shared" si="1598"/>
        <v>39882.400000000001</v>
      </c>
      <c r="AF551" s="17">
        <f t="shared" si="1599"/>
        <v>38108.5</v>
      </c>
      <c r="AG551" s="17">
        <f t="shared" si="1600"/>
        <v>38058.800000000003</v>
      </c>
      <c r="AH551" s="17">
        <f t="shared" si="1723"/>
        <v>0</v>
      </c>
      <c r="AI551" s="17">
        <f t="shared" si="1724"/>
        <v>0</v>
      </c>
      <c r="AJ551" s="17">
        <f t="shared" si="1725"/>
        <v>0</v>
      </c>
      <c r="AK551" s="17">
        <f t="shared" si="1726"/>
        <v>0</v>
      </c>
      <c r="AL551" s="17">
        <f t="shared" si="1727"/>
        <v>0</v>
      </c>
      <c r="AM551" s="17">
        <f t="shared" si="1728"/>
        <v>0</v>
      </c>
      <c r="AN551" s="17">
        <f t="shared" si="1729"/>
        <v>0</v>
      </c>
      <c r="AO551" s="17">
        <f t="shared" si="1730"/>
        <v>0</v>
      </c>
      <c r="AP551" s="17">
        <f t="shared" si="1731"/>
        <v>0</v>
      </c>
      <c r="AQ551" s="17">
        <f t="shared" si="1732"/>
        <v>0</v>
      </c>
      <c r="AR551" s="17">
        <f t="shared" si="1733"/>
        <v>0</v>
      </c>
      <c r="AS551" s="17">
        <f t="shared" si="1734"/>
        <v>0</v>
      </c>
      <c r="AT551" s="17">
        <f t="shared" si="1735"/>
        <v>0</v>
      </c>
      <c r="AU551" s="17">
        <f t="shared" si="1736"/>
        <v>0</v>
      </c>
      <c r="AV551" s="17">
        <f t="shared" si="1737"/>
        <v>0</v>
      </c>
      <c r="AW551" s="17">
        <f t="shared" si="1601"/>
        <v>39882.400000000001</v>
      </c>
      <c r="AX551" s="17">
        <f t="shared" si="1602"/>
        <v>38108.5</v>
      </c>
      <c r="AY551" s="17">
        <f t="shared" si="1603"/>
        <v>38058.800000000003</v>
      </c>
      <c r="AZ551" s="17">
        <f t="shared" si="1738"/>
        <v>0</v>
      </c>
      <c r="BA551" s="17">
        <f t="shared" si="1604"/>
        <v>39882.400000000001</v>
      </c>
      <c r="BB551" s="17">
        <f t="shared" si="1605"/>
        <v>38108.5</v>
      </c>
      <c r="BC551" s="17">
        <f t="shared" si="1606"/>
        <v>38058.800000000003</v>
      </c>
      <c r="BD551" s="17">
        <f t="shared" si="1739"/>
        <v>0</v>
      </c>
      <c r="BE551" s="17">
        <f t="shared" si="1740"/>
        <v>0</v>
      </c>
      <c r="BF551" s="17">
        <f t="shared" si="1741"/>
        <v>0</v>
      </c>
      <c r="BG551" s="17">
        <f t="shared" si="1742"/>
        <v>0</v>
      </c>
      <c r="BH551" s="17">
        <f t="shared" si="1743"/>
        <v>0</v>
      </c>
      <c r="BI551" s="17">
        <f t="shared" si="1744"/>
        <v>0</v>
      </c>
      <c r="BJ551" s="17">
        <f t="shared" si="1745"/>
        <v>0</v>
      </c>
      <c r="BK551" s="17">
        <f t="shared" si="1746"/>
        <v>0</v>
      </c>
      <c r="BL551" s="17">
        <f t="shared" si="1747"/>
        <v>0</v>
      </c>
      <c r="BM551" s="17">
        <f t="shared" si="1748"/>
        <v>0</v>
      </c>
      <c r="BN551" s="17">
        <f t="shared" si="1749"/>
        <v>0</v>
      </c>
      <c r="BO551" s="17">
        <f t="shared" si="1607"/>
        <v>39882.400000000001</v>
      </c>
      <c r="BP551" s="17">
        <f t="shared" si="1608"/>
        <v>38108.5</v>
      </c>
      <c r="BQ551" s="17">
        <f t="shared" si="1609"/>
        <v>38058.800000000003</v>
      </c>
      <c r="BR551" s="17">
        <f t="shared" si="1750"/>
        <v>0</v>
      </c>
      <c r="BS551" s="35"/>
      <c r="BT551" s="35"/>
      <c r="BU551" s="1"/>
      <c r="BV551" s="1"/>
      <c r="BW551" s="1"/>
      <c r="BX551" s="1"/>
      <c r="BY551" s="1"/>
      <c r="BZ551" s="1"/>
      <c r="CA551" s="1"/>
      <c r="CB551" s="1"/>
    </row>
    <row r="552" s="1" customFormat="1">
      <c r="A552" s="33" t="s">
        <v>307</v>
      </c>
      <c r="B552" s="33" t="s">
        <v>304</v>
      </c>
      <c r="C552" s="33" t="s">
        <v>128</v>
      </c>
      <c r="D552" s="33" t="s">
        <v>316</v>
      </c>
      <c r="E552" s="16"/>
      <c r="F552" s="34" t="s">
        <v>317</v>
      </c>
      <c r="G552" s="17">
        <f>G553+G554</f>
        <v>39882.400000000001</v>
      </c>
      <c r="H552" s="17">
        <f>H553+H554</f>
        <v>38108.5</v>
      </c>
      <c r="I552" s="17">
        <f>I553+I554</f>
        <v>38058.800000000003</v>
      </c>
      <c r="J552" s="17">
        <f>J553+J554</f>
        <v>0</v>
      </c>
      <c r="K552" s="17">
        <f>K553+K554</f>
        <v>0</v>
      </c>
      <c r="L552" s="17">
        <f>L553+L554</f>
        <v>0</v>
      </c>
      <c r="M552" s="17">
        <f t="shared" si="1702"/>
        <v>39882.400000000001</v>
      </c>
      <c r="N552" s="17">
        <f t="shared" si="1703"/>
        <v>38108.5</v>
      </c>
      <c r="O552" s="17">
        <f t="shared" si="1704"/>
        <v>38058.800000000003</v>
      </c>
      <c r="P552" s="17">
        <f>P553+P554</f>
        <v>0</v>
      </c>
      <c r="Q552" s="17">
        <f>Q553+Q554</f>
        <v>0</v>
      </c>
      <c r="R552" s="17">
        <f>R553+R554</f>
        <v>0</v>
      </c>
      <c r="S552" s="17">
        <f>S553+S554</f>
        <v>0</v>
      </c>
      <c r="T552" s="17">
        <f>T553+T554</f>
        <v>0</v>
      </c>
      <c r="U552" s="17">
        <f>U553+U554</f>
        <v>0</v>
      </c>
      <c r="V552" s="17">
        <f>V553+V554</f>
        <v>0</v>
      </c>
      <c r="W552" s="17">
        <f>W553+W554</f>
        <v>0</v>
      </c>
      <c r="X552" s="17">
        <f>X553+X554</f>
        <v>0</v>
      </c>
      <c r="Y552" s="17">
        <f t="shared" ref="Y552:Y615" si="1751">M552+P552+Q552+R552+S552</f>
        <v>39882.400000000001</v>
      </c>
      <c r="Z552" s="17">
        <f t="shared" ref="Z552:Z615" si="1752">N552+T552+U552</f>
        <v>38108.5</v>
      </c>
      <c r="AA552" s="17">
        <f t="shared" ref="AA552:AA615" si="1753">O552+V552+X552+W552</f>
        <v>38058.800000000003</v>
      </c>
      <c r="AB552" s="17">
        <f>AB553+AB554</f>
        <v>0</v>
      </c>
      <c r="AC552" s="17">
        <f>AC553+AC554</f>
        <v>0</v>
      </c>
      <c r="AD552" s="17">
        <f>AD553+AD554</f>
        <v>0</v>
      </c>
      <c r="AE552" s="17">
        <f t="shared" ref="AE552:AE615" si="1754">Y552+AB552</f>
        <v>39882.400000000001</v>
      </c>
      <c r="AF552" s="17">
        <f t="shared" ref="AF552:AF615" si="1755">Z552+AC552</f>
        <v>38108.5</v>
      </c>
      <c r="AG552" s="17">
        <f t="shared" ref="AG552:AG615" si="1756">AA552+AD552</f>
        <v>38058.800000000003</v>
      </c>
      <c r="AH552" s="17">
        <f>AH553+AH554</f>
        <v>0</v>
      </c>
      <c r="AI552" s="17">
        <f>AI553+AI554</f>
        <v>0</v>
      </c>
      <c r="AJ552" s="17">
        <f>AJ553+AJ554</f>
        <v>0</v>
      </c>
      <c r="AK552" s="17">
        <f>AK553+AK554</f>
        <v>0</v>
      </c>
      <c r="AL552" s="17">
        <f>AL553+AL554</f>
        <v>0</v>
      </c>
      <c r="AM552" s="17">
        <f>AM553+AM554</f>
        <v>0</v>
      </c>
      <c r="AN552" s="17">
        <f>AN553+AN554</f>
        <v>0</v>
      </c>
      <c r="AO552" s="17">
        <f>AO553+AO554</f>
        <v>0</v>
      </c>
      <c r="AP552" s="17">
        <f>AP553+AP554</f>
        <v>0</v>
      </c>
      <c r="AQ552" s="17">
        <f>AQ553+AQ554</f>
        <v>0</v>
      </c>
      <c r="AR552" s="17">
        <f>AR553+AR554</f>
        <v>0</v>
      </c>
      <c r="AS552" s="17">
        <f>AS553+AS554</f>
        <v>0</v>
      </c>
      <c r="AT552" s="17">
        <f>AT553+AT554</f>
        <v>0</v>
      </c>
      <c r="AU552" s="17">
        <f>AU553+AU554</f>
        <v>0</v>
      </c>
      <c r="AV552" s="17">
        <f>AV553+AV554</f>
        <v>0</v>
      </c>
      <c r="AW552" s="17">
        <f t="shared" ref="AW552:AW615" si="1757">AE552+AH552+AI552+AJ552+AK552+AL552</f>
        <v>39882.400000000001</v>
      </c>
      <c r="AX552" s="17">
        <f t="shared" ref="AX552:AX615" si="1758">AF552+AM552+AN552+AO552+AP552+AQ552</f>
        <v>38108.5</v>
      </c>
      <c r="AY552" s="17">
        <f t="shared" ref="AY552:AY615" si="1759">AG552+AR552+AS552+AT552+AU552+AV552</f>
        <v>38058.800000000003</v>
      </c>
      <c r="AZ552" s="17">
        <f>AZ553+AZ554</f>
        <v>0</v>
      </c>
      <c r="BA552" s="17">
        <f t="shared" ref="BA552:BA615" si="1760">AW552+AZ552</f>
        <v>39882.400000000001</v>
      </c>
      <c r="BB552" s="17">
        <f t="shared" ref="BB552:BB615" si="1761">AX552</f>
        <v>38108.5</v>
      </c>
      <c r="BC552" s="17">
        <f t="shared" ref="BC552:BC615" si="1762">AY552</f>
        <v>38058.800000000003</v>
      </c>
      <c r="BD552" s="17">
        <f>BD553+BD554</f>
        <v>0</v>
      </c>
      <c r="BE552" s="17">
        <f>BE553+BE554</f>
        <v>0</v>
      </c>
      <c r="BF552" s="17">
        <f>BF553+BF554</f>
        <v>0</v>
      </c>
      <c r="BG552" s="17">
        <f>BG553+BG554</f>
        <v>0</v>
      </c>
      <c r="BH552" s="17">
        <f>BH553+BH554</f>
        <v>0</v>
      </c>
      <c r="BI552" s="17">
        <f>BI553+BI554</f>
        <v>0</v>
      </c>
      <c r="BJ552" s="17">
        <f>BJ553+BJ554</f>
        <v>0</v>
      </c>
      <c r="BK552" s="17">
        <f>BK553+BK554</f>
        <v>0</v>
      </c>
      <c r="BL552" s="17">
        <f>BL553+BL554</f>
        <v>0</v>
      </c>
      <c r="BM552" s="17">
        <f>BM553+BM554</f>
        <v>0</v>
      </c>
      <c r="BN552" s="17">
        <f>BN553+BN554</f>
        <v>0</v>
      </c>
      <c r="BO552" s="17">
        <f t="shared" ref="BO552:BO615" si="1763">BA552+BD552+BE552+BF552+BG552</f>
        <v>39882.400000000001</v>
      </c>
      <c r="BP552" s="17">
        <f t="shared" ref="BP552:BP615" si="1764">BB552+BH552+BI552+BJ552+BK552</f>
        <v>38108.5</v>
      </c>
      <c r="BQ552" s="17">
        <f t="shared" ref="BQ552:BQ615" si="1765">BC552+BL552+BM552+BN552</f>
        <v>38058.800000000003</v>
      </c>
      <c r="BR552" s="17">
        <f>BR553+BR554</f>
        <v>0</v>
      </c>
      <c r="BS552" s="35"/>
      <c r="BT552" s="35"/>
      <c r="BU552" s="1"/>
      <c r="BV552" s="1"/>
      <c r="BW552" s="1"/>
      <c r="BX552" s="1"/>
      <c r="BY552" s="1"/>
      <c r="BZ552" s="1"/>
      <c r="CA552" s="1"/>
      <c r="CB552" s="1"/>
    </row>
    <row r="553" s="1" customFormat="1">
      <c r="A553" s="33" t="s">
        <v>307</v>
      </c>
      <c r="B553" s="33" t="s">
        <v>304</v>
      </c>
      <c r="C553" s="33" t="s">
        <v>128</v>
      </c>
      <c r="D553" s="33" t="s">
        <v>316</v>
      </c>
      <c r="E553" s="15" t="s">
        <v>268</v>
      </c>
      <c r="F553" s="34" t="s">
        <v>269</v>
      </c>
      <c r="G553" s="17">
        <v>41.799999999999997</v>
      </c>
      <c r="H553" s="17">
        <v>41.700000000000003</v>
      </c>
      <c r="I553" s="17">
        <v>41.799999999999997</v>
      </c>
      <c r="J553" s="17"/>
      <c r="K553" s="17"/>
      <c r="L553" s="17"/>
      <c r="M553" s="17">
        <f t="shared" si="1702"/>
        <v>41.799999999999997</v>
      </c>
      <c r="N553" s="17">
        <f t="shared" si="1703"/>
        <v>41.700000000000003</v>
      </c>
      <c r="O553" s="17">
        <f t="shared" si="1704"/>
        <v>41.799999999999997</v>
      </c>
      <c r="P553" s="17"/>
      <c r="Q553" s="17"/>
      <c r="R553" s="17"/>
      <c r="S553" s="17"/>
      <c r="T553" s="17"/>
      <c r="U553" s="17"/>
      <c r="V553" s="17"/>
      <c r="W553" s="17"/>
      <c r="X553" s="17"/>
      <c r="Y553" s="17">
        <f t="shared" si="1751"/>
        <v>41.799999999999997</v>
      </c>
      <c r="Z553" s="17">
        <f t="shared" si="1752"/>
        <v>41.700000000000003</v>
      </c>
      <c r="AA553" s="17">
        <f t="shared" si="1753"/>
        <v>41.799999999999997</v>
      </c>
      <c r="AB553" s="17"/>
      <c r="AC553" s="17"/>
      <c r="AD553" s="17"/>
      <c r="AE553" s="17">
        <f t="shared" si="1754"/>
        <v>41.799999999999997</v>
      </c>
      <c r="AF553" s="17">
        <f t="shared" si="1755"/>
        <v>41.700000000000003</v>
      </c>
      <c r="AG553" s="17">
        <f t="shared" si="1756"/>
        <v>41.799999999999997</v>
      </c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>
        <f t="shared" si="1757"/>
        <v>41.799999999999997</v>
      </c>
      <c r="AX553" s="17">
        <f t="shared" si="1758"/>
        <v>41.700000000000003</v>
      </c>
      <c r="AY553" s="17">
        <f t="shared" si="1759"/>
        <v>41.799999999999997</v>
      </c>
      <c r="AZ553" s="17"/>
      <c r="BA553" s="17">
        <f t="shared" si="1760"/>
        <v>41.799999999999997</v>
      </c>
      <c r="BB553" s="17">
        <f t="shared" si="1761"/>
        <v>41.700000000000003</v>
      </c>
      <c r="BC553" s="17">
        <f t="shared" si="1762"/>
        <v>41.799999999999997</v>
      </c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>
        <f t="shared" si="1763"/>
        <v>41.799999999999997</v>
      </c>
      <c r="BP553" s="17">
        <f t="shared" si="1764"/>
        <v>41.700000000000003</v>
      </c>
      <c r="BQ553" s="17">
        <f t="shared" si="1765"/>
        <v>41.799999999999997</v>
      </c>
      <c r="BR553" s="17"/>
      <c r="BS553" s="35"/>
      <c r="BT553" s="35"/>
      <c r="BU553" s="1"/>
      <c r="BV553" s="1"/>
      <c r="BW553" s="1"/>
      <c r="BX553" s="1"/>
      <c r="BY553" s="1"/>
      <c r="BZ553" s="1"/>
      <c r="CA553" s="1"/>
      <c r="CB553" s="1"/>
    </row>
    <row r="554" s="1" customFormat="1">
      <c r="A554" s="33" t="s">
        <v>307</v>
      </c>
      <c r="B554" s="33" t="s">
        <v>304</v>
      </c>
      <c r="C554" s="33" t="s">
        <v>128</v>
      </c>
      <c r="D554" s="33" t="s">
        <v>316</v>
      </c>
      <c r="E554" s="15" t="s">
        <v>141</v>
      </c>
      <c r="F554" s="34" t="s">
        <v>142</v>
      </c>
      <c r="G554" s="17">
        <v>39840.599999999999</v>
      </c>
      <c r="H554" s="17">
        <v>38066.800000000003</v>
      </c>
      <c r="I554" s="17">
        <v>38017</v>
      </c>
      <c r="J554" s="17"/>
      <c r="K554" s="17"/>
      <c r="L554" s="17"/>
      <c r="M554" s="17">
        <f t="shared" si="1702"/>
        <v>39840.599999999999</v>
      </c>
      <c r="N554" s="17">
        <f t="shared" si="1703"/>
        <v>38066.800000000003</v>
      </c>
      <c r="O554" s="17">
        <f t="shared" si="1704"/>
        <v>38017</v>
      </c>
      <c r="P554" s="17"/>
      <c r="Q554" s="17"/>
      <c r="R554" s="17"/>
      <c r="S554" s="17"/>
      <c r="T554" s="17"/>
      <c r="U554" s="17"/>
      <c r="V554" s="17"/>
      <c r="W554" s="17"/>
      <c r="X554" s="17"/>
      <c r="Y554" s="17">
        <f t="shared" si="1751"/>
        <v>39840.599999999999</v>
      </c>
      <c r="Z554" s="17">
        <f t="shared" si="1752"/>
        <v>38066.800000000003</v>
      </c>
      <c r="AA554" s="17">
        <f t="shared" si="1753"/>
        <v>38017</v>
      </c>
      <c r="AB554" s="17"/>
      <c r="AC554" s="17"/>
      <c r="AD554" s="17"/>
      <c r="AE554" s="17">
        <f t="shared" si="1754"/>
        <v>39840.599999999999</v>
      </c>
      <c r="AF554" s="17">
        <f t="shared" si="1755"/>
        <v>38066.800000000003</v>
      </c>
      <c r="AG554" s="17">
        <f t="shared" si="1756"/>
        <v>38017</v>
      </c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>
        <f t="shared" si="1757"/>
        <v>39840.599999999999</v>
      </c>
      <c r="AX554" s="17">
        <f t="shared" si="1758"/>
        <v>38066.800000000003</v>
      </c>
      <c r="AY554" s="17">
        <f t="shared" si="1759"/>
        <v>38017</v>
      </c>
      <c r="AZ554" s="17"/>
      <c r="BA554" s="17">
        <f t="shared" si="1760"/>
        <v>39840.599999999999</v>
      </c>
      <c r="BB554" s="17">
        <f t="shared" si="1761"/>
        <v>38066.800000000003</v>
      </c>
      <c r="BC554" s="17">
        <f t="shared" si="1762"/>
        <v>38017</v>
      </c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>
        <f t="shared" si="1763"/>
        <v>39840.599999999999</v>
      </c>
      <c r="BP554" s="17">
        <f t="shared" si="1764"/>
        <v>38066.800000000003</v>
      </c>
      <c r="BQ554" s="17">
        <f t="shared" si="1765"/>
        <v>38017</v>
      </c>
      <c r="BR554" s="17"/>
      <c r="BS554" s="35"/>
      <c r="BT554" s="35"/>
      <c r="BU554" s="1"/>
      <c r="BV554" s="1"/>
      <c r="BW554" s="1"/>
      <c r="BX554" s="1"/>
      <c r="BY554" s="1"/>
      <c r="BZ554" s="1"/>
      <c r="CA554" s="1"/>
      <c r="CB554" s="1"/>
    </row>
    <row r="555" s="28" customFormat="1">
      <c r="A555" s="29" t="s">
        <v>307</v>
      </c>
      <c r="B555" s="29" t="s">
        <v>304</v>
      </c>
      <c r="C555" s="29" t="s">
        <v>96</v>
      </c>
      <c r="D555" s="29"/>
      <c r="E555" s="48"/>
      <c r="F555" s="30" t="s">
        <v>400</v>
      </c>
      <c r="G555" s="31">
        <f t="shared" ref="G555:G556" si="1766">G556</f>
        <v>281567.09999999998</v>
      </c>
      <c r="H555" s="31">
        <f t="shared" ref="H555:H556" si="1767">H556</f>
        <v>281709.59999999998</v>
      </c>
      <c r="I555" s="31">
        <f t="shared" ref="I555:I556" si="1768">I556</f>
        <v>281709.59999999998</v>
      </c>
      <c r="J555" s="31">
        <f t="shared" ref="J555:J556" si="1769">J556</f>
        <v>-2044.5999999999999</v>
      </c>
      <c r="K555" s="31">
        <f t="shared" ref="K555:K556" si="1770">K556</f>
        <v>-2062</v>
      </c>
      <c r="L555" s="31">
        <f t="shared" ref="L555:L556" si="1771">L556</f>
        <v>-2062</v>
      </c>
      <c r="M555" s="31">
        <f t="shared" si="1702"/>
        <v>279522.5</v>
      </c>
      <c r="N555" s="31">
        <f t="shared" si="1703"/>
        <v>279647.59999999998</v>
      </c>
      <c r="O555" s="31">
        <f t="shared" si="1704"/>
        <v>279647.59999999998</v>
      </c>
      <c r="P555" s="31">
        <f t="shared" ref="P555:P556" si="1772">P556</f>
        <v>11367.200000000001</v>
      </c>
      <c r="Q555" s="31">
        <f t="shared" ref="Q555:Q556" si="1773">Q556</f>
        <v>0</v>
      </c>
      <c r="R555" s="31">
        <f t="shared" ref="R555:R556" si="1774">R556</f>
        <v>0</v>
      </c>
      <c r="S555" s="31">
        <f t="shared" ref="S555:S556" si="1775">S556</f>
        <v>0</v>
      </c>
      <c r="T555" s="31">
        <f t="shared" ref="T555:T556" si="1776">T556</f>
        <v>0</v>
      </c>
      <c r="U555" s="31">
        <f t="shared" ref="U555:U556" si="1777">U556</f>
        <v>0</v>
      </c>
      <c r="V555" s="31">
        <f t="shared" ref="V555:V556" si="1778">V556</f>
        <v>0</v>
      </c>
      <c r="W555" s="31">
        <f t="shared" ref="W555:W556" si="1779">W556</f>
        <v>0</v>
      </c>
      <c r="X555" s="31">
        <f t="shared" ref="X555:X556" si="1780">X556</f>
        <v>0</v>
      </c>
      <c r="Y555" s="31">
        <f t="shared" si="1751"/>
        <v>290889.70000000001</v>
      </c>
      <c r="Z555" s="31">
        <f t="shared" si="1752"/>
        <v>279647.59999999998</v>
      </c>
      <c r="AA555" s="31">
        <f t="shared" si="1753"/>
        <v>279647.59999999998</v>
      </c>
      <c r="AB555" s="31">
        <f t="shared" ref="AB555:AB556" si="1781">AB556</f>
        <v>0</v>
      </c>
      <c r="AC555" s="31">
        <f t="shared" ref="AC555:AC556" si="1782">AC556</f>
        <v>0</v>
      </c>
      <c r="AD555" s="31">
        <f t="shared" ref="AD555:AD556" si="1783">AD556</f>
        <v>0</v>
      </c>
      <c r="AE555" s="31">
        <f t="shared" si="1754"/>
        <v>290889.70000000001</v>
      </c>
      <c r="AF555" s="31">
        <f t="shared" si="1755"/>
        <v>279647.59999999998</v>
      </c>
      <c r="AG555" s="31">
        <f t="shared" si="1756"/>
        <v>279647.59999999998</v>
      </c>
      <c r="AH555" s="31">
        <f t="shared" ref="AH555:AH556" si="1784">AH556</f>
        <v>0</v>
      </c>
      <c r="AI555" s="31">
        <f t="shared" ref="AI555:AI556" si="1785">AI556</f>
        <v>0</v>
      </c>
      <c r="AJ555" s="31">
        <f t="shared" ref="AJ555:AJ556" si="1786">AJ556</f>
        <v>0</v>
      </c>
      <c r="AK555" s="31">
        <f t="shared" ref="AK555:AK556" si="1787">AK556</f>
        <v>0</v>
      </c>
      <c r="AL555" s="31">
        <f t="shared" ref="AL555:AL556" si="1788">AL556</f>
        <v>0</v>
      </c>
      <c r="AM555" s="31">
        <f t="shared" ref="AM555:AM556" si="1789">AM556</f>
        <v>0</v>
      </c>
      <c r="AN555" s="31">
        <f t="shared" ref="AN555:AN556" si="1790">AN556</f>
        <v>0</v>
      </c>
      <c r="AO555" s="31">
        <f t="shared" ref="AO555:AO556" si="1791">AO556</f>
        <v>0</v>
      </c>
      <c r="AP555" s="31">
        <f t="shared" ref="AP555:AP556" si="1792">AP556</f>
        <v>0</v>
      </c>
      <c r="AQ555" s="31">
        <f t="shared" ref="AQ555:AQ556" si="1793">AQ556</f>
        <v>0</v>
      </c>
      <c r="AR555" s="31">
        <f t="shared" ref="AR555:AR556" si="1794">AR556</f>
        <v>0</v>
      </c>
      <c r="AS555" s="31">
        <f t="shared" ref="AS555:AS556" si="1795">AS556</f>
        <v>0</v>
      </c>
      <c r="AT555" s="31">
        <f t="shared" ref="AT555:AT556" si="1796">AT556</f>
        <v>0</v>
      </c>
      <c r="AU555" s="31">
        <f t="shared" ref="AU555:AU556" si="1797">AU556</f>
        <v>0</v>
      </c>
      <c r="AV555" s="31">
        <f t="shared" ref="AV555:AV556" si="1798">AV556</f>
        <v>0</v>
      </c>
      <c r="AW555" s="31">
        <f t="shared" si="1757"/>
        <v>290889.70000000001</v>
      </c>
      <c r="AX555" s="31">
        <f t="shared" si="1758"/>
        <v>279647.59999999998</v>
      </c>
      <c r="AY555" s="31">
        <f t="shared" si="1759"/>
        <v>279647.59999999998</v>
      </c>
      <c r="AZ555" s="31">
        <f t="shared" ref="AZ555:AZ556" si="1799">AZ556</f>
        <v>0</v>
      </c>
      <c r="BA555" s="31">
        <f t="shared" si="1760"/>
        <v>290889.70000000001</v>
      </c>
      <c r="BB555" s="31">
        <f t="shared" si="1761"/>
        <v>279647.59999999998</v>
      </c>
      <c r="BC555" s="31">
        <f t="shared" si="1762"/>
        <v>279647.59999999998</v>
      </c>
      <c r="BD555" s="31">
        <f t="shared" ref="BD555:BD556" si="1800">BD556</f>
        <v>0</v>
      </c>
      <c r="BE555" s="31">
        <f t="shared" ref="BE555:BE556" si="1801">BE556</f>
        <v>0</v>
      </c>
      <c r="BF555" s="31">
        <f t="shared" ref="BF555:BF556" si="1802">BF556</f>
        <v>0</v>
      </c>
      <c r="BG555" s="31">
        <f t="shared" ref="BG555:BG556" si="1803">BG556</f>
        <v>0</v>
      </c>
      <c r="BH555" s="31">
        <f t="shared" ref="BH555:BH556" si="1804">BH556</f>
        <v>0</v>
      </c>
      <c r="BI555" s="31">
        <f t="shared" ref="BI555:BI556" si="1805">BI556</f>
        <v>0</v>
      </c>
      <c r="BJ555" s="31">
        <f t="shared" ref="BJ555:BJ556" si="1806">BJ556</f>
        <v>0</v>
      </c>
      <c r="BK555" s="31">
        <f t="shared" ref="BK555:BK556" si="1807">BK556</f>
        <v>0</v>
      </c>
      <c r="BL555" s="31">
        <f t="shared" ref="BL555:BL556" si="1808">BL556</f>
        <v>0</v>
      </c>
      <c r="BM555" s="31">
        <f t="shared" ref="BM555:BM556" si="1809">BM556</f>
        <v>0</v>
      </c>
      <c r="BN555" s="31">
        <f t="shared" ref="BN555:BN556" si="1810">BN556</f>
        <v>0</v>
      </c>
      <c r="BO555" s="31">
        <f t="shared" si="1763"/>
        <v>290889.70000000001</v>
      </c>
      <c r="BP555" s="31">
        <f t="shared" si="1764"/>
        <v>279647.59999999998</v>
      </c>
      <c r="BQ555" s="31">
        <f t="shared" si="1765"/>
        <v>279647.59999999998</v>
      </c>
      <c r="BR555" s="31">
        <f t="shared" ref="BR555:BR556" si="1811">BR556</f>
        <v>0</v>
      </c>
      <c r="BS555" s="32"/>
      <c r="BT555" s="32"/>
      <c r="BU555" s="28"/>
      <c r="BV555" s="28"/>
      <c r="BW555" s="28"/>
      <c r="BX555" s="28"/>
      <c r="BY555" s="28"/>
      <c r="BZ555" s="28"/>
      <c r="CA555" s="28"/>
      <c r="CB555" s="28"/>
    </row>
    <row r="556" s="1" customFormat="1">
      <c r="A556" s="33" t="s">
        <v>307</v>
      </c>
      <c r="B556" s="33" t="s">
        <v>304</v>
      </c>
      <c r="C556" s="33" t="s">
        <v>96</v>
      </c>
      <c r="D556" s="33" t="s">
        <v>310</v>
      </c>
      <c r="E556" s="16"/>
      <c r="F556" s="34" t="s">
        <v>311</v>
      </c>
      <c r="G556" s="17">
        <f t="shared" si="1766"/>
        <v>281567.09999999998</v>
      </c>
      <c r="H556" s="17">
        <f t="shared" si="1767"/>
        <v>281709.59999999998</v>
      </c>
      <c r="I556" s="17">
        <f t="shared" si="1768"/>
        <v>281709.59999999998</v>
      </c>
      <c r="J556" s="17">
        <f t="shared" si="1769"/>
        <v>-2044.5999999999999</v>
      </c>
      <c r="K556" s="17">
        <f t="shared" si="1770"/>
        <v>-2062</v>
      </c>
      <c r="L556" s="17">
        <f t="shared" si="1771"/>
        <v>-2062</v>
      </c>
      <c r="M556" s="17">
        <f t="shared" si="1702"/>
        <v>279522.5</v>
      </c>
      <c r="N556" s="17">
        <f t="shared" si="1703"/>
        <v>279647.59999999998</v>
      </c>
      <c r="O556" s="17">
        <f t="shared" si="1704"/>
        <v>279647.59999999998</v>
      </c>
      <c r="P556" s="17">
        <f t="shared" si="1772"/>
        <v>11367.200000000001</v>
      </c>
      <c r="Q556" s="17">
        <f t="shared" si="1773"/>
        <v>0</v>
      </c>
      <c r="R556" s="17">
        <f t="shared" si="1774"/>
        <v>0</v>
      </c>
      <c r="S556" s="17">
        <f t="shared" si="1775"/>
        <v>0</v>
      </c>
      <c r="T556" s="17">
        <f t="shared" si="1776"/>
        <v>0</v>
      </c>
      <c r="U556" s="17">
        <f t="shared" si="1777"/>
        <v>0</v>
      </c>
      <c r="V556" s="17">
        <f t="shared" si="1778"/>
        <v>0</v>
      </c>
      <c r="W556" s="17">
        <f t="shared" si="1779"/>
        <v>0</v>
      </c>
      <c r="X556" s="17">
        <f t="shared" si="1780"/>
        <v>0</v>
      </c>
      <c r="Y556" s="17">
        <f t="shared" si="1751"/>
        <v>290889.70000000001</v>
      </c>
      <c r="Z556" s="17">
        <f t="shared" si="1752"/>
        <v>279647.59999999998</v>
      </c>
      <c r="AA556" s="17">
        <f t="shared" si="1753"/>
        <v>279647.59999999998</v>
      </c>
      <c r="AB556" s="17">
        <f t="shared" si="1781"/>
        <v>0</v>
      </c>
      <c r="AC556" s="17">
        <f t="shared" si="1782"/>
        <v>0</v>
      </c>
      <c r="AD556" s="17">
        <f t="shared" si="1783"/>
        <v>0</v>
      </c>
      <c r="AE556" s="17">
        <f t="shared" si="1754"/>
        <v>290889.70000000001</v>
      </c>
      <c r="AF556" s="17">
        <f t="shared" si="1755"/>
        <v>279647.59999999998</v>
      </c>
      <c r="AG556" s="17">
        <f t="shared" si="1756"/>
        <v>279647.59999999998</v>
      </c>
      <c r="AH556" s="17">
        <f t="shared" si="1784"/>
        <v>0</v>
      </c>
      <c r="AI556" s="17">
        <f t="shared" si="1785"/>
        <v>0</v>
      </c>
      <c r="AJ556" s="17">
        <f t="shared" si="1786"/>
        <v>0</v>
      </c>
      <c r="AK556" s="17">
        <f t="shared" si="1787"/>
        <v>0</v>
      </c>
      <c r="AL556" s="17">
        <f t="shared" si="1788"/>
        <v>0</v>
      </c>
      <c r="AM556" s="17">
        <f t="shared" si="1789"/>
        <v>0</v>
      </c>
      <c r="AN556" s="17">
        <f t="shared" si="1790"/>
        <v>0</v>
      </c>
      <c r="AO556" s="17">
        <f t="shared" si="1791"/>
        <v>0</v>
      </c>
      <c r="AP556" s="17">
        <f t="shared" si="1792"/>
        <v>0</v>
      </c>
      <c r="AQ556" s="17">
        <f t="shared" si="1793"/>
        <v>0</v>
      </c>
      <c r="AR556" s="17">
        <f t="shared" si="1794"/>
        <v>0</v>
      </c>
      <c r="AS556" s="17">
        <f t="shared" si="1795"/>
        <v>0</v>
      </c>
      <c r="AT556" s="17">
        <f t="shared" si="1796"/>
        <v>0</v>
      </c>
      <c r="AU556" s="17">
        <f t="shared" si="1797"/>
        <v>0</v>
      </c>
      <c r="AV556" s="17">
        <f t="shared" si="1798"/>
        <v>0</v>
      </c>
      <c r="AW556" s="17">
        <f t="shared" si="1757"/>
        <v>290889.70000000001</v>
      </c>
      <c r="AX556" s="17">
        <f t="shared" si="1758"/>
        <v>279647.59999999998</v>
      </c>
      <c r="AY556" s="17">
        <f t="shared" si="1759"/>
        <v>279647.59999999998</v>
      </c>
      <c r="AZ556" s="17">
        <f t="shared" si="1799"/>
        <v>0</v>
      </c>
      <c r="BA556" s="17">
        <f t="shared" si="1760"/>
        <v>290889.70000000001</v>
      </c>
      <c r="BB556" s="17">
        <f t="shared" si="1761"/>
        <v>279647.59999999998</v>
      </c>
      <c r="BC556" s="17">
        <f t="shared" si="1762"/>
        <v>279647.59999999998</v>
      </c>
      <c r="BD556" s="17">
        <f t="shared" si="1800"/>
        <v>0</v>
      </c>
      <c r="BE556" s="17">
        <f t="shared" si="1801"/>
        <v>0</v>
      </c>
      <c r="BF556" s="17">
        <f t="shared" si="1802"/>
        <v>0</v>
      </c>
      <c r="BG556" s="17">
        <f t="shared" si="1803"/>
        <v>0</v>
      </c>
      <c r="BH556" s="17">
        <f t="shared" si="1804"/>
        <v>0</v>
      </c>
      <c r="BI556" s="17">
        <f t="shared" si="1805"/>
        <v>0</v>
      </c>
      <c r="BJ556" s="17">
        <f t="shared" si="1806"/>
        <v>0</v>
      </c>
      <c r="BK556" s="17">
        <f t="shared" si="1807"/>
        <v>0</v>
      </c>
      <c r="BL556" s="17">
        <f t="shared" si="1808"/>
        <v>0</v>
      </c>
      <c r="BM556" s="17">
        <f t="shared" si="1809"/>
        <v>0</v>
      </c>
      <c r="BN556" s="17">
        <f t="shared" si="1810"/>
        <v>0</v>
      </c>
      <c r="BO556" s="17">
        <f t="shared" si="1763"/>
        <v>290889.70000000001</v>
      </c>
      <c r="BP556" s="17">
        <f t="shared" si="1764"/>
        <v>279647.59999999998</v>
      </c>
      <c r="BQ556" s="17">
        <f t="shared" si="1765"/>
        <v>279647.59999999998</v>
      </c>
      <c r="BR556" s="17">
        <f t="shared" si="1811"/>
        <v>0</v>
      </c>
      <c r="BS556" s="35"/>
      <c r="BT556" s="35"/>
      <c r="BU556" s="1"/>
      <c r="BV556" s="1"/>
      <c r="BW556" s="1"/>
      <c r="BX556" s="1"/>
      <c r="BY556" s="1"/>
      <c r="BZ556" s="1"/>
      <c r="CA556" s="1"/>
      <c r="CB556" s="1"/>
    </row>
    <row r="557" s="1" customFormat="1">
      <c r="A557" s="33" t="s">
        <v>307</v>
      </c>
      <c r="B557" s="33" t="s">
        <v>304</v>
      </c>
      <c r="C557" s="33" t="s">
        <v>96</v>
      </c>
      <c r="D557" s="33" t="s">
        <v>312</v>
      </c>
      <c r="E557" s="16"/>
      <c r="F557" s="34" t="s">
        <v>43</v>
      </c>
      <c r="G557" s="17">
        <f>G558+G565</f>
        <v>281567.09999999998</v>
      </c>
      <c r="H557" s="17">
        <f>H558+H565</f>
        <v>281709.59999999998</v>
      </c>
      <c r="I557" s="17">
        <f>I558+I565</f>
        <v>281709.59999999998</v>
      </c>
      <c r="J557" s="17">
        <f>J558+J565</f>
        <v>-2044.5999999999999</v>
      </c>
      <c r="K557" s="17">
        <f>K558+K565</f>
        <v>-2062</v>
      </c>
      <c r="L557" s="17">
        <f>L558+L565</f>
        <v>-2062</v>
      </c>
      <c r="M557" s="17">
        <f t="shared" si="1702"/>
        <v>279522.5</v>
      </c>
      <c r="N557" s="17">
        <f t="shared" si="1703"/>
        <v>279647.59999999998</v>
      </c>
      <c r="O557" s="17">
        <f t="shared" si="1704"/>
        <v>279647.59999999998</v>
      </c>
      <c r="P557" s="17">
        <f>P558+P565</f>
        <v>11367.200000000001</v>
      </c>
      <c r="Q557" s="17">
        <f>Q558+Q565</f>
        <v>0</v>
      </c>
      <c r="R557" s="17">
        <f>R558+R565</f>
        <v>0</v>
      </c>
      <c r="S557" s="17">
        <f>S558+S565</f>
        <v>0</v>
      </c>
      <c r="T557" s="17">
        <f>T558+T565</f>
        <v>0</v>
      </c>
      <c r="U557" s="17">
        <f>U558+U565</f>
        <v>0</v>
      </c>
      <c r="V557" s="17">
        <f>V558+V565</f>
        <v>0</v>
      </c>
      <c r="W557" s="17">
        <f>W558+W565</f>
        <v>0</v>
      </c>
      <c r="X557" s="17">
        <f>X558+X565</f>
        <v>0</v>
      </c>
      <c r="Y557" s="17">
        <f t="shared" si="1751"/>
        <v>290889.70000000001</v>
      </c>
      <c r="Z557" s="17">
        <f t="shared" si="1752"/>
        <v>279647.59999999998</v>
      </c>
      <c r="AA557" s="17">
        <f t="shared" si="1753"/>
        <v>279647.59999999998</v>
      </c>
      <c r="AB557" s="17">
        <f>AB558+AB565</f>
        <v>0</v>
      </c>
      <c r="AC557" s="17">
        <f>AC558+AC565</f>
        <v>0</v>
      </c>
      <c r="AD557" s="17">
        <f>AD558+AD565</f>
        <v>0</v>
      </c>
      <c r="AE557" s="17">
        <f t="shared" si="1754"/>
        <v>290889.70000000001</v>
      </c>
      <c r="AF557" s="17">
        <f t="shared" si="1755"/>
        <v>279647.59999999998</v>
      </c>
      <c r="AG557" s="17">
        <f t="shared" si="1756"/>
        <v>279647.59999999998</v>
      </c>
      <c r="AH557" s="17">
        <f>AH558+AH565</f>
        <v>0</v>
      </c>
      <c r="AI557" s="17">
        <f>AI558+AI565</f>
        <v>0</v>
      </c>
      <c r="AJ557" s="17">
        <f>AJ558+AJ565</f>
        <v>0</v>
      </c>
      <c r="AK557" s="17">
        <f>AK558+AK565</f>
        <v>0</v>
      </c>
      <c r="AL557" s="17">
        <f>AL558+AL565</f>
        <v>0</v>
      </c>
      <c r="AM557" s="17">
        <f>AM558+AM565</f>
        <v>0</v>
      </c>
      <c r="AN557" s="17">
        <f>AN558+AN565</f>
        <v>0</v>
      </c>
      <c r="AO557" s="17">
        <f>AO558+AO565</f>
        <v>0</v>
      </c>
      <c r="AP557" s="17">
        <f>AP558+AP565</f>
        <v>0</v>
      </c>
      <c r="AQ557" s="17">
        <f>AQ558+AQ565</f>
        <v>0</v>
      </c>
      <c r="AR557" s="17">
        <f>AR558+AR565</f>
        <v>0</v>
      </c>
      <c r="AS557" s="17">
        <f>AS558+AS565</f>
        <v>0</v>
      </c>
      <c r="AT557" s="17">
        <f>AT558+AT565</f>
        <v>0</v>
      </c>
      <c r="AU557" s="17">
        <f>AU558+AU565</f>
        <v>0</v>
      </c>
      <c r="AV557" s="17">
        <f>AV558+AV565</f>
        <v>0</v>
      </c>
      <c r="AW557" s="17">
        <f t="shared" si="1757"/>
        <v>290889.70000000001</v>
      </c>
      <c r="AX557" s="17">
        <f t="shared" si="1758"/>
        <v>279647.59999999998</v>
      </c>
      <c r="AY557" s="17">
        <f t="shared" si="1759"/>
        <v>279647.59999999998</v>
      </c>
      <c r="AZ557" s="17">
        <f>AZ558+AZ565</f>
        <v>0</v>
      </c>
      <c r="BA557" s="17">
        <f t="shared" si="1760"/>
        <v>290889.70000000001</v>
      </c>
      <c r="BB557" s="17">
        <f t="shared" si="1761"/>
        <v>279647.59999999998</v>
      </c>
      <c r="BC557" s="17">
        <f t="shared" si="1762"/>
        <v>279647.59999999998</v>
      </c>
      <c r="BD557" s="17">
        <f>BD558+BD565</f>
        <v>0</v>
      </c>
      <c r="BE557" s="17">
        <f>BE558+BE565</f>
        <v>0</v>
      </c>
      <c r="BF557" s="17">
        <f>BF558+BF565</f>
        <v>0</v>
      </c>
      <c r="BG557" s="17">
        <f>BG558+BG565</f>
        <v>0</v>
      </c>
      <c r="BH557" s="17">
        <f>BH558+BH565</f>
        <v>0</v>
      </c>
      <c r="BI557" s="17">
        <f>BI558+BI565</f>
        <v>0</v>
      </c>
      <c r="BJ557" s="17">
        <f>BJ558+BJ565</f>
        <v>0</v>
      </c>
      <c r="BK557" s="17">
        <f>BK558+BK565</f>
        <v>0</v>
      </c>
      <c r="BL557" s="17">
        <f>BL558+BL565</f>
        <v>0</v>
      </c>
      <c r="BM557" s="17">
        <f>BM558+BM565</f>
        <v>0</v>
      </c>
      <c r="BN557" s="17">
        <f>BN558+BN565</f>
        <v>0</v>
      </c>
      <c r="BO557" s="17">
        <f t="shared" si="1763"/>
        <v>290889.70000000001</v>
      </c>
      <c r="BP557" s="17">
        <f t="shared" si="1764"/>
        <v>279647.59999999998</v>
      </c>
      <c r="BQ557" s="17">
        <f t="shared" si="1765"/>
        <v>279647.59999999998</v>
      </c>
      <c r="BR557" s="17">
        <f>BR558+BR565</f>
        <v>0</v>
      </c>
      <c r="BS557" s="35"/>
      <c r="BT557" s="35"/>
      <c r="BU557" s="1"/>
      <c r="BV557" s="1"/>
      <c r="BW557" s="1"/>
      <c r="BX557" s="1"/>
      <c r="BY557" s="1"/>
      <c r="BZ557" s="1"/>
      <c r="CA557" s="1"/>
      <c r="CB557" s="1"/>
    </row>
    <row r="558" s="1" customFormat="1">
      <c r="A558" s="33" t="s">
        <v>307</v>
      </c>
      <c r="B558" s="33" t="s">
        <v>304</v>
      </c>
      <c r="C558" s="33" t="s">
        <v>96</v>
      </c>
      <c r="D558" s="33" t="s">
        <v>313</v>
      </c>
      <c r="E558" s="16"/>
      <c r="F558" s="34" t="s">
        <v>314</v>
      </c>
      <c r="G558" s="17">
        <f>G559+G561+G563</f>
        <v>280026.09999999998</v>
      </c>
      <c r="H558" s="17">
        <f>H559+H561+H563</f>
        <v>280168.59999999998</v>
      </c>
      <c r="I558" s="17">
        <f>I559+I561+I563</f>
        <v>280168.59999999998</v>
      </c>
      <c r="J558" s="17">
        <f>J559+J561+J563</f>
        <v>-2044.5999999999999</v>
      </c>
      <c r="K558" s="17">
        <f>K559+K561+K563</f>
        <v>-2062</v>
      </c>
      <c r="L558" s="17">
        <f>L559+L561+L563</f>
        <v>-2062</v>
      </c>
      <c r="M558" s="17">
        <f t="shared" si="1702"/>
        <v>277981.5</v>
      </c>
      <c r="N558" s="17">
        <f t="shared" si="1703"/>
        <v>278106.59999999998</v>
      </c>
      <c r="O558" s="17">
        <f t="shared" si="1704"/>
        <v>278106.59999999998</v>
      </c>
      <c r="P558" s="17">
        <f>P559+P561+P563</f>
        <v>11304.206</v>
      </c>
      <c r="Q558" s="17">
        <f>Q559+Q561+Q563</f>
        <v>0</v>
      </c>
      <c r="R558" s="17">
        <f>R559+R561+R563</f>
        <v>0</v>
      </c>
      <c r="S558" s="17">
        <f>S559+S561+S563</f>
        <v>0</v>
      </c>
      <c r="T558" s="17">
        <f>T559+T561+T563</f>
        <v>0</v>
      </c>
      <c r="U558" s="17">
        <f>U559+U561+U563</f>
        <v>0</v>
      </c>
      <c r="V558" s="17">
        <f>V559+V561+V563</f>
        <v>0</v>
      </c>
      <c r="W558" s="17">
        <f>W559+W561+W563</f>
        <v>0</v>
      </c>
      <c r="X558" s="17">
        <f>X559+X561+X563</f>
        <v>0</v>
      </c>
      <c r="Y558" s="17">
        <f t="shared" si="1751"/>
        <v>289285.70600000001</v>
      </c>
      <c r="Z558" s="17">
        <f t="shared" si="1752"/>
        <v>278106.59999999998</v>
      </c>
      <c r="AA558" s="17">
        <f t="shared" si="1753"/>
        <v>278106.59999999998</v>
      </c>
      <c r="AB558" s="17">
        <f>AB559+AB561+AB563</f>
        <v>0</v>
      </c>
      <c r="AC558" s="17">
        <f>AC559+AC561+AC563</f>
        <v>0</v>
      </c>
      <c r="AD558" s="17">
        <f>AD559+AD561+AD563</f>
        <v>0</v>
      </c>
      <c r="AE558" s="17">
        <f t="shared" si="1754"/>
        <v>289285.70600000001</v>
      </c>
      <c r="AF558" s="17">
        <f t="shared" si="1755"/>
        <v>278106.59999999998</v>
      </c>
      <c r="AG558" s="17">
        <f t="shared" si="1756"/>
        <v>278106.59999999998</v>
      </c>
      <c r="AH558" s="17">
        <f>AH559+AH561+AH563</f>
        <v>0</v>
      </c>
      <c r="AI558" s="17">
        <f>AI559+AI561+AI563</f>
        <v>0</v>
      </c>
      <c r="AJ558" s="17">
        <f>AJ559+AJ561+AJ563</f>
        <v>0</v>
      </c>
      <c r="AK558" s="17">
        <f>AK559+AK561+AK563</f>
        <v>0</v>
      </c>
      <c r="AL558" s="17">
        <f>AL559+AL561+AL563</f>
        <v>0</v>
      </c>
      <c r="AM558" s="17">
        <f>AM559+AM561+AM563</f>
        <v>0</v>
      </c>
      <c r="AN558" s="17">
        <f>AN559+AN561+AN563</f>
        <v>0</v>
      </c>
      <c r="AO558" s="17">
        <f>AO559+AO561+AO563</f>
        <v>0</v>
      </c>
      <c r="AP558" s="17">
        <f>AP559+AP561+AP563</f>
        <v>0</v>
      </c>
      <c r="AQ558" s="17">
        <f>AQ559+AQ561+AQ563</f>
        <v>0</v>
      </c>
      <c r="AR558" s="17">
        <f>AR559+AR561+AR563</f>
        <v>0</v>
      </c>
      <c r="AS558" s="17">
        <f>AS559+AS561+AS563</f>
        <v>0</v>
      </c>
      <c r="AT558" s="17">
        <f>AT559+AT561+AT563</f>
        <v>0</v>
      </c>
      <c r="AU558" s="17">
        <f>AU559+AU561+AU563</f>
        <v>0</v>
      </c>
      <c r="AV558" s="17">
        <f>AV559+AV561+AV563</f>
        <v>0</v>
      </c>
      <c r="AW558" s="17">
        <f t="shared" si="1757"/>
        <v>289285.70600000001</v>
      </c>
      <c r="AX558" s="17">
        <f t="shared" si="1758"/>
        <v>278106.59999999998</v>
      </c>
      <c r="AY558" s="17">
        <f t="shared" si="1759"/>
        <v>278106.59999999998</v>
      </c>
      <c r="AZ558" s="17">
        <f>AZ559+AZ561+AZ563</f>
        <v>0</v>
      </c>
      <c r="BA558" s="17">
        <f t="shared" si="1760"/>
        <v>289285.70600000001</v>
      </c>
      <c r="BB558" s="17">
        <f t="shared" si="1761"/>
        <v>278106.59999999998</v>
      </c>
      <c r="BC558" s="17">
        <f t="shared" si="1762"/>
        <v>278106.59999999998</v>
      </c>
      <c r="BD558" s="17">
        <f>BD559+BD561+BD563</f>
        <v>0</v>
      </c>
      <c r="BE558" s="17">
        <f>BE559+BE561+BE563</f>
        <v>0</v>
      </c>
      <c r="BF558" s="17">
        <f>BF559+BF561+BF563</f>
        <v>0</v>
      </c>
      <c r="BG558" s="17">
        <f>BG559+BG561+BG563</f>
        <v>0</v>
      </c>
      <c r="BH558" s="17">
        <f>BH559+BH561+BH563</f>
        <v>0</v>
      </c>
      <c r="BI558" s="17">
        <f>BI559+BI561+BI563</f>
        <v>0</v>
      </c>
      <c r="BJ558" s="17">
        <f>BJ559+BJ561+BJ563</f>
        <v>0</v>
      </c>
      <c r="BK558" s="17">
        <f>BK559+BK561+BK563</f>
        <v>0</v>
      </c>
      <c r="BL558" s="17">
        <f>BL559+BL561+BL563</f>
        <v>0</v>
      </c>
      <c r="BM558" s="17">
        <f>BM559+BM561+BM563</f>
        <v>0</v>
      </c>
      <c r="BN558" s="17">
        <f>BN559+BN561+BN563</f>
        <v>0</v>
      </c>
      <c r="BO558" s="17">
        <f t="shared" si="1763"/>
        <v>289285.70600000001</v>
      </c>
      <c r="BP558" s="17">
        <f t="shared" si="1764"/>
        <v>278106.59999999998</v>
      </c>
      <c r="BQ558" s="17">
        <f t="shared" si="1765"/>
        <v>278106.59999999998</v>
      </c>
      <c r="BR558" s="17">
        <f>BR559+BR561+BR563</f>
        <v>0</v>
      </c>
      <c r="BS558" s="35"/>
      <c r="BT558" s="35"/>
      <c r="BU558" s="1"/>
      <c r="BV558" s="1"/>
      <c r="BW558" s="1"/>
      <c r="BX558" s="1"/>
      <c r="BY558" s="1"/>
      <c r="BZ558" s="1"/>
      <c r="CA558" s="1"/>
      <c r="CB558" s="1"/>
    </row>
    <row r="559" s="1" customFormat="1">
      <c r="A559" s="33" t="s">
        <v>307</v>
      </c>
      <c r="B559" s="33" t="s">
        <v>304</v>
      </c>
      <c r="C559" s="33" t="s">
        <v>96</v>
      </c>
      <c r="D559" s="33" t="s">
        <v>401</v>
      </c>
      <c r="E559" s="16"/>
      <c r="F559" s="34" t="s">
        <v>402</v>
      </c>
      <c r="G559" s="17">
        <f>G560</f>
        <v>23589.200000000001</v>
      </c>
      <c r="H559" s="17">
        <f t="shared" ref="H559:H563" si="1812">H560</f>
        <v>23731.700000000001</v>
      </c>
      <c r="I559" s="17">
        <f>I560</f>
        <v>23731.700000000001</v>
      </c>
      <c r="J559" s="17">
        <f>J560</f>
        <v>-2044.5999999999999</v>
      </c>
      <c r="K559" s="17">
        <f>K560</f>
        <v>-2062</v>
      </c>
      <c r="L559" s="17">
        <f>L560</f>
        <v>-2062</v>
      </c>
      <c r="M559" s="17">
        <f t="shared" si="1702"/>
        <v>21544.600000000002</v>
      </c>
      <c r="N559" s="17">
        <f t="shared" si="1703"/>
        <v>21669.700000000001</v>
      </c>
      <c r="O559" s="17">
        <f t="shared" si="1704"/>
        <v>21669.700000000001</v>
      </c>
      <c r="P559" s="17">
        <f>P560</f>
        <v>823.27599999999995</v>
      </c>
      <c r="Q559" s="17">
        <f>Q560</f>
        <v>0</v>
      </c>
      <c r="R559" s="17">
        <f>R560</f>
        <v>0</v>
      </c>
      <c r="S559" s="17">
        <f>S560</f>
        <v>0</v>
      </c>
      <c r="T559" s="17">
        <f>T560</f>
        <v>0</v>
      </c>
      <c r="U559" s="17">
        <f>U560</f>
        <v>0</v>
      </c>
      <c r="V559" s="17">
        <f>V560</f>
        <v>0</v>
      </c>
      <c r="W559" s="17">
        <f>W560</f>
        <v>0</v>
      </c>
      <c r="X559" s="17">
        <f>X560</f>
        <v>0</v>
      </c>
      <c r="Y559" s="17">
        <f t="shared" si="1751"/>
        <v>22367.876000000004</v>
      </c>
      <c r="Z559" s="17">
        <f t="shared" si="1752"/>
        <v>21669.700000000001</v>
      </c>
      <c r="AA559" s="17">
        <f t="shared" si="1753"/>
        <v>21669.700000000001</v>
      </c>
      <c r="AB559" s="17">
        <f>AB560</f>
        <v>0</v>
      </c>
      <c r="AC559" s="17">
        <f>AC560</f>
        <v>0</v>
      </c>
      <c r="AD559" s="17">
        <f>AD560</f>
        <v>0</v>
      </c>
      <c r="AE559" s="17">
        <f t="shared" si="1754"/>
        <v>22367.876000000004</v>
      </c>
      <c r="AF559" s="17">
        <f t="shared" si="1755"/>
        <v>21669.700000000001</v>
      </c>
      <c r="AG559" s="17">
        <f t="shared" si="1756"/>
        <v>21669.700000000001</v>
      </c>
      <c r="AH559" s="17">
        <f>AH560</f>
        <v>0</v>
      </c>
      <c r="AI559" s="17">
        <f>AI560</f>
        <v>0</v>
      </c>
      <c r="AJ559" s="17">
        <f>AJ560</f>
        <v>0</v>
      </c>
      <c r="AK559" s="17">
        <f>AK560</f>
        <v>0</v>
      </c>
      <c r="AL559" s="17">
        <f>AL560</f>
        <v>0</v>
      </c>
      <c r="AM559" s="17">
        <f>AM560</f>
        <v>0</v>
      </c>
      <c r="AN559" s="17">
        <f>AN560</f>
        <v>0</v>
      </c>
      <c r="AO559" s="17">
        <f>AO560</f>
        <v>0</v>
      </c>
      <c r="AP559" s="17">
        <f>AP560</f>
        <v>0</v>
      </c>
      <c r="AQ559" s="17">
        <f>AQ560</f>
        <v>0</v>
      </c>
      <c r="AR559" s="17">
        <f>AR560</f>
        <v>0</v>
      </c>
      <c r="AS559" s="17">
        <f>AS560</f>
        <v>0</v>
      </c>
      <c r="AT559" s="17">
        <f>AT560</f>
        <v>0</v>
      </c>
      <c r="AU559" s="17">
        <f>AU560</f>
        <v>0</v>
      </c>
      <c r="AV559" s="17">
        <f>AV560</f>
        <v>0</v>
      </c>
      <c r="AW559" s="17">
        <f t="shared" si="1757"/>
        <v>22367.876000000004</v>
      </c>
      <c r="AX559" s="17">
        <f t="shared" si="1758"/>
        <v>21669.700000000001</v>
      </c>
      <c r="AY559" s="17">
        <f t="shared" si="1759"/>
        <v>21669.700000000001</v>
      </c>
      <c r="AZ559" s="17">
        <f>AZ560</f>
        <v>0</v>
      </c>
      <c r="BA559" s="17">
        <f t="shared" si="1760"/>
        <v>22367.876000000004</v>
      </c>
      <c r="BB559" s="17">
        <f t="shared" si="1761"/>
        <v>21669.700000000001</v>
      </c>
      <c r="BC559" s="17">
        <f t="shared" si="1762"/>
        <v>21669.700000000001</v>
      </c>
      <c r="BD559" s="17">
        <f>BD560</f>
        <v>0</v>
      </c>
      <c r="BE559" s="17">
        <f>BE560</f>
        <v>0</v>
      </c>
      <c r="BF559" s="17">
        <f>BF560</f>
        <v>0</v>
      </c>
      <c r="BG559" s="17">
        <f>BG560</f>
        <v>0</v>
      </c>
      <c r="BH559" s="17">
        <f>BH560</f>
        <v>0</v>
      </c>
      <c r="BI559" s="17">
        <f>BI560</f>
        <v>0</v>
      </c>
      <c r="BJ559" s="17">
        <f>BJ560</f>
        <v>0</v>
      </c>
      <c r="BK559" s="17">
        <f>BK560</f>
        <v>0</v>
      </c>
      <c r="BL559" s="17">
        <f>BL560</f>
        <v>0</v>
      </c>
      <c r="BM559" s="17">
        <f>BM560</f>
        <v>0</v>
      </c>
      <c r="BN559" s="17">
        <f>BN560</f>
        <v>0</v>
      </c>
      <c r="BO559" s="17">
        <f t="shared" si="1763"/>
        <v>22367.876000000004</v>
      </c>
      <c r="BP559" s="17">
        <f t="shared" si="1764"/>
        <v>21669.700000000001</v>
      </c>
      <c r="BQ559" s="17">
        <f t="shared" si="1765"/>
        <v>21669.700000000001</v>
      </c>
      <c r="BR559" s="17">
        <f>BR560</f>
        <v>0</v>
      </c>
      <c r="BS559" s="35"/>
      <c r="BT559" s="35"/>
      <c r="BU559" s="1"/>
      <c r="BV559" s="1"/>
      <c r="BW559" s="1"/>
      <c r="BX559" s="1"/>
      <c r="BY559" s="1"/>
      <c r="BZ559" s="1"/>
      <c r="CA559" s="1"/>
      <c r="CB559" s="1"/>
    </row>
    <row r="560" s="1" customFormat="1">
      <c r="A560" s="33" t="s">
        <v>307</v>
      </c>
      <c r="B560" s="33" t="s">
        <v>304</v>
      </c>
      <c r="C560" s="33" t="s">
        <v>96</v>
      </c>
      <c r="D560" s="33" t="s">
        <v>401</v>
      </c>
      <c r="E560" s="15" t="s">
        <v>141</v>
      </c>
      <c r="F560" s="34" t="s">
        <v>142</v>
      </c>
      <c r="G560" s="17">
        <v>23589.200000000001</v>
      </c>
      <c r="H560" s="17">
        <v>23731.700000000001</v>
      </c>
      <c r="I560" s="17">
        <v>23731.700000000001</v>
      </c>
      <c r="J560" s="17">
        <v>-2044.5999999999999</v>
      </c>
      <c r="K560" s="17">
        <v>-2062</v>
      </c>
      <c r="L560" s="17">
        <v>-2062</v>
      </c>
      <c r="M560" s="17">
        <f t="shared" si="1702"/>
        <v>21544.600000000002</v>
      </c>
      <c r="N560" s="17">
        <f t="shared" si="1703"/>
        <v>21669.700000000001</v>
      </c>
      <c r="O560" s="17">
        <f t="shared" si="1704"/>
        <v>21669.700000000001</v>
      </c>
      <c r="P560" s="17">
        <v>823.27599999999995</v>
      </c>
      <c r="Q560" s="17"/>
      <c r="R560" s="17"/>
      <c r="S560" s="17"/>
      <c r="T560" s="17"/>
      <c r="U560" s="17"/>
      <c r="V560" s="17"/>
      <c r="W560" s="17"/>
      <c r="X560" s="17"/>
      <c r="Y560" s="17">
        <f t="shared" si="1751"/>
        <v>22367.876000000004</v>
      </c>
      <c r="Z560" s="17">
        <f t="shared" si="1752"/>
        <v>21669.700000000001</v>
      </c>
      <c r="AA560" s="17">
        <f t="shared" si="1753"/>
        <v>21669.700000000001</v>
      </c>
      <c r="AB560" s="17"/>
      <c r="AC560" s="17"/>
      <c r="AD560" s="17"/>
      <c r="AE560" s="17">
        <f t="shared" si="1754"/>
        <v>22367.876000000004</v>
      </c>
      <c r="AF560" s="17">
        <f t="shared" si="1755"/>
        <v>21669.700000000001</v>
      </c>
      <c r="AG560" s="17">
        <f t="shared" si="1756"/>
        <v>21669.700000000001</v>
      </c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>
        <f t="shared" si="1757"/>
        <v>22367.876000000004</v>
      </c>
      <c r="AX560" s="17">
        <f t="shared" si="1758"/>
        <v>21669.700000000001</v>
      </c>
      <c r="AY560" s="17">
        <f t="shared" si="1759"/>
        <v>21669.700000000001</v>
      </c>
      <c r="AZ560" s="17"/>
      <c r="BA560" s="17">
        <f t="shared" si="1760"/>
        <v>22367.876000000004</v>
      </c>
      <c r="BB560" s="17">
        <f t="shared" si="1761"/>
        <v>21669.700000000001</v>
      </c>
      <c r="BC560" s="17">
        <f t="shared" si="1762"/>
        <v>21669.700000000001</v>
      </c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>
        <f t="shared" si="1763"/>
        <v>22367.876000000004</v>
      </c>
      <c r="BP560" s="17">
        <f t="shared" si="1764"/>
        <v>21669.700000000001</v>
      </c>
      <c r="BQ560" s="17">
        <f t="shared" si="1765"/>
        <v>21669.700000000001</v>
      </c>
      <c r="BR560" s="17"/>
      <c r="BS560" s="35"/>
      <c r="BT560" s="35">
        <v>27</v>
      </c>
      <c r="BU560" s="1"/>
      <c r="BV560" s="1"/>
      <c r="BW560" s="1"/>
      <c r="BX560" s="1"/>
      <c r="BY560" s="1"/>
      <c r="BZ560" s="1"/>
      <c r="CA560" s="1"/>
      <c r="CB560" s="1"/>
    </row>
    <row r="561" s="1" customFormat="1">
      <c r="A561" s="33" t="s">
        <v>307</v>
      </c>
      <c r="B561" s="33" t="s">
        <v>304</v>
      </c>
      <c r="C561" s="33" t="s">
        <v>96</v>
      </c>
      <c r="D561" s="33" t="s">
        <v>403</v>
      </c>
      <c r="E561" s="16"/>
      <c r="F561" s="34" t="s">
        <v>404</v>
      </c>
      <c r="G561" s="17">
        <f>G562</f>
        <v>172622.79999999999</v>
      </c>
      <c r="H561" s="17">
        <f t="shared" si="1812"/>
        <v>172622.79999999999</v>
      </c>
      <c r="I561" s="17">
        <f>I562</f>
        <v>172622.79999999999</v>
      </c>
      <c r="J561" s="17">
        <f>J562</f>
        <v>0</v>
      </c>
      <c r="K561" s="17">
        <f>K562</f>
        <v>0</v>
      </c>
      <c r="L561" s="17">
        <f>L562</f>
        <v>0</v>
      </c>
      <c r="M561" s="17">
        <f t="shared" si="1702"/>
        <v>172622.79999999999</v>
      </c>
      <c r="N561" s="17">
        <f t="shared" si="1703"/>
        <v>172622.79999999999</v>
      </c>
      <c r="O561" s="17">
        <f t="shared" si="1704"/>
        <v>172622.79999999999</v>
      </c>
      <c r="P561" s="17">
        <f>P562</f>
        <v>7054.848</v>
      </c>
      <c r="Q561" s="17">
        <f>Q562</f>
        <v>0</v>
      </c>
      <c r="R561" s="17">
        <f>R562</f>
        <v>0</v>
      </c>
      <c r="S561" s="17">
        <f>S562</f>
        <v>0</v>
      </c>
      <c r="T561" s="17">
        <f>T562</f>
        <v>0</v>
      </c>
      <c r="U561" s="17">
        <f>U562</f>
        <v>0</v>
      </c>
      <c r="V561" s="17">
        <f>V562</f>
        <v>0</v>
      </c>
      <c r="W561" s="17">
        <f>W562</f>
        <v>0</v>
      </c>
      <c r="X561" s="17">
        <f>X562</f>
        <v>0</v>
      </c>
      <c r="Y561" s="17">
        <f t="shared" si="1751"/>
        <v>179677.64799999999</v>
      </c>
      <c r="Z561" s="17">
        <f t="shared" si="1752"/>
        <v>172622.79999999999</v>
      </c>
      <c r="AA561" s="17">
        <f t="shared" si="1753"/>
        <v>172622.79999999999</v>
      </c>
      <c r="AB561" s="17">
        <f>AB562</f>
        <v>0</v>
      </c>
      <c r="AC561" s="17">
        <f>AC562</f>
        <v>0</v>
      </c>
      <c r="AD561" s="17">
        <f>AD562</f>
        <v>0</v>
      </c>
      <c r="AE561" s="17">
        <f t="shared" si="1754"/>
        <v>179677.64799999999</v>
      </c>
      <c r="AF561" s="17">
        <f t="shared" si="1755"/>
        <v>172622.79999999999</v>
      </c>
      <c r="AG561" s="17">
        <f t="shared" si="1756"/>
        <v>172622.79999999999</v>
      </c>
      <c r="AH561" s="17">
        <f>AH562</f>
        <v>0</v>
      </c>
      <c r="AI561" s="17">
        <f>AI562</f>
        <v>0</v>
      </c>
      <c r="AJ561" s="17">
        <f>AJ562</f>
        <v>0</v>
      </c>
      <c r="AK561" s="17">
        <f>AK562</f>
        <v>0</v>
      </c>
      <c r="AL561" s="17">
        <f>AL562</f>
        <v>0</v>
      </c>
      <c r="AM561" s="17">
        <f>AM562</f>
        <v>0</v>
      </c>
      <c r="AN561" s="17">
        <f>AN562</f>
        <v>0</v>
      </c>
      <c r="AO561" s="17">
        <f>AO562</f>
        <v>0</v>
      </c>
      <c r="AP561" s="17">
        <f>AP562</f>
        <v>0</v>
      </c>
      <c r="AQ561" s="17">
        <f>AQ562</f>
        <v>0</v>
      </c>
      <c r="AR561" s="17">
        <f>AR562</f>
        <v>0</v>
      </c>
      <c r="AS561" s="17">
        <f>AS562</f>
        <v>0</v>
      </c>
      <c r="AT561" s="17">
        <f>AT562</f>
        <v>0</v>
      </c>
      <c r="AU561" s="17">
        <f>AU562</f>
        <v>0</v>
      </c>
      <c r="AV561" s="17">
        <f>AV562</f>
        <v>0</v>
      </c>
      <c r="AW561" s="17">
        <f t="shared" si="1757"/>
        <v>179677.64799999999</v>
      </c>
      <c r="AX561" s="17">
        <f t="shared" si="1758"/>
        <v>172622.79999999999</v>
      </c>
      <c r="AY561" s="17">
        <f t="shared" si="1759"/>
        <v>172622.79999999999</v>
      </c>
      <c r="AZ561" s="17">
        <f>AZ562</f>
        <v>0</v>
      </c>
      <c r="BA561" s="17">
        <f t="shared" si="1760"/>
        <v>179677.64799999999</v>
      </c>
      <c r="BB561" s="17">
        <f t="shared" si="1761"/>
        <v>172622.79999999999</v>
      </c>
      <c r="BC561" s="17">
        <f t="shared" si="1762"/>
        <v>172622.79999999999</v>
      </c>
      <c r="BD561" s="17">
        <f>BD562</f>
        <v>0</v>
      </c>
      <c r="BE561" s="17">
        <f>BE562</f>
        <v>0</v>
      </c>
      <c r="BF561" s="17">
        <f>BF562</f>
        <v>0</v>
      </c>
      <c r="BG561" s="17">
        <f>BG562</f>
        <v>0</v>
      </c>
      <c r="BH561" s="17">
        <f>BH562</f>
        <v>0</v>
      </c>
      <c r="BI561" s="17">
        <f>BI562</f>
        <v>0</v>
      </c>
      <c r="BJ561" s="17">
        <f>BJ562</f>
        <v>0</v>
      </c>
      <c r="BK561" s="17">
        <f>BK562</f>
        <v>0</v>
      </c>
      <c r="BL561" s="17">
        <f>BL562</f>
        <v>0</v>
      </c>
      <c r="BM561" s="17">
        <f>BM562</f>
        <v>0</v>
      </c>
      <c r="BN561" s="17">
        <f>BN562</f>
        <v>0</v>
      </c>
      <c r="BO561" s="17">
        <f t="shared" si="1763"/>
        <v>179677.64799999999</v>
      </c>
      <c r="BP561" s="17">
        <f t="shared" si="1764"/>
        <v>172622.79999999999</v>
      </c>
      <c r="BQ561" s="17">
        <f t="shared" si="1765"/>
        <v>172622.79999999999</v>
      </c>
      <c r="BR561" s="17">
        <f>BR562</f>
        <v>0</v>
      </c>
      <c r="BS561" s="35"/>
      <c r="BT561" s="35"/>
      <c r="BU561" s="1"/>
      <c r="BV561" s="1"/>
      <c r="BW561" s="1"/>
      <c r="BX561" s="1"/>
      <c r="BY561" s="1"/>
      <c r="BZ561" s="1"/>
      <c r="CA561" s="1"/>
      <c r="CB561" s="1"/>
    </row>
    <row r="562" s="1" customFormat="1">
      <c r="A562" s="33" t="s">
        <v>307</v>
      </c>
      <c r="B562" s="33" t="s">
        <v>304</v>
      </c>
      <c r="C562" s="33" t="s">
        <v>96</v>
      </c>
      <c r="D562" s="33" t="s">
        <v>403</v>
      </c>
      <c r="E562" s="15" t="s">
        <v>141</v>
      </c>
      <c r="F562" s="34" t="s">
        <v>142</v>
      </c>
      <c r="G562" s="17">
        <v>172622.79999999999</v>
      </c>
      <c r="H562" s="17">
        <v>172622.79999999999</v>
      </c>
      <c r="I562" s="17">
        <v>172622.79999999999</v>
      </c>
      <c r="J562" s="17"/>
      <c r="K562" s="17"/>
      <c r="L562" s="17"/>
      <c r="M562" s="17">
        <f t="shared" si="1702"/>
        <v>172622.79999999999</v>
      </c>
      <c r="N562" s="17">
        <f t="shared" si="1703"/>
        <v>172622.79999999999</v>
      </c>
      <c r="O562" s="17">
        <f t="shared" si="1704"/>
        <v>172622.79999999999</v>
      </c>
      <c r="P562" s="17">
        <v>7054.848</v>
      </c>
      <c r="Q562" s="17"/>
      <c r="R562" s="17"/>
      <c r="S562" s="17"/>
      <c r="T562" s="17"/>
      <c r="U562" s="17"/>
      <c r="V562" s="17"/>
      <c r="W562" s="17"/>
      <c r="X562" s="17"/>
      <c r="Y562" s="17">
        <f t="shared" si="1751"/>
        <v>179677.64799999999</v>
      </c>
      <c r="Z562" s="17">
        <f t="shared" si="1752"/>
        <v>172622.79999999999</v>
      </c>
      <c r="AA562" s="17">
        <f t="shared" si="1753"/>
        <v>172622.79999999999</v>
      </c>
      <c r="AB562" s="17"/>
      <c r="AC562" s="17"/>
      <c r="AD562" s="17"/>
      <c r="AE562" s="17">
        <f t="shared" si="1754"/>
        <v>179677.64799999999</v>
      </c>
      <c r="AF562" s="17">
        <f t="shared" si="1755"/>
        <v>172622.79999999999</v>
      </c>
      <c r="AG562" s="17">
        <f t="shared" si="1756"/>
        <v>172622.79999999999</v>
      </c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>
        <f t="shared" si="1757"/>
        <v>179677.64799999999</v>
      </c>
      <c r="AX562" s="17">
        <f t="shared" si="1758"/>
        <v>172622.79999999999</v>
      </c>
      <c r="AY562" s="17">
        <f t="shared" si="1759"/>
        <v>172622.79999999999</v>
      </c>
      <c r="AZ562" s="17"/>
      <c r="BA562" s="17">
        <f t="shared" si="1760"/>
        <v>179677.64799999999</v>
      </c>
      <c r="BB562" s="17">
        <f t="shared" si="1761"/>
        <v>172622.79999999999</v>
      </c>
      <c r="BC562" s="17">
        <f t="shared" si="1762"/>
        <v>172622.79999999999</v>
      </c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>
        <f t="shared" si="1763"/>
        <v>179677.64799999999</v>
      </c>
      <c r="BP562" s="17">
        <f t="shared" si="1764"/>
        <v>172622.79999999999</v>
      </c>
      <c r="BQ562" s="17">
        <f t="shared" si="1765"/>
        <v>172622.79999999999</v>
      </c>
      <c r="BR562" s="17"/>
      <c r="BS562" s="35"/>
      <c r="BT562" s="35"/>
      <c r="BU562" s="1"/>
      <c r="BV562" s="1"/>
      <c r="BW562" s="1"/>
      <c r="BX562" s="1"/>
      <c r="BY562" s="1"/>
      <c r="BZ562" s="1"/>
      <c r="CA562" s="1"/>
      <c r="CB562" s="1"/>
    </row>
    <row r="563" s="1" customFormat="1">
      <c r="A563" s="33" t="s">
        <v>307</v>
      </c>
      <c r="B563" s="33" t="s">
        <v>304</v>
      </c>
      <c r="C563" s="33" t="s">
        <v>96</v>
      </c>
      <c r="D563" s="33" t="s">
        <v>405</v>
      </c>
      <c r="E563" s="16"/>
      <c r="F563" s="34" t="s">
        <v>406</v>
      </c>
      <c r="G563" s="17">
        <f>G564</f>
        <v>83814.099999999991</v>
      </c>
      <c r="H563" s="17">
        <f t="shared" si="1812"/>
        <v>83814.099999999991</v>
      </c>
      <c r="I563" s="17">
        <f>I564</f>
        <v>83814.099999999991</v>
      </c>
      <c r="J563" s="17">
        <f>J564</f>
        <v>0</v>
      </c>
      <c r="K563" s="17">
        <f>K564</f>
        <v>0</v>
      </c>
      <c r="L563" s="17">
        <f>L564</f>
        <v>0</v>
      </c>
      <c r="M563" s="17">
        <f t="shared" si="1702"/>
        <v>83814.099999999991</v>
      </c>
      <c r="N563" s="17">
        <f t="shared" si="1703"/>
        <v>83814.099999999991</v>
      </c>
      <c r="O563" s="17">
        <f t="shared" si="1704"/>
        <v>83814.099999999991</v>
      </c>
      <c r="P563" s="17">
        <f>P564</f>
        <v>3426.0819999999999</v>
      </c>
      <c r="Q563" s="17">
        <f>Q564</f>
        <v>0</v>
      </c>
      <c r="R563" s="17">
        <f>R564</f>
        <v>0</v>
      </c>
      <c r="S563" s="17">
        <f>S564</f>
        <v>0</v>
      </c>
      <c r="T563" s="17">
        <f>T564</f>
        <v>0</v>
      </c>
      <c r="U563" s="17">
        <f>U564</f>
        <v>0</v>
      </c>
      <c r="V563" s="17">
        <f>V564</f>
        <v>0</v>
      </c>
      <c r="W563" s="17">
        <f>W564</f>
        <v>0</v>
      </c>
      <c r="X563" s="17">
        <f>X564</f>
        <v>0</v>
      </c>
      <c r="Y563" s="17">
        <f t="shared" si="1751"/>
        <v>87240.181999999986</v>
      </c>
      <c r="Z563" s="17">
        <f t="shared" si="1752"/>
        <v>83814.099999999991</v>
      </c>
      <c r="AA563" s="17">
        <f t="shared" si="1753"/>
        <v>83814.099999999991</v>
      </c>
      <c r="AB563" s="17">
        <f>AB564</f>
        <v>0</v>
      </c>
      <c r="AC563" s="17">
        <f>AC564</f>
        <v>0</v>
      </c>
      <c r="AD563" s="17">
        <f>AD564</f>
        <v>0</v>
      </c>
      <c r="AE563" s="17">
        <f t="shared" si="1754"/>
        <v>87240.181999999986</v>
      </c>
      <c r="AF563" s="17">
        <f t="shared" si="1755"/>
        <v>83814.099999999991</v>
      </c>
      <c r="AG563" s="17">
        <f t="shared" si="1756"/>
        <v>83814.099999999991</v>
      </c>
      <c r="AH563" s="17">
        <f>AH564</f>
        <v>0</v>
      </c>
      <c r="AI563" s="17">
        <f>AI564</f>
        <v>0</v>
      </c>
      <c r="AJ563" s="17">
        <f>AJ564</f>
        <v>0</v>
      </c>
      <c r="AK563" s="17">
        <f>AK564</f>
        <v>0</v>
      </c>
      <c r="AL563" s="17">
        <f>AL564</f>
        <v>0</v>
      </c>
      <c r="AM563" s="17">
        <f>AM564</f>
        <v>0</v>
      </c>
      <c r="AN563" s="17">
        <f>AN564</f>
        <v>0</v>
      </c>
      <c r="AO563" s="17">
        <f>AO564</f>
        <v>0</v>
      </c>
      <c r="AP563" s="17">
        <f>AP564</f>
        <v>0</v>
      </c>
      <c r="AQ563" s="17">
        <f>AQ564</f>
        <v>0</v>
      </c>
      <c r="AR563" s="17">
        <f>AR564</f>
        <v>0</v>
      </c>
      <c r="AS563" s="17">
        <f>AS564</f>
        <v>0</v>
      </c>
      <c r="AT563" s="17">
        <f>AT564</f>
        <v>0</v>
      </c>
      <c r="AU563" s="17">
        <f>AU564</f>
        <v>0</v>
      </c>
      <c r="AV563" s="17">
        <f>AV564</f>
        <v>0</v>
      </c>
      <c r="AW563" s="17">
        <f t="shared" si="1757"/>
        <v>87240.181999999986</v>
      </c>
      <c r="AX563" s="17">
        <f t="shared" si="1758"/>
        <v>83814.099999999991</v>
      </c>
      <c r="AY563" s="17">
        <f t="shared" si="1759"/>
        <v>83814.099999999991</v>
      </c>
      <c r="AZ563" s="17">
        <f>AZ564</f>
        <v>0</v>
      </c>
      <c r="BA563" s="17">
        <f t="shared" si="1760"/>
        <v>87240.181999999986</v>
      </c>
      <c r="BB563" s="17">
        <f t="shared" si="1761"/>
        <v>83814.099999999991</v>
      </c>
      <c r="BC563" s="17">
        <f t="shared" si="1762"/>
        <v>83814.099999999991</v>
      </c>
      <c r="BD563" s="17">
        <f>BD564</f>
        <v>0</v>
      </c>
      <c r="BE563" s="17">
        <f>BE564</f>
        <v>0</v>
      </c>
      <c r="BF563" s="17">
        <f>BF564</f>
        <v>0</v>
      </c>
      <c r="BG563" s="17">
        <f>BG564</f>
        <v>0</v>
      </c>
      <c r="BH563" s="17">
        <f>BH564</f>
        <v>0</v>
      </c>
      <c r="BI563" s="17">
        <f>BI564</f>
        <v>0</v>
      </c>
      <c r="BJ563" s="17">
        <f>BJ564</f>
        <v>0</v>
      </c>
      <c r="BK563" s="17">
        <f>BK564</f>
        <v>0</v>
      </c>
      <c r="BL563" s="17">
        <f>BL564</f>
        <v>0</v>
      </c>
      <c r="BM563" s="17">
        <f>BM564</f>
        <v>0</v>
      </c>
      <c r="BN563" s="17">
        <f>BN564</f>
        <v>0</v>
      </c>
      <c r="BO563" s="17">
        <f t="shared" si="1763"/>
        <v>87240.181999999986</v>
      </c>
      <c r="BP563" s="17">
        <f t="shared" si="1764"/>
        <v>83814.099999999991</v>
      </c>
      <c r="BQ563" s="17">
        <f t="shared" si="1765"/>
        <v>83814.099999999991</v>
      </c>
      <c r="BR563" s="17">
        <f>BR564</f>
        <v>0</v>
      </c>
      <c r="BS563" s="35"/>
      <c r="BT563" s="35"/>
      <c r="BU563" s="1"/>
      <c r="BV563" s="1"/>
      <c r="BW563" s="1"/>
      <c r="BX563" s="1"/>
      <c r="BY563" s="1"/>
      <c r="BZ563" s="1"/>
      <c r="CA563" s="1"/>
      <c r="CB563" s="1"/>
    </row>
    <row r="564" s="1" customFormat="1">
      <c r="A564" s="33" t="s">
        <v>307</v>
      </c>
      <c r="B564" s="33" t="s">
        <v>304</v>
      </c>
      <c r="C564" s="33" t="s">
        <v>96</v>
      </c>
      <c r="D564" s="33" t="s">
        <v>405</v>
      </c>
      <c r="E564" s="15" t="s">
        <v>141</v>
      </c>
      <c r="F564" s="34" t="s">
        <v>142</v>
      </c>
      <c r="G564" s="17">
        <v>83814.099999999991</v>
      </c>
      <c r="H564" s="17">
        <v>83814.099999999991</v>
      </c>
      <c r="I564" s="17">
        <v>83814.099999999991</v>
      </c>
      <c r="J564" s="17"/>
      <c r="K564" s="17"/>
      <c r="L564" s="17"/>
      <c r="M564" s="17">
        <f t="shared" si="1702"/>
        <v>83814.099999999991</v>
      </c>
      <c r="N564" s="17">
        <f t="shared" si="1703"/>
        <v>83814.099999999991</v>
      </c>
      <c r="O564" s="17">
        <f t="shared" si="1704"/>
        <v>83814.099999999991</v>
      </c>
      <c r="P564" s="17">
        <v>3426.0819999999999</v>
      </c>
      <c r="Q564" s="17"/>
      <c r="R564" s="17"/>
      <c r="S564" s="17"/>
      <c r="T564" s="17"/>
      <c r="U564" s="17"/>
      <c r="V564" s="17"/>
      <c r="W564" s="17"/>
      <c r="X564" s="17"/>
      <c r="Y564" s="17">
        <f t="shared" si="1751"/>
        <v>87240.181999999986</v>
      </c>
      <c r="Z564" s="17">
        <f t="shared" si="1752"/>
        <v>83814.099999999991</v>
      </c>
      <c r="AA564" s="17">
        <f t="shared" si="1753"/>
        <v>83814.099999999991</v>
      </c>
      <c r="AB564" s="17"/>
      <c r="AC564" s="17"/>
      <c r="AD564" s="17"/>
      <c r="AE564" s="17">
        <f t="shared" si="1754"/>
        <v>87240.181999999986</v>
      </c>
      <c r="AF564" s="17">
        <f t="shared" si="1755"/>
        <v>83814.099999999991</v>
      </c>
      <c r="AG564" s="17">
        <f t="shared" si="1756"/>
        <v>83814.099999999991</v>
      </c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>
        <f t="shared" si="1757"/>
        <v>87240.181999999986</v>
      </c>
      <c r="AX564" s="17">
        <f t="shared" si="1758"/>
        <v>83814.099999999991</v>
      </c>
      <c r="AY564" s="17">
        <f t="shared" si="1759"/>
        <v>83814.099999999991</v>
      </c>
      <c r="AZ564" s="17"/>
      <c r="BA564" s="17">
        <f t="shared" si="1760"/>
        <v>87240.181999999986</v>
      </c>
      <c r="BB564" s="17">
        <f t="shared" si="1761"/>
        <v>83814.099999999991</v>
      </c>
      <c r="BC564" s="17">
        <f t="shared" si="1762"/>
        <v>83814.099999999991</v>
      </c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>
        <f t="shared" si="1763"/>
        <v>87240.181999999986</v>
      </c>
      <c r="BP564" s="17">
        <f t="shared" si="1764"/>
        <v>83814.099999999991</v>
      </c>
      <c r="BQ564" s="17">
        <f t="shared" si="1765"/>
        <v>83814.099999999991</v>
      </c>
      <c r="BR564" s="17"/>
      <c r="BS564" s="35"/>
      <c r="BT564" s="35"/>
      <c r="BU564" s="1"/>
      <c r="BV564" s="1"/>
      <c r="BW564" s="1"/>
      <c r="BX564" s="1"/>
      <c r="BY564" s="1"/>
      <c r="BZ564" s="1"/>
      <c r="CA564" s="1"/>
      <c r="CB564" s="1"/>
    </row>
    <row r="565" s="1" customFormat="1">
      <c r="A565" s="33" t="s">
        <v>307</v>
      </c>
      <c r="B565" s="33" t="s">
        <v>304</v>
      </c>
      <c r="C565" s="33" t="s">
        <v>96</v>
      </c>
      <c r="D565" s="33" t="s">
        <v>320</v>
      </c>
      <c r="E565" s="16"/>
      <c r="F565" s="34" t="s">
        <v>321</v>
      </c>
      <c r="G565" s="17">
        <f>G566+G568</f>
        <v>1541</v>
      </c>
      <c r="H565" s="17">
        <f>H566+H568</f>
        <v>1541</v>
      </c>
      <c r="I565" s="17">
        <f>I566+I568</f>
        <v>1541</v>
      </c>
      <c r="J565" s="17">
        <f>J566+J568</f>
        <v>0</v>
      </c>
      <c r="K565" s="17">
        <f>K566+K568</f>
        <v>0</v>
      </c>
      <c r="L565" s="17">
        <f>L566+L568</f>
        <v>0</v>
      </c>
      <c r="M565" s="17">
        <f t="shared" si="1702"/>
        <v>1541</v>
      </c>
      <c r="N565" s="17">
        <f t="shared" si="1703"/>
        <v>1541</v>
      </c>
      <c r="O565" s="17">
        <f t="shared" si="1704"/>
        <v>1541</v>
      </c>
      <c r="P565" s="17">
        <f>P566+P568</f>
        <v>62.994</v>
      </c>
      <c r="Q565" s="17">
        <f>Q566+Q568</f>
        <v>0</v>
      </c>
      <c r="R565" s="17">
        <f>R566+R568</f>
        <v>0</v>
      </c>
      <c r="S565" s="17">
        <f>S566+S568</f>
        <v>0</v>
      </c>
      <c r="T565" s="17">
        <f>T566+T568</f>
        <v>0</v>
      </c>
      <c r="U565" s="17">
        <f>U566+U568</f>
        <v>0</v>
      </c>
      <c r="V565" s="17">
        <f>V566+V568</f>
        <v>0</v>
      </c>
      <c r="W565" s="17">
        <f>W566+W568</f>
        <v>0</v>
      </c>
      <c r="X565" s="17">
        <f>X566+X568</f>
        <v>0</v>
      </c>
      <c r="Y565" s="17">
        <f t="shared" si="1751"/>
        <v>1603.9939999999999</v>
      </c>
      <c r="Z565" s="17">
        <f t="shared" si="1752"/>
        <v>1541</v>
      </c>
      <c r="AA565" s="17">
        <f t="shared" si="1753"/>
        <v>1541</v>
      </c>
      <c r="AB565" s="17">
        <f>AB566+AB568</f>
        <v>0</v>
      </c>
      <c r="AC565" s="17">
        <f>AC566+AC568</f>
        <v>0</v>
      </c>
      <c r="AD565" s="17">
        <f>AD566+AD568</f>
        <v>0</v>
      </c>
      <c r="AE565" s="17">
        <f t="shared" si="1754"/>
        <v>1603.9939999999999</v>
      </c>
      <c r="AF565" s="17">
        <f t="shared" si="1755"/>
        <v>1541</v>
      </c>
      <c r="AG565" s="17">
        <f t="shared" si="1756"/>
        <v>1541</v>
      </c>
      <c r="AH565" s="17">
        <f>AH566+AH568</f>
        <v>0</v>
      </c>
      <c r="AI565" s="17">
        <f>AI566+AI568</f>
        <v>0</v>
      </c>
      <c r="AJ565" s="17">
        <f>AJ566+AJ568</f>
        <v>0</v>
      </c>
      <c r="AK565" s="17">
        <f>AK566+AK568</f>
        <v>0</v>
      </c>
      <c r="AL565" s="17">
        <f>AL566+AL568</f>
        <v>0</v>
      </c>
      <c r="AM565" s="17">
        <f>AM566+AM568</f>
        <v>0</v>
      </c>
      <c r="AN565" s="17">
        <f>AN566+AN568</f>
        <v>0</v>
      </c>
      <c r="AO565" s="17">
        <f>AO566+AO568</f>
        <v>0</v>
      </c>
      <c r="AP565" s="17">
        <f>AP566+AP568</f>
        <v>0</v>
      </c>
      <c r="AQ565" s="17">
        <f>AQ566+AQ568</f>
        <v>0</v>
      </c>
      <c r="AR565" s="17">
        <f>AR566+AR568</f>
        <v>0</v>
      </c>
      <c r="AS565" s="17">
        <f>AS566+AS568</f>
        <v>0</v>
      </c>
      <c r="AT565" s="17">
        <f>AT566+AT568</f>
        <v>0</v>
      </c>
      <c r="AU565" s="17">
        <f>AU566+AU568</f>
        <v>0</v>
      </c>
      <c r="AV565" s="17">
        <f>AV566+AV568</f>
        <v>0</v>
      </c>
      <c r="AW565" s="17">
        <f t="shared" si="1757"/>
        <v>1603.9939999999999</v>
      </c>
      <c r="AX565" s="17">
        <f t="shared" si="1758"/>
        <v>1541</v>
      </c>
      <c r="AY565" s="17">
        <f t="shared" si="1759"/>
        <v>1541</v>
      </c>
      <c r="AZ565" s="17">
        <f>AZ566+AZ568</f>
        <v>0</v>
      </c>
      <c r="BA565" s="17">
        <f t="shared" si="1760"/>
        <v>1603.9939999999999</v>
      </c>
      <c r="BB565" s="17">
        <f t="shared" si="1761"/>
        <v>1541</v>
      </c>
      <c r="BC565" s="17">
        <f t="shared" si="1762"/>
        <v>1541</v>
      </c>
      <c r="BD565" s="17">
        <f>BD566+BD568</f>
        <v>0</v>
      </c>
      <c r="BE565" s="17">
        <f>BE566+BE568</f>
        <v>0</v>
      </c>
      <c r="BF565" s="17">
        <f>BF566+BF568</f>
        <v>0</v>
      </c>
      <c r="BG565" s="17">
        <f>BG566+BG568</f>
        <v>0</v>
      </c>
      <c r="BH565" s="17">
        <f>BH566+BH568</f>
        <v>0</v>
      </c>
      <c r="BI565" s="17">
        <f>BI566+BI568</f>
        <v>0</v>
      </c>
      <c r="BJ565" s="17">
        <f>BJ566+BJ568</f>
        <v>0</v>
      </c>
      <c r="BK565" s="17">
        <f>BK566+BK568</f>
        <v>0</v>
      </c>
      <c r="BL565" s="17">
        <f>BL566+BL568</f>
        <v>0</v>
      </c>
      <c r="BM565" s="17">
        <f>BM566+BM568</f>
        <v>0</v>
      </c>
      <c r="BN565" s="17">
        <f>BN566+BN568</f>
        <v>0</v>
      </c>
      <c r="BO565" s="17">
        <f t="shared" si="1763"/>
        <v>1603.9939999999999</v>
      </c>
      <c r="BP565" s="17">
        <f t="shared" si="1764"/>
        <v>1541</v>
      </c>
      <c r="BQ565" s="17">
        <f t="shared" si="1765"/>
        <v>1541</v>
      </c>
      <c r="BR565" s="17">
        <f>BR566+BR568</f>
        <v>0</v>
      </c>
      <c r="BS565" s="35"/>
      <c r="BT565" s="35"/>
      <c r="BU565" s="1"/>
      <c r="BV565" s="1"/>
      <c r="BW565" s="1"/>
      <c r="BX565" s="1"/>
      <c r="BY565" s="1"/>
      <c r="BZ565" s="1"/>
      <c r="CA565" s="1"/>
      <c r="CB565" s="1"/>
    </row>
    <row r="566" s="1" customFormat="1">
      <c r="A566" s="33" t="s">
        <v>307</v>
      </c>
      <c r="B566" s="33" t="s">
        <v>304</v>
      </c>
      <c r="C566" s="33" t="s">
        <v>96</v>
      </c>
      <c r="D566" s="33" t="s">
        <v>407</v>
      </c>
      <c r="E566" s="16"/>
      <c r="F566" s="34" t="s">
        <v>408</v>
      </c>
      <c r="G566" s="17">
        <f>G567</f>
        <v>1520.3</v>
      </c>
      <c r="H566" s="17">
        <f>H567</f>
        <v>1520.3</v>
      </c>
      <c r="I566" s="17">
        <f>I567</f>
        <v>1520.3</v>
      </c>
      <c r="J566" s="17">
        <f>J567</f>
        <v>0</v>
      </c>
      <c r="K566" s="17">
        <f>K567</f>
        <v>0</v>
      </c>
      <c r="L566" s="17">
        <f>L567</f>
        <v>0</v>
      </c>
      <c r="M566" s="17">
        <f t="shared" si="1702"/>
        <v>1520.3</v>
      </c>
      <c r="N566" s="17">
        <f t="shared" si="1703"/>
        <v>1520.3</v>
      </c>
      <c r="O566" s="17">
        <f t="shared" si="1704"/>
        <v>1520.3</v>
      </c>
      <c r="P566" s="17">
        <f>P567</f>
        <v>62.100000000000001</v>
      </c>
      <c r="Q566" s="17">
        <f>Q567</f>
        <v>0</v>
      </c>
      <c r="R566" s="17">
        <f>R567</f>
        <v>0</v>
      </c>
      <c r="S566" s="17">
        <f>S567</f>
        <v>0</v>
      </c>
      <c r="T566" s="17">
        <f>T567</f>
        <v>0</v>
      </c>
      <c r="U566" s="17">
        <f>U567</f>
        <v>0</v>
      </c>
      <c r="V566" s="17">
        <f>V567</f>
        <v>0</v>
      </c>
      <c r="W566" s="17">
        <f>W567</f>
        <v>0</v>
      </c>
      <c r="X566" s="17">
        <f>X567</f>
        <v>0</v>
      </c>
      <c r="Y566" s="17">
        <f t="shared" si="1751"/>
        <v>1582.3999999999999</v>
      </c>
      <c r="Z566" s="17">
        <f t="shared" si="1752"/>
        <v>1520.3</v>
      </c>
      <c r="AA566" s="17">
        <f t="shared" si="1753"/>
        <v>1520.3</v>
      </c>
      <c r="AB566" s="17">
        <f>AB567</f>
        <v>0</v>
      </c>
      <c r="AC566" s="17">
        <f>AC567</f>
        <v>0</v>
      </c>
      <c r="AD566" s="17">
        <f>AD567</f>
        <v>0</v>
      </c>
      <c r="AE566" s="17">
        <f t="shared" si="1754"/>
        <v>1582.3999999999999</v>
      </c>
      <c r="AF566" s="17">
        <f t="shared" si="1755"/>
        <v>1520.3</v>
      </c>
      <c r="AG566" s="17">
        <f t="shared" si="1756"/>
        <v>1520.3</v>
      </c>
      <c r="AH566" s="17">
        <f>AH567</f>
        <v>0</v>
      </c>
      <c r="AI566" s="17">
        <f>AI567</f>
        <v>0</v>
      </c>
      <c r="AJ566" s="17">
        <f>AJ567</f>
        <v>0</v>
      </c>
      <c r="AK566" s="17">
        <f>AK567</f>
        <v>0</v>
      </c>
      <c r="AL566" s="17">
        <f>AL567</f>
        <v>0</v>
      </c>
      <c r="AM566" s="17">
        <f>AM567</f>
        <v>0</v>
      </c>
      <c r="AN566" s="17">
        <f>AN567</f>
        <v>0</v>
      </c>
      <c r="AO566" s="17">
        <f>AO567</f>
        <v>0</v>
      </c>
      <c r="AP566" s="17">
        <f>AP567</f>
        <v>0</v>
      </c>
      <c r="AQ566" s="17">
        <f>AQ567</f>
        <v>0</v>
      </c>
      <c r="AR566" s="17">
        <f>AR567</f>
        <v>0</v>
      </c>
      <c r="AS566" s="17">
        <f>AS567</f>
        <v>0</v>
      </c>
      <c r="AT566" s="17">
        <f>AT567</f>
        <v>0</v>
      </c>
      <c r="AU566" s="17">
        <f>AU567</f>
        <v>0</v>
      </c>
      <c r="AV566" s="17">
        <f>AV567</f>
        <v>0</v>
      </c>
      <c r="AW566" s="17">
        <f t="shared" si="1757"/>
        <v>1582.3999999999999</v>
      </c>
      <c r="AX566" s="17">
        <f t="shared" si="1758"/>
        <v>1520.3</v>
      </c>
      <c r="AY566" s="17">
        <f t="shared" si="1759"/>
        <v>1520.3</v>
      </c>
      <c r="AZ566" s="17">
        <f>AZ567</f>
        <v>0</v>
      </c>
      <c r="BA566" s="17">
        <f t="shared" si="1760"/>
        <v>1582.3999999999999</v>
      </c>
      <c r="BB566" s="17">
        <f t="shared" si="1761"/>
        <v>1520.3</v>
      </c>
      <c r="BC566" s="17">
        <f t="shared" si="1762"/>
        <v>1520.3</v>
      </c>
      <c r="BD566" s="17">
        <f>BD567</f>
        <v>0</v>
      </c>
      <c r="BE566" s="17">
        <f>BE567</f>
        <v>0</v>
      </c>
      <c r="BF566" s="17">
        <f>BF567</f>
        <v>0</v>
      </c>
      <c r="BG566" s="17">
        <f>BG567</f>
        <v>0</v>
      </c>
      <c r="BH566" s="17">
        <f>BH567</f>
        <v>0</v>
      </c>
      <c r="BI566" s="17">
        <f>BI567</f>
        <v>0</v>
      </c>
      <c r="BJ566" s="17">
        <f>BJ567</f>
        <v>0</v>
      </c>
      <c r="BK566" s="17">
        <f>BK567</f>
        <v>0</v>
      </c>
      <c r="BL566" s="17">
        <f>BL567</f>
        <v>0</v>
      </c>
      <c r="BM566" s="17">
        <f>BM567</f>
        <v>0</v>
      </c>
      <c r="BN566" s="17">
        <f>BN567</f>
        <v>0</v>
      </c>
      <c r="BO566" s="17">
        <f t="shared" si="1763"/>
        <v>1582.3999999999999</v>
      </c>
      <c r="BP566" s="17">
        <f t="shared" si="1764"/>
        <v>1520.3</v>
      </c>
      <c r="BQ566" s="17">
        <f t="shared" si="1765"/>
        <v>1520.3</v>
      </c>
      <c r="BR566" s="17">
        <f>BR567</f>
        <v>0</v>
      </c>
      <c r="BS566" s="35"/>
      <c r="BT566" s="35"/>
      <c r="BU566" s="1"/>
      <c r="BV566" s="1"/>
      <c r="BW566" s="1"/>
      <c r="BX566" s="1"/>
      <c r="BY566" s="1"/>
      <c r="BZ566" s="1"/>
      <c r="CA566" s="1"/>
      <c r="CB566" s="1"/>
    </row>
    <row r="567" s="1" customFormat="1">
      <c r="A567" s="33" t="s">
        <v>307</v>
      </c>
      <c r="B567" s="33" t="s">
        <v>304</v>
      </c>
      <c r="C567" s="33" t="s">
        <v>96</v>
      </c>
      <c r="D567" s="33" t="s">
        <v>407</v>
      </c>
      <c r="E567" s="15" t="s">
        <v>141</v>
      </c>
      <c r="F567" s="34" t="s">
        <v>142</v>
      </c>
      <c r="G567" s="17">
        <v>1520.3</v>
      </c>
      <c r="H567" s="17">
        <v>1520.3</v>
      </c>
      <c r="I567" s="17">
        <v>1520.3</v>
      </c>
      <c r="J567" s="17"/>
      <c r="K567" s="17"/>
      <c r="L567" s="17"/>
      <c r="M567" s="17">
        <f t="shared" si="1702"/>
        <v>1520.3</v>
      </c>
      <c r="N567" s="17">
        <f t="shared" si="1703"/>
        <v>1520.3</v>
      </c>
      <c r="O567" s="17">
        <f t="shared" si="1704"/>
        <v>1520.3</v>
      </c>
      <c r="P567" s="17">
        <v>62.100000000000001</v>
      </c>
      <c r="Q567" s="17"/>
      <c r="R567" s="17"/>
      <c r="S567" s="17"/>
      <c r="T567" s="17"/>
      <c r="U567" s="17"/>
      <c r="V567" s="17"/>
      <c r="W567" s="17"/>
      <c r="X567" s="17"/>
      <c r="Y567" s="17">
        <f t="shared" si="1751"/>
        <v>1582.3999999999999</v>
      </c>
      <c r="Z567" s="17">
        <f t="shared" si="1752"/>
        <v>1520.3</v>
      </c>
      <c r="AA567" s="17">
        <f t="shared" si="1753"/>
        <v>1520.3</v>
      </c>
      <c r="AB567" s="17"/>
      <c r="AC567" s="17"/>
      <c r="AD567" s="17"/>
      <c r="AE567" s="17">
        <f t="shared" si="1754"/>
        <v>1582.3999999999999</v>
      </c>
      <c r="AF567" s="17">
        <f t="shared" si="1755"/>
        <v>1520.3</v>
      </c>
      <c r="AG567" s="17">
        <f t="shared" si="1756"/>
        <v>1520.3</v>
      </c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>
        <f t="shared" si="1757"/>
        <v>1582.3999999999999</v>
      </c>
      <c r="AX567" s="17">
        <f t="shared" si="1758"/>
        <v>1520.3</v>
      </c>
      <c r="AY567" s="17">
        <f t="shared" si="1759"/>
        <v>1520.3</v>
      </c>
      <c r="AZ567" s="17"/>
      <c r="BA567" s="17">
        <f t="shared" si="1760"/>
        <v>1582.3999999999999</v>
      </c>
      <c r="BB567" s="17">
        <f t="shared" si="1761"/>
        <v>1520.3</v>
      </c>
      <c r="BC567" s="17">
        <f t="shared" si="1762"/>
        <v>1520.3</v>
      </c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>
        <f t="shared" si="1763"/>
        <v>1582.3999999999999</v>
      </c>
      <c r="BP567" s="17">
        <f t="shared" si="1764"/>
        <v>1520.3</v>
      </c>
      <c r="BQ567" s="17">
        <f t="shared" si="1765"/>
        <v>1520.3</v>
      </c>
      <c r="BR567" s="17"/>
      <c r="BS567" s="35"/>
      <c r="BT567" s="35"/>
      <c r="BU567" s="1"/>
      <c r="BV567" s="1"/>
      <c r="BW567" s="1"/>
      <c r="BX567" s="1"/>
      <c r="BY567" s="1"/>
      <c r="BZ567" s="1"/>
      <c r="CA567" s="1"/>
      <c r="CB567" s="1"/>
    </row>
    <row r="568" s="1" customFormat="1">
      <c r="A568" s="33" t="s">
        <v>307</v>
      </c>
      <c r="B568" s="33" t="s">
        <v>304</v>
      </c>
      <c r="C568" s="33" t="s">
        <v>96</v>
      </c>
      <c r="D568" s="33" t="s">
        <v>409</v>
      </c>
      <c r="E568" s="16"/>
      <c r="F568" s="34" t="s">
        <v>410</v>
      </c>
      <c r="G568" s="17">
        <f>G569</f>
        <v>20.699999999999999</v>
      </c>
      <c r="H568" s="17">
        <f>H569</f>
        <v>20.699999999999999</v>
      </c>
      <c r="I568" s="17">
        <f>I569</f>
        <v>20.699999999999999</v>
      </c>
      <c r="J568" s="17">
        <f>J569</f>
        <v>0</v>
      </c>
      <c r="K568" s="17">
        <f>K569</f>
        <v>0</v>
      </c>
      <c r="L568" s="17">
        <f>L569</f>
        <v>0</v>
      </c>
      <c r="M568" s="17">
        <f t="shared" si="1702"/>
        <v>20.699999999999999</v>
      </c>
      <c r="N568" s="17">
        <f t="shared" si="1703"/>
        <v>20.699999999999999</v>
      </c>
      <c r="O568" s="17">
        <f t="shared" si="1704"/>
        <v>20.699999999999999</v>
      </c>
      <c r="P568" s="17">
        <f>P569</f>
        <v>0.89400000000000002</v>
      </c>
      <c r="Q568" s="17">
        <f>Q569</f>
        <v>0</v>
      </c>
      <c r="R568" s="17">
        <f>R569</f>
        <v>0</v>
      </c>
      <c r="S568" s="17">
        <f>S569</f>
        <v>0</v>
      </c>
      <c r="T568" s="17">
        <f>T569</f>
        <v>0</v>
      </c>
      <c r="U568" s="17">
        <f>U569</f>
        <v>0</v>
      </c>
      <c r="V568" s="17">
        <f>V569</f>
        <v>0</v>
      </c>
      <c r="W568" s="17">
        <f>W569</f>
        <v>0</v>
      </c>
      <c r="X568" s="17">
        <f>X569</f>
        <v>0</v>
      </c>
      <c r="Y568" s="17">
        <f t="shared" si="1751"/>
        <v>21.593999999999998</v>
      </c>
      <c r="Z568" s="17">
        <f t="shared" si="1752"/>
        <v>20.699999999999999</v>
      </c>
      <c r="AA568" s="17">
        <f t="shared" si="1753"/>
        <v>20.699999999999999</v>
      </c>
      <c r="AB568" s="17">
        <f>AB569</f>
        <v>0</v>
      </c>
      <c r="AC568" s="17">
        <f>AC569</f>
        <v>0</v>
      </c>
      <c r="AD568" s="17">
        <f>AD569</f>
        <v>0</v>
      </c>
      <c r="AE568" s="17">
        <f t="shared" si="1754"/>
        <v>21.593999999999998</v>
      </c>
      <c r="AF568" s="17">
        <f t="shared" si="1755"/>
        <v>20.699999999999999</v>
      </c>
      <c r="AG568" s="17">
        <f t="shared" si="1756"/>
        <v>20.699999999999999</v>
      </c>
      <c r="AH568" s="17">
        <f>AH569</f>
        <v>0</v>
      </c>
      <c r="AI568" s="17">
        <f>AI569</f>
        <v>0</v>
      </c>
      <c r="AJ568" s="17">
        <f>AJ569</f>
        <v>0</v>
      </c>
      <c r="AK568" s="17">
        <f>AK569</f>
        <v>0</v>
      </c>
      <c r="AL568" s="17">
        <f>AL569</f>
        <v>0</v>
      </c>
      <c r="AM568" s="17">
        <f>AM569</f>
        <v>0</v>
      </c>
      <c r="AN568" s="17">
        <f>AN569</f>
        <v>0</v>
      </c>
      <c r="AO568" s="17">
        <f>AO569</f>
        <v>0</v>
      </c>
      <c r="AP568" s="17">
        <f>AP569</f>
        <v>0</v>
      </c>
      <c r="AQ568" s="17">
        <f>AQ569</f>
        <v>0</v>
      </c>
      <c r="AR568" s="17">
        <f>AR569</f>
        <v>0</v>
      </c>
      <c r="AS568" s="17">
        <f>AS569</f>
        <v>0</v>
      </c>
      <c r="AT568" s="17">
        <f>AT569</f>
        <v>0</v>
      </c>
      <c r="AU568" s="17">
        <f>AU569</f>
        <v>0</v>
      </c>
      <c r="AV568" s="17">
        <f>AV569</f>
        <v>0</v>
      </c>
      <c r="AW568" s="17">
        <f t="shared" si="1757"/>
        <v>21.593999999999998</v>
      </c>
      <c r="AX568" s="17">
        <f t="shared" si="1758"/>
        <v>20.699999999999999</v>
      </c>
      <c r="AY568" s="17">
        <f t="shared" si="1759"/>
        <v>20.699999999999999</v>
      </c>
      <c r="AZ568" s="17">
        <f>AZ569</f>
        <v>0</v>
      </c>
      <c r="BA568" s="17">
        <f t="shared" si="1760"/>
        <v>21.593999999999998</v>
      </c>
      <c r="BB568" s="17">
        <f t="shared" si="1761"/>
        <v>20.699999999999999</v>
      </c>
      <c r="BC568" s="17">
        <f t="shared" si="1762"/>
        <v>20.699999999999999</v>
      </c>
      <c r="BD568" s="17">
        <f>BD569</f>
        <v>0</v>
      </c>
      <c r="BE568" s="17">
        <f>BE569</f>
        <v>0</v>
      </c>
      <c r="BF568" s="17">
        <f>BF569</f>
        <v>0</v>
      </c>
      <c r="BG568" s="17">
        <f>BG569</f>
        <v>0</v>
      </c>
      <c r="BH568" s="17">
        <f>BH569</f>
        <v>0</v>
      </c>
      <c r="BI568" s="17">
        <f>BI569</f>
        <v>0</v>
      </c>
      <c r="BJ568" s="17">
        <f>BJ569</f>
        <v>0</v>
      </c>
      <c r="BK568" s="17">
        <f>BK569</f>
        <v>0</v>
      </c>
      <c r="BL568" s="17">
        <f>BL569</f>
        <v>0</v>
      </c>
      <c r="BM568" s="17">
        <f>BM569</f>
        <v>0</v>
      </c>
      <c r="BN568" s="17">
        <f>BN569</f>
        <v>0</v>
      </c>
      <c r="BO568" s="17">
        <f t="shared" si="1763"/>
        <v>21.593999999999998</v>
      </c>
      <c r="BP568" s="17">
        <f t="shared" si="1764"/>
        <v>20.699999999999999</v>
      </c>
      <c r="BQ568" s="17">
        <f t="shared" si="1765"/>
        <v>20.699999999999999</v>
      </c>
      <c r="BR568" s="17">
        <f>BR569</f>
        <v>0</v>
      </c>
      <c r="BS568" s="35"/>
      <c r="BT568" s="35"/>
      <c r="BU568" s="1"/>
      <c r="BV568" s="1"/>
      <c r="BW568" s="1"/>
      <c r="BX568" s="1"/>
      <c r="BY568" s="1"/>
      <c r="BZ568" s="1"/>
      <c r="CA568" s="1"/>
      <c r="CB568" s="1"/>
    </row>
    <row r="569" s="1" customFormat="1">
      <c r="A569" s="33" t="s">
        <v>307</v>
      </c>
      <c r="B569" s="33" t="s">
        <v>304</v>
      </c>
      <c r="C569" s="33" t="s">
        <v>96</v>
      </c>
      <c r="D569" s="33" t="s">
        <v>409</v>
      </c>
      <c r="E569" s="15" t="s">
        <v>141</v>
      </c>
      <c r="F569" s="34" t="s">
        <v>142</v>
      </c>
      <c r="G569" s="17">
        <v>20.699999999999999</v>
      </c>
      <c r="H569" s="17">
        <v>20.699999999999999</v>
      </c>
      <c r="I569" s="17">
        <v>20.699999999999999</v>
      </c>
      <c r="J569" s="17"/>
      <c r="K569" s="17"/>
      <c r="L569" s="17"/>
      <c r="M569" s="17">
        <f t="shared" si="1702"/>
        <v>20.699999999999999</v>
      </c>
      <c r="N569" s="17">
        <f t="shared" si="1703"/>
        <v>20.699999999999999</v>
      </c>
      <c r="O569" s="17">
        <f t="shared" si="1704"/>
        <v>20.699999999999999</v>
      </c>
      <c r="P569" s="17">
        <v>0.89400000000000002</v>
      </c>
      <c r="Q569" s="17"/>
      <c r="R569" s="17"/>
      <c r="S569" s="17"/>
      <c r="T569" s="17"/>
      <c r="U569" s="17"/>
      <c r="V569" s="17"/>
      <c r="W569" s="17"/>
      <c r="X569" s="17"/>
      <c r="Y569" s="17">
        <f t="shared" si="1751"/>
        <v>21.593999999999998</v>
      </c>
      <c r="Z569" s="17">
        <f t="shared" si="1752"/>
        <v>20.699999999999999</v>
      </c>
      <c r="AA569" s="17">
        <f t="shared" si="1753"/>
        <v>20.699999999999999</v>
      </c>
      <c r="AB569" s="17"/>
      <c r="AC569" s="17"/>
      <c r="AD569" s="17"/>
      <c r="AE569" s="17">
        <f t="shared" si="1754"/>
        <v>21.593999999999998</v>
      </c>
      <c r="AF569" s="17">
        <f t="shared" si="1755"/>
        <v>20.699999999999999</v>
      </c>
      <c r="AG569" s="17">
        <f t="shared" si="1756"/>
        <v>20.699999999999999</v>
      </c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>
        <f t="shared" si="1757"/>
        <v>21.593999999999998</v>
      </c>
      <c r="AX569" s="17">
        <f t="shared" si="1758"/>
        <v>20.699999999999999</v>
      </c>
      <c r="AY569" s="17">
        <f t="shared" si="1759"/>
        <v>20.699999999999999</v>
      </c>
      <c r="AZ569" s="17"/>
      <c r="BA569" s="17">
        <f t="shared" si="1760"/>
        <v>21.593999999999998</v>
      </c>
      <c r="BB569" s="17">
        <f t="shared" si="1761"/>
        <v>20.699999999999999</v>
      </c>
      <c r="BC569" s="17">
        <f t="shared" si="1762"/>
        <v>20.699999999999999</v>
      </c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>
        <f t="shared" si="1763"/>
        <v>21.593999999999998</v>
      </c>
      <c r="BP569" s="17">
        <f t="shared" si="1764"/>
        <v>20.699999999999999</v>
      </c>
      <c r="BQ569" s="17">
        <f t="shared" si="1765"/>
        <v>20.699999999999999</v>
      </c>
      <c r="BR569" s="17"/>
      <c r="BS569" s="35"/>
      <c r="BT569" s="35"/>
      <c r="BU569" s="1"/>
      <c r="BV569" s="1"/>
      <c r="BW569" s="1"/>
      <c r="BX569" s="1"/>
      <c r="BY569" s="1"/>
      <c r="BZ569" s="1"/>
      <c r="CA569" s="1"/>
      <c r="CB569" s="1"/>
    </row>
    <row r="570" s="23" customFormat="1">
      <c r="A570" s="24" t="s">
        <v>307</v>
      </c>
      <c r="B570" s="24" t="s">
        <v>103</v>
      </c>
      <c r="C570" s="24"/>
      <c r="D570" s="24"/>
      <c r="E570" s="47"/>
      <c r="F570" s="25" t="s">
        <v>411</v>
      </c>
      <c r="G570" s="26">
        <f t="shared" ref="G536:G573" si="1813">G571</f>
        <v>59546</v>
      </c>
      <c r="H570" s="26">
        <f>H571</f>
        <v>67467</v>
      </c>
      <c r="I570" s="26">
        <f>I571</f>
        <v>55469</v>
      </c>
      <c r="J570" s="26">
        <f>J571</f>
        <v>0</v>
      </c>
      <c r="K570" s="26">
        <f>K571</f>
        <v>0</v>
      </c>
      <c r="L570" s="26">
        <f>L571</f>
        <v>0</v>
      </c>
      <c r="M570" s="26">
        <f t="shared" si="1702"/>
        <v>59546</v>
      </c>
      <c r="N570" s="26">
        <f t="shared" si="1703"/>
        <v>67467</v>
      </c>
      <c r="O570" s="26">
        <f t="shared" si="1704"/>
        <v>55469</v>
      </c>
      <c r="P570" s="26">
        <f>P571</f>
        <v>12.475000000000001</v>
      </c>
      <c r="Q570" s="26">
        <f>Q571</f>
        <v>0</v>
      </c>
      <c r="R570" s="26">
        <f>R571</f>
        <v>9934.9089999999997</v>
      </c>
      <c r="S570" s="26">
        <f>S571</f>
        <v>0</v>
      </c>
      <c r="T570" s="26">
        <f>T571</f>
        <v>0</v>
      </c>
      <c r="U570" s="26">
        <f>U571</f>
        <v>-10876.1</v>
      </c>
      <c r="V570" s="26">
        <f>V571</f>
        <v>0</v>
      </c>
      <c r="W570" s="26">
        <f>W571</f>
        <v>0</v>
      </c>
      <c r="X570" s="26">
        <f>X571</f>
        <v>0</v>
      </c>
      <c r="Y570" s="26">
        <f t="shared" si="1751"/>
        <v>69493.383999999991</v>
      </c>
      <c r="Z570" s="26">
        <f t="shared" si="1752"/>
        <v>56590.900000000001</v>
      </c>
      <c r="AA570" s="26">
        <f t="shared" si="1753"/>
        <v>55469</v>
      </c>
      <c r="AB570" s="26">
        <f>AB571</f>
        <v>0</v>
      </c>
      <c r="AC570" s="26">
        <f>AC571</f>
        <v>0</v>
      </c>
      <c r="AD570" s="26">
        <f>AD571</f>
        <v>0</v>
      </c>
      <c r="AE570" s="26">
        <f t="shared" si="1754"/>
        <v>69493.383999999991</v>
      </c>
      <c r="AF570" s="26">
        <f t="shared" si="1755"/>
        <v>56590.900000000001</v>
      </c>
      <c r="AG570" s="26">
        <f t="shared" si="1756"/>
        <v>55469</v>
      </c>
      <c r="AH570" s="26">
        <f>AH571</f>
        <v>0</v>
      </c>
      <c r="AI570" s="26">
        <f>AI571</f>
        <v>0</v>
      </c>
      <c r="AJ570" s="26">
        <f>AJ571</f>
        <v>0</v>
      </c>
      <c r="AK570" s="26">
        <f>AK571</f>
        <v>0</v>
      </c>
      <c r="AL570" s="26">
        <f>AL571</f>
        <v>0</v>
      </c>
      <c r="AM570" s="26">
        <f>AM571</f>
        <v>0</v>
      </c>
      <c r="AN570" s="26">
        <f>AN571</f>
        <v>0</v>
      </c>
      <c r="AO570" s="26">
        <f>AO571</f>
        <v>0</v>
      </c>
      <c r="AP570" s="26">
        <f>AP571</f>
        <v>0</v>
      </c>
      <c r="AQ570" s="26">
        <f>AQ571</f>
        <v>0</v>
      </c>
      <c r="AR570" s="26">
        <f>AR571</f>
        <v>0</v>
      </c>
      <c r="AS570" s="26">
        <f>AS571</f>
        <v>0</v>
      </c>
      <c r="AT570" s="26">
        <f>AT571</f>
        <v>0</v>
      </c>
      <c r="AU570" s="26">
        <f>AU571</f>
        <v>0</v>
      </c>
      <c r="AV570" s="26">
        <f>AV571</f>
        <v>0</v>
      </c>
      <c r="AW570" s="26">
        <f t="shared" si="1757"/>
        <v>69493.383999999991</v>
      </c>
      <c r="AX570" s="26">
        <f t="shared" si="1758"/>
        <v>56590.900000000001</v>
      </c>
      <c r="AY570" s="26">
        <f t="shared" si="1759"/>
        <v>55469</v>
      </c>
      <c r="AZ570" s="26">
        <f>AZ571</f>
        <v>0</v>
      </c>
      <c r="BA570" s="26">
        <f t="shared" si="1760"/>
        <v>69493.383999999991</v>
      </c>
      <c r="BB570" s="26">
        <f t="shared" si="1761"/>
        <v>56590.900000000001</v>
      </c>
      <c r="BC570" s="26">
        <f t="shared" si="1762"/>
        <v>55469</v>
      </c>
      <c r="BD570" s="26">
        <f>BD571</f>
        <v>0</v>
      </c>
      <c r="BE570" s="26">
        <f>BE571</f>
        <v>0</v>
      </c>
      <c r="BF570" s="26">
        <f>BF571</f>
        <v>0</v>
      </c>
      <c r="BG570" s="26">
        <f>BG571</f>
        <v>0</v>
      </c>
      <c r="BH570" s="26">
        <f>BH571</f>
        <v>0</v>
      </c>
      <c r="BI570" s="26">
        <f>BI571</f>
        <v>0</v>
      </c>
      <c r="BJ570" s="26">
        <f>BJ571</f>
        <v>0</v>
      </c>
      <c r="BK570" s="26">
        <f>BK571</f>
        <v>0</v>
      </c>
      <c r="BL570" s="26">
        <f>BL571</f>
        <v>0</v>
      </c>
      <c r="BM570" s="26">
        <f>BM571</f>
        <v>0</v>
      </c>
      <c r="BN570" s="26">
        <f>BN571</f>
        <v>0</v>
      </c>
      <c r="BO570" s="26">
        <f t="shared" si="1763"/>
        <v>69493.383999999991</v>
      </c>
      <c r="BP570" s="26">
        <f t="shared" si="1764"/>
        <v>56590.900000000001</v>
      </c>
      <c r="BQ570" s="26">
        <f t="shared" si="1765"/>
        <v>55469</v>
      </c>
      <c r="BR570" s="26">
        <f>BR571</f>
        <v>0</v>
      </c>
      <c r="BS570" s="27"/>
      <c r="BT570" s="27"/>
      <c r="BU570" s="23"/>
      <c r="BV570" s="23"/>
      <c r="BW570" s="23"/>
      <c r="BX570" s="23"/>
      <c r="BY570" s="23"/>
      <c r="BZ570" s="23"/>
      <c r="CA570" s="23"/>
      <c r="CB570" s="23"/>
    </row>
    <row r="571" s="28" customFormat="1">
      <c r="A571" s="29" t="s">
        <v>307</v>
      </c>
      <c r="B571" s="29" t="s">
        <v>103</v>
      </c>
      <c r="C571" s="29" t="s">
        <v>72</v>
      </c>
      <c r="D571" s="29"/>
      <c r="E571" s="48"/>
      <c r="F571" s="30" t="s">
        <v>412</v>
      </c>
      <c r="G571" s="31">
        <f>G572+G579</f>
        <v>59546</v>
      </c>
      <c r="H571" s="31">
        <f>H572+H579</f>
        <v>67467</v>
      </c>
      <c r="I571" s="31">
        <f>I572+I579</f>
        <v>55469</v>
      </c>
      <c r="J571" s="31">
        <f>J572+J579</f>
        <v>0</v>
      </c>
      <c r="K571" s="31">
        <f>K572+K579</f>
        <v>0</v>
      </c>
      <c r="L571" s="31">
        <f>L572+L579</f>
        <v>0</v>
      </c>
      <c r="M571" s="31">
        <f t="shared" si="1702"/>
        <v>59546</v>
      </c>
      <c r="N571" s="31">
        <f t="shared" si="1703"/>
        <v>67467</v>
      </c>
      <c r="O571" s="31">
        <f t="shared" si="1704"/>
        <v>55469</v>
      </c>
      <c r="P571" s="31">
        <f>P572+P579</f>
        <v>12.475000000000001</v>
      </c>
      <c r="Q571" s="31">
        <f>Q572+Q579</f>
        <v>0</v>
      </c>
      <c r="R571" s="31">
        <f>R572+R579</f>
        <v>9934.9089999999997</v>
      </c>
      <c r="S571" s="31">
        <f>S572+S579</f>
        <v>0</v>
      </c>
      <c r="T571" s="31">
        <f>T572+T579</f>
        <v>0</v>
      </c>
      <c r="U571" s="31">
        <f>U572+U579</f>
        <v>-10876.1</v>
      </c>
      <c r="V571" s="31">
        <f>V572+V579</f>
        <v>0</v>
      </c>
      <c r="W571" s="31">
        <f>W572+W579</f>
        <v>0</v>
      </c>
      <c r="X571" s="31">
        <f>X572+X579</f>
        <v>0</v>
      </c>
      <c r="Y571" s="31">
        <f t="shared" si="1751"/>
        <v>69493.383999999991</v>
      </c>
      <c r="Z571" s="31">
        <f t="shared" si="1752"/>
        <v>56590.900000000001</v>
      </c>
      <c r="AA571" s="31">
        <f t="shared" si="1753"/>
        <v>55469</v>
      </c>
      <c r="AB571" s="31">
        <f>AB572+AB579</f>
        <v>0</v>
      </c>
      <c r="AC571" s="31">
        <f>AC572+AC579</f>
        <v>0</v>
      </c>
      <c r="AD571" s="31">
        <f>AD572+AD579</f>
        <v>0</v>
      </c>
      <c r="AE571" s="31">
        <f t="shared" si="1754"/>
        <v>69493.383999999991</v>
      </c>
      <c r="AF571" s="31">
        <f t="shared" si="1755"/>
        <v>56590.900000000001</v>
      </c>
      <c r="AG571" s="31">
        <f t="shared" si="1756"/>
        <v>55469</v>
      </c>
      <c r="AH571" s="31">
        <f>AH572+AH579</f>
        <v>0</v>
      </c>
      <c r="AI571" s="31">
        <f>AI572+AI579</f>
        <v>0</v>
      </c>
      <c r="AJ571" s="31">
        <f>AJ572+AJ579</f>
        <v>0</v>
      </c>
      <c r="AK571" s="31">
        <f>AK572+AK579</f>
        <v>0</v>
      </c>
      <c r="AL571" s="31">
        <f>AL572+AL579</f>
        <v>0</v>
      </c>
      <c r="AM571" s="31">
        <f>AM572+AM579</f>
        <v>0</v>
      </c>
      <c r="AN571" s="31">
        <f>AN572+AN579</f>
        <v>0</v>
      </c>
      <c r="AO571" s="31">
        <f>AO572+AO579</f>
        <v>0</v>
      </c>
      <c r="AP571" s="31">
        <f>AP572+AP579</f>
        <v>0</v>
      </c>
      <c r="AQ571" s="31">
        <f>AQ572+AQ579</f>
        <v>0</v>
      </c>
      <c r="AR571" s="31">
        <f>AR572+AR579</f>
        <v>0</v>
      </c>
      <c r="AS571" s="31">
        <f>AS572+AS579</f>
        <v>0</v>
      </c>
      <c r="AT571" s="31">
        <f>AT572+AT579</f>
        <v>0</v>
      </c>
      <c r="AU571" s="31">
        <f>AU572+AU579</f>
        <v>0</v>
      </c>
      <c r="AV571" s="31">
        <f>AV572+AV579</f>
        <v>0</v>
      </c>
      <c r="AW571" s="31">
        <f t="shared" si="1757"/>
        <v>69493.383999999991</v>
      </c>
      <c r="AX571" s="31">
        <f t="shared" si="1758"/>
        <v>56590.900000000001</v>
      </c>
      <c r="AY571" s="31">
        <f t="shared" si="1759"/>
        <v>55469</v>
      </c>
      <c r="AZ571" s="31">
        <f>AZ572+AZ579</f>
        <v>0</v>
      </c>
      <c r="BA571" s="31">
        <f t="shared" si="1760"/>
        <v>69493.383999999991</v>
      </c>
      <c r="BB571" s="31">
        <f t="shared" si="1761"/>
        <v>56590.900000000001</v>
      </c>
      <c r="BC571" s="31">
        <f t="shared" si="1762"/>
        <v>55469</v>
      </c>
      <c r="BD571" s="31">
        <f>BD572+BD579</f>
        <v>0</v>
      </c>
      <c r="BE571" s="31">
        <f>BE572+BE579</f>
        <v>0</v>
      </c>
      <c r="BF571" s="31">
        <f>BF572+BF579</f>
        <v>0</v>
      </c>
      <c r="BG571" s="31">
        <f>BG572+BG579</f>
        <v>0</v>
      </c>
      <c r="BH571" s="31">
        <f>BH572+BH579</f>
        <v>0</v>
      </c>
      <c r="BI571" s="31">
        <f>BI572+BI579</f>
        <v>0</v>
      </c>
      <c r="BJ571" s="31">
        <f>BJ572+BJ579</f>
        <v>0</v>
      </c>
      <c r="BK571" s="31">
        <f>BK572+BK579</f>
        <v>0</v>
      </c>
      <c r="BL571" s="31">
        <f>BL572+BL579</f>
        <v>0</v>
      </c>
      <c r="BM571" s="31">
        <f>BM572+BM579</f>
        <v>0</v>
      </c>
      <c r="BN571" s="31">
        <f>BN572+BN579</f>
        <v>0</v>
      </c>
      <c r="BO571" s="31">
        <f t="shared" si="1763"/>
        <v>69493.383999999991</v>
      </c>
      <c r="BP571" s="31">
        <f t="shared" si="1764"/>
        <v>56590.900000000001</v>
      </c>
      <c r="BQ571" s="31">
        <f t="shared" si="1765"/>
        <v>55469</v>
      </c>
      <c r="BR571" s="31">
        <f>BR572+BR579</f>
        <v>0</v>
      </c>
      <c r="BS571" s="32"/>
      <c r="BT571" s="32"/>
      <c r="BU571" s="28"/>
      <c r="BV571" s="28"/>
      <c r="BW571" s="28"/>
      <c r="BX571" s="28"/>
      <c r="BY571" s="28"/>
      <c r="BZ571" s="28"/>
      <c r="CA571" s="28"/>
      <c r="CB571" s="28"/>
    </row>
    <row r="572" s="1" customFormat="1">
      <c r="A572" s="33" t="s">
        <v>307</v>
      </c>
      <c r="B572" s="33" t="s">
        <v>103</v>
      </c>
      <c r="C572" s="33" t="s">
        <v>72</v>
      </c>
      <c r="D572" s="16" t="s">
        <v>413</v>
      </c>
      <c r="E572" s="16"/>
      <c r="F572" s="34" t="s">
        <v>414</v>
      </c>
      <c r="G572" s="17">
        <f t="shared" si="1813"/>
        <v>15768.700000000001</v>
      </c>
      <c r="H572" s="17">
        <f t="shared" ref="H572:H573" si="1814">H573</f>
        <v>15772.200000000001</v>
      </c>
      <c r="I572" s="17">
        <f t="shared" ref="I572:I573" si="1815">I573</f>
        <v>15772.200000000001</v>
      </c>
      <c r="J572" s="17">
        <f t="shared" ref="J572:J573" si="1816">J573</f>
        <v>0</v>
      </c>
      <c r="K572" s="17">
        <f t="shared" ref="K572:K573" si="1817">K573</f>
        <v>0</v>
      </c>
      <c r="L572" s="17">
        <f t="shared" ref="L572:L573" si="1818">L573</f>
        <v>0</v>
      </c>
      <c r="M572" s="17">
        <f t="shared" si="1702"/>
        <v>15768.700000000001</v>
      </c>
      <c r="N572" s="17">
        <f t="shared" si="1703"/>
        <v>15772.200000000001</v>
      </c>
      <c r="O572" s="17">
        <f t="shared" si="1704"/>
        <v>15772.200000000001</v>
      </c>
      <c r="P572" s="17">
        <f t="shared" ref="P572:P573" si="1819">P573</f>
        <v>0</v>
      </c>
      <c r="Q572" s="17">
        <f t="shared" ref="Q572:Q573" si="1820">Q573</f>
        <v>0</v>
      </c>
      <c r="R572" s="17">
        <f t="shared" ref="R572:R573" si="1821">R573</f>
        <v>0</v>
      </c>
      <c r="S572" s="17">
        <f t="shared" ref="S572:S573" si="1822">S573</f>
        <v>0</v>
      </c>
      <c r="T572" s="17">
        <f t="shared" ref="T572:T573" si="1823">T573</f>
        <v>0</v>
      </c>
      <c r="U572" s="17">
        <f t="shared" ref="U572:U573" si="1824">U573</f>
        <v>0</v>
      </c>
      <c r="V572" s="17">
        <f t="shared" ref="V572:V573" si="1825">V573</f>
        <v>0</v>
      </c>
      <c r="W572" s="17">
        <f t="shared" ref="W572:W573" si="1826">W573</f>
        <v>0</v>
      </c>
      <c r="X572" s="17">
        <f t="shared" ref="X572:X573" si="1827">X573</f>
        <v>0</v>
      </c>
      <c r="Y572" s="17">
        <f t="shared" si="1751"/>
        <v>15768.700000000001</v>
      </c>
      <c r="Z572" s="17">
        <f t="shared" si="1752"/>
        <v>15772.200000000001</v>
      </c>
      <c r="AA572" s="17">
        <f t="shared" si="1753"/>
        <v>15772.200000000001</v>
      </c>
      <c r="AB572" s="17">
        <f t="shared" ref="AB572:AB573" si="1828">AB573</f>
        <v>0</v>
      </c>
      <c r="AC572" s="17">
        <f t="shared" ref="AC572:AC573" si="1829">AC573</f>
        <v>0</v>
      </c>
      <c r="AD572" s="17">
        <f t="shared" ref="AD572:AD573" si="1830">AD573</f>
        <v>0</v>
      </c>
      <c r="AE572" s="17">
        <f t="shared" si="1754"/>
        <v>15768.700000000001</v>
      </c>
      <c r="AF572" s="17">
        <f t="shared" si="1755"/>
        <v>15772.200000000001</v>
      </c>
      <c r="AG572" s="17">
        <f t="shared" si="1756"/>
        <v>15772.200000000001</v>
      </c>
      <c r="AH572" s="17">
        <f t="shared" ref="AH572:AH573" si="1831">AH573</f>
        <v>0</v>
      </c>
      <c r="AI572" s="17">
        <f t="shared" ref="AI572:AI573" si="1832">AI573</f>
        <v>0</v>
      </c>
      <c r="AJ572" s="17">
        <f t="shared" ref="AJ572:AJ573" si="1833">AJ573</f>
        <v>0</v>
      </c>
      <c r="AK572" s="17">
        <f t="shared" ref="AK572:AK573" si="1834">AK573</f>
        <v>0</v>
      </c>
      <c r="AL572" s="17">
        <f t="shared" ref="AL572:AL573" si="1835">AL573</f>
        <v>0</v>
      </c>
      <c r="AM572" s="17">
        <f t="shared" ref="AM572:AM573" si="1836">AM573</f>
        <v>0</v>
      </c>
      <c r="AN572" s="17">
        <f t="shared" ref="AN572:AN573" si="1837">AN573</f>
        <v>0</v>
      </c>
      <c r="AO572" s="17">
        <f t="shared" ref="AO572:AO573" si="1838">AO573</f>
        <v>0</v>
      </c>
      <c r="AP572" s="17">
        <f t="shared" ref="AP572:AP573" si="1839">AP573</f>
        <v>0</v>
      </c>
      <c r="AQ572" s="17">
        <f t="shared" ref="AQ572:AQ573" si="1840">AQ573</f>
        <v>0</v>
      </c>
      <c r="AR572" s="17">
        <f t="shared" ref="AR572:AR573" si="1841">AR573</f>
        <v>0</v>
      </c>
      <c r="AS572" s="17">
        <f t="shared" ref="AS572:AS573" si="1842">AS573</f>
        <v>0</v>
      </c>
      <c r="AT572" s="17">
        <f t="shared" ref="AT572:AT573" si="1843">AT573</f>
        <v>0</v>
      </c>
      <c r="AU572" s="17">
        <f t="shared" ref="AU572:AU573" si="1844">AU573</f>
        <v>0</v>
      </c>
      <c r="AV572" s="17">
        <f t="shared" ref="AV572:AV573" si="1845">AV573</f>
        <v>0</v>
      </c>
      <c r="AW572" s="17">
        <f t="shared" si="1757"/>
        <v>15768.700000000001</v>
      </c>
      <c r="AX572" s="17">
        <f t="shared" si="1758"/>
        <v>15772.200000000001</v>
      </c>
      <c r="AY572" s="17">
        <f t="shared" si="1759"/>
        <v>15772.200000000001</v>
      </c>
      <c r="AZ572" s="17">
        <f t="shared" ref="AZ572:AZ573" si="1846">AZ573</f>
        <v>0</v>
      </c>
      <c r="BA572" s="17">
        <f t="shared" si="1760"/>
        <v>15768.700000000001</v>
      </c>
      <c r="BB572" s="17">
        <f t="shared" si="1761"/>
        <v>15772.200000000001</v>
      </c>
      <c r="BC572" s="17">
        <f t="shared" si="1762"/>
        <v>15772.200000000001</v>
      </c>
      <c r="BD572" s="17">
        <f t="shared" ref="BD572:BD573" si="1847">BD573</f>
        <v>0</v>
      </c>
      <c r="BE572" s="17">
        <f t="shared" ref="BE572:BE573" si="1848">BE573</f>
        <v>0</v>
      </c>
      <c r="BF572" s="17">
        <f t="shared" ref="BF572:BF573" si="1849">BF573</f>
        <v>0</v>
      </c>
      <c r="BG572" s="17">
        <f t="shared" ref="BG572:BG573" si="1850">BG573</f>
        <v>0</v>
      </c>
      <c r="BH572" s="17">
        <f t="shared" ref="BH572:BH573" si="1851">BH573</f>
        <v>0</v>
      </c>
      <c r="BI572" s="17">
        <f t="shared" ref="BI572:BI573" si="1852">BI573</f>
        <v>0</v>
      </c>
      <c r="BJ572" s="17">
        <f t="shared" ref="BJ572:BJ573" si="1853">BJ573</f>
        <v>0</v>
      </c>
      <c r="BK572" s="17">
        <f t="shared" ref="BK572:BK573" si="1854">BK573</f>
        <v>0</v>
      </c>
      <c r="BL572" s="17">
        <f t="shared" ref="BL572:BL573" si="1855">BL573</f>
        <v>0</v>
      </c>
      <c r="BM572" s="17">
        <f t="shared" ref="BM572:BM573" si="1856">BM573</f>
        <v>0</v>
      </c>
      <c r="BN572" s="17">
        <f t="shared" ref="BN572:BN573" si="1857">BN573</f>
        <v>0</v>
      </c>
      <c r="BO572" s="17">
        <f t="shared" si="1763"/>
        <v>15768.700000000001</v>
      </c>
      <c r="BP572" s="17">
        <f t="shared" si="1764"/>
        <v>15772.200000000001</v>
      </c>
      <c r="BQ572" s="17">
        <f t="shared" si="1765"/>
        <v>15772.200000000001</v>
      </c>
      <c r="BR572" s="17">
        <f t="shared" ref="BR572:BR573" si="1858">BR573</f>
        <v>0</v>
      </c>
      <c r="BS572" s="35"/>
      <c r="BT572" s="35"/>
      <c r="BU572" s="1"/>
      <c r="BV572" s="1"/>
      <c r="BW572" s="1"/>
      <c r="BX572" s="1"/>
      <c r="BY572" s="1"/>
      <c r="BZ572" s="1"/>
      <c r="CA572" s="1"/>
      <c r="CB572" s="1"/>
    </row>
    <row r="573" s="1" customFormat="1">
      <c r="A573" s="33" t="s">
        <v>307</v>
      </c>
      <c r="B573" s="33" t="s">
        <v>103</v>
      </c>
      <c r="C573" s="33" t="s">
        <v>72</v>
      </c>
      <c r="D573" s="16" t="s">
        <v>415</v>
      </c>
      <c r="E573" s="16"/>
      <c r="F573" s="34" t="s">
        <v>43</v>
      </c>
      <c r="G573" s="17">
        <f t="shared" si="1813"/>
        <v>15768.700000000001</v>
      </c>
      <c r="H573" s="17">
        <f t="shared" si="1814"/>
        <v>15772.200000000001</v>
      </c>
      <c r="I573" s="17">
        <f t="shared" si="1815"/>
        <v>15772.200000000001</v>
      </c>
      <c r="J573" s="17">
        <f t="shared" si="1816"/>
        <v>0</v>
      </c>
      <c r="K573" s="17">
        <f t="shared" si="1817"/>
        <v>0</v>
      </c>
      <c r="L573" s="17">
        <f t="shared" si="1818"/>
        <v>0</v>
      </c>
      <c r="M573" s="17">
        <f t="shared" si="1702"/>
        <v>15768.700000000001</v>
      </c>
      <c r="N573" s="17">
        <f t="shared" si="1703"/>
        <v>15772.200000000001</v>
      </c>
      <c r="O573" s="17">
        <f t="shared" si="1704"/>
        <v>15772.200000000001</v>
      </c>
      <c r="P573" s="17">
        <f t="shared" si="1819"/>
        <v>0</v>
      </c>
      <c r="Q573" s="17">
        <f t="shared" si="1820"/>
        <v>0</v>
      </c>
      <c r="R573" s="17">
        <f t="shared" si="1821"/>
        <v>0</v>
      </c>
      <c r="S573" s="17">
        <f t="shared" si="1822"/>
        <v>0</v>
      </c>
      <c r="T573" s="17">
        <f t="shared" si="1823"/>
        <v>0</v>
      </c>
      <c r="U573" s="17">
        <f t="shared" si="1824"/>
        <v>0</v>
      </c>
      <c r="V573" s="17">
        <f t="shared" si="1825"/>
        <v>0</v>
      </c>
      <c r="W573" s="17">
        <f t="shared" si="1826"/>
        <v>0</v>
      </c>
      <c r="X573" s="17">
        <f t="shared" si="1827"/>
        <v>0</v>
      </c>
      <c r="Y573" s="17">
        <f t="shared" si="1751"/>
        <v>15768.700000000001</v>
      </c>
      <c r="Z573" s="17">
        <f t="shared" si="1752"/>
        <v>15772.200000000001</v>
      </c>
      <c r="AA573" s="17">
        <f t="shared" si="1753"/>
        <v>15772.200000000001</v>
      </c>
      <c r="AB573" s="17">
        <f t="shared" si="1828"/>
        <v>0</v>
      </c>
      <c r="AC573" s="17">
        <f t="shared" si="1829"/>
        <v>0</v>
      </c>
      <c r="AD573" s="17">
        <f t="shared" si="1830"/>
        <v>0</v>
      </c>
      <c r="AE573" s="17">
        <f t="shared" si="1754"/>
        <v>15768.700000000001</v>
      </c>
      <c r="AF573" s="17">
        <f t="shared" si="1755"/>
        <v>15772.200000000001</v>
      </c>
      <c r="AG573" s="17">
        <f t="shared" si="1756"/>
        <v>15772.200000000001</v>
      </c>
      <c r="AH573" s="17">
        <f t="shared" si="1831"/>
        <v>0</v>
      </c>
      <c r="AI573" s="17">
        <f t="shared" si="1832"/>
        <v>0</v>
      </c>
      <c r="AJ573" s="17">
        <f t="shared" si="1833"/>
        <v>0</v>
      </c>
      <c r="AK573" s="17">
        <f t="shared" si="1834"/>
        <v>0</v>
      </c>
      <c r="AL573" s="17">
        <f t="shared" si="1835"/>
        <v>0</v>
      </c>
      <c r="AM573" s="17">
        <f t="shared" si="1836"/>
        <v>0</v>
      </c>
      <c r="AN573" s="17">
        <f t="shared" si="1837"/>
        <v>0</v>
      </c>
      <c r="AO573" s="17">
        <f t="shared" si="1838"/>
        <v>0</v>
      </c>
      <c r="AP573" s="17">
        <f t="shared" si="1839"/>
        <v>0</v>
      </c>
      <c r="AQ573" s="17">
        <f t="shared" si="1840"/>
        <v>0</v>
      </c>
      <c r="AR573" s="17">
        <f t="shared" si="1841"/>
        <v>0</v>
      </c>
      <c r="AS573" s="17">
        <f t="shared" si="1842"/>
        <v>0</v>
      </c>
      <c r="AT573" s="17">
        <f t="shared" si="1843"/>
        <v>0</v>
      </c>
      <c r="AU573" s="17">
        <f t="shared" si="1844"/>
        <v>0</v>
      </c>
      <c r="AV573" s="17">
        <f t="shared" si="1845"/>
        <v>0</v>
      </c>
      <c r="AW573" s="17">
        <f t="shared" si="1757"/>
        <v>15768.700000000001</v>
      </c>
      <c r="AX573" s="17">
        <f t="shared" si="1758"/>
        <v>15772.200000000001</v>
      </c>
      <c r="AY573" s="17">
        <f t="shared" si="1759"/>
        <v>15772.200000000001</v>
      </c>
      <c r="AZ573" s="17">
        <f t="shared" si="1846"/>
        <v>0</v>
      </c>
      <c r="BA573" s="17">
        <f t="shared" si="1760"/>
        <v>15768.700000000001</v>
      </c>
      <c r="BB573" s="17">
        <f t="shared" si="1761"/>
        <v>15772.200000000001</v>
      </c>
      <c r="BC573" s="17">
        <f t="shared" si="1762"/>
        <v>15772.200000000001</v>
      </c>
      <c r="BD573" s="17">
        <f t="shared" si="1847"/>
        <v>0</v>
      </c>
      <c r="BE573" s="17">
        <f t="shared" si="1848"/>
        <v>0</v>
      </c>
      <c r="BF573" s="17">
        <f t="shared" si="1849"/>
        <v>0</v>
      </c>
      <c r="BG573" s="17">
        <f t="shared" si="1850"/>
        <v>0</v>
      </c>
      <c r="BH573" s="17">
        <f t="shared" si="1851"/>
        <v>0</v>
      </c>
      <c r="BI573" s="17">
        <f t="shared" si="1852"/>
        <v>0</v>
      </c>
      <c r="BJ573" s="17">
        <f t="shared" si="1853"/>
        <v>0</v>
      </c>
      <c r="BK573" s="17">
        <f t="shared" si="1854"/>
        <v>0</v>
      </c>
      <c r="BL573" s="17">
        <f t="shared" si="1855"/>
        <v>0</v>
      </c>
      <c r="BM573" s="17">
        <f t="shared" si="1856"/>
        <v>0</v>
      </c>
      <c r="BN573" s="17">
        <f t="shared" si="1857"/>
        <v>0</v>
      </c>
      <c r="BO573" s="17">
        <f t="shared" si="1763"/>
        <v>15768.700000000001</v>
      </c>
      <c r="BP573" s="17">
        <f t="shared" si="1764"/>
        <v>15772.200000000001</v>
      </c>
      <c r="BQ573" s="17">
        <f t="shared" si="1765"/>
        <v>15772.200000000001</v>
      </c>
      <c r="BR573" s="17">
        <f t="shared" si="1858"/>
        <v>0</v>
      </c>
      <c r="BS573" s="35"/>
      <c r="BT573" s="35"/>
      <c r="BU573" s="1"/>
      <c r="BV573" s="1"/>
      <c r="BW573" s="1"/>
      <c r="BX573" s="1"/>
      <c r="BY573" s="1"/>
      <c r="BZ573" s="1"/>
      <c r="CA573" s="1"/>
      <c r="CB573" s="1"/>
    </row>
    <row r="574" s="1" customFormat="1">
      <c r="A574" s="33" t="s">
        <v>307</v>
      </c>
      <c r="B574" s="33" t="s">
        <v>103</v>
      </c>
      <c r="C574" s="33" t="s">
        <v>72</v>
      </c>
      <c r="D574" s="16" t="s">
        <v>416</v>
      </c>
      <c r="E574" s="16"/>
      <c r="F574" s="34" t="s">
        <v>417</v>
      </c>
      <c r="G574" s="17">
        <f>G575+G577</f>
        <v>15768.700000000001</v>
      </c>
      <c r="H574" s="17">
        <f>H575+H577</f>
        <v>15772.200000000001</v>
      </c>
      <c r="I574" s="17">
        <f>I575+I577</f>
        <v>15772.200000000001</v>
      </c>
      <c r="J574" s="17">
        <f>J575+J577</f>
        <v>0</v>
      </c>
      <c r="K574" s="17">
        <f>K575+K577</f>
        <v>0</v>
      </c>
      <c r="L574" s="17">
        <f>L575+L577</f>
        <v>0</v>
      </c>
      <c r="M574" s="17">
        <f t="shared" si="1702"/>
        <v>15768.700000000001</v>
      </c>
      <c r="N574" s="17">
        <f t="shared" si="1703"/>
        <v>15772.200000000001</v>
      </c>
      <c r="O574" s="17">
        <f t="shared" si="1704"/>
        <v>15772.200000000001</v>
      </c>
      <c r="P574" s="17">
        <f>P575+P577</f>
        <v>0</v>
      </c>
      <c r="Q574" s="17">
        <f>Q575+Q577</f>
        <v>0</v>
      </c>
      <c r="R574" s="17">
        <f>R575+R577</f>
        <v>0</v>
      </c>
      <c r="S574" s="17">
        <f>S575+S577</f>
        <v>0</v>
      </c>
      <c r="T574" s="17">
        <f>T575+T577</f>
        <v>0</v>
      </c>
      <c r="U574" s="17">
        <f>U575+U577</f>
        <v>0</v>
      </c>
      <c r="V574" s="17">
        <f>V575+V577</f>
        <v>0</v>
      </c>
      <c r="W574" s="17">
        <f>W575+W577</f>
        <v>0</v>
      </c>
      <c r="X574" s="17">
        <f>X575+X577</f>
        <v>0</v>
      </c>
      <c r="Y574" s="17">
        <f t="shared" si="1751"/>
        <v>15768.700000000001</v>
      </c>
      <c r="Z574" s="17">
        <f t="shared" si="1752"/>
        <v>15772.200000000001</v>
      </c>
      <c r="AA574" s="17">
        <f t="shared" si="1753"/>
        <v>15772.200000000001</v>
      </c>
      <c r="AB574" s="17">
        <f>AB575+AB577</f>
        <v>0</v>
      </c>
      <c r="AC574" s="17">
        <f>AC575+AC577</f>
        <v>0</v>
      </c>
      <c r="AD574" s="17">
        <f>AD575+AD577</f>
        <v>0</v>
      </c>
      <c r="AE574" s="17">
        <f t="shared" si="1754"/>
        <v>15768.700000000001</v>
      </c>
      <c r="AF574" s="17">
        <f t="shared" si="1755"/>
        <v>15772.200000000001</v>
      </c>
      <c r="AG574" s="17">
        <f t="shared" si="1756"/>
        <v>15772.200000000001</v>
      </c>
      <c r="AH574" s="17">
        <f>AH575+AH577</f>
        <v>0</v>
      </c>
      <c r="AI574" s="17">
        <f>AI575+AI577</f>
        <v>0</v>
      </c>
      <c r="AJ574" s="17">
        <f>AJ575+AJ577</f>
        <v>0</v>
      </c>
      <c r="AK574" s="17">
        <f>AK575+AK577</f>
        <v>0</v>
      </c>
      <c r="AL574" s="17">
        <f>AL575+AL577</f>
        <v>0</v>
      </c>
      <c r="AM574" s="17">
        <f>AM575+AM577</f>
        <v>0</v>
      </c>
      <c r="AN574" s="17">
        <f>AN575+AN577</f>
        <v>0</v>
      </c>
      <c r="AO574" s="17">
        <f>AO575+AO577</f>
        <v>0</v>
      </c>
      <c r="AP574" s="17">
        <f>AP575+AP577</f>
        <v>0</v>
      </c>
      <c r="AQ574" s="17">
        <f>AQ575+AQ577</f>
        <v>0</v>
      </c>
      <c r="AR574" s="17">
        <f>AR575+AR577</f>
        <v>0</v>
      </c>
      <c r="AS574" s="17">
        <f>AS575+AS577</f>
        <v>0</v>
      </c>
      <c r="AT574" s="17">
        <f>AT575+AT577</f>
        <v>0</v>
      </c>
      <c r="AU574" s="17">
        <f>AU575+AU577</f>
        <v>0</v>
      </c>
      <c r="AV574" s="17">
        <f>AV575+AV577</f>
        <v>0</v>
      </c>
      <c r="AW574" s="17">
        <f t="shared" si="1757"/>
        <v>15768.700000000001</v>
      </c>
      <c r="AX574" s="17">
        <f t="shared" si="1758"/>
        <v>15772.200000000001</v>
      </c>
      <c r="AY574" s="17">
        <f t="shared" si="1759"/>
        <v>15772.200000000001</v>
      </c>
      <c r="AZ574" s="17">
        <f>AZ575+AZ577</f>
        <v>0</v>
      </c>
      <c r="BA574" s="17">
        <f t="shared" si="1760"/>
        <v>15768.700000000001</v>
      </c>
      <c r="BB574" s="17">
        <f t="shared" si="1761"/>
        <v>15772.200000000001</v>
      </c>
      <c r="BC574" s="17">
        <f t="shared" si="1762"/>
        <v>15772.200000000001</v>
      </c>
      <c r="BD574" s="17">
        <f>BD575+BD577</f>
        <v>0</v>
      </c>
      <c r="BE574" s="17">
        <f>BE575+BE577</f>
        <v>0</v>
      </c>
      <c r="BF574" s="17">
        <f>BF575+BF577</f>
        <v>0</v>
      </c>
      <c r="BG574" s="17">
        <f>BG575+BG577</f>
        <v>0</v>
      </c>
      <c r="BH574" s="17">
        <f>BH575+BH577</f>
        <v>0</v>
      </c>
      <c r="BI574" s="17">
        <f>BI575+BI577</f>
        <v>0</v>
      </c>
      <c r="BJ574" s="17">
        <f>BJ575+BJ577</f>
        <v>0</v>
      </c>
      <c r="BK574" s="17">
        <f>BK575+BK577</f>
        <v>0</v>
      </c>
      <c r="BL574" s="17">
        <f>BL575+BL577</f>
        <v>0</v>
      </c>
      <c r="BM574" s="17">
        <f>BM575+BM577</f>
        <v>0</v>
      </c>
      <c r="BN574" s="17">
        <f>BN575+BN577</f>
        <v>0</v>
      </c>
      <c r="BO574" s="17">
        <f t="shared" si="1763"/>
        <v>15768.700000000001</v>
      </c>
      <c r="BP574" s="17">
        <f t="shared" si="1764"/>
        <v>15772.200000000001</v>
      </c>
      <c r="BQ574" s="17">
        <f t="shared" si="1765"/>
        <v>15772.200000000001</v>
      </c>
      <c r="BR574" s="17">
        <f>BR575+BR577</f>
        <v>0</v>
      </c>
      <c r="BS574" s="35"/>
      <c r="BT574" s="35"/>
      <c r="BU574" s="1"/>
      <c r="BV574" s="1"/>
      <c r="BW574" s="1"/>
      <c r="BX574" s="1"/>
      <c r="BY574" s="1"/>
      <c r="BZ574" s="1"/>
      <c r="CA574" s="1"/>
      <c r="CB574" s="1"/>
    </row>
    <row r="575" s="1" customFormat="1">
      <c r="A575" s="33" t="s">
        <v>307</v>
      </c>
      <c r="B575" s="33" t="s">
        <v>103</v>
      </c>
      <c r="C575" s="33" t="s">
        <v>72</v>
      </c>
      <c r="D575" s="16" t="s">
        <v>418</v>
      </c>
      <c r="E575" s="16"/>
      <c r="F575" s="34" t="s">
        <v>63</v>
      </c>
      <c r="G575" s="17">
        <f>G576</f>
        <v>15764.1</v>
      </c>
      <c r="H575" s="17">
        <f>H576</f>
        <v>15772.200000000001</v>
      </c>
      <c r="I575" s="17">
        <f>I576</f>
        <v>15772.200000000001</v>
      </c>
      <c r="J575" s="17">
        <f>J576</f>
        <v>0</v>
      </c>
      <c r="K575" s="17">
        <f>K576</f>
        <v>0</v>
      </c>
      <c r="L575" s="17">
        <f>L576</f>
        <v>0</v>
      </c>
      <c r="M575" s="17">
        <f t="shared" si="1702"/>
        <v>15764.1</v>
      </c>
      <c r="N575" s="17">
        <f t="shared" si="1703"/>
        <v>15772.200000000001</v>
      </c>
      <c r="O575" s="17">
        <f t="shared" si="1704"/>
        <v>15772.200000000001</v>
      </c>
      <c r="P575" s="17">
        <f>P576</f>
        <v>0</v>
      </c>
      <c r="Q575" s="17">
        <f>Q576</f>
        <v>0</v>
      </c>
      <c r="R575" s="17">
        <f>R576</f>
        <v>0</v>
      </c>
      <c r="S575" s="17">
        <f>S576</f>
        <v>0</v>
      </c>
      <c r="T575" s="17">
        <f>T576</f>
        <v>0</v>
      </c>
      <c r="U575" s="17">
        <f>U576</f>
        <v>0</v>
      </c>
      <c r="V575" s="17">
        <f>V576</f>
        <v>0</v>
      </c>
      <c r="W575" s="17">
        <f>W576</f>
        <v>0</v>
      </c>
      <c r="X575" s="17">
        <f>X576</f>
        <v>0</v>
      </c>
      <c r="Y575" s="17">
        <f t="shared" si="1751"/>
        <v>15764.1</v>
      </c>
      <c r="Z575" s="17">
        <f t="shared" si="1752"/>
        <v>15772.200000000001</v>
      </c>
      <c r="AA575" s="17">
        <f t="shared" si="1753"/>
        <v>15772.200000000001</v>
      </c>
      <c r="AB575" s="17">
        <f>AB576</f>
        <v>0</v>
      </c>
      <c r="AC575" s="17">
        <f>AC576</f>
        <v>0</v>
      </c>
      <c r="AD575" s="17">
        <f>AD576</f>
        <v>0</v>
      </c>
      <c r="AE575" s="17">
        <f t="shared" si="1754"/>
        <v>15764.1</v>
      </c>
      <c r="AF575" s="17">
        <f t="shared" si="1755"/>
        <v>15772.200000000001</v>
      </c>
      <c r="AG575" s="17">
        <f t="shared" si="1756"/>
        <v>15772.200000000001</v>
      </c>
      <c r="AH575" s="17">
        <f>AH576</f>
        <v>0</v>
      </c>
      <c r="AI575" s="17">
        <f>AI576</f>
        <v>0</v>
      </c>
      <c r="AJ575" s="17">
        <f>AJ576</f>
        <v>0</v>
      </c>
      <c r="AK575" s="17">
        <f>AK576</f>
        <v>0</v>
      </c>
      <c r="AL575" s="17">
        <f>AL576</f>
        <v>0</v>
      </c>
      <c r="AM575" s="17">
        <f>AM576</f>
        <v>0</v>
      </c>
      <c r="AN575" s="17">
        <f>AN576</f>
        <v>0</v>
      </c>
      <c r="AO575" s="17">
        <f>AO576</f>
        <v>0</v>
      </c>
      <c r="AP575" s="17">
        <f>AP576</f>
        <v>0</v>
      </c>
      <c r="AQ575" s="17">
        <f>AQ576</f>
        <v>0</v>
      </c>
      <c r="AR575" s="17">
        <f>AR576</f>
        <v>0</v>
      </c>
      <c r="AS575" s="17">
        <f>AS576</f>
        <v>0</v>
      </c>
      <c r="AT575" s="17">
        <f>AT576</f>
        <v>0</v>
      </c>
      <c r="AU575" s="17">
        <f>AU576</f>
        <v>0</v>
      </c>
      <c r="AV575" s="17">
        <f>AV576</f>
        <v>0</v>
      </c>
      <c r="AW575" s="17">
        <f t="shared" si="1757"/>
        <v>15764.1</v>
      </c>
      <c r="AX575" s="17">
        <f t="shared" si="1758"/>
        <v>15772.200000000001</v>
      </c>
      <c r="AY575" s="17">
        <f t="shared" si="1759"/>
        <v>15772.200000000001</v>
      </c>
      <c r="AZ575" s="17">
        <f>AZ576</f>
        <v>0</v>
      </c>
      <c r="BA575" s="17">
        <f t="shared" si="1760"/>
        <v>15764.1</v>
      </c>
      <c r="BB575" s="17">
        <f t="shared" si="1761"/>
        <v>15772.200000000001</v>
      </c>
      <c r="BC575" s="17">
        <f t="shared" si="1762"/>
        <v>15772.200000000001</v>
      </c>
      <c r="BD575" s="17">
        <f>BD576</f>
        <v>0</v>
      </c>
      <c r="BE575" s="17">
        <f>BE576</f>
        <v>0</v>
      </c>
      <c r="BF575" s="17">
        <f>BF576</f>
        <v>0</v>
      </c>
      <c r="BG575" s="17">
        <f>BG576</f>
        <v>0</v>
      </c>
      <c r="BH575" s="17">
        <f>BH576</f>
        <v>0</v>
      </c>
      <c r="BI575" s="17">
        <f>BI576</f>
        <v>0</v>
      </c>
      <c r="BJ575" s="17">
        <f>BJ576</f>
        <v>0</v>
      </c>
      <c r="BK575" s="17">
        <f>BK576</f>
        <v>0</v>
      </c>
      <c r="BL575" s="17">
        <f>BL576</f>
        <v>0</v>
      </c>
      <c r="BM575" s="17">
        <f>BM576</f>
        <v>0</v>
      </c>
      <c r="BN575" s="17">
        <f>BN576</f>
        <v>0</v>
      </c>
      <c r="BO575" s="17">
        <f t="shared" si="1763"/>
        <v>15764.1</v>
      </c>
      <c r="BP575" s="17">
        <f t="shared" si="1764"/>
        <v>15772.200000000001</v>
      </c>
      <c r="BQ575" s="17">
        <f t="shared" si="1765"/>
        <v>15772.200000000001</v>
      </c>
      <c r="BR575" s="17">
        <f>BR576</f>
        <v>0</v>
      </c>
      <c r="BS575" s="35"/>
      <c r="BT575" s="35"/>
      <c r="BU575" s="1"/>
      <c r="BV575" s="1"/>
      <c r="BW575" s="1"/>
      <c r="BX575" s="1"/>
      <c r="BY575" s="1"/>
      <c r="BZ575" s="1"/>
      <c r="CA575" s="1"/>
      <c r="CB575" s="1"/>
    </row>
    <row r="576" s="1" customFormat="1">
      <c r="A576" s="33" t="s">
        <v>307</v>
      </c>
      <c r="B576" s="33" t="s">
        <v>103</v>
      </c>
      <c r="C576" s="33" t="s">
        <v>72</v>
      </c>
      <c r="D576" s="16" t="s">
        <v>418</v>
      </c>
      <c r="E576" s="15" t="s">
        <v>141</v>
      </c>
      <c r="F576" s="34" t="s">
        <v>142</v>
      </c>
      <c r="G576" s="17">
        <v>15764.1</v>
      </c>
      <c r="H576" s="17">
        <v>15772.200000000001</v>
      </c>
      <c r="I576" s="17">
        <v>15772.200000000001</v>
      </c>
      <c r="J576" s="17"/>
      <c r="K576" s="17"/>
      <c r="L576" s="17"/>
      <c r="M576" s="17">
        <f t="shared" si="1702"/>
        <v>15764.1</v>
      </c>
      <c r="N576" s="17">
        <f t="shared" si="1703"/>
        <v>15772.200000000001</v>
      </c>
      <c r="O576" s="17">
        <f t="shared" si="1704"/>
        <v>15772.200000000001</v>
      </c>
      <c r="P576" s="17"/>
      <c r="Q576" s="17"/>
      <c r="R576" s="17"/>
      <c r="S576" s="17"/>
      <c r="T576" s="17"/>
      <c r="U576" s="17"/>
      <c r="V576" s="17"/>
      <c r="W576" s="17"/>
      <c r="X576" s="17"/>
      <c r="Y576" s="17">
        <f t="shared" si="1751"/>
        <v>15764.1</v>
      </c>
      <c r="Z576" s="17">
        <f t="shared" si="1752"/>
        <v>15772.200000000001</v>
      </c>
      <c r="AA576" s="17">
        <f t="shared" si="1753"/>
        <v>15772.200000000001</v>
      </c>
      <c r="AB576" s="17"/>
      <c r="AC576" s="17"/>
      <c r="AD576" s="17"/>
      <c r="AE576" s="17">
        <f t="shared" si="1754"/>
        <v>15764.1</v>
      </c>
      <c r="AF576" s="17">
        <f t="shared" si="1755"/>
        <v>15772.200000000001</v>
      </c>
      <c r="AG576" s="17">
        <f t="shared" si="1756"/>
        <v>15772.200000000001</v>
      </c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>
        <f t="shared" si="1757"/>
        <v>15764.1</v>
      </c>
      <c r="AX576" s="17">
        <f t="shared" si="1758"/>
        <v>15772.200000000001</v>
      </c>
      <c r="AY576" s="17">
        <f t="shared" si="1759"/>
        <v>15772.200000000001</v>
      </c>
      <c r="AZ576" s="17"/>
      <c r="BA576" s="17">
        <f t="shared" si="1760"/>
        <v>15764.1</v>
      </c>
      <c r="BB576" s="17">
        <f t="shared" si="1761"/>
        <v>15772.200000000001</v>
      </c>
      <c r="BC576" s="17">
        <f t="shared" si="1762"/>
        <v>15772.200000000001</v>
      </c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>
        <f t="shared" si="1763"/>
        <v>15764.1</v>
      </c>
      <c r="BP576" s="17">
        <f t="shared" si="1764"/>
        <v>15772.200000000001</v>
      </c>
      <c r="BQ576" s="17">
        <f t="shared" si="1765"/>
        <v>15772.200000000001</v>
      </c>
      <c r="BR576" s="17"/>
      <c r="BS576" s="35"/>
      <c r="BT576" s="35"/>
      <c r="BU576" s="1"/>
      <c r="BV576" s="1"/>
      <c r="BW576" s="1"/>
      <c r="BX576" s="1"/>
      <c r="BY576" s="1"/>
      <c r="BZ576" s="1"/>
      <c r="CA576" s="1"/>
      <c r="CB576" s="1"/>
    </row>
    <row r="577" s="1" customFormat="1">
      <c r="A577" s="33" t="s">
        <v>307</v>
      </c>
      <c r="B577" s="33" t="s">
        <v>103</v>
      </c>
      <c r="C577" s="33" t="s">
        <v>72</v>
      </c>
      <c r="D577" s="16" t="s">
        <v>419</v>
      </c>
      <c r="E577" s="16"/>
      <c r="F577" s="34" t="s">
        <v>233</v>
      </c>
      <c r="G577" s="17">
        <f>G578</f>
        <v>4.5999999999999996</v>
      </c>
      <c r="H577" s="17">
        <f>H578</f>
        <v>0</v>
      </c>
      <c r="I577" s="17">
        <f>I578</f>
        <v>0</v>
      </c>
      <c r="J577" s="17">
        <f>J578</f>
        <v>0</v>
      </c>
      <c r="K577" s="17">
        <f>K578</f>
        <v>0</v>
      </c>
      <c r="L577" s="17">
        <f>L578</f>
        <v>0</v>
      </c>
      <c r="M577" s="17">
        <f t="shared" si="1702"/>
        <v>4.5999999999999996</v>
      </c>
      <c r="N577" s="17">
        <f t="shared" si="1703"/>
        <v>0</v>
      </c>
      <c r="O577" s="17">
        <f t="shared" si="1704"/>
        <v>0</v>
      </c>
      <c r="P577" s="17">
        <f>P578</f>
        <v>0</v>
      </c>
      <c r="Q577" s="17">
        <f>Q578</f>
        <v>0</v>
      </c>
      <c r="R577" s="17">
        <f>R578</f>
        <v>0</v>
      </c>
      <c r="S577" s="17">
        <f>S578</f>
        <v>0</v>
      </c>
      <c r="T577" s="17">
        <f>T578</f>
        <v>0</v>
      </c>
      <c r="U577" s="17">
        <f>U578</f>
        <v>0</v>
      </c>
      <c r="V577" s="17">
        <f>V578</f>
        <v>0</v>
      </c>
      <c r="W577" s="17">
        <f>W578</f>
        <v>0</v>
      </c>
      <c r="X577" s="17">
        <f>X578</f>
        <v>0</v>
      </c>
      <c r="Y577" s="17">
        <f t="shared" si="1751"/>
        <v>4.5999999999999996</v>
      </c>
      <c r="Z577" s="17">
        <f t="shared" si="1752"/>
        <v>0</v>
      </c>
      <c r="AA577" s="17">
        <f t="shared" si="1753"/>
        <v>0</v>
      </c>
      <c r="AB577" s="17">
        <f>AB578</f>
        <v>0</v>
      </c>
      <c r="AC577" s="17">
        <f>AC578</f>
        <v>0</v>
      </c>
      <c r="AD577" s="17">
        <f>AD578</f>
        <v>0</v>
      </c>
      <c r="AE577" s="17">
        <f t="shared" si="1754"/>
        <v>4.5999999999999996</v>
      </c>
      <c r="AF577" s="17">
        <f t="shared" si="1755"/>
        <v>0</v>
      </c>
      <c r="AG577" s="17">
        <f t="shared" si="1756"/>
        <v>0</v>
      </c>
      <c r="AH577" s="17">
        <f>AH578</f>
        <v>0</v>
      </c>
      <c r="AI577" s="17">
        <f>AI578</f>
        <v>0</v>
      </c>
      <c r="AJ577" s="17">
        <f>AJ578</f>
        <v>0</v>
      </c>
      <c r="AK577" s="17">
        <f>AK578</f>
        <v>0</v>
      </c>
      <c r="AL577" s="17">
        <f>AL578</f>
        <v>0</v>
      </c>
      <c r="AM577" s="17">
        <f>AM578</f>
        <v>0</v>
      </c>
      <c r="AN577" s="17">
        <f>AN578</f>
        <v>0</v>
      </c>
      <c r="AO577" s="17">
        <f>AO578</f>
        <v>0</v>
      </c>
      <c r="AP577" s="17">
        <f>AP578</f>
        <v>0</v>
      </c>
      <c r="AQ577" s="17">
        <f>AQ578</f>
        <v>0</v>
      </c>
      <c r="AR577" s="17">
        <f>AR578</f>
        <v>0</v>
      </c>
      <c r="AS577" s="17">
        <f>AS578</f>
        <v>0</v>
      </c>
      <c r="AT577" s="17">
        <f>AT578</f>
        <v>0</v>
      </c>
      <c r="AU577" s="17">
        <f>AU578</f>
        <v>0</v>
      </c>
      <c r="AV577" s="17">
        <f>AV578</f>
        <v>0</v>
      </c>
      <c r="AW577" s="17">
        <f t="shared" si="1757"/>
        <v>4.5999999999999996</v>
      </c>
      <c r="AX577" s="17">
        <f t="shared" si="1758"/>
        <v>0</v>
      </c>
      <c r="AY577" s="17">
        <f t="shared" si="1759"/>
        <v>0</v>
      </c>
      <c r="AZ577" s="17">
        <f>AZ578</f>
        <v>0</v>
      </c>
      <c r="BA577" s="17">
        <f t="shared" si="1760"/>
        <v>4.5999999999999996</v>
      </c>
      <c r="BB577" s="17">
        <f t="shared" si="1761"/>
        <v>0</v>
      </c>
      <c r="BC577" s="17">
        <f t="shared" si="1762"/>
        <v>0</v>
      </c>
      <c r="BD577" s="17">
        <f>BD578</f>
        <v>0</v>
      </c>
      <c r="BE577" s="17">
        <f>BE578</f>
        <v>0</v>
      </c>
      <c r="BF577" s="17">
        <f>BF578</f>
        <v>0</v>
      </c>
      <c r="BG577" s="17">
        <f>BG578</f>
        <v>0</v>
      </c>
      <c r="BH577" s="17">
        <f>BH578</f>
        <v>0</v>
      </c>
      <c r="BI577" s="17">
        <f>BI578</f>
        <v>0</v>
      </c>
      <c r="BJ577" s="17">
        <f>BJ578</f>
        <v>0</v>
      </c>
      <c r="BK577" s="17">
        <f>BK578</f>
        <v>0</v>
      </c>
      <c r="BL577" s="17">
        <f>BL578</f>
        <v>0</v>
      </c>
      <c r="BM577" s="17">
        <f>BM578</f>
        <v>0</v>
      </c>
      <c r="BN577" s="17">
        <f>BN578</f>
        <v>0</v>
      </c>
      <c r="BO577" s="17">
        <f t="shared" si="1763"/>
        <v>4.5999999999999996</v>
      </c>
      <c r="BP577" s="17">
        <f t="shared" si="1764"/>
        <v>0</v>
      </c>
      <c r="BQ577" s="17">
        <f t="shared" si="1765"/>
        <v>0</v>
      </c>
      <c r="BR577" s="17">
        <f>BR578</f>
        <v>0</v>
      </c>
      <c r="BS577" s="35"/>
      <c r="BT577" s="35"/>
      <c r="BU577" s="1"/>
      <c r="BV577" s="1"/>
      <c r="BW577" s="1"/>
      <c r="BX577" s="1"/>
      <c r="BY577" s="1"/>
      <c r="BZ577" s="1"/>
      <c r="CA577" s="1"/>
      <c r="CB577" s="1"/>
    </row>
    <row r="578" s="1" customFormat="1">
      <c r="A578" s="33" t="s">
        <v>307</v>
      </c>
      <c r="B578" s="33" t="s">
        <v>103</v>
      </c>
      <c r="C578" s="33" t="s">
        <v>72</v>
      </c>
      <c r="D578" s="16" t="s">
        <v>419</v>
      </c>
      <c r="E578" s="15" t="s">
        <v>141</v>
      </c>
      <c r="F578" s="34" t="s">
        <v>142</v>
      </c>
      <c r="G578" s="17">
        <v>4.5999999999999996</v>
      </c>
      <c r="H578" s="17">
        <v>0</v>
      </c>
      <c r="I578" s="17">
        <v>0</v>
      </c>
      <c r="J578" s="17"/>
      <c r="K578" s="17"/>
      <c r="L578" s="17"/>
      <c r="M578" s="17">
        <f t="shared" si="1702"/>
        <v>4.5999999999999996</v>
      </c>
      <c r="N578" s="17">
        <f t="shared" si="1703"/>
        <v>0</v>
      </c>
      <c r="O578" s="17">
        <f t="shared" si="1704"/>
        <v>0</v>
      </c>
      <c r="P578" s="17"/>
      <c r="Q578" s="17"/>
      <c r="R578" s="17"/>
      <c r="S578" s="17"/>
      <c r="T578" s="17"/>
      <c r="U578" s="17"/>
      <c r="V578" s="17"/>
      <c r="W578" s="17"/>
      <c r="X578" s="17"/>
      <c r="Y578" s="17">
        <f t="shared" si="1751"/>
        <v>4.5999999999999996</v>
      </c>
      <c r="Z578" s="17">
        <f t="shared" si="1752"/>
        <v>0</v>
      </c>
      <c r="AA578" s="17">
        <f t="shared" si="1753"/>
        <v>0</v>
      </c>
      <c r="AB578" s="17"/>
      <c r="AC578" s="17"/>
      <c r="AD578" s="17"/>
      <c r="AE578" s="17">
        <f t="shared" si="1754"/>
        <v>4.5999999999999996</v>
      </c>
      <c r="AF578" s="17">
        <f t="shared" si="1755"/>
        <v>0</v>
      </c>
      <c r="AG578" s="17">
        <f t="shared" si="1756"/>
        <v>0</v>
      </c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>
        <f t="shared" si="1757"/>
        <v>4.5999999999999996</v>
      </c>
      <c r="AX578" s="17">
        <f t="shared" si="1758"/>
        <v>0</v>
      </c>
      <c r="AY578" s="17">
        <f t="shared" si="1759"/>
        <v>0</v>
      </c>
      <c r="AZ578" s="17"/>
      <c r="BA578" s="17">
        <f t="shared" si="1760"/>
        <v>4.5999999999999996</v>
      </c>
      <c r="BB578" s="17">
        <f t="shared" si="1761"/>
        <v>0</v>
      </c>
      <c r="BC578" s="17">
        <f t="shared" si="1762"/>
        <v>0</v>
      </c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>
        <f t="shared" si="1763"/>
        <v>4.5999999999999996</v>
      </c>
      <c r="BP578" s="17">
        <f t="shared" si="1764"/>
        <v>0</v>
      </c>
      <c r="BQ578" s="17">
        <f t="shared" si="1765"/>
        <v>0</v>
      </c>
      <c r="BR578" s="17"/>
      <c r="BS578" s="35"/>
      <c r="BT578" s="35"/>
      <c r="BU578" s="1"/>
      <c r="BV578" s="1"/>
      <c r="BW578" s="1"/>
      <c r="BX578" s="1"/>
      <c r="BY578" s="1"/>
      <c r="BZ578" s="1"/>
      <c r="CA578" s="1"/>
      <c r="CB578" s="1"/>
    </row>
    <row r="579" s="1" customFormat="1">
      <c r="A579" s="33" t="s">
        <v>307</v>
      </c>
      <c r="B579" s="33" t="s">
        <v>103</v>
      </c>
      <c r="C579" s="33" t="s">
        <v>72</v>
      </c>
      <c r="D579" s="16" t="s">
        <v>310</v>
      </c>
      <c r="E579" s="16"/>
      <c r="F579" s="34" t="s">
        <v>311</v>
      </c>
      <c r="G579" s="17">
        <f>G580</f>
        <v>43777.299999999996</v>
      </c>
      <c r="H579" s="17">
        <f>H580</f>
        <v>51694.800000000003</v>
      </c>
      <c r="I579" s="17">
        <f>I580</f>
        <v>39696.800000000003</v>
      </c>
      <c r="J579" s="17">
        <f>J580</f>
        <v>0</v>
      </c>
      <c r="K579" s="17">
        <f>K580</f>
        <v>0</v>
      </c>
      <c r="L579" s="17">
        <f>L580</f>
        <v>0</v>
      </c>
      <c r="M579" s="17">
        <f t="shared" si="1702"/>
        <v>43777.299999999996</v>
      </c>
      <c r="N579" s="17">
        <f t="shared" si="1703"/>
        <v>51694.800000000003</v>
      </c>
      <c r="O579" s="17">
        <f t="shared" si="1704"/>
        <v>39696.800000000003</v>
      </c>
      <c r="P579" s="17">
        <f>P580</f>
        <v>12.475000000000001</v>
      </c>
      <c r="Q579" s="17">
        <f>Q580</f>
        <v>0</v>
      </c>
      <c r="R579" s="17">
        <f>R580</f>
        <v>9934.9089999999997</v>
      </c>
      <c r="S579" s="17">
        <f>S580</f>
        <v>0</v>
      </c>
      <c r="T579" s="17">
        <f>T580</f>
        <v>0</v>
      </c>
      <c r="U579" s="17">
        <f>U580</f>
        <v>-10876.1</v>
      </c>
      <c r="V579" s="17">
        <f>V580</f>
        <v>0</v>
      </c>
      <c r="W579" s="17">
        <f>W580</f>
        <v>0</v>
      </c>
      <c r="X579" s="17">
        <f>X580</f>
        <v>0</v>
      </c>
      <c r="Y579" s="17">
        <f t="shared" si="1751"/>
        <v>53724.683999999994</v>
      </c>
      <c r="Z579" s="17">
        <f t="shared" si="1752"/>
        <v>40818.700000000004</v>
      </c>
      <c r="AA579" s="17">
        <f t="shared" si="1753"/>
        <v>39696.800000000003</v>
      </c>
      <c r="AB579" s="17">
        <f>AB580</f>
        <v>0</v>
      </c>
      <c r="AC579" s="17">
        <f>AC580</f>
        <v>0</v>
      </c>
      <c r="AD579" s="17">
        <f>AD580</f>
        <v>0</v>
      </c>
      <c r="AE579" s="17">
        <f t="shared" si="1754"/>
        <v>53724.683999999994</v>
      </c>
      <c r="AF579" s="17">
        <f t="shared" si="1755"/>
        <v>40818.700000000004</v>
      </c>
      <c r="AG579" s="17">
        <f t="shared" si="1756"/>
        <v>39696.800000000003</v>
      </c>
      <c r="AH579" s="17">
        <f>AH580</f>
        <v>0</v>
      </c>
      <c r="AI579" s="17">
        <f>AI580</f>
        <v>0</v>
      </c>
      <c r="AJ579" s="17">
        <f>AJ580</f>
        <v>0</v>
      </c>
      <c r="AK579" s="17">
        <f>AK580</f>
        <v>0</v>
      </c>
      <c r="AL579" s="17">
        <f>AL580</f>
        <v>0</v>
      </c>
      <c r="AM579" s="17">
        <f>AM580</f>
        <v>0</v>
      </c>
      <c r="AN579" s="17">
        <f>AN580</f>
        <v>0</v>
      </c>
      <c r="AO579" s="17">
        <f>AO580</f>
        <v>0</v>
      </c>
      <c r="AP579" s="17">
        <f>AP580</f>
        <v>0</v>
      </c>
      <c r="AQ579" s="17">
        <f>AQ580</f>
        <v>0</v>
      </c>
      <c r="AR579" s="17">
        <f>AR580</f>
        <v>0</v>
      </c>
      <c r="AS579" s="17">
        <f>AS580</f>
        <v>0</v>
      </c>
      <c r="AT579" s="17">
        <f>AT580</f>
        <v>0</v>
      </c>
      <c r="AU579" s="17">
        <f>AU580</f>
        <v>0</v>
      </c>
      <c r="AV579" s="17">
        <f>AV580</f>
        <v>0</v>
      </c>
      <c r="AW579" s="17">
        <f t="shared" si="1757"/>
        <v>53724.683999999994</v>
      </c>
      <c r="AX579" s="17">
        <f t="shared" si="1758"/>
        <v>40818.700000000004</v>
      </c>
      <c r="AY579" s="17">
        <f t="shared" si="1759"/>
        <v>39696.800000000003</v>
      </c>
      <c r="AZ579" s="17">
        <f>AZ580</f>
        <v>0</v>
      </c>
      <c r="BA579" s="17">
        <f t="shared" si="1760"/>
        <v>53724.683999999994</v>
      </c>
      <c r="BB579" s="17">
        <f t="shared" si="1761"/>
        <v>40818.700000000004</v>
      </c>
      <c r="BC579" s="17">
        <f t="shared" si="1762"/>
        <v>39696.800000000003</v>
      </c>
      <c r="BD579" s="17">
        <f>BD580</f>
        <v>0</v>
      </c>
      <c r="BE579" s="17">
        <f>BE580</f>
        <v>0</v>
      </c>
      <c r="BF579" s="17">
        <f>BF580</f>
        <v>0</v>
      </c>
      <c r="BG579" s="17">
        <f>BG580</f>
        <v>0</v>
      </c>
      <c r="BH579" s="17">
        <f>BH580</f>
        <v>0</v>
      </c>
      <c r="BI579" s="17">
        <f>BI580</f>
        <v>0</v>
      </c>
      <c r="BJ579" s="17">
        <f>BJ580</f>
        <v>0</v>
      </c>
      <c r="BK579" s="17">
        <f>BK580</f>
        <v>0</v>
      </c>
      <c r="BL579" s="17">
        <f>BL580</f>
        <v>0</v>
      </c>
      <c r="BM579" s="17">
        <f>BM580</f>
        <v>0</v>
      </c>
      <c r="BN579" s="17">
        <f>BN580</f>
        <v>0</v>
      </c>
      <c r="BO579" s="17">
        <f t="shared" si="1763"/>
        <v>53724.683999999994</v>
      </c>
      <c r="BP579" s="17">
        <f t="shared" si="1764"/>
        <v>40818.700000000004</v>
      </c>
      <c r="BQ579" s="17">
        <f t="shared" si="1765"/>
        <v>39696.800000000003</v>
      </c>
      <c r="BR579" s="17">
        <f>BR580</f>
        <v>0</v>
      </c>
      <c r="BS579" s="35"/>
      <c r="BT579" s="35"/>
      <c r="BU579" s="1"/>
      <c r="BV579" s="1"/>
      <c r="BW579" s="1"/>
      <c r="BX579" s="1"/>
      <c r="BY579" s="1"/>
      <c r="BZ579" s="1"/>
      <c r="CA579" s="1"/>
      <c r="CB579" s="1"/>
    </row>
    <row r="580" s="1" customFormat="1">
      <c r="A580" s="33" t="s">
        <v>307</v>
      </c>
      <c r="B580" s="33" t="s">
        <v>103</v>
      </c>
      <c r="C580" s="33" t="s">
        <v>72</v>
      </c>
      <c r="D580" s="16" t="s">
        <v>312</v>
      </c>
      <c r="E580" s="16"/>
      <c r="F580" s="34" t="s">
        <v>43</v>
      </c>
      <c r="G580" s="17">
        <f>G581+G588</f>
        <v>43777.299999999996</v>
      </c>
      <c r="H580" s="17">
        <f>H581+H588</f>
        <v>51694.800000000003</v>
      </c>
      <c r="I580" s="17">
        <f>I581+I588</f>
        <v>39696.800000000003</v>
      </c>
      <c r="J580" s="17">
        <f>J581+J588</f>
        <v>0</v>
      </c>
      <c r="K580" s="17">
        <f>K581+K588</f>
        <v>0</v>
      </c>
      <c r="L580" s="17">
        <f>L581+L588</f>
        <v>0</v>
      </c>
      <c r="M580" s="17">
        <f t="shared" si="1702"/>
        <v>43777.299999999996</v>
      </c>
      <c r="N580" s="17">
        <f t="shared" si="1703"/>
        <v>51694.800000000003</v>
      </c>
      <c r="O580" s="17">
        <f t="shared" si="1704"/>
        <v>39696.800000000003</v>
      </c>
      <c r="P580" s="17">
        <f>P581+P588</f>
        <v>12.475000000000001</v>
      </c>
      <c r="Q580" s="17">
        <f>Q581+Q588</f>
        <v>0</v>
      </c>
      <c r="R580" s="17">
        <f>R581+R588</f>
        <v>9934.9089999999997</v>
      </c>
      <c r="S580" s="17">
        <f>S581+S588</f>
        <v>0</v>
      </c>
      <c r="T580" s="17">
        <f>T581+T588</f>
        <v>0</v>
      </c>
      <c r="U580" s="17">
        <f>U581+U588</f>
        <v>-10876.1</v>
      </c>
      <c r="V580" s="17">
        <f>V581+V588</f>
        <v>0</v>
      </c>
      <c r="W580" s="17">
        <f>W581+W588</f>
        <v>0</v>
      </c>
      <c r="X580" s="17">
        <f>X581+X588</f>
        <v>0</v>
      </c>
      <c r="Y580" s="17">
        <f t="shared" si="1751"/>
        <v>53724.683999999994</v>
      </c>
      <c r="Z580" s="17">
        <f t="shared" si="1752"/>
        <v>40818.700000000004</v>
      </c>
      <c r="AA580" s="17">
        <f t="shared" si="1753"/>
        <v>39696.800000000003</v>
      </c>
      <c r="AB580" s="17">
        <f>AB581+AB588</f>
        <v>0</v>
      </c>
      <c r="AC580" s="17">
        <f>AC581+AC588</f>
        <v>0</v>
      </c>
      <c r="AD580" s="17">
        <f>AD581+AD588</f>
        <v>0</v>
      </c>
      <c r="AE580" s="17">
        <f t="shared" si="1754"/>
        <v>53724.683999999994</v>
      </c>
      <c r="AF580" s="17">
        <f t="shared" si="1755"/>
        <v>40818.700000000004</v>
      </c>
      <c r="AG580" s="17">
        <f t="shared" si="1756"/>
        <v>39696.800000000003</v>
      </c>
      <c r="AH580" s="17">
        <f>AH581+AH588</f>
        <v>0</v>
      </c>
      <c r="AI580" s="17">
        <f>AI581+AI588</f>
        <v>0</v>
      </c>
      <c r="AJ580" s="17">
        <f>AJ581+AJ588</f>
        <v>0</v>
      </c>
      <c r="AK580" s="17">
        <f>AK581+AK588</f>
        <v>0</v>
      </c>
      <c r="AL580" s="17">
        <f>AL581+AL588</f>
        <v>0</v>
      </c>
      <c r="AM580" s="17">
        <f>AM581+AM588</f>
        <v>0</v>
      </c>
      <c r="AN580" s="17">
        <f>AN581+AN588</f>
        <v>0</v>
      </c>
      <c r="AO580" s="17">
        <f>AO581+AO588</f>
        <v>0</v>
      </c>
      <c r="AP580" s="17">
        <f>AP581+AP588</f>
        <v>0</v>
      </c>
      <c r="AQ580" s="17">
        <f>AQ581+AQ588</f>
        <v>0</v>
      </c>
      <c r="AR580" s="17">
        <f>AR581+AR588</f>
        <v>0</v>
      </c>
      <c r="AS580" s="17">
        <f>AS581+AS588</f>
        <v>0</v>
      </c>
      <c r="AT580" s="17">
        <f>AT581+AT588</f>
        <v>0</v>
      </c>
      <c r="AU580" s="17">
        <f>AU581+AU588</f>
        <v>0</v>
      </c>
      <c r="AV580" s="17">
        <f>AV581+AV588</f>
        <v>0</v>
      </c>
      <c r="AW580" s="17">
        <f t="shared" si="1757"/>
        <v>53724.683999999994</v>
      </c>
      <c r="AX580" s="17">
        <f t="shared" si="1758"/>
        <v>40818.700000000004</v>
      </c>
      <c r="AY580" s="17">
        <f t="shared" si="1759"/>
        <v>39696.800000000003</v>
      </c>
      <c r="AZ580" s="17">
        <f>AZ581+AZ588</f>
        <v>0</v>
      </c>
      <c r="BA580" s="17">
        <f t="shared" si="1760"/>
        <v>53724.683999999994</v>
      </c>
      <c r="BB580" s="17">
        <f t="shared" si="1761"/>
        <v>40818.700000000004</v>
      </c>
      <c r="BC580" s="17">
        <f t="shared" si="1762"/>
        <v>39696.800000000003</v>
      </c>
      <c r="BD580" s="17">
        <f>BD581+BD588</f>
        <v>0</v>
      </c>
      <c r="BE580" s="17">
        <f>BE581+BE588</f>
        <v>0</v>
      </c>
      <c r="BF580" s="17">
        <f>BF581+BF588</f>
        <v>0</v>
      </c>
      <c r="BG580" s="17">
        <f>BG581+BG588</f>
        <v>0</v>
      </c>
      <c r="BH580" s="17">
        <f>BH581+BH588</f>
        <v>0</v>
      </c>
      <c r="BI580" s="17">
        <f>BI581+BI588</f>
        <v>0</v>
      </c>
      <c r="BJ580" s="17">
        <f>BJ581+BJ588</f>
        <v>0</v>
      </c>
      <c r="BK580" s="17">
        <f>BK581+BK588</f>
        <v>0</v>
      </c>
      <c r="BL580" s="17">
        <f>BL581+BL588</f>
        <v>0</v>
      </c>
      <c r="BM580" s="17">
        <f>BM581+BM588</f>
        <v>0</v>
      </c>
      <c r="BN580" s="17">
        <f>BN581+BN588</f>
        <v>0</v>
      </c>
      <c r="BO580" s="17">
        <f t="shared" si="1763"/>
        <v>53724.683999999994</v>
      </c>
      <c r="BP580" s="17">
        <f t="shared" si="1764"/>
        <v>40818.700000000004</v>
      </c>
      <c r="BQ580" s="17">
        <f t="shared" si="1765"/>
        <v>39696.800000000003</v>
      </c>
      <c r="BR580" s="17">
        <f>BR581+BR588</f>
        <v>0</v>
      </c>
      <c r="BS580" s="35"/>
      <c r="BT580" s="35"/>
      <c r="BU580" s="1"/>
      <c r="BV580" s="1"/>
      <c r="BW580" s="1"/>
      <c r="BX580" s="1"/>
      <c r="BY580" s="1"/>
      <c r="BZ580" s="1"/>
      <c r="CA580" s="1"/>
      <c r="CB580" s="1"/>
    </row>
    <row r="581" s="1" customFormat="1">
      <c r="A581" s="33" t="s">
        <v>307</v>
      </c>
      <c r="B581" s="33" t="s">
        <v>103</v>
      </c>
      <c r="C581" s="33" t="s">
        <v>72</v>
      </c>
      <c r="D581" s="16" t="s">
        <v>362</v>
      </c>
      <c r="E581" s="16"/>
      <c r="F581" s="34" t="s">
        <v>363</v>
      </c>
      <c r="G581" s="17">
        <f>G582+G584+G586</f>
        <v>35928.199999999997</v>
      </c>
      <c r="H581" s="17">
        <f>H582+H584+H586</f>
        <v>35936.400000000001</v>
      </c>
      <c r="I581" s="17">
        <f>I582+I584+I586</f>
        <v>35936.400000000001</v>
      </c>
      <c r="J581" s="17">
        <f>J582+J584+J586</f>
        <v>0</v>
      </c>
      <c r="K581" s="17">
        <f>K582+K584+K586</f>
        <v>0</v>
      </c>
      <c r="L581" s="17">
        <f>L582+L584+L586</f>
        <v>0</v>
      </c>
      <c r="M581" s="17">
        <f t="shared" si="1702"/>
        <v>35928.199999999997</v>
      </c>
      <c r="N581" s="17">
        <f t="shared" si="1703"/>
        <v>35936.400000000001</v>
      </c>
      <c r="O581" s="17">
        <f t="shared" si="1704"/>
        <v>35936.400000000001</v>
      </c>
      <c r="P581" s="17">
        <f>P582+P584+P586</f>
        <v>12.475000000000001</v>
      </c>
      <c r="Q581" s="17">
        <f>Q582+Q584+Q586</f>
        <v>0</v>
      </c>
      <c r="R581" s="17">
        <f>R582+R584+R586</f>
        <v>0</v>
      </c>
      <c r="S581" s="17">
        <f>S582+S584+S586</f>
        <v>0</v>
      </c>
      <c r="T581" s="17">
        <f>T582+T584+T586</f>
        <v>0</v>
      </c>
      <c r="U581" s="17">
        <f>U582+U584+U586</f>
        <v>0</v>
      </c>
      <c r="V581" s="17">
        <f>V582+V584+V586</f>
        <v>0</v>
      </c>
      <c r="W581" s="17">
        <f>W582+W584+W586</f>
        <v>0</v>
      </c>
      <c r="X581" s="17">
        <f>X582+X584+X586</f>
        <v>0</v>
      </c>
      <c r="Y581" s="17">
        <f t="shared" si="1751"/>
        <v>35940.674999999996</v>
      </c>
      <c r="Z581" s="17">
        <f t="shared" si="1752"/>
        <v>35936.400000000001</v>
      </c>
      <c r="AA581" s="17">
        <f t="shared" si="1753"/>
        <v>35936.400000000001</v>
      </c>
      <c r="AB581" s="17">
        <f>AB582+AB584+AB586</f>
        <v>0</v>
      </c>
      <c r="AC581" s="17">
        <f>AC582+AC584+AC586</f>
        <v>0</v>
      </c>
      <c r="AD581" s="17">
        <f>AD582+AD584+AD586</f>
        <v>0</v>
      </c>
      <c r="AE581" s="17">
        <f t="shared" si="1754"/>
        <v>35940.674999999996</v>
      </c>
      <c r="AF581" s="17">
        <f t="shared" si="1755"/>
        <v>35936.400000000001</v>
      </c>
      <c r="AG581" s="17">
        <f t="shared" si="1756"/>
        <v>35936.400000000001</v>
      </c>
      <c r="AH581" s="17">
        <f>AH582+AH584+AH586</f>
        <v>0</v>
      </c>
      <c r="AI581" s="17">
        <f>AI582+AI584+AI586</f>
        <v>0</v>
      </c>
      <c r="AJ581" s="17">
        <f>AJ582+AJ584+AJ586</f>
        <v>0</v>
      </c>
      <c r="AK581" s="17">
        <f>AK582+AK584+AK586</f>
        <v>0</v>
      </c>
      <c r="AL581" s="17">
        <f>AL582+AL584+AL586</f>
        <v>0</v>
      </c>
      <c r="AM581" s="17">
        <f>AM582+AM584+AM586</f>
        <v>0</v>
      </c>
      <c r="AN581" s="17">
        <f>AN582+AN584+AN586</f>
        <v>0</v>
      </c>
      <c r="AO581" s="17">
        <f>AO582+AO584+AO586</f>
        <v>0</v>
      </c>
      <c r="AP581" s="17">
        <f>AP582+AP584+AP586</f>
        <v>0</v>
      </c>
      <c r="AQ581" s="17">
        <f>AQ582+AQ584+AQ586</f>
        <v>0</v>
      </c>
      <c r="AR581" s="17">
        <f>AR582+AR584+AR586</f>
        <v>0</v>
      </c>
      <c r="AS581" s="17">
        <f>AS582+AS584+AS586</f>
        <v>0</v>
      </c>
      <c r="AT581" s="17">
        <f>AT582+AT584+AT586</f>
        <v>0</v>
      </c>
      <c r="AU581" s="17">
        <f>AU582+AU584+AU586</f>
        <v>0</v>
      </c>
      <c r="AV581" s="17">
        <f>AV582+AV584+AV586</f>
        <v>0</v>
      </c>
      <c r="AW581" s="17">
        <f t="shared" si="1757"/>
        <v>35940.674999999996</v>
      </c>
      <c r="AX581" s="17">
        <f t="shared" si="1758"/>
        <v>35936.400000000001</v>
      </c>
      <c r="AY581" s="17">
        <f t="shared" si="1759"/>
        <v>35936.400000000001</v>
      </c>
      <c r="AZ581" s="17">
        <f>AZ582+AZ584+AZ586</f>
        <v>0</v>
      </c>
      <c r="BA581" s="17">
        <f t="shared" si="1760"/>
        <v>35940.674999999996</v>
      </c>
      <c r="BB581" s="17">
        <f t="shared" si="1761"/>
        <v>35936.400000000001</v>
      </c>
      <c r="BC581" s="17">
        <f t="shared" si="1762"/>
        <v>35936.400000000001</v>
      </c>
      <c r="BD581" s="17">
        <f>BD582+BD584+BD586</f>
        <v>0</v>
      </c>
      <c r="BE581" s="17">
        <f>BE582+BE584+BE586</f>
        <v>0</v>
      </c>
      <c r="BF581" s="17">
        <f>BF582+BF584+BF586</f>
        <v>0</v>
      </c>
      <c r="BG581" s="17">
        <f>BG582+BG584+BG586</f>
        <v>0</v>
      </c>
      <c r="BH581" s="17">
        <f>BH582+BH584+BH586</f>
        <v>0</v>
      </c>
      <c r="BI581" s="17">
        <f>BI582+BI584+BI586</f>
        <v>0</v>
      </c>
      <c r="BJ581" s="17">
        <f>BJ582+BJ584+BJ586</f>
        <v>0</v>
      </c>
      <c r="BK581" s="17">
        <f>BK582+BK584+BK586</f>
        <v>0</v>
      </c>
      <c r="BL581" s="17">
        <f>BL582+BL584+BL586</f>
        <v>0</v>
      </c>
      <c r="BM581" s="17">
        <f>BM582+BM584+BM586</f>
        <v>0</v>
      </c>
      <c r="BN581" s="17">
        <f>BN582+BN584+BN586</f>
        <v>0</v>
      </c>
      <c r="BO581" s="17">
        <f t="shared" si="1763"/>
        <v>35940.674999999996</v>
      </c>
      <c r="BP581" s="17">
        <f t="shared" si="1764"/>
        <v>35936.400000000001</v>
      </c>
      <c r="BQ581" s="17">
        <f t="shared" si="1765"/>
        <v>35936.400000000001</v>
      </c>
      <c r="BR581" s="17">
        <f>BR582+BR584+BR586</f>
        <v>0</v>
      </c>
      <c r="BS581" s="35"/>
      <c r="BT581" s="35"/>
      <c r="BU581" s="1"/>
      <c r="BV581" s="1"/>
      <c r="BW581" s="1"/>
      <c r="BX581" s="1"/>
      <c r="BY581" s="1"/>
      <c r="BZ581" s="1"/>
      <c r="CA581" s="1"/>
      <c r="CB581" s="1"/>
    </row>
    <row r="582" s="1" customFormat="1">
      <c r="A582" s="33" t="s">
        <v>307</v>
      </c>
      <c r="B582" s="33" t="s">
        <v>103</v>
      </c>
      <c r="C582" s="33" t="s">
        <v>72</v>
      </c>
      <c r="D582" s="16" t="s">
        <v>379</v>
      </c>
      <c r="E582" s="16"/>
      <c r="F582" s="34" t="s">
        <v>63</v>
      </c>
      <c r="G582" s="17">
        <f>G583</f>
        <v>35786.599999999999</v>
      </c>
      <c r="H582" s="17">
        <f>H583</f>
        <v>35805.900000000001</v>
      </c>
      <c r="I582" s="17">
        <f>I583</f>
        <v>35805.900000000001</v>
      </c>
      <c r="J582" s="17">
        <f>J583</f>
        <v>0</v>
      </c>
      <c r="K582" s="17">
        <f>K583</f>
        <v>0</v>
      </c>
      <c r="L582" s="17">
        <f>L583</f>
        <v>0</v>
      </c>
      <c r="M582" s="17">
        <f t="shared" si="1702"/>
        <v>35786.599999999999</v>
      </c>
      <c r="N582" s="17">
        <f t="shared" si="1703"/>
        <v>35805.900000000001</v>
      </c>
      <c r="O582" s="17">
        <f t="shared" si="1704"/>
        <v>35805.900000000001</v>
      </c>
      <c r="P582" s="17">
        <f>P583</f>
        <v>0</v>
      </c>
      <c r="Q582" s="17">
        <f>Q583</f>
        <v>0</v>
      </c>
      <c r="R582" s="17">
        <f>R583</f>
        <v>0</v>
      </c>
      <c r="S582" s="17">
        <f>S583</f>
        <v>0</v>
      </c>
      <c r="T582" s="17">
        <f>T583</f>
        <v>0</v>
      </c>
      <c r="U582" s="17">
        <f>U583</f>
        <v>0</v>
      </c>
      <c r="V582" s="17">
        <f>V583</f>
        <v>0</v>
      </c>
      <c r="W582" s="17">
        <f>W583</f>
        <v>0</v>
      </c>
      <c r="X582" s="17">
        <f>X583</f>
        <v>0</v>
      </c>
      <c r="Y582" s="17">
        <f t="shared" si="1751"/>
        <v>35786.599999999999</v>
      </c>
      <c r="Z582" s="17">
        <f t="shared" si="1752"/>
        <v>35805.900000000001</v>
      </c>
      <c r="AA582" s="17">
        <f t="shared" si="1753"/>
        <v>35805.900000000001</v>
      </c>
      <c r="AB582" s="17">
        <f>AB583</f>
        <v>0</v>
      </c>
      <c r="AC582" s="17">
        <f>AC583</f>
        <v>0</v>
      </c>
      <c r="AD582" s="17">
        <f>AD583</f>
        <v>0</v>
      </c>
      <c r="AE582" s="17">
        <f t="shared" si="1754"/>
        <v>35786.599999999999</v>
      </c>
      <c r="AF582" s="17">
        <f t="shared" si="1755"/>
        <v>35805.900000000001</v>
      </c>
      <c r="AG582" s="17">
        <f t="shared" si="1756"/>
        <v>35805.900000000001</v>
      </c>
      <c r="AH582" s="17">
        <f>AH583</f>
        <v>0</v>
      </c>
      <c r="AI582" s="17">
        <f>AI583</f>
        <v>0</v>
      </c>
      <c r="AJ582" s="17">
        <f>AJ583</f>
        <v>0</v>
      </c>
      <c r="AK582" s="17">
        <f>AK583</f>
        <v>0</v>
      </c>
      <c r="AL582" s="17">
        <f>AL583</f>
        <v>0</v>
      </c>
      <c r="AM582" s="17">
        <f>AM583</f>
        <v>0</v>
      </c>
      <c r="AN582" s="17">
        <f>AN583</f>
        <v>0</v>
      </c>
      <c r="AO582" s="17">
        <f>AO583</f>
        <v>0</v>
      </c>
      <c r="AP582" s="17">
        <f>AP583</f>
        <v>0</v>
      </c>
      <c r="AQ582" s="17">
        <f>AQ583</f>
        <v>0</v>
      </c>
      <c r="AR582" s="17">
        <f>AR583</f>
        <v>0</v>
      </c>
      <c r="AS582" s="17">
        <f>AS583</f>
        <v>0</v>
      </c>
      <c r="AT582" s="17">
        <f>AT583</f>
        <v>0</v>
      </c>
      <c r="AU582" s="17">
        <f>AU583</f>
        <v>0</v>
      </c>
      <c r="AV582" s="17">
        <f>AV583</f>
        <v>0</v>
      </c>
      <c r="AW582" s="17">
        <f t="shared" si="1757"/>
        <v>35786.599999999999</v>
      </c>
      <c r="AX582" s="17">
        <f t="shared" si="1758"/>
        <v>35805.900000000001</v>
      </c>
      <c r="AY582" s="17">
        <f t="shared" si="1759"/>
        <v>35805.900000000001</v>
      </c>
      <c r="AZ582" s="17">
        <f>AZ583</f>
        <v>0</v>
      </c>
      <c r="BA582" s="17">
        <f t="shared" si="1760"/>
        <v>35786.599999999999</v>
      </c>
      <c r="BB582" s="17">
        <f t="shared" si="1761"/>
        <v>35805.900000000001</v>
      </c>
      <c r="BC582" s="17">
        <f t="shared" si="1762"/>
        <v>35805.900000000001</v>
      </c>
      <c r="BD582" s="17">
        <f>BD583</f>
        <v>0</v>
      </c>
      <c r="BE582" s="17">
        <f>BE583</f>
        <v>0</v>
      </c>
      <c r="BF582" s="17">
        <f>BF583</f>
        <v>0</v>
      </c>
      <c r="BG582" s="17">
        <f>BG583</f>
        <v>0</v>
      </c>
      <c r="BH582" s="17">
        <f>BH583</f>
        <v>0</v>
      </c>
      <c r="BI582" s="17">
        <f>BI583</f>
        <v>0</v>
      </c>
      <c r="BJ582" s="17">
        <f>BJ583</f>
        <v>0</v>
      </c>
      <c r="BK582" s="17">
        <f>BK583</f>
        <v>0</v>
      </c>
      <c r="BL582" s="17">
        <f>BL583</f>
        <v>0</v>
      </c>
      <c r="BM582" s="17">
        <f>BM583</f>
        <v>0</v>
      </c>
      <c r="BN582" s="17">
        <f>BN583</f>
        <v>0</v>
      </c>
      <c r="BO582" s="17">
        <f t="shared" si="1763"/>
        <v>35786.599999999999</v>
      </c>
      <c r="BP582" s="17">
        <f t="shared" si="1764"/>
        <v>35805.900000000001</v>
      </c>
      <c r="BQ582" s="17">
        <f t="shared" si="1765"/>
        <v>35805.900000000001</v>
      </c>
      <c r="BR582" s="17">
        <f>BR583</f>
        <v>0</v>
      </c>
      <c r="BS582" s="35"/>
      <c r="BT582" s="35"/>
      <c r="BU582" s="1"/>
      <c r="BV582" s="1"/>
      <c r="BW582" s="1"/>
      <c r="BX582" s="1"/>
      <c r="BY582" s="1"/>
      <c r="BZ582" s="1"/>
      <c r="CA582" s="1"/>
      <c r="CB582" s="1"/>
    </row>
    <row r="583" s="1" customFormat="1">
      <c r="A583" s="33" t="s">
        <v>307</v>
      </c>
      <c r="B583" s="33" t="s">
        <v>103</v>
      </c>
      <c r="C583" s="33" t="s">
        <v>72</v>
      </c>
      <c r="D583" s="16" t="s">
        <v>379</v>
      </c>
      <c r="E583" s="15" t="s">
        <v>141</v>
      </c>
      <c r="F583" s="34" t="s">
        <v>142</v>
      </c>
      <c r="G583" s="17">
        <v>35786.599999999999</v>
      </c>
      <c r="H583" s="17">
        <v>35805.900000000001</v>
      </c>
      <c r="I583" s="17">
        <v>35805.900000000001</v>
      </c>
      <c r="J583" s="17"/>
      <c r="K583" s="17"/>
      <c r="L583" s="17"/>
      <c r="M583" s="17">
        <f t="shared" si="1702"/>
        <v>35786.599999999999</v>
      </c>
      <c r="N583" s="17">
        <f t="shared" si="1703"/>
        <v>35805.900000000001</v>
      </c>
      <c r="O583" s="17">
        <f t="shared" si="1704"/>
        <v>35805.900000000001</v>
      </c>
      <c r="P583" s="17"/>
      <c r="Q583" s="17"/>
      <c r="R583" s="17"/>
      <c r="S583" s="17"/>
      <c r="T583" s="17"/>
      <c r="U583" s="17"/>
      <c r="V583" s="17"/>
      <c r="W583" s="17"/>
      <c r="X583" s="17"/>
      <c r="Y583" s="17">
        <f t="shared" si="1751"/>
        <v>35786.599999999999</v>
      </c>
      <c r="Z583" s="17">
        <f t="shared" si="1752"/>
        <v>35805.900000000001</v>
      </c>
      <c r="AA583" s="17">
        <f t="shared" si="1753"/>
        <v>35805.900000000001</v>
      </c>
      <c r="AB583" s="17"/>
      <c r="AC583" s="17"/>
      <c r="AD583" s="17"/>
      <c r="AE583" s="17">
        <f t="shared" si="1754"/>
        <v>35786.599999999999</v>
      </c>
      <c r="AF583" s="17">
        <f t="shared" si="1755"/>
        <v>35805.900000000001</v>
      </c>
      <c r="AG583" s="17">
        <f t="shared" si="1756"/>
        <v>35805.900000000001</v>
      </c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>
        <f t="shared" si="1757"/>
        <v>35786.599999999999</v>
      </c>
      <c r="AX583" s="17">
        <f t="shared" si="1758"/>
        <v>35805.900000000001</v>
      </c>
      <c r="AY583" s="17">
        <f t="shared" si="1759"/>
        <v>35805.900000000001</v>
      </c>
      <c r="AZ583" s="17"/>
      <c r="BA583" s="17">
        <f t="shared" si="1760"/>
        <v>35786.599999999999</v>
      </c>
      <c r="BB583" s="17">
        <f t="shared" si="1761"/>
        <v>35805.900000000001</v>
      </c>
      <c r="BC583" s="17">
        <f t="shared" si="1762"/>
        <v>35805.900000000001</v>
      </c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>
        <f t="shared" si="1763"/>
        <v>35786.599999999999</v>
      </c>
      <c r="BP583" s="17">
        <f t="shared" si="1764"/>
        <v>35805.900000000001</v>
      </c>
      <c r="BQ583" s="17">
        <f t="shared" si="1765"/>
        <v>35805.900000000001</v>
      </c>
      <c r="BR583" s="17"/>
      <c r="BS583" s="35"/>
      <c r="BT583" s="35"/>
      <c r="BU583" s="1"/>
      <c r="BV583" s="1"/>
      <c r="BW583" s="1"/>
      <c r="BX583" s="1"/>
      <c r="BY583" s="1"/>
      <c r="BZ583" s="1"/>
      <c r="CA583" s="1"/>
      <c r="CB583" s="1"/>
    </row>
    <row r="584" s="1" customFormat="1">
      <c r="A584" s="33" t="s">
        <v>307</v>
      </c>
      <c r="B584" s="33" t="s">
        <v>103</v>
      </c>
      <c r="C584" s="33" t="s">
        <v>72</v>
      </c>
      <c r="D584" s="16" t="s">
        <v>380</v>
      </c>
      <c r="E584" s="16"/>
      <c r="F584" s="34" t="s">
        <v>233</v>
      </c>
      <c r="G584" s="17">
        <f>G585</f>
        <v>11.1</v>
      </c>
      <c r="H584" s="17">
        <f>H585</f>
        <v>0</v>
      </c>
      <c r="I584" s="17">
        <f>I585</f>
        <v>0</v>
      </c>
      <c r="J584" s="17">
        <f>J585</f>
        <v>0</v>
      </c>
      <c r="K584" s="17">
        <f>K585</f>
        <v>0</v>
      </c>
      <c r="L584" s="17">
        <f>L585</f>
        <v>0</v>
      </c>
      <c r="M584" s="17">
        <f t="shared" si="1702"/>
        <v>11.1</v>
      </c>
      <c r="N584" s="17">
        <f t="shared" si="1703"/>
        <v>0</v>
      </c>
      <c r="O584" s="17">
        <f t="shared" si="1704"/>
        <v>0</v>
      </c>
      <c r="P584" s="17">
        <f>P585</f>
        <v>7.2000000000000002</v>
      </c>
      <c r="Q584" s="17">
        <f>Q585</f>
        <v>0</v>
      </c>
      <c r="R584" s="17">
        <f>R585</f>
        <v>0</v>
      </c>
      <c r="S584" s="17">
        <f>S585</f>
        <v>0</v>
      </c>
      <c r="T584" s="17">
        <f>T585</f>
        <v>0</v>
      </c>
      <c r="U584" s="17">
        <f>U585</f>
        <v>0</v>
      </c>
      <c r="V584" s="17">
        <f>V585</f>
        <v>0</v>
      </c>
      <c r="W584" s="17">
        <f>W585</f>
        <v>0</v>
      </c>
      <c r="X584" s="17">
        <f>X585</f>
        <v>0</v>
      </c>
      <c r="Y584" s="17">
        <f t="shared" si="1751"/>
        <v>18.300000000000001</v>
      </c>
      <c r="Z584" s="17">
        <f t="shared" si="1752"/>
        <v>0</v>
      </c>
      <c r="AA584" s="17">
        <f t="shared" si="1753"/>
        <v>0</v>
      </c>
      <c r="AB584" s="17">
        <f>AB585</f>
        <v>0</v>
      </c>
      <c r="AC584" s="17">
        <f>AC585</f>
        <v>0</v>
      </c>
      <c r="AD584" s="17">
        <f>AD585</f>
        <v>0</v>
      </c>
      <c r="AE584" s="17">
        <f t="shared" si="1754"/>
        <v>18.300000000000001</v>
      </c>
      <c r="AF584" s="17">
        <f t="shared" si="1755"/>
        <v>0</v>
      </c>
      <c r="AG584" s="17">
        <f t="shared" si="1756"/>
        <v>0</v>
      </c>
      <c r="AH584" s="17">
        <f>AH585</f>
        <v>0</v>
      </c>
      <c r="AI584" s="17">
        <f>AI585</f>
        <v>0</v>
      </c>
      <c r="AJ584" s="17">
        <f>AJ585</f>
        <v>0</v>
      </c>
      <c r="AK584" s="17">
        <f>AK585</f>
        <v>0</v>
      </c>
      <c r="AL584" s="17">
        <f>AL585</f>
        <v>0</v>
      </c>
      <c r="AM584" s="17">
        <f>AM585</f>
        <v>0</v>
      </c>
      <c r="AN584" s="17">
        <f>AN585</f>
        <v>0</v>
      </c>
      <c r="AO584" s="17">
        <f>AO585</f>
        <v>0</v>
      </c>
      <c r="AP584" s="17">
        <f>AP585</f>
        <v>0</v>
      </c>
      <c r="AQ584" s="17">
        <f>AQ585</f>
        <v>0</v>
      </c>
      <c r="AR584" s="17">
        <f>AR585</f>
        <v>0</v>
      </c>
      <c r="AS584" s="17">
        <f>AS585</f>
        <v>0</v>
      </c>
      <c r="AT584" s="17">
        <f>AT585</f>
        <v>0</v>
      </c>
      <c r="AU584" s="17">
        <f>AU585</f>
        <v>0</v>
      </c>
      <c r="AV584" s="17">
        <f>AV585</f>
        <v>0</v>
      </c>
      <c r="AW584" s="17">
        <f t="shared" si="1757"/>
        <v>18.300000000000001</v>
      </c>
      <c r="AX584" s="17">
        <f t="shared" si="1758"/>
        <v>0</v>
      </c>
      <c r="AY584" s="17">
        <f t="shared" si="1759"/>
        <v>0</v>
      </c>
      <c r="AZ584" s="17">
        <f>AZ585</f>
        <v>0</v>
      </c>
      <c r="BA584" s="17">
        <f t="shared" si="1760"/>
        <v>18.300000000000001</v>
      </c>
      <c r="BB584" s="17">
        <f t="shared" si="1761"/>
        <v>0</v>
      </c>
      <c r="BC584" s="17">
        <f t="shared" si="1762"/>
        <v>0</v>
      </c>
      <c r="BD584" s="17">
        <f>BD585</f>
        <v>0</v>
      </c>
      <c r="BE584" s="17">
        <f>BE585</f>
        <v>0</v>
      </c>
      <c r="BF584" s="17">
        <f>BF585</f>
        <v>0</v>
      </c>
      <c r="BG584" s="17">
        <f>BG585</f>
        <v>0</v>
      </c>
      <c r="BH584" s="17">
        <f>BH585</f>
        <v>0</v>
      </c>
      <c r="BI584" s="17">
        <f>BI585</f>
        <v>0</v>
      </c>
      <c r="BJ584" s="17">
        <f>BJ585</f>
        <v>0</v>
      </c>
      <c r="BK584" s="17">
        <f>BK585</f>
        <v>0</v>
      </c>
      <c r="BL584" s="17">
        <f>BL585</f>
        <v>0</v>
      </c>
      <c r="BM584" s="17">
        <f>BM585</f>
        <v>0</v>
      </c>
      <c r="BN584" s="17">
        <f>BN585</f>
        <v>0</v>
      </c>
      <c r="BO584" s="17">
        <f t="shared" si="1763"/>
        <v>18.300000000000001</v>
      </c>
      <c r="BP584" s="17">
        <f t="shared" si="1764"/>
        <v>0</v>
      </c>
      <c r="BQ584" s="17">
        <f t="shared" si="1765"/>
        <v>0</v>
      </c>
      <c r="BR584" s="17">
        <f>BR585</f>
        <v>0</v>
      </c>
      <c r="BS584" s="35"/>
      <c r="BT584" s="35"/>
      <c r="BU584" s="1"/>
      <c r="BV584" s="1"/>
      <c r="BW584" s="1"/>
      <c r="BX584" s="1"/>
      <c r="BY584" s="1"/>
      <c r="BZ584" s="1"/>
      <c r="CA584" s="1"/>
      <c r="CB584" s="1"/>
    </row>
    <row r="585" s="1" customFormat="1">
      <c r="A585" s="33" t="s">
        <v>307</v>
      </c>
      <c r="B585" s="33" t="s">
        <v>103</v>
      </c>
      <c r="C585" s="33" t="s">
        <v>72</v>
      </c>
      <c r="D585" s="16" t="s">
        <v>380</v>
      </c>
      <c r="E585" s="15" t="s">
        <v>141</v>
      </c>
      <c r="F585" s="34" t="s">
        <v>142</v>
      </c>
      <c r="G585" s="17">
        <v>11.1</v>
      </c>
      <c r="H585" s="17">
        <v>0</v>
      </c>
      <c r="I585" s="17">
        <v>0</v>
      </c>
      <c r="J585" s="17"/>
      <c r="K585" s="17"/>
      <c r="L585" s="17"/>
      <c r="M585" s="17">
        <f t="shared" si="1702"/>
        <v>11.1</v>
      </c>
      <c r="N585" s="17">
        <f t="shared" si="1703"/>
        <v>0</v>
      </c>
      <c r="O585" s="17">
        <f t="shared" si="1704"/>
        <v>0</v>
      </c>
      <c r="P585" s="17">
        <v>7.2000000000000002</v>
      </c>
      <c r="Q585" s="17"/>
      <c r="R585" s="17"/>
      <c r="S585" s="17"/>
      <c r="T585" s="17"/>
      <c r="U585" s="17"/>
      <c r="V585" s="17"/>
      <c r="W585" s="17"/>
      <c r="X585" s="17"/>
      <c r="Y585" s="17">
        <f t="shared" si="1751"/>
        <v>18.300000000000001</v>
      </c>
      <c r="Z585" s="17">
        <f t="shared" si="1752"/>
        <v>0</v>
      </c>
      <c r="AA585" s="17">
        <f t="shared" si="1753"/>
        <v>0</v>
      </c>
      <c r="AB585" s="17"/>
      <c r="AC585" s="17"/>
      <c r="AD585" s="17"/>
      <c r="AE585" s="17">
        <f t="shared" si="1754"/>
        <v>18.300000000000001</v>
      </c>
      <c r="AF585" s="17">
        <f t="shared" si="1755"/>
        <v>0</v>
      </c>
      <c r="AG585" s="17">
        <f t="shared" si="1756"/>
        <v>0</v>
      </c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>
        <f t="shared" si="1757"/>
        <v>18.300000000000001</v>
      </c>
      <c r="AX585" s="17">
        <f t="shared" si="1758"/>
        <v>0</v>
      </c>
      <c r="AY585" s="17">
        <f t="shared" si="1759"/>
        <v>0</v>
      </c>
      <c r="AZ585" s="17"/>
      <c r="BA585" s="17">
        <f t="shared" si="1760"/>
        <v>18.300000000000001</v>
      </c>
      <c r="BB585" s="17">
        <f t="shared" si="1761"/>
        <v>0</v>
      </c>
      <c r="BC585" s="17">
        <f t="shared" si="1762"/>
        <v>0</v>
      </c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>
        <f t="shared" si="1763"/>
        <v>18.300000000000001</v>
      </c>
      <c r="BP585" s="17">
        <f t="shared" si="1764"/>
        <v>0</v>
      </c>
      <c r="BQ585" s="17">
        <f t="shared" si="1765"/>
        <v>0</v>
      </c>
      <c r="BR585" s="17"/>
      <c r="BS585" s="35"/>
      <c r="BT585" s="35"/>
      <c r="BU585" s="1"/>
      <c r="BV585" s="1"/>
      <c r="BW585" s="1"/>
      <c r="BX585" s="1"/>
      <c r="BY585" s="1"/>
      <c r="BZ585" s="1"/>
      <c r="CA585" s="1"/>
      <c r="CB585" s="1"/>
    </row>
    <row r="586" s="1" customFormat="1">
      <c r="A586" s="33" t="s">
        <v>307</v>
      </c>
      <c r="B586" s="33" t="s">
        <v>103</v>
      </c>
      <c r="C586" s="33" t="s">
        <v>72</v>
      </c>
      <c r="D586" s="16" t="s">
        <v>381</v>
      </c>
      <c r="E586" s="16"/>
      <c r="F586" s="34" t="s">
        <v>235</v>
      </c>
      <c r="G586" s="17">
        <f>G587</f>
        <v>130.5</v>
      </c>
      <c r="H586" s="17">
        <f>H587</f>
        <v>130.5</v>
      </c>
      <c r="I586" s="17">
        <f>I587</f>
        <v>130.5</v>
      </c>
      <c r="J586" s="17">
        <f>J587</f>
        <v>0</v>
      </c>
      <c r="K586" s="17">
        <f>K587</f>
        <v>0</v>
      </c>
      <c r="L586" s="17">
        <f>L587</f>
        <v>0</v>
      </c>
      <c r="M586" s="17">
        <f t="shared" si="1702"/>
        <v>130.5</v>
      </c>
      <c r="N586" s="17">
        <f t="shared" si="1703"/>
        <v>130.5</v>
      </c>
      <c r="O586" s="17">
        <f t="shared" si="1704"/>
        <v>130.5</v>
      </c>
      <c r="P586" s="17">
        <f>P587</f>
        <v>5.2750000000000004</v>
      </c>
      <c r="Q586" s="17">
        <f>Q587</f>
        <v>0</v>
      </c>
      <c r="R586" s="17">
        <f>R587</f>
        <v>0</v>
      </c>
      <c r="S586" s="17">
        <f>S587</f>
        <v>0</v>
      </c>
      <c r="T586" s="17">
        <f>T587</f>
        <v>0</v>
      </c>
      <c r="U586" s="17">
        <f>U587</f>
        <v>0</v>
      </c>
      <c r="V586" s="17">
        <f>V587</f>
        <v>0</v>
      </c>
      <c r="W586" s="17">
        <f>W587</f>
        <v>0</v>
      </c>
      <c r="X586" s="17">
        <f>X587</f>
        <v>0</v>
      </c>
      <c r="Y586" s="17">
        <f t="shared" si="1751"/>
        <v>135.77500000000001</v>
      </c>
      <c r="Z586" s="17">
        <f t="shared" si="1752"/>
        <v>130.5</v>
      </c>
      <c r="AA586" s="17">
        <f t="shared" si="1753"/>
        <v>130.5</v>
      </c>
      <c r="AB586" s="17">
        <f>AB587</f>
        <v>0</v>
      </c>
      <c r="AC586" s="17">
        <f>AC587</f>
        <v>0</v>
      </c>
      <c r="AD586" s="17">
        <f>AD587</f>
        <v>0</v>
      </c>
      <c r="AE586" s="17">
        <f t="shared" si="1754"/>
        <v>135.77500000000001</v>
      </c>
      <c r="AF586" s="17">
        <f t="shared" si="1755"/>
        <v>130.5</v>
      </c>
      <c r="AG586" s="17">
        <f t="shared" si="1756"/>
        <v>130.5</v>
      </c>
      <c r="AH586" s="17">
        <f>AH587</f>
        <v>0</v>
      </c>
      <c r="AI586" s="17">
        <f>AI587</f>
        <v>0</v>
      </c>
      <c r="AJ586" s="17">
        <f>AJ587</f>
        <v>0</v>
      </c>
      <c r="AK586" s="17">
        <f>AK587</f>
        <v>0</v>
      </c>
      <c r="AL586" s="17">
        <f>AL587</f>
        <v>0</v>
      </c>
      <c r="AM586" s="17">
        <f>AM587</f>
        <v>0</v>
      </c>
      <c r="AN586" s="17">
        <f>AN587</f>
        <v>0</v>
      </c>
      <c r="AO586" s="17">
        <f>AO587</f>
        <v>0</v>
      </c>
      <c r="AP586" s="17">
        <f>AP587</f>
        <v>0</v>
      </c>
      <c r="AQ586" s="17">
        <f>AQ587</f>
        <v>0</v>
      </c>
      <c r="AR586" s="17">
        <f>AR587</f>
        <v>0</v>
      </c>
      <c r="AS586" s="17">
        <f>AS587</f>
        <v>0</v>
      </c>
      <c r="AT586" s="17">
        <f>AT587</f>
        <v>0</v>
      </c>
      <c r="AU586" s="17">
        <f>AU587</f>
        <v>0</v>
      </c>
      <c r="AV586" s="17">
        <f>AV587</f>
        <v>0</v>
      </c>
      <c r="AW586" s="17">
        <f t="shared" si="1757"/>
        <v>135.77500000000001</v>
      </c>
      <c r="AX586" s="17">
        <f t="shared" si="1758"/>
        <v>130.5</v>
      </c>
      <c r="AY586" s="17">
        <f t="shared" si="1759"/>
        <v>130.5</v>
      </c>
      <c r="AZ586" s="17">
        <f>AZ587</f>
        <v>0</v>
      </c>
      <c r="BA586" s="17">
        <f t="shared" si="1760"/>
        <v>135.77500000000001</v>
      </c>
      <c r="BB586" s="17">
        <f t="shared" si="1761"/>
        <v>130.5</v>
      </c>
      <c r="BC586" s="17">
        <f t="shared" si="1762"/>
        <v>130.5</v>
      </c>
      <c r="BD586" s="17">
        <f>BD587</f>
        <v>0</v>
      </c>
      <c r="BE586" s="17">
        <f>BE587</f>
        <v>0</v>
      </c>
      <c r="BF586" s="17">
        <f>BF587</f>
        <v>0</v>
      </c>
      <c r="BG586" s="17">
        <f>BG587</f>
        <v>0</v>
      </c>
      <c r="BH586" s="17">
        <f>BH587</f>
        <v>0</v>
      </c>
      <c r="BI586" s="17">
        <f>BI587</f>
        <v>0</v>
      </c>
      <c r="BJ586" s="17">
        <f>BJ587</f>
        <v>0</v>
      </c>
      <c r="BK586" s="17">
        <f>BK587</f>
        <v>0</v>
      </c>
      <c r="BL586" s="17">
        <f>BL587</f>
        <v>0</v>
      </c>
      <c r="BM586" s="17">
        <f>BM587</f>
        <v>0</v>
      </c>
      <c r="BN586" s="17">
        <f>BN587</f>
        <v>0</v>
      </c>
      <c r="BO586" s="17">
        <f t="shared" si="1763"/>
        <v>135.77500000000001</v>
      </c>
      <c r="BP586" s="17">
        <f t="shared" si="1764"/>
        <v>130.5</v>
      </c>
      <c r="BQ586" s="17">
        <f t="shared" si="1765"/>
        <v>130.5</v>
      </c>
      <c r="BR586" s="17">
        <f>BR587</f>
        <v>0</v>
      </c>
      <c r="BS586" s="35"/>
      <c r="BT586" s="35"/>
      <c r="BU586" s="1"/>
      <c r="BV586" s="1"/>
      <c r="BW586" s="1"/>
      <c r="BX586" s="1"/>
      <c r="BY586" s="1"/>
      <c r="BZ586" s="1"/>
      <c r="CA586" s="1"/>
      <c r="CB586" s="1"/>
    </row>
    <row r="587" s="1" customFormat="1">
      <c r="A587" s="33" t="s">
        <v>307</v>
      </c>
      <c r="B587" s="33" t="s">
        <v>103</v>
      </c>
      <c r="C587" s="33" t="s">
        <v>72</v>
      </c>
      <c r="D587" s="16" t="s">
        <v>381</v>
      </c>
      <c r="E587" s="15" t="s">
        <v>141</v>
      </c>
      <c r="F587" s="34" t="s">
        <v>142</v>
      </c>
      <c r="G587" s="17">
        <v>130.5</v>
      </c>
      <c r="H587" s="17">
        <v>130.5</v>
      </c>
      <c r="I587" s="17">
        <v>130.5</v>
      </c>
      <c r="J587" s="17"/>
      <c r="K587" s="17"/>
      <c r="L587" s="17"/>
      <c r="M587" s="17">
        <f t="shared" si="1702"/>
        <v>130.5</v>
      </c>
      <c r="N587" s="17">
        <f t="shared" si="1703"/>
        <v>130.5</v>
      </c>
      <c r="O587" s="17">
        <f t="shared" si="1704"/>
        <v>130.5</v>
      </c>
      <c r="P587" s="17">
        <v>5.2750000000000004</v>
      </c>
      <c r="Q587" s="17"/>
      <c r="R587" s="17"/>
      <c r="S587" s="17"/>
      <c r="T587" s="17"/>
      <c r="U587" s="17"/>
      <c r="V587" s="17"/>
      <c r="W587" s="17"/>
      <c r="X587" s="17"/>
      <c r="Y587" s="17">
        <f t="shared" si="1751"/>
        <v>135.77500000000001</v>
      </c>
      <c r="Z587" s="17">
        <f t="shared" si="1752"/>
        <v>130.5</v>
      </c>
      <c r="AA587" s="17">
        <f t="shared" si="1753"/>
        <v>130.5</v>
      </c>
      <c r="AB587" s="17"/>
      <c r="AC587" s="17"/>
      <c r="AD587" s="17"/>
      <c r="AE587" s="17">
        <f t="shared" si="1754"/>
        <v>135.77500000000001</v>
      </c>
      <c r="AF587" s="17">
        <f t="shared" si="1755"/>
        <v>130.5</v>
      </c>
      <c r="AG587" s="17">
        <f t="shared" si="1756"/>
        <v>130.5</v>
      </c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>
        <f t="shared" si="1757"/>
        <v>135.77500000000001</v>
      </c>
      <c r="AX587" s="17">
        <f t="shared" si="1758"/>
        <v>130.5</v>
      </c>
      <c r="AY587" s="17">
        <f t="shared" si="1759"/>
        <v>130.5</v>
      </c>
      <c r="AZ587" s="17"/>
      <c r="BA587" s="17">
        <f t="shared" si="1760"/>
        <v>135.77500000000001</v>
      </c>
      <c r="BB587" s="17">
        <f t="shared" si="1761"/>
        <v>130.5</v>
      </c>
      <c r="BC587" s="17">
        <f t="shared" si="1762"/>
        <v>130.5</v>
      </c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>
        <f t="shared" si="1763"/>
        <v>135.77500000000001</v>
      </c>
      <c r="BP587" s="17">
        <f t="shared" si="1764"/>
        <v>130.5</v>
      </c>
      <c r="BQ587" s="17">
        <f t="shared" si="1765"/>
        <v>130.5</v>
      </c>
      <c r="BR587" s="17"/>
      <c r="BS587" s="35"/>
      <c r="BT587" s="35"/>
      <c r="BU587" s="1"/>
      <c r="BV587" s="1"/>
      <c r="BW587" s="1"/>
      <c r="BX587" s="1"/>
      <c r="BY587" s="1"/>
      <c r="BZ587" s="1"/>
      <c r="CA587" s="1"/>
      <c r="CB587" s="1"/>
    </row>
    <row r="588" s="1" customFormat="1">
      <c r="A588" s="33" t="s">
        <v>307</v>
      </c>
      <c r="B588" s="33" t="s">
        <v>103</v>
      </c>
      <c r="C588" s="33" t="s">
        <v>72</v>
      </c>
      <c r="D588" s="16" t="s">
        <v>325</v>
      </c>
      <c r="E588" s="16"/>
      <c r="F588" s="34" t="s">
        <v>326</v>
      </c>
      <c r="G588" s="17">
        <f>G589+G591</f>
        <v>7849.0999999999995</v>
      </c>
      <c r="H588" s="17">
        <f>H589+H591</f>
        <v>15758.400000000001</v>
      </c>
      <c r="I588" s="17">
        <f>I589+I591</f>
        <v>3760.3999999999996</v>
      </c>
      <c r="J588" s="17">
        <f>J589+J591</f>
        <v>0</v>
      </c>
      <c r="K588" s="17">
        <f>K589+K591</f>
        <v>0</v>
      </c>
      <c r="L588" s="17">
        <f>L589+L591</f>
        <v>0</v>
      </c>
      <c r="M588" s="17">
        <f t="shared" si="1702"/>
        <v>7849.0999999999995</v>
      </c>
      <c r="N588" s="17">
        <f t="shared" si="1703"/>
        <v>15758.400000000001</v>
      </c>
      <c r="O588" s="17">
        <f t="shared" si="1704"/>
        <v>3760.3999999999996</v>
      </c>
      <c r="P588" s="17">
        <f>P589+P591</f>
        <v>0</v>
      </c>
      <c r="Q588" s="17">
        <f>Q589+Q591</f>
        <v>0</v>
      </c>
      <c r="R588" s="17">
        <f>R589+R591</f>
        <v>9934.9089999999997</v>
      </c>
      <c r="S588" s="17">
        <f>S589+S591</f>
        <v>0</v>
      </c>
      <c r="T588" s="17">
        <f>T589+T591</f>
        <v>0</v>
      </c>
      <c r="U588" s="17">
        <f>U589+U591</f>
        <v>-10876.1</v>
      </c>
      <c r="V588" s="17">
        <f>V589+V591</f>
        <v>0</v>
      </c>
      <c r="W588" s="17">
        <f>W589+W591</f>
        <v>0</v>
      </c>
      <c r="X588" s="17">
        <f>X589+X591</f>
        <v>0</v>
      </c>
      <c r="Y588" s="17">
        <f t="shared" si="1751"/>
        <v>17784.008999999998</v>
      </c>
      <c r="Z588" s="17">
        <f t="shared" si="1752"/>
        <v>4882.3000000000011</v>
      </c>
      <c r="AA588" s="17">
        <f t="shared" si="1753"/>
        <v>3760.3999999999996</v>
      </c>
      <c r="AB588" s="17">
        <f>AB589+AB591</f>
        <v>0</v>
      </c>
      <c r="AC588" s="17">
        <f>AC589+AC591</f>
        <v>0</v>
      </c>
      <c r="AD588" s="17">
        <f>AD589+AD591</f>
        <v>0</v>
      </c>
      <c r="AE588" s="17">
        <f t="shared" si="1754"/>
        <v>17784.008999999998</v>
      </c>
      <c r="AF588" s="17">
        <f t="shared" si="1755"/>
        <v>4882.3000000000011</v>
      </c>
      <c r="AG588" s="17">
        <f t="shared" si="1756"/>
        <v>3760.3999999999996</v>
      </c>
      <c r="AH588" s="17">
        <f>AH589+AH591</f>
        <v>0</v>
      </c>
      <c r="AI588" s="17">
        <f>AI589+AI591</f>
        <v>0</v>
      </c>
      <c r="AJ588" s="17">
        <f>AJ589+AJ591</f>
        <v>0</v>
      </c>
      <c r="AK588" s="17">
        <f>AK589+AK591</f>
        <v>0</v>
      </c>
      <c r="AL588" s="17">
        <f>AL589+AL591</f>
        <v>0</v>
      </c>
      <c r="AM588" s="17">
        <f>AM589+AM591</f>
        <v>0</v>
      </c>
      <c r="AN588" s="17">
        <f>AN589+AN591</f>
        <v>0</v>
      </c>
      <c r="AO588" s="17">
        <f>AO589+AO591</f>
        <v>0</v>
      </c>
      <c r="AP588" s="17">
        <f>AP589+AP591</f>
        <v>0</v>
      </c>
      <c r="AQ588" s="17">
        <f>AQ589+AQ591</f>
        <v>0</v>
      </c>
      <c r="AR588" s="17">
        <f>AR589+AR591</f>
        <v>0</v>
      </c>
      <c r="AS588" s="17">
        <f>AS589+AS591</f>
        <v>0</v>
      </c>
      <c r="AT588" s="17">
        <f>AT589+AT591</f>
        <v>0</v>
      </c>
      <c r="AU588" s="17">
        <f>AU589+AU591</f>
        <v>0</v>
      </c>
      <c r="AV588" s="17">
        <f>AV589+AV591</f>
        <v>0</v>
      </c>
      <c r="AW588" s="17">
        <f t="shared" si="1757"/>
        <v>17784.008999999998</v>
      </c>
      <c r="AX588" s="17">
        <f t="shared" si="1758"/>
        <v>4882.3000000000011</v>
      </c>
      <c r="AY588" s="17">
        <f t="shared" si="1759"/>
        <v>3760.3999999999996</v>
      </c>
      <c r="AZ588" s="17">
        <f>AZ589+AZ591</f>
        <v>0</v>
      </c>
      <c r="BA588" s="17">
        <f t="shared" si="1760"/>
        <v>17784.008999999998</v>
      </c>
      <c r="BB588" s="17">
        <f t="shared" si="1761"/>
        <v>4882.3000000000011</v>
      </c>
      <c r="BC588" s="17">
        <f t="shared" si="1762"/>
        <v>3760.3999999999996</v>
      </c>
      <c r="BD588" s="17">
        <f>BD589+BD591</f>
        <v>0</v>
      </c>
      <c r="BE588" s="17">
        <f>BE589+BE591</f>
        <v>0</v>
      </c>
      <c r="BF588" s="17">
        <f>BF589+BF591</f>
        <v>0</v>
      </c>
      <c r="BG588" s="17">
        <f>BG589+BG591</f>
        <v>0</v>
      </c>
      <c r="BH588" s="17">
        <f>BH589+BH591</f>
        <v>0</v>
      </c>
      <c r="BI588" s="17">
        <f>BI589+BI591</f>
        <v>0</v>
      </c>
      <c r="BJ588" s="17">
        <f>BJ589+BJ591</f>
        <v>0</v>
      </c>
      <c r="BK588" s="17">
        <f>BK589+BK591</f>
        <v>0</v>
      </c>
      <c r="BL588" s="17">
        <f>BL589+BL591</f>
        <v>0</v>
      </c>
      <c r="BM588" s="17">
        <f>BM589+BM591</f>
        <v>0</v>
      </c>
      <c r="BN588" s="17">
        <f>BN589+BN591</f>
        <v>0</v>
      </c>
      <c r="BO588" s="17">
        <f t="shared" si="1763"/>
        <v>17784.008999999998</v>
      </c>
      <c r="BP588" s="17">
        <f t="shared" si="1764"/>
        <v>4882.3000000000011</v>
      </c>
      <c r="BQ588" s="17">
        <f t="shared" si="1765"/>
        <v>3760.3999999999996</v>
      </c>
      <c r="BR588" s="17">
        <f>BR589+BR591</f>
        <v>0</v>
      </c>
      <c r="BS588" s="35"/>
      <c r="BT588" s="35"/>
      <c r="BU588" s="1"/>
      <c r="BV588" s="1"/>
      <c r="BW588" s="1"/>
      <c r="BX588" s="1"/>
      <c r="BY588" s="1"/>
      <c r="BZ588" s="1"/>
      <c r="CA588" s="1"/>
      <c r="CB588" s="1"/>
    </row>
    <row r="589" s="1" customFormat="1">
      <c r="A589" s="33" t="s">
        <v>307</v>
      </c>
      <c r="B589" s="33" t="s">
        <v>103</v>
      </c>
      <c r="C589" s="33" t="s">
        <v>72</v>
      </c>
      <c r="D589" s="16" t="s">
        <v>329</v>
      </c>
      <c r="E589" s="16"/>
      <c r="F589" s="34" t="s">
        <v>224</v>
      </c>
      <c r="G589" s="17">
        <f>G590</f>
        <v>100.2</v>
      </c>
      <c r="H589" s="17">
        <f>H590</f>
        <v>100.2</v>
      </c>
      <c r="I589" s="17">
        <f>I590</f>
        <v>100.2</v>
      </c>
      <c r="J589" s="17">
        <f>J590</f>
        <v>0</v>
      </c>
      <c r="K589" s="17">
        <f>K590</f>
        <v>0</v>
      </c>
      <c r="L589" s="17">
        <f>L590</f>
        <v>0</v>
      </c>
      <c r="M589" s="17">
        <f t="shared" si="1702"/>
        <v>100.2</v>
      </c>
      <c r="N589" s="17">
        <f t="shared" si="1703"/>
        <v>100.2</v>
      </c>
      <c r="O589" s="17">
        <f t="shared" si="1704"/>
        <v>100.2</v>
      </c>
      <c r="P589" s="17">
        <f>P590</f>
        <v>0</v>
      </c>
      <c r="Q589" s="17">
        <f>Q590</f>
        <v>0</v>
      </c>
      <c r="R589" s="17">
        <f>R590</f>
        <v>0</v>
      </c>
      <c r="S589" s="17">
        <f>S590</f>
        <v>0</v>
      </c>
      <c r="T589" s="17">
        <f>T590</f>
        <v>0</v>
      </c>
      <c r="U589" s="17">
        <f>U590</f>
        <v>0</v>
      </c>
      <c r="V589" s="17">
        <f>V590</f>
        <v>0</v>
      </c>
      <c r="W589" s="17">
        <f>W590</f>
        <v>0</v>
      </c>
      <c r="X589" s="17">
        <f>X590</f>
        <v>0</v>
      </c>
      <c r="Y589" s="17">
        <f t="shared" si="1751"/>
        <v>100.2</v>
      </c>
      <c r="Z589" s="17">
        <f t="shared" si="1752"/>
        <v>100.2</v>
      </c>
      <c r="AA589" s="17">
        <f t="shared" si="1753"/>
        <v>100.2</v>
      </c>
      <c r="AB589" s="17">
        <f>AB590</f>
        <v>0</v>
      </c>
      <c r="AC589" s="17">
        <f>AC590</f>
        <v>0</v>
      </c>
      <c r="AD589" s="17">
        <f>AD590</f>
        <v>0</v>
      </c>
      <c r="AE589" s="17">
        <f t="shared" si="1754"/>
        <v>100.2</v>
      </c>
      <c r="AF589" s="17">
        <f t="shared" si="1755"/>
        <v>100.2</v>
      </c>
      <c r="AG589" s="17">
        <f t="shared" si="1756"/>
        <v>100.2</v>
      </c>
      <c r="AH589" s="17">
        <f>AH590</f>
        <v>0</v>
      </c>
      <c r="AI589" s="17">
        <f>AI590</f>
        <v>0</v>
      </c>
      <c r="AJ589" s="17">
        <f>AJ590</f>
        <v>0</v>
      </c>
      <c r="AK589" s="17">
        <f>AK590</f>
        <v>0</v>
      </c>
      <c r="AL589" s="17">
        <f>AL590</f>
        <v>0</v>
      </c>
      <c r="AM589" s="17">
        <f>AM590</f>
        <v>0</v>
      </c>
      <c r="AN589" s="17">
        <f>AN590</f>
        <v>0</v>
      </c>
      <c r="AO589" s="17">
        <f>AO590</f>
        <v>0</v>
      </c>
      <c r="AP589" s="17">
        <f>AP590</f>
        <v>0</v>
      </c>
      <c r="AQ589" s="17">
        <f>AQ590</f>
        <v>0</v>
      </c>
      <c r="AR589" s="17">
        <f>AR590</f>
        <v>0</v>
      </c>
      <c r="AS589" s="17">
        <f>AS590</f>
        <v>0</v>
      </c>
      <c r="AT589" s="17">
        <f>AT590</f>
        <v>0</v>
      </c>
      <c r="AU589" s="17">
        <f>AU590</f>
        <v>0</v>
      </c>
      <c r="AV589" s="17">
        <f>AV590</f>
        <v>0</v>
      </c>
      <c r="AW589" s="17">
        <f t="shared" si="1757"/>
        <v>100.2</v>
      </c>
      <c r="AX589" s="17">
        <f t="shared" si="1758"/>
        <v>100.2</v>
      </c>
      <c r="AY589" s="17">
        <f t="shared" si="1759"/>
        <v>100.2</v>
      </c>
      <c r="AZ589" s="17">
        <f>AZ590</f>
        <v>0</v>
      </c>
      <c r="BA589" s="17">
        <f t="shared" si="1760"/>
        <v>100.2</v>
      </c>
      <c r="BB589" s="17">
        <f t="shared" si="1761"/>
        <v>100.2</v>
      </c>
      <c r="BC589" s="17">
        <f t="shared" si="1762"/>
        <v>100.2</v>
      </c>
      <c r="BD589" s="17">
        <f>BD590</f>
        <v>0</v>
      </c>
      <c r="BE589" s="17">
        <f>BE590</f>
        <v>0</v>
      </c>
      <c r="BF589" s="17">
        <f>BF590</f>
        <v>0</v>
      </c>
      <c r="BG589" s="17">
        <f>BG590</f>
        <v>0</v>
      </c>
      <c r="BH589" s="17">
        <f>BH590</f>
        <v>0</v>
      </c>
      <c r="BI589" s="17">
        <f>BI590</f>
        <v>0</v>
      </c>
      <c r="BJ589" s="17">
        <f>BJ590</f>
        <v>0</v>
      </c>
      <c r="BK589" s="17">
        <f>BK590</f>
        <v>0</v>
      </c>
      <c r="BL589" s="17">
        <f>BL590</f>
        <v>0</v>
      </c>
      <c r="BM589" s="17">
        <f>BM590</f>
        <v>0</v>
      </c>
      <c r="BN589" s="17">
        <f>BN590</f>
        <v>0</v>
      </c>
      <c r="BO589" s="17">
        <f t="shared" si="1763"/>
        <v>100.2</v>
      </c>
      <c r="BP589" s="17">
        <f t="shared" si="1764"/>
        <v>100.2</v>
      </c>
      <c r="BQ589" s="17">
        <f t="shared" si="1765"/>
        <v>100.2</v>
      </c>
      <c r="BR589" s="17">
        <f>BR590</f>
        <v>0</v>
      </c>
      <c r="BS589" s="35"/>
      <c r="BT589" s="35"/>
      <c r="BU589" s="1"/>
      <c r="BV589" s="1"/>
      <c r="BW589" s="1"/>
      <c r="BX589" s="1"/>
      <c r="BY589" s="1"/>
      <c r="BZ589" s="1"/>
      <c r="CA589" s="1"/>
      <c r="CB589" s="1"/>
    </row>
    <row r="590" s="1" customFormat="1">
      <c r="A590" s="33" t="s">
        <v>307</v>
      </c>
      <c r="B590" s="33" t="s">
        <v>103</v>
      </c>
      <c r="C590" s="33" t="s">
        <v>72</v>
      </c>
      <c r="D590" s="16" t="s">
        <v>329</v>
      </c>
      <c r="E590" s="15" t="s">
        <v>141</v>
      </c>
      <c r="F590" s="34" t="s">
        <v>142</v>
      </c>
      <c r="G590" s="17">
        <v>100.2</v>
      </c>
      <c r="H590" s="17">
        <v>100.2</v>
      </c>
      <c r="I590" s="17">
        <v>100.2</v>
      </c>
      <c r="J590" s="17"/>
      <c r="K590" s="17"/>
      <c r="L590" s="17"/>
      <c r="M590" s="17">
        <f t="shared" si="1702"/>
        <v>100.2</v>
      </c>
      <c r="N590" s="17">
        <f t="shared" si="1703"/>
        <v>100.2</v>
      </c>
      <c r="O590" s="17">
        <f t="shared" si="1704"/>
        <v>100.2</v>
      </c>
      <c r="P590" s="17"/>
      <c r="Q590" s="17"/>
      <c r="R590" s="17"/>
      <c r="S590" s="17"/>
      <c r="T590" s="17"/>
      <c r="U590" s="17"/>
      <c r="V590" s="17"/>
      <c r="W590" s="17"/>
      <c r="X590" s="17"/>
      <c r="Y590" s="17">
        <f t="shared" si="1751"/>
        <v>100.2</v>
      </c>
      <c r="Z590" s="17">
        <f t="shared" si="1752"/>
        <v>100.2</v>
      </c>
      <c r="AA590" s="17">
        <f t="shared" si="1753"/>
        <v>100.2</v>
      </c>
      <c r="AB590" s="17"/>
      <c r="AC590" s="17"/>
      <c r="AD590" s="17"/>
      <c r="AE590" s="17">
        <f t="shared" si="1754"/>
        <v>100.2</v>
      </c>
      <c r="AF590" s="17">
        <f t="shared" si="1755"/>
        <v>100.2</v>
      </c>
      <c r="AG590" s="17">
        <f t="shared" si="1756"/>
        <v>100.2</v>
      </c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>
        <f t="shared" si="1757"/>
        <v>100.2</v>
      </c>
      <c r="AX590" s="17">
        <f t="shared" si="1758"/>
        <v>100.2</v>
      </c>
      <c r="AY590" s="17">
        <f t="shared" si="1759"/>
        <v>100.2</v>
      </c>
      <c r="AZ590" s="17"/>
      <c r="BA590" s="17">
        <f t="shared" si="1760"/>
        <v>100.2</v>
      </c>
      <c r="BB590" s="17">
        <f t="shared" si="1761"/>
        <v>100.2</v>
      </c>
      <c r="BC590" s="17">
        <f t="shared" si="1762"/>
        <v>100.2</v>
      </c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>
        <f t="shared" si="1763"/>
        <v>100.2</v>
      </c>
      <c r="BP590" s="17">
        <f t="shared" si="1764"/>
        <v>100.2</v>
      </c>
      <c r="BQ590" s="17">
        <f t="shared" si="1765"/>
        <v>100.2</v>
      </c>
      <c r="BR590" s="17"/>
      <c r="BS590" s="35"/>
      <c r="BT590" s="35"/>
      <c r="BU590" s="1"/>
      <c r="BV590" s="1"/>
      <c r="BW590" s="1"/>
      <c r="BX590" s="1"/>
      <c r="BY590" s="1"/>
      <c r="BZ590" s="1"/>
      <c r="CA590" s="1"/>
      <c r="CB590" s="1"/>
    </row>
    <row r="591" s="1" customFormat="1">
      <c r="A591" s="33" t="s">
        <v>307</v>
      </c>
      <c r="B591" s="33" t="s">
        <v>103</v>
      </c>
      <c r="C591" s="33" t="s">
        <v>72</v>
      </c>
      <c r="D591" s="16" t="s">
        <v>330</v>
      </c>
      <c r="E591" s="16"/>
      <c r="F591" s="34" t="s">
        <v>331</v>
      </c>
      <c r="G591" s="17">
        <f>G592</f>
        <v>7748.8999999999996</v>
      </c>
      <c r="H591" s="17">
        <f>H592</f>
        <v>15658.200000000001</v>
      </c>
      <c r="I591" s="17">
        <f>I592</f>
        <v>3660.1999999999998</v>
      </c>
      <c r="J591" s="17">
        <f>J592</f>
        <v>0</v>
      </c>
      <c r="K591" s="17">
        <f>K592</f>
        <v>0</v>
      </c>
      <c r="L591" s="17">
        <f>L592</f>
        <v>0</v>
      </c>
      <c r="M591" s="17">
        <f t="shared" si="1702"/>
        <v>7748.8999999999996</v>
      </c>
      <c r="N591" s="17">
        <f t="shared" si="1703"/>
        <v>15658.200000000001</v>
      </c>
      <c r="O591" s="17">
        <f t="shared" si="1704"/>
        <v>3660.1999999999998</v>
      </c>
      <c r="P591" s="17">
        <f>P592</f>
        <v>0</v>
      </c>
      <c r="Q591" s="17">
        <f>Q592</f>
        <v>0</v>
      </c>
      <c r="R591" s="17">
        <f>R592</f>
        <v>9934.9089999999997</v>
      </c>
      <c r="S591" s="17">
        <f>S592</f>
        <v>0</v>
      </c>
      <c r="T591" s="17">
        <f>T592</f>
        <v>0</v>
      </c>
      <c r="U591" s="17">
        <f>U592</f>
        <v>-10876.1</v>
      </c>
      <c r="V591" s="17">
        <f>V592</f>
        <v>0</v>
      </c>
      <c r="W591" s="17">
        <f>W592</f>
        <v>0</v>
      </c>
      <c r="X591" s="17">
        <f>X592</f>
        <v>0</v>
      </c>
      <c r="Y591" s="17">
        <f t="shared" si="1751"/>
        <v>17683.809000000001</v>
      </c>
      <c r="Z591" s="17">
        <f t="shared" si="1752"/>
        <v>4782.1000000000004</v>
      </c>
      <c r="AA591" s="17">
        <f t="shared" si="1753"/>
        <v>3660.1999999999998</v>
      </c>
      <c r="AB591" s="17">
        <f>AB592</f>
        <v>0</v>
      </c>
      <c r="AC591" s="17">
        <f>AC592</f>
        <v>0</v>
      </c>
      <c r="AD591" s="17">
        <f>AD592</f>
        <v>0</v>
      </c>
      <c r="AE591" s="17">
        <f t="shared" si="1754"/>
        <v>17683.809000000001</v>
      </c>
      <c r="AF591" s="17">
        <f t="shared" si="1755"/>
        <v>4782.1000000000004</v>
      </c>
      <c r="AG591" s="17">
        <f t="shared" si="1756"/>
        <v>3660.1999999999998</v>
      </c>
      <c r="AH591" s="17">
        <f>AH592</f>
        <v>0</v>
      </c>
      <c r="AI591" s="17">
        <f>AI592</f>
        <v>0</v>
      </c>
      <c r="AJ591" s="17">
        <f>AJ592</f>
        <v>0</v>
      </c>
      <c r="AK591" s="17">
        <f>AK592</f>
        <v>0</v>
      </c>
      <c r="AL591" s="17">
        <f>AL592</f>
        <v>0</v>
      </c>
      <c r="AM591" s="17">
        <f>AM592</f>
        <v>0</v>
      </c>
      <c r="AN591" s="17">
        <f>AN592</f>
        <v>0</v>
      </c>
      <c r="AO591" s="17">
        <f>AO592</f>
        <v>0</v>
      </c>
      <c r="AP591" s="17">
        <f>AP592</f>
        <v>0</v>
      </c>
      <c r="AQ591" s="17">
        <f>AQ592</f>
        <v>0</v>
      </c>
      <c r="AR591" s="17">
        <f>AR592</f>
        <v>0</v>
      </c>
      <c r="AS591" s="17">
        <f>AS592</f>
        <v>0</v>
      </c>
      <c r="AT591" s="17">
        <f>AT592</f>
        <v>0</v>
      </c>
      <c r="AU591" s="17">
        <f>AU592</f>
        <v>0</v>
      </c>
      <c r="AV591" s="17">
        <f>AV592</f>
        <v>0</v>
      </c>
      <c r="AW591" s="17">
        <f t="shared" si="1757"/>
        <v>17683.809000000001</v>
      </c>
      <c r="AX591" s="17">
        <f t="shared" si="1758"/>
        <v>4782.1000000000004</v>
      </c>
      <c r="AY591" s="17">
        <f t="shared" si="1759"/>
        <v>3660.1999999999998</v>
      </c>
      <c r="AZ591" s="17">
        <f>AZ592</f>
        <v>0</v>
      </c>
      <c r="BA591" s="17">
        <f t="shared" si="1760"/>
        <v>17683.809000000001</v>
      </c>
      <c r="BB591" s="17">
        <f t="shared" si="1761"/>
        <v>4782.1000000000004</v>
      </c>
      <c r="BC591" s="17">
        <f t="shared" si="1762"/>
        <v>3660.1999999999998</v>
      </c>
      <c r="BD591" s="17">
        <f>BD592</f>
        <v>0</v>
      </c>
      <c r="BE591" s="17">
        <f>BE592</f>
        <v>0</v>
      </c>
      <c r="BF591" s="17">
        <f>BF592</f>
        <v>0</v>
      </c>
      <c r="BG591" s="17">
        <f>BG592</f>
        <v>0</v>
      </c>
      <c r="BH591" s="17">
        <f>BH592</f>
        <v>0</v>
      </c>
      <c r="BI591" s="17">
        <f>BI592</f>
        <v>0</v>
      </c>
      <c r="BJ591" s="17">
        <f>BJ592</f>
        <v>0</v>
      </c>
      <c r="BK591" s="17">
        <f>BK592</f>
        <v>0</v>
      </c>
      <c r="BL591" s="17">
        <f>BL592</f>
        <v>0</v>
      </c>
      <c r="BM591" s="17">
        <f>BM592</f>
        <v>0</v>
      </c>
      <c r="BN591" s="17">
        <f>BN592</f>
        <v>0</v>
      </c>
      <c r="BO591" s="17">
        <f t="shared" si="1763"/>
        <v>17683.809000000001</v>
      </c>
      <c r="BP591" s="17">
        <f t="shared" si="1764"/>
        <v>4782.1000000000004</v>
      </c>
      <c r="BQ591" s="17">
        <f t="shared" si="1765"/>
        <v>3660.1999999999998</v>
      </c>
      <c r="BR591" s="17">
        <f>BR592</f>
        <v>0</v>
      </c>
      <c r="BS591" s="35"/>
      <c r="BT591" s="35"/>
      <c r="BU591" s="1"/>
      <c r="BV591" s="1"/>
      <c r="BW591" s="1"/>
      <c r="BX591" s="1"/>
      <c r="BY591" s="1"/>
      <c r="BZ591" s="1"/>
      <c r="CA591" s="1"/>
      <c r="CB591" s="1"/>
    </row>
    <row r="592" s="1" customFormat="1">
      <c r="A592" s="33" t="s">
        <v>307</v>
      </c>
      <c r="B592" s="33" t="s">
        <v>103</v>
      </c>
      <c r="C592" s="33" t="s">
        <v>72</v>
      </c>
      <c r="D592" s="16" t="s">
        <v>330</v>
      </c>
      <c r="E592" s="15" t="s">
        <v>141</v>
      </c>
      <c r="F592" s="34" t="s">
        <v>142</v>
      </c>
      <c r="G592" s="17">
        <v>7748.8999999999996</v>
      </c>
      <c r="H592" s="17">
        <v>15658.200000000001</v>
      </c>
      <c r="I592" s="17">
        <v>3660.1999999999998</v>
      </c>
      <c r="J592" s="17"/>
      <c r="K592" s="17"/>
      <c r="L592" s="17"/>
      <c r="M592" s="17">
        <f t="shared" si="1702"/>
        <v>7748.8999999999996</v>
      </c>
      <c r="N592" s="17">
        <f t="shared" si="1703"/>
        <v>15658.200000000001</v>
      </c>
      <c r="O592" s="17">
        <f t="shared" si="1704"/>
        <v>3660.1999999999998</v>
      </c>
      <c r="P592" s="17"/>
      <c r="Q592" s="17"/>
      <c r="R592" s="17">
        <v>9934.9089999999997</v>
      </c>
      <c r="S592" s="17"/>
      <c r="T592" s="17"/>
      <c r="U592" s="17">
        <v>-10876.1</v>
      </c>
      <c r="V592" s="17"/>
      <c r="W592" s="17"/>
      <c r="X592" s="17"/>
      <c r="Y592" s="17">
        <f t="shared" si="1751"/>
        <v>17683.809000000001</v>
      </c>
      <c r="Z592" s="17">
        <f t="shared" si="1752"/>
        <v>4782.1000000000004</v>
      </c>
      <c r="AA592" s="17">
        <f t="shared" si="1753"/>
        <v>3660.1999999999998</v>
      </c>
      <c r="AB592" s="17"/>
      <c r="AC592" s="17"/>
      <c r="AD592" s="17"/>
      <c r="AE592" s="17">
        <f t="shared" si="1754"/>
        <v>17683.809000000001</v>
      </c>
      <c r="AF592" s="17">
        <f t="shared" si="1755"/>
        <v>4782.1000000000004</v>
      </c>
      <c r="AG592" s="17">
        <f t="shared" si="1756"/>
        <v>3660.1999999999998</v>
      </c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>
        <f t="shared" si="1757"/>
        <v>17683.809000000001</v>
      </c>
      <c r="AX592" s="17">
        <f t="shared" si="1758"/>
        <v>4782.1000000000004</v>
      </c>
      <c r="AY592" s="17">
        <f t="shared" si="1759"/>
        <v>3660.1999999999998</v>
      </c>
      <c r="AZ592" s="17"/>
      <c r="BA592" s="17">
        <f t="shared" si="1760"/>
        <v>17683.809000000001</v>
      </c>
      <c r="BB592" s="17">
        <f t="shared" si="1761"/>
        <v>4782.1000000000004</v>
      </c>
      <c r="BC592" s="17">
        <f t="shared" si="1762"/>
        <v>3660.1999999999998</v>
      </c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>
        <f t="shared" si="1763"/>
        <v>17683.809000000001</v>
      </c>
      <c r="BP592" s="17">
        <f t="shared" si="1764"/>
        <v>4782.1000000000004</v>
      </c>
      <c r="BQ592" s="17">
        <f t="shared" si="1765"/>
        <v>3660.1999999999998</v>
      </c>
      <c r="BR592" s="17"/>
      <c r="BS592" s="35"/>
      <c r="BT592" s="35"/>
      <c r="BU592" s="1"/>
      <c r="BV592" s="1"/>
      <c r="BW592" s="1"/>
      <c r="BX592" s="1"/>
      <c r="BY592" s="1"/>
      <c r="BZ592" s="1"/>
      <c r="CA592" s="1"/>
      <c r="CB592" s="1"/>
    </row>
    <row r="593" s="23" customFormat="1">
      <c r="A593" s="24" t="s">
        <v>420</v>
      </c>
      <c r="B593" s="24"/>
      <c r="C593" s="24"/>
      <c r="D593" s="24"/>
      <c r="E593" s="24"/>
      <c r="F593" s="25" t="s">
        <v>421</v>
      </c>
      <c r="G593" s="26">
        <f>G594+G644+G692+G704+G662+G626+G711+G685</f>
        <v>95307.800000000003</v>
      </c>
      <c r="H593" s="26">
        <f>H594+H644+H692+H704+H662+H626+H711+H685</f>
        <v>94049.200000000012</v>
      </c>
      <c r="I593" s="26">
        <f>I594+I644+I692+I704+I662+I626+I711+I685</f>
        <v>92363.199999999997</v>
      </c>
      <c r="J593" s="26">
        <f>J594+J644+J692+J704+J662+J626+J711+J685</f>
        <v>4649.8000000000002</v>
      </c>
      <c r="K593" s="26">
        <f>K594+K644+K692+K704+K662+K626+K711+K685</f>
        <v>4671.6999999999998</v>
      </c>
      <c r="L593" s="26">
        <f>L594+L644+L692+L704+L662+L626+L711+L685</f>
        <v>4671.6999999999998</v>
      </c>
      <c r="M593" s="26">
        <f t="shared" si="1702"/>
        <v>99957.600000000006</v>
      </c>
      <c r="N593" s="26">
        <f t="shared" si="1703"/>
        <v>98720.900000000009</v>
      </c>
      <c r="O593" s="26">
        <f t="shared" si="1704"/>
        <v>97034.899999999994</v>
      </c>
      <c r="P593" s="26">
        <f>P594+P644+P692+P704+P662+P626+P711+P685</f>
        <v>8547.8999999999996</v>
      </c>
      <c r="Q593" s="26">
        <f>Q594+Q644+Q692+Q704+Q662+Q626+Q711+Q685</f>
        <v>0</v>
      </c>
      <c r="R593" s="26">
        <f>R594+R644+R692+R704+R662+R626+R711+R685</f>
        <v>0</v>
      </c>
      <c r="S593" s="26">
        <f>S594+S644+S692+S704+S662+S626+S711+S685</f>
        <v>110</v>
      </c>
      <c r="T593" s="26">
        <f>T594+T644+T692+T704+T662+T626+T711+T685</f>
        <v>10589.299999999999</v>
      </c>
      <c r="U593" s="26">
        <f>U594+U644+U692+U704+U662+U626+U711+U685</f>
        <v>0</v>
      </c>
      <c r="V593" s="26">
        <f>V594+V644+V692+V704+V662+V626+V711+V685</f>
        <v>10589.299999999999</v>
      </c>
      <c r="W593" s="26">
        <f>W594+W644+W692+W704+W662+W626+W711+W685</f>
        <v>0</v>
      </c>
      <c r="X593" s="26">
        <f>X594+X644+X692+X704+X662+X626+X711+X685</f>
        <v>0</v>
      </c>
      <c r="Y593" s="26">
        <f t="shared" si="1751"/>
        <v>108615.5</v>
      </c>
      <c r="Z593" s="26">
        <f t="shared" si="1752"/>
        <v>109310.20000000001</v>
      </c>
      <c r="AA593" s="26">
        <f t="shared" si="1753"/>
        <v>107624.2</v>
      </c>
      <c r="AB593" s="26">
        <f>AB594+AB644+AB692+AB704+AB662+AB626+AB711+AB685</f>
        <v>0</v>
      </c>
      <c r="AC593" s="26">
        <f>AC594+AC644+AC692+AC704+AC662+AC626+AC711+AC685</f>
        <v>0</v>
      </c>
      <c r="AD593" s="26">
        <f>AD594+AD644+AD692+AD704+AD662+AD626+AD711+AD685</f>
        <v>0</v>
      </c>
      <c r="AE593" s="26">
        <f t="shared" si="1754"/>
        <v>108615.5</v>
      </c>
      <c r="AF593" s="26">
        <f t="shared" si="1755"/>
        <v>109310.20000000001</v>
      </c>
      <c r="AG593" s="26">
        <f t="shared" si="1756"/>
        <v>107624.2</v>
      </c>
      <c r="AH593" s="26">
        <f>AH594+AH644+AH692+AH704+AH662+AH626+AH711+AH685</f>
        <v>0</v>
      </c>
      <c r="AI593" s="26">
        <f>AI594+AI644+AI692+AI704+AI662+AI626+AI711+AI685</f>
        <v>0</v>
      </c>
      <c r="AJ593" s="26">
        <f>AJ594+AJ644+AJ692+AJ704+AJ662+AJ626+AJ711+AJ685</f>
        <v>343.44099999999997</v>
      </c>
      <c r="AK593" s="26">
        <f>AK594+AK644+AK692+AK704+AK662+AK626+AK711+AK685</f>
        <v>0</v>
      </c>
      <c r="AL593" s="26">
        <f>AL594+AL644+AL692+AL704+AL662+AL626+AL711+AL685</f>
        <v>0</v>
      </c>
      <c r="AM593" s="26">
        <f>AM594+AM644+AM692+AM704+AM662+AM626+AM711+AM685</f>
        <v>476.69499999999999</v>
      </c>
      <c r="AN593" s="26">
        <f>AN594+AN644+AN692+AN704+AN662+AN626+AN711+AN685</f>
        <v>0</v>
      </c>
      <c r="AO593" s="26">
        <f>AO594+AO644+AO692+AO704+AO662+AO626+AO711+AO685</f>
        <v>0</v>
      </c>
      <c r="AP593" s="26">
        <f>AP594+AP644+AP692+AP704+AP662+AP626+AP711+AP685</f>
        <v>0</v>
      </c>
      <c r="AQ593" s="26">
        <f>AQ594+AQ644+AQ692+AQ704+AQ662+AQ626+AQ711+AQ685</f>
        <v>0</v>
      </c>
      <c r="AR593" s="26">
        <f>AR594+AR644+AR692+AR704+AR662+AR626+AR711+AR685</f>
        <v>0</v>
      </c>
      <c r="AS593" s="26">
        <f>AS594+AS644+AS692+AS704+AS662+AS626+AS711+AS685</f>
        <v>0</v>
      </c>
      <c r="AT593" s="26">
        <f>AT594+AT644+AT692+AT704+AT662+AT626+AT711+AT685</f>
        <v>476.238</v>
      </c>
      <c r="AU593" s="26">
        <f>AU594+AU644+AU692+AU704+AU662+AU626+AU711+AU685</f>
        <v>0</v>
      </c>
      <c r="AV593" s="26">
        <f>AV594+AV644+AV692+AV704+AV662+AV626+AV711+AV685</f>
        <v>0</v>
      </c>
      <c r="AW593" s="26">
        <f t="shared" si="1757"/>
        <v>108958.94100000001</v>
      </c>
      <c r="AX593" s="26">
        <f t="shared" si="1758"/>
        <v>109786.89500000002</v>
      </c>
      <c r="AY593" s="26">
        <f t="shared" si="1759"/>
        <v>108100.43799999999</v>
      </c>
      <c r="AZ593" s="26">
        <f>AZ594+AZ644+AZ692+AZ704+AZ662+AZ626+AZ711+AZ685</f>
        <v>0</v>
      </c>
      <c r="BA593" s="26">
        <f t="shared" si="1760"/>
        <v>108958.94100000001</v>
      </c>
      <c r="BB593" s="26">
        <f t="shared" si="1761"/>
        <v>109786.89500000002</v>
      </c>
      <c r="BC593" s="26">
        <f t="shared" si="1762"/>
        <v>108100.43799999999</v>
      </c>
      <c r="BD593" s="26">
        <f>BD594+BD644+BD692+BD704+BD662+BD626+BD711+BD685</f>
        <v>0</v>
      </c>
      <c r="BE593" s="26">
        <f>BE594+BE644+BE692+BE704+BE662+BE626+BE711+BE685</f>
        <v>0</v>
      </c>
      <c r="BF593" s="26">
        <f>BF594+BF644+BF692+BF704+BF662+BF626+BF711+BF685</f>
        <v>-194.10900000000001</v>
      </c>
      <c r="BG593" s="26">
        <f>BG594+BG644+BG692+BG704+BG662+BG626+BG711+BG685</f>
        <v>0</v>
      </c>
      <c r="BH593" s="26">
        <f>BH594+BH644+BH692+BH704+BH662+BH626+BH711+BH685</f>
        <v>0</v>
      </c>
      <c r="BI593" s="26">
        <f>BI594+BI644+BI692+BI704+BI662+BI626+BI711+BI685</f>
        <v>0</v>
      </c>
      <c r="BJ593" s="26">
        <f>BJ594+BJ644+BJ692+BJ704+BJ662+BJ626+BJ711+BJ685</f>
        <v>1903.318</v>
      </c>
      <c r="BK593" s="26">
        <f>BK594+BK644+BK692+BK704+BK662+BK626+BK711+BK685</f>
        <v>0</v>
      </c>
      <c r="BL593" s="26">
        <f>BL594+BL644+BL692+BL704+BL662+BL626+BL711+BL685</f>
        <v>0</v>
      </c>
      <c r="BM593" s="26">
        <f>BM594+BM644+BM692+BM704+BM662+BM626+BM711+BM685</f>
        <v>0</v>
      </c>
      <c r="BN593" s="26">
        <f>BN594+BN644+BN692+BN704+BN662+BN626+BN711+BN685</f>
        <v>0</v>
      </c>
      <c r="BO593" s="26">
        <f t="shared" si="1763"/>
        <v>108764.83200000001</v>
      </c>
      <c r="BP593" s="26">
        <f t="shared" si="1764"/>
        <v>111690.21300000002</v>
      </c>
      <c r="BQ593" s="26">
        <f t="shared" si="1765"/>
        <v>108100.43799999999</v>
      </c>
      <c r="BR593" s="26">
        <f>BR594+BR644+BR692+BR704+BR662+BR626+BR711+BR685</f>
        <v>0</v>
      </c>
      <c r="BS593" s="27"/>
      <c r="BT593" s="27"/>
      <c r="BU593" s="23"/>
      <c r="BV593" s="23"/>
      <c r="BW593" s="23"/>
      <c r="BX593" s="23"/>
      <c r="BY593" s="23"/>
      <c r="BZ593" s="23"/>
      <c r="CA593" s="23"/>
      <c r="CB593" s="23"/>
    </row>
    <row r="594" s="23" customFormat="1">
      <c r="A594" s="24" t="s">
        <v>420</v>
      </c>
      <c r="B594" s="24" t="s">
        <v>36</v>
      </c>
      <c r="C594" s="24"/>
      <c r="D594" s="24"/>
      <c r="E594" s="24"/>
      <c r="F594" s="25" t="s">
        <v>37</v>
      </c>
      <c r="G594" s="26">
        <f>G607+G595</f>
        <v>75402.899999999994</v>
      </c>
      <c r="H594" s="26">
        <f>H607+H595</f>
        <v>76899.699999999997</v>
      </c>
      <c r="I594" s="26">
        <f>I607+I595</f>
        <v>76896.099999999991</v>
      </c>
      <c r="J594" s="26">
        <f>J607+J595</f>
        <v>709.5</v>
      </c>
      <c r="K594" s="26">
        <f>K607+K595</f>
        <v>731.39999999999998</v>
      </c>
      <c r="L594" s="26">
        <f>L607+L595</f>
        <v>731.39999999999998</v>
      </c>
      <c r="M594" s="26">
        <f t="shared" si="1702"/>
        <v>76112.399999999994</v>
      </c>
      <c r="N594" s="26">
        <f t="shared" si="1703"/>
        <v>77631.099999999991</v>
      </c>
      <c r="O594" s="26">
        <f t="shared" si="1704"/>
        <v>77627.499999999985</v>
      </c>
      <c r="P594" s="26">
        <f>P607+P595</f>
        <v>8547.8999999999996</v>
      </c>
      <c r="Q594" s="26">
        <f>Q607+Q595</f>
        <v>0</v>
      </c>
      <c r="R594" s="26">
        <f>R607+R595</f>
        <v>0</v>
      </c>
      <c r="S594" s="26">
        <f>S607+S595</f>
        <v>110</v>
      </c>
      <c r="T594" s="26">
        <f>T607+T595</f>
        <v>10589.299999999999</v>
      </c>
      <c r="U594" s="26">
        <f>U607+U595</f>
        <v>0</v>
      </c>
      <c r="V594" s="26">
        <f>V607+V595</f>
        <v>10589.299999999999</v>
      </c>
      <c r="W594" s="26">
        <f>W607+W595</f>
        <v>0</v>
      </c>
      <c r="X594" s="26">
        <f>X607+X595</f>
        <v>0</v>
      </c>
      <c r="Y594" s="26">
        <f t="shared" si="1751"/>
        <v>84770.299999999988</v>
      </c>
      <c r="Z594" s="26">
        <f t="shared" si="1752"/>
        <v>88220.399999999994</v>
      </c>
      <c r="AA594" s="26">
        <f t="shared" si="1753"/>
        <v>88216.799999999988</v>
      </c>
      <c r="AB594" s="26">
        <f>AB607+AB595</f>
        <v>0</v>
      </c>
      <c r="AC594" s="26">
        <f>AC607+AC595</f>
        <v>0</v>
      </c>
      <c r="AD594" s="26">
        <f>AD607+AD595</f>
        <v>0</v>
      </c>
      <c r="AE594" s="26">
        <f t="shared" si="1754"/>
        <v>84770.299999999988</v>
      </c>
      <c r="AF594" s="26">
        <f t="shared" si="1755"/>
        <v>88220.399999999994</v>
      </c>
      <c r="AG594" s="26">
        <f t="shared" si="1756"/>
        <v>88216.799999999988</v>
      </c>
      <c r="AH594" s="26">
        <f>AH607+AH595</f>
        <v>0</v>
      </c>
      <c r="AI594" s="26">
        <f>AI607+AI595</f>
        <v>0</v>
      </c>
      <c r="AJ594" s="26">
        <f>AJ607+AJ595</f>
        <v>343.44099999999997</v>
      </c>
      <c r="AK594" s="26">
        <f>AK607+AK595</f>
        <v>0</v>
      </c>
      <c r="AL594" s="26">
        <f>AL607+AL595</f>
        <v>0</v>
      </c>
      <c r="AM594" s="26">
        <f>AM607+AM595</f>
        <v>476.69499999999999</v>
      </c>
      <c r="AN594" s="26">
        <f>AN607+AN595</f>
        <v>0</v>
      </c>
      <c r="AO594" s="26">
        <f>AO607+AO595</f>
        <v>0</v>
      </c>
      <c r="AP594" s="26">
        <f>AP607+AP595</f>
        <v>0</v>
      </c>
      <c r="AQ594" s="26">
        <f>AQ607+AQ595</f>
        <v>0</v>
      </c>
      <c r="AR594" s="26">
        <f>AR607+AR595</f>
        <v>0</v>
      </c>
      <c r="AS594" s="26">
        <f>AS607+AS595</f>
        <v>0</v>
      </c>
      <c r="AT594" s="26">
        <f>AT607+AT595</f>
        <v>476.238</v>
      </c>
      <c r="AU594" s="26">
        <f>AU607+AU595</f>
        <v>0</v>
      </c>
      <c r="AV594" s="26">
        <f>AV607+AV595</f>
        <v>0</v>
      </c>
      <c r="AW594" s="26">
        <f t="shared" si="1757"/>
        <v>85113.740999999995</v>
      </c>
      <c r="AX594" s="26">
        <f t="shared" si="1758"/>
        <v>88697.095000000001</v>
      </c>
      <c r="AY594" s="26">
        <f t="shared" si="1759"/>
        <v>88693.037999999986</v>
      </c>
      <c r="AZ594" s="26">
        <f>AZ607+AZ595</f>
        <v>0</v>
      </c>
      <c r="BA594" s="26">
        <f t="shared" si="1760"/>
        <v>85113.740999999995</v>
      </c>
      <c r="BB594" s="26">
        <f t="shared" si="1761"/>
        <v>88697.095000000001</v>
      </c>
      <c r="BC594" s="26">
        <f t="shared" si="1762"/>
        <v>88693.037999999986</v>
      </c>
      <c r="BD594" s="26">
        <f>BD607+BD595</f>
        <v>0</v>
      </c>
      <c r="BE594" s="26">
        <f>BE607+BE595</f>
        <v>0</v>
      </c>
      <c r="BF594" s="26">
        <f>BF607+BF595</f>
        <v>0</v>
      </c>
      <c r="BG594" s="26">
        <f>BG607+BG595</f>
        <v>0</v>
      </c>
      <c r="BH594" s="26">
        <f>BH607+BH595</f>
        <v>0</v>
      </c>
      <c r="BI594" s="26">
        <f>BI607+BI595</f>
        <v>0</v>
      </c>
      <c r="BJ594" s="26">
        <f>BJ607+BJ595</f>
        <v>0</v>
      </c>
      <c r="BK594" s="26">
        <f>BK607+BK595</f>
        <v>0</v>
      </c>
      <c r="BL594" s="26">
        <f>BL607+BL595</f>
        <v>0</v>
      </c>
      <c r="BM594" s="26">
        <f>BM607+BM595</f>
        <v>0</v>
      </c>
      <c r="BN594" s="26">
        <f>BN607+BN595</f>
        <v>0</v>
      </c>
      <c r="BO594" s="26">
        <f t="shared" si="1763"/>
        <v>85113.740999999995</v>
      </c>
      <c r="BP594" s="26">
        <f t="shared" si="1764"/>
        <v>88697.095000000001</v>
      </c>
      <c r="BQ594" s="26">
        <f t="shared" si="1765"/>
        <v>88693.037999999986</v>
      </c>
      <c r="BR594" s="26">
        <f>BR607+BR595</f>
        <v>0</v>
      </c>
      <c r="BS594" s="27"/>
      <c r="BT594" s="27"/>
      <c r="BU594" s="23"/>
      <c r="BV594" s="23"/>
      <c r="BW594" s="23"/>
      <c r="BX594" s="23"/>
      <c r="BY594" s="23"/>
      <c r="BZ594" s="23"/>
      <c r="CA594" s="23"/>
      <c r="CB594" s="23"/>
    </row>
    <row r="595" s="28" customFormat="1">
      <c r="A595" s="29" t="s">
        <v>420</v>
      </c>
      <c r="B595" s="29" t="s">
        <v>36</v>
      </c>
      <c r="C595" s="29" t="s">
        <v>128</v>
      </c>
      <c r="D595" s="29"/>
      <c r="E595" s="29"/>
      <c r="F595" s="30" t="s">
        <v>422</v>
      </c>
      <c r="G595" s="31">
        <f>G596+G602</f>
        <v>60091.699999999997</v>
      </c>
      <c r="H595" s="31">
        <f>H596+H602</f>
        <v>61820.199999999997</v>
      </c>
      <c r="I595" s="31">
        <f>I596+I602</f>
        <v>61820.199999999997</v>
      </c>
      <c r="J595" s="31">
        <f>J596+J602</f>
        <v>709.5</v>
      </c>
      <c r="K595" s="31">
        <f>K596+K602</f>
        <v>731.39999999999998</v>
      </c>
      <c r="L595" s="31">
        <f>L596+L602</f>
        <v>731.39999999999998</v>
      </c>
      <c r="M595" s="31">
        <f t="shared" si="1702"/>
        <v>60801.199999999997</v>
      </c>
      <c r="N595" s="31">
        <f t="shared" si="1703"/>
        <v>62551.599999999999</v>
      </c>
      <c r="O595" s="31">
        <f t="shared" si="1704"/>
        <v>62551.599999999999</v>
      </c>
      <c r="P595" s="31">
        <f>P596+P602</f>
        <v>8547.8999999999996</v>
      </c>
      <c r="Q595" s="31">
        <f>Q596+Q602</f>
        <v>0</v>
      </c>
      <c r="R595" s="31">
        <f>R596+R602</f>
        <v>0</v>
      </c>
      <c r="S595" s="31">
        <f>S596+S602</f>
        <v>0</v>
      </c>
      <c r="T595" s="31">
        <f>T596+T602</f>
        <v>10479.299999999999</v>
      </c>
      <c r="U595" s="31">
        <f>U596+U602</f>
        <v>0</v>
      </c>
      <c r="V595" s="31">
        <f>V596+V602</f>
        <v>10479.299999999999</v>
      </c>
      <c r="W595" s="31">
        <f>W596+W602</f>
        <v>0</v>
      </c>
      <c r="X595" s="31">
        <f>X596+X602</f>
        <v>0</v>
      </c>
      <c r="Y595" s="31">
        <f t="shared" si="1751"/>
        <v>69349.099999999991</v>
      </c>
      <c r="Z595" s="31">
        <f t="shared" si="1752"/>
        <v>73030.899999999994</v>
      </c>
      <c r="AA595" s="31">
        <f t="shared" si="1753"/>
        <v>73030.899999999994</v>
      </c>
      <c r="AB595" s="31">
        <f>AB596+AB602</f>
        <v>0</v>
      </c>
      <c r="AC595" s="31">
        <f>AC596+AC602</f>
        <v>0</v>
      </c>
      <c r="AD595" s="31">
        <f>AD596+AD602</f>
        <v>0</v>
      </c>
      <c r="AE595" s="31">
        <f t="shared" si="1754"/>
        <v>69349.099999999991</v>
      </c>
      <c r="AF595" s="31">
        <f t="shared" si="1755"/>
        <v>73030.899999999994</v>
      </c>
      <c r="AG595" s="31">
        <f t="shared" si="1756"/>
        <v>73030.899999999994</v>
      </c>
      <c r="AH595" s="31">
        <f>AH596+AH602</f>
        <v>0</v>
      </c>
      <c r="AI595" s="31">
        <f>AI596+AI602</f>
        <v>0</v>
      </c>
      <c r="AJ595" s="31">
        <f>AJ596+AJ602</f>
        <v>0</v>
      </c>
      <c r="AK595" s="31">
        <f>AK596+AK602</f>
        <v>0</v>
      </c>
      <c r="AL595" s="31">
        <f>AL596+AL602</f>
        <v>0</v>
      </c>
      <c r="AM595" s="31">
        <f>AM596+AM602</f>
        <v>0</v>
      </c>
      <c r="AN595" s="31">
        <f>AN596+AN602</f>
        <v>0</v>
      </c>
      <c r="AO595" s="31">
        <f>AO596+AO602</f>
        <v>0</v>
      </c>
      <c r="AP595" s="31">
        <f>AP596+AP602</f>
        <v>0</v>
      </c>
      <c r="AQ595" s="31">
        <f>AQ596+AQ602</f>
        <v>0</v>
      </c>
      <c r="AR595" s="31">
        <f>AR596+AR602</f>
        <v>0</v>
      </c>
      <c r="AS595" s="31">
        <f>AS596+AS602</f>
        <v>0</v>
      </c>
      <c r="AT595" s="31">
        <f>AT596+AT602</f>
        <v>0</v>
      </c>
      <c r="AU595" s="31">
        <f>AU596+AU602</f>
        <v>0</v>
      </c>
      <c r="AV595" s="31">
        <f>AV596+AV602</f>
        <v>0</v>
      </c>
      <c r="AW595" s="31">
        <f t="shared" si="1757"/>
        <v>69349.099999999991</v>
      </c>
      <c r="AX595" s="31">
        <f t="shared" si="1758"/>
        <v>73030.899999999994</v>
      </c>
      <c r="AY595" s="31">
        <f t="shared" si="1759"/>
        <v>73030.899999999994</v>
      </c>
      <c r="AZ595" s="31">
        <f>AZ596+AZ602</f>
        <v>0</v>
      </c>
      <c r="BA595" s="31">
        <f t="shared" si="1760"/>
        <v>69349.099999999991</v>
      </c>
      <c r="BB595" s="31">
        <f t="shared" si="1761"/>
        <v>73030.899999999994</v>
      </c>
      <c r="BC595" s="31">
        <f t="shared" si="1762"/>
        <v>73030.899999999994</v>
      </c>
      <c r="BD595" s="31">
        <f>BD596+BD602</f>
        <v>0</v>
      </c>
      <c r="BE595" s="31">
        <f>BE596+BE602</f>
        <v>0</v>
      </c>
      <c r="BF595" s="31">
        <f>BF596+BF602</f>
        <v>0</v>
      </c>
      <c r="BG595" s="31">
        <f>BG596+BG602</f>
        <v>0</v>
      </c>
      <c r="BH595" s="31">
        <f>BH596+BH602</f>
        <v>0</v>
      </c>
      <c r="BI595" s="31">
        <f>BI596+BI602</f>
        <v>0</v>
      </c>
      <c r="BJ595" s="31">
        <f>BJ596+BJ602</f>
        <v>0</v>
      </c>
      <c r="BK595" s="31">
        <f>BK596+BK602</f>
        <v>0</v>
      </c>
      <c r="BL595" s="31">
        <f>BL596+BL602</f>
        <v>0</v>
      </c>
      <c r="BM595" s="31">
        <f>BM596+BM602</f>
        <v>0</v>
      </c>
      <c r="BN595" s="31">
        <f>BN596+BN602</f>
        <v>0</v>
      </c>
      <c r="BO595" s="31">
        <f t="shared" si="1763"/>
        <v>69349.099999999991</v>
      </c>
      <c r="BP595" s="31">
        <f t="shared" si="1764"/>
        <v>73030.899999999994</v>
      </c>
      <c r="BQ595" s="31">
        <f t="shared" si="1765"/>
        <v>73030.899999999994</v>
      </c>
      <c r="BR595" s="31">
        <f>BR596+BR602</f>
        <v>0</v>
      </c>
      <c r="BS595" s="32"/>
      <c r="BT595" s="32"/>
      <c r="BU595" s="28"/>
      <c r="BV595" s="28"/>
      <c r="BW595" s="28"/>
      <c r="BX595" s="28"/>
      <c r="BY595" s="28"/>
      <c r="BZ595" s="28"/>
      <c r="CA595" s="28"/>
      <c r="CB595" s="28"/>
    </row>
    <row r="596" s="1" customFormat="1">
      <c r="A596" s="33" t="s">
        <v>420</v>
      </c>
      <c r="B596" s="33" t="s">
        <v>36</v>
      </c>
      <c r="C596" s="33" t="s">
        <v>128</v>
      </c>
      <c r="D596" s="33" t="s">
        <v>236</v>
      </c>
      <c r="E596" s="38"/>
      <c r="F596" s="34" t="s">
        <v>237</v>
      </c>
      <c r="G596" s="17">
        <f t="shared" ref="G596:G598" si="1859">G597</f>
        <v>2976.0999999999999</v>
      </c>
      <c r="H596" s="17">
        <f t="shared" ref="H596:H598" si="1860">H597</f>
        <v>3064.6999999999998</v>
      </c>
      <c r="I596" s="17">
        <f t="shared" ref="I596:I598" si="1861">I597</f>
        <v>3064.6999999999998</v>
      </c>
      <c r="J596" s="17">
        <f t="shared" ref="J596:J598" si="1862">J597</f>
        <v>0</v>
      </c>
      <c r="K596" s="17">
        <f t="shared" ref="K596:K598" si="1863">K597</f>
        <v>0</v>
      </c>
      <c r="L596" s="17">
        <f t="shared" ref="L596:L598" si="1864">L597</f>
        <v>0</v>
      </c>
      <c r="M596" s="17">
        <f t="shared" si="1702"/>
        <v>2976.0999999999999</v>
      </c>
      <c r="N596" s="17">
        <f t="shared" si="1703"/>
        <v>3064.6999999999998</v>
      </c>
      <c r="O596" s="17">
        <f t="shared" si="1704"/>
        <v>3064.6999999999998</v>
      </c>
      <c r="P596" s="17">
        <f t="shared" ref="P596:P598" si="1865">P597</f>
        <v>0</v>
      </c>
      <c r="Q596" s="17">
        <f t="shared" ref="Q596:Q598" si="1866">Q597</f>
        <v>0</v>
      </c>
      <c r="R596" s="17">
        <f t="shared" ref="R596:R598" si="1867">R597</f>
        <v>0</v>
      </c>
      <c r="S596" s="17">
        <f t="shared" ref="S596:S598" si="1868">S597</f>
        <v>0</v>
      </c>
      <c r="T596" s="17">
        <f t="shared" ref="T596:T598" si="1869">T597</f>
        <v>0</v>
      </c>
      <c r="U596" s="17">
        <f t="shared" ref="U596:U598" si="1870">U597</f>
        <v>0</v>
      </c>
      <c r="V596" s="17">
        <f t="shared" ref="V596:V598" si="1871">V597</f>
        <v>0</v>
      </c>
      <c r="W596" s="17">
        <f t="shared" ref="W596:W598" si="1872">W597</f>
        <v>0</v>
      </c>
      <c r="X596" s="17">
        <f t="shared" ref="X596:X598" si="1873">X597</f>
        <v>0</v>
      </c>
      <c r="Y596" s="17">
        <f t="shared" si="1751"/>
        <v>2976.0999999999999</v>
      </c>
      <c r="Z596" s="17">
        <f t="shared" si="1752"/>
        <v>3064.6999999999998</v>
      </c>
      <c r="AA596" s="17">
        <f t="shared" si="1753"/>
        <v>3064.6999999999998</v>
      </c>
      <c r="AB596" s="17">
        <f t="shared" ref="AB596:AB598" si="1874">AB597</f>
        <v>0</v>
      </c>
      <c r="AC596" s="17">
        <f t="shared" ref="AC596:AC598" si="1875">AC597</f>
        <v>0</v>
      </c>
      <c r="AD596" s="17">
        <f t="shared" ref="AD596:AD598" si="1876">AD597</f>
        <v>0</v>
      </c>
      <c r="AE596" s="17">
        <f t="shared" si="1754"/>
        <v>2976.0999999999999</v>
      </c>
      <c r="AF596" s="17">
        <f t="shared" si="1755"/>
        <v>3064.6999999999998</v>
      </c>
      <c r="AG596" s="17">
        <f t="shared" si="1756"/>
        <v>3064.6999999999998</v>
      </c>
      <c r="AH596" s="17">
        <f t="shared" ref="AH596:AH598" si="1877">AH597</f>
        <v>0</v>
      </c>
      <c r="AI596" s="17">
        <f t="shared" ref="AI596:AI598" si="1878">AI597</f>
        <v>0</v>
      </c>
      <c r="AJ596" s="17">
        <f t="shared" ref="AJ596:AJ598" si="1879">AJ597</f>
        <v>0</v>
      </c>
      <c r="AK596" s="17">
        <f t="shared" ref="AK596:AK598" si="1880">AK597</f>
        <v>0</v>
      </c>
      <c r="AL596" s="17">
        <f t="shared" ref="AL596:AL598" si="1881">AL597</f>
        <v>0</v>
      </c>
      <c r="AM596" s="17">
        <f t="shared" ref="AM596:AM598" si="1882">AM597</f>
        <v>0</v>
      </c>
      <c r="AN596" s="17">
        <f t="shared" ref="AN596:AN598" si="1883">AN597</f>
        <v>0</v>
      </c>
      <c r="AO596" s="17">
        <f t="shared" ref="AO596:AO598" si="1884">AO597</f>
        <v>0</v>
      </c>
      <c r="AP596" s="17">
        <f t="shared" ref="AP596:AP598" si="1885">AP597</f>
        <v>0</v>
      </c>
      <c r="AQ596" s="17">
        <f t="shared" ref="AQ596:AQ598" si="1886">AQ597</f>
        <v>0</v>
      </c>
      <c r="AR596" s="17">
        <f t="shared" ref="AR596:AR598" si="1887">AR597</f>
        <v>0</v>
      </c>
      <c r="AS596" s="17">
        <f t="shared" ref="AS596:AS598" si="1888">AS597</f>
        <v>0</v>
      </c>
      <c r="AT596" s="17">
        <f t="shared" ref="AT596:AT598" si="1889">AT597</f>
        <v>0</v>
      </c>
      <c r="AU596" s="17">
        <f t="shared" ref="AU596:AU598" si="1890">AU597</f>
        <v>0</v>
      </c>
      <c r="AV596" s="17">
        <f t="shared" ref="AV596:AV598" si="1891">AV597</f>
        <v>0</v>
      </c>
      <c r="AW596" s="17">
        <f t="shared" si="1757"/>
        <v>2976.0999999999999</v>
      </c>
      <c r="AX596" s="17">
        <f t="shared" si="1758"/>
        <v>3064.6999999999998</v>
      </c>
      <c r="AY596" s="17">
        <f t="shared" si="1759"/>
        <v>3064.6999999999998</v>
      </c>
      <c r="AZ596" s="17">
        <f t="shared" ref="AZ596:AZ598" si="1892">AZ597</f>
        <v>0</v>
      </c>
      <c r="BA596" s="17">
        <f t="shared" si="1760"/>
        <v>2976.0999999999999</v>
      </c>
      <c r="BB596" s="17">
        <f t="shared" si="1761"/>
        <v>3064.6999999999998</v>
      </c>
      <c r="BC596" s="17">
        <f t="shared" si="1762"/>
        <v>3064.6999999999998</v>
      </c>
      <c r="BD596" s="17">
        <f t="shared" ref="BD596:BD598" si="1893">BD597</f>
        <v>0</v>
      </c>
      <c r="BE596" s="17">
        <f t="shared" ref="BE596:BE598" si="1894">BE597</f>
        <v>0</v>
      </c>
      <c r="BF596" s="17">
        <f t="shared" ref="BF596:BF598" si="1895">BF597</f>
        <v>0</v>
      </c>
      <c r="BG596" s="17">
        <f t="shared" ref="BG596:BG598" si="1896">BG597</f>
        <v>0</v>
      </c>
      <c r="BH596" s="17">
        <f t="shared" ref="BH596:BH598" si="1897">BH597</f>
        <v>0</v>
      </c>
      <c r="BI596" s="17">
        <f t="shared" ref="BI596:BI598" si="1898">BI597</f>
        <v>0</v>
      </c>
      <c r="BJ596" s="17">
        <f t="shared" ref="BJ596:BJ598" si="1899">BJ597</f>
        <v>0</v>
      </c>
      <c r="BK596" s="17">
        <f t="shared" ref="BK596:BK598" si="1900">BK597</f>
        <v>0</v>
      </c>
      <c r="BL596" s="17">
        <f t="shared" ref="BL596:BL598" si="1901">BL597</f>
        <v>0</v>
      </c>
      <c r="BM596" s="17">
        <f t="shared" ref="BM596:BM598" si="1902">BM597</f>
        <v>0</v>
      </c>
      <c r="BN596" s="17">
        <f t="shared" ref="BN596:BN598" si="1903">BN597</f>
        <v>0</v>
      </c>
      <c r="BO596" s="17">
        <f t="shared" si="1763"/>
        <v>2976.0999999999999</v>
      </c>
      <c r="BP596" s="17">
        <f t="shared" si="1764"/>
        <v>3064.6999999999998</v>
      </c>
      <c r="BQ596" s="17">
        <f t="shared" si="1765"/>
        <v>3064.6999999999998</v>
      </c>
      <c r="BR596" s="17">
        <f t="shared" ref="BR596:BR598" si="1904">BR597</f>
        <v>0</v>
      </c>
      <c r="BS596" s="35"/>
      <c r="BT596" s="35"/>
      <c r="BU596" s="1"/>
      <c r="BV596" s="1"/>
      <c r="BW596" s="1"/>
      <c r="BX596" s="1"/>
      <c r="BY596" s="1"/>
      <c r="BZ596" s="1"/>
      <c r="CA596" s="1"/>
      <c r="CB596" s="1"/>
    </row>
    <row r="597" s="1" customFormat="1" hidden="1">
      <c r="A597" s="33" t="s">
        <v>420</v>
      </c>
      <c r="B597" s="33" t="s">
        <v>36</v>
      </c>
      <c r="C597" s="33" t="s">
        <v>128</v>
      </c>
      <c r="D597" s="33" t="s">
        <v>238</v>
      </c>
      <c r="E597" s="38"/>
      <c r="F597" s="34" t="s">
        <v>43</v>
      </c>
      <c r="G597" s="17">
        <f t="shared" si="1859"/>
        <v>2976.0999999999999</v>
      </c>
      <c r="H597" s="17">
        <f t="shared" si="1860"/>
        <v>3064.6999999999998</v>
      </c>
      <c r="I597" s="17">
        <f t="shared" si="1861"/>
        <v>3064.6999999999998</v>
      </c>
      <c r="J597" s="17">
        <f t="shared" si="1862"/>
        <v>0</v>
      </c>
      <c r="K597" s="17">
        <f t="shared" si="1863"/>
        <v>0</v>
      </c>
      <c r="L597" s="17">
        <f t="shared" si="1864"/>
        <v>0</v>
      </c>
      <c r="M597" s="17">
        <f t="shared" si="1702"/>
        <v>2976.0999999999999</v>
      </c>
      <c r="N597" s="17">
        <f t="shared" si="1703"/>
        <v>3064.6999999999998</v>
      </c>
      <c r="O597" s="17">
        <f t="shared" si="1704"/>
        <v>3064.6999999999998</v>
      </c>
      <c r="P597" s="17">
        <f t="shared" si="1865"/>
        <v>0</v>
      </c>
      <c r="Q597" s="17">
        <f t="shared" si="1866"/>
        <v>0</v>
      </c>
      <c r="R597" s="17">
        <f t="shared" si="1867"/>
        <v>0</v>
      </c>
      <c r="S597" s="17">
        <f t="shared" si="1868"/>
        <v>0</v>
      </c>
      <c r="T597" s="17">
        <f t="shared" si="1869"/>
        <v>0</v>
      </c>
      <c r="U597" s="17">
        <f t="shared" si="1870"/>
        <v>0</v>
      </c>
      <c r="V597" s="17">
        <f t="shared" si="1871"/>
        <v>0</v>
      </c>
      <c r="W597" s="17">
        <f t="shared" si="1872"/>
        <v>0</v>
      </c>
      <c r="X597" s="17">
        <f t="shared" si="1873"/>
        <v>0</v>
      </c>
      <c r="Y597" s="17">
        <f t="shared" si="1751"/>
        <v>2976.0999999999999</v>
      </c>
      <c r="Z597" s="17">
        <f t="shared" si="1752"/>
        <v>3064.6999999999998</v>
      </c>
      <c r="AA597" s="17">
        <f t="shared" si="1753"/>
        <v>3064.6999999999998</v>
      </c>
      <c r="AB597" s="17">
        <f t="shared" si="1874"/>
        <v>0</v>
      </c>
      <c r="AC597" s="17">
        <f t="shared" si="1875"/>
        <v>0</v>
      </c>
      <c r="AD597" s="17">
        <f t="shared" si="1876"/>
        <v>0</v>
      </c>
      <c r="AE597" s="17">
        <f t="shared" si="1754"/>
        <v>2976.0999999999999</v>
      </c>
      <c r="AF597" s="17">
        <f t="shared" si="1755"/>
        <v>3064.6999999999998</v>
      </c>
      <c r="AG597" s="17">
        <f t="shared" si="1756"/>
        <v>3064.6999999999998</v>
      </c>
      <c r="AH597" s="17">
        <f t="shared" si="1877"/>
        <v>0</v>
      </c>
      <c r="AI597" s="17">
        <f t="shared" si="1878"/>
        <v>0</v>
      </c>
      <c r="AJ597" s="17">
        <f t="shared" si="1879"/>
        <v>0</v>
      </c>
      <c r="AK597" s="17">
        <f t="shared" si="1880"/>
        <v>0</v>
      </c>
      <c r="AL597" s="17">
        <f t="shared" si="1881"/>
        <v>0</v>
      </c>
      <c r="AM597" s="17">
        <f t="shared" si="1882"/>
        <v>0</v>
      </c>
      <c r="AN597" s="17">
        <f t="shared" si="1883"/>
        <v>0</v>
      </c>
      <c r="AO597" s="17">
        <f t="shared" si="1884"/>
        <v>0</v>
      </c>
      <c r="AP597" s="17">
        <f t="shared" si="1885"/>
        <v>0</v>
      </c>
      <c r="AQ597" s="17">
        <f t="shared" si="1886"/>
        <v>0</v>
      </c>
      <c r="AR597" s="17">
        <f t="shared" si="1887"/>
        <v>0</v>
      </c>
      <c r="AS597" s="17">
        <f t="shared" si="1888"/>
        <v>0</v>
      </c>
      <c r="AT597" s="17">
        <f t="shared" si="1889"/>
        <v>0</v>
      </c>
      <c r="AU597" s="17">
        <f t="shared" si="1890"/>
        <v>0</v>
      </c>
      <c r="AV597" s="17">
        <f t="shared" si="1891"/>
        <v>0</v>
      </c>
      <c r="AW597" s="17">
        <f t="shared" si="1757"/>
        <v>2976.0999999999999</v>
      </c>
      <c r="AX597" s="17">
        <f t="shared" si="1758"/>
        <v>3064.6999999999998</v>
      </c>
      <c r="AY597" s="17">
        <f t="shared" si="1759"/>
        <v>3064.6999999999998</v>
      </c>
      <c r="AZ597" s="17">
        <f t="shared" si="1892"/>
        <v>0</v>
      </c>
      <c r="BA597" s="17">
        <f t="shared" si="1760"/>
        <v>2976.0999999999999</v>
      </c>
      <c r="BB597" s="17">
        <f t="shared" si="1761"/>
        <v>3064.6999999999998</v>
      </c>
      <c r="BC597" s="17">
        <f t="shared" si="1762"/>
        <v>3064.6999999999998</v>
      </c>
      <c r="BD597" s="17">
        <f t="shared" si="1893"/>
        <v>0</v>
      </c>
      <c r="BE597" s="17">
        <f t="shared" si="1894"/>
        <v>0</v>
      </c>
      <c r="BF597" s="17">
        <f t="shared" si="1895"/>
        <v>0</v>
      </c>
      <c r="BG597" s="17">
        <f t="shared" si="1896"/>
        <v>0</v>
      </c>
      <c r="BH597" s="17">
        <f t="shared" si="1897"/>
        <v>0</v>
      </c>
      <c r="BI597" s="17">
        <f t="shared" si="1898"/>
        <v>0</v>
      </c>
      <c r="BJ597" s="17">
        <f t="shared" si="1899"/>
        <v>0</v>
      </c>
      <c r="BK597" s="17">
        <f t="shared" si="1900"/>
        <v>0</v>
      </c>
      <c r="BL597" s="17">
        <f t="shared" si="1901"/>
        <v>0</v>
      </c>
      <c r="BM597" s="17">
        <f t="shared" si="1902"/>
        <v>0</v>
      </c>
      <c r="BN597" s="17">
        <f t="shared" si="1903"/>
        <v>0</v>
      </c>
      <c r="BO597" s="17">
        <f t="shared" si="1763"/>
        <v>2976.0999999999999</v>
      </c>
      <c r="BP597" s="17">
        <f t="shared" si="1764"/>
        <v>3064.6999999999998</v>
      </c>
      <c r="BQ597" s="17">
        <f t="shared" si="1765"/>
        <v>3064.6999999999998</v>
      </c>
      <c r="BR597" s="17">
        <f t="shared" si="1904"/>
        <v>0</v>
      </c>
      <c r="BS597" s="35">
        <v>0</v>
      </c>
      <c r="BT597" s="35"/>
      <c r="BU597" s="1"/>
      <c r="BV597" s="1"/>
      <c r="BW597" s="1"/>
      <c r="BX597" s="1"/>
      <c r="BY597" s="1"/>
      <c r="BZ597" s="1"/>
      <c r="CA597" s="1"/>
      <c r="CB597" s="1"/>
    </row>
    <row r="598" s="1" customFormat="1">
      <c r="A598" s="33" t="s">
        <v>420</v>
      </c>
      <c r="B598" s="33" t="s">
        <v>36</v>
      </c>
      <c r="C598" s="33" t="s">
        <v>128</v>
      </c>
      <c r="D598" s="33" t="s">
        <v>423</v>
      </c>
      <c r="E598" s="38"/>
      <c r="F598" s="34" t="s">
        <v>424</v>
      </c>
      <c r="G598" s="17">
        <f t="shared" si="1859"/>
        <v>2976.0999999999999</v>
      </c>
      <c r="H598" s="17">
        <f t="shared" si="1860"/>
        <v>3064.6999999999998</v>
      </c>
      <c r="I598" s="17">
        <f t="shared" si="1861"/>
        <v>3064.6999999999998</v>
      </c>
      <c r="J598" s="17">
        <f t="shared" si="1862"/>
        <v>0</v>
      </c>
      <c r="K598" s="17">
        <f t="shared" si="1863"/>
        <v>0</v>
      </c>
      <c r="L598" s="17">
        <f t="shared" si="1864"/>
        <v>0</v>
      </c>
      <c r="M598" s="17">
        <f t="shared" si="1702"/>
        <v>2976.0999999999999</v>
      </c>
      <c r="N598" s="17">
        <f t="shared" si="1703"/>
        <v>3064.6999999999998</v>
      </c>
      <c r="O598" s="17">
        <f t="shared" si="1704"/>
        <v>3064.6999999999998</v>
      </c>
      <c r="P598" s="17">
        <f t="shared" si="1865"/>
        <v>0</v>
      </c>
      <c r="Q598" s="17">
        <f t="shared" si="1866"/>
        <v>0</v>
      </c>
      <c r="R598" s="17">
        <f t="shared" si="1867"/>
        <v>0</v>
      </c>
      <c r="S598" s="17">
        <f t="shared" si="1868"/>
        <v>0</v>
      </c>
      <c r="T598" s="17">
        <f t="shared" si="1869"/>
        <v>0</v>
      </c>
      <c r="U598" s="17">
        <f t="shared" si="1870"/>
        <v>0</v>
      </c>
      <c r="V598" s="17">
        <f t="shared" si="1871"/>
        <v>0</v>
      </c>
      <c r="W598" s="17">
        <f t="shared" si="1872"/>
        <v>0</v>
      </c>
      <c r="X598" s="17">
        <f t="shared" si="1873"/>
        <v>0</v>
      </c>
      <c r="Y598" s="17">
        <f t="shared" si="1751"/>
        <v>2976.0999999999999</v>
      </c>
      <c r="Z598" s="17">
        <f t="shared" si="1752"/>
        <v>3064.6999999999998</v>
      </c>
      <c r="AA598" s="17">
        <f t="shared" si="1753"/>
        <v>3064.6999999999998</v>
      </c>
      <c r="AB598" s="17">
        <f t="shared" si="1874"/>
        <v>0</v>
      </c>
      <c r="AC598" s="17">
        <f t="shared" si="1875"/>
        <v>0</v>
      </c>
      <c r="AD598" s="17">
        <f t="shared" si="1876"/>
        <v>0</v>
      </c>
      <c r="AE598" s="17">
        <f t="shared" si="1754"/>
        <v>2976.0999999999999</v>
      </c>
      <c r="AF598" s="17">
        <f t="shared" si="1755"/>
        <v>3064.6999999999998</v>
      </c>
      <c r="AG598" s="17">
        <f t="shared" si="1756"/>
        <v>3064.6999999999998</v>
      </c>
      <c r="AH598" s="17">
        <f t="shared" si="1877"/>
        <v>0</v>
      </c>
      <c r="AI598" s="17">
        <f t="shared" si="1878"/>
        <v>0</v>
      </c>
      <c r="AJ598" s="17">
        <f t="shared" si="1879"/>
        <v>0</v>
      </c>
      <c r="AK598" s="17">
        <f t="shared" si="1880"/>
        <v>0</v>
      </c>
      <c r="AL598" s="17">
        <f t="shared" si="1881"/>
        <v>0</v>
      </c>
      <c r="AM598" s="17">
        <f t="shared" si="1882"/>
        <v>0</v>
      </c>
      <c r="AN598" s="17">
        <f t="shared" si="1883"/>
        <v>0</v>
      </c>
      <c r="AO598" s="17">
        <f t="shared" si="1884"/>
        <v>0</v>
      </c>
      <c r="AP598" s="17">
        <f t="shared" si="1885"/>
        <v>0</v>
      </c>
      <c r="AQ598" s="17">
        <f t="shared" si="1886"/>
        <v>0</v>
      </c>
      <c r="AR598" s="17">
        <f t="shared" si="1887"/>
        <v>0</v>
      </c>
      <c r="AS598" s="17">
        <f t="shared" si="1888"/>
        <v>0</v>
      </c>
      <c r="AT598" s="17">
        <f t="shared" si="1889"/>
        <v>0</v>
      </c>
      <c r="AU598" s="17">
        <f t="shared" si="1890"/>
        <v>0</v>
      </c>
      <c r="AV598" s="17">
        <f t="shared" si="1891"/>
        <v>0</v>
      </c>
      <c r="AW598" s="17">
        <f t="shared" si="1757"/>
        <v>2976.0999999999999</v>
      </c>
      <c r="AX598" s="17">
        <f t="shared" si="1758"/>
        <v>3064.6999999999998</v>
      </c>
      <c r="AY598" s="17">
        <f t="shared" si="1759"/>
        <v>3064.6999999999998</v>
      </c>
      <c r="AZ598" s="17">
        <f t="shared" si="1892"/>
        <v>0</v>
      </c>
      <c r="BA598" s="17">
        <f t="shared" si="1760"/>
        <v>2976.0999999999999</v>
      </c>
      <c r="BB598" s="17">
        <f t="shared" si="1761"/>
        <v>3064.6999999999998</v>
      </c>
      <c r="BC598" s="17">
        <f t="shared" si="1762"/>
        <v>3064.6999999999998</v>
      </c>
      <c r="BD598" s="17">
        <f t="shared" si="1893"/>
        <v>0</v>
      </c>
      <c r="BE598" s="17">
        <f t="shared" si="1894"/>
        <v>0</v>
      </c>
      <c r="BF598" s="17">
        <f t="shared" si="1895"/>
        <v>0</v>
      </c>
      <c r="BG598" s="17">
        <f t="shared" si="1896"/>
        <v>0</v>
      </c>
      <c r="BH598" s="17">
        <f t="shared" si="1897"/>
        <v>0</v>
      </c>
      <c r="BI598" s="17">
        <f t="shared" si="1898"/>
        <v>0</v>
      </c>
      <c r="BJ598" s="17">
        <f t="shared" si="1899"/>
        <v>0</v>
      </c>
      <c r="BK598" s="17">
        <f t="shared" si="1900"/>
        <v>0</v>
      </c>
      <c r="BL598" s="17">
        <f t="shared" si="1901"/>
        <v>0</v>
      </c>
      <c r="BM598" s="17">
        <f t="shared" si="1902"/>
        <v>0</v>
      </c>
      <c r="BN598" s="17">
        <f t="shared" si="1903"/>
        <v>0</v>
      </c>
      <c r="BO598" s="17">
        <f t="shared" si="1763"/>
        <v>2976.0999999999999</v>
      </c>
      <c r="BP598" s="17">
        <f t="shared" si="1764"/>
        <v>3064.6999999999998</v>
      </c>
      <c r="BQ598" s="17">
        <f t="shared" si="1765"/>
        <v>3064.6999999999998</v>
      </c>
      <c r="BR598" s="17">
        <f t="shared" si="1904"/>
        <v>0</v>
      </c>
      <c r="BS598" s="35"/>
      <c r="BT598" s="35"/>
      <c r="BU598" s="1"/>
      <c r="BV598" s="1"/>
      <c r="BW598" s="1"/>
      <c r="BX598" s="1"/>
      <c r="BY598" s="1"/>
      <c r="BZ598" s="1"/>
      <c r="CA598" s="1"/>
      <c r="CB598" s="1"/>
    </row>
    <row r="599" s="1" customFormat="1">
      <c r="A599" s="33" t="s">
        <v>420</v>
      </c>
      <c r="B599" s="33" t="s">
        <v>36</v>
      </c>
      <c r="C599" s="33" t="s">
        <v>128</v>
      </c>
      <c r="D599" s="33" t="s">
        <v>425</v>
      </c>
      <c r="E599" s="38"/>
      <c r="F599" s="34" t="s">
        <v>426</v>
      </c>
      <c r="G599" s="17">
        <f>G600+G601</f>
        <v>2976.0999999999999</v>
      </c>
      <c r="H599" s="17">
        <f>H600+H601</f>
        <v>3064.6999999999998</v>
      </c>
      <c r="I599" s="17">
        <f>I600+I601</f>
        <v>3064.6999999999998</v>
      </c>
      <c r="J599" s="17">
        <f>J600+J601</f>
        <v>0</v>
      </c>
      <c r="K599" s="17">
        <f>K600+K601</f>
        <v>0</v>
      </c>
      <c r="L599" s="17">
        <f>L600+L601</f>
        <v>0</v>
      </c>
      <c r="M599" s="17">
        <f t="shared" si="1702"/>
        <v>2976.0999999999999</v>
      </c>
      <c r="N599" s="17">
        <f t="shared" si="1703"/>
        <v>3064.6999999999998</v>
      </c>
      <c r="O599" s="17">
        <f t="shared" si="1704"/>
        <v>3064.6999999999998</v>
      </c>
      <c r="P599" s="17">
        <f>P600+P601</f>
        <v>0</v>
      </c>
      <c r="Q599" s="17">
        <f>Q600+Q601</f>
        <v>0</v>
      </c>
      <c r="R599" s="17">
        <f>R600+R601</f>
        <v>0</v>
      </c>
      <c r="S599" s="17">
        <f>S600+S601</f>
        <v>0</v>
      </c>
      <c r="T599" s="17">
        <f>T600+T601</f>
        <v>0</v>
      </c>
      <c r="U599" s="17">
        <f>U600+U601</f>
        <v>0</v>
      </c>
      <c r="V599" s="17">
        <f>V600+V601</f>
        <v>0</v>
      </c>
      <c r="W599" s="17">
        <f>W600+W601</f>
        <v>0</v>
      </c>
      <c r="X599" s="17">
        <f>X600+X601</f>
        <v>0</v>
      </c>
      <c r="Y599" s="17">
        <f t="shared" si="1751"/>
        <v>2976.0999999999999</v>
      </c>
      <c r="Z599" s="17">
        <f t="shared" si="1752"/>
        <v>3064.6999999999998</v>
      </c>
      <c r="AA599" s="17">
        <f t="shared" si="1753"/>
        <v>3064.6999999999998</v>
      </c>
      <c r="AB599" s="17">
        <f>AB600+AB601</f>
        <v>0</v>
      </c>
      <c r="AC599" s="17">
        <f>AC600+AC601</f>
        <v>0</v>
      </c>
      <c r="AD599" s="17">
        <f>AD600+AD601</f>
        <v>0</v>
      </c>
      <c r="AE599" s="17">
        <f t="shared" si="1754"/>
        <v>2976.0999999999999</v>
      </c>
      <c r="AF599" s="17">
        <f t="shared" si="1755"/>
        <v>3064.6999999999998</v>
      </c>
      <c r="AG599" s="17">
        <f t="shared" si="1756"/>
        <v>3064.6999999999998</v>
      </c>
      <c r="AH599" s="17">
        <f>AH600+AH601</f>
        <v>0</v>
      </c>
      <c r="AI599" s="17">
        <f>AI600+AI601</f>
        <v>0</v>
      </c>
      <c r="AJ599" s="17">
        <f>AJ600+AJ601</f>
        <v>0</v>
      </c>
      <c r="AK599" s="17">
        <f>AK600+AK601</f>
        <v>0</v>
      </c>
      <c r="AL599" s="17">
        <f>AL600+AL601</f>
        <v>0</v>
      </c>
      <c r="AM599" s="17">
        <f>AM600+AM601</f>
        <v>0</v>
      </c>
      <c r="AN599" s="17">
        <f>AN600+AN601</f>
        <v>0</v>
      </c>
      <c r="AO599" s="17">
        <f>AO600+AO601</f>
        <v>0</v>
      </c>
      <c r="AP599" s="17">
        <f>AP600+AP601</f>
        <v>0</v>
      </c>
      <c r="AQ599" s="17">
        <f>AQ600+AQ601</f>
        <v>0</v>
      </c>
      <c r="AR599" s="17">
        <f>AR600+AR601</f>
        <v>0</v>
      </c>
      <c r="AS599" s="17">
        <f>AS600+AS601</f>
        <v>0</v>
      </c>
      <c r="AT599" s="17">
        <f>AT600+AT601</f>
        <v>0</v>
      </c>
      <c r="AU599" s="17">
        <f>AU600+AU601</f>
        <v>0</v>
      </c>
      <c r="AV599" s="17">
        <f>AV600+AV601</f>
        <v>0</v>
      </c>
      <c r="AW599" s="17">
        <f t="shared" si="1757"/>
        <v>2976.0999999999999</v>
      </c>
      <c r="AX599" s="17">
        <f t="shared" si="1758"/>
        <v>3064.6999999999998</v>
      </c>
      <c r="AY599" s="17">
        <f t="shared" si="1759"/>
        <v>3064.6999999999998</v>
      </c>
      <c r="AZ599" s="17">
        <f>AZ600+AZ601</f>
        <v>0</v>
      </c>
      <c r="BA599" s="17">
        <f t="shared" si="1760"/>
        <v>2976.0999999999999</v>
      </c>
      <c r="BB599" s="17">
        <f t="shared" si="1761"/>
        <v>3064.6999999999998</v>
      </c>
      <c r="BC599" s="17">
        <f t="shared" si="1762"/>
        <v>3064.6999999999998</v>
      </c>
      <c r="BD599" s="17">
        <f>BD600+BD601</f>
        <v>0</v>
      </c>
      <c r="BE599" s="17">
        <f>BE600+BE601</f>
        <v>0</v>
      </c>
      <c r="BF599" s="17">
        <f>BF600+BF601</f>
        <v>0</v>
      </c>
      <c r="BG599" s="17">
        <f>BG600+BG601</f>
        <v>0</v>
      </c>
      <c r="BH599" s="17">
        <f>BH600+BH601</f>
        <v>0</v>
      </c>
      <c r="BI599" s="17">
        <f>BI600+BI601</f>
        <v>0</v>
      </c>
      <c r="BJ599" s="17">
        <f>BJ600+BJ601</f>
        <v>0</v>
      </c>
      <c r="BK599" s="17">
        <f>BK600+BK601</f>
        <v>0</v>
      </c>
      <c r="BL599" s="17">
        <f>BL600+BL601</f>
        <v>0</v>
      </c>
      <c r="BM599" s="17">
        <f>BM600+BM601</f>
        <v>0</v>
      </c>
      <c r="BN599" s="17">
        <f>BN600+BN601</f>
        <v>0</v>
      </c>
      <c r="BO599" s="17">
        <f t="shared" si="1763"/>
        <v>2976.0999999999999</v>
      </c>
      <c r="BP599" s="17">
        <f t="shared" si="1764"/>
        <v>3064.6999999999998</v>
      </c>
      <c r="BQ599" s="17">
        <f t="shared" si="1765"/>
        <v>3064.6999999999998</v>
      </c>
      <c r="BR599" s="17">
        <f>BR600+BR601</f>
        <v>0</v>
      </c>
      <c r="BS599" s="35"/>
      <c r="BT599" s="35"/>
      <c r="BU599" s="1"/>
      <c r="BV599" s="1"/>
      <c r="BW599" s="1"/>
      <c r="BX599" s="1"/>
      <c r="BY599" s="1"/>
      <c r="BZ599" s="1"/>
      <c r="CA599" s="1"/>
      <c r="CB599" s="1"/>
    </row>
    <row r="600" s="1" customFormat="1">
      <c r="A600" s="33" t="s">
        <v>420</v>
      </c>
      <c r="B600" s="33" t="s">
        <v>36</v>
      </c>
      <c r="C600" s="33" t="s">
        <v>128</v>
      </c>
      <c r="D600" s="33" t="s">
        <v>425</v>
      </c>
      <c r="E600" s="33" t="s">
        <v>60</v>
      </c>
      <c r="F600" s="34" t="s">
        <v>61</v>
      </c>
      <c r="G600" s="17">
        <v>2881.9000000000001</v>
      </c>
      <c r="H600" s="17">
        <v>2970.5</v>
      </c>
      <c r="I600" s="17">
        <v>2970.5</v>
      </c>
      <c r="J600" s="17"/>
      <c r="K600" s="17"/>
      <c r="L600" s="17"/>
      <c r="M600" s="17">
        <f t="shared" ref="M600:M663" si="1905">G600+J600</f>
        <v>2881.9000000000001</v>
      </c>
      <c r="N600" s="17">
        <f t="shared" ref="N600:N663" si="1906">H600+K600</f>
        <v>2970.5</v>
      </c>
      <c r="O600" s="17">
        <f t="shared" ref="O600:O663" si="1907">I600+L600</f>
        <v>2970.5</v>
      </c>
      <c r="P600" s="17"/>
      <c r="Q600" s="17"/>
      <c r="R600" s="17"/>
      <c r="S600" s="17"/>
      <c r="T600" s="17"/>
      <c r="U600" s="17"/>
      <c r="V600" s="17"/>
      <c r="W600" s="17"/>
      <c r="X600" s="17"/>
      <c r="Y600" s="17">
        <f t="shared" si="1751"/>
        <v>2881.9000000000001</v>
      </c>
      <c r="Z600" s="17">
        <f t="shared" si="1752"/>
        <v>2970.5</v>
      </c>
      <c r="AA600" s="17">
        <f t="shared" si="1753"/>
        <v>2970.5</v>
      </c>
      <c r="AB600" s="17"/>
      <c r="AC600" s="17"/>
      <c r="AD600" s="17"/>
      <c r="AE600" s="17">
        <f t="shared" si="1754"/>
        <v>2881.9000000000001</v>
      </c>
      <c r="AF600" s="17">
        <f t="shared" si="1755"/>
        <v>2970.5</v>
      </c>
      <c r="AG600" s="17">
        <f t="shared" si="1756"/>
        <v>2970.5</v>
      </c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>
        <f t="shared" si="1757"/>
        <v>2881.9000000000001</v>
      </c>
      <c r="AX600" s="17">
        <f t="shared" si="1758"/>
        <v>2970.5</v>
      </c>
      <c r="AY600" s="17">
        <f t="shared" si="1759"/>
        <v>2970.5</v>
      </c>
      <c r="AZ600" s="17"/>
      <c r="BA600" s="17">
        <f t="shared" si="1760"/>
        <v>2881.9000000000001</v>
      </c>
      <c r="BB600" s="17">
        <f t="shared" si="1761"/>
        <v>2970.5</v>
      </c>
      <c r="BC600" s="17">
        <f t="shared" si="1762"/>
        <v>2970.5</v>
      </c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>
        <f t="shared" si="1763"/>
        <v>2881.9000000000001</v>
      </c>
      <c r="BP600" s="17">
        <f t="shared" si="1764"/>
        <v>2970.5</v>
      </c>
      <c r="BQ600" s="17">
        <f t="shared" si="1765"/>
        <v>2970.5</v>
      </c>
      <c r="BR600" s="17"/>
      <c r="BS600" s="35"/>
      <c r="BT600" s="35"/>
      <c r="BU600" s="1"/>
      <c r="BV600" s="1"/>
      <c r="BW600" s="1"/>
      <c r="BX600" s="1"/>
      <c r="BY600" s="1"/>
      <c r="BZ600" s="1"/>
      <c r="CA600" s="1"/>
      <c r="CB600" s="1"/>
    </row>
    <row r="601" s="1" customFormat="1">
      <c r="A601" s="33" t="s">
        <v>420</v>
      </c>
      <c r="B601" s="33" t="s">
        <v>36</v>
      </c>
      <c r="C601" s="33" t="s">
        <v>128</v>
      </c>
      <c r="D601" s="33" t="s">
        <v>425</v>
      </c>
      <c r="E601" s="33" t="s">
        <v>48</v>
      </c>
      <c r="F601" s="34" t="s">
        <v>49</v>
      </c>
      <c r="G601" s="17">
        <v>94.200000000000003</v>
      </c>
      <c r="H601" s="17">
        <v>94.200000000000003</v>
      </c>
      <c r="I601" s="17">
        <v>94.200000000000003</v>
      </c>
      <c r="J601" s="17"/>
      <c r="K601" s="17"/>
      <c r="L601" s="17"/>
      <c r="M601" s="17">
        <f t="shared" si="1905"/>
        <v>94.200000000000003</v>
      </c>
      <c r="N601" s="17">
        <f t="shared" si="1906"/>
        <v>94.200000000000003</v>
      </c>
      <c r="O601" s="17">
        <f t="shared" si="1907"/>
        <v>94.200000000000003</v>
      </c>
      <c r="P601" s="17"/>
      <c r="Q601" s="17"/>
      <c r="R601" s="17"/>
      <c r="S601" s="17"/>
      <c r="T601" s="17"/>
      <c r="U601" s="17"/>
      <c r="V601" s="17"/>
      <c r="W601" s="17"/>
      <c r="X601" s="17"/>
      <c r="Y601" s="17">
        <f t="shared" si="1751"/>
        <v>94.200000000000003</v>
      </c>
      <c r="Z601" s="17">
        <f t="shared" si="1752"/>
        <v>94.200000000000003</v>
      </c>
      <c r="AA601" s="17">
        <f t="shared" si="1753"/>
        <v>94.200000000000003</v>
      </c>
      <c r="AB601" s="17"/>
      <c r="AC601" s="17"/>
      <c r="AD601" s="17"/>
      <c r="AE601" s="17">
        <f t="shared" si="1754"/>
        <v>94.200000000000003</v>
      </c>
      <c r="AF601" s="17">
        <f t="shared" si="1755"/>
        <v>94.200000000000003</v>
      </c>
      <c r="AG601" s="17">
        <f t="shared" si="1756"/>
        <v>94.200000000000003</v>
      </c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>
        <f t="shared" si="1757"/>
        <v>94.200000000000003</v>
      </c>
      <c r="AX601" s="17">
        <f t="shared" si="1758"/>
        <v>94.200000000000003</v>
      </c>
      <c r="AY601" s="17">
        <f t="shared" si="1759"/>
        <v>94.200000000000003</v>
      </c>
      <c r="AZ601" s="17"/>
      <c r="BA601" s="17">
        <f t="shared" si="1760"/>
        <v>94.200000000000003</v>
      </c>
      <c r="BB601" s="17">
        <f t="shared" si="1761"/>
        <v>94.200000000000003</v>
      </c>
      <c r="BC601" s="17">
        <f t="shared" si="1762"/>
        <v>94.200000000000003</v>
      </c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>
        <f t="shared" si="1763"/>
        <v>94.200000000000003</v>
      </c>
      <c r="BP601" s="17">
        <f t="shared" si="1764"/>
        <v>94.200000000000003</v>
      </c>
      <c r="BQ601" s="17">
        <f t="shared" si="1765"/>
        <v>94.200000000000003</v>
      </c>
      <c r="BR601" s="17"/>
      <c r="BS601" s="35"/>
      <c r="BT601" s="35"/>
      <c r="BU601" s="1"/>
      <c r="BV601" s="1"/>
      <c r="BW601" s="1"/>
      <c r="BX601" s="1"/>
      <c r="BY601" s="1"/>
      <c r="BZ601" s="1"/>
      <c r="CA601" s="1"/>
      <c r="CB601" s="1"/>
    </row>
    <row r="602" s="1" customFormat="1">
      <c r="A602" s="33" t="s">
        <v>420</v>
      </c>
      <c r="B602" s="33" t="s">
        <v>36</v>
      </c>
      <c r="C602" s="33" t="s">
        <v>128</v>
      </c>
      <c r="D602" s="33" t="s">
        <v>98</v>
      </c>
      <c r="E602" s="38"/>
      <c r="F602" s="34" t="s">
        <v>99</v>
      </c>
      <c r="G602" s="17">
        <f t="shared" ref="G602:G603" si="1908">G603</f>
        <v>57115.599999999999</v>
      </c>
      <c r="H602" s="17">
        <f t="shared" ref="H602:H603" si="1909">H603</f>
        <v>58755.5</v>
      </c>
      <c r="I602" s="17">
        <f t="shared" ref="I602:I603" si="1910">I603</f>
        <v>58755.5</v>
      </c>
      <c r="J602" s="17">
        <f t="shared" ref="J602:J603" si="1911">J603</f>
        <v>709.5</v>
      </c>
      <c r="K602" s="17">
        <f t="shared" ref="K602:K603" si="1912">K603</f>
        <v>731.39999999999998</v>
      </c>
      <c r="L602" s="17">
        <f t="shared" ref="L602:L603" si="1913">L603</f>
        <v>731.39999999999998</v>
      </c>
      <c r="M602" s="17">
        <f t="shared" si="1905"/>
        <v>57825.099999999999</v>
      </c>
      <c r="N602" s="17">
        <f t="shared" si="1906"/>
        <v>59486.900000000001</v>
      </c>
      <c r="O602" s="17">
        <f t="shared" si="1907"/>
        <v>59486.900000000001</v>
      </c>
      <c r="P602" s="17">
        <f t="shared" ref="P602:P603" si="1914">P603</f>
        <v>8547.8999999999996</v>
      </c>
      <c r="Q602" s="17">
        <f t="shared" ref="Q602:Q603" si="1915">Q603</f>
        <v>0</v>
      </c>
      <c r="R602" s="17">
        <f t="shared" ref="R602:R603" si="1916">R603</f>
        <v>0</v>
      </c>
      <c r="S602" s="17">
        <f t="shared" ref="S602:S603" si="1917">S603</f>
        <v>0</v>
      </c>
      <c r="T602" s="17">
        <f t="shared" ref="T602:T603" si="1918">T603</f>
        <v>10479.299999999999</v>
      </c>
      <c r="U602" s="17">
        <f t="shared" ref="U602:U603" si="1919">U603</f>
        <v>0</v>
      </c>
      <c r="V602" s="17">
        <f t="shared" ref="V602:V603" si="1920">V603</f>
        <v>10479.299999999999</v>
      </c>
      <c r="W602" s="17">
        <f t="shared" ref="W602:W603" si="1921">W603</f>
        <v>0</v>
      </c>
      <c r="X602" s="17">
        <f t="shared" ref="X602:X603" si="1922">X603</f>
        <v>0</v>
      </c>
      <c r="Y602" s="17">
        <f t="shared" si="1751"/>
        <v>66373</v>
      </c>
      <c r="Z602" s="17">
        <f t="shared" si="1752"/>
        <v>69966.199999999997</v>
      </c>
      <c r="AA602" s="17">
        <f t="shared" si="1753"/>
        <v>69966.199999999997</v>
      </c>
      <c r="AB602" s="17">
        <f t="shared" ref="AB602:AB603" si="1923">AB603</f>
        <v>0</v>
      </c>
      <c r="AC602" s="17">
        <f t="shared" ref="AC602:AC603" si="1924">AC603</f>
        <v>0</v>
      </c>
      <c r="AD602" s="17">
        <f t="shared" ref="AD602:AD603" si="1925">AD603</f>
        <v>0</v>
      </c>
      <c r="AE602" s="17">
        <f t="shared" si="1754"/>
        <v>66373</v>
      </c>
      <c r="AF602" s="17">
        <f t="shared" si="1755"/>
        <v>69966.199999999997</v>
      </c>
      <c r="AG602" s="17">
        <f t="shared" si="1756"/>
        <v>69966.199999999997</v>
      </c>
      <c r="AH602" s="17">
        <f t="shared" ref="AH602:AH603" si="1926">AH603</f>
        <v>0</v>
      </c>
      <c r="AI602" s="17">
        <f t="shared" ref="AI602:AI603" si="1927">AI603</f>
        <v>0</v>
      </c>
      <c r="AJ602" s="17">
        <f t="shared" ref="AJ602:AJ603" si="1928">AJ603</f>
        <v>0</v>
      </c>
      <c r="AK602" s="17">
        <f t="shared" ref="AK602:AK603" si="1929">AK603</f>
        <v>0</v>
      </c>
      <c r="AL602" s="17">
        <f t="shared" ref="AL602:AL603" si="1930">AL603</f>
        <v>0</v>
      </c>
      <c r="AM602" s="17">
        <f t="shared" ref="AM602:AM603" si="1931">AM603</f>
        <v>0</v>
      </c>
      <c r="AN602" s="17">
        <f t="shared" ref="AN602:AN603" si="1932">AN603</f>
        <v>0</v>
      </c>
      <c r="AO602" s="17">
        <f t="shared" ref="AO602:AO603" si="1933">AO603</f>
        <v>0</v>
      </c>
      <c r="AP602" s="17">
        <f t="shared" ref="AP602:AP603" si="1934">AP603</f>
        <v>0</v>
      </c>
      <c r="AQ602" s="17">
        <f t="shared" ref="AQ602:AQ603" si="1935">AQ603</f>
        <v>0</v>
      </c>
      <c r="AR602" s="17">
        <f t="shared" ref="AR602:AR603" si="1936">AR603</f>
        <v>0</v>
      </c>
      <c r="AS602" s="17">
        <f t="shared" ref="AS602:AS603" si="1937">AS603</f>
        <v>0</v>
      </c>
      <c r="AT602" s="17">
        <f t="shared" ref="AT602:AT603" si="1938">AT603</f>
        <v>0</v>
      </c>
      <c r="AU602" s="17">
        <f t="shared" ref="AU602:AU603" si="1939">AU603</f>
        <v>0</v>
      </c>
      <c r="AV602" s="17">
        <f t="shared" ref="AV602:AV603" si="1940">AV603</f>
        <v>0</v>
      </c>
      <c r="AW602" s="17">
        <f t="shared" si="1757"/>
        <v>66373</v>
      </c>
      <c r="AX602" s="17">
        <f t="shared" si="1758"/>
        <v>69966.199999999997</v>
      </c>
      <c r="AY602" s="17">
        <f t="shared" si="1759"/>
        <v>69966.199999999997</v>
      </c>
      <c r="AZ602" s="17">
        <f t="shared" ref="AZ602:AZ603" si="1941">AZ603</f>
        <v>0</v>
      </c>
      <c r="BA602" s="17">
        <f t="shared" si="1760"/>
        <v>66373</v>
      </c>
      <c r="BB602" s="17">
        <f t="shared" si="1761"/>
        <v>69966.199999999997</v>
      </c>
      <c r="BC602" s="17">
        <f t="shared" si="1762"/>
        <v>69966.199999999997</v>
      </c>
      <c r="BD602" s="17">
        <f t="shared" ref="BD602:BD603" si="1942">BD603</f>
        <v>0</v>
      </c>
      <c r="BE602" s="17">
        <f t="shared" ref="BE602:BE603" si="1943">BE603</f>
        <v>0</v>
      </c>
      <c r="BF602" s="17">
        <f t="shared" ref="BF602:BF603" si="1944">BF603</f>
        <v>0</v>
      </c>
      <c r="BG602" s="17">
        <f t="shared" ref="BG602:BG603" si="1945">BG603</f>
        <v>0</v>
      </c>
      <c r="BH602" s="17">
        <f t="shared" ref="BH602:BH603" si="1946">BH603</f>
        <v>0</v>
      </c>
      <c r="BI602" s="17">
        <f t="shared" ref="BI602:BI603" si="1947">BI603</f>
        <v>0</v>
      </c>
      <c r="BJ602" s="17">
        <f t="shared" ref="BJ602:BJ603" si="1948">BJ603</f>
        <v>0</v>
      </c>
      <c r="BK602" s="17">
        <f t="shared" ref="BK602:BK603" si="1949">BK603</f>
        <v>0</v>
      </c>
      <c r="BL602" s="17">
        <f t="shared" ref="BL602:BL603" si="1950">BL603</f>
        <v>0</v>
      </c>
      <c r="BM602" s="17">
        <f t="shared" ref="BM602:BM603" si="1951">BM603</f>
        <v>0</v>
      </c>
      <c r="BN602" s="17">
        <f t="shared" ref="BN602:BN603" si="1952">BN603</f>
        <v>0</v>
      </c>
      <c r="BO602" s="17">
        <f t="shared" si="1763"/>
        <v>66373</v>
      </c>
      <c r="BP602" s="17">
        <f t="shared" si="1764"/>
        <v>69966.199999999997</v>
      </c>
      <c r="BQ602" s="17">
        <f t="shared" si="1765"/>
        <v>69966.199999999997</v>
      </c>
      <c r="BR602" s="17">
        <f t="shared" ref="BR602:BR603" si="1953">BR603</f>
        <v>0</v>
      </c>
      <c r="BS602" s="35"/>
      <c r="BT602" s="35"/>
      <c r="BU602" s="1"/>
      <c r="BV602" s="1"/>
      <c r="BW602" s="1"/>
      <c r="BX602" s="1"/>
      <c r="BY602" s="1"/>
      <c r="BZ602" s="1"/>
      <c r="CA602" s="1"/>
      <c r="CB602" s="1"/>
    </row>
    <row r="603" s="1" customFormat="1">
      <c r="A603" s="33" t="s">
        <v>420</v>
      </c>
      <c r="B603" s="33" t="s">
        <v>36</v>
      </c>
      <c r="C603" s="33" t="s">
        <v>128</v>
      </c>
      <c r="D603" s="33" t="s">
        <v>427</v>
      </c>
      <c r="E603" s="38"/>
      <c r="F603" s="34" t="s">
        <v>428</v>
      </c>
      <c r="G603" s="17">
        <f t="shared" si="1908"/>
        <v>57115.599999999999</v>
      </c>
      <c r="H603" s="17">
        <f t="shared" si="1909"/>
        <v>58755.5</v>
      </c>
      <c r="I603" s="17">
        <f t="shared" si="1910"/>
        <v>58755.5</v>
      </c>
      <c r="J603" s="17">
        <f t="shared" si="1911"/>
        <v>709.5</v>
      </c>
      <c r="K603" s="17">
        <f t="shared" si="1912"/>
        <v>731.39999999999998</v>
      </c>
      <c r="L603" s="17">
        <f t="shared" si="1913"/>
        <v>731.39999999999998</v>
      </c>
      <c r="M603" s="17">
        <f t="shared" si="1905"/>
        <v>57825.099999999999</v>
      </c>
      <c r="N603" s="17">
        <f t="shared" si="1906"/>
        <v>59486.900000000001</v>
      </c>
      <c r="O603" s="17">
        <f t="shared" si="1907"/>
        <v>59486.900000000001</v>
      </c>
      <c r="P603" s="17">
        <f t="shared" si="1914"/>
        <v>8547.8999999999996</v>
      </c>
      <c r="Q603" s="17">
        <f t="shared" si="1915"/>
        <v>0</v>
      </c>
      <c r="R603" s="17">
        <f t="shared" si="1916"/>
        <v>0</v>
      </c>
      <c r="S603" s="17">
        <f t="shared" si="1917"/>
        <v>0</v>
      </c>
      <c r="T603" s="17">
        <f t="shared" si="1918"/>
        <v>10479.299999999999</v>
      </c>
      <c r="U603" s="17">
        <f t="shared" si="1919"/>
        <v>0</v>
      </c>
      <c r="V603" s="17">
        <f t="shared" si="1920"/>
        <v>10479.299999999999</v>
      </c>
      <c r="W603" s="17">
        <f t="shared" si="1921"/>
        <v>0</v>
      </c>
      <c r="X603" s="17">
        <f t="shared" si="1922"/>
        <v>0</v>
      </c>
      <c r="Y603" s="17">
        <f t="shared" si="1751"/>
        <v>66373</v>
      </c>
      <c r="Z603" s="17">
        <f t="shared" si="1752"/>
        <v>69966.199999999997</v>
      </c>
      <c r="AA603" s="17">
        <f t="shared" si="1753"/>
        <v>69966.199999999997</v>
      </c>
      <c r="AB603" s="17">
        <f t="shared" si="1923"/>
        <v>0</v>
      </c>
      <c r="AC603" s="17">
        <f t="shared" si="1924"/>
        <v>0</v>
      </c>
      <c r="AD603" s="17">
        <f t="shared" si="1925"/>
        <v>0</v>
      </c>
      <c r="AE603" s="17">
        <f t="shared" si="1754"/>
        <v>66373</v>
      </c>
      <c r="AF603" s="17">
        <f t="shared" si="1755"/>
        <v>69966.199999999997</v>
      </c>
      <c r="AG603" s="17">
        <f t="shared" si="1756"/>
        <v>69966.199999999997</v>
      </c>
      <c r="AH603" s="17">
        <f t="shared" si="1926"/>
        <v>0</v>
      </c>
      <c r="AI603" s="17">
        <f t="shared" si="1927"/>
        <v>0</v>
      </c>
      <c r="AJ603" s="17">
        <f t="shared" si="1928"/>
        <v>0</v>
      </c>
      <c r="AK603" s="17">
        <f t="shared" si="1929"/>
        <v>0</v>
      </c>
      <c r="AL603" s="17">
        <f t="shared" si="1930"/>
        <v>0</v>
      </c>
      <c r="AM603" s="17">
        <f t="shared" si="1931"/>
        <v>0</v>
      </c>
      <c r="AN603" s="17">
        <f t="shared" si="1932"/>
        <v>0</v>
      </c>
      <c r="AO603" s="17">
        <f t="shared" si="1933"/>
        <v>0</v>
      </c>
      <c r="AP603" s="17">
        <f t="shared" si="1934"/>
        <v>0</v>
      </c>
      <c r="AQ603" s="17">
        <f t="shared" si="1935"/>
        <v>0</v>
      </c>
      <c r="AR603" s="17">
        <f t="shared" si="1936"/>
        <v>0</v>
      </c>
      <c r="AS603" s="17">
        <f t="shared" si="1937"/>
        <v>0</v>
      </c>
      <c r="AT603" s="17">
        <f t="shared" si="1938"/>
        <v>0</v>
      </c>
      <c r="AU603" s="17">
        <f t="shared" si="1939"/>
        <v>0</v>
      </c>
      <c r="AV603" s="17">
        <f t="shared" si="1940"/>
        <v>0</v>
      </c>
      <c r="AW603" s="17">
        <f t="shared" si="1757"/>
        <v>66373</v>
      </c>
      <c r="AX603" s="17">
        <f t="shared" si="1758"/>
        <v>69966.199999999997</v>
      </c>
      <c r="AY603" s="17">
        <f t="shared" si="1759"/>
        <v>69966.199999999997</v>
      </c>
      <c r="AZ603" s="17">
        <f t="shared" si="1941"/>
        <v>0</v>
      </c>
      <c r="BA603" s="17">
        <f t="shared" si="1760"/>
        <v>66373</v>
      </c>
      <c r="BB603" s="17">
        <f t="shared" si="1761"/>
        <v>69966.199999999997</v>
      </c>
      <c r="BC603" s="17">
        <f t="shared" si="1762"/>
        <v>69966.199999999997</v>
      </c>
      <c r="BD603" s="17">
        <f t="shared" si="1942"/>
        <v>0</v>
      </c>
      <c r="BE603" s="17">
        <f t="shared" si="1943"/>
        <v>0</v>
      </c>
      <c r="BF603" s="17">
        <f t="shared" si="1944"/>
        <v>0</v>
      </c>
      <c r="BG603" s="17">
        <f t="shared" si="1945"/>
        <v>0</v>
      </c>
      <c r="BH603" s="17">
        <f t="shared" si="1946"/>
        <v>0</v>
      </c>
      <c r="BI603" s="17">
        <f t="shared" si="1947"/>
        <v>0</v>
      </c>
      <c r="BJ603" s="17">
        <f t="shared" si="1948"/>
        <v>0</v>
      </c>
      <c r="BK603" s="17">
        <f t="shared" si="1949"/>
        <v>0</v>
      </c>
      <c r="BL603" s="17">
        <f t="shared" si="1950"/>
        <v>0</v>
      </c>
      <c r="BM603" s="17">
        <f t="shared" si="1951"/>
        <v>0</v>
      </c>
      <c r="BN603" s="17">
        <f t="shared" si="1952"/>
        <v>0</v>
      </c>
      <c r="BO603" s="17">
        <f t="shared" si="1763"/>
        <v>66373</v>
      </c>
      <c r="BP603" s="17">
        <f t="shared" si="1764"/>
        <v>69966.199999999997</v>
      </c>
      <c r="BQ603" s="17">
        <f t="shared" si="1765"/>
        <v>69966.199999999997</v>
      </c>
      <c r="BR603" s="17">
        <f t="shared" si="1953"/>
        <v>0</v>
      </c>
      <c r="BS603" s="35"/>
      <c r="BT603" s="35"/>
      <c r="BU603" s="1"/>
      <c r="BV603" s="1"/>
      <c r="BW603" s="1"/>
      <c r="BX603" s="1"/>
      <c r="BY603" s="1"/>
      <c r="BZ603" s="1"/>
      <c r="CA603" s="1"/>
      <c r="CB603" s="1"/>
    </row>
    <row r="604" s="1" customFormat="1">
      <c r="A604" s="33" t="s">
        <v>420</v>
      </c>
      <c r="B604" s="33" t="s">
        <v>36</v>
      </c>
      <c r="C604" s="33" t="s">
        <v>128</v>
      </c>
      <c r="D604" s="33" t="s">
        <v>429</v>
      </c>
      <c r="E604" s="38"/>
      <c r="F604" s="34" t="s">
        <v>59</v>
      </c>
      <c r="G604" s="17">
        <f>G605+G606</f>
        <v>57115.599999999999</v>
      </c>
      <c r="H604" s="17">
        <f>H605+H606</f>
        <v>58755.5</v>
      </c>
      <c r="I604" s="17">
        <f>I605+I606</f>
        <v>58755.5</v>
      </c>
      <c r="J604" s="17">
        <f>J605+J606</f>
        <v>709.5</v>
      </c>
      <c r="K604" s="17">
        <f>K605+K606</f>
        <v>731.39999999999998</v>
      </c>
      <c r="L604" s="17">
        <f>L605+L606</f>
        <v>731.39999999999998</v>
      </c>
      <c r="M604" s="17">
        <f t="shared" si="1905"/>
        <v>57825.099999999999</v>
      </c>
      <c r="N604" s="17">
        <f t="shared" si="1906"/>
        <v>59486.900000000001</v>
      </c>
      <c r="O604" s="17">
        <f t="shared" si="1907"/>
        <v>59486.900000000001</v>
      </c>
      <c r="P604" s="17">
        <f>P605+P606</f>
        <v>8547.8999999999996</v>
      </c>
      <c r="Q604" s="17">
        <f>Q605+Q606</f>
        <v>0</v>
      </c>
      <c r="R604" s="17">
        <f>R605+R606</f>
        <v>0</v>
      </c>
      <c r="S604" s="17">
        <f>S605+S606</f>
        <v>0</v>
      </c>
      <c r="T604" s="17">
        <f>T605+T606</f>
        <v>10479.299999999999</v>
      </c>
      <c r="U604" s="17">
        <f>U605+U606</f>
        <v>0</v>
      </c>
      <c r="V604" s="17">
        <f>V605+V606</f>
        <v>10479.299999999999</v>
      </c>
      <c r="W604" s="17">
        <f>W605+W606</f>
        <v>0</v>
      </c>
      <c r="X604" s="17">
        <f>X605+X606</f>
        <v>0</v>
      </c>
      <c r="Y604" s="17">
        <f t="shared" si="1751"/>
        <v>66373</v>
      </c>
      <c r="Z604" s="17">
        <f t="shared" si="1752"/>
        <v>69966.199999999997</v>
      </c>
      <c r="AA604" s="17">
        <f t="shared" si="1753"/>
        <v>69966.199999999997</v>
      </c>
      <c r="AB604" s="17">
        <f>AB605+AB606</f>
        <v>0</v>
      </c>
      <c r="AC604" s="17">
        <f>AC605+AC606</f>
        <v>0</v>
      </c>
      <c r="AD604" s="17">
        <f>AD605+AD606</f>
        <v>0</v>
      </c>
      <c r="AE604" s="17">
        <f t="shared" si="1754"/>
        <v>66373</v>
      </c>
      <c r="AF604" s="17">
        <f t="shared" si="1755"/>
        <v>69966.199999999997</v>
      </c>
      <c r="AG604" s="17">
        <f t="shared" si="1756"/>
        <v>69966.199999999997</v>
      </c>
      <c r="AH604" s="17">
        <f>AH605+AH606</f>
        <v>0</v>
      </c>
      <c r="AI604" s="17">
        <f>AI605+AI606</f>
        <v>0</v>
      </c>
      <c r="AJ604" s="17">
        <f>AJ605+AJ606</f>
        <v>0</v>
      </c>
      <c r="AK604" s="17">
        <f>AK605+AK606</f>
        <v>0</v>
      </c>
      <c r="AL604" s="17">
        <f>AL605+AL606</f>
        <v>0</v>
      </c>
      <c r="AM604" s="17">
        <f>AM605+AM606</f>
        <v>0</v>
      </c>
      <c r="AN604" s="17">
        <f>AN605+AN606</f>
        <v>0</v>
      </c>
      <c r="AO604" s="17">
        <f>AO605+AO606</f>
        <v>0</v>
      </c>
      <c r="AP604" s="17">
        <f>AP605+AP606</f>
        <v>0</v>
      </c>
      <c r="AQ604" s="17">
        <f>AQ605+AQ606</f>
        <v>0</v>
      </c>
      <c r="AR604" s="17">
        <f>AR605+AR606</f>
        <v>0</v>
      </c>
      <c r="AS604" s="17">
        <f>AS605+AS606</f>
        <v>0</v>
      </c>
      <c r="AT604" s="17">
        <f>AT605+AT606</f>
        <v>0</v>
      </c>
      <c r="AU604" s="17">
        <f>AU605+AU606</f>
        <v>0</v>
      </c>
      <c r="AV604" s="17">
        <f>AV605+AV606</f>
        <v>0</v>
      </c>
      <c r="AW604" s="17">
        <f t="shared" si="1757"/>
        <v>66373</v>
      </c>
      <c r="AX604" s="17">
        <f t="shared" si="1758"/>
        <v>69966.199999999997</v>
      </c>
      <c r="AY604" s="17">
        <f t="shared" si="1759"/>
        <v>69966.199999999997</v>
      </c>
      <c r="AZ604" s="17">
        <f>AZ605+AZ606</f>
        <v>0</v>
      </c>
      <c r="BA604" s="17">
        <f t="shared" si="1760"/>
        <v>66373</v>
      </c>
      <c r="BB604" s="17">
        <f t="shared" si="1761"/>
        <v>69966.199999999997</v>
      </c>
      <c r="BC604" s="17">
        <f t="shared" si="1762"/>
        <v>69966.199999999997</v>
      </c>
      <c r="BD604" s="17">
        <f>BD605+BD606</f>
        <v>0</v>
      </c>
      <c r="BE604" s="17">
        <f>BE605+BE606</f>
        <v>0</v>
      </c>
      <c r="BF604" s="17">
        <f>BF605+BF606</f>
        <v>0</v>
      </c>
      <c r="BG604" s="17">
        <f>BG605+BG606</f>
        <v>0</v>
      </c>
      <c r="BH604" s="17">
        <f>BH605+BH606</f>
        <v>0</v>
      </c>
      <c r="BI604" s="17">
        <f>BI605+BI606</f>
        <v>0</v>
      </c>
      <c r="BJ604" s="17">
        <f>BJ605+BJ606</f>
        <v>0</v>
      </c>
      <c r="BK604" s="17">
        <f>BK605+BK606</f>
        <v>0</v>
      </c>
      <c r="BL604" s="17">
        <f>BL605+BL606</f>
        <v>0</v>
      </c>
      <c r="BM604" s="17">
        <f>BM605+BM606</f>
        <v>0</v>
      </c>
      <c r="BN604" s="17">
        <f>BN605+BN606</f>
        <v>0</v>
      </c>
      <c r="BO604" s="17">
        <f t="shared" si="1763"/>
        <v>66373</v>
      </c>
      <c r="BP604" s="17">
        <f t="shared" si="1764"/>
        <v>69966.199999999997</v>
      </c>
      <c r="BQ604" s="17">
        <f t="shared" si="1765"/>
        <v>69966.199999999997</v>
      </c>
      <c r="BR604" s="17">
        <f>BR605+BR606</f>
        <v>0</v>
      </c>
      <c r="BS604" s="35"/>
      <c r="BT604" s="35"/>
      <c r="BU604" s="1"/>
      <c r="BV604" s="1"/>
      <c r="BW604" s="1"/>
      <c r="BX604" s="1"/>
      <c r="BY604" s="1"/>
      <c r="BZ604" s="1"/>
      <c r="CA604" s="1"/>
      <c r="CB604" s="1"/>
    </row>
    <row r="605" s="1" customFormat="1" ht="75">
      <c r="A605" s="33" t="s">
        <v>420</v>
      </c>
      <c r="B605" s="33" t="s">
        <v>36</v>
      </c>
      <c r="C605" s="33" t="s">
        <v>128</v>
      </c>
      <c r="D605" s="33" t="s">
        <v>429</v>
      </c>
      <c r="E605" s="33" t="s">
        <v>60</v>
      </c>
      <c r="F605" s="34" t="s">
        <v>61</v>
      </c>
      <c r="G605" s="17">
        <v>53317.5</v>
      </c>
      <c r="H605" s="17">
        <v>54957.400000000001</v>
      </c>
      <c r="I605" s="17">
        <v>54957.400000000001</v>
      </c>
      <c r="J605" s="17">
        <v>709.5</v>
      </c>
      <c r="K605" s="17">
        <v>731.39999999999998</v>
      </c>
      <c r="L605" s="17">
        <v>731.39999999999998</v>
      </c>
      <c r="M605" s="17">
        <f t="shared" si="1905"/>
        <v>54027</v>
      </c>
      <c r="N605" s="17">
        <f t="shared" si="1906"/>
        <v>55688.800000000003</v>
      </c>
      <c r="O605" s="17">
        <f t="shared" si="1907"/>
        <v>55688.800000000003</v>
      </c>
      <c r="P605" s="17">
        <v>8547.8999999999996</v>
      </c>
      <c r="Q605" s="17"/>
      <c r="R605" s="17"/>
      <c r="S605" s="17"/>
      <c r="T605" s="17">
        <v>10479.299999999999</v>
      </c>
      <c r="U605" s="17"/>
      <c r="V605" s="17">
        <v>10479.299999999999</v>
      </c>
      <c r="W605" s="17"/>
      <c r="X605" s="17"/>
      <c r="Y605" s="17">
        <f t="shared" si="1751"/>
        <v>62574.900000000001</v>
      </c>
      <c r="Z605" s="17">
        <f t="shared" si="1752"/>
        <v>66168.100000000006</v>
      </c>
      <c r="AA605" s="17">
        <f t="shared" si="1753"/>
        <v>66168.100000000006</v>
      </c>
      <c r="AB605" s="17"/>
      <c r="AC605" s="17"/>
      <c r="AD605" s="17"/>
      <c r="AE605" s="17">
        <f t="shared" si="1754"/>
        <v>62574.900000000001</v>
      </c>
      <c r="AF605" s="17">
        <f t="shared" si="1755"/>
        <v>66168.100000000006</v>
      </c>
      <c r="AG605" s="17">
        <f t="shared" si="1756"/>
        <v>66168.100000000006</v>
      </c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>
        <f t="shared" si="1757"/>
        <v>62574.900000000001</v>
      </c>
      <c r="AX605" s="17">
        <f t="shared" si="1758"/>
        <v>66168.100000000006</v>
      </c>
      <c r="AY605" s="17">
        <f t="shared" si="1759"/>
        <v>66168.100000000006</v>
      </c>
      <c r="AZ605" s="17"/>
      <c r="BA605" s="17">
        <f t="shared" si="1760"/>
        <v>62574.900000000001</v>
      </c>
      <c r="BB605" s="17">
        <f t="shared" si="1761"/>
        <v>66168.100000000006</v>
      </c>
      <c r="BC605" s="17">
        <f t="shared" si="1762"/>
        <v>66168.100000000006</v>
      </c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>
        <f t="shared" si="1763"/>
        <v>62574.900000000001</v>
      </c>
      <c r="BP605" s="17">
        <f t="shared" si="1764"/>
        <v>66168.100000000006</v>
      </c>
      <c r="BQ605" s="17">
        <f t="shared" si="1765"/>
        <v>66168.100000000006</v>
      </c>
      <c r="BR605" s="17"/>
      <c r="BS605" s="35"/>
      <c r="BT605" s="35">
        <v>45</v>
      </c>
      <c r="BU605" s="1"/>
      <c r="BV605" s="1"/>
      <c r="BW605" s="1"/>
      <c r="BX605" s="1"/>
      <c r="BY605" s="1"/>
      <c r="BZ605" s="1"/>
      <c r="CA605" s="1"/>
      <c r="CB605" s="1"/>
    </row>
    <row r="606" s="1" customFormat="1" ht="30">
      <c r="A606" s="33" t="s">
        <v>420</v>
      </c>
      <c r="B606" s="33" t="s">
        <v>36</v>
      </c>
      <c r="C606" s="33" t="s">
        <v>128</v>
      </c>
      <c r="D606" s="33" t="s">
        <v>429</v>
      </c>
      <c r="E606" s="33" t="s">
        <v>48</v>
      </c>
      <c r="F606" s="34" t="s">
        <v>49</v>
      </c>
      <c r="G606" s="17">
        <v>3798.0999999999999</v>
      </c>
      <c r="H606" s="17">
        <v>3798.0999999999999</v>
      </c>
      <c r="I606" s="17">
        <v>3798.0999999999999</v>
      </c>
      <c r="J606" s="17"/>
      <c r="K606" s="17"/>
      <c r="L606" s="17"/>
      <c r="M606" s="17">
        <f t="shared" si="1905"/>
        <v>3798.0999999999999</v>
      </c>
      <c r="N606" s="17">
        <f t="shared" si="1906"/>
        <v>3798.0999999999999</v>
      </c>
      <c r="O606" s="17">
        <f t="shared" si="1907"/>
        <v>3798.0999999999999</v>
      </c>
      <c r="P606" s="17"/>
      <c r="Q606" s="17"/>
      <c r="R606" s="17"/>
      <c r="S606" s="17"/>
      <c r="T606" s="17"/>
      <c r="U606" s="17"/>
      <c r="V606" s="17"/>
      <c r="W606" s="17"/>
      <c r="X606" s="17"/>
      <c r="Y606" s="17">
        <f t="shared" si="1751"/>
        <v>3798.0999999999999</v>
      </c>
      <c r="Z606" s="17">
        <f t="shared" si="1752"/>
        <v>3798.0999999999999</v>
      </c>
      <c r="AA606" s="17">
        <f t="shared" si="1753"/>
        <v>3798.0999999999999</v>
      </c>
      <c r="AB606" s="17"/>
      <c r="AC606" s="17"/>
      <c r="AD606" s="17"/>
      <c r="AE606" s="17">
        <f t="shared" si="1754"/>
        <v>3798.0999999999999</v>
      </c>
      <c r="AF606" s="17">
        <f t="shared" si="1755"/>
        <v>3798.0999999999999</v>
      </c>
      <c r="AG606" s="17">
        <f t="shared" si="1756"/>
        <v>3798.0999999999999</v>
      </c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>
        <f t="shared" si="1757"/>
        <v>3798.0999999999999</v>
      </c>
      <c r="AX606" s="17">
        <f t="shared" si="1758"/>
        <v>3798.0999999999999</v>
      </c>
      <c r="AY606" s="17">
        <f t="shared" si="1759"/>
        <v>3798.0999999999999</v>
      </c>
      <c r="AZ606" s="17"/>
      <c r="BA606" s="17">
        <f t="shared" si="1760"/>
        <v>3798.0999999999999</v>
      </c>
      <c r="BB606" s="17">
        <f t="shared" si="1761"/>
        <v>3798.0999999999999</v>
      </c>
      <c r="BC606" s="17">
        <f t="shared" si="1762"/>
        <v>3798.0999999999999</v>
      </c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>
        <f t="shared" si="1763"/>
        <v>3798.0999999999999</v>
      </c>
      <c r="BP606" s="17">
        <f t="shared" si="1764"/>
        <v>3798.0999999999999</v>
      </c>
      <c r="BQ606" s="17">
        <f t="shared" si="1765"/>
        <v>3798.0999999999999</v>
      </c>
      <c r="BR606" s="17"/>
      <c r="BS606" s="35"/>
      <c r="BT606" s="35"/>
      <c r="BU606" s="1"/>
      <c r="BV606" s="1"/>
      <c r="BW606" s="1"/>
      <c r="BX606" s="1"/>
      <c r="BY606" s="1"/>
      <c r="BZ606" s="1"/>
      <c r="CA606" s="1"/>
      <c r="CB606" s="1"/>
    </row>
    <row r="607" s="28" customFormat="1" ht="15">
      <c r="A607" s="29" t="s">
        <v>420</v>
      </c>
      <c r="B607" s="29" t="s">
        <v>36</v>
      </c>
      <c r="C607" s="29" t="s">
        <v>38</v>
      </c>
      <c r="D607" s="29"/>
      <c r="E607" s="29"/>
      <c r="F607" s="30" t="s">
        <v>39</v>
      </c>
      <c r="G607" s="31">
        <f t="shared" ref="G607:G613" si="1954">G608</f>
        <v>15311.199999999999</v>
      </c>
      <c r="H607" s="31">
        <f t="shared" ref="H607:H613" si="1955">H608</f>
        <v>15079.499999999998</v>
      </c>
      <c r="I607" s="31">
        <f t="shared" ref="I607:I613" si="1956">I608</f>
        <v>15075.9</v>
      </c>
      <c r="J607" s="31">
        <f t="shared" ref="J607:J613" si="1957">J608</f>
        <v>0</v>
      </c>
      <c r="K607" s="31">
        <f t="shared" ref="K607:K613" si="1958">K608</f>
        <v>0</v>
      </c>
      <c r="L607" s="31">
        <f t="shared" ref="L607:L613" si="1959">L608</f>
        <v>0</v>
      </c>
      <c r="M607" s="31">
        <f t="shared" si="1905"/>
        <v>15311.199999999999</v>
      </c>
      <c r="N607" s="31">
        <f t="shared" si="1906"/>
        <v>15079.499999999998</v>
      </c>
      <c r="O607" s="31">
        <f t="shared" si="1907"/>
        <v>15075.9</v>
      </c>
      <c r="P607" s="31">
        <f t="shared" ref="P607:P613" si="1960">P608</f>
        <v>0</v>
      </c>
      <c r="Q607" s="31">
        <f t="shared" ref="Q607:Q613" si="1961">Q608</f>
        <v>0</v>
      </c>
      <c r="R607" s="31">
        <f t="shared" ref="R607:R613" si="1962">R608</f>
        <v>0</v>
      </c>
      <c r="S607" s="31">
        <f t="shared" ref="S607:S613" si="1963">S608</f>
        <v>110</v>
      </c>
      <c r="T607" s="31">
        <f t="shared" ref="T607:T613" si="1964">T608</f>
        <v>110</v>
      </c>
      <c r="U607" s="31">
        <f t="shared" ref="U607:U613" si="1965">U608</f>
        <v>0</v>
      </c>
      <c r="V607" s="31">
        <f t="shared" ref="V607:V613" si="1966">V608</f>
        <v>110</v>
      </c>
      <c r="W607" s="31">
        <f t="shared" ref="W607:W613" si="1967">W608</f>
        <v>0</v>
      </c>
      <c r="X607" s="31">
        <f t="shared" ref="X607:X613" si="1968">X608</f>
        <v>0</v>
      </c>
      <c r="Y607" s="31">
        <f t="shared" si="1751"/>
        <v>15421.199999999999</v>
      </c>
      <c r="Z607" s="31">
        <f t="shared" si="1752"/>
        <v>15189.499999999998</v>
      </c>
      <c r="AA607" s="31">
        <f t="shared" si="1753"/>
        <v>15185.9</v>
      </c>
      <c r="AB607" s="31">
        <f t="shared" ref="AB607:AB613" si="1969">AB608</f>
        <v>0</v>
      </c>
      <c r="AC607" s="31">
        <f t="shared" ref="AC607:AC613" si="1970">AC608</f>
        <v>0</v>
      </c>
      <c r="AD607" s="31">
        <f t="shared" ref="AD607:AD613" si="1971">AD608</f>
        <v>0</v>
      </c>
      <c r="AE607" s="31">
        <f t="shared" si="1754"/>
        <v>15421.199999999999</v>
      </c>
      <c r="AF607" s="31">
        <f t="shared" si="1755"/>
        <v>15189.499999999998</v>
      </c>
      <c r="AG607" s="31">
        <f t="shared" si="1756"/>
        <v>15185.9</v>
      </c>
      <c r="AH607" s="31">
        <f>AH608</f>
        <v>0</v>
      </c>
      <c r="AI607" s="31">
        <f>AI608</f>
        <v>0</v>
      </c>
      <c r="AJ607" s="31">
        <f>AJ608</f>
        <v>343.44099999999997</v>
      </c>
      <c r="AK607" s="31">
        <f>AK608</f>
        <v>0</v>
      </c>
      <c r="AL607" s="31">
        <f>AL608</f>
        <v>0</v>
      </c>
      <c r="AM607" s="31">
        <f>AM608</f>
        <v>476.69499999999999</v>
      </c>
      <c r="AN607" s="31">
        <f>AN608</f>
        <v>0</v>
      </c>
      <c r="AO607" s="31">
        <f>AO608</f>
        <v>0</v>
      </c>
      <c r="AP607" s="31">
        <f>AP608</f>
        <v>0</v>
      </c>
      <c r="AQ607" s="31">
        <f>AQ608</f>
        <v>0</v>
      </c>
      <c r="AR607" s="31">
        <f>AR608</f>
        <v>0</v>
      </c>
      <c r="AS607" s="31">
        <f>AS608</f>
        <v>0</v>
      </c>
      <c r="AT607" s="31">
        <f>AT608</f>
        <v>476.238</v>
      </c>
      <c r="AU607" s="31">
        <f>AU608</f>
        <v>0</v>
      </c>
      <c r="AV607" s="31">
        <f>AV608</f>
        <v>0</v>
      </c>
      <c r="AW607" s="31">
        <f t="shared" si="1757"/>
        <v>15764.641</v>
      </c>
      <c r="AX607" s="31">
        <f t="shared" si="1758"/>
        <v>15666.194999999998</v>
      </c>
      <c r="AY607" s="31">
        <f t="shared" si="1759"/>
        <v>15662.137999999999</v>
      </c>
      <c r="AZ607" s="31">
        <f>AZ608</f>
        <v>0</v>
      </c>
      <c r="BA607" s="31">
        <f t="shared" si="1760"/>
        <v>15764.641</v>
      </c>
      <c r="BB607" s="31">
        <f t="shared" si="1761"/>
        <v>15666.194999999998</v>
      </c>
      <c r="BC607" s="31">
        <f t="shared" si="1762"/>
        <v>15662.137999999999</v>
      </c>
      <c r="BD607" s="31">
        <f>BD608</f>
        <v>0</v>
      </c>
      <c r="BE607" s="31">
        <f>BE608</f>
        <v>0</v>
      </c>
      <c r="BF607" s="31">
        <f>BF608</f>
        <v>0</v>
      </c>
      <c r="BG607" s="31">
        <f>BG608</f>
        <v>0</v>
      </c>
      <c r="BH607" s="31">
        <f>BH608</f>
        <v>0</v>
      </c>
      <c r="BI607" s="31">
        <f>BI608</f>
        <v>0</v>
      </c>
      <c r="BJ607" s="31">
        <f>BJ608</f>
        <v>0</v>
      </c>
      <c r="BK607" s="31">
        <f>BK608</f>
        <v>0</v>
      </c>
      <c r="BL607" s="31">
        <f>BL608</f>
        <v>0</v>
      </c>
      <c r="BM607" s="31">
        <f>BM608</f>
        <v>0</v>
      </c>
      <c r="BN607" s="31">
        <f>BN608</f>
        <v>0</v>
      </c>
      <c r="BO607" s="31">
        <f t="shared" si="1763"/>
        <v>15764.641</v>
      </c>
      <c r="BP607" s="31">
        <f t="shared" si="1764"/>
        <v>15666.194999999998</v>
      </c>
      <c r="BQ607" s="31">
        <f t="shared" si="1765"/>
        <v>15662.137999999999</v>
      </c>
      <c r="BR607" s="31">
        <f>BR608</f>
        <v>0</v>
      </c>
      <c r="BS607" s="32"/>
      <c r="BT607" s="32"/>
      <c r="BU607" s="28"/>
      <c r="BV607" s="28"/>
      <c r="BW607" s="28"/>
      <c r="BX607" s="28"/>
      <c r="BY607" s="28"/>
      <c r="BZ607" s="28"/>
      <c r="CA607" s="28"/>
      <c r="CB607" s="28"/>
    </row>
    <row r="608" s="1" customFormat="1" ht="15">
      <c r="A608" s="33" t="s">
        <v>420</v>
      </c>
      <c r="B608" s="33" t="s">
        <v>36</v>
      </c>
      <c r="C608" s="33" t="s">
        <v>38</v>
      </c>
      <c r="D608" s="33" t="s">
        <v>244</v>
      </c>
      <c r="E608" s="33"/>
      <c r="F608" s="34" t="s">
        <v>245</v>
      </c>
      <c r="G608" s="17">
        <f>G613</f>
        <v>15311.199999999999</v>
      </c>
      <c r="H608" s="17">
        <f>H613</f>
        <v>15079.499999999998</v>
      </c>
      <c r="I608" s="17">
        <f>I613</f>
        <v>15075.9</v>
      </c>
      <c r="J608" s="17">
        <f>J613</f>
        <v>0</v>
      </c>
      <c r="K608" s="17">
        <f>K613</f>
        <v>0</v>
      </c>
      <c r="L608" s="17">
        <f>L613</f>
        <v>0</v>
      </c>
      <c r="M608" s="17">
        <f t="shared" si="1905"/>
        <v>15311.199999999999</v>
      </c>
      <c r="N608" s="17">
        <f t="shared" si="1906"/>
        <v>15079.499999999998</v>
      </c>
      <c r="O608" s="17">
        <f t="shared" si="1907"/>
        <v>15075.9</v>
      </c>
      <c r="P608" s="17">
        <f>P613</f>
        <v>0</v>
      </c>
      <c r="Q608" s="17">
        <f>Q613</f>
        <v>0</v>
      </c>
      <c r="R608" s="17">
        <f>R613</f>
        <v>0</v>
      </c>
      <c r="S608" s="17">
        <f>S613</f>
        <v>110</v>
      </c>
      <c r="T608" s="17">
        <f>T613</f>
        <v>110</v>
      </c>
      <c r="U608" s="17">
        <f>U613</f>
        <v>0</v>
      </c>
      <c r="V608" s="17">
        <f>V613</f>
        <v>110</v>
      </c>
      <c r="W608" s="17">
        <f>W613</f>
        <v>0</v>
      </c>
      <c r="X608" s="17">
        <f>X613</f>
        <v>0</v>
      </c>
      <c r="Y608" s="17">
        <f t="shared" si="1751"/>
        <v>15421.199999999999</v>
      </c>
      <c r="Z608" s="17">
        <f t="shared" si="1752"/>
        <v>15189.499999999998</v>
      </c>
      <c r="AA608" s="17">
        <f t="shared" si="1753"/>
        <v>15185.9</v>
      </c>
      <c r="AB608" s="17">
        <f>AB613</f>
        <v>0</v>
      </c>
      <c r="AC608" s="17">
        <f>AC613</f>
        <v>0</v>
      </c>
      <c r="AD608" s="17">
        <f>AD613</f>
        <v>0</v>
      </c>
      <c r="AE608" s="17">
        <f t="shared" si="1754"/>
        <v>15421.199999999999</v>
      </c>
      <c r="AF608" s="17">
        <f t="shared" si="1755"/>
        <v>15189.499999999998</v>
      </c>
      <c r="AG608" s="17">
        <f t="shared" si="1756"/>
        <v>15185.9</v>
      </c>
      <c r="AH608" s="17">
        <f>AH613+AH609</f>
        <v>0</v>
      </c>
      <c r="AI608" s="17">
        <f>AI613+AI609</f>
        <v>0</v>
      </c>
      <c r="AJ608" s="17">
        <f>AJ613+AJ609</f>
        <v>343.44099999999997</v>
      </c>
      <c r="AK608" s="17">
        <f>AK613+AK609</f>
        <v>0</v>
      </c>
      <c r="AL608" s="17">
        <f>AL613+AL609</f>
        <v>0</v>
      </c>
      <c r="AM608" s="17">
        <f>AM613+AM609</f>
        <v>476.69499999999999</v>
      </c>
      <c r="AN608" s="17">
        <f>AN613+AN609</f>
        <v>0</v>
      </c>
      <c r="AO608" s="17">
        <f>AO613+AO609</f>
        <v>0</v>
      </c>
      <c r="AP608" s="17">
        <f>AP613+AP609</f>
        <v>0</v>
      </c>
      <c r="AQ608" s="17">
        <f>AQ613+AQ609</f>
        <v>0</v>
      </c>
      <c r="AR608" s="17">
        <f>AR613+AR609</f>
        <v>0</v>
      </c>
      <c r="AS608" s="17">
        <f>AS613+AS609</f>
        <v>0</v>
      </c>
      <c r="AT608" s="17">
        <f>AT613+AT609</f>
        <v>476.238</v>
      </c>
      <c r="AU608" s="17">
        <f>AU613+AU609</f>
        <v>0</v>
      </c>
      <c r="AV608" s="17">
        <f>AV613+AV609</f>
        <v>0</v>
      </c>
      <c r="AW608" s="17">
        <f t="shared" si="1757"/>
        <v>15764.641</v>
      </c>
      <c r="AX608" s="17">
        <f t="shared" si="1758"/>
        <v>15666.194999999998</v>
      </c>
      <c r="AY608" s="17">
        <f t="shared" si="1759"/>
        <v>15662.137999999999</v>
      </c>
      <c r="AZ608" s="17">
        <f>AZ613+AZ609</f>
        <v>0</v>
      </c>
      <c r="BA608" s="17">
        <f t="shared" si="1760"/>
        <v>15764.641</v>
      </c>
      <c r="BB608" s="17">
        <f t="shared" si="1761"/>
        <v>15666.194999999998</v>
      </c>
      <c r="BC608" s="17">
        <f t="shared" si="1762"/>
        <v>15662.137999999999</v>
      </c>
      <c r="BD608" s="17">
        <f>BD613+BD609</f>
        <v>0</v>
      </c>
      <c r="BE608" s="17">
        <f>BE613+BE609</f>
        <v>0</v>
      </c>
      <c r="BF608" s="17">
        <f>BF613+BF609</f>
        <v>0</v>
      </c>
      <c r="BG608" s="17">
        <f>BG613+BG609</f>
        <v>0</v>
      </c>
      <c r="BH608" s="17">
        <f>BH613+BH609</f>
        <v>0</v>
      </c>
      <c r="BI608" s="17">
        <f>BI613+BI609</f>
        <v>0</v>
      </c>
      <c r="BJ608" s="17">
        <f>BJ613+BJ609</f>
        <v>0</v>
      </c>
      <c r="BK608" s="17">
        <f>BK613+BK609</f>
        <v>0</v>
      </c>
      <c r="BL608" s="17">
        <f>BL613+BL609</f>
        <v>0</v>
      </c>
      <c r="BM608" s="17">
        <f>BM613+BM609</f>
        <v>0</v>
      </c>
      <c r="BN608" s="17">
        <f>BN613+BN609</f>
        <v>0</v>
      </c>
      <c r="BO608" s="17">
        <f t="shared" si="1763"/>
        <v>15764.641</v>
      </c>
      <c r="BP608" s="17">
        <f t="shared" si="1764"/>
        <v>15666.194999999998</v>
      </c>
      <c r="BQ608" s="17">
        <f t="shared" si="1765"/>
        <v>15662.137999999999</v>
      </c>
      <c r="BR608" s="17">
        <f>BR613+BR609</f>
        <v>0</v>
      </c>
      <c r="BS608" s="35"/>
      <c r="BT608" s="35"/>
      <c r="BU608" s="1"/>
      <c r="BV608" s="1"/>
      <c r="BW608" s="1"/>
      <c r="BX608" s="1"/>
      <c r="BY608" s="1"/>
      <c r="BZ608" s="1"/>
      <c r="CA608" s="1"/>
      <c r="CB608" s="1"/>
    </row>
    <row r="609" s="1" customFormat="1" ht="15">
      <c r="A609" s="33" t="s">
        <v>420</v>
      </c>
      <c r="B609" s="33" t="s">
        <v>36</v>
      </c>
      <c r="C609" s="33" t="s">
        <v>38</v>
      </c>
      <c r="D609" s="33" t="s">
        <v>430</v>
      </c>
      <c r="E609" s="33"/>
      <c r="F609" s="34" t="s">
        <v>87</v>
      </c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>
        <f t="shared" ref="AH609:AH613" si="1972">AH610</f>
        <v>0</v>
      </c>
      <c r="AI609" s="17">
        <f t="shared" ref="AI609:AI613" si="1973">AI610</f>
        <v>0</v>
      </c>
      <c r="AJ609" s="17">
        <f t="shared" ref="AJ609:AJ613" si="1974">AJ610</f>
        <v>0</v>
      </c>
      <c r="AK609" s="17">
        <f t="shared" ref="AK609:AK613" si="1975">AK610</f>
        <v>665</v>
      </c>
      <c r="AL609" s="17">
        <f t="shared" ref="AL609:AL613" si="1976">AL610</f>
        <v>0</v>
      </c>
      <c r="AM609" s="17">
        <f t="shared" ref="AM609:AM613" si="1977">AM610</f>
        <v>0</v>
      </c>
      <c r="AN609" s="17">
        <f t="shared" ref="AN609:AN613" si="1978">AN610</f>
        <v>0</v>
      </c>
      <c r="AO609" s="17">
        <f t="shared" ref="AO609:AO613" si="1979">AO610</f>
        <v>0</v>
      </c>
      <c r="AP609" s="17">
        <f t="shared" ref="AP609:AP613" si="1980">AP610</f>
        <v>665</v>
      </c>
      <c r="AQ609" s="17">
        <f t="shared" ref="AQ609:AQ613" si="1981">AQ610</f>
        <v>0</v>
      </c>
      <c r="AR609" s="17">
        <f t="shared" ref="AR609:AR613" si="1982">AR610</f>
        <v>0</v>
      </c>
      <c r="AS609" s="17">
        <f t="shared" ref="AS609:AS613" si="1983">AS610</f>
        <v>0</v>
      </c>
      <c r="AT609" s="17">
        <f t="shared" ref="AT609:AT613" si="1984">AT610</f>
        <v>0</v>
      </c>
      <c r="AU609" s="17">
        <f t="shared" ref="AU609:AU613" si="1985">AU610</f>
        <v>665</v>
      </c>
      <c r="AV609" s="17">
        <f t="shared" ref="AV609:AV613" si="1986">AV610</f>
        <v>0</v>
      </c>
      <c r="AW609" s="17">
        <f t="shared" si="1757"/>
        <v>665</v>
      </c>
      <c r="AX609" s="17">
        <f t="shared" si="1758"/>
        <v>665</v>
      </c>
      <c r="AY609" s="17">
        <f t="shared" si="1759"/>
        <v>665</v>
      </c>
      <c r="AZ609" s="17">
        <f t="shared" ref="AZ609:AZ613" si="1987">AZ610</f>
        <v>0</v>
      </c>
      <c r="BA609" s="17">
        <f t="shared" si="1760"/>
        <v>665</v>
      </c>
      <c r="BB609" s="17">
        <f t="shared" si="1761"/>
        <v>665</v>
      </c>
      <c r="BC609" s="17">
        <f t="shared" si="1762"/>
        <v>665</v>
      </c>
      <c r="BD609" s="17">
        <f t="shared" ref="BD609:BD613" si="1988">BD610</f>
        <v>0</v>
      </c>
      <c r="BE609" s="17">
        <f t="shared" ref="BE609:BE613" si="1989">BE610</f>
        <v>0</v>
      </c>
      <c r="BF609" s="17">
        <f t="shared" ref="BF609:BF613" si="1990">BF610</f>
        <v>0</v>
      </c>
      <c r="BG609" s="17">
        <f t="shared" ref="BG609:BG613" si="1991">BG610</f>
        <v>0</v>
      </c>
      <c r="BH609" s="17">
        <f t="shared" ref="BH609:BH613" si="1992">BH610</f>
        <v>0</v>
      </c>
      <c r="BI609" s="17">
        <f t="shared" ref="BI609:BI613" si="1993">BI610</f>
        <v>0</v>
      </c>
      <c r="BJ609" s="17">
        <f t="shared" ref="BJ609:BJ613" si="1994">BJ610</f>
        <v>0</v>
      </c>
      <c r="BK609" s="17">
        <f t="shared" ref="BK609:BK613" si="1995">BK610</f>
        <v>0</v>
      </c>
      <c r="BL609" s="17">
        <f t="shared" ref="BL609:BL613" si="1996">BL610</f>
        <v>0</v>
      </c>
      <c r="BM609" s="17">
        <f t="shared" ref="BM609:BM613" si="1997">BM610</f>
        <v>0</v>
      </c>
      <c r="BN609" s="17">
        <f t="shared" ref="BN609:BN613" si="1998">BN610</f>
        <v>0</v>
      </c>
      <c r="BO609" s="17">
        <f t="shared" si="1763"/>
        <v>665</v>
      </c>
      <c r="BP609" s="17">
        <f t="shared" si="1764"/>
        <v>665</v>
      </c>
      <c r="BQ609" s="17">
        <f t="shared" si="1765"/>
        <v>665</v>
      </c>
      <c r="BR609" s="17">
        <f t="shared" ref="BR609:BR613" si="1999">BR610</f>
        <v>0</v>
      </c>
      <c r="BS609" s="35"/>
      <c r="BT609" s="35"/>
      <c r="BU609" s="1"/>
      <c r="BV609" s="1"/>
      <c r="BW609" s="1"/>
      <c r="BX609" s="1"/>
      <c r="BY609" s="1"/>
      <c r="BZ609" s="1"/>
      <c r="CA609" s="1"/>
      <c r="CB609" s="1"/>
    </row>
    <row r="610" s="1" customFormat="1" ht="15">
      <c r="A610" s="33" t="s">
        <v>420</v>
      </c>
      <c r="B610" s="33" t="s">
        <v>36</v>
      </c>
      <c r="C610" s="33" t="s">
        <v>38</v>
      </c>
      <c r="D610" s="33" t="s">
        <v>431</v>
      </c>
      <c r="E610" s="33"/>
      <c r="F610" s="34" t="s">
        <v>432</v>
      </c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>
        <f t="shared" si="1972"/>
        <v>0</v>
      </c>
      <c r="AI610" s="17">
        <f t="shared" si="1973"/>
        <v>0</v>
      </c>
      <c r="AJ610" s="17">
        <f t="shared" si="1974"/>
        <v>0</v>
      </c>
      <c r="AK610" s="17">
        <f t="shared" si="1975"/>
        <v>665</v>
      </c>
      <c r="AL610" s="17">
        <f t="shared" si="1976"/>
        <v>0</v>
      </c>
      <c r="AM610" s="17">
        <f t="shared" si="1977"/>
        <v>0</v>
      </c>
      <c r="AN610" s="17">
        <f t="shared" si="1978"/>
        <v>0</v>
      </c>
      <c r="AO610" s="17">
        <f t="shared" si="1979"/>
        <v>0</v>
      </c>
      <c r="AP610" s="17">
        <f t="shared" si="1980"/>
        <v>665</v>
      </c>
      <c r="AQ610" s="17">
        <f t="shared" si="1981"/>
        <v>0</v>
      </c>
      <c r="AR610" s="17">
        <f t="shared" si="1982"/>
        <v>0</v>
      </c>
      <c r="AS610" s="17">
        <f t="shared" si="1983"/>
        <v>0</v>
      </c>
      <c r="AT610" s="17">
        <f t="shared" si="1984"/>
        <v>0</v>
      </c>
      <c r="AU610" s="17">
        <f t="shared" si="1985"/>
        <v>665</v>
      </c>
      <c r="AV610" s="17">
        <f t="shared" si="1986"/>
        <v>0</v>
      </c>
      <c r="AW610" s="17">
        <f t="shared" si="1757"/>
        <v>665</v>
      </c>
      <c r="AX610" s="17">
        <f t="shared" si="1758"/>
        <v>665</v>
      </c>
      <c r="AY610" s="17">
        <f t="shared" si="1759"/>
        <v>665</v>
      </c>
      <c r="AZ610" s="17">
        <f t="shared" si="1987"/>
        <v>0</v>
      </c>
      <c r="BA610" s="17">
        <f t="shared" si="1760"/>
        <v>665</v>
      </c>
      <c r="BB610" s="17">
        <f t="shared" si="1761"/>
        <v>665</v>
      </c>
      <c r="BC610" s="17">
        <f t="shared" si="1762"/>
        <v>665</v>
      </c>
      <c r="BD610" s="17">
        <f t="shared" si="1988"/>
        <v>0</v>
      </c>
      <c r="BE610" s="17">
        <f t="shared" si="1989"/>
        <v>0</v>
      </c>
      <c r="BF610" s="17">
        <f t="shared" si="1990"/>
        <v>0</v>
      </c>
      <c r="BG610" s="17">
        <f t="shared" si="1991"/>
        <v>0</v>
      </c>
      <c r="BH610" s="17">
        <f t="shared" si="1992"/>
        <v>0</v>
      </c>
      <c r="BI610" s="17">
        <f t="shared" si="1993"/>
        <v>0</v>
      </c>
      <c r="BJ610" s="17">
        <f t="shared" si="1994"/>
        <v>0</v>
      </c>
      <c r="BK610" s="17">
        <f t="shared" si="1995"/>
        <v>0</v>
      </c>
      <c r="BL610" s="17">
        <f t="shared" si="1996"/>
        <v>0</v>
      </c>
      <c r="BM610" s="17">
        <f t="shared" si="1997"/>
        <v>0</v>
      </c>
      <c r="BN610" s="17">
        <f t="shared" si="1998"/>
        <v>0</v>
      </c>
      <c r="BO610" s="17">
        <f t="shared" si="1763"/>
        <v>665</v>
      </c>
      <c r="BP610" s="17">
        <f t="shared" si="1764"/>
        <v>665</v>
      </c>
      <c r="BQ610" s="17">
        <f t="shared" si="1765"/>
        <v>665</v>
      </c>
      <c r="BR610" s="17">
        <f t="shared" si="1999"/>
        <v>0</v>
      </c>
      <c r="BS610" s="35"/>
      <c r="BT610" s="35"/>
      <c r="BU610" s="1"/>
      <c r="BV610" s="1"/>
      <c r="BW610" s="1"/>
      <c r="BX610" s="1"/>
      <c r="BY610" s="1"/>
      <c r="BZ610" s="1"/>
      <c r="CA610" s="1"/>
      <c r="CB610" s="1"/>
    </row>
    <row r="611" s="1" customFormat="1" ht="15">
      <c r="A611" s="33" t="s">
        <v>420</v>
      </c>
      <c r="B611" s="33" t="s">
        <v>36</v>
      </c>
      <c r="C611" s="33" t="s">
        <v>38</v>
      </c>
      <c r="D611" s="33" t="s">
        <v>433</v>
      </c>
      <c r="E611" s="33"/>
      <c r="F611" s="34" t="s">
        <v>434</v>
      </c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>
        <f t="shared" si="1972"/>
        <v>0</v>
      </c>
      <c r="AI611" s="17">
        <f t="shared" si="1973"/>
        <v>0</v>
      </c>
      <c r="AJ611" s="17">
        <f t="shared" si="1974"/>
        <v>0</v>
      </c>
      <c r="AK611" s="17">
        <f t="shared" si="1975"/>
        <v>665</v>
      </c>
      <c r="AL611" s="17">
        <f t="shared" si="1976"/>
        <v>0</v>
      </c>
      <c r="AM611" s="17">
        <f t="shared" si="1977"/>
        <v>0</v>
      </c>
      <c r="AN611" s="17">
        <f t="shared" si="1978"/>
        <v>0</v>
      </c>
      <c r="AO611" s="17">
        <f t="shared" si="1979"/>
        <v>0</v>
      </c>
      <c r="AP611" s="17">
        <f t="shared" si="1980"/>
        <v>665</v>
      </c>
      <c r="AQ611" s="17">
        <f t="shared" si="1981"/>
        <v>0</v>
      </c>
      <c r="AR611" s="17">
        <f t="shared" si="1982"/>
        <v>0</v>
      </c>
      <c r="AS611" s="17">
        <f t="shared" si="1983"/>
        <v>0</v>
      </c>
      <c r="AT611" s="17">
        <f t="shared" si="1984"/>
        <v>0</v>
      </c>
      <c r="AU611" s="17">
        <f t="shared" si="1985"/>
        <v>665</v>
      </c>
      <c r="AV611" s="17">
        <f t="shared" si="1986"/>
        <v>0</v>
      </c>
      <c r="AW611" s="17">
        <f t="shared" si="1757"/>
        <v>665</v>
      </c>
      <c r="AX611" s="17">
        <f t="shared" si="1758"/>
        <v>665</v>
      </c>
      <c r="AY611" s="17">
        <f t="shared" si="1759"/>
        <v>665</v>
      </c>
      <c r="AZ611" s="17">
        <f t="shared" si="1987"/>
        <v>0</v>
      </c>
      <c r="BA611" s="17">
        <f t="shared" si="1760"/>
        <v>665</v>
      </c>
      <c r="BB611" s="17">
        <f t="shared" si="1761"/>
        <v>665</v>
      </c>
      <c r="BC611" s="17">
        <f t="shared" si="1762"/>
        <v>665</v>
      </c>
      <c r="BD611" s="17">
        <f t="shared" si="1988"/>
        <v>0</v>
      </c>
      <c r="BE611" s="17">
        <f t="shared" si="1989"/>
        <v>0</v>
      </c>
      <c r="BF611" s="17">
        <f t="shared" si="1990"/>
        <v>0</v>
      </c>
      <c r="BG611" s="17">
        <f t="shared" si="1991"/>
        <v>0</v>
      </c>
      <c r="BH611" s="17">
        <f t="shared" si="1992"/>
        <v>0</v>
      </c>
      <c r="BI611" s="17">
        <f t="shared" si="1993"/>
        <v>0</v>
      </c>
      <c r="BJ611" s="17">
        <f t="shared" si="1994"/>
        <v>0</v>
      </c>
      <c r="BK611" s="17">
        <f t="shared" si="1995"/>
        <v>0</v>
      </c>
      <c r="BL611" s="17">
        <f t="shared" si="1996"/>
        <v>0</v>
      </c>
      <c r="BM611" s="17">
        <f t="shared" si="1997"/>
        <v>0</v>
      </c>
      <c r="BN611" s="17">
        <f t="shared" si="1998"/>
        <v>0</v>
      </c>
      <c r="BO611" s="17">
        <f t="shared" si="1763"/>
        <v>665</v>
      </c>
      <c r="BP611" s="17">
        <f t="shared" si="1764"/>
        <v>665</v>
      </c>
      <c r="BQ611" s="17">
        <f t="shared" si="1765"/>
        <v>665</v>
      </c>
      <c r="BR611" s="17">
        <f t="shared" si="1999"/>
        <v>0</v>
      </c>
      <c r="BS611" s="35"/>
      <c r="BT611" s="35"/>
      <c r="BU611" s="1"/>
      <c r="BV611" s="1"/>
      <c r="BW611" s="1"/>
      <c r="BX611" s="1"/>
      <c r="BY611" s="1"/>
      <c r="BZ611" s="1"/>
      <c r="CA611" s="1"/>
      <c r="CB611" s="1"/>
    </row>
    <row r="612" s="1" customFormat="1" ht="15">
      <c r="A612" s="33" t="s">
        <v>420</v>
      </c>
      <c r="B612" s="33" t="s">
        <v>36</v>
      </c>
      <c r="C612" s="33" t="s">
        <v>38</v>
      </c>
      <c r="D612" s="33" t="s">
        <v>433</v>
      </c>
      <c r="E612" s="33" t="s">
        <v>141</v>
      </c>
      <c r="F612" s="34" t="s">
        <v>142</v>
      </c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>
        <v>665</v>
      </c>
      <c r="AL612" s="17"/>
      <c r="AM612" s="17"/>
      <c r="AN612" s="17"/>
      <c r="AO612" s="17"/>
      <c r="AP612" s="17">
        <v>665</v>
      </c>
      <c r="AQ612" s="17"/>
      <c r="AR612" s="17"/>
      <c r="AS612" s="17"/>
      <c r="AT612" s="17"/>
      <c r="AU612" s="17">
        <v>665</v>
      </c>
      <c r="AV612" s="17"/>
      <c r="AW612" s="17">
        <f t="shared" si="1757"/>
        <v>665</v>
      </c>
      <c r="AX612" s="17">
        <f t="shared" si="1758"/>
        <v>665</v>
      </c>
      <c r="AY612" s="17">
        <f t="shared" si="1759"/>
        <v>665</v>
      </c>
      <c r="AZ612" s="17"/>
      <c r="BA612" s="17">
        <f t="shared" si="1760"/>
        <v>665</v>
      </c>
      <c r="BB612" s="17">
        <f t="shared" si="1761"/>
        <v>665</v>
      </c>
      <c r="BC612" s="17">
        <f t="shared" si="1762"/>
        <v>665</v>
      </c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>
        <f t="shared" si="1763"/>
        <v>665</v>
      </c>
      <c r="BP612" s="17">
        <f t="shared" si="1764"/>
        <v>665</v>
      </c>
      <c r="BQ612" s="17">
        <f t="shared" si="1765"/>
        <v>665</v>
      </c>
      <c r="BR612" s="17"/>
      <c r="BS612" s="35"/>
      <c r="BT612" s="35"/>
      <c r="BU612" s="1"/>
      <c r="BV612" s="1"/>
      <c r="BW612" s="1"/>
      <c r="BX612" s="1"/>
      <c r="BY612" s="1"/>
      <c r="BZ612" s="1"/>
      <c r="CA612" s="1"/>
      <c r="CB612" s="1"/>
    </row>
    <row r="613" s="1" customFormat="1" ht="15" hidden="1">
      <c r="A613" s="33" t="s">
        <v>420</v>
      </c>
      <c r="B613" s="33" t="s">
        <v>36</v>
      </c>
      <c r="C613" s="33" t="s">
        <v>38</v>
      </c>
      <c r="D613" s="33" t="s">
        <v>246</v>
      </c>
      <c r="E613" s="33"/>
      <c r="F613" s="34" t="s">
        <v>43</v>
      </c>
      <c r="G613" s="17">
        <f t="shared" si="1954"/>
        <v>15311.199999999999</v>
      </c>
      <c r="H613" s="17">
        <f t="shared" si="1955"/>
        <v>15079.499999999998</v>
      </c>
      <c r="I613" s="17">
        <f t="shared" si="1956"/>
        <v>15075.9</v>
      </c>
      <c r="J613" s="17">
        <f t="shared" si="1957"/>
        <v>0</v>
      </c>
      <c r="K613" s="17">
        <f t="shared" si="1958"/>
        <v>0</v>
      </c>
      <c r="L613" s="17">
        <f t="shared" si="1959"/>
        <v>0</v>
      </c>
      <c r="M613" s="17">
        <f t="shared" si="1905"/>
        <v>15311.199999999999</v>
      </c>
      <c r="N613" s="17">
        <f t="shared" si="1906"/>
        <v>15079.499999999998</v>
      </c>
      <c r="O613" s="17">
        <f t="shared" si="1907"/>
        <v>15075.9</v>
      </c>
      <c r="P613" s="17">
        <f t="shared" si="1960"/>
        <v>0</v>
      </c>
      <c r="Q613" s="17">
        <f t="shared" si="1961"/>
        <v>0</v>
      </c>
      <c r="R613" s="17">
        <f t="shared" si="1962"/>
        <v>0</v>
      </c>
      <c r="S613" s="17">
        <f t="shared" si="1963"/>
        <v>110</v>
      </c>
      <c r="T613" s="17">
        <f t="shared" si="1964"/>
        <v>110</v>
      </c>
      <c r="U613" s="17">
        <f t="shared" si="1965"/>
        <v>0</v>
      </c>
      <c r="V613" s="17">
        <f t="shared" si="1966"/>
        <v>110</v>
      </c>
      <c r="W613" s="17">
        <f t="shared" si="1967"/>
        <v>0</v>
      </c>
      <c r="X613" s="17">
        <f t="shared" si="1968"/>
        <v>0</v>
      </c>
      <c r="Y613" s="17">
        <f t="shared" si="1751"/>
        <v>15421.199999999999</v>
      </c>
      <c r="Z613" s="17">
        <f t="shared" si="1752"/>
        <v>15189.499999999998</v>
      </c>
      <c r="AA613" s="17">
        <f t="shared" si="1753"/>
        <v>15185.9</v>
      </c>
      <c r="AB613" s="17">
        <f t="shared" si="1969"/>
        <v>0</v>
      </c>
      <c r="AC613" s="17">
        <f t="shared" si="1970"/>
        <v>0</v>
      </c>
      <c r="AD613" s="17">
        <f t="shared" si="1971"/>
        <v>0</v>
      </c>
      <c r="AE613" s="17">
        <f t="shared" si="1754"/>
        <v>15421.199999999999</v>
      </c>
      <c r="AF613" s="17">
        <f t="shared" si="1755"/>
        <v>15189.499999999998</v>
      </c>
      <c r="AG613" s="17">
        <f t="shared" si="1756"/>
        <v>15185.9</v>
      </c>
      <c r="AH613" s="17">
        <f t="shared" si="1972"/>
        <v>0</v>
      </c>
      <c r="AI613" s="17">
        <f t="shared" si="1973"/>
        <v>0</v>
      </c>
      <c r="AJ613" s="17">
        <f t="shared" si="1974"/>
        <v>343.44099999999997</v>
      </c>
      <c r="AK613" s="17">
        <f t="shared" si="1975"/>
        <v>-665</v>
      </c>
      <c r="AL613" s="17">
        <f t="shared" si="1976"/>
        <v>0</v>
      </c>
      <c r="AM613" s="17">
        <f t="shared" si="1977"/>
        <v>476.69499999999999</v>
      </c>
      <c r="AN613" s="17">
        <f t="shared" si="1978"/>
        <v>0</v>
      </c>
      <c r="AO613" s="17">
        <f t="shared" si="1979"/>
        <v>0</v>
      </c>
      <c r="AP613" s="17">
        <f t="shared" si="1980"/>
        <v>-665</v>
      </c>
      <c r="AQ613" s="17">
        <f t="shared" si="1981"/>
        <v>0</v>
      </c>
      <c r="AR613" s="17">
        <f t="shared" si="1982"/>
        <v>0</v>
      </c>
      <c r="AS613" s="17">
        <f t="shared" si="1983"/>
        <v>0</v>
      </c>
      <c r="AT613" s="17">
        <f t="shared" si="1984"/>
        <v>476.238</v>
      </c>
      <c r="AU613" s="17">
        <f t="shared" si="1985"/>
        <v>-665</v>
      </c>
      <c r="AV613" s="17">
        <f t="shared" si="1986"/>
        <v>0</v>
      </c>
      <c r="AW613" s="17">
        <f t="shared" si="1757"/>
        <v>15099.641</v>
      </c>
      <c r="AX613" s="17">
        <f t="shared" si="1758"/>
        <v>15001.194999999998</v>
      </c>
      <c r="AY613" s="17">
        <f t="shared" si="1759"/>
        <v>14997.137999999999</v>
      </c>
      <c r="AZ613" s="17">
        <f t="shared" si="1987"/>
        <v>0</v>
      </c>
      <c r="BA613" s="17">
        <f t="shared" si="1760"/>
        <v>15099.641</v>
      </c>
      <c r="BB613" s="17">
        <f t="shared" si="1761"/>
        <v>15001.194999999998</v>
      </c>
      <c r="BC613" s="17">
        <f t="shared" si="1762"/>
        <v>14997.137999999999</v>
      </c>
      <c r="BD613" s="17">
        <f t="shared" si="1988"/>
        <v>0</v>
      </c>
      <c r="BE613" s="17">
        <f t="shared" si="1989"/>
        <v>0</v>
      </c>
      <c r="BF613" s="17">
        <f t="shared" si="1990"/>
        <v>0</v>
      </c>
      <c r="BG613" s="17">
        <f t="shared" si="1991"/>
        <v>0</v>
      </c>
      <c r="BH613" s="17">
        <f t="shared" si="1992"/>
        <v>0</v>
      </c>
      <c r="BI613" s="17">
        <f t="shared" si="1993"/>
        <v>0</v>
      </c>
      <c r="BJ613" s="17">
        <f t="shared" si="1994"/>
        <v>0</v>
      </c>
      <c r="BK613" s="17">
        <f t="shared" si="1995"/>
        <v>0</v>
      </c>
      <c r="BL613" s="17">
        <f t="shared" si="1996"/>
        <v>0</v>
      </c>
      <c r="BM613" s="17">
        <f t="shared" si="1997"/>
        <v>0</v>
      </c>
      <c r="BN613" s="17">
        <f t="shared" si="1998"/>
        <v>0</v>
      </c>
      <c r="BO613" s="17">
        <f t="shared" si="1763"/>
        <v>15099.641</v>
      </c>
      <c r="BP613" s="17">
        <f t="shared" si="1764"/>
        <v>15001.194999999998</v>
      </c>
      <c r="BQ613" s="17">
        <f t="shared" si="1765"/>
        <v>14997.137999999999</v>
      </c>
      <c r="BR613" s="17">
        <f t="shared" si="1999"/>
        <v>0</v>
      </c>
      <c r="BS613" s="35">
        <v>0</v>
      </c>
      <c r="BT613" s="35"/>
      <c r="BU613" s="1"/>
      <c r="BV613" s="1"/>
      <c r="BW613" s="1"/>
      <c r="BX613" s="1"/>
      <c r="BY613" s="1"/>
      <c r="BZ613" s="1"/>
      <c r="CA613" s="1"/>
      <c r="CB613" s="1"/>
    </row>
    <row r="614" s="1" customFormat="1" ht="45">
      <c r="A614" s="33" t="s">
        <v>420</v>
      </c>
      <c r="B614" s="33" t="s">
        <v>36</v>
      </c>
      <c r="C614" s="33" t="s">
        <v>38</v>
      </c>
      <c r="D614" s="33" t="s">
        <v>247</v>
      </c>
      <c r="E614" s="33"/>
      <c r="F614" s="34" t="s">
        <v>248</v>
      </c>
      <c r="G614" s="17">
        <f>G615+G618+G624+G620+G622</f>
        <v>15311.199999999999</v>
      </c>
      <c r="H614" s="17">
        <f>H615+H618+H624+H620+H622</f>
        <v>15079.499999999998</v>
      </c>
      <c r="I614" s="17">
        <f>I615+I618+I624+I620+I622</f>
        <v>15075.9</v>
      </c>
      <c r="J614" s="17">
        <f>J615+J618+J624+J620+J622</f>
        <v>0</v>
      </c>
      <c r="K614" s="17">
        <f>K615+K618+K624+K620+K622</f>
        <v>0</v>
      </c>
      <c r="L614" s="17">
        <f>L615+L618+L624+L620+L622</f>
        <v>0</v>
      </c>
      <c r="M614" s="17">
        <f t="shared" si="1905"/>
        <v>15311.199999999999</v>
      </c>
      <c r="N614" s="17">
        <f t="shared" si="1906"/>
        <v>15079.499999999998</v>
      </c>
      <c r="O614" s="17">
        <f t="shared" si="1907"/>
        <v>15075.9</v>
      </c>
      <c r="P614" s="17">
        <f>P615+P618+P624+P620+P622</f>
        <v>0</v>
      </c>
      <c r="Q614" s="17">
        <f>Q615+Q618+Q624+Q620+Q622</f>
        <v>0</v>
      </c>
      <c r="R614" s="17">
        <f>R615+R618+R624+R620+R622</f>
        <v>0</v>
      </c>
      <c r="S614" s="17">
        <f>S615+S618+S624+S620+S622</f>
        <v>110</v>
      </c>
      <c r="T614" s="17">
        <f>T615+T618+T624+T620+T622</f>
        <v>110</v>
      </c>
      <c r="U614" s="17">
        <f>U615+U618+U624+U620+U622</f>
        <v>0</v>
      </c>
      <c r="V614" s="17">
        <f>V615+V618+V624+V620+V622</f>
        <v>110</v>
      </c>
      <c r="W614" s="17">
        <f>W615+W618+W624+W620+W622</f>
        <v>0</v>
      </c>
      <c r="X614" s="17">
        <f>X615+X618+X624+X620+X622</f>
        <v>0</v>
      </c>
      <c r="Y614" s="17">
        <f t="shared" si="1751"/>
        <v>15421.199999999999</v>
      </c>
      <c r="Z614" s="17">
        <f t="shared" si="1752"/>
        <v>15189.499999999998</v>
      </c>
      <c r="AA614" s="17">
        <f t="shared" si="1753"/>
        <v>15185.9</v>
      </c>
      <c r="AB614" s="17">
        <f>AB615+AB618+AB624+AB620+AB622</f>
        <v>0</v>
      </c>
      <c r="AC614" s="17">
        <f>AC615+AC618+AC624+AC620+AC622</f>
        <v>0</v>
      </c>
      <c r="AD614" s="17">
        <f>AD615+AD618+AD624+AD620+AD622</f>
        <v>0</v>
      </c>
      <c r="AE614" s="17">
        <f t="shared" si="1754"/>
        <v>15421.199999999999</v>
      </c>
      <c r="AF614" s="17">
        <f t="shared" si="1755"/>
        <v>15189.499999999998</v>
      </c>
      <c r="AG614" s="17">
        <f t="shared" si="1756"/>
        <v>15185.9</v>
      </c>
      <c r="AH614" s="17">
        <f>AH615+AH618+AH624+AH620+AH622</f>
        <v>0</v>
      </c>
      <c r="AI614" s="17">
        <f>AI615+AI618+AI624+AI620+AI622</f>
        <v>0</v>
      </c>
      <c r="AJ614" s="17">
        <f>AJ615+AJ618+AJ624+AJ620+AJ622</f>
        <v>343.44099999999997</v>
      </c>
      <c r="AK614" s="17">
        <f>AK615+AK618+AK624+AK620+AK622</f>
        <v>-665</v>
      </c>
      <c r="AL614" s="17">
        <f>AL615+AL618+AL624+AL620+AL622</f>
        <v>0</v>
      </c>
      <c r="AM614" s="17">
        <f>AM615+AM618+AM624+AM620+AM622</f>
        <v>476.69499999999999</v>
      </c>
      <c r="AN614" s="17">
        <f>AN615+AN618+AN624+AN620+AN622</f>
        <v>0</v>
      </c>
      <c r="AO614" s="17">
        <f>AO615+AO618+AO624+AO620+AO622</f>
        <v>0</v>
      </c>
      <c r="AP614" s="17">
        <f>AP615+AP618+AP624+AP620+AP622</f>
        <v>-665</v>
      </c>
      <c r="AQ614" s="17">
        <f>AQ615+AQ618+AQ624+AQ620+AQ622</f>
        <v>0</v>
      </c>
      <c r="AR614" s="17">
        <f>AR615+AR618+AR624+AR620+AR622</f>
        <v>0</v>
      </c>
      <c r="AS614" s="17">
        <f>AS615+AS618+AS624+AS620+AS622</f>
        <v>0</v>
      </c>
      <c r="AT614" s="17">
        <f>AT615+AT618+AT624+AT620+AT622</f>
        <v>476.238</v>
      </c>
      <c r="AU614" s="17">
        <f>AU615+AU618+AU624+AU620+AU622</f>
        <v>-665</v>
      </c>
      <c r="AV614" s="17">
        <f>AV615+AV618+AV624+AV620+AV622</f>
        <v>0</v>
      </c>
      <c r="AW614" s="17">
        <f t="shared" si="1757"/>
        <v>15099.641</v>
      </c>
      <c r="AX614" s="17">
        <f t="shared" si="1758"/>
        <v>15001.194999999998</v>
      </c>
      <c r="AY614" s="17">
        <f t="shared" si="1759"/>
        <v>14997.137999999999</v>
      </c>
      <c r="AZ614" s="17">
        <f>AZ615+AZ618+AZ624+AZ620+AZ622</f>
        <v>0</v>
      </c>
      <c r="BA614" s="17">
        <f t="shared" si="1760"/>
        <v>15099.641</v>
      </c>
      <c r="BB614" s="17">
        <f t="shared" si="1761"/>
        <v>15001.194999999998</v>
      </c>
      <c r="BC614" s="17">
        <f t="shared" si="1762"/>
        <v>14997.137999999999</v>
      </c>
      <c r="BD614" s="17">
        <f>BD615+BD618+BD624+BD620+BD622</f>
        <v>0</v>
      </c>
      <c r="BE614" s="17">
        <f>BE615+BE618+BE624+BE620+BE622</f>
        <v>0</v>
      </c>
      <c r="BF614" s="17">
        <f>BF615+BF618+BF624+BF620+BF622</f>
        <v>0</v>
      </c>
      <c r="BG614" s="17">
        <f>BG615+BG618+BG624+BG620+BG622</f>
        <v>0</v>
      </c>
      <c r="BH614" s="17">
        <f>BH615+BH618+BH624+BH620+BH622</f>
        <v>0</v>
      </c>
      <c r="BI614" s="17">
        <f>BI615+BI618+BI624+BI620+BI622</f>
        <v>0</v>
      </c>
      <c r="BJ614" s="17">
        <f>BJ615+BJ618+BJ624+BJ620+BJ622</f>
        <v>0</v>
      </c>
      <c r="BK614" s="17">
        <f>BK615+BK618+BK624+BK620+BK622</f>
        <v>0</v>
      </c>
      <c r="BL614" s="17">
        <f>BL615+BL618+BL624+BL620+BL622</f>
        <v>0</v>
      </c>
      <c r="BM614" s="17">
        <f>BM615+BM618+BM624+BM620+BM622</f>
        <v>0</v>
      </c>
      <c r="BN614" s="17">
        <f>BN615+BN618+BN624+BN620+BN622</f>
        <v>0</v>
      </c>
      <c r="BO614" s="17">
        <f t="shared" si="1763"/>
        <v>15099.641</v>
      </c>
      <c r="BP614" s="17">
        <f t="shared" si="1764"/>
        <v>15001.194999999998</v>
      </c>
      <c r="BQ614" s="17">
        <f t="shared" si="1765"/>
        <v>14997.137999999999</v>
      </c>
      <c r="BR614" s="17">
        <f>BR615+BR618+BR624+BR620+BR622</f>
        <v>0</v>
      </c>
      <c r="BS614" s="35"/>
      <c r="BT614" s="35"/>
      <c r="BU614" s="1"/>
      <c r="BV614" s="1"/>
      <c r="BW614" s="1"/>
      <c r="BX614" s="1"/>
      <c r="BY614" s="1"/>
      <c r="BZ614" s="1"/>
      <c r="CA614" s="1"/>
      <c r="CB614" s="1"/>
    </row>
    <row r="615" s="1" customFormat="1" ht="30">
      <c r="A615" s="33" t="s">
        <v>420</v>
      </c>
      <c r="B615" s="33" t="s">
        <v>36</v>
      </c>
      <c r="C615" s="33" t="s">
        <v>38</v>
      </c>
      <c r="D615" s="33" t="s">
        <v>435</v>
      </c>
      <c r="E615" s="38"/>
      <c r="F615" s="34" t="s">
        <v>436</v>
      </c>
      <c r="G615" s="17">
        <f>G616+G617</f>
        <v>3925.9000000000001</v>
      </c>
      <c r="H615" s="17">
        <f>H616+H617</f>
        <v>3694.1999999999998</v>
      </c>
      <c r="I615" s="17">
        <f>I616+I617</f>
        <v>3690.5999999999999</v>
      </c>
      <c r="J615" s="17">
        <f>J616+J617</f>
        <v>0</v>
      </c>
      <c r="K615" s="17">
        <f>K616+K617</f>
        <v>0</v>
      </c>
      <c r="L615" s="17">
        <f>L616+L617</f>
        <v>0</v>
      </c>
      <c r="M615" s="17">
        <f t="shared" si="1905"/>
        <v>3925.9000000000001</v>
      </c>
      <c r="N615" s="17">
        <f t="shared" si="1906"/>
        <v>3694.1999999999998</v>
      </c>
      <c r="O615" s="17">
        <f t="shared" si="1907"/>
        <v>3690.5999999999999</v>
      </c>
      <c r="P615" s="17">
        <f>P616+P617</f>
        <v>0</v>
      </c>
      <c r="Q615" s="17">
        <f>Q616+Q617</f>
        <v>0</v>
      </c>
      <c r="R615" s="17">
        <f>R616+R617</f>
        <v>0</v>
      </c>
      <c r="S615" s="17">
        <f>S616+S617</f>
        <v>0</v>
      </c>
      <c r="T615" s="17">
        <f>T616+T617</f>
        <v>0</v>
      </c>
      <c r="U615" s="17">
        <f>U616+U617</f>
        <v>0</v>
      </c>
      <c r="V615" s="17">
        <f>V616+V617</f>
        <v>0</v>
      </c>
      <c r="W615" s="17">
        <f>W616+W617</f>
        <v>0</v>
      </c>
      <c r="X615" s="17">
        <f>X616+X617</f>
        <v>0</v>
      </c>
      <c r="Y615" s="17">
        <f t="shared" si="1751"/>
        <v>3925.9000000000001</v>
      </c>
      <c r="Z615" s="17">
        <f t="shared" si="1752"/>
        <v>3694.1999999999998</v>
      </c>
      <c r="AA615" s="17">
        <f t="shared" si="1753"/>
        <v>3690.5999999999999</v>
      </c>
      <c r="AB615" s="17">
        <f>AB616+AB617</f>
        <v>0</v>
      </c>
      <c r="AC615" s="17">
        <f>AC616+AC617</f>
        <v>0</v>
      </c>
      <c r="AD615" s="17">
        <f>AD616+AD617</f>
        <v>0</v>
      </c>
      <c r="AE615" s="17">
        <f t="shared" si="1754"/>
        <v>3925.9000000000001</v>
      </c>
      <c r="AF615" s="17">
        <f t="shared" si="1755"/>
        <v>3694.1999999999998</v>
      </c>
      <c r="AG615" s="17">
        <f t="shared" si="1756"/>
        <v>3690.5999999999999</v>
      </c>
      <c r="AH615" s="17">
        <f>AH616+AH617</f>
        <v>0</v>
      </c>
      <c r="AI615" s="17">
        <f>AI616+AI617</f>
        <v>0</v>
      </c>
      <c r="AJ615" s="17">
        <f>AJ616+AJ617</f>
        <v>343.44099999999997</v>
      </c>
      <c r="AK615" s="17">
        <f>AK616+AK617</f>
        <v>0</v>
      </c>
      <c r="AL615" s="17">
        <f>AL616+AL617</f>
        <v>0</v>
      </c>
      <c r="AM615" s="17">
        <f>AM616+AM617</f>
        <v>476.69499999999999</v>
      </c>
      <c r="AN615" s="17">
        <f>AN616+AN617</f>
        <v>0</v>
      </c>
      <c r="AO615" s="17">
        <f>AO616+AO617</f>
        <v>0</v>
      </c>
      <c r="AP615" s="17">
        <f>AP616+AP617</f>
        <v>0</v>
      </c>
      <c r="AQ615" s="17">
        <f>AQ616+AQ617</f>
        <v>0</v>
      </c>
      <c r="AR615" s="17">
        <f>AR616+AR617</f>
        <v>0</v>
      </c>
      <c r="AS615" s="17">
        <f>AS616+AS617</f>
        <v>0</v>
      </c>
      <c r="AT615" s="17">
        <f>AT616+AT617</f>
        <v>476.238</v>
      </c>
      <c r="AU615" s="17">
        <f>AU616+AU617</f>
        <v>0</v>
      </c>
      <c r="AV615" s="17">
        <f>AV616+AV617</f>
        <v>0</v>
      </c>
      <c r="AW615" s="17">
        <f t="shared" si="1757"/>
        <v>4269.3410000000003</v>
      </c>
      <c r="AX615" s="17">
        <f t="shared" si="1758"/>
        <v>4170.8949999999995</v>
      </c>
      <c r="AY615" s="17">
        <f t="shared" si="1759"/>
        <v>4166.8379999999997</v>
      </c>
      <c r="AZ615" s="17">
        <f>AZ616+AZ617</f>
        <v>0</v>
      </c>
      <c r="BA615" s="17">
        <f t="shared" si="1760"/>
        <v>4269.3410000000003</v>
      </c>
      <c r="BB615" s="17">
        <f t="shared" si="1761"/>
        <v>4170.8949999999995</v>
      </c>
      <c r="BC615" s="17">
        <f t="shared" si="1762"/>
        <v>4166.8379999999997</v>
      </c>
      <c r="BD615" s="17">
        <f>BD616+BD617</f>
        <v>0</v>
      </c>
      <c r="BE615" s="17">
        <f>BE616+BE617</f>
        <v>0</v>
      </c>
      <c r="BF615" s="17">
        <f>BF616+BF617</f>
        <v>0</v>
      </c>
      <c r="BG615" s="17">
        <f>BG616+BG617</f>
        <v>0</v>
      </c>
      <c r="BH615" s="17">
        <f>BH616+BH617</f>
        <v>0</v>
      </c>
      <c r="BI615" s="17">
        <f>BI616+BI617</f>
        <v>0</v>
      </c>
      <c r="BJ615" s="17">
        <f>BJ616+BJ617</f>
        <v>0</v>
      </c>
      <c r="BK615" s="17">
        <f>BK616+BK617</f>
        <v>0</v>
      </c>
      <c r="BL615" s="17">
        <f>BL616+BL617</f>
        <v>0</v>
      </c>
      <c r="BM615" s="17">
        <f>BM616+BM617</f>
        <v>0</v>
      </c>
      <c r="BN615" s="17">
        <f>BN616+BN617</f>
        <v>0</v>
      </c>
      <c r="BO615" s="17">
        <f t="shared" si="1763"/>
        <v>4269.3410000000003</v>
      </c>
      <c r="BP615" s="17">
        <f t="shared" si="1764"/>
        <v>4170.8949999999995</v>
      </c>
      <c r="BQ615" s="17">
        <f t="shared" si="1765"/>
        <v>4166.8379999999997</v>
      </c>
      <c r="BR615" s="17">
        <f>BR616+BR617</f>
        <v>0</v>
      </c>
      <c r="BS615" s="35"/>
      <c r="BT615" s="35"/>
      <c r="BU615" s="1"/>
      <c r="BV615" s="1"/>
      <c r="BW615" s="1"/>
      <c r="BX615" s="1"/>
      <c r="BY615" s="1"/>
      <c r="BZ615" s="1"/>
      <c r="CA615" s="1"/>
      <c r="CB615" s="1"/>
    </row>
    <row r="616" s="1" customFormat="1" ht="30">
      <c r="A616" s="33" t="s">
        <v>420</v>
      </c>
      <c r="B616" s="33" t="s">
        <v>36</v>
      </c>
      <c r="C616" s="33" t="s">
        <v>38</v>
      </c>
      <c r="D616" s="33" t="s">
        <v>435</v>
      </c>
      <c r="E616" s="33" t="s">
        <v>48</v>
      </c>
      <c r="F616" s="34" t="s">
        <v>49</v>
      </c>
      <c r="G616" s="17">
        <v>3833.9000000000001</v>
      </c>
      <c r="H616" s="17">
        <v>3603.1999999999998</v>
      </c>
      <c r="I616" s="17">
        <v>3600.5999999999999</v>
      </c>
      <c r="J616" s="17"/>
      <c r="K616" s="17"/>
      <c r="L616" s="17"/>
      <c r="M616" s="17">
        <f t="shared" si="1905"/>
        <v>3833.9000000000001</v>
      </c>
      <c r="N616" s="17">
        <f t="shared" si="1906"/>
        <v>3603.1999999999998</v>
      </c>
      <c r="O616" s="17">
        <f t="shared" si="1907"/>
        <v>3600.5999999999999</v>
      </c>
      <c r="P616" s="17"/>
      <c r="Q616" s="17"/>
      <c r="R616" s="17"/>
      <c r="S616" s="17"/>
      <c r="T616" s="17"/>
      <c r="U616" s="17"/>
      <c r="V616" s="17"/>
      <c r="W616" s="17"/>
      <c r="X616" s="17"/>
      <c r="Y616" s="17">
        <f t="shared" ref="Y616:Y679" si="2000">M616+P616+Q616+R616+S616</f>
        <v>3833.9000000000001</v>
      </c>
      <c r="Z616" s="17">
        <f t="shared" ref="Z616:Z679" si="2001">N616+T616+U616</f>
        <v>3603.1999999999998</v>
      </c>
      <c r="AA616" s="17">
        <f t="shared" ref="AA616:AA679" si="2002">O616+V616+X616+W616</f>
        <v>3600.5999999999999</v>
      </c>
      <c r="AB616" s="17"/>
      <c r="AC616" s="17"/>
      <c r="AD616" s="17"/>
      <c r="AE616" s="17">
        <f t="shared" ref="AE616:AE679" si="2003">Y616+AB616</f>
        <v>3833.9000000000001</v>
      </c>
      <c r="AF616" s="17">
        <f t="shared" ref="AF616:AF679" si="2004">Z616+AC616</f>
        <v>3603.1999999999998</v>
      </c>
      <c r="AG616" s="17">
        <f t="shared" ref="AG616:AG679" si="2005">AA616+AD616</f>
        <v>3600.5999999999999</v>
      </c>
      <c r="AH616" s="17"/>
      <c r="AI616" s="17"/>
      <c r="AJ616" s="17">
        <v>343.44099999999997</v>
      </c>
      <c r="AK616" s="17"/>
      <c r="AL616" s="17"/>
      <c r="AM616" s="17">
        <v>476.69499999999999</v>
      </c>
      <c r="AN616" s="17"/>
      <c r="AO616" s="17"/>
      <c r="AP616" s="17"/>
      <c r="AQ616" s="17"/>
      <c r="AR616" s="17"/>
      <c r="AS616" s="17"/>
      <c r="AT616" s="17">
        <v>476.238</v>
      </c>
      <c r="AU616" s="17"/>
      <c r="AV616" s="17"/>
      <c r="AW616" s="17">
        <f t="shared" ref="AW616:AW679" si="2006">AE616+AH616+AI616+AJ616+AK616+AL616</f>
        <v>4177.3410000000003</v>
      </c>
      <c r="AX616" s="17">
        <f t="shared" ref="AX616:AX679" si="2007">AF616+AM616+AN616+AO616+AP616+AQ616</f>
        <v>4079.895</v>
      </c>
      <c r="AY616" s="17">
        <f t="shared" ref="AY616:AY679" si="2008">AG616+AR616+AS616+AT616+AU616+AV616</f>
        <v>4076.8379999999997</v>
      </c>
      <c r="AZ616" s="17"/>
      <c r="BA616" s="17">
        <f t="shared" ref="BA616:BA679" si="2009">AW616+AZ616</f>
        <v>4177.3410000000003</v>
      </c>
      <c r="BB616" s="17">
        <f t="shared" ref="BB616:BB679" si="2010">AX616</f>
        <v>4079.895</v>
      </c>
      <c r="BC616" s="17">
        <f t="shared" ref="BC616:BC679" si="2011">AY616</f>
        <v>4076.8379999999997</v>
      </c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>
        <f t="shared" ref="BO616:BO679" si="2012">BA616+BD616+BE616+BF616+BG616</f>
        <v>4177.3410000000003</v>
      </c>
      <c r="BP616" s="17">
        <f t="shared" ref="BP616:BP679" si="2013">BB616+BH616+BI616+BJ616+BK616</f>
        <v>4079.895</v>
      </c>
      <c r="BQ616" s="17">
        <f t="shared" ref="BQ616:BQ679" si="2014">BC616+BL616+BM616+BN616</f>
        <v>4076.8379999999997</v>
      </c>
      <c r="BR616" s="17"/>
      <c r="BS616" s="35"/>
      <c r="BT616" s="35"/>
      <c r="BU616" s="1"/>
      <c r="BV616" s="1"/>
      <c r="BW616" s="1"/>
      <c r="BX616" s="1"/>
      <c r="BY616" s="1"/>
      <c r="BZ616" s="1"/>
      <c r="CA616" s="1"/>
      <c r="CB616" s="1"/>
    </row>
    <row r="617" s="1" customFormat="1" ht="15">
      <c r="A617" s="33" t="s">
        <v>420</v>
      </c>
      <c r="B617" s="33" t="s">
        <v>36</v>
      </c>
      <c r="C617" s="33" t="s">
        <v>38</v>
      </c>
      <c r="D617" s="33" t="s">
        <v>435</v>
      </c>
      <c r="E617" s="33" t="s">
        <v>50</v>
      </c>
      <c r="F617" s="34" t="s">
        <v>51</v>
      </c>
      <c r="G617" s="17">
        <v>92</v>
      </c>
      <c r="H617" s="17">
        <v>91</v>
      </c>
      <c r="I617" s="17">
        <v>90</v>
      </c>
      <c r="J617" s="17"/>
      <c r="K617" s="17"/>
      <c r="L617" s="17"/>
      <c r="M617" s="17">
        <f t="shared" si="1905"/>
        <v>92</v>
      </c>
      <c r="N617" s="17">
        <f t="shared" si="1906"/>
        <v>91</v>
      </c>
      <c r="O617" s="17">
        <f t="shared" si="1907"/>
        <v>90</v>
      </c>
      <c r="P617" s="17"/>
      <c r="Q617" s="17"/>
      <c r="R617" s="17"/>
      <c r="S617" s="17"/>
      <c r="T617" s="17"/>
      <c r="U617" s="17"/>
      <c r="V617" s="17"/>
      <c r="W617" s="17"/>
      <c r="X617" s="17"/>
      <c r="Y617" s="17">
        <f t="shared" si="2000"/>
        <v>92</v>
      </c>
      <c r="Z617" s="17">
        <f t="shared" si="2001"/>
        <v>91</v>
      </c>
      <c r="AA617" s="17">
        <f t="shared" si="2002"/>
        <v>90</v>
      </c>
      <c r="AB617" s="17"/>
      <c r="AC617" s="17"/>
      <c r="AD617" s="17"/>
      <c r="AE617" s="17">
        <f t="shared" si="2003"/>
        <v>92</v>
      </c>
      <c r="AF617" s="17">
        <f t="shared" si="2004"/>
        <v>91</v>
      </c>
      <c r="AG617" s="17">
        <f t="shared" si="2005"/>
        <v>90</v>
      </c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>
        <f t="shared" si="2006"/>
        <v>92</v>
      </c>
      <c r="AX617" s="17">
        <f t="shared" si="2007"/>
        <v>91</v>
      </c>
      <c r="AY617" s="17">
        <f t="shared" si="2008"/>
        <v>90</v>
      </c>
      <c r="AZ617" s="17"/>
      <c r="BA617" s="17">
        <f t="shared" si="2009"/>
        <v>92</v>
      </c>
      <c r="BB617" s="17">
        <f t="shared" si="2010"/>
        <v>91</v>
      </c>
      <c r="BC617" s="17">
        <f t="shared" si="2011"/>
        <v>90</v>
      </c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>
        <f t="shared" si="2012"/>
        <v>92</v>
      </c>
      <c r="BP617" s="17">
        <f t="shared" si="2013"/>
        <v>91</v>
      </c>
      <c r="BQ617" s="17">
        <f t="shared" si="2014"/>
        <v>90</v>
      </c>
      <c r="BR617" s="17"/>
      <c r="BS617" s="35"/>
      <c r="BT617" s="35"/>
      <c r="BU617" s="1"/>
      <c r="BV617" s="1"/>
      <c r="BW617" s="1"/>
      <c r="BX617" s="1"/>
      <c r="BY617" s="1"/>
      <c r="BZ617" s="1"/>
      <c r="CA617" s="1"/>
      <c r="CB617" s="1"/>
    </row>
    <row r="618" s="1" customFormat="1" ht="30">
      <c r="A618" s="33" t="s">
        <v>420</v>
      </c>
      <c r="B618" s="33" t="s">
        <v>36</v>
      </c>
      <c r="C618" s="33" t="s">
        <v>38</v>
      </c>
      <c r="D618" s="33" t="s">
        <v>437</v>
      </c>
      <c r="E618" s="38"/>
      <c r="F618" s="34" t="s">
        <v>438</v>
      </c>
      <c r="G618" s="17">
        <f>G619</f>
        <v>3610.1999999999998</v>
      </c>
      <c r="H618" s="17">
        <f>H619</f>
        <v>3610.1999999999998</v>
      </c>
      <c r="I618" s="17">
        <f>I619</f>
        <v>3610.1999999999998</v>
      </c>
      <c r="J618" s="17">
        <f>J619</f>
        <v>0</v>
      </c>
      <c r="K618" s="17">
        <f>K619</f>
        <v>0</v>
      </c>
      <c r="L618" s="17">
        <f>L619</f>
        <v>0</v>
      </c>
      <c r="M618" s="17">
        <f t="shared" si="1905"/>
        <v>3610.1999999999998</v>
      </c>
      <c r="N618" s="17">
        <f t="shared" si="1906"/>
        <v>3610.1999999999998</v>
      </c>
      <c r="O618" s="17">
        <f t="shared" si="1907"/>
        <v>3610.1999999999998</v>
      </c>
      <c r="P618" s="17">
        <f>P619</f>
        <v>0</v>
      </c>
      <c r="Q618" s="17">
        <f>Q619</f>
        <v>0</v>
      </c>
      <c r="R618" s="17">
        <f>R619</f>
        <v>0</v>
      </c>
      <c r="S618" s="17">
        <f>S619</f>
        <v>0</v>
      </c>
      <c r="T618" s="17">
        <f>T619</f>
        <v>0</v>
      </c>
      <c r="U618" s="17">
        <f>U619</f>
        <v>0</v>
      </c>
      <c r="V618" s="17">
        <f>V619</f>
        <v>0</v>
      </c>
      <c r="W618" s="17">
        <f>W619</f>
        <v>0</v>
      </c>
      <c r="X618" s="17">
        <f>X619</f>
        <v>0</v>
      </c>
      <c r="Y618" s="17">
        <f t="shared" si="2000"/>
        <v>3610.1999999999998</v>
      </c>
      <c r="Z618" s="17">
        <f t="shared" si="2001"/>
        <v>3610.1999999999998</v>
      </c>
      <c r="AA618" s="17">
        <f t="shared" si="2002"/>
        <v>3610.1999999999998</v>
      </c>
      <c r="AB618" s="17">
        <f>AB619</f>
        <v>0</v>
      </c>
      <c r="AC618" s="17">
        <f>AC619</f>
        <v>0</v>
      </c>
      <c r="AD618" s="17">
        <f>AD619</f>
        <v>0</v>
      </c>
      <c r="AE618" s="17">
        <f t="shared" si="2003"/>
        <v>3610.1999999999998</v>
      </c>
      <c r="AF618" s="17">
        <f t="shared" si="2004"/>
        <v>3610.1999999999998</v>
      </c>
      <c r="AG618" s="17">
        <f t="shared" si="2005"/>
        <v>3610.1999999999998</v>
      </c>
      <c r="AH618" s="17">
        <f>AH619</f>
        <v>0</v>
      </c>
      <c r="AI618" s="17">
        <f>AI619</f>
        <v>0</v>
      </c>
      <c r="AJ618" s="17">
        <f>AJ619</f>
        <v>0</v>
      </c>
      <c r="AK618" s="17">
        <f>AK619</f>
        <v>0</v>
      </c>
      <c r="AL618" s="17">
        <f>AL619</f>
        <v>0</v>
      </c>
      <c r="AM618" s="17">
        <f>AM619</f>
        <v>0</v>
      </c>
      <c r="AN618" s="17">
        <f>AN619</f>
        <v>0</v>
      </c>
      <c r="AO618" s="17">
        <f>AO619</f>
        <v>0</v>
      </c>
      <c r="AP618" s="17">
        <f>AP619</f>
        <v>0</v>
      </c>
      <c r="AQ618" s="17">
        <f>AQ619</f>
        <v>0</v>
      </c>
      <c r="AR618" s="17">
        <f>AR619</f>
        <v>0</v>
      </c>
      <c r="AS618" s="17">
        <f>AS619</f>
        <v>0</v>
      </c>
      <c r="AT618" s="17">
        <f>AT619</f>
        <v>0</v>
      </c>
      <c r="AU618" s="17">
        <f>AU619</f>
        <v>0</v>
      </c>
      <c r="AV618" s="17">
        <f>AV619</f>
        <v>0</v>
      </c>
      <c r="AW618" s="17">
        <f t="shared" si="2006"/>
        <v>3610.1999999999998</v>
      </c>
      <c r="AX618" s="17">
        <f t="shared" si="2007"/>
        <v>3610.1999999999998</v>
      </c>
      <c r="AY618" s="17">
        <f t="shared" si="2008"/>
        <v>3610.1999999999998</v>
      </c>
      <c r="AZ618" s="17">
        <f>AZ619</f>
        <v>0</v>
      </c>
      <c r="BA618" s="17">
        <f t="shared" si="2009"/>
        <v>3610.1999999999998</v>
      </c>
      <c r="BB618" s="17">
        <f t="shared" si="2010"/>
        <v>3610.1999999999998</v>
      </c>
      <c r="BC618" s="17">
        <f t="shared" si="2011"/>
        <v>3610.1999999999998</v>
      </c>
      <c r="BD618" s="17">
        <f>BD619</f>
        <v>0</v>
      </c>
      <c r="BE618" s="17">
        <f>BE619</f>
        <v>0</v>
      </c>
      <c r="BF618" s="17">
        <f>BF619</f>
        <v>0</v>
      </c>
      <c r="BG618" s="17">
        <f>BG619</f>
        <v>0</v>
      </c>
      <c r="BH618" s="17">
        <f>BH619</f>
        <v>0</v>
      </c>
      <c r="BI618" s="17">
        <f>BI619</f>
        <v>0</v>
      </c>
      <c r="BJ618" s="17">
        <f>BJ619</f>
        <v>0</v>
      </c>
      <c r="BK618" s="17">
        <f>BK619</f>
        <v>0</v>
      </c>
      <c r="BL618" s="17">
        <f>BL619</f>
        <v>0</v>
      </c>
      <c r="BM618" s="17">
        <f>BM619</f>
        <v>0</v>
      </c>
      <c r="BN618" s="17">
        <f>BN619</f>
        <v>0</v>
      </c>
      <c r="BO618" s="17">
        <f t="shared" si="2012"/>
        <v>3610.1999999999998</v>
      </c>
      <c r="BP618" s="17">
        <f t="shared" si="2013"/>
        <v>3610.1999999999998</v>
      </c>
      <c r="BQ618" s="17">
        <f t="shared" si="2014"/>
        <v>3610.1999999999998</v>
      </c>
      <c r="BR618" s="17">
        <f>BR619</f>
        <v>0</v>
      </c>
      <c r="BS618" s="35"/>
      <c r="BT618" s="35"/>
      <c r="BU618" s="1"/>
      <c r="BV618" s="1"/>
      <c r="BW618" s="1"/>
      <c r="BX618" s="1"/>
      <c r="BY618" s="1"/>
      <c r="BZ618" s="1"/>
      <c r="CA618" s="1"/>
      <c r="CB618" s="1"/>
    </row>
    <row r="619" s="1" customFormat="1" ht="30">
      <c r="A619" s="33" t="s">
        <v>420</v>
      </c>
      <c r="B619" s="33" t="s">
        <v>36</v>
      </c>
      <c r="C619" s="33" t="s">
        <v>38</v>
      </c>
      <c r="D619" s="33" t="s">
        <v>437</v>
      </c>
      <c r="E619" s="33" t="s">
        <v>141</v>
      </c>
      <c r="F619" s="34" t="s">
        <v>142</v>
      </c>
      <c r="G619" s="17">
        <v>3610.1999999999998</v>
      </c>
      <c r="H619" s="17">
        <v>3610.1999999999998</v>
      </c>
      <c r="I619" s="17">
        <v>3610.1999999999998</v>
      </c>
      <c r="J619" s="17"/>
      <c r="K619" s="17"/>
      <c r="L619" s="17"/>
      <c r="M619" s="17">
        <f t="shared" si="1905"/>
        <v>3610.1999999999998</v>
      </c>
      <c r="N619" s="17">
        <f t="shared" si="1906"/>
        <v>3610.1999999999998</v>
      </c>
      <c r="O619" s="17">
        <f t="shared" si="1907"/>
        <v>3610.1999999999998</v>
      </c>
      <c r="P619" s="17"/>
      <c r="Q619" s="17"/>
      <c r="R619" s="17"/>
      <c r="S619" s="17"/>
      <c r="T619" s="17"/>
      <c r="U619" s="17"/>
      <c r="V619" s="17"/>
      <c r="W619" s="17"/>
      <c r="X619" s="17"/>
      <c r="Y619" s="17">
        <f t="shared" si="2000"/>
        <v>3610.1999999999998</v>
      </c>
      <c r="Z619" s="17">
        <f t="shared" si="2001"/>
        <v>3610.1999999999998</v>
      </c>
      <c r="AA619" s="17">
        <f t="shared" si="2002"/>
        <v>3610.1999999999998</v>
      </c>
      <c r="AB619" s="17"/>
      <c r="AC619" s="17"/>
      <c r="AD619" s="17"/>
      <c r="AE619" s="17">
        <f t="shared" si="2003"/>
        <v>3610.1999999999998</v>
      </c>
      <c r="AF619" s="17">
        <f t="shared" si="2004"/>
        <v>3610.1999999999998</v>
      </c>
      <c r="AG619" s="17">
        <f t="shared" si="2005"/>
        <v>3610.1999999999998</v>
      </c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>
        <f t="shared" si="2006"/>
        <v>3610.1999999999998</v>
      </c>
      <c r="AX619" s="17">
        <f t="shared" si="2007"/>
        <v>3610.1999999999998</v>
      </c>
      <c r="AY619" s="17">
        <f t="shared" si="2008"/>
        <v>3610.1999999999998</v>
      </c>
      <c r="AZ619" s="17"/>
      <c r="BA619" s="17">
        <f t="shared" si="2009"/>
        <v>3610.1999999999998</v>
      </c>
      <c r="BB619" s="17">
        <f t="shared" si="2010"/>
        <v>3610.1999999999998</v>
      </c>
      <c r="BC619" s="17">
        <f t="shared" si="2011"/>
        <v>3610.1999999999998</v>
      </c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>
        <f t="shared" si="2012"/>
        <v>3610.1999999999998</v>
      </c>
      <c r="BP619" s="17">
        <f t="shared" si="2013"/>
        <v>3610.1999999999998</v>
      </c>
      <c r="BQ619" s="17">
        <f t="shared" si="2014"/>
        <v>3610.1999999999998</v>
      </c>
      <c r="BR619" s="17"/>
      <c r="BS619" s="35"/>
      <c r="BT619" s="35"/>
      <c r="BU619" s="1"/>
      <c r="BV619" s="1"/>
      <c r="BW619" s="1"/>
      <c r="BX619" s="1"/>
      <c r="BY619" s="1"/>
      <c r="BZ619" s="1"/>
      <c r="CA619" s="1"/>
      <c r="CB619" s="1"/>
    </row>
    <row r="620" s="1" customFormat="1" ht="30">
      <c r="A620" s="33" t="s">
        <v>420</v>
      </c>
      <c r="B620" s="33" t="s">
        <v>36</v>
      </c>
      <c r="C620" s="33" t="s">
        <v>38</v>
      </c>
      <c r="D620" s="33" t="s">
        <v>439</v>
      </c>
      <c r="E620" s="33"/>
      <c r="F620" s="34" t="s">
        <v>440</v>
      </c>
      <c r="G620" s="17">
        <f>G621</f>
        <v>6230.6999999999998</v>
      </c>
      <c r="H620" s="17">
        <f>H621</f>
        <v>6230.6999999999998</v>
      </c>
      <c r="I620" s="17">
        <f>I621</f>
        <v>6230.6999999999998</v>
      </c>
      <c r="J620" s="17">
        <f>J621</f>
        <v>0</v>
      </c>
      <c r="K620" s="17">
        <f>K621</f>
        <v>0</v>
      </c>
      <c r="L620" s="17">
        <f>L621</f>
        <v>0</v>
      </c>
      <c r="M620" s="17">
        <f t="shared" si="1905"/>
        <v>6230.6999999999998</v>
      </c>
      <c r="N620" s="17">
        <f t="shared" si="1906"/>
        <v>6230.6999999999998</v>
      </c>
      <c r="O620" s="17">
        <f t="shared" si="1907"/>
        <v>6230.6999999999998</v>
      </c>
      <c r="P620" s="17">
        <f>P621</f>
        <v>0</v>
      </c>
      <c r="Q620" s="17">
        <f>Q621</f>
        <v>0</v>
      </c>
      <c r="R620" s="17">
        <f>R621</f>
        <v>0</v>
      </c>
      <c r="S620" s="17">
        <f>S621</f>
        <v>0</v>
      </c>
      <c r="T620" s="17">
        <f>T621</f>
        <v>0</v>
      </c>
      <c r="U620" s="17">
        <f>U621</f>
        <v>0</v>
      </c>
      <c r="V620" s="17">
        <f>V621</f>
        <v>0</v>
      </c>
      <c r="W620" s="17">
        <f>W621</f>
        <v>0</v>
      </c>
      <c r="X620" s="17">
        <f>X621</f>
        <v>0</v>
      </c>
      <c r="Y620" s="17">
        <f t="shared" si="2000"/>
        <v>6230.6999999999998</v>
      </c>
      <c r="Z620" s="17">
        <f t="shared" si="2001"/>
        <v>6230.6999999999998</v>
      </c>
      <c r="AA620" s="17">
        <f t="shared" si="2002"/>
        <v>6230.6999999999998</v>
      </c>
      <c r="AB620" s="17">
        <f>AB621</f>
        <v>0</v>
      </c>
      <c r="AC620" s="17">
        <f>AC621</f>
        <v>0</v>
      </c>
      <c r="AD620" s="17">
        <f>AD621</f>
        <v>0</v>
      </c>
      <c r="AE620" s="17">
        <f t="shared" si="2003"/>
        <v>6230.6999999999998</v>
      </c>
      <c r="AF620" s="17">
        <f t="shared" si="2004"/>
        <v>6230.6999999999998</v>
      </c>
      <c r="AG620" s="17">
        <f t="shared" si="2005"/>
        <v>6230.6999999999998</v>
      </c>
      <c r="AH620" s="17">
        <f>AH621</f>
        <v>0</v>
      </c>
      <c r="AI620" s="17">
        <f>AI621</f>
        <v>0</v>
      </c>
      <c r="AJ620" s="17">
        <f>AJ621</f>
        <v>0</v>
      </c>
      <c r="AK620" s="17">
        <f>AK621</f>
        <v>0</v>
      </c>
      <c r="AL620" s="17">
        <f>AL621</f>
        <v>0</v>
      </c>
      <c r="AM620" s="17">
        <f>AM621</f>
        <v>0</v>
      </c>
      <c r="AN620" s="17">
        <f>AN621</f>
        <v>0</v>
      </c>
      <c r="AO620" s="17">
        <f>AO621</f>
        <v>0</v>
      </c>
      <c r="AP620" s="17">
        <f>AP621</f>
        <v>0</v>
      </c>
      <c r="AQ620" s="17">
        <f>AQ621</f>
        <v>0</v>
      </c>
      <c r="AR620" s="17">
        <f>AR621</f>
        <v>0</v>
      </c>
      <c r="AS620" s="17">
        <f>AS621</f>
        <v>0</v>
      </c>
      <c r="AT620" s="17">
        <f>AT621</f>
        <v>0</v>
      </c>
      <c r="AU620" s="17">
        <f>AU621</f>
        <v>0</v>
      </c>
      <c r="AV620" s="17">
        <f>AV621</f>
        <v>0</v>
      </c>
      <c r="AW620" s="17">
        <f t="shared" si="2006"/>
        <v>6230.6999999999998</v>
      </c>
      <c r="AX620" s="17">
        <f t="shared" si="2007"/>
        <v>6230.6999999999998</v>
      </c>
      <c r="AY620" s="17">
        <f t="shared" si="2008"/>
        <v>6230.6999999999998</v>
      </c>
      <c r="AZ620" s="17">
        <f>AZ621</f>
        <v>0</v>
      </c>
      <c r="BA620" s="17">
        <f t="shared" si="2009"/>
        <v>6230.6999999999998</v>
      </c>
      <c r="BB620" s="17">
        <f t="shared" si="2010"/>
        <v>6230.6999999999998</v>
      </c>
      <c r="BC620" s="17">
        <f t="shared" si="2011"/>
        <v>6230.6999999999998</v>
      </c>
      <c r="BD620" s="17">
        <f>BD621</f>
        <v>0</v>
      </c>
      <c r="BE620" s="17">
        <f>BE621</f>
        <v>0</v>
      </c>
      <c r="BF620" s="17">
        <f>BF621</f>
        <v>0</v>
      </c>
      <c r="BG620" s="17">
        <f>BG621</f>
        <v>0</v>
      </c>
      <c r="BH620" s="17">
        <f>BH621</f>
        <v>0</v>
      </c>
      <c r="BI620" s="17">
        <f>BI621</f>
        <v>0</v>
      </c>
      <c r="BJ620" s="17">
        <f>BJ621</f>
        <v>0</v>
      </c>
      <c r="BK620" s="17">
        <f>BK621</f>
        <v>0</v>
      </c>
      <c r="BL620" s="17">
        <f>BL621</f>
        <v>0</v>
      </c>
      <c r="BM620" s="17">
        <f>BM621</f>
        <v>0</v>
      </c>
      <c r="BN620" s="17">
        <f>BN621</f>
        <v>0</v>
      </c>
      <c r="BO620" s="17">
        <f t="shared" si="2012"/>
        <v>6230.6999999999998</v>
      </c>
      <c r="BP620" s="17">
        <f t="shared" si="2013"/>
        <v>6230.6999999999998</v>
      </c>
      <c r="BQ620" s="17">
        <f t="shared" si="2014"/>
        <v>6230.6999999999998</v>
      </c>
      <c r="BR620" s="17">
        <f>BR621</f>
        <v>0</v>
      </c>
      <c r="BS620" s="35"/>
      <c r="BT620" s="35"/>
      <c r="BU620" s="1"/>
      <c r="BV620" s="1"/>
      <c r="BW620" s="1"/>
      <c r="BX620" s="1"/>
      <c r="BY620" s="1"/>
      <c r="BZ620" s="1"/>
      <c r="CA620" s="1"/>
      <c r="CB620" s="1"/>
    </row>
    <row r="621" s="1" customFormat="1" ht="30">
      <c r="A621" s="33" t="s">
        <v>420</v>
      </c>
      <c r="B621" s="33" t="s">
        <v>36</v>
      </c>
      <c r="C621" s="33" t="s">
        <v>38</v>
      </c>
      <c r="D621" s="33" t="s">
        <v>439</v>
      </c>
      <c r="E621" s="33" t="s">
        <v>141</v>
      </c>
      <c r="F621" s="34" t="s">
        <v>142</v>
      </c>
      <c r="G621" s="17">
        <v>6230.6999999999998</v>
      </c>
      <c r="H621" s="17">
        <v>6230.6999999999998</v>
      </c>
      <c r="I621" s="17">
        <v>6230.6999999999998</v>
      </c>
      <c r="J621" s="17"/>
      <c r="K621" s="17"/>
      <c r="L621" s="17"/>
      <c r="M621" s="17">
        <f t="shared" si="1905"/>
        <v>6230.6999999999998</v>
      </c>
      <c r="N621" s="17">
        <f t="shared" si="1906"/>
        <v>6230.6999999999998</v>
      </c>
      <c r="O621" s="17">
        <f t="shared" si="1907"/>
        <v>6230.6999999999998</v>
      </c>
      <c r="P621" s="17"/>
      <c r="Q621" s="17"/>
      <c r="R621" s="17"/>
      <c r="S621" s="17"/>
      <c r="T621" s="17"/>
      <c r="U621" s="17"/>
      <c r="V621" s="17"/>
      <c r="W621" s="17"/>
      <c r="X621" s="17"/>
      <c r="Y621" s="17">
        <f t="shared" si="2000"/>
        <v>6230.6999999999998</v>
      </c>
      <c r="Z621" s="17">
        <f t="shared" si="2001"/>
        <v>6230.6999999999998</v>
      </c>
      <c r="AA621" s="17">
        <f t="shared" si="2002"/>
        <v>6230.6999999999998</v>
      </c>
      <c r="AB621" s="17"/>
      <c r="AC621" s="17"/>
      <c r="AD621" s="17"/>
      <c r="AE621" s="17">
        <f t="shared" si="2003"/>
        <v>6230.6999999999998</v>
      </c>
      <c r="AF621" s="17">
        <f t="shared" si="2004"/>
        <v>6230.6999999999998</v>
      </c>
      <c r="AG621" s="17">
        <f t="shared" si="2005"/>
        <v>6230.6999999999998</v>
      </c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>
        <f t="shared" si="2006"/>
        <v>6230.6999999999998</v>
      </c>
      <c r="AX621" s="17">
        <f t="shared" si="2007"/>
        <v>6230.6999999999998</v>
      </c>
      <c r="AY621" s="17">
        <f t="shared" si="2008"/>
        <v>6230.6999999999998</v>
      </c>
      <c r="AZ621" s="17"/>
      <c r="BA621" s="17">
        <f t="shared" si="2009"/>
        <v>6230.6999999999998</v>
      </c>
      <c r="BB621" s="17">
        <f t="shared" si="2010"/>
        <v>6230.6999999999998</v>
      </c>
      <c r="BC621" s="17">
        <f t="shared" si="2011"/>
        <v>6230.6999999999998</v>
      </c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>
        <f t="shared" si="2012"/>
        <v>6230.6999999999998</v>
      </c>
      <c r="BP621" s="17">
        <f t="shared" si="2013"/>
        <v>6230.6999999999998</v>
      </c>
      <c r="BQ621" s="17">
        <f t="shared" si="2014"/>
        <v>6230.6999999999998</v>
      </c>
      <c r="BR621" s="17"/>
      <c r="BS621" s="35"/>
      <c r="BT621" s="35"/>
      <c r="BU621" s="1"/>
      <c r="BV621" s="1"/>
      <c r="BW621" s="1"/>
      <c r="BX621" s="1"/>
      <c r="BY621" s="1"/>
      <c r="BZ621" s="1"/>
      <c r="CA621" s="1"/>
      <c r="CB621" s="1"/>
    </row>
    <row r="622" s="1" customFormat="1" ht="30">
      <c r="A622" s="33" t="s">
        <v>420</v>
      </c>
      <c r="B622" s="33" t="s">
        <v>36</v>
      </c>
      <c r="C622" s="33" t="s">
        <v>38</v>
      </c>
      <c r="D622" s="33" t="s">
        <v>441</v>
      </c>
      <c r="E622" s="33"/>
      <c r="F622" s="34" t="s">
        <v>442</v>
      </c>
      <c r="G622" s="17">
        <f>G623</f>
        <v>718.39999999999998</v>
      </c>
      <c r="H622" s="17">
        <f>H623</f>
        <v>718.39999999999998</v>
      </c>
      <c r="I622" s="17">
        <f>I623</f>
        <v>718.39999999999998</v>
      </c>
      <c r="J622" s="17">
        <f>J623</f>
        <v>0</v>
      </c>
      <c r="K622" s="17">
        <f>K623</f>
        <v>0</v>
      </c>
      <c r="L622" s="17">
        <f>L623</f>
        <v>0</v>
      </c>
      <c r="M622" s="17">
        <f t="shared" si="1905"/>
        <v>718.39999999999998</v>
      </c>
      <c r="N622" s="17">
        <f t="shared" si="1906"/>
        <v>718.39999999999998</v>
      </c>
      <c r="O622" s="17">
        <f t="shared" si="1907"/>
        <v>718.39999999999998</v>
      </c>
      <c r="P622" s="17">
        <f>P623</f>
        <v>0</v>
      </c>
      <c r="Q622" s="17">
        <f>Q623</f>
        <v>0</v>
      </c>
      <c r="R622" s="17">
        <f>R623</f>
        <v>0</v>
      </c>
      <c r="S622" s="17">
        <f>S623</f>
        <v>0</v>
      </c>
      <c r="T622" s="17">
        <f>T623</f>
        <v>0</v>
      </c>
      <c r="U622" s="17">
        <f>U623</f>
        <v>0</v>
      </c>
      <c r="V622" s="17">
        <f>V623</f>
        <v>0</v>
      </c>
      <c r="W622" s="17">
        <f>W623</f>
        <v>0</v>
      </c>
      <c r="X622" s="17">
        <f>X623</f>
        <v>0</v>
      </c>
      <c r="Y622" s="17">
        <f t="shared" si="2000"/>
        <v>718.39999999999998</v>
      </c>
      <c r="Z622" s="17">
        <f t="shared" si="2001"/>
        <v>718.39999999999998</v>
      </c>
      <c r="AA622" s="17">
        <f t="shared" si="2002"/>
        <v>718.39999999999998</v>
      </c>
      <c r="AB622" s="17">
        <f>AB623</f>
        <v>0</v>
      </c>
      <c r="AC622" s="17">
        <f>AC623</f>
        <v>0</v>
      </c>
      <c r="AD622" s="17">
        <f>AD623</f>
        <v>0</v>
      </c>
      <c r="AE622" s="17">
        <f t="shared" si="2003"/>
        <v>718.39999999999998</v>
      </c>
      <c r="AF622" s="17">
        <f t="shared" si="2004"/>
        <v>718.39999999999998</v>
      </c>
      <c r="AG622" s="17">
        <f t="shared" si="2005"/>
        <v>718.39999999999998</v>
      </c>
      <c r="AH622" s="17">
        <f>AH623</f>
        <v>0</v>
      </c>
      <c r="AI622" s="17">
        <f>AI623</f>
        <v>0</v>
      </c>
      <c r="AJ622" s="17">
        <f>AJ623</f>
        <v>0</v>
      </c>
      <c r="AK622" s="17">
        <f>AK623</f>
        <v>0</v>
      </c>
      <c r="AL622" s="17">
        <f>AL623</f>
        <v>0</v>
      </c>
      <c r="AM622" s="17">
        <f>AM623</f>
        <v>0</v>
      </c>
      <c r="AN622" s="17">
        <f>AN623</f>
        <v>0</v>
      </c>
      <c r="AO622" s="17">
        <f>AO623</f>
        <v>0</v>
      </c>
      <c r="AP622" s="17">
        <f>AP623</f>
        <v>0</v>
      </c>
      <c r="AQ622" s="17">
        <f>AQ623</f>
        <v>0</v>
      </c>
      <c r="AR622" s="17">
        <f>AR623</f>
        <v>0</v>
      </c>
      <c r="AS622" s="17">
        <f>AS623</f>
        <v>0</v>
      </c>
      <c r="AT622" s="17">
        <f>AT623</f>
        <v>0</v>
      </c>
      <c r="AU622" s="17">
        <f>AU623</f>
        <v>0</v>
      </c>
      <c r="AV622" s="17">
        <f>AV623</f>
        <v>0</v>
      </c>
      <c r="AW622" s="17">
        <f t="shared" si="2006"/>
        <v>718.39999999999998</v>
      </c>
      <c r="AX622" s="17">
        <f t="shared" si="2007"/>
        <v>718.39999999999998</v>
      </c>
      <c r="AY622" s="17">
        <f t="shared" si="2008"/>
        <v>718.39999999999998</v>
      </c>
      <c r="AZ622" s="17">
        <f>AZ623</f>
        <v>0</v>
      </c>
      <c r="BA622" s="17">
        <f t="shared" si="2009"/>
        <v>718.39999999999998</v>
      </c>
      <c r="BB622" s="17">
        <f t="shared" si="2010"/>
        <v>718.39999999999998</v>
      </c>
      <c r="BC622" s="17">
        <f t="shared" si="2011"/>
        <v>718.39999999999998</v>
      </c>
      <c r="BD622" s="17">
        <f>BD623</f>
        <v>0</v>
      </c>
      <c r="BE622" s="17">
        <f>BE623</f>
        <v>0</v>
      </c>
      <c r="BF622" s="17">
        <f>BF623</f>
        <v>0</v>
      </c>
      <c r="BG622" s="17">
        <f>BG623</f>
        <v>0</v>
      </c>
      <c r="BH622" s="17">
        <f>BH623</f>
        <v>0</v>
      </c>
      <c r="BI622" s="17">
        <f>BI623</f>
        <v>0</v>
      </c>
      <c r="BJ622" s="17">
        <f>BJ623</f>
        <v>0</v>
      </c>
      <c r="BK622" s="17">
        <f>BK623</f>
        <v>0</v>
      </c>
      <c r="BL622" s="17">
        <f>BL623</f>
        <v>0</v>
      </c>
      <c r="BM622" s="17">
        <f>BM623</f>
        <v>0</v>
      </c>
      <c r="BN622" s="17">
        <f>BN623</f>
        <v>0</v>
      </c>
      <c r="BO622" s="17">
        <f t="shared" si="2012"/>
        <v>718.39999999999998</v>
      </c>
      <c r="BP622" s="17">
        <f t="shared" si="2013"/>
        <v>718.39999999999998</v>
      </c>
      <c r="BQ622" s="17">
        <f t="shared" si="2014"/>
        <v>718.39999999999998</v>
      </c>
      <c r="BR622" s="17">
        <f>BR623</f>
        <v>0</v>
      </c>
      <c r="BS622" s="35"/>
      <c r="BT622" s="35"/>
      <c r="BU622" s="1"/>
      <c r="BV622" s="1"/>
      <c r="BW622" s="1"/>
      <c r="BX622" s="1"/>
      <c r="BY622" s="1"/>
      <c r="BZ622" s="1"/>
      <c r="CA622" s="1"/>
      <c r="CB622" s="1"/>
    </row>
    <row r="623" s="1" customFormat="1" ht="30">
      <c r="A623" s="33" t="s">
        <v>420</v>
      </c>
      <c r="B623" s="33" t="s">
        <v>36</v>
      </c>
      <c r="C623" s="33" t="s">
        <v>38</v>
      </c>
      <c r="D623" s="33" t="s">
        <v>441</v>
      </c>
      <c r="E623" s="33" t="s">
        <v>141</v>
      </c>
      <c r="F623" s="34" t="s">
        <v>142</v>
      </c>
      <c r="G623" s="17">
        <v>718.39999999999998</v>
      </c>
      <c r="H623" s="17">
        <v>718.39999999999998</v>
      </c>
      <c r="I623" s="17">
        <v>718.39999999999998</v>
      </c>
      <c r="J623" s="17"/>
      <c r="K623" s="17"/>
      <c r="L623" s="17"/>
      <c r="M623" s="17">
        <f t="shared" si="1905"/>
        <v>718.39999999999998</v>
      </c>
      <c r="N623" s="17">
        <f t="shared" si="1906"/>
        <v>718.39999999999998</v>
      </c>
      <c r="O623" s="17">
        <f t="shared" si="1907"/>
        <v>718.39999999999998</v>
      </c>
      <c r="P623" s="17"/>
      <c r="Q623" s="17"/>
      <c r="R623" s="17"/>
      <c r="S623" s="17"/>
      <c r="T623" s="17"/>
      <c r="U623" s="17"/>
      <c r="V623" s="17"/>
      <c r="W623" s="17"/>
      <c r="X623" s="17"/>
      <c r="Y623" s="17">
        <f t="shared" si="2000"/>
        <v>718.39999999999998</v>
      </c>
      <c r="Z623" s="17">
        <f t="shared" si="2001"/>
        <v>718.39999999999998</v>
      </c>
      <c r="AA623" s="17">
        <f t="shared" si="2002"/>
        <v>718.39999999999998</v>
      </c>
      <c r="AB623" s="17"/>
      <c r="AC623" s="17"/>
      <c r="AD623" s="17"/>
      <c r="AE623" s="17">
        <f t="shared" si="2003"/>
        <v>718.39999999999998</v>
      </c>
      <c r="AF623" s="17">
        <f t="shared" si="2004"/>
        <v>718.39999999999998</v>
      </c>
      <c r="AG623" s="17">
        <f t="shared" si="2005"/>
        <v>718.39999999999998</v>
      </c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>
        <f t="shared" si="2006"/>
        <v>718.39999999999998</v>
      </c>
      <c r="AX623" s="17">
        <f t="shared" si="2007"/>
        <v>718.39999999999998</v>
      </c>
      <c r="AY623" s="17">
        <f t="shared" si="2008"/>
        <v>718.39999999999998</v>
      </c>
      <c r="AZ623" s="17"/>
      <c r="BA623" s="17">
        <f t="shared" si="2009"/>
        <v>718.39999999999998</v>
      </c>
      <c r="BB623" s="17">
        <f t="shared" si="2010"/>
        <v>718.39999999999998</v>
      </c>
      <c r="BC623" s="17">
        <f t="shared" si="2011"/>
        <v>718.39999999999998</v>
      </c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>
        <f t="shared" si="2012"/>
        <v>718.39999999999998</v>
      </c>
      <c r="BP623" s="17">
        <f t="shared" si="2013"/>
        <v>718.39999999999998</v>
      </c>
      <c r="BQ623" s="17">
        <f t="shared" si="2014"/>
        <v>718.39999999999998</v>
      </c>
      <c r="BR623" s="17"/>
      <c r="BS623" s="35"/>
      <c r="BT623" s="35"/>
      <c r="BU623" s="1"/>
      <c r="BV623" s="1"/>
      <c r="BW623" s="1"/>
      <c r="BX623" s="1"/>
      <c r="BY623" s="1"/>
      <c r="BZ623" s="1"/>
      <c r="CA623" s="1"/>
      <c r="CB623" s="1"/>
    </row>
    <row r="624" s="1" customFormat="1" ht="60">
      <c r="A624" s="33" t="s">
        <v>420</v>
      </c>
      <c r="B624" s="33" t="s">
        <v>36</v>
      </c>
      <c r="C624" s="33" t="s">
        <v>38</v>
      </c>
      <c r="D624" s="33" t="s">
        <v>251</v>
      </c>
      <c r="E624" s="38"/>
      <c r="F624" s="34" t="s">
        <v>252</v>
      </c>
      <c r="G624" s="17">
        <f>G625</f>
        <v>826</v>
      </c>
      <c r="H624" s="17">
        <f>H625</f>
        <v>826</v>
      </c>
      <c r="I624" s="17">
        <f>I625</f>
        <v>826</v>
      </c>
      <c r="J624" s="17">
        <f>J625</f>
        <v>0</v>
      </c>
      <c r="K624" s="17">
        <f>K625</f>
        <v>0</v>
      </c>
      <c r="L624" s="17">
        <f>L625</f>
        <v>0</v>
      </c>
      <c r="M624" s="17">
        <f t="shared" si="1905"/>
        <v>826</v>
      </c>
      <c r="N624" s="17">
        <f t="shared" si="1906"/>
        <v>826</v>
      </c>
      <c r="O624" s="17">
        <f t="shared" si="1907"/>
        <v>826</v>
      </c>
      <c r="P624" s="17">
        <f>P625</f>
        <v>0</v>
      </c>
      <c r="Q624" s="17">
        <f>Q625</f>
        <v>0</v>
      </c>
      <c r="R624" s="17">
        <f>R625</f>
        <v>0</v>
      </c>
      <c r="S624" s="17">
        <f>S625</f>
        <v>110</v>
      </c>
      <c r="T624" s="17">
        <f>T625</f>
        <v>110</v>
      </c>
      <c r="U624" s="17">
        <f>U625</f>
        <v>0</v>
      </c>
      <c r="V624" s="17">
        <f>V625</f>
        <v>110</v>
      </c>
      <c r="W624" s="17">
        <f>W625</f>
        <v>0</v>
      </c>
      <c r="X624" s="17">
        <f>X625</f>
        <v>0</v>
      </c>
      <c r="Y624" s="17">
        <f t="shared" si="2000"/>
        <v>936</v>
      </c>
      <c r="Z624" s="17">
        <f t="shared" si="2001"/>
        <v>936</v>
      </c>
      <c r="AA624" s="17">
        <f t="shared" si="2002"/>
        <v>936</v>
      </c>
      <c r="AB624" s="17">
        <f>AB625</f>
        <v>0</v>
      </c>
      <c r="AC624" s="17">
        <f>AC625</f>
        <v>0</v>
      </c>
      <c r="AD624" s="17">
        <f>AD625</f>
        <v>0</v>
      </c>
      <c r="AE624" s="17">
        <f t="shared" si="2003"/>
        <v>936</v>
      </c>
      <c r="AF624" s="17">
        <f t="shared" si="2004"/>
        <v>936</v>
      </c>
      <c r="AG624" s="17">
        <f t="shared" si="2005"/>
        <v>936</v>
      </c>
      <c r="AH624" s="17">
        <f>AH625</f>
        <v>0</v>
      </c>
      <c r="AI624" s="17">
        <f>AI625</f>
        <v>0</v>
      </c>
      <c r="AJ624" s="17">
        <f>AJ625</f>
        <v>0</v>
      </c>
      <c r="AK624" s="17">
        <f>AK625</f>
        <v>-665</v>
      </c>
      <c r="AL624" s="17">
        <f>AL625</f>
        <v>0</v>
      </c>
      <c r="AM624" s="17">
        <f>AM625</f>
        <v>0</v>
      </c>
      <c r="AN624" s="17">
        <f>AN625</f>
        <v>0</v>
      </c>
      <c r="AO624" s="17">
        <f>AO625</f>
        <v>0</v>
      </c>
      <c r="AP624" s="17">
        <f>AP625</f>
        <v>-665</v>
      </c>
      <c r="AQ624" s="17">
        <f>AQ625</f>
        <v>0</v>
      </c>
      <c r="AR624" s="17">
        <f>AR625</f>
        <v>0</v>
      </c>
      <c r="AS624" s="17">
        <f>AS625</f>
        <v>0</v>
      </c>
      <c r="AT624" s="17">
        <f>AT625</f>
        <v>0</v>
      </c>
      <c r="AU624" s="17">
        <f>AU625</f>
        <v>-665</v>
      </c>
      <c r="AV624" s="17">
        <f>AV625</f>
        <v>0</v>
      </c>
      <c r="AW624" s="17">
        <f t="shared" si="2006"/>
        <v>271</v>
      </c>
      <c r="AX624" s="17">
        <f t="shared" si="2007"/>
        <v>271</v>
      </c>
      <c r="AY624" s="17">
        <f t="shared" si="2008"/>
        <v>271</v>
      </c>
      <c r="AZ624" s="17">
        <f>AZ625</f>
        <v>0</v>
      </c>
      <c r="BA624" s="17">
        <f t="shared" si="2009"/>
        <v>271</v>
      </c>
      <c r="BB624" s="17">
        <f t="shared" si="2010"/>
        <v>271</v>
      </c>
      <c r="BC624" s="17">
        <f t="shared" si="2011"/>
        <v>271</v>
      </c>
      <c r="BD624" s="17">
        <f>BD625</f>
        <v>0</v>
      </c>
      <c r="BE624" s="17">
        <f>BE625</f>
        <v>0</v>
      </c>
      <c r="BF624" s="17">
        <f>BF625</f>
        <v>0</v>
      </c>
      <c r="BG624" s="17">
        <f>BG625</f>
        <v>0</v>
      </c>
      <c r="BH624" s="17">
        <f>BH625</f>
        <v>0</v>
      </c>
      <c r="BI624" s="17">
        <f>BI625</f>
        <v>0</v>
      </c>
      <c r="BJ624" s="17">
        <f>BJ625</f>
        <v>0</v>
      </c>
      <c r="BK624" s="17">
        <f>BK625</f>
        <v>0</v>
      </c>
      <c r="BL624" s="17">
        <f>BL625</f>
        <v>0</v>
      </c>
      <c r="BM624" s="17">
        <f>BM625</f>
        <v>0</v>
      </c>
      <c r="BN624" s="17">
        <f>BN625</f>
        <v>0</v>
      </c>
      <c r="BO624" s="17">
        <f t="shared" si="2012"/>
        <v>271</v>
      </c>
      <c r="BP624" s="17">
        <f t="shared" si="2013"/>
        <v>271</v>
      </c>
      <c r="BQ624" s="17">
        <f t="shared" si="2014"/>
        <v>271</v>
      </c>
      <c r="BR624" s="17">
        <f>BR625</f>
        <v>0</v>
      </c>
      <c r="BS624" s="35"/>
      <c r="BT624" s="35"/>
      <c r="BU624" s="1"/>
      <c r="BV624" s="1"/>
      <c r="BW624" s="1"/>
      <c r="BX624" s="1"/>
      <c r="BY624" s="1"/>
      <c r="BZ624" s="1"/>
      <c r="CA624" s="1"/>
      <c r="CB624" s="1"/>
    </row>
    <row r="625" s="1" customFormat="1" ht="30">
      <c r="A625" s="33" t="s">
        <v>420</v>
      </c>
      <c r="B625" s="33" t="s">
        <v>36</v>
      </c>
      <c r="C625" s="33" t="s">
        <v>38</v>
      </c>
      <c r="D625" s="33" t="s">
        <v>251</v>
      </c>
      <c r="E625" s="33" t="s">
        <v>141</v>
      </c>
      <c r="F625" s="34" t="s">
        <v>142</v>
      </c>
      <c r="G625" s="17">
        <v>826</v>
      </c>
      <c r="H625" s="17">
        <v>826</v>
      </c>
      <c r="I625" s="17">
        <v>826</v>
      </c>
      <c r="J625" s="17"/>
      <c r="K625" s="17"/>
      <c r="L625" s="17"/>
      <c r="M625" s="17">
        <f t="shared" si="1905"/>
        <v>826</v>
      </c>
      <c r="N625" s="17">
        <f t="shared" si="1906"/>
        <v>826</v>
      </c>
      <c r="O625" s="17">
        <f t="shared" si="1907"/>
        <v>826</v>
      </c>
      <c r="P625" s="17"/>
      <c r="Q625" s="17"/>
      <c r="R625" s="17"/>
      <c r="S625" s="17">
        <v>110</v>
      </c>
      <c r="T625" s="17">
        <v>110</v>
      </c>
      <c r="U625" s="17"/>
      <c r="V625" s="17">
        <v>110</v>
      </c>
      <c r="W625" s="17"/>
      <c r="X625" s="17"/>
      <c r="Y625" s="17">
        <f t="shared" si="2000"/>
        <v>936</v>
      </c>
      <c r="Z625" s="17">
        <f t="shared" si="2001"/>
        <v>936</v>
      </c>
      <c r="AA625" s="17">
        <f t="shared" si="2002"/>
        <v>936</v>
      </c>
      <c r="AB625" s="17"/>
      <c r="AC625" s="17"/>
      <c r="AD625" s="17"/>
      <c r="AE625" s="17">
        <f t="shared" si="2003"/>
        <v>936</v>
      </c>
      <c r="AF625" s="17">
        <f t="shared" si="2004"/>
        <v>936</v>
      </c>
      <c r="AG625" s="17">
        <f t="shared" si="2005"/>
        <v>936</v>
      </c>
      <c r="AH625" s="17"/>
      <c r="AI625" s="17"/>
      <c r="AJ625" s="17"/>
      <c r="AK625" s="17">
        <v>-665</v>
      </c>
      <c r="AL625" s="17"/>
      <c r="AM625" s="17"/>
      <c r="AN625" s="17"/>
      <c r="AO625" s="17"/>
      <c r="AP625" s="17">
        <v>-665</v>
      </c>
      <c r="AQ625" s="17"/>
      <c r="AR625" s="17"/>
      <c r="AS625" s="17"/>
      <c r="AT625" s="17"/>
      <c r="AU625" s="17">
        <v>-665</v>
      </c>
      <c r="AV625" s="17"/>
      <c r="AW625" s="17">
        <f t="shared" si="2006"/>
        <v>271</v>
      </c>
      <c r="AX625" s="17">
        <f t="shared" si="2007"/>
        <v>271</v>
      </c>
      <c r="AY625" s="17">
        <f t="shared" si="2008"/>
        <v>271</v>
      </c>
      <c r="AZ625" s="17"/>
      <c r="BA625" s="17">
        <f t="shared" si="2009"/>
        <v>271</v>
      </c>
      <c r="BB625" s="17">
        <f t="shared" si="2010"/>
        <v>271</v>
      </c>
      <c r="BC625" s="17">
        <f t="shared" si="2011"/>
        <v>271</v>
      </c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>
        <f t="shared" si="2012"/>
        <v>271</v>
      </c>
      <c r="BP625" s="17">
        <f t="shared" si="2013"/>
        <v>271</v>
      </c>
      <c r="BQ625" s="17">
        <f t="shared" si="2014"/>
        <v>271</v>
      </c>
      <c r="BR625" s="17"/>
      <c r="BS625" s="35"/>
      <c r="BT625" s="35"/>
      <c r="BU625" s="1"/>
      <c r="BV625" s="1"/>
      <c r="BW625" s="1"/>
      <c r="BX625" s="1"/>
      <c r="BY625" s="1"/>
      <c r="BZ625" s="1"/>
      <c r="CA625" s="1"/>
      <c r="CB625" s="1"/>
    </row>
    <row r="626" s="23" customFormat="1" ht="30">
      <c r="A626" s="24" t="s">
        <v>420</v>
      </c>
      <c r="B626" s="24" t="s">
        <v>72</v>
      </c>
      <c r="C626" s="24"/>
      <c r="D626" s="24"/>
      <c r="E626" s="36"/>
      <c r="F626" s="25" t="s">
        <v>160</v>
      </c>
      <c r="G626" s="26">
        <f>G627+G636</f>
        <v>2983.8000000000002</v>
      </c>
      <c r="H626" s="26">
        <f>H627+H636</f>
        <v>3075.0999999999995</v>
      </c>
      <c r="I626" s="26">
        <f>I627+I636</f>
        <v>3075.0999999999995</v>
      </c>
      <c r="J626" s="26">
        <f>J627+J636</f>
        <v>0</v>
      </c>
      <c r="K626" s="26">
        <f>K627+K636</f>
        <v>0</v>
      </c>
      <c r="L626" s="26">
        <f>L627+L636</f>
        <v>0</v>
      </c>
      <c r="M626" s="26">
        <f t="shared" si="1905"/>
        <v>2983.8000000000002</v>
      </c>
      <c r="N626" s="26">
        <f t="shared" si="1906"/>
        <v>3075.0999999999995</v>
      </c>
      <c r="O626" s="26">
        <f t="shared" si="1907"/>
        <v>3075.0999999999995</v>
      </c>
      <c r="P626" s="26">
        <f>P627+P636</f>
        <v>0</v>
      </c>
      <c r="Q626" s="26">
        <f>Q627+Q636</f>
        <v>0</v>
      </c>
      <c r="R626" s="26">
        <f>R627+R636</f>
        <v>0</v>
      </c>
      <c r="S626" s="26">
        <f>S627+S636</f>
        <v>0</v>
      </c>
      <c r="T626" s="26">
        <f>T627+T636</f>
        <v>0</v>
      </c>
      <c r="U626" s="26">
        <f>U627+U636</f>
        <v>0</v>
      </c>
      <c r="V626" s="26">
        <f>V627+V636</f>
        <v>0</v>
      </c>
      <c r="W626" s="26">
        <f>W627+W636</f>
        <v>0</v>
      </c>
      <c r="X626" s="26">
        <f>X627+X636</f>
        <v>0</v>
      </c>
      <c r="Y626" s="26">
        <f t="shared" si="2000"/>
        <v>2983.8000000000002</v>
      </c>
      <c r="Z626" s="26">
        <f t="shared" si="2001"/>
        <v>3075.0999999999995</v>
      </c>
      <c r="AA626" s="26">
        <f t="shared" si="2002"/>
        <v>3075.0999999999995</v>
      </c>
      <c r="AB626" s="26">
        <f>AB627+AB636</f>
        <v>0</v>
      </c>
      <c r="AC626" s="26">
        <f>AC627+AC636</f>
        <v>0</v>
      </c>
      <c r="AD626" s="26">
        <f>AD627+AD636</f>
        <v>0</v>
      </c>
      <c r="AE626" s="26">
        <f t="shared" si="2003"/>
        <v>2983.8000000000002</v>
      </c>
      <c r="AF626" s="26">
        <f t="shared" si="2004"/>
        <v>3075.0999999999995</v>
      </c>
      <c r="AG626" s="26">
        <f t="shared" si="2005"/>
        <v>3075.0999999999995</v>
      </c>
      <c r="AH626" s="26">
        <f>AH627+AH636</f>
        <v>0</v>
      </c>
      <c r="AI626" s="26">
        <f>AI627+AI636</f>
        <v>0</v>
      </c>
      <c r="AJ626" s="26">
        <f>AJ627+AJ636</f>
        <v>0</v>
      </c>
      <c r="AK626" s="26">
        <f>AK627+AK636</f>
        <v>0</v>
      </c>
      <c r="AL626" s="26">
        <f>AL627+AL636</f>
        <v>0</v>
      </c>
      <c r="AM626" s="26">
        <f>AM627+AM636</f>
        <v>0</v>
      </c>
      <c r="AN626" s="26">
        <f>AN627+AN636</f>
        <v>0</v>
      </c>
      <c r="AO626" s="26">
        <f>AO627+AO636</f>
        <v>0</v>
      </c>
      <c r="AP626" s="26">
        <f>AP627+AP636</f>
        <v>0</v>
      </c>
      <c r="AQ626" s="26">
        <f>AQ627+AQ636</f>
        <v>0</v>
      </c>
      <c r="AR626" s="26">
        <f>AR627+AR636</f>
        <v>0</v>
      </c>
      <c r="AS626" s="26">
        <f>AS627+AS636</f>
        <v>0</v>
      </c>
      <c r="AT626" s="26">
        <f>AT627+AT636</f>
        <v>0</v>
      </c>
      <c r="AU626" s="26">
        <f>AU627+AU636</f>
        <v>0</v>
      </c>
      <c r="AV626" s="26">
        <f>AV627+AV636</f>
        <v>0</v>
      </c>
      <c r="AW626" s="26">
        <f t="shared" si="2006"/>
        <v>2983.8000000000002</v>
      </c>
      <c r="AX626" s="26">
        <f t="shared" si="2007"/>
        <v>3075.0999999999995</v>
      </c>
      <c r="AY626" s="26">
        <f t="shared" si="2008"/>
        <v>3075.0999999999995</v>
      </c>
      <c r="AZ626" s="26">
        <f>AZ627+AZ636</f>
        <v>0</v>
      </c>
      <c r="BA626" s="26">
        <f t="shared" si="2009"/>
        <v>2983.8000000000002</v>
      </c>
      <c r="BB626" s="26">
        <f t="shared" si="2010"/>
        <v>3075.0999999999995</v>
      </c>
      <c r="BC626" s="26">
        <f t="shared" si="2011"/>
        <v>3075.0999999999995</v>
      </c>
      <c r="BD626" s="26">
        <f>BD627+BD636</f>
        <v>0</v>
      </c>
      <c r="BE626" s="26">
        <f>BE627+BE636</f>
        <v>0</v>
      </c>
      <c r="BF626" s="26">
        <f>BF627+BF636</f>
        <v>-194.10900000000001</v>
      </c>
      <c r="BG626" s="26">
        <f>BG627+BG636</f>
        <v>0</v>
      </c>
      <c r="BH626" s="26">
        <f>BH627+BH636</f>
        <v>0</v>
      </c>
      <c r="BI626" s="26">
        <f>BI627+BI636</f>
        <v>0</v>
      </c>
      <c r="BJ626" s="26">
        <f>BJ627+BJ636</f>
        <v>0</v>
      </c>
      <c r="BK626" s="26">
        <f>BK627+BK636</f>
        <v>0</v>
      </c>
      <c r="BL626" s="26">
        <f>BL627+BL636</f>
        <v>0</v>
      </c>
      <c r="BM626" s="26">
        <f>BM627+BM636</f>
        <v>0</v>
      </c>
      <c r="BN626" s="26">
        <f>BN627+BN636</f>
        <v>0</v>
      </c>
      <c r="BO626" s="26">
        <f t="shared" si="2012"/>
        <v>2789.6910000000003</v>
      </c>
      <c r="BP626" s="26">
        <f t="shared" si="2013"/>
        <v>3075.0999999999995</v>
      </c>
      <c r="BQ626" s="26">
        <f t="shared" si="2014"/>
        <v>3075.0999999999995</v>
      </c>
      <c r="BR626" s="26">
        <f>BR627+BR636</f>
        <v>0</v>
      </c>
      <c r="BS626" s="27"/>
      <c r="BT626" s="27"/>
      <c r="BU626" s="23"/>
      <c r="BV626" s="23"/>
      <c r="BW626" s="23"/>
      <c r="BX626" s="23"/>
      <c r="BY626" s="23"/>
      <c r="BZ626" s="23"/>
      <c r="CA626" s="23"/>
      <c r="CB626" s="23"/>
    </row>
    <row r="627" s="28" customFormat="1" ht="45">
      <c r="A627" s="29" t="s">
        <v>420</v>
      </c>
      <c r="B627" s="29" t="s">
        <v>72</v>
      </c>
      <c r="C627" s="29" t="s">
        <v>304</v>
      </c>
      <c r="D627" s="29"/>
      <c r="E627" s="37"/>
      <c r="F627" s="30" t="s">
        <v>443</v>
      </c>
      <c r="G627" s="31">
        <f t="shared" ref="G627:G629" si="2015">G628</f>
        <v>512.79999999999995</v>
      </c>
      <c r="H627" s="31">
        <f t="shared" ref="H627:H629" si="2016">H628</f>
        <v>512.79999999999995</v>
      </c>
      <c r="I627" s="31">
        <f t="shared" ref="I627:I629" si="2017">I628</f>
        <v>512.79999999999995</v>
      </c>
      <c r="J627" s="31">
        <f t="shared" ref="J627:J629" si="2018">J628</f>
        <v>0</v>
      </c>
      <c r="K627" s="31">
        <f t="shared" ref="K627:K629" si="2019">K628</f>
        <v>0</v>
      </c>
      <c r="L627" s="31">
        <f t="shared" ref="L627:L629" si="2020">L628</f>
        <v>0</v>
      </c>
      <c r="M627" s="31">
        <f t="shared" si="1905"/>
        <v>512.79999999999995</v>
      </c>
      <c r="N627" s="31">
        <f t="shared" si="1906"/>
        <v>512.79999999999995</v>
      </c>
      <c r="O627" s="31">
        <f t="shared" si="1907"/>
        <v>512.79999999999995</v>
      </c>
      <c r="P627" s="31">
        <f t="shared" ref="P627:P629" si="2021">P628</f>
        <v>0</v>
      </c>
      <c r="Q627" s="31">
        <f t="shared" ref="Q627:Q629" si="2022">Q628</f>
        <v>0</v>
      </c>
      <c r="R627" s="31">
        <f t="shared" ref="R627:R629" si="2023">R628</f>
        <v>0</v>
      </c>
      <c r="S627" s="31">
        <f t="shared" ref="S627:S629" si="2024">S628</f>
        <v>0</v>
      </c>
      <c r="T627" s="31">
        <f t="shared" ref="T627:T629" si="2025">T628</f>
        <v>0</v>
      </c>
      <c r="U627" s="31">
        <f t="shared" ref="U627:U629" si="2026">U628</f>
        <v>0</v>
      </c>
      <c r="V627" s="31">
        <f t="shared" ref="V627:V629" si="2027">V628</f>
        <v>0</v>
      </c>
      <c r="W627" s="31">
        <f t="shared" ref="W627:W629" si="2028">W628</f>
        <v>0</v>
      </c>
      <c r="X627" s="31">
        <f t="shared" ref="X627:X629" si="2029">X628</f>
        <v>0</v>
      </c>
      <c r="Y627" s="31">
        <f t="shared" si="2000"/>
        <v>512.79999999999995</v>
      </c>
      <c r="Z627" s="31">
        <f t="shared" si="2001"/>
        <v>512.79999999999995</v>
      </c>
      <c r="AA627" s="31">
        <f t="shared" si="2002"/>
        <v>512.79999999999995</v>
      </c>
      <c r="AB627" s="31">
        <f t="shared" ref="AB627:AB629" si="2030">AB628</f>
        <v>0</v>
      </c>
      <c r="AC627" s="31">
        <f t="shared" ref="AC627:AC629" si="2031">AC628</f>
        <v>0</v>
      </c>
      <c r="AD627" s="31">
        <f t="shared" ref="AD627:AD629" si="2032">AD628</f>
        <v>0</v>
      </c>
      <c r="AE627" s="31">
        <f t="shared" si="2003"/>
        <v>512.79999999999995</v>
      </c>
      <c r="AF627" s="31">
        <f t="shared" si="2004"/>
        <v>512.79999999999995</v>
      </c>
      <c r="AG627" s="31">
        <f t="shared" si="2005"/>
        <v>512.79999999999995</v>
      </c>
      <c r="AH627" s="31">
        <f t="shared" ref="AH627:AH629" si="2033">AH628</f>
        <v>0</v>
      </c>
      <c r="AI627" s="31">
        <f t="shared" ref="AI627:AI629" si="2034">AI628</f>
        <v>0</v>
      </c>
      <c r="AJ627" s="31">
        <f t="shared" ref="AJ627:AJ629" si="2035">AJ628</f>
        <v>0</v>
      </c>
      <c r="AK627" s="31">
        <f t="shared" ref="AK627:AK629" si="2036">AK628</f>
        <v>0</v>
      </c>
      <c r="AL627" s="31">
        <f t="shared" ref="AL627:AL629" si="2037">AL628</f>
        <v>0</v>
      </c>
      <c r="AM627" s="31">
        <f t="shared" ref="AM627:AM629" si="2038">AM628</f>
        <v>0</v>
      </c>
      <c r="AN627" s="31">
        <f t="shared" ref="AN627:AN629" si="2039">AN628</f>
        <v>0</v>
      </c>
      <c r="AO627" s="31">
        <f t="shared" ref="AO627:AO629" si="2040">AO628</f>
        <v>0</v>
      </c>
      <c r="AP627" s="31">
        <f t="shared" ref="AP627:AP629" si="2041">AP628</f>
        <v>0</v>
      </c>
      <c r="AQ627" s="31">
        <f t="shared" ref="AQ627:AQ629" si="2042">AQ628</f>
        <v>0</v>
      </c>
      <c r="AR627" s="31">
        <f t="shared" ref="AR627:AR629" si="2043">AR628</f>
        <v>0</v>
      </c>
      <c r="AS627" s="31">
        <f t="shared" ref="AS627:AS629" si="2044">AS628</f>
        <v>0</v>
      </c>
      <c r="AT627" s="31">
        <f t="shared" ref="AT627:AT629" si="2045">AT628</f>
        <v>0</v>
      </c>
      <c r="AU627" s="31">
        <f t="shared" ref="AU627:AU629" si="2046">AU628</f>
        <v>0</v>
      </c>
      <c r="AV627" s="31">
        <f t="shared" ref="AV627:AV629" si="2047">AV628</f>
        <v>0</v>
      </c>
      <c r="AW627" s="31">
        <f t="shared" si="2006"/>
        <v>512.79999999999995</v>
      </c>
      <c r="AX627" s="31">
        <f t="shared" si="2007"/>
        <v>512.79999999999995</v>
      </c>
      <c r="AY627" s="31">
        <f t="shared" si="2008"/>
        <v>512.79999999999995</v>
      </c>
      <c r="AZ627" s="31">
        <f t="shared" ref="AZ627:AZ629" si="2048">AZ628</f>
        <v>0</v>
      </c>
      <c r="BA627" s="31">
        <f t="shared" si="2009"/>
        <v>512.79999999999995</v>
      </c>
      <c r="BB627" s="31">
        <f t="shared" si="2010"/>
        <v>512.79999999999995</v>
      </c>
      <c r="BC627" s="31">
        <f t="shared" si="2011"/>
        <v>512.79999999999995</v>
      </c>
      <c r="BD627" s="31">
        <f t="shared" ref="BD627:BD629" si="2049">BD628</f>
        <v>0</v>
      </c>
      <c r="BE627" s="31">
        <f t="shared" ref="BE627:BE629" si="2050">BE628</f>
        <v>0</v>
      </c>
      <c r="BF627" s="31">
        <f t="shared" ref="BF627:BF629" si="2051">BF628</f>
        <v>-194.10900000000001</v>
      </c>
      <c r="BG627" s="31">
        <f t="shared" ref="BG627:BG629" si="2052">BG628</f>
        <v>0</v>
      </c>
      <c r="BH627" s="31">
        <f t="shared" ref="BH627:BH629" si="2053">BH628</f>
        <v>0</v>
      </c>
      <c r="BI627" s="31">
        <f t="shared" ref="BI627:BI629" si="2054">BI628</f>
        <v>0</v>
      </c>
      <c r="BJ627" s="31">
        <f t="shared" ref="BJ627:BJ629" si="2055">BJ628</f>
        <v>0</v>
      </c>
      <c r="BK627" s="31">
        <f t="shared" ref="BK627:BK629" si="2056">BK628</f>
        <v>0</v>
      </c>
      <c r="BL627" s="31">
        <f t="shared" ref="BL627:BL629" si="2057">BL628</f>
        <v>0</v>
      </c>
      <c r="BM627" s="31">
        <f t="shared" ref="BM627:BM629" si="2058">BM628</f>
        <v>0</v>
      </c>
      <c r="BN627" s="31">
        <f t="shared" ref="BN627:BN629" si="2059">BN628</f>
        <v>0</v>
      </c>
      <c r="BO627" s="31">
        <f t="shared" si="2012"/>
        <v>318.69099999999992</v>
      </c>
      <c r="BP627" s="31">
        <f t="shared" si="2013"/>
        <v>512.79999999999995</v>
      </c>
      <c r="BQ627" s="31">
        <f t="shared" si="2014"/>
        <v>512.79999999999995</v>
      </c>
      <c r="BR627" s="31">
        <f t="shared" ref="BR627:BR629" si="2060">BR628</f>
        <v>0</v>
      </c>
      <c r="BS627" s="32"/>
      <c r="BT627" s="32"/>
      <c r="BU627" s="28"/>
      <c r="BV627" s="28"/>
      <c r="BW627" s="28"/>
      <c r="BX627" s="28"/>
      <c r="BY627" s="28"/>
      <c r="BZ627" s="28"/>
      <c r="CA627" s="28"/>
      <c r="CB627" s="28"/>
    </row>
    <row r="628" s="1" customFormat="1" ht="15">
      <c r="A628" s="33" t="s">
        <v>420</v>
      </c>
      <c r="B628" s="33" t="s">
        <v>72</v>
      </c>
      <c r="C628" s="33" t="s">
        <v>304</v>
      </c>
      <c r="D628" s="33" t="s">
        <v>253</v>
      </c>
      <c r="E628" s="38"/>
      <c r="F628" s="34" t="s">
        <v>254</v>
      </c>
      <c r="G628" s="17">
        <f t="shared" si="2015"/>
        <v>512.79999999999995</v>
      </c>
      <c r="H628" s="17">
        <f t="shared" si="2016"/>
        <v>512.79999999999995</v>
      </c>
      <c r="I628" s="17">
        <f t="shared" si="2017"/>
        <v>512.79999999999995</v>
      </c>
      <c r="J628" s="17">
        <f t="shared" si="2018"/>
        <v>0</v>
      </c>
      <c r="K628" s="17">
        <f t="shared" si="2019"/>
        <v>0</v>
      </c>
      <c r="L628" s="17">
        <f t="shared" si="2020"/>
        <v>0</v>
      </c>
      <c r="M628" s="17">
        <f t="shared" si="1905"/>
        <v>512.79999999999995</v>
      </c>
      <c r="N628" s="17">
        <f t="shared" si="1906"/>
        <v>512.79999999999995</v>
      </c>
      <c r="O628" s="17">
        <f t="shared" si="1907"/>
        <v>512.79999999999995</v>
      </c>
      <c r="P628" s="17">
        <f t="shared" si="2021"/>
        <v>0</v>
      </c>
      <c r="Q628" s="17">
        <f t="shared" si="2022"/>
        <v>0</v>
      </c>
      <c r="R628" s="17">
        <f t="shared" si="2023"/>
        <v>0</v>
      </c>
      <c r="S628" s="17">
        <f t="shared" si="2024"/>
        <v>0</v>
      </c>
      <c r="T628" s="17">
        <f t="shared" si="2025"/>
        <v>0</v>
      </c>
      <c r="U628" s="17">
        <f t="shared" si="2026"/>
        <v>0</v>
      </c>
      <c r="V628" s="17">
        <f t="shared" si="2027"/>
        <v>0</v>
      </c>
      <c r="W628" s="17">
        <f t="shared" si="2028"/>
        <v>0</v>
      </c>
      <c r="X628" s="17">
        <f t="shared" si="2029"/>
        <v>0</v>
      </c>
      <c r="Y628" s="17">
        <f t="shared" si="2000"/>
        <v>512.79999999999995</v>
      </c>
      <c r="Z628" s="17">
        <f t="shared" si="2001"/>
        <v>512.79999999999995</v>
      </c>
      <c r="AA628" s="17">
        <f t="shared" si="2002"/>
        <v>512.79999999999995</v>
      </c>
      <c r="AB628" s="17">
        <f t="shared" si="2030"/>
        <v>0</v>
      </c>
      <c r="AC628" s="17">
        <f t="shared" si="2031"/>
        <v>0</v>
      </c>
      <c r="AD628" s="17">
        <f t="shared" si="2032"/>
        <v>0</v>
      </c>
      <c r="AE628" s="17">
        <f t="shared" si="2003"/>
        <v>512.79999999999995</v>
      </c>
      <c r="AF628" s="17">
        <f t="shared" si="2004"/>
        <v>512.79999999999995</v>
      </c>
      <c r="AG628" s="17">
        <f t="shared" si="2005"/>
        <v>512.79999999999995</v>
      </c>
      <c r="AH628" s="17">
        <f t="shared" si="2033"/>
        <v>0</v>
      </c>
      <c r="AI628" s="17">
        <f t="shared" si="2034"/>
        <v>0</v>
      </c>
      <c r="AJ628" s="17">
        <f t="shared" si="2035"/>
        <v>0</v>
      </c>
      <c r="AK628" s="17">
        <f t="shared" si="2036"/>
        <v>0</v>
      </c>
      <c r="AL628" s="17">
        <f t="shared" si="2037"/>
        <v>0</v>
      </c>
      <c r="AM628" s="17">
        <f t="shared" si="2038"/>
        <v>0</v>
      </c>
      <c r="AN628" s="17">
        <f t="shared" si="2039"/>
        <v>0</v>
      </c>
      <c r="AO628" s="17">
        <f t="shared" si="2040"/>
        <v>0</v>
      </c>
      <c r="AP628" s="17">
        <f t="shared" si="2041"/>
        <v>0</v>
      </c>
      <c r="AQ628" s="17">
        <f t="shared" si="2042"/>
        <v>0</v>
      </c>
      <c r="AR628" s="17">
        <f t="shared" si="2043"/>
        <v>0</v>
      </c>
      <c r="AS628" s="17">
        <f t="shared" si="2044"/>
        <v>0</v>
      </c>
      <c r="AT628" s="17">
        <f t="shared" si="2045"/>
        <v>0</v>
      </c>
      <c r="AU628" s="17">
        <f t="shared" si="2046"/>
        <v>0</v>
      </c>
      <c r="AV628" s="17">
        <f t="shared" si="2047"/>
        <v>0</v>
      </c>
      <c r="AW628" s="17">
        <f t="shared" si="2006"/>
        <v>512.79999999999995</v>
      </c>
      <c r="AX628" s="17">
        <f t="shared" si="2007"/>
        <v>512.79999999999995</v>
      </c>
      <c r="AY628" s="17">
        <f t="shared" si="2008"/>
        <v>512.79999999999995</v>
      </c>
      <c r="AZ628" s="17">
        <f t="shared" si="2048"/>
        <v>0</v>
      </c>
      <c r="BA628" s="17">
        <f t="shared" si="2009"/>
        <v>512.79999999999995</v>
      </c>
      <c r="BB628" s="17">
        <f t="shared" si="2010"/>
        <v>512.79999999999995</v>
      </c>
      <c r="BC628" s="17">
        <f t="shared" si="2011"/>
        <v>512.79999999999995</v>
      </c>
      <c r="BD628" s="17">
        <f t="shared" si="2049"/>
        <v>0</v>
      </c>
      <c r="BE628" s="17">
        <f t="shared" si="2050"/>
        <v>0</v>
      </c>
      <c r="BF628" s="17">
        <f t="shared" si="2051"/>
        <v>-194.10900000000001</v>
      </c>
      <c r="BG628" s="17">
        <f t="shared" si="2052"/>
        <v>0</v>
      </c>
      <c r="BH628" s="17">
        <f t="shared" si="2053"/>
        <v>0</v>
      </c>
      <c r="BI628" s="17">
        <f t="shared" si="2054"/>
        <v>0</v>
      </c>
      <c r="BJ628" s="17">
        <f t="shared" si="2055"/>
        <v>0</v>
      </c>
      <c r="BK628" s="17">
        <f t="shared" si="2056"/>
        <v>0</v>
      </c>
      <c r="BL628" s="17">
        <f t="shared" si="2057"/>
        <v>0</v>
      </c>
      <c r="BM628" s="17">
        <f t="shared" si="2058"/>
        <v>0</v>
      </c>
      <c r="BN628" s="17">
        <f t="shared" si="2059"/>
        <v>0</v>
      </c>
      <c r="BO628" s="17">
        <f t="shared" si="2012"/>
        <v>318.69099999999992</v>
      </c>
      <c r="BP628" s="17">
        <f t="shared" si="2013"/>
        <v>512.79999999999995</v>
      </c>
      <c r="BQ628" s="17">
        <f t="shared" si="2014"/>
        <v>512.79999999999995</v>
      </c>
      <c r="BR628" s="17">
        <f t="shared" si="2060"/>
        <v>0</v>
      </c>
      <c r="BS628" s="35"/>
      <c r="BT628" s="35"/>
      <c r="BU628" s="1"/>
      <c r="BV628" s="1"/>
      <c r="BW628" s="1"/>
      <c r="BX628" s="1"/>
      <c r="BY628" s="1"/>
      <c r="BZ628" s="1"/>
      <c r="CA628" s="1"/>
      <c r="CB628" s="1"/>
    </row>
    <row r="629" s="1" customFormat="1" ht="15" hidden="1">
      <c r="A629" s="33" t="s">
        <v>420</v>
      </c>
      <c r="B629" s="33" t="s">
        <v>72</v>
      </c>
      <c r="C629" s="33" t="s">
        <v>304</v>
      </c>
      <c r="D629" s="33" t="s">
        <v>255</v>
      </c>
      <c r="E629" s="38"/>
      <c r="F629" s="34" t="s">
        <v>43</v>
      </c>
      <c r="G629" s="17">
        <f t="shared" si="2015"/>
        <v>512.79999999999995</v>
      </c>
      <c r="H629" s="17">
        <f t="shared" si="2016"/>
        <v>512.79999999999995</v>
      </c>
      <c r="I629" s="17">
        <f t="shared" si="2017"/>
        <v>512.79999999999995</v>
      </c>
      <c r="J629" s="17">
        <f t="shared" si="2018"/>
        <v>0</v>
      </c>
      <c r="K629" s="17">
        <f t="shared" si="2019"/>
        <v>0</v>
      </c>
      <c r="L629" s="17">
        <f t="shared" si="2020"/>
        <v>0</v>
      </c>
      <c r="M629" s="17">
        <f t="shared" si="1905"/>
        <v>512.79999999999995</v>
      </c>
      <c r="N629" s="17">
        <f t="shared" si="1906"/>
        <v>512.79999999999995</v>
      </c>
      <c r="O629" s="17">
        <f t="shared" si="1907"/>
        <v>512.79999999999995</v>
      </c>
      <c r="P629" s="17">
        <f t="shared" si="2021"/>
        <v>0</v>
      </c>
      <c r="Q629" s="17">
        <f t="shared" si="2022"/>
        <v>0</v>
      </c>
      <c r="R629" s="17">
        <f t="shared" si="2023"/>
        <v>0</v>
      </c>
      <c r="S629" s="17">
        <f t="shared" si="2024"/>
        <v>0</v>
      </c>
      <c r="T629" s="17">
        <f t="shared" si="2025"/>
        <v>0</v>
      </c>
      <c r="U629" s="17">
        <f t="shared" si="2026"/>
        <v>0</v>
      </c>
      <c r="V629" s="17">
        <f t="shared" si="2027"/>
        <v>0</v>
      </c>
      <c r="W629" s="17">
        <f t="shared" si="2028"/>
        <v>0</v>
      </c>
      <c r="X629" s="17">
        <f t="shared" si="2029"/>
        <v>0</v>
      </c>
      <c r="Y629" s="17">
        <f t="shared" si="2000"/>
        <v>512.79999999999995</v>
      </c>
      <c r="Z629" s="17">
        <f t="shared" si="2001"/>
        <v>512.79999999999995</v>
      </c>
      <c r="AA629" s="17">
        <f t="shared" si="2002"/>
        <v>512.79999999999995</v>
      </c>
      <c r="AB629" s="17">
        <f t="shared" si="2030"/>
        <v>0</v>
      </c>
      <c r="AC629" s="17">
        <f t="shared" si="2031"/>
        <v>0</v>
      </c>
      <c r="AD629" s="17">
        <f t="shared" si="2032"/>
        <v>0</v>
      </c>
      <c r="AE629" s="17">
        <f t="shared" si="2003"/>
        <v>512.79999999999995</v>
      </c>
      <c r="AF629" s="17">
        <f t="shared" si="2004"/>
        <v>512.79999999999995</v>
      </c>
      <c r="AG629" s="17">
        <f t="shared" si="2005"/>
        <v>512.79999999999995</v>
      </c>
      <c r="AH629" s="17">
        <f t="shared" si="2033"/>
        <v>0</v>
      </c>
      <c r="AI629" s="17">
        <f t="shared" si="2034"/>
        <v>0</v>
      </c>
      <c r="AJ629" s="17">
        <f t="shared" si="2035"/>
        <v>0</v>
      </c>
      <c r="AK629" s="17">
        <f t="shared" si="2036"/>
        <v>0</v>
      </c>
      <c r="AL629" s="17">
        <f t="shared" si="2037"/>
        <v>0</v>
      </c>
      <c r="AM629" s="17">
        <f t="shared" si="2038"/>
        <v>0</v>
      </c>
      <c r="AN629" s="17">
        <f t="shared" si="2039"/>
        <v>0</v>
      </c>
      <c r="AO629" s="17">
        <f t="shared" si="2040"/>
        <v>0</v>
      </c>
      <c r="AP629" s="17">
        <f t="shared" si="2041"/>
        <v>0</v>
      </c>
      <c r="AQ629" s="17">
        <f t="shared" si="2042"/>
        <v>0</v>
      </c>
      <c r="AR629" s="17">
        <f t="shared" si="2043"/>
        <v>0</v>
      </c>
      <c r="AS629" s="17">
        <f t="shared" si="2044"/>
        <v>0</v>
      </c>
      <c r="AT629" s="17">
        <f t="shared" si="2045"/>
        <v>0</v>
      </c>
      <c r="AU629" s="17">
        <f t="shared" si="2046"/>
        <v>0</v>
      </c>
      <c r="AV629" s="17">
        <f t="shared" si="2047"/>
        <v>0</v>
      </c>
      <c r="AW629" s="17">
        <f t="shared" si="2006"/>
        <v>512.79999999999995</v>
      </c>
      <c r="AX629" s="17">
        <f t="shared" si="2007"/>
        <v>512.79999999999995</v>
      </c>
      <c r="AY629" s="17">
        <f t="shared" si="2008"/>
        <v>512.79999999999995</v>
      </c>
      <c r="AZ629" s="17">
        <f t="shared" si="2048"/>
        <v>0</v>
      </c>
      <c r="BA629" s="17">
        <f t="shared" si="2009"/>
        <v>512.79999999999995</v>
      </c>
      <c r="BB629" s="17">
        <f t="shared" si="2010"/>
        <v>512.79999999999995</v>
      </c>
      <c r="BC629" s="17">
        <f t="shared" si="2011"/>
        <v>512.79999999999995</v>
      </c>
      <c r="BD629" s="17">
        <f t="shared" si="2049"/>
        <v>0</v>
      </c>
      <c r="BE629" s="17">
        <f t="shared" si="2050"/>
        <v>0</v>
      </c>
      <c r="BF629" s="17">
        <f t="shared" si="2051"/>
        <v>-194.10900000000001</v>
      </c>
      <c r="BG629" s="17">
        <f t="shared" si="2052"/>
        <v>0</v>
      </c>
      <c r="BH629" s="17">
        <f t="shared" si="2053"/>
        <v>0</v>
      </c>
      <c r="BI629" s="17">
        <f t="shared" si="2054"/>
        <v>0</v>
      </c>
      <c r="BJ629" s="17">
        <f t="shared" si="2055"/>
        <v>0</v>
      </c>
      <c r="BK629" s="17">
        <f t="shared" si="2056"/>
        <v>0</v>
      </c>
      <c r="BL629" s="17">
        <f t="shared" si="2057"/>
        <v>0</v>
      </c>
      <c r="BM629" s="17">
        <f t="shared" si="2058"/>
        <v>0</v>
      </c>
      <c r="BN629" s="17">
        <f t="shared" si="2059"/>
        <v>0</v>
      </c>
      <c r="BO629" s="17">
        <f t="shared" si="2012"/>
        <v>318.69099999999992</v>
      </c>
      <c r="BP629" s="17">
        <f t="shared" si="2013"/>
        <v>512.79999999999995</v>
      </c>
      <c r="BQ629" s="17">
        <f t="shared" si="2014"/>
        <v>512.79999999999995</v>
      </c>
      <c r="BR629" s="17">
        <f t="shared" si="2060"/>
        <v>0</v>
      </c>
      <c r="BS629" s="35">
        <v>0</v>
      </c>
      <c r="BT629" s="35"/>
      <c r="BU629" s="1"/>
      <c r="BV629" s="1"/>
      <c r="BW629" s="1"/>
      <c r="BX629" s="1"/>
      <c r="BY629" s="1"/>
      <c r="BZ629" s="1"/>
      <c r="CA629" s="1"/>
      <c r="CB629" s="1"/>
    </row>
    <row r="630" s="1" customFormat="1" ht="90">
      <c r="A630" s="33" t="s">
        <v>420</v>
      </c>
      <c r="B630" s="33" t="s">
        <v>72</v>
      </c>
      <c r="C630" s="33" t="s">
        <v>304</v>
      </c>
      <c r="D630" s="33" t="s">
        <v>444</v>
      </c>
      <c r="E630" s="38"/>
      <c r="F630" s="34" t="s">
        <v>445</v>
      </c>
      <c r="G630" s="17">
        <f>G631+G633</f>
        <v>512.79999999999995</v>
      </c>
      <c r="H630" s="17">
        <f>H631+H633</f>
        <v>512.79999999999995</v>
      </c>
      <c r="I630" s="17">
        <f>I631+I633</f>
        <v>512.79999999999995</v>
      </c>
      <c r="J630" s="17">
        <f>J631+J633</f>
        <v>0</v>
      </c>
      <c r="K630" s="17">
        <f>K631+K633</f>
        <v>0</v>
      </c>
      <c r="L630" s="17">
        <f>L631+L633</f>
        <v>0</v>
      </c>
      <c r="M630" s="17">
        <f t="shared" si="1905"/>
        <v>512.79999999999995</v>
      </c>
      <c r="N630" s="17">
        <f t="shared" si="1906"/>
        <v>512.79999999999995</v>
      </c>
      <c r="O630" s="17">
        <f t="shared" si="1907"/>
        <v>512.79999999999995</v>
      </c>
      <c r="P630" s="17">
        <f>P631+P633</f>
        <v>0</v>
      </c>
      <c r="Q630" s="17">
        <f>Q631+Q633</f>
        <v>0</v>
      </c>
      <c r="R630" s="17">
        <f>R631+R633</f>
        <v>0</v>
      </c>
      <c r="S630" s="17">
        <f>S631+S633</f>
        <v>0</v>
      </c>
      <c r="T630" s="17">
        <f>T631+T633</f>
        <v>0</v>
      </c>
      <c r="U630" s="17">
        <f>U631+U633</f>
        <v>0</v>
      </c>
      <c r="V630" s="17">
        <f>V631+V633</f>
        <v>0</v>
      </c>
      <c r="W630" s="17">
        <f>W631+W633</f>
        <v>0</v>
      </c>
      <c r="X630" s="17">
        <f>X631+X633</f>
        <v>0</v>
      </c>
      <c r="Y630" s="17">
        <f t="shared" si="2000"/>
        <v>512.79999999999995</v>
      </c>
      <c r="Z630" s="17">
        <f t="shared" si="2001"/>
        <v>512.79999999999995</v>
      </c>
      <c r="AA630" s="17">
        <f t="shared" si="2002"/>
        <v>512.79999999999995</v>
      </c>
      <c r="AB630" s="17">
        <f>AB631+AB633</f>
        <v>0</v>
      </c>
      <c r="AC630" s="17">
        <f>AC631+AC633</f>
        <v>0</v>
      </c>
      <c r="AD630" s="17">
        <f>AD631+AD633</f>
        <v>0</v>
      </c>
      <c r="AE630" s="17">
        <f t="shared" si="2003"/>
        <v>512.79999999999995</v>
      </c>
      <c r="AF630" s="17">
        <f t="shared" si="2004"/>
        <v>512.79999999999995</v>
      </c>
      <c r="AG630" s="17">
        <f t="shared" si="2005"/>
        <v>512.79999999999995</v>
      </c>
      <c r="AH630" s="17">
        <f>AH631+AH633</f>
        <v>0</v>
      </c>
      <c r="AI630" s="17">
        <f>AI631+AI633</f>
        <v>0</v>
      </c>
      <c r="AJ630" s="17">
        <f>AJ631+AJ633</f>
        <v>0</v>
      </c>
      <c r="AK630" s="17">
        <f>AK631+AK633</f>
        <v>0</v>
      </c>
      <c r="AL630" s="17">
        <f>AL631+AL633</f>
        <v>0</v>
      </c>
      <c r="AM630" s="17">
        <f>AM631+AM633</f>
        <v>0</v>
      </c>
      <c r="AN630" s="17">
        <f>AN631+AN633</f>
        <v>0</v>
      </c>
      <c r="AO630" s="17">
        <f>AO631+AO633</f>
        <v>0</v>
      </c>
      <c r="AP630" s="17">
        <f>AP631+AP633</f>
        <v>0</v>
      </c>
      <c r="AQ630" s="17">
        <f>AQ631+AQ633</f>
        <v>0</v>
      </c>
      <c r="AR630" s="17">
        <f>AR631+AR633</f>
        <v>0</v>
      </c>
      <c r="AS630" s="17">
        <f>AS631+AS633</f>
        <v>0</v>
      </c>
      <c r="AT630" s="17">
        <f>AT631+AT633</f>
        <v>0</v>
      </c>
      <c r="AU630" s="17">
        <f>AU631+AU633</f>
        <v>0</v>
      </c>
      <c r="AV630" s="17">
        <f>AV631+AV633</f>
        <v>0</v>
      </c>
      <c r="AW630" s="17">
        <f t="shared" si="2006"/>
        <v>512.79999999999995</v>
      </c>
      <c r="AX630" s="17">
        <f t="shared" si="2007"/>
        <v>512.79999999999995</v>
      </c>
      <c r="AY630" s="17">
        <f t="shared" si="2008"/>
        <v>512.79999999999995</v>
      </c>
      <c r="AZ630" s="17">
        <f>AZ631+AZ633</f>
        <v>0</v>
      </c>
      <c r="BA630" s="17">
        <f t="shared" si="2009"/>
        <v>512.79999999999995</v>
      </c>
      <c r="BB630" s="17">
        <f t="shared" si="2010"/>
        <v>512.79999999999995</v>
      </c>
      <c r="BC630" s="17">
        <f t="shared" si="2011"/>
        <v>512.79999999999995</v>
      </c>
      <c r="BD630" s="17">
        <f>BD631+BD633</f>
        <v>0</v>
      </c>
      <c r="BE630" s="17">
        <f>BE631+BE633</f>
        <v>0</v>
      </c>
      <c r="BF630" s="17">
        <f>BF631+BF633</f>
        <v>-194.10900000000001</v>
      </c>
      <c r="BG630" s="17">
        <f>BG631+BG633</f>
        <v>0</v>
      </c>
      <c r="BH630" s="17">
        <f>BH631+BH633</f>
        <v>0</v>
      </c>
      <c r="BI630" s="17">
        <f>BI631+BI633</f>
        <v>0</v>
      </c>
      <c r="BJ630" s="17">
        <f>BJ631+BJ633</f>
        <v>0</v>
      </c>
      <c r="BK630" s="17">
        <f>BK631+BK633</f>
        <v>0</v>
      </c>
      <c r="BL630" s="17">
        <f>BL631+BL633</f>
        <v>0</v>
      </c>
      <c r="BM630" s="17">
        <f>BM631+BM633</f>
        <v>0</v>
      </c>
      <c r="BN630" s="17">
        <f>BN631+BN633</f>
        <v>0</v>
      </c>
      <c r="BO630" s="17">
        <f t="shared" si="2012"/>
        <v>318.69099999999992</v>
      </c>
      <c r="BP630" s="17">
        <f t="shared" si="2013"/>
        <v>512.79999999999995</v>
      </c>
      <c r="BQ630" s="17">
        <f t="shared" si="2014"/>
        <v>512.79999999999995</v>
      </c>
      <c r="BR630" s="17">
        <f>BR631+BR633</f>
        <v>0</v>
      </c>
      <c r="BS630" s="35"/>
      <c r="BT630" s="35"/>
      <c r="BU630" s="1"/>
      <c r="BV630" s="1"/>
      <c r="BW630" s="1"/>
      <c r="BX630" s="1"/>
      <c r="BY630" s="1"/>
      <c r="BZ630" s="1"/>
      <c r="CA630" s="1"/>
      <c r="CB630" s="1"/>
    </row>
    <row r="631" s="1" customFormat="1" ht="45">
      <c r="A631" s="33" t="s">
        <v>420</v>
      </c>
      <c r="B631" s="33" t="s">
        <v>72</v>
      </c>
      <c r="C631" s="33" t="s">
        <v>304</v>
      </c>
      <c r="D631" s="33" t="s">
        <v>446</v>
      </c>
      <c r="E631" s="38"/>
      <c r="F631" s="34" t="s">
        <v>447</v>
      </c>
      <c r="G631" s="17">
        <f>G632</f>
        <v>24.199999999999999</v>
      </c>
      <c r="H631" s="17">
        <f>H632</f>
        <v>24.199999999999999</v>
      </c>
      <c r="I631" s="17">
        <f>I632</f>
        <v>24.199999999999999</v>
      </c>
      <c r="J631" s="17">
        <f>J632</f>
        <v>0</v>
      </c>
      <c r="K631" s="17">
        <f>K632</f>
        <v>0</v>
      </c>
      <c r="L631" s="17">
        <f>L632</f>
        <v>0</v>
      </c>
      <c r="M631" s="17">
        <f t="shared" si="1905"/>
        <v>24.199999999999999</v>
      </c>
      <c r="N631" s="17">
        <f t="shared" si="1906"/>
        <v>24.199999999999999</v>
      </c>
      <c r="O631" s="17">
        <f t="shared" si="1907"/>
        <v>24.199999999999999</v>
      </c>
      <c r="P631" s="17">
        <f>P632</f>
        <v>0</v>
      </c>
      <c r="Q631" s="17">
        <f>Q632</f>
        <v>0</v>
      </c>
      <c r="R631" s="17">
        <f>R632</f>
        <v>0</v>
      </c>
      <c r="S631" s="17">
        <f>S632</f>
        <v>0</v>
      </c>
      <c r="T631" s="17">
        <f>T632</f>
        <v>0</v>
      </c>
      <c r="U631" s="17">
        <f>U632</f>
        <v>0</v>
      </c>
      <c r="V631" s="17">
        <f>V632</f>
        <v>0</v>
      </c>
      <c r="W631" s="17">
        <f>W632</f>
        <v>0</v>
      </c>
      <c r="X631" s="17">
        <f>X632</f>
        <v>0</v>
      </c>
      <c r="Y631" s="17">
        <f t="shared" si="2000"/>
        <v>24.199999999999999</v>
      </c>
      <c r="Z631" s="17">
        <f t="shared" si="2001"/>
        <v>24.199999999999999</v>
      </c>
      <c r="AA631" s="17">
        <f t="shared" si="2002"/>
        <v>24.199999999999999</v>
      </c>
      <c r="AB631" s="17">
        <f>AB632</f>
        <v>0</v>
      </c>
      <c r="AC631" s="17">
        <f>AC632</f>
        <v>0</v>
      </c>
      <c r="AD631" s="17">
        <f>AD632</f>
        <v>0</v>
      </c>
      <c r="AE631" s="17">
        <f t="shared" si="2003"/>
        <v>24.199999999999999</v>
      </c>
      <c r="AF631" s="17">
        <f t="shared" si="2004"/>
        <v>24.199999999999999</v>
      </c>
      <c r="AG631" s="17">
        <f t="shared" si="2005"/>
        <v>24.199999999999999</v>
      </c>
      <c r="AH631" s="17">
        <f>AH632</f>
        <v>0</v>
      </c>
      <c r="AI631" s="17">
        <f>AI632</f>
        <v>0</v>
      </c>
      <c r="AJ631" s="17">
        <f>AJ632</f>
        <v>0</v>
      </c>
      <c r="AK631" s="17">
        <f>AK632</f>
        <v>0</v>
      </c>
      <c r="AL631" s="17">
        <f>AL632</f>
        <v>0</v>
      </c>
      <c r="AM631" s="17">
        <f>AM632</f>
        <v>0</v>
      </c>
      <c r="AN631" s="17">
        <f>AN632</f>
        <v>0</v>
      </c>
      <c r="AO631" s="17">
        <f>AO632</f>
        <v>0</v>
      </c>
      <c r="AP631" s="17">
        <f>AP632</f>
        <v>0</v>
      </c>
      <c r="AQ631" s="17">
        <f>AQ632</f>
        <v>0</v>
      </c>
      <c r="AR631" s="17">
        <f>AR632</f>
        <v>0</v>
      </c>
      <c r="AS631" s="17">
        <f>AS632</f>
        <v>0</v>
      </c>
      <c r="AT631" s="17">
        <f>AT632</f>
        <v>0</v>
      </c>
      <c r="AU631" s="17">
        <f>AU632</f>
        <v>0</v>
      </c>
      <c r="AV631" s="17">
        <f>AV632</f>
        <v>0</v>
      </c>
      <c r="AW631" s="17">
        <f t="shared" si="2006"/>
        <v>24.199999999999999</v>
      </c>
      <c r="AX631" s="17">
        <f t="shared" si="2007"/>
        <v>24.199999999999999</v>
      </c>
      <c r="AY631" s="17">
        <f t="shared" si="2008"/>
        <v>24.199999999999999</v>
      </c>
      <c r="AZ631" s="17">
        <f>AZ632</f>
        <v>0</v>
      </c>
      <c r="BA631" s="17">
        <f t="shared" si="2009"/>
        <v>24.199999999999999</v>
      </c>
      <c r="BB631" s="17">
        <f t="shared" si="2010"/>
        <v>24.199999999999999</v>
      </c>
      <c r="BC631" s="17">
        <f t="shared" si="2011"/>
        <v>24.199999999999999</v>
      </c>
      <c r="BD631" s="17">
        <f>BD632</f>
        <v>0</v>
      </c>
      <c r="BE631" s="17">
        <f>BE632</f>
        <v>0</v>
      </c>
      <c r="BF631" s="17">
        <f>BF632</f>
        <v>0</v>
      </c>
      <c r="BG631" s="17">
        <f>BG632</f>
        <v>0</v>
      </c>
      <c r="BH631" s="17">
        <f>BH632</f>
        <v>0</v>
      </c>
      <c r="BI631" s="17">
        <f>BI632</f>
        <v>0</v>
      </c>
      <c r="BJ631" s="17">
        <f>BJ632</f>
        <v>0</v>
      </c>
      <c r="BK631" s="17">
        <f>BK632</f>
        <v>0</v>
      </c>
      <c r="BL631" s="17">
        <f>BL632</f>
        <v>0</v>
      </c>
      <c r="BM631" s="17">
        <f>BM632</f>
        <v>0</v>
      </c>
      <c r="BN631" s="17">
        <f>BN632</f>
        <v>0</v>
      </c>
      <c r="BO631" s="17">
        <f t="shared" si="2012"/>
        <v>24.199999999999999</v>
      </c>
      <c r="BP631" s="17">
        <f t="shared" si="2013"/>
        <v>24.199999999999999</v>
      </c>
      <c r="BQ631" s="17">
        <f t="shared" si="2014"/>
        <v>24.199999999999999</v>
      </c>
      <c r="BR631" s="17">
        <f>BR632</f>
        <v>0</v>
      </c>
      <c r="BS631" s="35"/>
      <c r="BT631" s="35"/>
      <c r="BU631" s="1"/>
      <c r="BV631" s="1"/>
      <c r="BW631" s="1"/>
      <c r="BX631" s="1"/>
      <c r="BY631" s="1"/>
      <c r="BZ631" s="1"/>
      <c r="CA631" s="1"/>
      <c r="CB631" s="1"/>
    </row>
    <row r="632" s="1" customFormat="1" ht="30">
      <c r="A632" s="33" t="s">
        <v>420</v>
      </c>
      <c r="B632" s="33" t="s">
        <v>72</v>
      </c>
      <c r="C632" s="33" t="s">
        <v>304</v>
      </c>
      <c r="D632" s="33" t="s">
        <v>446</v>
      </c>
      <c r="E632" s="33" t="s">
        <v>48</v>
      </c>
      <c r="F632" s="34" t="s">
        <v>49</v>
      </c>
      <c r="G632" s="17">
        <v>24.199999999999999</v>
      </c>
      <c r="H632" s="17">
        <v>24.199999999999999</v>
      </c>
      <c r="I632" s="17">
        <v>24.199999999999999</v>
      </c>
      <c r="J632" s="17"/>
      <c r="K632" s="17"/>
      <c r="L632" s="17"/>
      <c r="M632" s="17">
        <f t="shared" si="1905"/>
        <v>24.199999999999999</v>
      </c>
      <c r="N632" s="17">
        <f t="shared" si="1906"/>
        <v>24.199999999999999</v>
      </c>
      <c r="O632" s="17">
        <f t="shared" si="1907"/>
        <v>24.199999999999999</v>
      </c>
      <c r="P632" s="17"/>
      <c r="Q632" s="17"/>
      <c r="R632" s="17"/>
      <c r="S632" s="17"/>
      <c r="T632" s="17"/>
      <c r="U632" s="17"/>
      <c r="V632" s="17"/>
      <c r="W632" s="17"/>
      <c r="X632" s="17"/>
      <c r="Y632" s="17">
        <f t="shared" si="2000"/>
        <v>24.199999999999999</v>
      </c>
      <c r="Z632" s="17">
        <f t="shared" si="2001"/>
        <v>24.199999999999999</v>
      </c>
      <c r="AA632" s="17">
        <f t="shared" si="2002"/>
        <v>24.199999999999999</v>
      </c>
      <c r="AB632" s="17"/>
      <c r="AC632" s="17"/>
      <c r="AD632" s="17"/>
      <c r="AE632" s="17">
        <f t="shared" si="2003"/>
        <v>24.199999999999999</v>
      </c>
      <c r="AF632" s="17">
        <f t="shared" si="2004"/>
        <v>24.199999999999999</v>
      </c>
      <c r="AG632" s="17">
        <f t="shared" si="2005"/>
        <v>24.199999999999999</v>
      </c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>
        <f t="shared" si="2006"/>
        <v>24.199999999999999</v>
      </c>
      <c r="AX632" s="17">
        <f t="shared" si="2007"/>
        <v>24.199999999999999</v>
      </c>
      <c r="AY632" s="17">
        <f t="shared" si="2008"/>
        <v>24.199999999999999</v>
      </c>
      <c r="AZ632" s="17"/>
      <c r="BA632" s="17">
        <f t="shared" si="2009"/>
        <v>24.199999999999999</v>
      </c>
      <c r="BB632" s="17">
        <f t="shared" si="2010"/>
        <v>24.199999999999999</v>
      </c>
      <c r="BC632" s="17">
        <f t="shared" si="2011"/>
        <v>24.199999999999999</v>
      </c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>
        <f t="shared" si="2012"/>
        <v>24.199999999999999</v>
      </c>
      <c r="BP632" s="17">
        <f t="shared" si="2013"/>
        <v>24.199999999999999</v>
      </c>
      <c r="BQ632" s="17">
        <f t="shared" si="2014"/>
        <v>24.199999999999999</v>
      </c>
      <c r="BR632" s="17"/>
      <c r="BS632" s="35"/>
      <c r="BT632" s="35"/>
      <c r="BU632" s="1"/>
      <c r="BV632" s="1"/>
      <c r="BW632" s="1"/>
      <c r="BX632" s="1"/>
      <c r="BY632" s="1"/>
      <c r="BZ632" s="1"/>
      <c r="CA632" s="1"/>
      <c r="CB632" s="1"/>
    </row>
    <row r="633" s="1" customFormat="1" ht="45">
      <c r="A633" s="33" t="s">
        <v>420</v>
      </c>
      <c r="B633" s="33" t="s">
        <v>72</v>
      </c>
      <c r="C633" s="33" t="s">
        <v>304</v>
      </c>
      <c r="D633" s="33" t="s">
        <v>448</v>
      </c>
      <c r="E633" s="38"/>
      <c r="F633" s="34" t="s">
        <v>449</v>
      </c>
      <c r="G633" s="17">
        <f>G634+G635</f>
        <v>488.59999999999997</v>
      </c>
      <c r="H633" s="17">
        <f>H634+H635</f>
        <v>488.59999999999997</v>
      </c>
      <c r="I633" s="17">
        <f>I634+I635</f>
        <v>488.59999999999997</v>
      </c>
      <c r="J633" s="17">
        <f>J634+J635</f>
        <v>0</v>
      </c>
      <c r="K633" s="17">
        <f>K634+K635</f>
        <v>0</v>
      </c>
      <c r="L633" s="17">
        <f>L634+L635</f>
        <v>0</v>
      </c>
      <c r="M633" s="17">
        <f t="shared" si="1905"/>
        <v>488.59999999999997</v>
      </c>
      <c r="N633" s="17">
        <f t="shared" si="1906"/>
        <v>488.59999999999997</v>
      </c>
      <c r="O633" s="17">
        <f t="shared" si="1907"/>
        <v>488.59999999999997</v>
      </c>
      <c r="P633" s="17">
        <f>P634+P635</f>
        <v>0</v>
      </c>
      <c r="Q633" s="17">
        <f>Q634+Q635</f>
        <v>0</v>
      </c>
      <c r="R633" s="17">
        <f>R634+R635</f>
        <v>0</v>
      </c>
      <c r="S633" s="17">
        <f>S634+S635</f>
        <v>0</v>
      </c>
      <c r="T633" s="17">
        <f>T634+T635</f>
        <v>0</v>
      </c>
      <c r="U633" s="17">
        <f>U634+U635</f>
        <v>0</v>
      </c>
      <c r="V633" s="17">
        <f>V634+V635</f>
        <v>0</v>
      </c>
      <c r="W633" s="17">
        <f>W634+W635</f>
        <v>0</v>
      </c>
      <c r="X633" s="17">
        <f>X634+X635</f>
        <v>0</v>
      </c>
      <c r="Y633" s="17">
        <f t="shared" si="2000"/>
        <v>488.59999999999997</v>
      </c>
      <c r="Z633" s="17">
        <f t="shared" si="2001"/>
        <v>488.59999999999997</v>
      </c>
      <c r="AA633" s="17">
        <f t="shared" si="2002"/>
        <v>488.59999999999997</v>
      </c>
      <c r="AB633" s="17">
        <f>AB634+AB635</f>
        <v>0</v>
      </c>
      <c r="AC633" s="17">
        <f>AC634+AC635</f>
        <v>0</v>
      </c>
      <c r="AD633" s="17">
        <f>AD634+AD635</f>
        <v>0</v>
      </c>
      <c r="AE633" s="17">
        <f t="shared" si="2003"/>
        <v>488.59999999999997</v>
      </c>
      <c r="AF633" s="17">
        <f t="shared" si="2004"/>
        <v>488.59999999999997</v>
      </c>
      <c r="AG633" s="17">
        <f t="shared" si="2005"/>
        <v>488.59999999999997</v>
      </c>
      <c r="AH633" s="17">
        <f>AH634+AH635</f>
        <v>0</v>
      </c>
      <c r="AI633" s="17">
        <f>AI634+AI635</f>
        <v>0</v>
      </c>
      <c r="AJ633" s="17">
        <f>AJ634+AJ635</f>
        <v>0</v>
      </c>
      <c r="AK633" s="17">
        <f>AK634+AK635</f>
        <v>0</v>
      </c>
      <c r="AL633" s="17">
        <f>AL634+AL635</f>
        <v>0</v>
      </c>
      <c r="AM633" s="17">
        <f>AM634+AM635</f>
        <v>0</v>
      </c>
      <c r="AN633" s="17">
        <f>AN634+AN635</f>
        <v>0</v>
      </c>
      <c r="AO633" s="17">
        <f>AO634+AO635</f>
        <v>0</v>
      </c>
      <c r="AP633" s="17">
        <f>AP634+AP635</f>
        <v>0</v>
      </c>
      <c r="AQ633" s="17">
        <f>AQ634+AQ635</f>
        <v>0</v>
      </c>
      <c r="AR633" s="17">
        <f>AR634+AR635</f>
        <v>0</v>
      </c>
      <c r="AS633" s="17">
        <f>AS634+AS635</f>
        <v>0</v>
      </c>
      <c r="AT633" s="17">
        <f>AT634+AT635</f>
        <v>0</v>
      </c>
      <c r="AU633" s="17">
        <f>AU634+AU635</f>
        <v>0</v>
      </c>
      <c r="AV633" s="17">
        <f>AV634+AV635</f>
        <v>0</v>
      </c>
      <c r="AW633" s="17">
        <f t="shared" si="2006"/>
        <v>488.59999999999997</v>
      </c>
      <c r="AX633" s="17">
        <f t="shared" si="2007"/>
        <v>488.59999999999997</v>
      </c>
      <c r="AY633" s="17">
        <f t="shared" si="2008"/>
        <v>488.59999999999997</v>
      </c>
      <c r="AZ633" s="17">
        <f>AZ634+AZ635</f>
        <v>0</v>
      </c>
      <c r="BA633" s="17">
        <f t="shared" si="2009"/>
        <v>488.59999999999997</v>
      </c>
      <c r="BB633" s="17">
        <f t="shared" si="2010"/>
        <v>488.59999999999997</v>
      </c>
      <c r="BC633" s="17">
        <f t="shared" si="2011"/>
        <v>488.59999999999997</v>
      </c>
      <c r="BD633" s="17">
        <f>BD634+BD635</f>
        <v>0</v>
      </c>
      <c r="BE633" s="17">
        <f>BE634+BE635</f>
        <v>0</v>
      </c>
      <c r="BF633" s="17">
        <f>BF634+BF635</f>
        <v>-194.10900000000001</v>
      </c>
      <c r="BG633" s="17">
        <f>BG634+BG635</f>
        <v>0</v>
      </c>
      <c r="BH633" s="17">
        <f>BH634+BH635</f>
        <v>0</v>
      </c>
      <c r="BI633" s="17">
        <f>BI634+BI635</f>
        <v>0</v>
      </c>
      <c r="BJ633" s="17">
        <f>BJ634+BJ635</f>
        <v>0</v>
      </c>
      <c r="BK633" s="17">
        <f>BK634+BK635</f>
        <v>0</v>
      </c>
      <c r="BL633" s="17">
        <f>BL634+BL635</f>
        <v>0</v>
      </c>
      <c r="BM633" s="17">
        <f>BM634+BM635</f>
        <v>0</v>
      </c>
      <c r="BN633" s="17">
        <f>BN634+BN635</f>
        <v>0</v>
      </c>
      <c r="BO633" s="17">
        <f t="shared" si="2012"/>
        <v>294.49099999999999</v>
      </c>
      <c r="BP633" s="17">
        <f t="shared" si="2013"/>
        <v>488.59999999999997</v>
      </c>
      <c r="BQ633" s="17">
        <f t="shared" si="2014"/>
        <v>488.59999999999997</v>
      </c>
      <c r="BR633" s="17">
        <f>BR634+BR635</f>
        <v>0</v>
      </c>
      <c r="BS633" s="35"/>
      <c r="BT633" s="35"/>
      <c r="BU633" s="1"/>
      <c r="BV633" s="1"/>
      <c r="BW633" s="1"/>
      <c r="BX633" s="1"/>
      <c r="BY633" s="1"/>
      <c r="BZ633" s="1"/>
      <c r="CA633" s="1"/>
      <c r="CB633" s="1"/>
    </row>
    <row r="634" s="1" customFormat="1" ht="30">
      <c r="A634" s="33" t="s">
        <v>420</v>
      </c>
      <c r="B634" s="33" t="s">
        <v>72</v>
      </c>
      <c r="C634" s="33" t="s">
        <v>304</v>
      </c>
      <c r="D634" s="33" t="s">
        <v>448</v>
      </c>
      <c r="E634" s="33" t="s">
        <v>48</v>
      </c>
      <c r="F634" s="34" t="s">
        <v>49</v>
      </c>
      <c r="G634" s="17">
        <v>481.19999999999999</v>
      </c>
      <c r="H634" s="17">
        <v>481.19999999999999</v>
      </c>
      <c r="I634" s="17">
        <v>481.19999999999999</v>
      </c>
      <c r="J634" s="17"/>
      <c r="K634" s="17"/>
      <c r="L634" s="17"/>
      <c r="M634" s="17">
        <f t="shared" si="1905"/>
        <v>481.19999999999999</v>
      </c>
      <c r="N634" s="17">
        <f t="shared" si="1906"/>
        <v>481.19999999999999</v>
      </c>
      <c r="O634" s="17">
        <f t="shared" si="1907"/>
        <v>481.19999999999999</v>
      </c>
      <c r="P634" s="17"/>
      <c r="Q634" s="17"/>
      <c r="R634" s="17"/>
      <c r="S634" s="17"/>
      <c r="T634" s="17"/>
      <c r="U634" s="17"/>
      <c r="V634" s="17"/>
      <c r="W634" s="17"/>
      <c r="X634" s="17"/>
      <c r="Y634" s="17">
        <f t="shared" si="2000"/>
        <v>481.19999999999999</v>
      </c>
      <c r="Z634" s="17">
        <f t="shared" si="2001"/>
        <v>481.19999999999999</v>
      </c>
      <c r="AA634" s="17">
        <f t="shared" si="2002"/>
        <v>481.19999999999999</v>
      </c>
      <c r="AB634" s="17"/>
      <c r="AC634" s="17"/>
      <c r="AD634" s="17"/>
      <c r="AE634" s="17">
        <f t="shared" si="2003"/>
        <v>481.19999999999999</v>
      </c>
      <c r="AF634" s="17">
        <f t="shared" si="2004"/>
        <v>481.19999999999999</v>
      </c>
      <c r="AG634" s="17">
        <f t="shared" si="2005"/>
        <v>481.19999999999999</v>
      </c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>
        <f t="shared" si="2006"/>
        <v>481.19999999999999</v>
      </c>
      <c r="AX634" s="17">
        <f t="shared" si="2007"/>
        <v>481.19999999999999</v>
      </c>
      <c r="AY634" s="17">
        <f t="shared" si="2008"/>
        <v>481.19999999999999</v>
      </c>
      <c r="AZ634" s="17"/>
      <c r="BA634" s="17">
        <f t="shared" si="2009"/>
        <v>481.19999999999999</v>
      </c>
      <c r="BB634" s="17">
        <f t="shared" si="2010"/>
        <v>481.19999999999999</v>
      </c>
      <c r="BC634" s="17">
        <f t="shared" si="2011"/>
        <v>481.19999999999999</v>
      </c>
      <c r="BD634" s="17"/>
      <c r="BE634" s="17"/>
      <c r="BF634" s="17">
        <v>-194.10900000000001</v>
      </c>
      <c r="BG634" s="17"/>
      <c r="BH634" s="17"/>
      <c r="BI634" s="17"/>
      <c r="BJ634" s="17"/>
      <c r="BK634" s="17"/>
      <c r="BL634" s="17"/>
      <c r="BM634" s="17"/>
      <c r="BN634" s="17"/>
      <c r="BO634" s="17">
        <f t="shared" si="2012"/>
        <v>287.09100000000001</v>
      </c>
      <c r="BP634" s="17">
        <f t="shared" si="2013"/>
        <v>481.19999999999999</v>
      </c>
      <c r="BQ634" s="17">
        <f t="shared" si="2014"/>
        <v>481.19999999999999</v>
      </c>
      <c r="BR634" s="17"/>
      <c r="BS634" s="35"/>
      <c r="BT634" s="35"/>
      <c r="BU634" s="1"/>
      <c r="BV634" s="1"/>
      <c r="BW634" s="1"/>
      <c r="BX634" s="1"/>
      <c r="BY634" s="1"/>
      <c r="BZ634" s="1"/>
      <c r="CA634" s="1"/>
      <c r="CB634" s="1"/>
    </row>
    <row r="635" s="1" customFormat="1" ht="15">
      <c r="A635" s="33" t="s">
        <v>420</v>
      </c>
      <c r="B635" s="33" t="s">
        <v>72</v>
      </c>
      <c r="C635" s="33" t="s">
        <v>304</v>
      </c>
      <c r="D635" s="33" t="s">
        <v>448</v>
      </c>
      <c r="E635" s="33" t="s">
        <v>50</v>
      </c>
      <c r="F635" s="34" t="s">
        <v>51</v>
      </c>
      <c r="G635" s="17">
        <v>7.4000000000000004</v>
      </c>
      <c r="H635" s="17">
        <v>7.4000000000000004</v>
      </c>
      <c r="I635" s="17">
        <v>7.4000000000000004</v>
      </c>
      <c r="J635" s="17"/>
      <c r="K635" s="17"/>
      <c r="L635" s="17"/>
      <c r="M635" s="17">
        <f t="shared" si="1905"/>
        <v>7.4000000000000004</v>
      </c>
      <c r="N635" s="17">
        <f t="shared" si="1906"/>
        <v>7.4000000000000004</v>
      </c>
      <c r="O635" s="17">
        <f t="shared" si="1907"/>
        <v>7.4000000000000004</v>
      </c>
      <c r="P635" s="17"/>
      <c r="Q635" s="17"/>
      <c r="R635" s="17"/>
      <c r="S635" s="17"/>
      <c r="T635" s="17"/>
      <c r="U635" s="17"/>
      <c r="V635" s="17"/>
      <c r="W635" s="17"/>
      <c r="X635" s="17"/>
      <c r="Y635" s="17">
        <f t="shared" si="2000"/>
        <v>7.4000000000000004</v>
      </c>
      <c r="Z635" s="17">
        <f t="shared" si="2001"/>
        <v>7.4000000000000004</v>
      </c>
      <c r="AA635" s="17">
        <f t="shared" si="2002"/>
        <v>7.4000000000000004</v>
      </c>
      <c r="AB635" s="17"/>
      <c r="AC635" s="17"/>
      <c r="AD635" s="17"/>
      <c r="AE635" s="17">
        <f t="shared" si="2003"/>
        <v>7.4000000000000004</v>
      </c>
      <c r="AF635" s="17">
        <f t="shared" si="2004"/>
        <v>7.4000000000000004</v>
      </c>
      <c r="AG635" s="17">
        <f t="shared" si="2005"/>
        <v>7.4000000000000004</v>
      </c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>
        <f t="shared" si="2006"/>
        <v>7.4000000000000004</v>
      </c>
      <c r="AX635" s="17">
        <f t="shared" si="2007"/>
        <v>7.4000000000000004</v>
      </c>
      <c r="AY635" s="17">
        <f t="shared" si="2008"/>
        <v>7.4000000000000004</v>
      </c>
      <c r="AZ635" s="17"/>
      <c r="BA635" s="17">
        <f t="shared" si="2009"/>
        <v>7.4000000000000004</v>
      </c>
      <c r="BB635" s="17">
        <f t="shared" si="2010"/>
        <v>7.4000000000000004</v>
      </c>
      <c r="BC635" s="17">
        <f t="shared" si="2011"/>
        <v>7.4000000000000004</v>
      </c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>
        <f t="shared" si="2012"/>
        <v>7.4000000000000004</v>
      </c>
      <c r="BP635" s="17">
        <f t="shared" si="2013"/>
        <v>7.4000000000000004</v>
      </c>
      <c r="BQ635" s="17">
        <f t="shared" si="2014"/>
        <v>7.4000000000000004</v>
      </c>
      <c r="BR635" s="17"/>
      <c r="BS635" s="35"/>
      <c r="BT635" s="35"/>
      <c r="BU635" s="1"/>
      <c r="BV635" s="1"/>
      <c r="BW635" s="1"/>
      <c r="BX635" s="1"/>
      <c r="BY635" s="1"/>
      <c r="BZ635" s="1"/>
      <c r="CA635" s="1"/>
      <c r="CB635" s="1"/>
    </row>
    <row r="636" s="28" customFormat="1" ht="30">
      <c r="A636" s="29" t="s">
        <v>420</v>
      </c>
      <c r="B636" s="29" t="s">
        <v>72</v>
      </c>
      <c r="C636" s="29" t="s">
        <v>161</v>
      </c>
      <c r="D636" s="29"/>
      <c r="E636" s="37"/>
      <c r="F636" s="30" t="s">
        <v>162</v>
      </c>
      <c r="G636" s="31">
        <f t="shared" ref="G636:G637" si="2061">G637</f>
        <v>2471</v>
      </c>
      <c r="H636" s="31">
        <f t="shared" ref="H636:H637" si="2062">H637</f>
        <v>2562.2999999999997</v>
      </c>
      <c r="I636" s="31">
        <f t="shared" ref="I636:I637" si="2063">I637</f>
        <v>2562.2999999999997</v>
      </c>
      <c r="J636" s="31">
        <f t="shared" ref="J636:J637" si="2064">J637</f>
        <v>0</v>
      </c>
      <c r="K636" s="31">
        <f t="shared" ref="K636:K637" si="2065">K637</f>
        <v>0</v>
      </c>
      <c r="L636" s="31">
        <f t="shared" ref="L636:L637" si="2066">L637</f>
        <v>0</v>
      </c>
      <c r="M636" s="31">
        <f t="shared" si="1905"/>
        <v>2471</v>
      </c>
      <c r="N636" s="31">
        <f t="shared" si="1906"/>
        <v>2562.2999999999997</v>
      </c>
      <c r="O636" s="31">
        <f t="shared" si="1907"/>
        <v>2562.2999999999997</v>
      </c>
      <c r="P636" s="31">
        <f t="shared" ref="P636:P637" si="2067">P637</f>
        <v>0</v>
      </c>
      <c r="Q636" s="31">
        <f t="shared" ref="Q636:Q637" si="2068">Q637</f>
        <v>0</v>
      </c>
      <c r="R636" s="31">
        <f t="shared" ref="R636:R637" si="2069">R637</f>
        <v>0</v>
      </c>
      <c r="S636" s="31">
        <f t="shared" ref="S636:S637" si="2070">S637</f>
        <v>0</v>
      </c>
      <c r="T636" s="31">
        <f t="shared" ref="T636:T637" si="2071">T637</f>
        <v>0</v>
      </c>
      <c r="U636" s="31">
        <f t="shared" ref="U636:U637" si="2072">U637</f>
        <v>0</v>
      </c>
      <c r="V636" s="31">
        <f t="shared" ref="V636:V637" si="2073">V637</f>
        <v>0</v>
      </c>
      <c r="W636" s="31">
        <f t="shared" ref="W636:W637" si="2074">W637</f>
        <v>0</v>
      </c>
      <c r="X636" s="31">
        <f t="shared" ref="X636:X637" si="2075">X637</f>
        <v>0</v>
      </c>
      <c r="Y636" s="31">
        <f t="shared" si="2000"/>
        <v>2471</v>
      </c>
      <c r="Z636" s="31">
        <f t="shared" si="2001"/>
        <v>2562.2999999999997</v>
      </c>
      <c r="AA636" s="31">
        <f t="shared" si="2002"/>
        <v>2562.2999999999997</v>
      </c>
      <c r="AB636" s="31">
        <f t="shared" ref="AB636:AB637" si="2076">AB637</f>
        <v>0</v>
      </c>
      <c r="AC636" s="31">
        <f t="shared" ref="AC636:AC637" si="2077">AC637</f>
        <v>0</v>
      </c>
      <c r="AD636" s="31">
        <f t="shared" ref="AD636:AD637" si="2078">AD637</f>
        <v>0</v>
      </c>
      <c r="AE636" s="31">
        <f t="shared" si="2003"/>
        <v>2471</v>
      </c>
      <c r="AF636" s="31">
        <f t="shared" si="2004"/>
        <v>2562.2999999999997</v>
      </c>
      <c r="AG636" s="31">
        <f t="shared" si="2005"/>
        <v>2562.2999999999997</v>
      </c>
      <c r="AH636" s="31">
        <f t="shared" ref="AH636:AH637" si="2079">AH637</f>
        <v>0</v>
      </c>
      <c r="AI636" s="31">
        <f t="shared" ref="AI636:AI637" si="2080">AI637</f>
        <v>0</v>
      </c>
      <c r="AJ636" s="31">
        <f t="shared" ref="AJ636:AJ637" si="2081">AJ637</f>
        <v>0</v>
      </c>
      <c r="AK636" s="31">
        <f t="shared" ref="AK636:AK637" si="2082">AK637</f>
        <v>0</v>
      </c>
      <c r="AL636" s="31">
        <f t="shared" ref="AL636:AL637" si="2083">AL637</f>
        <v>0</v>
      </c>
      <c r="AM636" s="31">
        <f t="shared" ref="AM636:AM637" si="2084">AM637</f>
        <v>0</v>
      </c>
      <c r="AN636" s="31">
        <f t="shared" ref="AN636:AN637" si="2085">AN637</f>
        <v>0</v>
      </c>
      <c r="AO636" s="31">
        <f t="shared" ref="AO636:AO637" si="2086">AO637</f>
        <v>0</v>
      </c>
      <c r="AP636" s="31">
        <f t="shared" ref="AP636:AP637" si="2087">AP637</f>
        <v>0</v>
      </c>
      <c r="AQ636" s="31">
        <f t="shared" ref="AQ636:AQ637" si="2088">AQ637</f>
        <v>0</v>
      </c>
      <c r="AR636" s="31">
        <f t="shared" ref="AR636:AR637" si="2089">AR637</f>
        <v>0</v>
      </c>
      <c r="AS636" s="31">
        <f t="shared" ref="AS636:AS637" si="2090">AS637</f>
        <v>0</v>
      </c>
      <c r="AT636" s="31">
        <f t="shared" ref="AT636:AT637" si="2091">AT637</f>
        <v>0</v>
      </c>
      <c r="AU636" s="31">
        <f t="shared" ref="AU636:AU637" si="2092">AU637</f>
        <v>0</v>
      </c>
      <c r="AV636" s="31">
        <f t="shared" ref="AV636:AV637" si="2093">AV637</f>
        <v>0</v>
      </c>
      <c r="AW636" s="31">
        <f t="shared" si="2006"/>
        <v>2471</v>
      </c>
      <c r="AX636" s="31">
        <f t="shared" si="2007"/>
        <v>2562.2999999999997</v>
      </c>
      <c r="AY636" s="31">
        <f t="shared" si="2008"/>
        <v>2562.2999999999997</v>
      </c>
      <c r="AZ636" s="31">
        <f t="shared" ref="AZ636:AZ637" si="2094">AZ637</f>
        <v>0</v>
      </c>
      <c r="BA636" s="31">
        <f t="shared" si="2009"/>
        <v>2471</v>
      </c>
      <c r="BB636" s="31">
        <f t="shared" si="2010"/>
        <v>2562.2999999999997</v>
      </c>
      <c r="BC636" s="31">
        <f t="shared" si="2011"/>
        <v>2562.2999999999997</v>
      </c>
      <c r="BD636" s="31">
        <f t="shared" ref="BD636:BD637" si="2095">BD637</f>
        <v>0</v>
      </c>
      <c r="BE636" s="31">
        <f t="shared" ref="BE636:BE637" si="2096">BE637</f>
        <v>0</v>
      </c>
      <c r="BF636" s="31">
        <f t="shared" ref="BF636:BF637" si="2097">BF637</f>
        <v>0</v>
      </c>
      <c r="BG636" s="31">
        <f t="shared" ref="BG636:BG637" si="2098">BG637</f>
        <v>0</v>
      </c>
      <c r="BH636" s="31">
        <f t="shared" ref="BH636:BH637" si="2099">BH637</f>
        <v>0</v>
      </c>
      <c r="BI636" s="31">
        <f t="shared" ref="BI636:BI637" si="2100">BI637</f>
        <v>0</v>
      </c>
      <c r="BJ636" s="31">
        <f t="shared" ref="BJ636:BJ637" si="2101">BJ637</f>
        <v>0</v>
      </c>
      <c r="BK636" s="31">
        <f t="shared" ref="BK636:BK637" si="2102">BK637</f>
        <v>0</v>
      </c>
      <c r="BL636" s="31">
        <f t="shared" ref="BL636:BL637" si="2103">BL637</f>
        <v>0</v>
      </c>
      <c r="BM636" s="31">
        <f t="shared" ref="BM636:BM637" si="2104">BM637</f>
        <v>0</v>
      </c>
      <c r="BN636" s="31">
        <f t="shared" ref="BN636:BN637" si="2105">BN637</f>
        <v>0</v>
      </c>
      <c r="BO636" s="31">
        <f t="shared" si="2012"/>
        <v>2471</v>
      </c>
      <c r="BP636" s="31">
        <f t="shared" si="2013"/>
        <v>2562.2999999999997</v>
      </c>
      <c r="BQ636" s="31">
        <f t="shared" si="2014"/>
        <v>2562.2999999999997</v>
      </c>
      <c r="BR636" s="31">
        <f t="shared" ref="BR636:BR637" si="2106">BR637</f>
        <v>0</v>
      </c>
      <c r="BS636" s="32"/>
      <c r="BT636" s="32"/>
      <c r="BU636" s="28"/>
      <c r="BV636" s="28"/>
      <c r="BW636" s="28"/>
      <c r="BX636" s="28"/>
      <c r="BY636" s="28"/>
      <c r="BZ636" s="28"/>
      <c r="CA636" s="28"/>
      <c r="CB636" s="28"/>
    </row>
    <row r="637" s="1" customFormat="1" ht="30">
      <c r="A637" s="33" t="s">
        <v>420</v>
      </c>
      <c r="B637" s="33" t="s">
        <v>72</v>
      </c>
      <c r="C637" s="33" t="s">
        <v>161</v>
      </c>
      <c r="D637" s="33" t="s">
        <v>64</v>
      </c>
      <c r="E637" s="38"/>
      <c r="F637" s="34" t="s">
        <v>65</v>
      </c>
      <c r="G637" s="17">
        <f t="shared" si="2061"/>
        <v>2471</v>
      </c>
      <c r="H637" s="17">
        <f t="shared" si="2062"/>
        <v>2562.2999999999997</v>
      </c>
      <c r="I637" s="17">
        <f t="shared" si="2063"/>
        <v>2562.2999999999997</v>
      </c>
      <c r="J637" s="17">
        <f t="shared" si="2064"/>
        <v>0</v>
      </c>
      <c r="K637" s="17">
        <f t="shared" si="2065"/>
        <v>0</v>
      </c>
      <c r="L637" s="17">
        <f t="shared" si="2066"/>
        <v>0</v>
      </c>
      <c r="M637" s="17">
        <f t="shared" si="1905"/>
        <v>2471</v>
      </c>
      <c r="N637" s="17">
        <f t="shared" si="1906"/>
        <v>2562.2999999999997</v>
      </c>
      <c r="O637" s="17">
        <f t="shared" si="1907"/>
        <v>2562.2999999999997</v>
      </c>
      <c r="P637" s="17">
        <f t="shared" si="2067"/>
        <v>0</v>
      </c>
      <c r="Q637" s="17">
        <f t="shared" si="2068"/>
        <v>0</v>
      </c>
      <c r="R637" s="17">
        <f t="shared" si="2069"/>
        <v>0</v>
      </c>
      <c r="S637" s="17">
        <f t="shared" si="2070"/>
        <v>0</v>
      </c>
      <c r="T637" s="17">
        <f t="shared" si="2071"/>
        <v>0</v>
      </c>
      <c r="U637" s="17">
        <f t="shared" si="2072"/>
        <v>0</v>
      </c>
      <c r="V637" s="17">
        <f t="shared" si="2073"/>
        <v>0</v>
      </c>
      <c r="W637" s="17">
        <f t="shared" si="2074"/>
        <v>0</v>
      </c>
      <c r="X637" s="17">
        <f t="shared" si="2075"/>
        <v>0</v>
      </c>
      <c r="Y637" s="17">
        <f t="shared" si="2000"/>
        <v>2471</v>
      </c>
      <c r="Z637" s="17">
        <f t="shared" si="2001"/>
        <v>2562.2999999999997</v>
      </c>
      <c r="AA637" s="17">
        <f t="shared" si="2002"/>
        <v>2562.2999999999997</v>
      </c>
      <c r="AB637" s="17">
        <f t="shared" si="2076"/>
        <v>0</v>
      </c>
      <c r="AC637" s="17">
        <f t="shared" si="2077"/>
        <v>0</v>
      </c>
      <c r="AD637" s="17">
        <f t="shared" si="2078"/>
        <v>0</v>
      </c>
      <c r="AE637" s="17">
        <f t="shared" si="2003"/>
        <v>2471</v>
      </c>
      <c r="AF637" s="17">
        <f t="shared" si="2004"/>
        <v>2562.2999999999997</v>
      </c>
      <c r="AG637" s="17">
        <f t="shared" si="2005"/>
        <v>2562.2999999999997</v>
      </c>
      <c r="AH637" s="17">
        <f t="shared" si="2079"/>
        <v>0</v>
      </c>
      <c r="AI637" s="17">
        <f t="shared" si="2080"/>
        <v>0</v>
      </c>
      <c r="AJ637" s="17">
        <f t="shared" si="2081"/>
        <v>0</v>
      </c>
      <c r="AK637" s="17">
        <f t="shared" si="2082"/>
        <v>0</v>
      </c>
      <c r="AL637" s="17">
        <f t="shared" si="2083"/>
        <v>0</v>
      </c>
      <c r="AM637" s="17">
        <f t="shared" si="2084"/>
        <v>0</v>
      </c>
      <c r="AN637" s="17">
        <f t="shared" si="2085"/>
        <v>0</v>
      </c>
      <c r="AO637" s="17">
        <f t="shared" si="2086"/>
        <v>0</v>
      </c>
      <c r="AP637" s="17">
        <f t="shared" si="2087"/>
        <v>0</v>
      </c>
      <c r="AQ637" s="17">
        <f t="shared" si="2088"/>
        <v>0</v>
      </c>
      <c r="AR637" s="17">
        <f t="shared" si="2089"/>
        <v>0</v>
      </c>
      <c r="AS637" s="17">
        <f t="shared" si="2090"/>
        <v>0</v>
      </c>
      <c r="AT637" s="17">
        <f t="shared" si="2091"/>
        <v>0</v>
      </c>
      <c r="AU637" s="17">
        <f t="shared" si="2092"/>
        <v>0</v>
      </c>
      <c r="AV637" s="17">
        <f t="shared" si="2093"/>
        <v>0</v>
      </c>
      <c r="AW637" s="17">
        <f t="shared" si="2006"/>
        <v>2471</v>
      </c>
      <c r="AX637" s="17">
        <f t="shared" si="2007"/>
        <v>2562.2999999999997</v>
      </c>
      <c r="AY637" s="17">
        <f t="shared" si="2008"/>
        <v>2562.2999999999997</v>
      </c>
      <c r="AZ637" s="17">
        <f t="shared" si="2094"/>
        <v>0</v>
      </c>
      <c r="BA637" s="17">
        <f t="shared" si="2009"/>
        <v>2471</v>
      </c>
      <c r="BB637" s="17">
        <f t="shared" si="2010"/>
        <v>2562.2999999999997</v>
      </c>
      <c r="BC637" s="17">
        <f t="shared" si="2011"/>
        <v>2562.2999999999997</v>
      </c>
      <c r="BD637" s="17">
        <f t="shared" si="2095"/>
        <v>0</v>
      </c>
      <c r="BE637" s="17">
        <f t="shared" si="2096"/>
        <v>0</v>
      </c>
      <c r="BF637" s="17">
        <f t="shared" si="2097"/>
        <v>0</v>
      </c>
      <c r="BG637" s="17">
        <f t="shared" si="2098"/>
        <v>0</v>
      </c>
      <c r="BH637" s="17">
        <f t="shared" si="2099"/>
        <v>0</v>
      </c>
      <c r="BI637" s="17">
        <f t="shared" si="2100"/>
        <v>0</v>
      </c>
      <c r="BJ637" s="17">
        <f t="shared" si="2101"/>
        <v>0</v>
      </c>
      <c r="BK637" s="17">
        <f t="shared" si="2102"/>
        <v>0</v>
      </c>
      <c r="BL637" s="17">
        <f t="shared" si="2103"/>
        <v>0</v>
      </c>
      <c r="BM637" s="17">
        <f t="shared" si="2104"/>
        <v>0</v>
      </c>
      <c r="BN637" s="17">
        <f t="shared" si="2105"/>
        <v>0</v>
      </c>
      <c r="BO637" s="17">
        <f t="shared" si="2012"/>
        <v>2471</v>
      </c>
      <c r="BP637" s="17">
        <f t="shared" si="2013"/>
        <v>2562.2999999999997</v>
      </c>
      <c r="BQ637" s="17">
        <f t="shared" si="2014"/>
        <v>2562.2999999999997</v>
      </c>
      <c r="BR637" s="17">
        <f t="shared" si="2106"/>
        <v>0</v>
      </c>
      <c r="BS637" s="35"/>
      <c r="BT637" s="35"/>
      <c r="BU637" s="1"/>
      <c r="BV637" s="1"/>
      <c r="BW637" s="1"/>
      <c r="BX637" s="1"/>
      <c r="BY637" s="1"/>
      <c r="BZ637" s="1"/>
      <c r="CA637" s="1"/>
      <c r="CB637" s="1"/>
    </row>
    <row r="638" s="1" customFormat="1" ht="15">
      <c r="A638" s="33" t="s">
        <v>420</v>
      </c>
      <c r="B638" s="33" t="s">
        <v>72</v>
      </c>
      <c r="C638" s="33" t="s">
        <v>161</v>
      </c>
      <c r="D638" s="33" t="s">
        <v>66</v>
      </c>
      <c r="E638" s="38"/>
      <c r="F638" s="34" t="s">
        <v>67</v>
      </c>
      <c r="G638" s="17">
        <f>G639+G641</f>
        <v>2471</v>
      </c>
      <c r="H638" s="17">
        <f>H639+H641</f>
        <v>2562.2999999999997</v>
      </c>
      <c r="I638" s="17">
        <f>I639+I641</f>
        <v>2562.2999999999997</v>
      </c>
      <c r="J638" s="17">
        <f>J639+J641</f>
        <v>0</v>
      </c>
      <c r="K638" s="17">
        <f>K639+K641</f>
        <v>0</v>
      </c>
      <c r="L638" s="17">
        <f>L639+L641</f>
        <v>0</v>
      </c>
      <c r="M638" s="17">
        <f t="shared" si="1905"/>
        <v>2471</v>
      </c>
      <c r="N638" s="17">
        <f t="shared" si="1906"/>
        <v>2562.2999999999997</v>
      </c>
      <c r="O638" s="17">
        <f t="shared" si="1907"/>
        <v>2562.2999999999997</v>
      </c>
      <c r="P638" s="17">
        <f>P639+P641</f>
        <v>0</v>
      </c>
      <c r="Q638" s="17">
        <f>Q639+Q641</f>
        <v>0</v>
      </c>
      <c r="R638" s="17">
        <f>R639+R641</f>
        <v>0</v>
      </c>
      <c r="S638" s="17">
        <f>S639+S641</f>
        <v>0</v>
      </c>
      <c r="T638" s="17">
        <f>T639+T641</f>
        <v>0</v>
      </c>
      <c r="U638" s="17">
        <f>U639+U641</f>
        <v>0</v>
      </c>
      <c r="V638" s="17">
        <f>V639+V641</f>
        <v>0</v>
      </c>
      <c r="W638" s="17">
        <f>W639+W641</f>
        <v>0</v>
      </c>
      <c r="X638" s="17">
        <f>X639+X641</f>
        <v>0</v>
      </c>
      <c r="Y638" s="17">
        <f t="shared" si="2000"/>
        <v>2471</v>
      </c>
      <c r="Z638" s="17">
        <f t="shared" si="2001"/>
        <v>2562.2999999999997</v>
      </c>
      <c r="AA638" s="17">
        <f t="shared" si="2002"/>
        <v>2562.2999999999997</v>
      </c>
      <c r="AB638" s="17">
        <f>AB639+AB641</f>
        <v>0</v>
      </c>
      <c r="AC638" s="17">
        <f>AC639+AC641</f>
        <v>0</v>
      </c>
      <c r="AD638" s="17">
        <f>AD639+AD641</f>
        <v>0</v>
      </c>
      <c r="AE638" s="17">
        <f t="shared" si="2003"/>
        <v>2471</v>
      </c>
      <c r="AF638" s="17">
        <f t="shared" si="2004"/>
        <v>2562.2999999999997</v>
      </c>
      <c r="AG638" s="17">
        <f t="shared" si="2005"/>
        <v>2562.2999999999997</v>
      </c>
      <c r="AH638" s="17">
        <f>AH639+AH641</f>
        <v>0</v>
      </c>
      <c r="AI638" s="17">
        <f>AI639+AI641</f>
        <v>0</v>
      </c>
      <c r="AJ638" s="17">
        <f>AJ639+AJ641</f>
        <v>0</v>
      </c>
      <c r="AK638" s="17">
        <f>AK639+AK641</f>
        <v>0</v>
      </c>
      <c r="AL638" s="17">
        <f>AL639+AL641</f>
        <v>0</v>
      </c>
      <c r="AM638" s="17">
        <f>AM639+AM641</f>
        <v>0</v>
      </c>
      <c r="AN638" s="17">
        <f>AN639+AN641</f>
        <v>0</v>
      </c>
      <c r="AO638" s="17">
        <f>AO639+AO641</f>
        <v>0</v>
      </c>
      <c r="AP638" s="17">
        <f>AP639+AP641</f>
        <v>0</v>
      </c>
      <c r="AQ638" s="17">
        <f>AQ639+AQ641</f>
        <v>0</v>
      </c>
      <c r="AR638" s="17">
        <f>AR639+AR641</f>
        <v>0</v>
      </c>
      <c r="AS638" s="17">
        <f>AS639+AS641</f>
        <v>0</v>
      </c>
      <c r="AT638" s="17">
        <f>AT639+AT641</f>
        <v>0</v>
      </c>
      <c r="AU638" s="17">
        <f>AU639+AU641</f>
        <v>0</v>
      </c>
      <c r="AV638" s="17">
        <f>AV639+AV641</f>
        <v>0</v>
      </c>
      <c r="AW638" s="17">
        <f t="shared" si="2006"/>
        <v>2471</v>
      </c>
      <c r="AX638" s="17">
        <f t="shared" si="2007"/>
        <v>2562.2999999999997</v>
      </c>
      <c r="AY638" s="17">
        <f t="shared" si="2008"/>
        <v>2562.2999999999997</v>
      </c>
      <c r="AZ638" s="17">
        <f>AZ639+AZ641</f>
        <v>0</v>
      </c>
      <c r="BA638" s="17">
        <f t="shared" si="2009"/>
        <v>2471</v>
      </c>
      <c r="BB638" s="17">
        <f t="shared" si="2010"/>
        <v>2562.2999999999997</v>
      </c>
      <c r="BC638" s="17">
        <f t="shared" si="2011"/>
        <v>2562.2999999999997</v>
      </c>
      <c r="BD638" s="17">
        <f>BD639+BD641</f>
        <v>0</v>
      </c>
      <c r="BE638" s="17">
        <f>BE639+BE641</f>
        <v>0</v>
      </c>
      <c r="BF638" s="17">
        <f>BF639+BF641</f>
        <v>0</v>
      </c>
      <c r="BG638" s="17">
        <f>BG639+BG641</f>
        <v>0</v>
      </c>
      <c r="BH638" s="17">
        <f>BH639+BH641</f>
        <v>0</v>
      </c>
      <c r="BI638" s="17">
        <f>BI639+BI641</f>
        <v>0</v>
      </c>
      <c r="BJ638" s="17">
        <f>BJ639+BJ641</f>
        <v>0</v>
      </c>
      <c r="BK638" s="17">
        <f>BK639+BK641</f>
        <v>0</v>
      </c>
      <c r="BL638" s="17">
        <f>BL639+BL641</f>
        <v>0</v>
      </c>
      <c r="BM638" s="17">
        <f>BM639+BM641</f>
        <v>0</v>
      </c>
      <c r="BN638" s="17">
        <f>BN639+BN641</f>
        <v>0</v>
      </c>
      <c r="BO638" s="17">
        <f t="shared" si="2012"/>
        <v>2471</v>
      </c>
      <c r="BP638" s="17">
        <f t="shared" si="2013"/>
        <v>2562.2999999999997</v>
      </c>
      <c r="BQ638" s="17">
        <f t="shared" si="2014"/>
        <v>2562.2999999999997</v>
      </c>
      <c r="BR638" s="17">
        <f>BR639+BR641</f>
        <v>0</v>
      </c>
      <c r="BS638" s="35"/>
      <c r="BT638" s="35"/>
      <c r="BU638" s="1"/>
      <c r="BV638" s="1"/>
      <c r="BW638" s="1"/>
      <c r="BX638" s="1"/>
      <c r="BY638" s="1"/>
      <c r="BZ638" s="1"/>
      <c r="CA638" s="1"/>
      <c r="CB638" s="1"/>
    </row>
    <row r="639" s="1" customFormat="1" ht="30">
      <c r="A639" s="33" t="s">
        <v>420</v>
      </c>
      <c r="B639" s="33" t="s">
        <v>72</v>
      </c>
      <c r="C639" s="33" t="s">
        <v>161</v>
      </c>
      <c r="D639" s="33" t="s">
        <v>163</v>
      </c>
      <c r="E639" s="38"/>
      <c r="F639" s="34" t="s">
        <v>164</v>
      </c>
      <c r="G639" s="17">
        <f>G640</f>
        <v>193.69999999999999</v>
      </c>
      <c r="H639" s="17">
        <f>H640</f>
        <v>193.69999999999999</v>
      </c>
      <c r="I639" s="17">
        <f>I640</f>
        <v>193.69999999999999</v>
      </c>
      <c r="J639" s="17">
        <f>J640</f>
        <v>0</v>
      </c>
      <c r="K639" s="17">
        <f>K640</f>
        <v>0</v>
      </c>
      <c r="L639" s="17">
        <f>L640</f>
        <v>0</v>
      </c>
      <c r="M639" s="17">
        <f t="shared" si="1905"/>
        <v>193.69999999999999</v>
      </c>
      <c r="N639" s="17">
        <f t="shared" si="1906"/>
        <v>193.69999999999999</v>
      </c>
      <c r="O639" s="17">
        <f t="shared" si="1907"/>
        <v>193.69999999999999</v>
      </c>
      <c r="P639" s="17">
        <f>P640</f>
        <v>0</v>
      </c>
      <c r="Q639" s="17">
        <f>Q640</f>
        <v>0</v>
      </c>
      <c r="R639" s="17">
        <f>R640</f>
        <v>0</v>
      </c>
      <c r="S639" s="17">
        <f>S640</f>
        <v>0</v>
      </c>
      <c r="T639" s="17">
        <f>T640</f>
        <v>0</v>
      </c>
      <c r="U639" s="17">
        <f>U640</f>
        <v>0</v>
      </c>
      <c r="V639" s="17">
        <f>V640</f>
        <v>0</v>
      </c>
      <c r="W639" s="17">
        <f>W640</f>
        <v>0</v>
      </c>
      <c r="X639" s="17">
        <f>X640</f>
        <v>0</v>
      </c>
      <c r="Y639" s="17">
        <f t="shared" si="2000"/>
        <v>193.69999999999999</v>
      </c>
      <c r="Z639" s="17">
        <f t="shared" si="2001"/>
        <v>193.69999999999999</v>
      </c>
      <c r="AA639" s="17">
        <f t="shared" si="2002"/>
        <v>193.69999999999999</v>
      </c>
      <c r="AB639" s="17">
        <f>AB640</f>
        <v>0</v>
      </c>
      <c r="AC639" s="17">
        <f>AC640</f>
        <v>0</v>
      </c>
      <c r="AD639" s="17">
        <f>AD640</f>
        <v>0</v>
      </c>
      <c r="AE639" s="17">
        <f t="shared" si="2003"/>
        <v>193.69999999999999</v>
      </c>
      <c r="AF639" s="17">
        <f t="shared" si="2004"/>
        <v>193.69999999999999</v>
      </c>
      <c r="AG639" s="17">
        <f t="shared" si="2005"/>
        <v>193.69999999999999</v>
      </c>
      <c r="AH639" s="17">
        <f>AH640</f>
        <v>0</v>
      </c>
      <c r="AI639" s="17">
        <f>AI640</f>
        <v>0</v>
      </c>
      <c r="AJ639" s="17">
        <f>AJ640</f>
        <v>0</v>
      </c>
      <c r="AK639" s="17">
        <f>AK640</f>
        <v>0</v>
      </c>
      <c r="AL639" s="17">
        <f>AL640</f>
        <v>0</v>
      </c>
      <c r="AM639" s="17">
        <f>AM640</f>
        <v>0</v>
      </c>
      <c r="AN639" s="17">
        <f>AN640</f>
        <v>0</v>
      </c>
      <c r="AO639" s="17">
        <f>AO640</f>
        <v>0</v>
      </c>
      <c r="AP639" s="17">
        <f>AP640</f>
        <v>0</v>
      </c>
      <c r="AQ639" s="17">
        <f>AQ640</f>
        <v>0</v>
      </c>
      <c r="AR639" s="17">
        <f>AR640</f>
        <v>0</v>
      </c>
      <c r="AS639" s="17">
        <f>AS640</f>
        <v>0</v>
      </c>
      <c r="AT639" s="17">
        <f>AT640</f>
        <v>0</v>
      </c>
      <c r="AU639" s="17">
        <f>AU640</f>
        <v>0</v>
      </c>
      <c r="AV639" s="17">
        <f>AV640</f>
        <v>0</v>
      </c>
      <c r="AW639" s="17">
        <f t="shared" si="2006"/>
        <v>193.69999999999999</v>
      </c>
      <c r="AX639" s="17">
        <f t="shared" si="2007"/>
        <v>193.69999999999999</v>
      </c>
      <c r="AY639" s="17">
        <f t="shared" si="2008"/>
        <v>193.69999999999999</v>
      </c>
      <c r="AZ639" s="17">
        <f>AZ640</f>
        <v>0</v>
      </c>
      <c r="BA639" s="17">
        <f t="shared" si="2009"/>
        <v>193.69999999999999</v>
      </c>
      <c r="BB639" s="17">
        <f t="shared" si="2010"/>
        <v>193.69999999999999</v>
      </c>
      <c r="BC639" s="17">
        <f t="shared" si="2011"/>
        <v>193.69999999999999</v>
      </c>
      <c r="BD639" s="17">
        <f>BD640</f>
        <v>0</v>
      </c>
      <c r="BE639" s="17">
        <f>BE640</f>
        <v>0</v>
      </c>
      <c r="BF639" s="17">
        <f>BF640</f>
        <v>0</v>
      </c>
      <c r="BG639" s="17">
        <f>BG640</f>
        <v>0</v>
      </c>
      <c r="BH639" s="17">
        <f>BH640</f>
        <v>0</v>
      </c>
      <c r="BI639" s="17">
        <f>BI640</f>
        <v>0</v>
      </c>
      <c r="BJ639" s="17">
        <f>BJ640</f>
        <v>0</v>
      </c>
      <c r="BK639" s="17">
        <f>BK640</f>
        <v>0</v>
      </c>
      <c r="BL639" s="17">
        <f>BL640</f>
        <v>0</v>
      </c>
      <c r="BM639" s="17">
        <f>BM640</f>
        <v>0</v>
      </c>
      <c r="BN639" s="17">
        <f>BN640</f>
        <v>0</v>
      </c>
      <c r="BO639" s="17">
        <f t="shared" si="2012"/>
        <v>193.69999999999999</v>
      </c>
      <c r="BP639" s="17">
        <f t="shared" si="2013"/>
        <v>193.69999999999999</v>
      </c>
      <c r="BQ639" s="17">
        <f t="shared" si="2014"/>
        <v>193.69999999999999</v>
      </c>
      <c r="BR639" s="17">
        <f>BR640</f>
        <v>0</v>
      </c>
      <c r="BS639" s="35"/>
      <c r="BT639" s="35"/>
      <c r="BU639" s="1"/>
      <c r="BV639" s="1"/>
      <c r="BW639" s="1"/>
      <c r="BX639" s="1"/>
      <c r="BY639" s="1"/>
      <c r="BZ639" s="1"/>
      <c r="CA639" s="1"/>
      <c r="CB639" s="1"/>
    </row>
    <row r="640" s="1" customFormat="1" ht="30">
      <c r="A640" s="33" t="s">
        <v>420</v>
      </c>
      <c r="B640" s="33" t="s">
        <v>72</v>
      </c>
      <c r="C640" s="33" t="s">
        <v>161</v>
      </c>
      <c r="D640" s="33" t="s">
        <v>163</v>
      </c>
      <c r="E640" s="33" t="s">
        <v>48</v>
      </c>
      <c r="F640" s="34" t="s">
        <v>49</v>
      </c>
      <c r="G640" s="17">
        <v>193.69999999999999</v>
      </c>
      <c r="H640" s="17">
        <v>193.69999999999999</v>
      </c>
      <c r="I640" s="17">
        <v>193.69999999999999</v>
      </c>
      <c r="J640" s="17"/>
      <c r="K640" s="17"/>
      <c r="L640" s="17"/>
      <c r="M640" s="17">
        <f t="shared" si="1905"/>
        <v>193.69999999999999</v>
      </c>
      <c r="N640" s="17">
        <f t="shared" si="1906"/>
        <v>193.69999999999999</v>
      </c>
      <c r="O640" s="17">
        <f t="shared" si="1907"/>
        <v>193.69999999999999</v>
      </c>
      <c r="P640" s="17"/>
      <c r="Q640" s="17"/>
      <c r="R640" s="17"/>
      <c r="S640" s="17"/>
      <c r="T640" s="17"/>
      <c r="U640" s="17"/>
      <c r="V640" s="17"/>
      <c r="W640" s="17"/>
      <c r="X640" s="17"/>
      <c r="Y640" s="17">
        <f t="shared" si="2000"/>
        <v>193.69999999999999</v>
      </c>
      <c r="Z640" s="17">
        <f t="shared" si="2001"/>
        <v>193.69999999999999</v>
      </c>
      <c r="AA640" s="17">
        <f t="shared" si="2002"/>
        <v>193.69999999999999</v>
      </c>
      <c r="AB640" s="17"/>
      <c r="AC640" s="17"/>
      <c r="AD640" s="17"/>
      <c r="AE640" s="17">
        <f t="shared" si="2003"/>
        <v>193.69999999999999</v>
      </c>
      <c r="AF640" s="17">
        <f t="shared" si="2004"/>
        <v>193.69999999999999</v>
      </c>
      <c r="AG640" s="17">
        <f t="shared" si="2005"/>
        <v>193.69999999999999</v>
      </c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>
        <f t="shared" si="2006"/>
        <v>193.69999999999999</v>
      </c>
      <c r="AX640" s="17">
        <f t="shared" si="2007"/>
        <v>193.69999999999999</v>
      </c>
      <c r="AY640" s="17">
        <f t="shared" si="2008"/>
        <v>193.69999999999999</v>
      </c>
      <c r="AZ640" s="17"/>
      <c r="BA640" s="17">
        <f t="shared" si="2009"/>
        <v>193.69999999999999</v>
      </c>
      <c r="BB640" s="17">
        <f t="shared" si="2010"/>
        <v>193.69999999999999</v>
      </c>
      <c r="BC640" s="17">
        <f t="shared" si="2011"/>
        <v>193.69999999999999</v>
      </c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>
        <f t="shared" si="2012"/>
        <v>193.69999999999999</v>
      </c>
      <c r="BP640" s="17">
        <f t="shared" si="2013"/>
        <v>193.69999999999999</v>
      </c>
      <c r="BQ640" s="17">
        <f t="shared" si="2014"/>
        <v>193.69999999999999</v>
      </c>
      <c r="BR640" s="17"/>
      <c r="BS640" s="35"/>
      <c r="BT640" s="35"/>
      <c r="BU640" s="1"/>
      <c r="BV640" s="1"/>
      <c r="BW640" s="1"/>
      <c r="BX640" s="1"/>
      <c r="BY640" s="1"/>
      <c r="BZ640" s="1"/>
      <c r="CA640" s="1"/>
      <c r="CB640" s="1"/>
    </row>
    <row r="641" s="1" customFormat="1" ht="45">
      <c r="A641" s="33" t="s">
        <v>420</v>
      </c>
      <c r="B641" s="33" t="s">
        <v>72</v>
      </c>
      <c r="C641" s="33" t="s">
        <v>161</v>
      </c>
      <c r="D641" s="33" t="s">
        <v>450</v>
      </c>
      <c r="E641" s="38"/>
      <c r="F641" s="34" t="s">
        <v>451</v>
      </c>
      <c r="G641" s="17">
        <f>G642+G643</f>
        <v>2277.3000000000002</v>
      </c>
      <c r="H641" s="17">
        <f>H642+H643</f>
        <v>2368.5999999999999</v>
      </c>
      <c r="I641" s="17">
        <f>I642+I643</f>
        <v>2368.5999999999999</v>
      </c>
      <c r="J641" s="17">
        <f>J642+J643</f>
        <v>0</v>
      </c>
      <c r="K641" s="17">
        <f>K642+K643</f>
        <v>0</v>
      </c>
      <c r="L641" s="17">
        <f>L642+L643</f>
        <v>0</v>
      </c>
      <c r="M641" s="17">
        <f t="shared" si="1905"/>
        <v>2277.3000000000002</v>
      </c>
      <c r="N641" s="17">
        <f t="shared" si="1906"/>
        <v>2368.5999999999999</v>
      </c>
      <c r="O641" s="17">
        <f t="shared" si="1907"/>
        <v>2368.5999999999999</v>
      </c>
      <c r="P641" s="17">
        <f>P642+P643</f>
        <v>0</v>
      </c>
      <c r="Q641" s="17">
        <f>Q642+Q643</f>
        <v>0</v>
      </c>
      <c r="R641" s="17">
        <f>R642+R643</f>
        <v>0</v>
      </c>
      <c r="S641" s="17">
        <f>S642+S643</f>
        <v>0</v>
      </c>
      <c r="T641" s="17">
        <f>T642+T643</f>
        <v>0</v>
      </c>
      <c r="U641" s="17">
        <f>U642+U643</f>
        <v>0</v>
      </c>
      <c r="V641" s="17">
        <f>V642+V643</f>
        <v>0</v>
      </c>
      <c r="W641" s="17">
        <f>W642+W643</f>
        <v>0</v>
      </c>
      <c r="X641" s="17">
        <f>X642+X643</f>
        <v>0</v>
      </c>
      <c r="Y641" s="17">
        <f t="shared" si="2000"/>
        <v>2277.3000000000002</v>
      </c>
      <c r="Z641" s="17">
        <f t="shared" si="2001"/>
        <v>2368.5999999999999</v>
      </c>
      <c r="AA641" s="17">
        <f t="shared" si="2002"/>
        <v>2368.5999999999999</v>
      </c>
      <c r="AB641" s="17">
        <f>AB642+AB643</f>
        <v>0</v>
      </c>
      <c r="AC641" s="17">
        <f>AC642+AC643</f>
        <v>0</v>
      </c>
      <c r="AD641" s="17">
        <f>AD642+AD643</f>
        <v>0</v>
      </c>
      <c r="AE641" s="17">
        <f t="shared" si="2003"/>
        <v>2277.3000000000002</v>
      </c>
      <c r="AF641" s="17">
        <f t="shared" si="2004"/>
        <v>2368.5999999999999</v>
      </c>
      <c r="AG641" s="17">
        <f t="shared" si="2005"/>
        <v>2368.5999999999999</v>
      </c>
      <c r="AH641" s="17">
        <f>AH642+AH643</f>
        <v>0</v>
      </c>
      <c r="AI641" s="17">
        <f>AI642+AI643</f>
        <v>0</v>
      </c>
      <c r="AJ641" s="17">
        <f>AJ642+AJ643</f>
        <v>0</v>
      </c>
      <c r="AK641" s="17">
        <f>AK642+AK643</f>
        <v>0</v>
      </c>
      <c r="AL641" s="17">
        <f>AL642+AL643</f>
        <v>0</v>
      </c>
      <c r="AM641" s="17">
        <f>AM642+AM643</f>
        <v>0</v>
      </c>
      <c r="AN641" s="17">
        <f>AN642+AN643</f>
        <v>0</v>
      </c>
      <c r="AO641" s="17">
        <f>AO642+AO643</f>
        <v>0</v>
      </c>
      <c r="AP641" s="17">
        <f>AP642+AP643</f>
        <v>0</v>
      </c>
      <c r="AQ641" s="17">
        <f>AQ642+AQ643</f>
        <v>0</v>
      </c>
      <c r="AR641" s="17">
        <f>AR642+AR643</f>
        <v>0</v>
      </c>
      <c r="AS641" s="17">
        <f>AS642+AS643</f>
        <v>0</v>
      </c>
      <c r="AT641" s="17">
        <f>AT642+AT643</f>
        <v>0</v>
      </c>
      <c r="AU641" s="17">
        <f>AU642+AU643</f>
        <v>0</v>
      </c>
      <c r="AV641" s="17">
        <f>AV642+AV643</f>
        <v>0</v>
      </c>
      <c r="AW641" s="17">
        <f t="shared" si="2006"/>
        <v>2277.3000000000002</v>
      </c>
      <c r="AX641" s="17">
        <f t="shared" si="2007"/>
        <v>2368.5999999999999</v>
      </c>
      <c r="AY641" s="17">
        <f t="shared" si="2008"/>
        <v>2368.5999999999999</v>
      </c>
      <c r="AZ641" s="17">
        <f>AZ642+AZ643</f>
        <v>0</v>
      </c>
      <c r="BA641" s="17">
        <f t="shared" si="2009"/>
        <v>2277.3000000000002</v>
      </c>
      <c r="BB641" s="17">
        <f t="shared" si="2010"/>
        <v>2368.5999999999999</v>
      </c>
      <c r="BC641" s="17">
        <f t="shared" si="2011"/>
        <v>2368.5999999999999</v>
      </c>
      <c r="BD641" s="17">
        <f>BD642+BD643</f>
        <v>0</v>
      </c>
      <c r="BE641" s="17">
        <f>BE642+BE643</f>
        <v>0</v>
      </c>
      <c r="BF641" s="17">
        <f>BF642+BF643</f>
        <v>0</v>
      </c>
      <c r="BG641" s="17">
        <f>BG642+BG643</f>
        <v>0</v>
      </c>
      <c r="BH641" s="17">
        <f>BH642+BH643</f>
        <v>0</v>
      </c>
      <c r="BI641" s="17">
        <f>BI642+BI643</f>
        <v>0</v>
      </c>
      <c r="BJ641" s="17">
        <f>BJ642+BJ643</f>
        <v>0</v>
      </c>
      <c r="BK641" s="17">
        <f>BK642+BK643</f>
        <v>0</v>
      </c>
      <c r="BL641" s="17">
        <f>BL642+BL643</f>
        <v>0</v>
      </c>
      <c r="BM641" s="17">
        <f>BM642+BM643</f>
        <v>0</v>
      </c>
      <c r="BN641" s="17">
        <f>BN642+BN643</f>
        <v>0</v>
      </c>
      <c r="BO641" s="17">
        <f t="shared" si="2012"/>
        <v>2277.3000000000002</v>
      </c>
      <c r="BP641" s="17">
        <f t="shared" si="2013"/>
        <v>2368.5999999999999</v>
      </c>
      <c r="BQ641" s="17">
        <f t="shared" si="2014"/>
        <v>2368.5999999999999</v>
      </c>
      <c r="BR641" s="17">
        <f>BR642+BR643</f>
        <v>0</v>
      </c>
      <c r="BS641" s="35"/>
      <c r="BT641" s="35"/>
      <c r="BU641" s="1"/>
      <c r="BV641" s="1"/>
      <c r="BW641" s="1"/>
      <c r="BX641" s="1"/>
      <c r="BY641" s="1"/>
      <c r="BZ641" s="1"/>
      <c r="CA641" s="1"/>
      <c r="CB641" s="1"/>
    </row>
    <row r="642" s="1" customFormat="1" ht="75">
      <c r="A642" s="33" t="s">
        <v>420</v>
      </c>
      <c r="B642" s="33" t="s">
        <v>72</v>
      </c>
      <c r="C642" s="33" t="s">
        <v>161</v>
      </c>
      <c r="D642" s="33" t="s">
        <v>450</v>
      </c>
      <c r="E642" s="33" t="s">
        <v>60</v>
      </c>
      <c r="F642" s="34" t="s">
        <v>61</v>
      </c>
      <c r="G642" s="17">
        <v>1048.8</v>
      </c>
      <c r="H642" s="17">
        <v>1140</v>
      </c>
      <c r="I642" s="17">
        <v>1140</v>
      </c>
      <c r="J642" s="17"/>
      <c r="K642" s="17"/>
      <c r="L642" s="17"/>
      <c r="M642" s="17">
        <f t="shared" si="1905"/>
        <v>1048.8</v>
      </c>
      <c r="N642" s="17">
        <f t="shared" si="1906"/>
        <v>1140</v>
      </c>
      <c r="O642" s="17">
        <f t="shared" si="1907"/>
        <v>1140</v>
      </c>
      <c r="P642" s="17"/>
      <c r="Q642" s="17"/>
      <c r="R642" s="17"/>
      <c r="S642" s="17"/>
      <c r="T642" s="17"/>
      <c r="U642" s="17"/>
      <c r="V642" s="17"/>
      <c r="W642" s="17"/>
      <c r="X642" s="17"/>
      <c r="Y642" s="17">
        <f t="shared" si="2000"/>
        <v>1048.8</v>
      </c>
      <c r="Z642" s="17">
        <f t="shared" si="2001"/>
        <v>1140</v>
      </c>
      <c r="AA642" s="17">
        <f t="shared" si="2002"/>
        <v>1140</v>
      </c>
      <c r="AB642" s="17"/>
      <c r="AC642" s="17"/>
      <c r="AD642" s="17"/>
      <c r="AE642" s="17">
        <f t="shared" si="2003"/>
        <v>1048.8</v>
      </c>
      <c r="AF642" s="17">
        <f t="shared" si="2004"/>
        <v>1140</v>
      </c>
      <c r="AG642" s="17">
        <f t="shared" si="2005"/>
        <v>1140</v>
      </c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>
        <f t="shared" si="2006"/>
        <v>1048.8</v>
      </c>
      <c r="AX642" s="17">
        <f t="shared" si="2007"/>
        <v>1140</v>
      </c>
      <c r="AY642" s="17">
        <f t="shared" si="2008"/>
        <v>1140</v>
      </c>
      <c r="AZ642" s="17"/>
      <c r="BA642" s="17">
        <f t="shared" si="2009"/>
        <v>1048.8</v>
      </c>
      <c r="BB642" s="17">
        <f t="shared" si="2010"/>
        <v>1140</v>
      </c>
      <c r="BC642" s="17">
        <f t="shared" si="2011"/>
        <v>1140</v>
      </c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>
        <f t="shared" si="2012"/>
        <v>1048.8</v>
      </c>
      <c r="BP642" s="17">
        <f t="shared" si="2013"/>
        <v>1140</v>
      </c>
      <c r="BQ642" s="17">
        <f t="shared" si="2014"/>
        <v>1140</v>
      </c>
      <c r="BR642" s="17"/>
      <c r="BS642" s="35"/>
      <c r="BT642" s="35"/>
      <c r="BU642" s="1"/>
      <c r="BV642" s="1"/>
      <c r="BW642" s="1"/>
      <c r="BX642" s="1"/>
      <c r="BY642" s="1"/>
      <c r="BZ642" s="1"/>
      <c r="CA642" s="1"/>
      <c r="CB642" s="1"/>
    </row>
    <row r="643" s="1" customFormat="1" ht="30">
      <c r="A643" s="33" t="s">
        <v>420</v>
      </c>
      <c r="B643" s="33" t="s">
        <v>72</v>
      </c>
      <c r="C643" s="33" t="s">
        <v>161</v>
      </c>
      <c r="D643" s="33" t="s">
        <v>450</v>
      </c>
      <c r="E643" s="33" t="s">
        <v>48</v>
      </c>
      <c r="F643" s="34" t="s">
        <v>49</v>
      </c>
      <c r="G643" s="17">
        <v>1228.5</v>
      </c>
      <c r="H643" s="17">
        <v>1228.5999999999999</v>
      </c>
      <c r="I643" s="17">
        <v>1228.5999999999999</v>
      </c>
      <c r="J643" s="17"/>
      <c r="K643" s="17"/>
      <c r="L643" s="17"/>
      <c r="M643" s="17">
        <f t="shared" si="1905"/>
        <v>1228.5</v>
      </c>
      <c r="N643" s="17">
        <f t="shared" si="1906"/>
        <v>1228.5999999999999</v>
      </c>
      <c r="O643" s="17">
        <f t="shared" si="1907"/>
        <v>1228.5999999999999</v>
      </c>
      <c r="P643" s="17"/>
      <c r="Q643" s="17"/>
      <c r="R643" s="17"/>
      <c r="S643" s="17"/>
      <c r="T643" s="17"/>
      <c r="U643" s="17"/>
      <c r="V643" s="17"/>
      <c r="W643" s="17"/>
      <c r="X643" s="17"/>
      <c r="Y643" s="17">
        <f t="shared" si="2000"/>
        <v>1228.5</v>
      </c>
      <c r="Z643" s="17">
        <f t="shared" si="2001"/>
        <v>1228.5999999999999</v>
      </c>
      <c r="AA643" s="17">
        <f t="shared" si="2002"/>
        <v>1228.5999999999999</v>
      </c>
      <c r="AB643" s="17"/>
      <c r="AC643" s="17"/>
      <c r="AD643" s="17"/>
      <c r="AE643" s="17">
        <f t="shared" si="2003"/>
        <v>1228.5</v>
      </c>
      <c r="AF643" s="17">
        <f t="shared" si="2004"/>
        <v>1228.5999999999999</v>
      </c>
      <c r="AG643" s="17">
        <f t="shared" si="2005"/>
        <v>1228.5999999999999</v>
      </c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>
        <f t="shared" si="2006"/>
        <v>1228.5</v>
      </c>
      <c r="AX643" s="17">
        <f t="shared" si="2007"/>
        <v>1228.5999999999999</v>
      </c>
      <c r="AY643" s="17">
        <f t="shared" si="2008"/>
        <v>1228.5999999999999</v>
      </c>
      <c r="AZ643" s="17"/>
      <c r="BA643" s="17">
        <f t="shared" si="2009"/>
        <v>1228.5</v>
      </c>
      <c r="BB643" s="17">
        <f t="shared" si="2010"/>
        <v>1228.5999999999999</v>
      </c>
      <c r="BC643" s="17">
        <f t="shared" si="2011"/>
        <v>1228.5999999999999</v>
      </c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>
        <f t="shared" si="2012"/>
        <v>1228.5</v>
      </c>
      <c r="BP643" s="17">
        <f t="shared" si="2013"/>
        <v>1228.5999999999999</v>
      </c>
      <c r="BQ643" s="17">
        <f t="shared" si="2014"/>
        <v>1228.5999999999999</v>
      </c>
      <c r="BR643" s="17"/>
      <c r="BS643" s="35"/>
      <c r="BT643" s="35"/>
      <c r="BU643" s="1"/>
      <c r="BV643" s="1"/>
      <c r="BW643" s="1"/>
      <c r="BX643" s="1"/>
      <c r="BY643" s="1"/>
      <c r="BZ643" s="1"/>
      <c r="CA643" s="1"/>
      <c r="CB643" s="1"/>
    </row>
    <row r="644" s="23" customFormat="1" ht="15">
      <c r="A644" s="24" t="s">
        <v>420</v>
      </c>
      <c r="B644" s="24" t="s">
        <v>128</v>
      </c>
      <c r="C644" s="24"/>
      <c r="D644" s="24"/>
      <c r="E644" s="24"/>
      <c r="F644" s="25" t="s">
        <v>129</v>
      </c>
      <c r="G644" s="26">
        <f>G656+G645</f>
        <v>5408.7000000000007</v>
      </c>
      <c r="H644" s="26">
        <f>H656+H645</f>
        <v>5336.7000000000007</v>
      </c>
      <c r="I644" s="26">
        <f>I656+I645</f>
        <v>5336.7000000000007</v>
      </c>
      <c r="J644" s="26">
        <f>J656+J645</f>
        <v>0</v>
      </c>
      <c r="K644" s="26">
        <f>K656+K645</f>
        <v>0</v>
      </c>
      <c r="L644" s="26">
        <f>L656+L645</f>
        <v>0</v>
      </c>
      <c r="M644" s="26">
        <f t="shared" si="1905"/>
        <v>5408.7000000000007</v>
      </c>
      <c r="N644" s="26">
        <f t="shared" si="1906"/>
        <v>5336.7000000000007</v>
      </c>
      <c r="O644" s="26">
        <f t="shared" si="1907"/>
        <v>5336.7000000000007</v>
      </c>
      <c r="P644" s="26">
        <f>P656+P645</f>
        <v>0</v>
      </c>
      <c r="Q644" s="26">
        <f>Q656+Q645</f>
        <v>0</v>
      </c>
      <c r="R644" s="26">
        <f>R656+R645</f>
        <v>0</v>
      </c>
      <c r="S644" s="26">
        <f>S656+S645</f>
        <v>0</v>
      </c>
      <c r="T644" s="26">
        <f>T656+T645</f>
        <v>0</v>
      </c>
      <c r="U644" s="26">
        <f>U656+U645</f>
        <v>0</v>
      </c>
      <c r="V644" s="26">
        <f>V656+V645</f>
        <v>0</v>
      </c>
      <c r="W644" s="26">
        <f>W656+W645</f>
        <v>0</v>
      </c>
      <c r="X644" s="26">
        <f>X656+X645</f>
        <v>0</v>
      </c>
      <c r="Y644" s="26">
        <f t="shared" si="2000"/>
        <v>5408.7000000000007</v>
      </c>
      <c r="Z644" s="26">
        <f t="shared" si="2001"/>
        <v>5336.7000000000007</v>
      </c>
      <c r="AA644" s="26">
        <f t="shared" si="2002"/>
        <v>5336.7000000000007</v>
      </c>
      <c r="AB644" s="26">
        <f>AB656+AB645</f>
        <v>0</v>
      </c>
      <c r="AC644" s="26">
        <f>AC656+AC645</f>
        <v>0</v>
      </c>
      <c r="AD644" s="26">
        <f>AD656+AD645</f>
        <v>0</v>
      </c>
      <c r="AE644" s="26">
        <f t="shared" si="2003"/>
        <v>5408.7000000000007</v>
      </c>
      <c r="AF644" s="26">
        <f t="shared" si="2004"/>
        <v>5336.7000000000007</v>
      </c>
      <c r="AG644" s="26">
        <f t="shared" si="2005"/>
        <v>5336.7000000000007</v>
      </c>
      <c r="AH644" s="26">
        <f>AH656+AH645</f>
        <v>0</v>
      </c>
      <c r="AI644" s="26">
        <f>AI656+AI645</f>
        <v>0</v>
      </c>
      <c r="AJ644" s="26">
        <f>AJ656+AJ645</f>
        <v>0</v>
      </c>
      <c r="AK644" s="26">
        <f>AK656+AK645</f>
        <v>0</v>
      </c>
      <c r="AL644" s="26">
        <f>AL656+AL645</f>
        <v>0</v>
      </c>
      <c r="AM644" s="26">
        <f>AM656+AM645</f>
        <v>0</v>
      </c>
      <c r="AN644" s="26">
        <f>AN656+AN645</f>
        <v>0</v>
      </c>
      <c r="AO644" s="26">
        <f>AO656+AO645</f>
        <v>0</v>
      </c>
      <c r="AP644" s="26">
        <f>AP656+AP645</f>
        <v>0</v>
      </c>
      <c r="AQ644" s="26">
        <f>AQ656+AQ645</f>
        <v>0</v>
      </c>
      <c r="AR644" s="26">
        <f>AR656+AR645</f>
        <v>0</v>
      </c>
      <c r="AS644" s="26">
        <f>AS656+AS645</f>
        <v>0</v>
      </c>
      <c r="AT644" s="26">
        <f>AT656+AT645</f>
        <v>0</v>
      </c>
      <c r="AU644" s="26">
        <f>AU656+AU645</f>
        <v>0</v>
      </c>
      <c r="AV644" s="26">
        <f>AV656+AV645</f>
        <v>0</v>
      </c>
      <c r="AW644" s="26">
        <f t="shared" si="2006"/>
        <v>5408.7000000000007</v>
      </c>
      <c r="AX644" s="26">
        <f t="shared" si="2007"/>
        <v>5336.7000000000007</v>
      </c>
      <c r="AY644" s="26">
        <f t="shared" si="2008"/>
        <v>5336.7000000000007</v>
      </c>
      <c r="AZ644" s="26">
        <f>AZ656+AZ645</f>
        <v>0</v>
      </c>
      <c r="BA644" s="26">
        <f t="shared" si="2009"/>
        <v>5408.7000000000007</v>
      </c>
      <c r="BB644" s="26">
        <f t="shared" si="2010"/>
        <v>5336.7000000000007</v>
      </c>
      <c r="BC644" s="26">
        <f t="shared" si="2011"/>
        <v>5336.7000000000007</v>
      </c>
      <c r="BD644" s="26">
        <f>BD656+BD645</f>
        <v>0</v>
      </c>
      <c r="BE644" s="26">
        <f>BE656+BE645</f>
        <v>0</v>
      </c>
      <c r="BF644" s="26">
        <f>BF656+BF645</f>
        <v>0</v>
      </c>
      <c r="BG644" s="26">
        <f>BG656+BG645</f>
        <v>0</v>
      </c>
      <c r="BH644" s="26">
        <f>BH656+BH645</f>
        <v>0</v>
      </c>
      <c r="BI644" s="26">
        <f>BI656+BI645</f>
        <v>0</v>
      </c>
      <c r="BJ644" s="26">
        <f>BJ656+BJ645</f>
        <v>0</v>
      </c>
      <c r="BK644" s="26">
        <f>BK656+BK645</f>
        <v>0</v>
      </c>
      <c r="BL644" s="26">
        <f>BL656+BL645</f>
        <v>0</v>
      </c>
      <c r="BM644" s="26">
        <f>BM656+BM645</f>
        <v>0</v>
      </c>
      <c r="BN644" s="26">
        <f>BN656+BN645</f>
        <v>0</v>
      </c>
      <c r="BO644" s="26">
        <f t="shared" si="2012"/>
        <v>5408.7000000000007</v>
      </c>
      <c r="BP644" s="26">
        <f t="shared" si="2013"/>
        <v>5336.7000000000007</v>
      </c>
      <c r="BQ644" s="26">
        <f t="shared" si="2014"/>
        <v>5336.7000000000007</v>
      </c>
      <c r="BR644" s="26">
        <f>BR656+BR645</f>
        <v>0</v>
      </c>
      <c r="BS644" s="27"/>
      <c r="BT644" s="27"/>
      <c r="BU644" s="23"/>
      <c r="BV644" s="23"/>
      <c r="BW644" s="23"/>
      <c r="BX644" s="23"/>
      <c r="BY644" s="23"/>
      <c r="BZ644" s="23"/>
      <c r="CA644" s="23"/>
      <c r="CB644" s="23"/>
    </row>
    <row r="645" s="28" customFormat="1" ht="15">
      <c r="A645" s="29" t="s">
        <v>420</v>
      </c>
      <c r="B645" s="29" t="s">
        <v>128</v>
      </c>
      <c r="C645" s="29" t="s">
        <v>274</v>
      </c>
      <c r="D645" s="29"/>
      <c r="E645" s="37"/>
      <c r="F645" s="30" t="s">
        <v>452</v>
      </c>
      <c r="G645" s="31">
        <f>G646+G651</f>
        <v>5048.7000000000007</v>
      </c>
      <c r="H645" s="31">
        <f>H646+H651</f>
        <v>5048.7000000000007</v>
      </c>
      <c r="I645" s="31">
        <f>I646+I651</f>
        <v>5048.7000000000007</v>
      </c>
      <c r="J645" s="31">
        <f>J646+J651</f>
        <v>0</v>
      </c>
      <c r="K645" s="31">
        <f>K646+K651</f>
        <v>0</v>
      </c>
      <c r="L645" s="31">
        <f>L646+L651</f>
        <v>0</v>
      </c>
      <c r="M645" s="31">
        <f t="shared" si="1905"/>
        <v>5048.7000000000007</v>
      </c>
      <c r="N645" s="31">
        <f t="shared" si="1906"/>
        <v>5048.7000000000007</v>
      </c>
      <c r="O645" s="31">
        <f t="shared" si="1907"/>
        <v>5048.7000000000007</v>
      </c>
      <c r="P645" s="31">
        <f>P646+P651</f>
        <v>0</v>
      </c>
      <c r="Q645" s="31">
        <f>Q646+Q651</f>
        <v>0</v>
      </c>
      <c r="R645" s="31">
        <f>R646+R651</f>
        <v>0</v>
      </c>
      <c r="S645" s="31">
        <f>S646+S651</f>
        <v>0</v>
      </c>
      <c r="T645" s="31">
        <f>T646+T651</f>
        <v>0</v>
      </c>
      <c r="U645" s="31">
        <f>U646+U651</f>
        <v>0</v>
      </c>
      <c r="V645" s="31">
        <f>V646+V651</f>
        <v>0</v>
      </c>
      <c r="W645" s="31">
        <f>W646+W651</f>
        <v>0</v>
      </c>
      <c r="X645" s="31">
        <f>X646+X651</f>
        <v>0</v>
      </c>
      <c r="Y645" s="31">
        <f t="shared" si="2000"/>
        <v>5048.7000000000007</v>
      </c>
      <c r="Z645" s="31">
        <f t="shared" si="2001"/>
        <v>5048.7000000000007</v>
      </c>
      <c r="AA645" s="31">
        <f t="shared" si="2002"/>
        <v>5048.7000000000007</v>
      </c>
      <c r="AB645" s="31">
        <f>AB646+AB651</f>
        <v>0</v>
      </c>
      <c r="AC645" s="31">
        <f>AC646+AC651</f>
        <v>0</v>
      </c>
      <c r="AD645" s="31">
        <f>AD646+AD651</f>
        <v>0</v>
      </c>
      <c r="AE645" s="31">
        <f t="shared" si="2003"/>
        <v>5048.7000000000007</v>
      </c>
      <c r="AF645" s="31">
        <f t="shared" si="2004"/>
        <v>5048.7000000000007</v>
      </c>
      <c r="AG645" s="31">
        <f t="shared" si="2005"/>
        <v>5048.7000000000007</v>
      </c>
      <c r="AH645" s="31">
        <f>AH646+AH651</f>
        <v>0</v>
      </c>
      <c r="AI645" s="31">
        <f>AI646+AI651</f>
        <v>0</v>
      </c>
      <c r="AJ645" s="31">
        <f>AJ646+AJ651</f>
        <v>0</v>
      </c>
      <c r="AK645" s="31">
        <f>AK646+AK651</f>
        <v>0</v>
      </c>
      <c r="AL645" s="31">
        <f>AL646+AL651</f>
        <v>0</v>
      </c>
      <c r="AM645" s="31">
        <f>AM646+AM651</f>
        <v>0</v>
      </c>
      <c r="AN645" s="31">
        <f>AN646+AN651</f>
        <v>0</v>
      </c>
      <c r="AO645" s="31">
        <f>AO646+AO651</f>
        <v>0</v>
      </c>
      <c r="AP645" s="31">
        <f>AP646+AP651</f>
        <v>0</v>
      </c>
      <c r="AQ645" s="31">
        <f>AQ646+AQ651</f>
        <v>0</v>
      </c>
      <c r="AR645" s="31">
        <f>AR646+AR651</f>
        <v>0</v>
      </c>
      <c r="AS645" s="31">
        <f>AS646+AS651</f>
        <v>0</v>
      </c>
      <c r="AT645" s="31">
        <f>AT646+AT651</f>
        <v>0</v>
      </c>
      <c r="AU645" s="31">
        <f>AU646+AU651</f>
        <v>0</v>
      </c>
      <c r="AV645" s="31">
        <f>AV646+AV651</f>
        <v>0</v>
      </c>
      <c r="AW645" s="31">
        <f t="shared" si="2006"/>
        <v>5048.7000000000007</v>
      </c>
      <c r="AX645" s="31">
        <f t="shared" si="2007"/>
        <v>5048.7000000000007</v>
      </c>
      <c r="AY645" s="31">
        <f t="shared" si="2008"/>
        <v>5048.7000000000007</v>
      </c>
      <c r="AZ645" s="31">
        <f>AZ646+AZ651</f>
        <v>0</v>
      </c>
      <c r="BA645" s="31">
        <f t="shared" si="2009"/>
        <v>5048.7000000000007</v>
      </c>
      <c r="BB645" s="31">
        <f t="shared" si="2010"/>
        <v>5048.7000000000007</v>
      </c>
      <c r="BC645" s="31">
        <f t="shared" si="2011"/>
        <v>5048.7000000000007</v>
      </c>
      <c r="BD645" s="31">
        <f>BD646+BD651</f>
        <v>0</v>
      </c>
      <c r="BE645" s="31">
        <f>BE646+BE651</f>
        <v>0</v>
      </c>
      <c r="BF645" s="31">
        <f>BF646+BF651</f>
        <v>0</v>
      </c>
      <c r="BG645" s="31">
        <f>BG646+BG651</f>
        <v>0</v>
      </c>
      <c r="BH645" s="31">
        <f>BH646+BH651</f>
        <v>0</v>
      </c>
      <c r="BI645" s="31">
        <f>BI646+BI651</f>
        <v>0</v>
      </c>
      <c r="BJ645" s="31">
        <f>BJ646+BJ651</f>
        <v>0</v>
      </c>
      <c r="BK645" s="31">
        <f>BK646+BK651</f>
        <v>0</v>
      </c>
      <c r="BL645" s="31">
        <f>BL646+BL651</f>
        <v>0</v>
      </c>
      <c r="BM645" s="31">
        <f>BM646+BM651</f>
        <v>0</v>
      </c>
      <c r="BN645" s="31">
        <f>BN646+BN651</f>
        <v>0</v>
      </c>
      <c r="BO645" s="31">
        <f t="shared" si="2012"/>
        <v>5048.7000000000007</v>
      </c>
      <c r="BP645" s="31">
        <f t="shared" si="2013"/>
        <v>5048.7000000000007</v>
      </c>
      <c r="BQ645" s="31">
        <f t="shared" si="2014"/>
        <v>5048.7000000000007</v>
      </c>
      <c r="BR645" s="31">
        <f>BR646+BR651</f>
        <v>0</v>
      </c>
      <c r="BS645" s="32"/>
      <c r="BT645" s="32"/>
      <c r="BU645" s="28"/>
      <c r="BV645" s="28"/>
      <c r="BW645" s="28"/>
      <c r="BX645" s="28"/>
      <c r="BY645" s="28"/>
      <c r="BZ645" s="28"/>
      <c r="CA645" s="28"/>
      <c r="CB645" s="28"/>
    </row>
    <row r="646" s="1" customFormat="1" ht="30">
      <c r="A646" s="33" t="s">
        <v>420</v>
      </c>
      <c r="B646" s="33" t="s">
        <v>128</v>
      </c>
      <c r="C646" s="33" t="s">
        <v>274</v>
      </c>
      <c r="D646" s="33" t="s">
        <v>74</v>
      </c>
      <c r="E646" s="38"/>
      <c r="F646" s="34" t="s">
        <v>75</v>
      </c>
      <c r="G646" s="17">
        <f t="shared" ref="G646:G692" si="2107">G647</f>
        <v>639.60000000000002</v>
      </c>
      <c r="H646" s="17">
        <f t="shared" ref="H646:H709" si="2108">H647</f>
        <v>639.60000000000002</v>
      </c>
      <c r="I646" s="17">
        <f t="shared" ref="I646:I692" si="2109">I647</f>
        <v>639.60000000000002</v>
      </c>
      <c r="J646" s="17">
        <f t="shared" ref="J646:J662" si="2110">J647</f>
        <v>0</v>
      </c>
      <c r="K646" s="17">
        <f t="shared" ref="K646:K662" si="2111">K647</f>
        <v>0</v>
      </c>
      <c r="L646" s="17">
        <f t="shared" ref="L646:L662" si="2112">L647</f>
        <v>0</v>
      </c>
      <c r="M646" s="17">
        <f t="shared" si="1905"/>
        <v>639.60000000000002</v>
      </c>
      <c r="N646" s="17">
        <f t="shared" si="1906"/>
        <v>639.60000000000002</v>
      </c>
      <c r="O646" s="17">
        <f t="shared" si="1907"/>
        <v>639.60000000000002</v>
      </c>
      <c r="P646" s="17">
        <f t="shared" ref="P646:P662" si="2113">P647</f>
        <v>0</v>
      </c>
      <c r="Q646" s="17">
        <f t="shared" ref="Q646:Q662" si="2114">Q647</f>
        <v>0</v>
      </c>
      <c r="R646" s="17">
        <f t="shared" ref="R646:R662" si="2115">R647</f>
        <v>0</v>
      </c>
      <c r="S646" s="17">
        <f t="shared" ref="S646:S662" si="2116">S647</f>
        <v>0</v>
      </c>
      <c r="T646" s="17">
        <f t="shared" ref="T646:T662" si="2117">T647</f>
        <v>0</v>
      </c>
      <c r="U646" s="17">
        <f t="shared" ref="U646:U662" si="2118">U647</f>
        <v>0</v>
      </c>
      <c r="V646" s="17">
        <f t="shared" ref="V646:V662" si="2119">V647</f>
        <v>0</v>
      </c>
      <c r="W646" s="17">
        <f t="shared" ref="W646:W662" si="2120">W647</f>
        <v>0</v>
      </c>
      <c r="X646" s="17">
        <f t="shared" ref="X646:X662" si="2121">X647</f>
        <v>0</v>
      </c>
      <c r="Y646" s="17">
        <f t="shared" si="2000"/>
        <v>639.60000000000002</v>
      </c>
      <c r="Z646" s="17">
        <f t="shared" si="2001"/>
        <v>639.60000000000002</v>
      </c>
      <c r="AA646" s="17">
        <f t="shared" si="2002"/>
        <v>639.60000000000002</v>
      </c>
      <c r="AB646" s="17">
        <f t="shared" ref="AB646:AB662" si="2122">AB647</f>
        <v>0</v>
      </c>
      <c r="AC646" s="17">
        <f t="shared" ref="AC646:AC662" si="2123">AC647</f>
        <v>0</v>
      </c>
      <c r="AD646" s="17">
        <f t="shared" ref="AD646:AD662" si="2124">AD647</f>
        <v>0</v>
      </c>
      <c r="AE646" s="17">
        <f t="shared" si="2003"/>
        <v>639.60000000000002</v>
      </c>
      <c r="AF646" s="17">
        <f t="shared" si="2004"/>
        <v>639.60000000000002</v>
      </c>
      <c r="AG646" s="17">
        <f t="shared" si="2005"/>
        <v>639.60000000000002</v>
      </c>
      <c r="AH646" s="17">
        <f t="shared" ref="AH646:AH662" si="2125">AH647</f>
        <v>0</v>
      </c>
      <c r="AI646" s="17">
        <f t="shared" ref="AI646:AI662" si="2126">AI647</f>
        <v>0</v>
      </c>
      <c r="AJ646" s="17">
        <f t="shared" ref="AJ646:AJ662" si="2127">AJ647</f>
        <v>0</v>
      </c>
      <c r="AK646" s="17">
        <f t="shared" ref="AK646:AK662" si="2128">AK647</f>
        <v>0</v>
      </c>
      <c r="AL646" s="17">
        <f t="shared" ref="AL646:AL662" si="2129">AL647</f>
        <v>0</v>
      </c>
      <c r="AM646" s="17">
        <f t="shared" ref="AM646:AM662" si="2130">AM647</f>
        <v>0</v>
      </c>
      <c r="AN646" s="17">
        <f t="shared" ref="AN646:AN662" si="2131">AN647</f>
        <v>0</v>
      </c>
      <c r="AO646" s="17">
        <f t="shared" ref="AO646:AO662" si="2132">AO647</f>
        <v>0</v>
      </c>
      <c r="AP646" s="17">
        <f t="shared" ref="AP646:AP662" si="2133">AP647</f>
        <v>0</v>
      </c>
      <c r="AQ646" s="17">
        <f t="shared" ref="AQ646:AQ662" si="2134">AQ647</f>
        <v>0</v>
      </c>
      <c r="AR646" s="17">
        <f t="shared" ref="AR646:AR662" si="2135">AR647</f>
        <v>0</v>
      </c>
      <c r="AS646" s="17">
        <f t="shared" ref="AS646:AS662" si="2136">AS647</f>
        <v>0</v>
      </c>
      <c r="AT646" s="17">
        <f t="shared" ref="AT646:AT662" si="2137">AT647</f>
        <v>0</v>
      </c>
      <c r="AU646" s="17">
        <f t="shared" ref="AU646:AU662" si="2138">AU647</f>
        <v>0</v>
      </c>
      <c r="AV646" s="17">
        <f t="shared" ref="AV646:AV662" si="2139">AV647</f>
        <v>0</v>
      </c>
      <c r="AW646" s="17">
        <f t="shared" si="2006"/>
        <v>639.60000000000002</v>
      </c>
      <c r="AX646" s="17">
        <f t="shared" si="2007"/>
        <v>639.60000000000002</v>
      </c>
      <c r="AY646" s="17">
        <f t="shared" si="2008"/>
        <v>639.60000000000002</v>
      </c>
      <c r="AZ646" s="17">
        <f t="shared" ref="AZ646:AZ662" si="2140">AZ647</f>
        <v>0</v>
      </c>
      <c r="BA646" s="17">
        <f t="shared" si="2009"/>
        <v>639.60000000000002</v>
      </c>
      <c r="BB646" s="17">
        <f t="shared" si="2010"/>
        <v>639.60000000000002</v>
      </c>
      <c r="BC646" s="17">
        <f t="shared" si="2011"/>
        <v>639.60000000000002</v>
      </c>
      <c r="BD646" s="17">
        <f t="shared" ref="BD646:BD662" si="2141">BD647</f>
        <v>0</v>
      </c>
      <c r="BE646" s="17">
        <f t="shared" ref="BE646:BE662" si="2142">BE647</f>
        <v>0</v>
      </c>
      <c r="BF646" s="17">
        <f t="shared" ref="BF646:BF662" si="2143">BF647</f>
        <v>0</v>
      </c>
      <c r="BG646" s="17">
        <f t="shared" ref="BG646:BG662" si="2144">BG647</f>
        <v>0</v>
      </c>
      <c r="BH646" s="17">
        <f t="shared" ref="BH646:BH662" si="2145">BH647</f>
        <v>0</v>
      </c>
      <c r="BI646" s="17">
        <f t="shared" ref="BI646:BI662" si="2146">BI647</f>
        <v>0</v>
      </c>
      <c r="BJ646" s="17">
        <f t="shared" ref="BJ646:BJ662" si="2147">BJ647</f>
        <v>0</v>
      </c>
      <c r="BK646" s="17">
        <f t="shared" ref="BK646:BK662" si="2148">BK647</f>
        <v>0</v>
      </c>
      <c r="BL646" s="17">
        <f t="shared" ref="BL646:BL662" si="2149">BL647</f>
        <v>0</v>
      </c>
      <c r="BM646" s="17">
        <f t="shared" ref="BM646:BM662" si="2150">BM647</f>
        <v>0</v>
      </c>
      <c r="BN646" s="17">
        <f t="shared" ref="BN646:BN662" si="2151">BN647</f>
        <v>0</v>
      </c>
      <c r="BO646" s="17">
        <f t="shared" si="2012"/>
        <v>639.60000000000002</v>
      </c>
      <c r="BP646" s="17">
        <f t="shared" si="2013"/>
        <v>639.60000000000002</v>
      </c>
      <c r="BQ646" s="17">
        <f t="shared" si="2014"/>
        <v>639.60000000000002</v>
      </c>
      <c r="BR646" s="17">
        <f t="shared" ref="BR646:BR662" si="2152">BR647</f>
        <v>0</v>
      </c>
      <c r="BS646" s="35"/>
      <c r="BT646" s="35"/>
      <c r="BU646" s="1"/>
      <c r="BV646" s="1"/>
      <c r="BW646" s="1"/>
      <c r="BX646" s="1"/>
      <c r="BY646" s="1"/>
      <c r="BZ646" s="1"/>
      <c r="CA646" s="1"/>
      <c r="CB646" s="1"/>
    </row>
    <row r="647" s="1" customFormat="1" ht="15" hidden="1">
      <c r="A647" s="33" t="s">
        <v>420</v>
      </c>
      <c r="B647" s="33" t="s">
        <v>128</v>
      </c>
      <c r="C647" s="33" t="s">
        <v>274</v>
      </c>
      <c r="D647" s="33" t="s">
        <v>76</v>
      </c>
      <c r="E647" s="38"/>
      <c r="F647" s="34" t="s">
        <v>43</v>
      </c>
      <c r="G647" s="17">
        <f t="shared" si="2107"/>
        <v>639.60000000000002</v>
      </c>
      <c r="H647" s="17">
        <f t="shared" si="2108"/>
        <v>639.60000000000002</v>
      </c>
      <c r="I647" s="17">
        <f t="shared" si="2109"/>
        <v>639.60000000000002</v>
      </c>
      <c r="J647" s="17">
        <f t="shared" si="2110"/>
        <v>0</v>
      </c>
      <c r="K647" s="17">
        <f t="shared" si="2111"/>
        <v>0</v>
      </c>
      <c r="L647" s="17">
        <f t="shared" si="2112"/>
        <v>0</v>
      </c>
      <c r="M647" s="17">
        <f t="shared" si="1905"/>
        <v>639.60000000000002</v>
      </c>
      <c r="N647" s="17">
        <f t="shared" si="1906"/>
        <v>639.60000000000002</v>
      </c>
      <c r="O647" s="17">
        <f t="shared" si="1907"/>
        <v>639.60000000000002</v>
      </c>
      <c r="P647" s="17">
        <f t="shared" si="2113"/>
        <v>0</v>
      </c>
      <c r="Q647" s="17">
        <f t="shared" si="2114"/>
        <v>0</v>
      </c>
      <c r="R647" s="17">
        <f t="shared" si="2115"/>
        <v>0</v>
      </c>
      <c r="S647" s="17">
        <f t="shared" si="2116"/>
        <v>0</v>
      </c>
      <c r="T647" s="17">
        <f t="shared" si="2117"/>
        <v>0</v>
      </c>
      <c r="U647" s="17">
        <f t="shared" si="2118"/>
        <v>0</v>
      </c>
      <c r="V647" s="17">
        <f t="shared" si="2119"/>
        <v>0</v>
      </c>
      <c r="W647" s="17">
        <f t="shared" si="2120"/>
        <v>0</v>
      </c>
      <c r="X647" s="17">
        <f t="shared" si="2121"/>
        <v>0</v>
      </c>
      <c r="Y647" s="17">
        <f t="shared" si="2000"/>
        <v>639.60000000000002</v>
      </c>
      <c r="Z647" s="17">
        <f t="shared" si="2001"/>
        <v>639.60000000000002</v>
      </c>
      <c r="AA647" s="17">
        <f t="shared" si="2002"/>
        <v>639.60000000000002</v>
      </c>
      <c r="AB647" s="17">
        <f t="shared" si="2122"/>
        <v>0</v>
      </c>
      <c r="AC647" s="17">
        <f t="shared" si="2123"/>
        <v>0</v>
      </c>
      <c r="AD647" s="17">
        <f t="shared" si="2124"/>
        <v>0</v>
      </c>
      <c r="AE647" s="17">
        <f t="shared" si="2003"/>
        <v>639.60000000000002</v>
      </c>
      <c r="AF647" s="17">
        <f t="shared" si="2004"/>
        <v>639.60000000000002</v>
      </c>
      <c r="AG647" s="17">
        <f t="shared" si="2005"/>
        <v>639.60000000000002</v>
      </c>
      <c r="AH647" s="17">
        <f t="shared" si="2125"/>
        <v>0</v>
      </c>
      <c r="AI647" s="17">
        <f t="shared" si="2126"/>
        <v>0</v>
      </c>
      <c r="AJ647" s="17">
        <f t="shared" si="2127"/>
        <v>0</v>
      </c>
      <c r="AK647" s="17">
        <f t="shared" si="2128"/>
        <v>0</v>
      </c>
      <c r="AL647" s="17">
        <f t="shared" si="2129"/>
        <v>0</v>
      </c>
      <c r="AM647" s="17">
        <f t="shared" si="2130"/>
        <v>0</v>
      </c>
      <c r="AN647" s="17">
        <f t="shared" si="2131"/>
        <v>0</v>
      </c>
      <c r="AO647" s="17">
        <f t="shared" si="2132"/>
        <v>0</v>
      </c>
      <c r="AP647" s="17">
        <f t="shared" si="2133"/>
        <v>0</v>
      </c>
      <c r="AQ647" s="17">
        <f t="shared" si="2134"/>
        <v>0</v>
      </c>
      <c r="AR647" s="17">
        <f t="shared" si="2135"/>
        <v>0</v>
      </c>
      <c r="AS647" s="17">
        <f t="shared" si="2136"/>
        <v>0</v>
      </c>
      <c r="AT647" s="17">
        <f t="shared" si="2137"/>
        <v>0</v>
      </c>
      <c r="AU647" s="17">
        <f t="shared" si="2138"/>
        <v>0</v>
      </c>
      <c r="AV647" s="17">
        <f t="shared" si="2139"/>
        <v>0</v>
      </c>
      <c r="AW647" s="17">
        <f t="shared" si="2006"/>
        <v>639.60000000000002</v>
      </c>
      <c r="AX647" s="17">
        <f t="shared" si="2007"/>
        <v>639.60000000000002</v>
      </c>
      <c r="AY647" s="17">
        <f t="shared" si="2008"/>
        <v>639.60000000000002</v>
      </c>
      <c r="AZ647" s="17">
        <f t="shared" si="2140"/>
        <v>0</v>
      </c>
      <c r="BA647" s="17">
        <f t="shared" si="2009"/>
        <v>639.60000000000002</v>
      </c>
      <c r="BB647" s="17">
        <f t="shared" si="2010"/>
        <v>639.60000000000002</v>
      </c>
      <c r="BC647" s="17">
        <f t="shared" si="2011"/>
        <v>639.60000000000002</v>
      </c>
      <c r="BD647" s="17">
        <f t="shared" si="2141"/>
        <v>0</v>
      </c>
      <c r="BE647" s="17">
        <f t="shared" si="2142"/>
        <v>0</v>
      </c>
      <c r="BF647" s="17">
        <f t="shared" si="2143"/>
        <v>0</v>
      </c>
      <c r="BG647" s="17">
        <f t="shared" si="2144"/>
        <v>0</v>
      </c>
      <c r="BH647" s="17">
        <f t="shared" si="2145"/>
        <v>0</v>
      </c>
      <c r="BI647" s="17">
        <f t="shared" si="2146"/>
        <v>0</v>
      </c>
      <c r="BJ647" s="17">
        <f t="shared" si="2147"/>
        <v>0</v>
      </c>
      <c r="BK647" s="17">
        <f t="shared" si="2148"/>
        <v>0</v>
      </c>
      <c r="BL647" s="17">
        <f t="shared" si="2149"/>
        <v>0</v>
      </c>
      <c r="BM647" s="17">
        <f t="shared" si="2150"/>
        <v>0</v>
      </c>
      <c r="BN647" s="17">
        <f t="shared" si="2151"/>
        <v>0</v>
      </c>
      <c r="BO647" s="17">
        <f t="shared" si="2012"/>
        <v>639.60000000000002</v>
      </c>
      <c r="BP647" s="17">
        <f t="shared" si="2013"/>
        <v>639.60000000000002</v>
      </c>
      <c r="BQ647" s="17">
        <f t="shared" si="2014"/>
        <v>639.60000000000002</v>
      </c>
      <c r="BR647" s="17">
        <f t="shared" si="2152"/>
        <v>0</v>
      </c>
      <c r="BS647" s="35">
        <v>0</v>
      </c>
      <c r="BT647" s="35"/>
      <c r="BU647" s="1"/>
      <c r="BV647" s="1"/>
      <c r="BW647" s="1"/>
      <c r="BX647" s="1"/>
      <c r="BY647" s="1"/>
      <c r="BZ647" s="1"/>
      <c r="CA647" s="1"/>
      <c r="CB647" s="1"/>
    </row>
    <row r="648" s="1" customFormat="1" ht="30">
      <c r="A648" s="33" t="s">
        <v>420</v>
      </c>
      <c r="B648" s="33" t="s">
        <v>128</v>
      </c>
      <c r="C648" s="33" t="s">
        <v>274</v>
      </c>
      <c r="D648" s="33" t="s">
        <v>453</v>
      </c>
      <c r="E648" s="38"/>
      <c r="F648" s="34" t="s">
        <v>454</v>
      </c>
      <c r="G648" s="17">
        <f t="shared" si="2107"/>
        <v>639.60000000000002</v>
      </c>
      <c r="H648" s="17">
        <f t="shared" si="2108"/>
        <v>639.60000000000002</v>
      </c>
      <c r="I648" s="17">
        <f t="shared" si="2109"/>
        <v>639.60000000000002</v>
      </c>
      <c r="J648" s="17">
        <f t="shared" si="2110"/>
        <v>0</v>
      </c>
      <c r="K648" s="17">
        <f t="shared" si="2111"/>
        <v>0</v>
      </c>
      <c r="L648" s="17">
        <f t="shared" si="2112"/>
        <v>0</v>
      </c>
      <c r="M648" s="17">
        <f t="shared" si="1905"/>
        <v>639.60000000000002</v>
      </c>
      <c r="N648" s="17">
        <f t="shared" si="1906"/>
        <v>639.60000000000002</v>
      </c>
      <c r="O648" s="17">
        <f t="shared" si="1907"/>
        <v>639.60000000000002</v>
      </c>
      <c r="P648" s="17">
        <f t="shared" si="2113"/>
        <v>0</v>
      </c>
      <c r="Q648" s="17">
        <f t="shared" si="2114"/>
        <v>0</v>
      </c>
      <c r="R648" s="17">
        <f t="shared" si="2115"/>
        <v>0</v>
      </c>
      <c r="S648" s="17">
        <f t="shared" si="2116"/>
        <v>0</v>
      </c>
      <c r="T648" s="17">
        <f t="shared" si="2117"/>
        <v>0</v>
      </c>
      <c r="U648" s="17">
        <f t="shared" si="2118"/>
        <v>0</v>
      </c>
      <c r="V648" s="17">
        <f t="shared" si="2119"/>
        <v>0</v>
      </c>
      <c r="W648" s="17">
        <f t="shared" si="2120"/>
        <v>0</v>
      </c>
      <c r="X648" s="17">
        <f t="shared" si="2121"/>
        <v>0</v>
      </c>
      <c r="Y648" s="17">
        <f t="shared" si="2000"/>
        <v>639.60000000000002</v>
      </c>
      <c r="Z648" s="17">
        <f t="shared" si="2001"/>
        <v>639.60000000000002</v>
      </c>
      <c r="AA648" s="17">
        <f t="shared" si="2002"/>
        <v>639.60000000000002</v>
      </c>
      <c r="AB648" s="17">
        <f t="shared" si="2122"/>
        <v>0</v>
      </c>
      <c r="AC648" s="17">
        <f t="shared" si="2123"/>
        <v>0</v>
      </c>
      <c r="AD648" s="17">
        <f t="shared" si="2124"/>
        <v>0</v>
      </c>
      <c r="AE648" s="17">
        <f t="shared" si="2003"/>
        <v>639.60000000000002</v>
      </c>
      <c r="AF648" s="17">
        <f t="shared" si="2004"/>
        <v>639.60000000000002</v>
      </c>
      <c r="AG648" s="17">
        <f t="shared" si="2005"/>
        <v>639.60000000000002</v>
      </c>
      <c r="AH648" s="17">
        <f t="shared" si="2125"/>
        <v>0</v>
      </c>
      <c r="AI648" s="17">
        <f t="shared" si="2126"/>
        <v>0</v>
      </c>
      <c r="AJ648" s="17">
        <f t="shared" si="2127"/>
        <v>0</v>
      </c>
      <c r="AK648" s="17">
        <f t="shared" si="2128"/>
        <v>0</v>
      </c>
      <c r="AL648" s="17">
        <f t="shared" si="2129"/>
        <v>0</v>
      </c>
      <c r="AM648" s="17">
        <f t="shared" si="2130"/>
        <v>0</v>
      </c>
      <c r="AN648" s="17">
        <f t="shared" si="2131"/>
        <v>0</v>
      </c>
      <c r="AO648" s="17">
        <f t="shared" si="2132"/>
        <v>0</v>
      </c>
      <c r="AP648" s="17">
        <f t="shared" si="2133"/>
        <v>0</v>
      </c>
      <c r="AQ648" s="17">
        <f t="shared" si="2134"/>
        <v>0</v>
      </c>
      <c r="AR648" s="17">
        <f t="shared" si="2135"/>
        <v>0</v>
      </c>
      <c r="AS648" s="17">
        <f t="shared" si="2136"/>
        <v>0</v>
      </c>
      <c r="AT648" s="17">
        <f t="shared" si="2137"/>
        <v>0</v>
      </c>
      <c r="AU648" s="17">
        <f t="shared" si="2138"/>
        <v>0</v>
      </c>
      <c r="AV648" s="17">
        <f t="shared" si="2139"/>
        <v>0</v>
      </c>
      <c r="AW648" s="17">
        <f t="shared" si="2006"/>
        <v>639.60000000000002</v>
      </c>
      <c r="AX648" s="17">
        <f t="shared" si="2007"/>
        <v>639.60000000000002</v>
      </c>
      <c r="AY648" s="17">
        <f t="shared" si="2008"/>
        <v>639.60000000000002</v>
      </c>
      <c r="AZ648" s="17">
        <f t="shared" si="2140"/>
        <v>0</v>
      </c>
      <c r="BA648" s="17">
        <f t="shared" si="2009"/>
        <v>639.60000000000002</v>
      </c>
      <c r="BB648" s="17">
        <f t="shared" si="2010"/>
        <v>639.60000000000002</v>
      </c>
      <c r="BC648" s="17">
        <f t="shared" si="2011"/>
        <v>639.60000000000002</v>
      </c>
      <c r="BD648" s="17">
        <f t="shared" si="2141"/>
        <v>0</v>
      </c>
      <c r="BE648" s="17">
        <f t="shared" si="2142"/>
        <v>0</v>
      </c>
      <c r="BF648" s="17">
        <f t="shared" si="2143"/>
        <v>0</v>
      </c>
      <c r="BG648" s="17">
        <f t="shared" si="2144"/>
        <v>0</v>
      </c>
      <c r="BH648" s="17">
        <f t="shared" si="2145"/>
        <v>0</v>
      </c>
      <c r="BI648" s="17">
        <f t="shared" si="2146"/>
        <v>0</v>
      </c>
      <c r="BJ648" s="17">
        <f t="shared" si="2147"/>
        <v>0</v>
      </c>
      <c r="BK648" s="17">
        <f t="shared" si="2148"/>
        <v>0</v>
      </c>
      <c r="BL648" s="17">
        <f t="shared" si="2149"/>
        <v>0</v>
      </c>
      <c r="BM648" s="17">
        <f t="shared" si="2150"/>
        <v>0</v>
      </c>
      <c r="BN648" s="17">
        <f t="shared" si="2151"/>
        <v>0</v>
      </c>
      <c r="BO648" s="17">
        <f t="shared" si="2012"/>
        <v>639.60000000000002</v>
      </c>
      <c r="BP648" s="17">
        <f t="shared" si="2013"/>
        <v>639.60000000000002</v>
      </c>
      <c r="BQ648" s="17">
        <f t="shared" si="2014"/>
        <v>639.60000000000002</v>
      </c>
      <c r="BR648" s="17">
        <f t="shared" si="2152"/>
        <v>0</v>
      </c>
      <c r="BS648" s="35"/>
      <c r="BT648" s="35"/>
      <c r="BU648" s="1"/>
      <c r="BV648" s="1"/>
      <c r="BW648" s="1"/>
      <c r="BX648" s="1"/>
      <c r="BY648" s="1"/>
      <c r="BZ648" s="1"/>
      <c r="CA648" s="1"/>
      <c r="CB648" s="1"/>
    </row>
    <row r="649" s="1" customFormat="1" ht="15">
      <c r="A649" s="33" t="s">
        <v>420</v>
      </c>
      <c r="B649" s="33" t="s">
        <v>128</v>
      </c>
      <c r="C649" s="33" t="s">
        <v>274</v>
      </c>
      <c r="D649" s="33" t="s">
        <v>455</v>
      </c>
      <c r="E649" s="38"/>
      <c r="F649" s="34" t="s">
        <v>456</v>
      </c>
      <c r="G649" s="17">
        <f t="shared" si="2107"/>
        <v>639.60000000000002</v>
      </c>
      <c r="H649" s="17">
        <f t="shared" si="2108"/>
        <v>639.60000000000002</v>
      </c>
      <c r="I649" s="17">
        <f t="shared" si="2109"/>
        <v>639.60000000000002</v>
      </c>
      <c r="J649" s="17">
        <f t="shared" si="2110"/>
        <v>0</v>
      </c>
      <c r="K649" s="17">
        <f t="shared" si="2111"/>
        <v>0</v>
      </c>
      <c r="L649" s="17">
        <f t="shared" si="2112"/>
        <v>0</v>
      </c>
      <c r="M649" s="17">
        <f t="shared" si="1905"/>
        <v>639.60000000000002</v>
      </c>
      <c r="N649" s="17">
        <f t="shared" si="1906"/>
        <v>639.60000000000002</v>
      </c>
      <c r="O649" s="17">
        <f t="shared" si="1907"/>
        <v>639.60000000000002</v>
      </c>
      <c r="P649" s="17">
        <f t="shared" si="2113"/>
        <v>0</v>
      </c>
      <c r="Q649" s="17">
        <f t="shared" si="2114"/>
        <v>0</v>
      </c>
      <c r="R649" s="17">
        <f t="shared" si="2115"/>
        <v>0</v>
      </c>
      <c r="S649" s="17">
        <f t="shared" si="2116"/>
        <v>0</v>
      </c>
      <c r="T649" s="17">
        <f t="shared" si="2117"/>
        <v>0</v>
      </c>
      <c r="U649" s="17">
        <f t="shared" si="2118"/>
        <v>0</v>
      </c>
      <c r="V649" s="17">
        <f t="shared" si="2119"/>
        <v>0</v>
      </c>
      <c r="W649" s="17">
        <f t="shared" si="2120"/>
        <v>0</v>
      </c>
      <c r="X649" s="17">
        <f t="shared" si="2121"/>
        <v>0</v>
      </c>
      <c r="Y649" s="17">
        <f t="shared" si="2000"/>
        <v>639.60000000000002</v>
      </c>
      <c r="Z649" s="17">
        <f t="shared" si="2001"/>
        <v>639.60000000000002</v>
      </c>
      <c r="AA649" s="17">
        <f t="shared" si="2002"/>
        <v>639.60000000000002</v>
      </c>
      <c r="AB649" s="17">
        <f t="shared" si="2122"/>
        <v>0</v>
      </c>
      <c r="AC649" s="17">
        <f t="shared" si="2123"/>
        <v>0</v>
      </c>
      <c r="AD649" s="17">
        <f t="shared" si="2124"/>
        <v>0</v>
      </c>
      <c r="AE649" s="17">
        <f t="shared" si="2003"/>
        <v>639.60000000000002</v>
      </c>
      <c r="AF649" s="17">
        <f t="shared" si="2004"/>
        <v>639.60000000000002</v>
      </c>
      <c r="AG649" s="17">
        <f t="shared" si="2005"/>
        <v>639.60000000000002</v>
      </c>
      <c r="AH649" s="17">
        <f t="shared" si="2125"/>
        <v>0</v>
      </c>
      <c r="AI649" s="17">
        <f t="shared" si="2126"/>
        <v>0</v>
      </c>
      <c r="AJ649" s="17">
        <f t="shared" si="2127"/>
        <v>0</v>
      </c>
      <c r="AK649" s="17">
        <f t="shared" si="2128"/>
        <v>0</v>
      </c>
      <c r="AL649" s="17">
        <f t="shared" si="2129"/>
        <v>0</v>
      </c>
      <c r="AM649" s="17">
        <f t="shared" si="2130"/>
        <v>0</v>
      </c>
      <c r="AN649" s="17">
        <f t="shared" si="2131"/>
        <v>0</v>
      </c>
      <c r="AO649" s="17">
        <f t="shared" si="2132"/>
        <v>0</v>
      </c>
      <c r="AP649" s="17">
        <f t="shared" si="2133"/>
        <v>0</v>
      </c>
      <c r="AQ649" s="17">
        <f t="shared" si="2134"/>
        <v>0</v>
      </c>
      <c r="AR649" s="17">
        <f t="shared" si="2135"/>
        <v>0</v>
      </c>
      <c r="AS649" s="17">
        <f t="shared" si="2136"/>
        <v>0</v>
      </c>
      <c r="AT649" s="17">
        <f t="shared" si="2137"/>
        <v>0</v>
      </c>
      <c r="AU649" s="17">
        <f t="shared" si="2138"/>
        <v>0</v>
      </c>
      <c r="AV649" s="17">
        <f t="shared" si="2139"/>
        <v>0</v>
      </c>
      <c r="AW649" s="17">
        <f t="shared" si="2006"/>
        <v>639.60000000000002</v>
      </c>
      <c r="AX649" s="17">
        <f t="shared" si="2007"/>
        <v>639.60000000000002</v>
      </c>
      <c r="AY649" s="17">
        <f t="shared" si="2008"/>
        <v>639.60000000000002</v>
      </c>
      <c r="AZ649" s="17">
        <f t="shared" si="2140"/>
        <v>0</v>
      </c>
      <c r="BA649" s="17">
        <f t="shared" si="2009"/>
        <v>639.60000000000002</v>
      </c>
      <c r="BB649" s="17">
        <f t="shared" si="2010"/>
        <v>639.60000000000002</v>
      </c>
      <c r="BC649" s="17">
        <f t="shared" si="2011"/>
        <v>639.60000000000002</v>
      </c>
      <c r="BD649" s="17">
        <f t="shared" si="2141"/>
        <v>0</v>
      </c>
      <c r="BE649" s="17">
        <f t="shared" si="2142"/>
        <v>0</v>
      </c>
      <c r="BF649" s="17">
        <f t="shared" si="2143"/>
        <v>0</v>
      </c>
      <c r="BG649" s="17">
        <f t="shared" si="2144"/>
        <v>0</v>
      </c>
      <c r="BH649" s="17">
        <f t="shared" si="2145"/>
        <v>0</v>
      </c>
      <c r="BI649" s="17">
        <f t="shared" si="2146"/>
        <v>0</v>
      </c>
      <c r="BJ649" s="17">
        <f t="shared" si="2147"/>
        <v>0</v>
      </c>
      <c r="BK649" s="17">
        <f t="shared" si="2148"/>
        <v>0</v>
      </c>
      <c r="BL649" s="17">
        <f t="shared" si="2149"/>
        <v>0</v>
      </c>
      <c r="BM649" s="17">
        <f t="shared" si="2150"/>
        <v>0</v>
      </c>
      <c r="BN649" s="17">
        <f t="shared" si="2151"/>
        <v>0</v>
      </c>
      <c r="BO649" s="17">
        <f t="shared" si="2012"/>
        <v>639.60000000000002</v>
      </c>
      <c r="BP649" s="17">
        <f t="shared" si="2013"/>
        <v>639.60000000000002</v>
      </c>
      <c r="BQ649" s="17">
        <f t="shared" si="2014"/>
        <v>639.60000000000002</v>
      </c>
      <c r="BR649" s="17">
        <f t="shared" si="2152"/>
        <v>0</v>
      </c>
      <c r="BS649" s="35"/>
      <c r="BT649" s="35"/>
      <c r="BU649" s="1"/>
      <c r="BV649" s="1"/>
      <c r="BW649" s="1"/>
      <c r="BX649" s="1"/>
      <c r="BY649" s="1"/>
      <c r="BZ649" s="1"/>
      <c r="CA649" s="1"/>
      <c r="CB649" s="1"/>
    </row>
    <row r="650" s="1" customFormat="1" ht="30">
      <c r="A650" s="33" t="s">
        <v>420</v>
      </c>
      <c r="B650" s="33" t="s">
        <v>128</v>
      </c>
      <c r="C650" s="33" t="s">
        <v>274</v>
      </c>
      <c r="D650" s="33" t="s">
        <v>455</v>
      </c>
      <c r="E650" s="33" t="s">
        <v>48</v>
      </c>
      <c r="F650" s="34" t="s">
        <v>49</v>
      </c>
      <c r="G650" s="17">
        <v>639.60000000000002</v>
      </c>
      <c r="H650" s="17">
        <v>639.60000000000002</v>
      </c>
      <c r="I650" s="17">
        <v>639.60000000000002</v>
      </c>
      <c r="J650" s="17"/>
      <c r="K650" s="17"/>
      <c r="L650" s="17"/>
      <c r="M650" s="17">
        <f t="shared" si="1905"/>
        <v>639.60000000000002</v>
      </c>
      <c r="N650" s="17">
        <f t="shared" si="1906"/>
        <v>639.60000000000002</v>
      </c>
      <c r="O650" s="17">
        <f t="shared" si="1907"/>
        <v>639.60000000000002</v>
      </c>
      <c r="P650" s="17"/>
      <c r="Q650" s="17"/>
      <c r="R650" s="17"/>
      <c r="S650" s="17"/>
      <c r="T650" s="17"/>
      <c r="U650" s="17"/>
      <c r="V650" s="17"/>
      <c r="W650" s="17"/>
      <c r="X650" s="17"/>
      <c r="Y650" s="17">
        <f t="shared" si="2000"/>
        <v>639.60000000000002</v>
      </c>
      <c r="Z650" s="17">
        <f t="shared" si="2001"/>
        <v>639.60000000000002</v>
      </c>
      <c r="AA650" s="17">
        <f t="shared" si="2002"/>
        <v>639.60000000000002</v>
      </c>
      <c r="AB650" s="17"/>
      <c r="AC650" s="17"/>
      <c r="AD650" s="17"/>
      <c r="AE650" s="17">
        <f t="shared" si="2003"/>
        <v>639.60000000000002</v>
      </c>
      <c r="AF650" s="17">
        <f t="shared" si="2004"/>
        <v>639.60000000000002</v>
      </c>
      <c r="AG650" s="17">
        <f t="shared" si="2005"/>
        <v>639.60000000000002</v>
      </c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>
        <f t="shared" si="2006"/>
        <v>639.60000000000002</v>
      </c>
      <c r="AX650" s="17">
        <f t="shared" si="2007"/>
        <v>639.60000000000002</v>
      </c>
      <c r="AY650" s="17">
        <f t="shared" si="2008"/>
        <v>639.60000000000002</v>
      </c>
      <c r="AZ650" s="17"/>
      <c r="BA650" s="17">
        <f t="shared" si="2009"/>
        <v>639.60000000000002</v>
      </c>
      <c r="BB650" s="17">
        <f t="shared" si="2010"/>
        <v>639.60000000000002</v>
      </c>
      <c r="BC650" s="17">
        <f t="shared" si="2011"/>
        <v>639.60000000000002</v>
      </c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>
        <f t="shared" si="2012"/>
        <v>639.60000000000002</v>
      </c>
      <c r="BP650" s="17">
        <f t="shared" si="2013"/>
        <v>639.60000000000002</v>
      </c>
      <c r="BQ650" s="17">
        <f t="shared" si="2014"/>
        <v>639.60000000000002</v>
      </c>
      <c r="BR650" s="17"/>
      <c r="BS650" s="35"/>
      <c r="BT650" s="35"/>
      <c r="BU650" s="1"/>
      <c r="BV650" s="1"/>
      <c r="BW650" s="1"/>
      <c r="BX650" s="1"/>
      <c r="BY650" s="1"/>
      <c r="BZ650" s="1"/>
      <c r="CA650" s="1"/>
      <c r="CB650" s="1"/>
    </row>
    <row r="651" s="1" customFormat="1" ht="30">
      <c r="A651" s="33" t="s">
        <v>420</v>
      </c>
      <c r="B651" s="33" t="s">
        <v>128</v>
      </c>
      <c r="C651" s="33" t="s">
        <v>274</v>
      </c>
      <c r="D651" s="33" t="s">
        <v>457</v>
      </c>
      <c r="E651" s="38"/>
      <c r="F651" s="34" t="s">
        <v>458</v>
      </c>
      <c r="G651" s="17">
        <f t="shared" si="2107"/>
        <v>4409.1000000000004</v>
      </c>
      <c r="H651" s="17">
        <f t="shared" si="2108"/>
        <v>4409.1000000000004</v>
      </c>
      <c r="I651" s="17">
        <f t="shared" si="2109"/>
        <v>4409.1000000000004</v>
      </c>
      <c r="J651" s="17">
        <f t="shared" si="2110"/>
        <v>0</v>
      </c>
      <c r="K651" s="17">
        <f t="shared" si="2111"/>
        <v>0</v>
      </c>
      <c r="L651" s="17">
        <f t="shared" si="2112"/>
        <v>0</v>
      </c>
      <c r="M651" s="17">
        <f t="shared" si="1905"/>
        <v>4409.1000000000004</v>
      </c>
      <c r="N651" s="17">
        <f t="shared" si="1906"/>
        <v>4409.1000000000004</v>
      </c>
      <c r="O651" s="17">
        <f t="shared" si="1907"/>
        <v>4409.1000000000004</v>
      </c>
      <c r="P651" s="17">
        <f t="shared" si="2113"/>
        <v>0</v>
      </c>
      <c r="Q651" s="17">
        <f t="shared" si="2114"/>
        <v>0</v>
      </c>
      <c r="R651" s="17">
        <f t="shared" si="2115"/>
        <v>0</v>
      </c>
      <c r="S651" s="17">
        <f t="shared" si="2116"/>
        <v>0</v>
      </c>
      <c r="T651" s="17">
        <f t="shared" si="2117"/>
        <v>0</v>
      </c>
      <c r="U651" s="17">
        <f t="shared" si="2118"/>
        <v>0</v>
      </c>
      <c r="V651" s="17">
        <f t="shared" si="2119"/>
        <v>0</v>
      </c>
      <c r="W651" s="17">
        <f t="shared" si="2120"/>
        <v>0</v>
      </c>
      <c r="X651" s="17">
        <f t="shared" si="2121"/>
        <v>0</v>
      </c>
      <c r="Y651" s="17">
        <f t="shared" si="2000"/>
        <v>4409.1000000000004</v>
      </c>
      <c r="Z651" s="17">
        <f t="shared" si="2001"/>
        <v>4409.1000000000004</v>
      </c>
      <c r="AA651" s="17">
        <f t="shared" si="2002"/>
        <v>4409.1000000000004</v>
      </c>
      <c r="AB651" s="17">
        <f t="shared" si="2122"/>
        <v>0</v>
      </c>
      <c r="AC651" s="17">
        <f t="shared" si="2123"/>
        <v>0</v>
      </c>
      <c r="AD651" s="17">
        <f t="shared" si="2124"/>
        <v>0</v>
      </c>
      <c r="AE651" s="17">
        <f t="shared" si="2003"/>
        <v>4409.1000000000004</v>
      </c>
      <c r="AF651" s="17">
        <f t="shared" si="2004"/>
        <v>4409.1000000000004</v>
      </c>
      <c r="AG651" s="17">
        <f t="shared" si="2005"/>
        <v>4409.1000000000004</v>
      </c>
      <c r="AH651" s="17">
        <f t="shared" si="2125"/>
        <v>0</v>
      </c>
      <c r="AI651" s="17">
        <f t="shared" si="2126"/>
        <v>0</v>
      </c>
      <c r="AJ651" s="17">
        <f t="shared" si="2127"/>
        <v>0</v>
      </c>
      <c r="AK651" s="17">
        <f t="shared" si="2128"/>
        <v>0</v>
      </c>
      <c r="AL651" s="17">
        <f t="shared" si="2129"/>
        <v>0</v>
      </c>
      <c r="AM651" s="17">
        <f t="shared" si="2130"/>
        <v>0</v>
      </c>
      <c r="AN651" s="17">
        <f t="shared" si="2131"/>
        <v>0</v>
      </c>
      <c r="AO651" s="17">
        <f t="shared" si="2132"/>
        <v>0</v>
      </c>
      <c r="AP651" s="17">
        <f t="shared" si="2133"/>
        <v>0</v>
      </c>
      <c r="AQ651" s="17">
        <f t="shared" si="2134"/>
        <v>0</v>
      </c>
      <c r="AR651" s="17">
        <f t="shared" si="2135"/>
        <v>0</v>
      </c>
      <c r="AS651" s="17">
        <f t="shared" si="2136"/>
        <v>0</v>
      </c>
      <c r="AT651" s="17">
        <f t="shared" si="2137"/>
        <v>0</v>
      </c>
      <c r="AU651" s="17">
        <f t="shared" si="2138"/>
        <v>0</v>
      </c>
      <c r="AV651" s="17">
        <f t="shared" si="2139"/>
        <v>0</v>
      </c>
      <c r="AW651" s="17">
        <f t="shared" si="2006"/>
        <v>4409.1000000000004</v>
      </c>
      <c r="AX651" s="17">
        <f t="shared" si="2007"/>
        <v>4409.1000000000004</v>
      </c>
      <c r="AY651" s="17">
        <f t="shared" si="2008"/>
        <v>4409.1000000000004</v>
      </c>
      <c r="AZ651" s="17">
        <f t="shared" si="2140"/>
        <v>0</v>
      </c>
      <c r="BA651" s="17">
        <f t="shared" si="2009"/>
        <v>4409.1000000000004</v>
      </c>
      <c r="BB651" s="17">
        <f t="shared" si="2010"/>
        <v>4409.1000000000004</v>
      </c>
      <c r="BC651" s="17">
        <f t="shared" si="2011"/>
        <v>4409.1000000000004</v>
      </c>
      <c r="BD651" s="17">
        <f t="shared" si="2141"/>
        <v>0</v>
      </c>
      <c r="BE651" s="17">
        <f t="shared" si="2142"/>
        <v>0</v>
      </c>
      <c r="BF651" s="17">
        <f t="shared" si="2143"/>
        <v>0</v>
      </c>
      <c r="BG651" s="17">
        <f t="shared" si="2144"/>
        <v>0</v>
      </c>
      <c r="BH651" s="17">
        <f t="shared" si="2145"/>
        <v>0</v>
      </c>
      <c r="BI651" s="17">
        <f t="shared" si="2146"/>
        <v>0</v>
      </c>
      <c r="BJ651" s="17">
        <f t="shared" si="2147"/>
        <v>0</v>
      </c>
      <c r="BK651" s="17">
        <f t="shared" si="2148"/>
        <v>0</v>
      </c>
      <c r="BL651" s="17">
        <f t="shared" si="2149"/>
        <v>0</v>
      </c>
      <c r="BM651" s="17">
        <f t="shared" si="2150"/>
        <v>0</v>
      </c>
      <c r="BN651" s="17">
        <f t="shared" si="2151"/>
        <v>0</v>
      </c>
      <c r="BO651" s="17">
        <f t="shared" si="2012"/>
        <v>4409.1000000000004</v>
      </c>
      <c r="BP651" s="17">
        <f t="shared" si="2013"/>
        <v>4409.1000000000004</v>
      </c>
      <c r="BQ651" s="17">
        <f t="shared" si="2014"/>
        <v>4409.1000000000004</v>
      </c>
      <c r="BR651" s="17">
        <f t="shared" si="2152"/>
        <v>0</v>
      </c>
      <c r="BS651" s="35"/>
      <c r="BT651" s="35"/>
      <c r="BU651" s="1"/>
      <c r="BV651" s="1"/>
      <c r="BW651" s="1"/>
      <c r="BX651" s="1"/>
      <c r="BY651" s="1"/>
      <c r="BZ651" s="1"/>
      <c r="CA651" s="1"/>
      <c r="CB651" s="1"/>
    </row>
    <row r="652" s="1" customFormat="1" ht="15">
      <c r="A652" s="33" t="s">
        <v>420</v>
      </c>
      <c r="B652" s="33" t="s">
        <v>128</v>
      </c>
      <c r="C652" s="33" t="s">
        <v>274</v>
      </c>
      <c r="D652" s="33" t="s">
        <v>459</v>
      </c>
      <c r="E652" s="38"/>
      <c r="F652" s="34" t="s">
        <v>87</v>
      </c>
      <c r="G652" s="17">
        <f t="shared" si="2107"/>
        <v>4409.1000000000004</v>
      </c>
      <c r="H652" s="17">
        <f t="shared" si="2108"/>
        <v>4409.1000000000004</v>
      </c>
      <c r="I652" s="17">
        <f t="shared" si="2109"/>
        <v>4409.1000000000004</v>
      </c>
      <c r="J652" s="17">
        <f t="shared" si="2110"/>
        <v>0</v>
      </c>
      <c r="K652" s="17">
        <f t="shared" si="2111"/>
        <v>0</v>
      </c>
      <c r="L652" s="17">
        <f t="shared" si="2112"/>
        <v>0</v>
      </c>
      <c r="M652" s="17">
        <f t="shared" si="1905"/>
        <v>4409.1000000000004</v>
      </c>
      <c r="N652" s="17">
        <f t="shared" si="1906"/>
        <v>4409.1000000000004</v>
      </c>
      <c r="O652" s="17">
        <f t="shared" si="1907"/>
        <v>4409.1000000000004</v>
      </c>
      <c r="P652" s="17">
        <f t="shared" si="2113"/>
        <v>0</v>
      </c>
      <c r="Q652" s="17">
        <f t="shared" si="2114"/>
        <v>0</v>
      </c>
      <c r="R652" s="17">
        <f t="shared" si="2115"/>
        <v>0</v>
      </c>
      <c r="S652" s="17">
        <f t="shared" si="2116"/>
        <v>0</v>
      </c>
      <c r="T652" s="17">
        <f t="shared" si="2117"/>
        <v>0</v>
      </c>
      <c r="U652" s="17">
        <f t="shared" si="2118"/>
        <v>0</v>
      </c>
      <c r="V652" s="17">
        <f t="shared" si="2119"/>
        <v>0</v>
      </c>
      <c r="W652" s="17">
        <f t="shared" si="2120"/>
        <v>0</v>
      </c>
      <c r="X652" s="17">
        <f t="shared" si="2121"/>
        <v>0</v>
      </c>
      <c r="Y652" s="17">
        <f t="shared" si="2000"/>
        <v>4409.1000000000004</v>
      </c>
      <c r="Z652" s="17">
        <f t="shared" si="2001"/>
        <v>4409.1000000000004</v>
      </c>
      <c r="AA652" s="17">
        <f t="shared" si="2002"/>
        <v>4409.1000000000004</v>
      </c>
      <c r="AB652" s="17">
        <f t="shared" si="2122"/>
        <v>0</v>
      </c>
      <c r="AC652" s="17">
        <f t="shared" si="2123"/>
        <v>0</v>
      </c>
      <c r="AD652" s="17">
        <f t="shared" si="2124"/>
        <v>0</v>
      </c>
      <c r="AE652" s="17">
        <f t="shared" si="2003"/>
        <v>4409.1000000000004</v>
      </c>
      <c r="AF652" s="17">
        <f t="shared" si="2004"/>
        <v>4409.1000000000004</v>
      </c>
      <c r="AG652" s="17">
        <f t="shared" si="2005"/>
        <v>4409.1000000000004</v>
      </c>
      <c r="AH652" s="17">
        <f t="shared" si="2125"/>
        <v>0</v>
      </c>
      <c r="AI652" s="17">
        <f t="shared" si="2126"/>
        <v>0</v>
      </c>
      <c r="AJ652" s="17">
        <f t="shared" si="2127"/>
        <v>0</v>
      </c>
      <c r="AK652" s="17">
        <f t="shared" si="2128"/>
        <v>0</v>
      </c>
      <c r="AL652" s="17">
        <f t="shared" si="2129"/>
        <v>0</v>
      </c>
      <c r="AM652" s="17">
        <f t="shared" si="2130"/>
        <v>0</v>
      </c>
      <c r="AN652" s="17">
        <f t="shared" si="2131"/>
        <v>0</v>
      </c>
      <c r="AO652" s="17">
        <f t="shared" si="2132"/>
        <v>0</v>
      </c>
      <c r="AP652" s="17">
        <f t="shared" si="2133"/>
        <v>0</v>
      </c>
      <c r="AQ652" s="17">
        <f t="shared" si="2134"/>
        <v>0</v>
      </c>
      <c r="AR652" s="17">
        <f t="shared" si="2135"/>
        <v>0</v>
      </c>
      <c r="AS652" s="17">
        <f t="shared" si="2136"/>
        <v>0</v>
      </c>
      <c r="AT652" s="17">
        <f t="shared" si="2137"/>
        <v>0</v>
      </c>
      <c r="AU652" s="17">
        <f t="shared" si="2138"/>
        <v>0</v>
      </c>
      <c r="AV652" s="17">
        <f t="shared" si="2139"/>
        <v>0</v>
      </c>
      <c r="AW652" s="17">
        <f t="shared" si="2006"/>
        <v>4409.1000000000004</v>
      </c>
      <c r="AX652" s="17">
        <f t="shared" si="2007"/>
        <v>4409.1000000000004</v>
      </c>
      <c r="AY652" s="17">
        <f t="shared" si="2008"/>
        <v>4409.1000000000004</v>
      </c>
      <c r="AZ652" s="17">
        <f t="shared" si="2140"/>
        <v>0</v>
      </c>
      <c r="BA652" s="17">
        <f t="shared" si="2009"/>
        <v>4409.1000000000004</v>
      </c>
      <c r="BB652" s="17">
        <f t="shared" si="2010"/>
        <v>4409.1000000000004</v>
      </c>
      <c r="BC652" s="17">
        <f t="shared" si="2011"/>
        <v>4409.1000000000004</v>
      </c>
      <c r="BD652" s="17">
        <f t="shared" si="2141"/>
        <v>0</v>
      </c>
      <c r="BE652" s="17">
        <f t="shared" si="2142"/>
        <v>0</v>
      </c>
      <c r="BF652" s="17">
        <f t="shared" si="2143"/>
        <v>0</v>
      </c>
      <c r="BG652" s="17">
        <f t="shared" si="2144"/>
        <v>0</v>
      </c>
      <c r="BH652" s="17">
        <f t="shared" si="2145"/>
        <v>0</v>
      </c>
      <c r="BI652" s="17">
        <f t="shared" si="2146"/>
        <v>0</v>
      </c>
      <c r="BJ652" s="17">
        <f t="shared" si="2147"/>
        <v>0</v>
      </c>
      <c r="BK652" s="17">
        <f t="shared" si="2148"/>
        <v>0</v>
      </c>
      <c r="BL652" s="17">
        <f t="shared" si="2149"/>
        <v>0</v>
      </c>
      <c r="BM652" s="17">
        <f t="shared" si="2150"/>
        <v>0</v>
      </c>
      <c r="BN652" s="17">
        <f t="shared" si="2151"/>
        <v>0</v>
      </c>
      <c r="BO652" s="17">
        <f t="shared" si="2012"/>
        <v>4409.1000000000004</v>
      </c>
      <c r="BP652" s="17">
        <f t="shared" si="2013"/>
        <v>4409.1000000000004</v>
      </c>
      <c r="BQ652" s="17">
        <f t="shared" si="2014"/>
        <v>4409.1000000000004</v>
      </c>
      <c r="BR652" s="17">
        <f t="shared" si="2152"/>
        <v>0</v>
      </c>
      <c r="BS652" s="35"/>
      <c r="BT652" s="35"/>
      <c r="BU652" s="1"/>
      <c r="BV652" s="1"/>
      <c r="BW652" s="1"/>
      <c r="BX652" s="1"/>
      <c r="BY652" s="1"/>
      <c r="BZ652" s="1"/>
      <c r="CA652" s="1"/>
      <c r="CB652" s="1"/>
    </row>
    <row r="653" s="1" customFormat="1" ht="30">
      <c r="A653" s="33" t="s">
        <v>420</v>
      </c>
      <c r="B653" s="33" t="s">
        <v>128</v>
      </c>
      <c r="C653" s="33" t="s">
        <v>274</v>
      </c>
      <c r="D653" s="33" t="s">
        <v>460</v>
      </c>
      <c r="E653" s="38"/>
      <c r="F653" s="34" t="s">
        <v>461</v>
      </c>
      <c r="G653" s="17">
        <f t="shared" si="2107"/>
        <v>4409.1000000000004</v>
      </c>
      <c r="H653" s="17">
        <f t="shared" si="2108"/>
        <v>4409.1000000000004</v>
      </c>
      <c r="I653" s="17">
        <f t="shared" si="2109"/>
        <v>4409.1000000000004</v>
      </c>
      <c r="J653" s="17">
        <f t="shared" si="2110"/>
        <v>0</v>
      </c>
      <c r="K653" s="17">
        <f t="shared" si="2111"/>
        <v>0</v>
      </c>
      <c r="L653" s="17">
        <f t="shared" si="2112"/>
        <v>0</v>
      </c>
      <c r="M653" s="17">
        <f t="shared" si="1905"/>
        <v>4409.1000000000004</v>
      </c>
      <c r="N653" s="17">
        <f t="shared" si="1906"/>
        <v>4409.1000000000004</v>
      </c>
      <c r="O653" s="17">
        <f t="shared" si="1907"/>
        <v>4409.1000000000004</v>
      </c>
      <c r="P653" s="17">
        <f t="shared" si="2113"/>
        <v>0</v>
      </c>
      <c r="Q653" s="17">
        <f t="shared" si="2114"/>
        <v>0</v>
      </c>
      <c r="R653" s="17">
        <f t="shared" si="2115"/>
        <v>0</v>
      </c>
      <c r="S653" s="17">
        <f t="shared" si="2116"/>
        <v>0</v>
      </c>
      <c r="T653" s="17">
        <f t="shared" si="2117"/>
        <v>0</v>
      </c>
      <c r="U653" s="17">
        <f t="shared" si="2118"/>
        <v>0</v>
      </c>
      <c r="V653" s="17">
        <f t="shared" si="2119"/>
        <v>0</v>
      </c>
      <c r="W653" s="17">
        <f t="shared" si="2120"/>
        <v>0</v>
      </c>
      <c r="X653" s="17">
        <f t="shared" si="2121"/>
        <v>0</v>
      </c>
      <c r="Y653" s="17">
        <f t="shared" si="2000"/>
        <v>4409.1000000000004</v>
      </c>
      <c r="Z653" s="17">
        <f t="shared" si="2001"/>
        <v>4409.1000000000004</v>
      </c>
      <c r="AA653" s="17">
        <f t="shared" si="2002"/>
        <v>4409.1000000000004</v>
      </c>
      <c r="AB653" s="17">
        <f t="shared" si="2122"/>
        <v>0</v>
      </c>
      <c r="AC653" s="17">
        <f t="shared" si="2123"/>
        <v>0</v>
      </c>
      <c r="AD653" s="17">
        <f t="shared" si="2124"/>
        <v>0</v>
      </c>
      <c r="AE653" s="17">
        <f t="shared" si="2003"/>
        <v>4409.1000000000004</v>
      </c>
      <c r="AF653" s="17">
        <f t="shared" si="2004"/>
        <v>4409.1000000000004</v>
      </c>
      <c r="AG653" s="17">
        <f t="shared" si="2005"/>
        <v>4409.1000000000004</v>
      </c>
      <c r="AH653" s="17">
        <f t="shared" si="2125"/>
        <v>0</v>
      </c>
      <c r="AI653" s="17">
        <f t="shared" si="2126"/>
        <v>0</v>
      </c>
      <c r="AJ653" s="17">
        <f t="shared" si="2127"/>
        <v>0</v>
      </c>
      <c r="AK653" s="17">
        <f t="shared" si="2128"/>
        <v>0</v>
      </c>
      <c r="AL653" s="17">
        <f t="shared" si="2129"/>
        <v>0</v>
      </c>
      <c r="AM653" s="17">
        <f t="shared" si="2130"/>
        <v>0</v>
      </c>
      <c r="AN653" s="17">
        <f t="shared" si="2131"/>
        <v>0</v>
      </c>
      <c r="AO653" s="17">
        <f t="shared" si="2132"/>
        <v>0</v>
      </c>
      <c r="AP653" s="17">
        <f t="shared" si="2133"/>
        <v>0</v>
      </c>
      <c r="AQ653" s="17">
        <f t="shared" si="2134"/>
        <v>0</v>
      </c>
      <c r="AR653" s="17">
        <f t="shared" si="2135"/>
        <v>0</v>
      </c>
      <c r="AS653" s="17">
        <f t="shared" si="2136"/>
        <v>0</v>
      </c>
      <c r="AT653" s="17">
        <f t="shared" si="2137"/>
        <v>0</v>
      </c>
      <c r="AU653" s="17">
        <f t="shared" si="2138"/>
        <v>0</v>
      </c>
      <c r="AV653" s="17">
        <f t="shared" si="2139"/>
        <v>0</v>
      </c>
      <c r="AW653" s="17">
        <f t="shared" si="2006"/>
        <v>4409.1000000000004</v>
      </c>
      <c r="AX653" s="17">
        <f t="shared" si="2007"/>
        <v>4409.1000000000004</v>
      </c>
      <c r="AY653" s="17">
        <f t="shared" si="2008"/>
        <v>4409.1000000000004</v>
      </c>
      <c r="AZ653" s="17">
        <f t="shared" si="2140"/>
        <v>0</v>
      </c>
      <c r="BA653" s="17">
        <f t="shared" si="2009"/>
        <v>4409.1000000000004</v>
      </c>
      <c r="BB653" s="17">
        <f t="shared" si="2010"/>
        <v>4409.1000000000004</v>
      </c>
      <c r="BC653" s="17">
        <f t="shared" si="2011"/>
        <v>4409.1000000000004</v>
      </c>
      <c r="BD653" s="17">
        <f t="shared" si="2141"/>
        <v>0</v>
      </c>
      <c r="BE653" s="17">
        <f t="shared" si="2142"/>
        <v>0</v>
      </c>
      <c r="BF653" s="17">
        <f t="shared" si="2143"/>
        <v>0</v>
      </c>
      <c r="BG653" s="17">
        <f t="shared" si="2144"/>
        <v>0</v>
      </c>
      <c r="BH653" s="17">
        <f t="shared" si="2145"/>
        <v>0</v>
      </c>
      <c r="BI653" s="17">
        <f t="shared" si="2146"/>
        <v>0</v>
      </c>
      <c r="BJ653" s="17">
        <f t="shared" si="2147"/>
        <v>0</v>
      </c>
      <c r="BK653" s="17">
        <f t="shared" si="2148"/>
        <v>0</v>
      </c>
      <c r="BL653" s="17">
        <f t="shared" si="2149"/>
        <v>0</v>
      </c>
      <c r="BM653" s="17">
        <f t="shared" si="2150"/>
        <v>0</v>
      </c>
      <c r="BN653" s="17">
        <f t="shared" si="2151"/>
        <v>0</v>
      </c>
      <c r="BO653" s="17">
        <f t="shared" si="2012"/>
        <v>4409.1000000000004</v>
      </c>
      <c r="BP653" s="17">
        <f t="shared" si="2013"/>
        <v>4409.1000000000004</v>
      </c>
      <c r="BQ653" s="17">
        <f t="shared" si="2014"/>
        <v>4409.1000000000004</v>
      </c>
      <c r="BR653" s="17">
        <f t="shared" si="2152"/>
        <v>0</v>
      </c>
      <c r="BS653" s="35"/>
      <c r="BT653" s="35"/>
      <c r="BU653" s="1"/>
      <c r="BV653" s="1"/>
      <c r="BW653" s="1"/>
      <c r="BX653" s="1"/>
      <c r="BY653" s="1"/>
      <c r="BZ653" s="1"/>
      <c r="CA653" s="1"/>
      <c r="CB653" s="1"/>
    </row>
    <row r="654" s="1" customFormat="1" ht="30">
      <c r="A654" s="33" t="s">
        <v>420</v>
      </c>
      <c r="B654" s="33" t="s">
        <v>128</v>
      </c>
      <c r="C654" s="33" t="s">
        <v>274</v>
      </c>
      <c r="D654" s="33" t="s">
        <v>462</v>
      </c>
      <c r="E654" s="38"/>
      <c r="F654" s="34" t="s">
        <v>463</v>
      </c>
      <c r="G654" s="17">
        <f t="shared" si="2107"/>
        <v>4409.1000000000004</v>
      </c>
      <c r="H654" s="17">
        <f t="shared" si="2108"/>
        <v>4409.1000000000004</v>
      </c>
      <c r="I654" s="17">
        <f t="shared" si="2109"/>
        <v>4409.1000000000004</v>
      </c>
      <c r="J654" s="17">
        <f t="shared" si="2110"/>
        <v>0</v>
      </c>
      <c r="K654" s="17">
        <f t="shared" si="2111"/>
        <v>0</v>
      </c>
      <c r="L654" s="17">
        <f t="shared" si="2112"/>
        <v>0</v>
      </c>
      <c r="M654" s="17">
        <f t="shared" si="1905"/>
        <v>4409.1000000000004</v>
      </c>
      <c r="N654" s="17">
        <f t="shared" si="1906"/>
        <v>4409.1000000000004</v>
      </c>
      <c r="O654" s="17">
        <f t="shared" si="1907"/>
        <v>4409.1000000000004</v>
      </c>
      <c r="P654" s="17">
        <f t="shared" si="2113"/>
        <v>0</v>
      </c>
      <c r="Q654" s="17">
        <f t="shared" si="2114"/>
        <v>0</v>
      </c>
      <c r="R654" s="17">
        <f t="shared" si="2115"/>
        <v>0</v>
      </c>
      <c r="S654" s="17">
        <f t="shared" si="2116"/>
        <v>0</v>
      </c>
      <c r="T654" s="17">
        <f t="shared" si="2117"/>
        <v>0</v>
      </c>
      <c r="U654" s="17">
        <f t="shared" si="2118"/>
        <v>0</v>
      </c>
      <c r="V654" s="17">
        <f t="shared" si="2119"/>
        <v>0</v>
      </c>
      <c r="W654" s="17">
        <f t="shared" si="2120"/>
        <v>0</v>
      </c>
      <c r="X654" s="17">
        <f t="shared" si="2121"/>
        <v>0</v>
      </c>
      <c r="Y654" s="17">
        <f t="shared" si="2000"/>
        <v>4409.1000000000004</v>
      </c>
      <c r="Z654" s="17">
        <f t="shared" si="2001"/>
        <v>4409.1000000000004</v>
      </c>
      <c r="AA654" s="17">
        <f t="shared" si="2002"/>
        <v>4409.1000000000004</v>
      </c>
      <c r="AB654" s="17">
        <f t="shared" si="2122"/>
        <v>0</v>
      </c>
      <c r="AC654" s="17">
        <f t="shared" si="2123"/>
        <v>0</v>
      </c>
      <c r="AD654" s="17">
        <f t="shared" si="2124"/>
        <v>0</v>
      </c>
      <c r="AE654" s="17">
        <f t="shared" si="2003"/>
        <v>4409.1000000000004</v>
      </c>
      <c r="AF654" s="17">
        <f t="shared" si="2004"/>
        <v>4409.1000000000004</v>
      </c>
      <c r="AG654" s="17">
        <f t="shared" si="2005"/>
        <v>4409.1000000000004</v>
      </c>
      <c r="AH654" s="17">
        <f t="shared" si="2125"/>
        <v>0</v>
      </c>
      <c r="AI654" s="17">
        <f t="shared" si="2126"/>
        <v>0</v>
      </c>
      <c r="AJ654" s="17">
        <f t="shared" si="2127"/>
        <v>0</v>
      </c>
      <c r="AK654" s="17">
        <f t="shared" si="2128"/>
        <v>0</v>
      </c>
      <c r="AL654" s="17">
        <f t="shared" si="2129"/>
        <v>0</v>
      </c>
      <c r="AM654" s="17">
        <f t="shared" si="2130"/>
        <v>0</v>
      </c>
      <c r="AN654" s="17">
        <f t="shared" si="2131"/>
        <v>0</v>
      </c>
      <c r="AO654" s="17">
        <f t="shared" si="2132"/>
        <v>0</v>
      </c>
      <c r="AP654" s="17">
        <f t="shared" si="2133"/>
        <v>0</v>
      </c>
      <c r="AQ654" s="17">
        <f t="shared" si="2134"/>
        <v>0</v>
      </c>
      <c r="AR654" s="17">
        <f t="shared" si="2135"/>
        <v>0</v>
      </c>
      <c r="AS654" s="17">
        <f t="shared" si="2136"/>
        <v>0</v>
      </c>
      <c r="AT654" s="17">
        <f t="shared" si="2137"/>
        <v>0</v>
      </c>
      <c r="AU654" s="17">
        <f t="shared" si="2138"/>
        <v>0</v>
      </c>
      <c r="AV654" s="17">
        <f t="shared" si="2139"/>
        <v>0</v>
      </c>
      <c r="AW654" s="17">
        <f t="shared" si="2006"/>
        <v>4409.1000000000004</v>
      </c>
      <c r="AX654" s="17">
        <f t="shared" si="2007"/>
        <v>4409.1000000000004</v>
      </c>
      <c r="AY654" s="17">
        <f t="shared" si="2008"/>
        <v>4409.1000000000004</v>
      </c>
      <c r="AZ654" s="17">
        <f t="shared" si="2140"/>
        <v>0</v>
      </c>
      <c r="BA654" s="17">
        <f t="shared" si="2009"/>
        <v>4409.1000000000004</v>
      </c>
      <c r="BB654" s="17">
        <f t="shared" si="2010"/>
        <v>4409.1000000000004</v>
      </c>
      <c r="BC654" s="17">
        <f t="shared" si="2011"/>
        <v>4409.1000000000004</v>
      </c>
      <c r="BD654" s="17">
        <f t="shared" si="2141"/>
        <v>0</v>
      </c>
      <c r="BE654" s="17">
        <f t="shared" si="2142"/>
        <v>0</v>
      </c>
      <c r="BF654" s="17">
        <f t="shared" si="2143"/>
        <v>0</v>
      </c>
      <c r="BG654" s="17">
        <f t="shared" si="2144"/>
        <v>0</v>
      </c>
      <c r="BH654" s="17">
        <f t="shared" si="2145"/>
        <v>0</v>
      </c>
      <c r="BI654" s="17">
        <f t="shared" si="2146"/>
        <v>0</v>
      </c>
      <c r="BJ654" s="17">
        <f t="shared" si="2147"/>
        <v>0</v>
      </c>
      <c r="BK654" s="17">
        <f t="shared" si="2148"/>
        <v>0</v>
      </c>
      <c r="BL654" s="17">
        <f t="shared" si="2149"/>
        <v>0</v>
      </c>
      <c r="BM654" s="17">
        <f t="shared" si="2150"/>
        <v>0</v>
      </c>
      <c r="BN654" s="17">
        <f t="shared" si="2151"/>
        <v>0</v>
      </c>
      <c r="BO654" s="17">
        <f t="shared" si="2012"/>
        <v>4409.1000000000004</v>
      </c>
      <c r="BP654" s="17">
        <f t="shared" si="2013"/>
        <v>4409.1000000000004</v>
      </c>
      <c r="BQ654" s="17">
        <f t="shared" si="2014"/>
        <v>4409.1000000000004</v>
      </c>
      <c r="BR654" s="17">
        <f t="shared" si="2152"/>
        <v>0</v>
      </c>
      <c r="BS654" s="35"/>
      <c r="BT654" s="35"/>
      <c r="BU654" s="1"/>
      <c r="BV654" s="1"/>
      <c r="BW654" s="1"/>
      <c r="BX654" s="1"/>
      <c r="BY654" s="1"/>
      <c r="BZ654" s="1"/>
      <c r="CA654" s="1"/>
      <c r="CB654" s="1"/>
    </row>
    <row r="655" s="1" customFormat="1" ht="15">
      <c r="A655" s="33" t="s">
        <v>420</v>
      </c>
      <c r="B655" s="33" t="s">
        <v>128</v>
      </c>
      <c r="C655" s="33" t="s">
        <v>274</v>
      </c>
      <c r="D655" s="33" t="s">
        <v>462</v>
      </c>
      <c r="E655" s="33" t="s">
        <v>50</v>
      </c>
      <c r="F655" s="34" t="s">
        <v>51</v>
      </c>
      <c r="G655" s="17">
        <v>4409.1000000000004</v>
      </c>
      <c r="H655" s="17">
        <v>4409.1000000000004</v>
      </c>
      <c r="I655" s="17">
        <v>4409.1000000000004</v>
      </c>
      <c r="J655" s="17"/>
      <c r="K655" s="17"/>
      <c r="L655" s="17"/>
      <c r="M655" s="17">
        <f t="shared" si="1905"/>
        <v>4409.1000000000004</v>
      </c>
      <c r="N655" s="17">
        <f t="shared" si="1906"/>
        <v>4409.1000000000004</v>
      </c>
      <c r="O655" s="17">
        <f t="shared" si="1907"/>
        <v>4409.1000000000004</v>
      </c>
      <c r="P655" s="17"/>
      <c r="Q655" s="17"/>
      <c r="R655" s="17"/>
      <c r="S655" s="17"/>
      <c r="T655" s="17"/>
      <c r="U655" s="17"/>
      <c r="V655" s="17"/>
      <c r="W655" s="17"/>
      <c r="X655" s="17"/>
      <c r="Y655" s="17">
        <f t="shared" si="2000"/>
        <v>4409.1000000000004</v>
      </c>
      <c r="Z655" s="17">
        <f t="shared" si="2001"/>
        <v>4409.1000000000004</v>
      </c>
      <c r="AA655" s="17">
        <f t="shared" si="2002"/>
        <v>4409.1000000000004</v>
      </c>
      <c r="AB655" s="17"/>
      <c r="AC655" s="17"/>
      <c r="AD655" s="17"/>
      <c r="AE655" s="17">
        <f t="shared" si="2003"/>
        <v>4409.1000000000004</v>
      </c>
      <c r="AF655" s="17">
        <f t="shared" si="2004"/>
        <v>4409.1000000000004</v>
      </c>
      <c r="AG655" s="17">
        <f t="shared" si="2005"/>
        <v>4409.1000000000004</v>
      </c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>
        <f t="shared" si="2006"/>
        <v>4409.1000000000004</v>
      </c>
      <c r="AX655" s="17">
        <f t="shared" si="2007"/>
        <v>4409.1000000000004</v>
      </c>
      <c r="AY655" s="17">
        <f t="shared" si="2008"/>
        <v>4409.1000000000004</v>
      </c>
      <c r="AZ655" s="17"/>
      <c r="BA655" s="17">
        <f t="shared" si="2009"/>
        <v>4409.1000000000004</v>
      </c>
      <c r="BB655" s="17">
        <f t="shared" si="2010"/>
        <v>4409.1000000000004</v>
      </c>
      <c r="BC655" s="17">
        <f t="shared" si="2011"/>
        <v>4409.1000000000004</v>
      </c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>
        <f t="shared" si="2012"/>
        <v>4409.1000000000004</v>
      </c>
      <c r="BP655" s="17">
        <f t="shared" si="2013"/>
        <v>4409.1000000000004</v>
      </c>
      <c r="BQ655" s="17">
        <f t="shared" si="2014"/>
        <v>4409.1000000000004</v>
      </c>
      <c r="BR655" s="17"/>
      <c r="BS655" s="35"/>
      <c r="BT655" s="35"/>
      <c r="BU655" s="1"/>
      <c r="BV655" s="1"/>
      <c r="BW655" s="1"/>
      <c r="BX655" s="1"/>
      <c r="BY655" s="1"/>
      <c r="BZ655" s="1"/>
      <c r="CA655" s="1"/>
      <c r="CB655" s="1"/>
    </row>
    <row r="656" s="28" customFormat="1" ht="15">
      <c r="A656" s="29" t="s">
        <v>420</v>
      </c>
      <c r="B656" s="29" t="s">
        <v>128</v>
      </c>
      <c r="C656" s="29" t="s">
        <v>130</v>
      </c>
      <c r="D656" s="29"/>
      <c r="E656" s="29"/>
      <c r="F656" s="30" t="s">
        <v>131</v>
      </c>
      <c r="G656" s="31">
        <f t="shared" si="2107"/>
        <v>360</v>
      </c>
      <c r="H656" s="31">
        <f t="shared" si="2108"/>
        <v>288</v>
      </c>
      <c r="I656" s="31">
        <f t="shared" si="2109"/>
        <v>288</v>
      </c>
      <c r="J656" s="31">
        <f t="shared" si="2110"/>
        <v>0</v>
      </c>
      <c r="K656" s="31">
        <f t="shared" si="2111"/>
        <v>0</v>
      </c>
      <c r="L656" s="31">
        <f t="shared" si="2112"/>
        <v>0</v>
      </c>
      <c r="M656" s="31">
        <f t="shared" si="1905"/>
        <v>360</v>
      </c>
      <c r="N656" s="31">
        <f t="shared" si="1906"/>
        <v>288</v>
      </c>
      <c r="O656" s="31">
        <f t="shared" si="1907"/>
        <v>288</v>
      </c>
      <c r="P656" s="31">
        <f t="shared" si="2113"/>
        <v>0</v>
      </c>
      <c r="Q656" s="31">
        <f t="shared" si="2114"/>
        <v>0</v>
      </c>
      <c r="R656" s="31">
        <f t="shared" si="2115"/>
        <v>0</v>
      </c>
      <c r="S656" s="31">
        <f t="shared" si="2116"/>
        <v>0</v>
      </c>
      <c r="T656" s="31">
        <f t="shared" si="2117"/>
        <v>0</v>
      </c>
      <c r="U656" s="31">
        <f t="shared" si="2118"/>
        <v>0</v>
      </c>
      <c r="V656" s="31">
        <f t="shared" si="2119"/>
        <v>0</v>
      </c>
      <c r="W656" s="31">
        <f t="shared" si="2120"/>
        <v>0</v>
      </c>
      <c r="X656" s="31">
        <f t="shared" si="2121"/>
        <v>0</v>
      </c>
      <c r="Y656" s="31">
        <f t="shared" si="2000"/>
        <v>360</v>
      </c>
      <c r="Z656" s="31">
        <f t="shared" si="2001"/>
        <v>288</v>
      </c>
      <c r="AA656" s="31">
        <f t="shared" si="2002"/>
        <v>288</v>
      </c>
      <c r="AB656" s="31">
        <f t="shared" si="2122"/>
        <v>0</v>
      </c>
      <c r="AC656" s="31">
        <f t="shared" si="2123"/>
        <v>0</v>
      </c>
      <c r="AD656" s="31">
        <f t="shared" si="2124"/>
        <v>0</v>
      </c>
      <c r="AE656" s="31">
        <f t="shared" si="2003"/>
        <v>360</v>
      </c>
      <c r="AF656" s="31">
        <f t="shared" si="2004"/>
        <v>288</v>
      </c>
      <c r="AG656" s="31">
        <f t="shared" si="2005"/>
        <v>288</v>
      </c>
      <c r="AH656" s="31">
        <f t="shared" si="2125"/>
        <v>0</v>
      </c>
      <c r="AI656" s="31">
        <f t="shared" si="2126"/>
        <v>0</v>
      </c>
      <c r="AJ656" s="31">
        <f t="shared" si="2127"/>
        <v>0</v>
      </c>
      <c r="AK656" s="31">
        <f t="shared" si="2128"/>
        <v>0</v>
      </c>
      <c r="AL656" s="31">
        <f t="shared" si="2129"/>
        <v>0</v>
      </c>
      <c r="AM656" s="31">
        <f t="shared" si="2130"/>
        <v>0</v>
      </c>
      <c r="AN656" s="31">
        <f t="shared" si="2131"/>
        <v>0</v>
      </c>
      <c r="AO656" s="31">
        <f t="shared" si="2132"/>
        <v>0</v>
      </c>
      <c r="AP656" s="31">
        <f t="shared" si="2133"/>
        <v>0</v>
      </c>
      <c r="AQ656" s="31">
        <f t="shared" si="2134"/>
        <v>0</v>
      </c>
      <c r="AR656" s="31">
        <f t="shared" si="2135"/>
        <v>0</v>
      </c>
      <c r="AS656" s="31">
        <f t="shared" si="2136"/>
        <v>0</v>
      </c>
      <c r="AT656" s="31">
        <f t="shared" si="2137"/>
        <v>0</v>
      </c>
      <c r="AU656" s="31">
        <f t="shared" si="2138"/>
        <v>0</v>
      </c>
      <c r="AV656" s="31">
        <f t="shared" si="2139"/>
        <v>0</v>
      </c>
      <c r="AW656" s="31">
        <f t="shared" si="2006"/>
        <v>360</v>
      </c>
      <c r="AX656" s="31">
        <f t="shared" si="2007"/>
        <v>288</v>
      </c>
      <c r="AY656" s="31">
        <f t="shared" si="2008"/>
        <v>288</v>
      </c>
      <c r="AZ656" s="31">
        <f t="shared" si="2140"/>
        <v>0</v>
      </c>
      <c r="BA656" s="31">
        <f t="shared" si="2009"/>
        <v>360</v>
      </c>
      <c r="BB656" s="31">
        <f t="shared" si="2010"/>
        <v>288</v>
      </c>
      <c r="BC656" s="31">
        <f t="shared" si="2011"/>
        <v>288</v>
      </c>
      <c r="BD656" s="31">
        <f t="shared" si="2141"/>
        <v>0</v>
      </c>
      <c r="BE656" s="31">
        <f t="shared" si="2142"/>
        <v>0</v>
      </c>
      <c r="BF656" s="31">
        <f t="shared" si="2143"/>
        <v>0</v>
      </c>
      <c r="BG656" s="31">
        <f t="shared" si="2144"/>
        <v>0</v>
      </c>
      <c r="BH656" s="31">
        <f t="shared" si="2145"/>
        <v>0</v>
      </c>
      <c r="BI656" s="31">
        <f t="shared" si="2146"/>
        <v>0</v>
      </c>
      <c r="BJ656" s="31">
        <f t="shared" si="2147"/>
        <v>0</v>
      </c>
      <c r="BK656" s="31">
        <f t="shared" si="2148"/>
        <v>0</v>
      </c>
      <c r="BL656" s="31">
        <f t="shared" si="2149"/>
        <v>0</v>
      </c>
      <c r="BM656" s="31">
        <f t="shared" si="2150"/>
        <v>0</v>
      </c>
      <c r="BN656" s="31">
        <f t="shared" si="2151"/>
        <v>0</v>
      </c>
      <c r="BO656" s="31">
        <f t="shared" si="2012"/>
        <v>360</v>
      </c>
      <c r="BP656" s="31">
        <f t="shared" si="2013"/>
        <v>288</v>
      </c>
      <c r="BQ656" s="31">
        <f t="shared" si="2014"/>
        <v>288</v>
      </c>
      <c r="BR656" s="31">
        <f t="shared" si="2152"/>
        <v>0</v>
      </c>
      <c r="BS656" s="32"/>
      <c r="BT656" s="32"/>
      <c r="BU656" s="28"/>
      <c r="BV656" s="28"/>
      <c r="BW656" s="28"/>
      <c r="BX656" s="28"/>
      <c r="BY656" s="28"/>
      <c r="BZ656" s="28"/>
      <c r="CA656" s="28"/>
      <c r="CB656" s="28"/>
    </row>
    <row r="657" s="1" customFormat="1" ht="30">
      <c r="A657" s="33" t="s">
        <v>420</v>
      </c>
      <c r="B657" s="33" t="s">
        <v>128</v>
      </c>
      <c r="C657" s="33" t="s">
        <v>130</v>
      </c>
      <c r="D657" s="33" t="s">
        <v>132</v>
      </c>
      <c r="E657" s="33"/>
      <c r="F657" s="34" t="s">
        <v>133</v>
      </c>
      <c r="G657" s="17">
        <f t="shared" si="2107"/>
        <v>360</v>
      </c>
      <c r="H657" s="17">
        <f t="shared" si="2108"/>
        <v>288</v>
      </c>
      <c r="I657" s="17">
        <f t="shared" si="2109"/>
        <v>288</v>
      </c>
      <c r="J657" s="17">
        <f t="shared" si="2110"/>
        <v>0</v>
      </c>
      <c r="K657" s="17">
        <f t="shared" si="2111"/>
        <v>0</v>
      </c>
      <c r="L657" s="17">
        <f t="shared" si="2112"/>
        <v>0</v>
      </c>
      <c r="M657" s="17">
        <f t="shared" si="1905"/>
        <v>360</v>
      </c>
      <c r="N657" s="17">
        <f t="shared" si="1906"/>
        <v>288</v>
      </c>
      <c r="O657" s="17">
        <f t="shared" si="1907"/>
        <v>288</v>
      </c>
      <c r="P657" s="17">
        <f t="shared" si="2113"/>
        <v>0</v>
      </c>
      <c r="Q657" s="17">
        <f t="shared" si="2114"/>
        <v>0</v>
      </c>
      <c r="R657" s="17">
        <f t="shared" si="2115"/>
        <v>0</v>
      </c>
      <c r="S657" s="17">
        <f t="shared" si="2116"/>
        <v>0</v>
      </c>
      <c r="T657" s="17">
        <f t="shared" si="2117"/>
        <v>0</v>
      </c>
      <c r="U657" s="17">
        <f t="shared" si="2118"/>
        <v>0</v>
      </c>
      <c r="V657" s="17">
        <f t="shared" si="2119"/>
        <v>0</v>
      </c>
      <c r="W657" s="17">
        <f t="shared" si="2120"/>
        <v>0</v>
      </c>
      <c r="X657" s="17">
        <f t="shared" si="2121"/>
        <v>0</v>
      </c>
      <c r="Y657" s="17">
        <f t="shared" si="2000"/>
        <v>360</v>
      </c>
      <c r="Z657" s="17">
        <f t="shared" si="2001"/>
        <v>288</v>
      </c>
      <c r="AA657" s="17">
        <f t="shared" si="2002"/>
        <v>288</v>
      </c>
      <c r="AB657" s="17">
        <f t="shared" si="2122"/>
        <v>0</v>
      </c>
      <c r="AC657" s="17">
        <f t="shared" si="2123"/>
        <v>0</v>
      </c>
      <c r="AD657" s="17">
        <f t="shared" si="2124"/>
        <v>0</v>
      </c>
      <c r="AE657" s="17">
        <f t="shared" si="2003"/>
        <v>360</v>
      </c>
      <c r="AF657" s="17">
        <f t="shared" si="2004"/>
        <v>288</v>
      </c>
      <c r="AG657" s="17">
        <f t="shared" si="2005"/>
        <v>288</v>
      </c>
      <c r="AH657" s="17">
        <f t="shared" si="2125"/>
        <v>0</v>
      </c>
      <c r="AI657" s="17">
        <f t="shared" si="2126"/>
        <v>0</v>
      </c>
      <c r="AJ657" s="17">
        <f t="shared" si="2127"/>
        <v>0</v>
      </c>
      <c r="AK657" s="17">
        <f t="shared" si="2128"/>
        <v>0</v>
      </c>
      <c r="AL657" s="17">
        <f t="shared" si="2129"/>
        <v>0</v>
      </c>
      <c r="AM657" s="17">
        <f t="shared" si="2130"/>
        <v>0</v>
      </c>
      <c r="AN657" s="17">
        <f t="shared" si="2131"/>
        <v>0</v>
      </c>
      <c r="AO657" s="17">
        <f t="shared" si="2132"/>
        <v>0</v>
      </c>
      <c r="AP657" s="17">
        <f t="shared" si="2133"/>
        <v>0</v>
      </c>
      <c r="AQ657" s="17">
        <f t="shared" si="2134"/>
        <v>0</v>
      </c>
      <c r="AR657" s="17">
        <f t="shared" si="2135"/>
        <v>0</v>
      </c>
      <c r="AS657" s="17">
        <f t="shared" si="2136"/>
        <v>0</v>
      </c>
      <c r="AT657" s="17">
        <f t="shared" si="2137"/>
        <v>0</v>
      </c>
      <c r="AU657" s="17">
        <f t="shared" si="2138"/>
        <v>0</v>
      </c>
      <c r="AV657" s="17">
        <f t="shared" si="2139"/>
        <v>0</v>
      </c>
      <c r="AW657" s="17">
        <f t="shared" si="2006"/>
        <v>360</v>
      </c>
      <c r="AX657" s="17">
        <f t="shared" si="2007"/>
        <v>288</v>
      </c>
      <c r="AY657" s="17">
        <f t="shared" si="2008"/>
        <v>288</v>
      </c>
      <c r="AZ657" s="17">
        <f t="shared" si="2140"/>
        <v>0</v>
      </c>
      <c r="BA657" s="17">
        <f t="shared" si="2009"/>
        <v>360</v>
      </c>
      <c r="BB657" s="17">
        <f t="shared" si="2010"/>
        <v>288</v>
      </c>
      <c r="BC657" s="17">
        <f t="shared" si="2011"/>
        <v>288</v>
      </c>
      <c r="BD657" s="17">
        <f t="shared" si="2141"/>
        <v>0</v>
      </c>
      <c r="BE657" s="17">
        <f t="shared" si="2142"/>
        <v>0</v>
      </c>
      <c r="BF657" s="17">
        <f t="shared" si="2143"/>
        <v>0</v>
      </c>
      <c r="BG657" s="17">
        <f t="shared" si="2144"/>
        <v>0</v>
      </c>
      <c r="BH657" s="17">
        <f t="shared" si="2145"/>
        <v>0</v>
      </c>
      <c r="BI657" s="17">
        <f t="shared" si="2146"/>
        <v>0</v>
      </c>
      <c r="BJ657" s="17">
        <f t="shared" si="2147"/>
        <v>0</v>
      </c>
      <c r="BK657" s="17">
        <f t="shared" si="2148"/>
        <v>0</v>
      </c>
      <c r="BL657" s="17">
        <f t="shared" si="2149"/>
        <v>0</v>
      </c>
      <c r="BM657" s="17">
        <f t="shared" si="2150"/>
        <v>0</v>
      </c>
      <c r="BN657" s="17">
        <f t="shared" si="2151"/>
        <v>0</v>
      </c>
      <c r="BO657" s="17">
        <f t="shared" si="2012"/>
        <v>360</v>
      </c>
      <c r="BP657" s="17">
        <f t="shared" si="2013"/>
        <v>288</v>
      </c>
      <c r="BQ657" s="17">
        <f t="shared" si="2014"/>
        <v>288</v>
      </c>
      <c r="BR657" s="17">
        <f t="shared" si="2152"/>
        <v>0</v>
      </c>
      <c r="BS657" s="35"/>
      <c r="BT657" s="35"/>
      <c r="BU657" s="1"/>
      <c r="BV657" s="1"/>
      <c r="BW657" s="1"/>
      <c r="BX657" s="1"/>
      <c r="BY657" s="1"/>
      <c r="BZ657" s="1"/>
      <c r="CA657" s="1"/>
      <c r="CB657" s="1"/>
    </row>
    <row r="658" s="1" customFormat="1" ht="15" hidden="1">
      <c r="A658" s="33" t="s">
        <v>420</v>
      </c>
      <c r="B658" s="33" t="s">
        <v>128</v>
      </c>
      <c r="C658" s="33" t="s">
        <v>130</v>
      </c>
      <c r="D658" s="33" t="s">
        <v>134</v>
      </c>
      <c r="E658" s="33"/>
      <c r="F658" s="34" t="s">
        <v>43</v>
      </c>
      <c r="G658" s="17">
        <f t="shared" si="2107"/>
        <v>360</v>
      </c>
      <c r="H658" s="17">
        <f t="shared" si="2108"/>
        <v>288</v>
      </c>
      <c r="I658" s="17">
        <f t="shared" si="2109"/>
        <v>288</v>
      </c>
      <c r="J658" s="17">
        <f t="shared" si="2110"/>
        <v>0</v>
      </c>
      <c r="K658" s="17">
        <f t="shared" si="2111"/>
        <v>0</v>
      </c>
      <c r="L658" s="17">
        <f t="shared" si="2112"/>
        <v>0</v>
      </c>
      <c r="M658" s="17">
        <f t="shared" si="1905"/>
        <v>360</v>
      </c>
      <c r="N658" s="17">
        <f t="shared" si="1906"/>
        <v>288</v>
      </c>
      <c r="O658" s="17">
        <f t="shared" si="1907"/>
        <v>288</v>
      </c>
      <c r="P658" s="17">
        <f t="shared" si="2113"/>
        <v>0</v>
      </c>
      <c r="Q658" s="17">
        <f t="shared" si="2114"/>
        <v>0</v>
      </c>
      <c r="R658" s="17">
        <f t="shared" si="2115"/>
        <v>0</v>
      </c>
      <c r="S658" s="17">
        <f t="shared" si="2116"/>
        <v>0</v>
      </c>
      <c r="T658" s="17">
        <f t="shared" si="2117"/>
        <v>0</v>
      </c>
      <c r="U658" s="17">
        <f t="shared" si="2118"/>
        <v>0</v>
      </c>
      <c r="V658" s="17">
        <f t="shared" si="2119"/>
        <v>0</v>
      </c>
      <c r="W658" s="17">
        <f t="shared" si="2120"/>
        <v>0</v>
      </c>
      <c r="X658" s="17">
        <f t="shared" si="2121"/>
        <v>0</v>
      </c>
      <c r="Y658" s="17">
        <f t="shared" si="2000"/>
        <v>360</v>
      </c>
      <c r="Z658" s="17">
        <f t="shared" si="2001"/>
        <v>288</v>
      </c>
      <c r="AA658" s="17">
        <f t="shared" si="2002"/>
        <v>288</v>
      </c>
      <c r="AB658" s="17">
        <f t="shared" si="2122"/>
        <v>0</v>
      </c>
      <c r="AC658" s="17">
        <f t="shared" si="2123"/>
        <v>0</v>
      </c>
      <c r="AD658" s="17">
        <f t="shared" si="2124"/>
        <v>0</v>
      </c>
      <c r="AE658" s="17">
        <f t="shared" si="2003"/>
        <v>360</v>
      </c>
      <c r="AF658" s="17">
        <f t="shared" si="2004"/>
        <v>288</v>
      </c>
      <c r="AG658" s="17">
        <f t="shared" si="2005"/>
        <v>288</v>
      </c>
      <c r="AH658" s="17">
        <f t="shared" si="2125"/>
        <v>0</v>
      </c>
      <c r="AI658" s="17">
        <f t="shared" si="2126"/>
        <v>0</v>
      </c>
      <c r="AJ658" s="17">
        <f t="shared" si="2127"/>
        <v>0</v>
      </c>
      <c r="AK658" s="17">
        <f t="shared" si="2128"/>
        <v>0</v>
      </c>
      <c r="AL658" s="17">
        <f t="shared" si="2129"/>
        <v>0</v>
      </c>
      <c r="AM658" s="17">
        <f t="shared" si="2130"/>
        <v>0</v>
      </c>
      <c r="AN658" s="17">
        <f t="shared" si="2131"/>
        <v>0</v>
      </c>
      <c r="AO658" s="17">
        <f t="shared" si="2132"/>
        <v>0</v>
      </c>
      <c r="AP658" s="17">
        <f t="shared" si="2133"/>
        <v>0</v>
      </c>
      <c r="AQ658" s="17">
        <f t="shared" si="2134"/>
        <v>0</v>
      </c>
      <c r="AR658" s="17">
        <f t="shared" si="2135"/>
        <v>0</v>
      </c>
      <c r="AS658" s="17">
        <f t="shared" si="2136"/>
        <v>0</v>
      </c>
      <c r="AT658" s="17">
        <f t="shared" si="2137"/>
        <v>0</v>
      </c>
      <c r="AU658" s="17">
        <f t="shared" si="2138"/>
        <v>0</v>
      </c>
      <c r="AV658" s="17">
        <f t="shared" si="2139"/>
        <v>0</v>
      </c>
      <c r="AW658" s="17">
        <f t="shared" si="2006"/>
        <v>360</v>
      </c>
      <c r="AX658" s="17">
        <f t="shared" si="2007"/>
        <v>288</v>
      </c>
      <c r="AY658" s="17">
        <f t="shared" si="2008"/>
        <v>288</v>
      </c>
      <c r="AZ658" s="17">
        <f t="shared" si="2140"/>
        <v>0</v>
      </c>
      <c r="BA658" s="17">
        <f t="shared" si="2009"/>
        <v>360</v>
      </c>
      <c r="BB658" s="17">
        <f t="shared" si="2010"/>
        <v>288</v>
      </c>
      <c r="BC658" s="17">
        <f t="shared" si="2011"/>
        <v>288</v>
      </c>
      <c r="BD658" s="17">
        <f t="shared" si="2141"/>
        <v>0</v>
      </c>
      <c r="BE658" s="17">
        <f t="shared" si="2142"/>
        <v>0</v>
      </c>
      <c r="BF658" s="17">
        <f t="shared" si="2143"/>
        <v>0</v>
      </c>
      <c r="BG658" s="17">
        <f t="shared" si="2144"/>
        <v>0</v>
      </c>
      <c r="BH658" s="17">
        <f t="shared" si="2145"/>
        <v>0</v>
      </c>
      <c r="BI658" s="17">
        <f t="shared" si="2146"/>
        <v>0</v>
      </c>
      <c r="BJ658" s="17">
        <f t="shared" si="2147"/>
        <v>0</v>
      </c>
      <c r="BK658" s="17">
        <f t="shared" si="2148"/>
        <v>0</v>
      </c>
      <c r="BL658" s="17">
        <f t="shared" si="2149"/>
        <v>0</v>
      </c>
      <c r="BM658" s="17">
        <f t="shared" si="2150"/>
        <v>0</v>
      </c>
      <c r="BN658" s="17">
        <f t="shared" si="2151"/>
        <v>0</v>
      </c>
      <c r="BO658" s="17">
        <f t="shared" si="2012"/>
        <v>360</v>
      </c>
      <c r="BP658" s="17">
        <f t="shared" si="2013"/>
        <v>288</v>
      </c>
      <c r="BQ658" s="17">
        <f t="shared" si="2014"/>
        <v>288</v>
      </c>
      <c r="BR658" s="17">
        <f t="shared" si="2152"/>
        <v>0</v>
      </c>
      <c r="BS658" s="35">
        <v>0</v>
      </c>
      <c r="BT658" s="35"/>
      <c r="BU658" s="1"/>
      <c r="BV658" s="1"/>
      <c r="BW658" s="1"/>
      <c r="BX658" s="1"/>
      <c r="BY658" s="1"/>
      <c r="BZ658" s="1"/>
      <c r="CA658" s="1"/>
      <c r="CB658" s="1"/>
    </row>
    <row r="659" s="1" customFormat="1" ht="45">
      <c r="A659" s="33" t="s">
        <v>420</v>
      </c>
      <c r="B659" s="33" t="s">
        <v>128</v>
      </c>
      <c r="C659" s="33" t="s">
        <v>130</v>
      </c>
      <c r="D659" s="33" t="s">
        <v>135</v>
      </c>
      <c r="E659" s="33"/>
      <c r="F659" s="34" t="s">
        <v>136</v>
      </c>
      <c r="G659" s="17">
        <f t="shared" si="2107"/>
        <v>360</v>
      </c>
      <c r="H659" s="17">
        <f t="shared" si="2108"/>
        <v>288</v>
      </c>
      <c r="I659" s="17">
        <f t="shared" si="2109"/>
        <v>288</v>
      </c>
      <c r="J659" s="17">
        <f t="shared" si="2110"/>
        <v>0</v>
      </c>
      <c r="K659" s="17">
        <f t="shared" si="2111"/>
        <v>0</v>
      </c>
      <c r="L659" s="17">
        <f t="shared" si="2112"/>
        <v>0</v>
      </c>
      <c r="M659" s="17">
        <f t="shared" si="1905"/>
        <v>360</v>
      </c>
      <c r="N659" s="17">
        <f t="shared" si="1906"/>
        <v>288</v>
      </c>
      <c r="O659" s="17">
        <f t="shared" si="1907"/>
        <v>288</v>
      </c>
      <c r="P659" s="17">
        <f t="shared" si="2113"/>
        <v>0</v>
      </c>
      <c r="Q659" s="17">
        <f t="shared" si="2114"/>
        <v>0</v>
      </c>
      <c r="R659" s="17">
        <f t="shared" si="2115"/>
        <v>0</v>
      </c>
      <c r="S659" s="17">
        <f t="shared" si="2116"/>
        <v>0</v>
      </c>
      <c r="T659" s="17">
        <f t="shared" si="2117"/>
        <v>0</v>
      </c>
      <c r="U659" s="17">
        <f t="shared" si="2118"/>
        <v>0</v>
      </c>
      <c r="V659" s="17">
        <f t="shared" si="2119"/>
        <v>0</v>
      </c>
      <c r="W659" s="17">
        <f t="shared" si="2120"/>
        <v>0</v>
      </c>
      <c r="X659" s="17">
        <f t="shared" si="2121"/>
        <v>0</v>
      </c>
      <c r="Y659" s="17">
        <f t="shared" si="2000"/>
        <v>360</v>
      </c>
      <c r="Z659" s="17">
        <f t="shared" si="2001"/>
        <v>288</v>
      </c>
      <c r="AA659" s="17">
        <f t="shared" si="2002"/>
        <v>288</v>
      </c>
      <c r="AB659" s="17">
        <f t="shared" si="2122"/>
        <v>0</v>
      </c>
      <c r="AC659" s="17">
        <f t="shared" si="2123"/>
        <v>0</v>
      </c>
      <c r="AD659" s="17">
        <f t="shared" si="2124"/>
        <v>0</v>
      </c>
      <c r="AE659" s="17">
        <f t="shared" si="2003"/>
        <v>360</v>
      </c>
      <c r="AF659" s="17">
        <f t="shared" si="2004"/>
        <v>288</v>
      </c>
      <c r="AG659" s="17">
        <f t="shared" si="2005"/>
        <v>288</v>
      </c>
      <c r="AH659" s="17">
        <f t="shared" si="2125"/>
        <v>0</v>
      </c>
      <c r="AI659" s="17">
        <f t="shared" si="2126"/>
        <v>0</v>
      </c>
      <c r="AJ659" s="17">
        <f t="shared" si="2127"/>
        <v>0</v>
      </c>
      <c r="AK659" s="17">
        <f t="shared" si="2128"/>
        <v>0</v>
      </c>
      <c r="AL659" s="17">
        <f t="shared" si="2129"/>
        <v>0</v>
      </c>
      <c r="AM659" s="17">
        <f t="shared" si="2130"/>
        <v>0</v>
      </c>
      <c r="AN659" s="17">
        <f t="shared" si="2131"/>
        <v>0</v>
      </c>
      <c r="AO659" s="17">
        <f t="shared" si="2132"/>
        <v>0</v>
      </c>
      <c r="AP659" s="17">
        <f t="shared" si="2133"/>
        <v>0</v>
      </c>
      <c r="AQ659" s="17">
        <f t="shared" si="2134"/>
        <v>0</v>
      </c>
      <c r="AR659" s="17">
        <f t="shared" si="2135"/>
        <v>0</v>
      </c>
      <c r="AS659" s="17">
        <f t="shared" si="2136"/>
        <v>0</v>
      </c>
      <c r="AT659" s="17">
        <f t="shared" si="2137"/>
        <v>0</v>
      </c>
      <c r="AU659" s="17">
        <f t="shared" si="2138"/>
        <v>0</v>
      </c>
      <c r="AV659" s="17">
        <f t="shared" si="2139"/>
        <v>0</v>
      </c>
      <c r="AW659" s="17">
        <f t="shared" si="2006"/>
        <v>360</v>
      </c>
      <c r="AX659" s="17">
        <f t="shared" si="2007"/>
        <v>288</v>
      </c>
      <c r="AY659" s="17">
        <f t="shared" si="2008"/>
        <v>288</v>
      </c>
      <c r="AZ659" s="17">
        <f t="shared" si="2140"/>
        <v>0</v>
      </c>
      <c r="BA659" s="17">
        <f t="shared" si="2009"/>
        <v>360</v>
      </c>
      <c r="BB659" s="17">
        <f t="shared" si="2010"/>
        <v>288</v>
      </c>
      <c r="BC659" s="17">
        <f t="shared" si="2011"/>
        <v>288</v>
      </c>
      <c r="BD659" s="17">
        <f t="shared" si="2141"/>
        <v>0</v>
      </c>
      <c r="BE659" s="17">
        <f t="shared" si="2142"/>
        <v>0</v>
      </c>
      <c r="BF659" s="17">
        <f t="shared" si="2143"/>
        <v>0</v>
      </c>
      <c r="BG659" s="17">
        <f t="shared" si="2144"/>
        <v>0</v>
      </c>
      <c r="BH659" s="17">
        <f t="shared" si="2145"/>
        <v>0</v>
      </c>
      <c r="BI659" s="17">
        <f t="shared" si="2146"/>
        <v>0</v>
      </c>
      <c r="BJ659" s="17">
        <f t="shared" si="2147"/>
        <v>0</v>
      </c>
      <c r="BK659" s="17">
        <f t="shared" si="2148"/>
        <v>0</v>
      </c>
      <c r="BL659" s="17">
        <f t="shared" si="2149"/>
        <v>0</v>
      </c>
      <c r="BM659" s="17">
        <f t="shared" si="2150"/>
        <v>0</v>
      </c>
      <c r="BN659" s="17">
        <f t="shared" si="2151"/>
        <v>0</v>
      </c>
      <c r="BO659" s="17">
        <f t="shared" si="2012"/>
        <v>360</v>
      </c>
      <c r="BP659" s="17">
        <f t="shared" si="2013"/>
        <v>288</v>
      </c>
      <c r="BQ659" s="17">
        <f t="shared" si="2014"/>
        <v>288</v>
      </c>
      <c r="BR659" s="17">
        <f t="shared" si="2152"/>
        <v>0</v>
      </c>
      <c r="BS659" s="35"/>
      <c r="BT659" s="35"/>
      <c r="BU659" s="1"/>
      <c r="BV659" s="1"/>
      <c r="BW659" s="1"/>
      <c r="BX659" s="1"/>
      <c r="BY659" s="1"/>
      <c r="BZ659" s="1"/>
      <c r="CA659" s="1"/>
      <c r="CB659" s="1"/>
    </row>
    <row r="660" s="1" customFormat="1" ht="60">
      <c r="A660" s="33" t="s">
        <v>420</v>
      </c>
      <c r="B660" s="33" t="s">
        <v>128</v>
      </c>
      <c r="C660" s="33" t="s">
        <v>130</v>
      </c>
      <c r="D660" s="33" t="s">
        <v>464</v>
      </c>
      <c r="E660" s="38"/>
      <c r="F660" s="34" t="s">
        <v>465</v>
      </c>
      <c r="G660" s="17">
        <f t="shared" si="2107"/>
        <v>360</v>
      </c>
      <c r="H660" s="17">
        <f t="shared" si="2108"/>
        <v>288</v>
      </c>
      <c r="I660" s="17">
        <f t="shared" si="2109"/>
        <v>288</v>
      </c>
      <c r="J660" s="17">
        <f t="shared" si="2110"/>
        <v>0</v>
      </c>
      <c r="K660" s="17">
        <f t="shared" si="2111"/>
        <v>0</v>
      </c>
      <c r="L660" s="17">
        <f t="shared" si="2112"/>
        <v>0</v>
      </c>
      <c r="M660" s="17">
        <f t="shared" si="1905"/>
        <v>360</v>
      </c>
      <c r="N660" s="17">
        <f t="shared" si="1906"/>
        <v>288</v>
      </c>
      <c r="O660" s="17">
        <f t="shared" si="1907"/>
        <v>288</v>
      </c>
      <c r="P660" s="17">
        <f t="shared" si="2113"/>
        <v>0</v>
      </c>
      <c r="Q660" s="17">
        <f t="shared" si="2114"/>
        <v>0</v>
      </c>
      <c r="R660" s="17">
        <f t="shared" si="2115"/>
        <v>0</v>
      </c>
      <c r="S660" s="17">
        <f t="shared" si="2116"/>
        <v>0</v>
      </c>
      <c r="T660" s="17">
        <f t="shared" si="2117"/>
        <v>0</v>
      </c>
      <c r="U660" s="17">
        <f t="shared" si="2118"/>
        <v>0</v>
      </c>
      <c r="V660" s="17">
        <f t="shared" si="2119"/>
        <v>0</v>
      </c>
      <c r="W660" s="17">
        <f t="shared" si="2120"/>
        <v>0</v>
      </c>
      <c r="X660" s="17">
        <f t="shared" si="2121"/>
        <v>0</v>
      </c>
      <c r="Y660" s="17">
        <f t="shared" si="2000"/>
        <v>360</v>
      </c>
      <c r="Z660" s="17">
        <f t="shared" si="2001"/>
        <v>288</v>
      </c>
      <c r="AA660" s="17">
        <f t="shared" si="2002"/>
        <v>288</v>
      </c>
      <c r="AB660" s="17">
        <f t="shared" si="2122"/>
        <v>0</v>
      </c>
      <c r="AC660" s="17">
        <f t="shared" si="2123"/>
        <v>0</v>
      </c>
      <c r="AD660" s="17">
        <f t="shared" si="2124"/>
        <v>0</v>
      </c>
      <c r="AE660" s="17">
        <f t="shared" si="2003"/>
        <v>360</v>
      </c>
      <c r="AF660" s="17">
        <f t="shared" si="2004"/>
        <v>288</v>
      </c>
      <c r="AG660" s="17">
        <f t="shared" si="2005"/>
        <v>288</v>
      </c>
      <c r="AH660" s="17">
        <f t="shared" si="2125"/>
        <v>0</v>
      </c>
      <c r="AI660" s="17">
        <f t="shared" si="2126"/>
        <v>0</v>
      </c>
      <c r="AJ660" s="17">
        <f t="shared" si="2127"/>
        <v>0</v>
      </c>
      <c r="AK660" s="17">
        <f t="shared" si="2128"/>
        <v>0</v>
      </c>
      <c r="AL660" s="17">
        <f t="shared" si="2129"/>
        <v>0</v>
      </c>
      <c r="AM660" s="17">
        <f t="shared" si="2130"/>
        <v>0</v>
      </c>
      <c r="AN660" s="17">
        <f t="shared" si="2131"/>
        <v>0</v>
      </c>
      <c r="AO660" s="17">
        <f t="shared" si="2132"/>
        <v>0</v>
      </c>
      <c r="AP660" s="17">
        <f t="shared" si="2133"/>
        <v>0</v>
      </c>
      <c r="AQ660" s="17">
        <f t="shared" si="2134"/>
        <v>0</v>
      </c>
      <c r="AR660" s="17">
        <f t="shared" si="2135"/>
        <v>0</v>
      </c>
      <c r="AS660" s="17">
        <f t="shared" si="2136"/>
        <v>0</v>
      </c>
      <c r="AT660" s="17">
        <f t="shared" si="2137"/>
        <v>0</v>
      </c>
      <c r="AU660" s="17">
        <f t="shared" si="2138"/>
        <v>0</v>
      </c>
      <c r="AV660" s="17">
        <f t="shared" si="2139"/>
        <v>0</v>
      </c>
      <c r="AW660" s="17">
        <f t="shared" si="2006"/>
        <v>360</v>
      </c>
      <c r="AX660" s="17">
        <f t="shared" si="2007"/>
        <v>288</v>
      </c>
      <c r="AY660" s="17">
        <f t="shared" si="2008"/>
        <v>288</v>
      </c>
      <c r="AZ660" s="17">
        <f t="shared" si="2140"/>
        <v>0</v>
      </c>
      <c r="BA660" s="17">
        <f t="shared" si="2009"/>
        <v>360</v>
      </c>
      <c r="BB660" s="17">
        <f t="shared" si="2010"/>
        <v>288</v>
      </c>
      <c r="BC660" s="17">
        <f t="shared" si="2011"/>
        <v>288</v>
      </c>
      <c r="BD660" s="17">
        <f t="shared" si="2141"/>
        <v>0</v>
      </c>
      <c r="BE660" s="17">
        <f t="shared" si="2142"/>
        <v>0</v>
      </c>
      <c r="BF660" s="17">
        <f t="shared" si="2143"/>
        <v>0</v>
      </c>
      <c r="BG660" s="17">
        <f t="shared" si="2144"/>
        <v>0</v>
      </c>
      <c r="BH660" s="17">
        <f t="shared" si="2145"/>
        <v>0</v>
      </c>
      <c r="BI660" s="17">
        <f t="shared" si="2146"/>
        <v>0</v>
      </c>
      <c r="BJ660" s="17">
        <f t="shared" si="2147"/>
        <v>0</v>
      </c>
      <c r="BK660" s="17">
        <f t="shared" si="2148"/>
        <v>0</v>
      </c>
      <c r="BL660" s="17">
        <f t="shared" si="2149"/>
        <v>0</v>
      </c>
      <c r="BM660" s="17">
        <f t="shared" si="2150"/>
        <v>0</v>
      </c>
      <c r="BN660" s="17">
        <f t="shared" si="2151"/>
        <v>0</v>
      </c>
      <c r="BO660" s="17">
        <f t="shared" si="2012"/>
        <v>360</v>
      </c>
      <c r="BP660" s="17">
        <f t="shared" si="2013"/>
        <v>288</v>
      </c>
      <c r="BQ660" s="17">
        <f t="shared" si="2014"/>
        <v>288</v>
      </c>
      <c r="BR660" s="17">
        <f t="shared" si="2152"/>
        <v>0</v>
      </c>
      <c r="BS660" s="35"/>
      <c r="BT660" s="35"/>
      <c r="BU660" s="1"/>
      <c r="BV660" s="1"/>
      <c r="BW660" s="1"/>
      <c r="BX660" s="1"/>
      <c r="BY660" s="1"/>
      <c r="BZ660" s="1"/>
      <c r="CA660" s="1"/>
      <c r="CB660" s="1"/>
    </row>
    <row r="661" s="1" customFormat="1" ht="15">
      <c r="A661" s="33" t="s">
        <v>420</v>
      </c>
      <c r="B661" s="33" t="s">
        <v>128</v>
      </c>
      <c r="C661" s="33" t="s">
        <v>130</v>
      </c>
      <c r="D661" s="33" t="s">
        <v>464</v>
      </c>
      <c r="E661" s="33" t="s">
        <v>50</v>
      </c>
      <c r="F661" s="34" t="s">
        <v>51</v>
      </c>
      <c r="G661" s="17">
        <v>360</v>
      </c>
      <c r="H661" s="17">
        <v>288</v>
      </c>
      <c r="I661" s="17">
        <v>288</v>
      </c>
      <c r="J661" s="17"/>
      <c r="K661" s="17"/>
      <c r="L661" s="17"/>
      <c r="M661" s="17">
        <f t="shared" si="1905"/>
        <v>360</v>
      </c>
      <c r="N661" s="17">
        <f t="shared" si="1906"/>
        <v>288</v>
      </c>
      <c r="O661" s="17">
        <f t="shared" si="1907"/>
        <v>288</v>
      </c>
      <c r="P661" s="17"/>
      <c r="Q661" s="17"/>
      <c r="R661" s="17"/>
      <c r="S661" s="17"/>
      <c r="T661" s="17"/>
      <c r="U661" s="17"/>
      <c r="V661" s="17"/>
      <c r="W661" s="17"/>
      <c r="X661" s="17"/>
      <c r="Y661" s="17">
        <f t="shared" si="2000"/>
        <v>360</v>
      </c>
      <c r="Z661" s="17">
        <f t="shared" si="2001"/>
        <v>288</v>
      </c>
      <c r="AA661" s="17">
        <f t="shared" si="2002"/>
        <v>288</v>
      </c>
      <c r="AB661" s="17"/>
      <c r="AC661" s="17"/>
      <c r="AD661" s="17"/>
      <c r="AE661" s="17">
        <f t="shared" si="2003"/>
        <v>360</v>
      </c>
      <c r="AF661" s="17">
        <f t="shared" si="2004"/>
        <v>288</v>
      </c>
      <c r="AG661" s="17">
        <f t="shared" si="2005"/>
        <v>288</v>
      </c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>
        <f t="shared" si="2006"/>
        <v>360</v>
      </c>
      <c r="AX661" s="17">
        <f t="shared" si="2007"/>
        <v>288</v>
      </c>
      <c r="AY661" s="17">
        <f t="shared" si="2008"/>
        <v>288</v>
      </c>
      <c r="AZ661" s="17"/>
      <c r="BA661" s="17">
        <f t="shared" si="2009"/>
        <v>360</v>
      </c>
      <c r="BB661" s="17">
        <f t="shared" si="2010"/>
        <v>288</v>
      </c>
      <c r="BC661" s="17">
        <f t="shared" si="2011"/>
        <v>288</v>
      </c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>
        <f t="shared" si="2012"/>
        <v>360</v>
      </c>
      <c r="BP661" s="17">
        <f t="shared" si="2013"/>
        <v>288</v>
      </c>
      <c r="BQ661" s="17">
        <f t="shared" si="2014"/>
        <v>288</v>
      </c>
      <c r="BR661" s="17"/>
      <c r="BS661" s="35"/>
      <c r="BT661" s="35"/>
      <c r="BU661" s="1"/>
      <c r="BV661" s="1"/>
      <c r="BW661" s="1"/>
      <c r="BX661" s="1"/>
      <c r="BY661" s="1"/>
      <c r="BZ661" s="1"/>
      <c r="CA661" s="1"/>
      <c r="CB661" s="1"/>
    </row>
    <row r="662" s="23" customFormat="1" ht="15">
      <c r="A662" s="24" t="s">
        <v>420</v>
      </c>
      <c r="B662" s="24" t="s">
        <v>70</v>
      </c>
      <c r="C662" s="24"/>
      <c r="D662" s="24"/>
      <c r="E662" s="36"/>
      <c r="F662" s="25" t="s">
        <v>71</v>
      </c>
      <c r="G662" s="26">
        <f t="shared" si="2107"/>
        <v>9133</v>
      </c>
      <c r="H662" s="26">
        <f t="shared" si="2108"/>
        <v>5658.3000000000002</v>
      </c>
      <c r="I662" s="26">
        <f t="shared" si="2109"/>
        <v>4675.8999999999996</v>
      </c>
      <c r="J662" s="26">
        <f t="shared" si="2110"/>
        <v>3940.3000000000002</v>
      </c>
      <c r="K662" s="26">
        <f t="shared" si="2111"/>
        <v>3940.3000000000002</v>
      </c>
      <c r="L662" s="26">
        <f t="shared" si="2112"/>
        <v>3940.3000000000002</v>
      </c>
      <c r="M662" s="26">
        <f t="shared" si="1905"/>
        <v>13073.299999999999</v>
      </c>
      <c r="N662" s="26">
        <f t="shared" si="1906"/>
        <v>9598.6000000000004</v>
      </c>
      <c r="O662" s="26">
        <f t="shared" si="1907"/>
        <v>8616.2000000000007</v>
      </c>
      <c r="P662" s="26">
        <f t="shared" si="2113"/>
        <v>0</v>
      </c>
      <c r="Q662" s="26">
        <f t="shared" si="2114"/>
        <v>0</v>
      </c>
      <c r="R662" s="26">
        <f t="shared" si="2115"/>
        <v>0</v>
      </c>
      <c r="S662" s="26">
        <f t="shared" si="2116"/>
        <v>0</v>
      </c>
      <c r="T662" s="26">
        <f t="shared" si="2117"/>
        <v>0</v>
      </c>
      <c r="U662" s="26">
        <f t="shared" si="2118"/>
        <v>0</v>
      </c>
      <c r="V662" s="26">
        <f t="shared" si="2119"/>
        <v>0</v>
      </c>
      <c r="W662" s="26">
        <f t="shared" si="2120"/>
        <v>0</v>
      </c>
      <c r="X662" s="26">
        <f t="shared" si="2121"/>
        <v>0</v>
      </c>
      <c r="Y662" s="26">
        <f t="shared" si="2000"/>
        <v>13073.299999999999</v>
      </c>
      <c r="Z662" s="26">
        <f t="shared" si="2001"/>
        <v>9598.6000000000004</v>
      </c>
      <c r="AA662" s="26">
        <f t="shared" si="2002"/>
        <v>8616.2000000000007</v>
      </c>
      <c r="AB662" s="26">
        <f t="shared" si="2122"/>
        <v>0</v>
      </c>
      <c r="AC662" s="26">
        <f t="shared" si="2123"/>
        <v>0</v>
      </c>
      <c r="AD662" s="26">
        <f t="shared" si="2124"/>
        <v>0</v>
      </c>
      <c r="AE662" s="26">
        <f t="shared" si="2003"/>
        <v>13073.299999999999</v>
      </c>
      <c r="AF662" s="26">
        <f t="shared" si="2004"/>
        <v>9598.6000000000004</v>
      </c>
      <c r="AG662" s="26">
        <f t="shared" si="2005"/>
        <v>8616.2000000000007</v>
      </c>
      <c r="AH662" s="26">
        <f t="shared" si="2125"/>
        <v>0</v>
      </c>
      <c r="AI662" s="26">
        <f t="shared" si="2126"/>
        <v>0</v>
      </c>
      <c r="AJ662" s="26">
        <f t="shared" si="2127"/>
        <v>0</v>
      </c>
      <c r="AK662" s="26">
        <f t="shared" si="2128"/>
        <v>0</v>
      </c>
      <c r="AL662" s="26">
        <f t="shared" si="2129"/>
        <v>0</v>
      </c>
      <c r="AM662" s="26">
        <f t="shared" si="2130"/>
        <v>0</v>
      </c>
      <c r="AN662" s="26">
        <f t="shared" si="2131"/>
        <v>0</v>
      </c>
      <c r="AO662" s="26">
        <f t="shared" si="2132"/>
        <v>0</v>
      </c>
      <c r="AP662" s="26">
        <f t="shared" si="2133"/>
        <v>0</v>
      </c>
      <c r="AQ662" s="26">
        <f t="shared" si="2134"/>
        <v>0</v>
      </c>
      <c r="AR662" s="26">
        <f t="shared" si="2135"/>
        <v>0</v>
      </c>
      <c r="AS662" s="26">
        <f t="shared" si="2136"/>
        <v>0</v>
      </c>
      <c r="AT662" s="26">
        <f t="shared" si="2137"/>
        <v>0</v>
      </c>
      <c r="AU662" s="26">
        <f t="shared" si="2138"/>
        <v>0</v>
      </c>
      <c r="AV662" s="26">
        <f t="shared" si="2139"/>
        <v>0</v>
      </c>
      <c r="AW662" s="26">
        <f t="shared" si="2006"/>
        <v>13073.299999999999</v>
      </c>
      <c r="AX662" s="26">
        <f t="shared" si="2007"/>
        <v>9598.6000000000004</v>
      </c>
      <c r="AY662" s="26">
        <f t="shared" si="2008"/>
        <v>8616.2000000000007</v>
      </c>
      <c r="AZ662" s="26">
        <f t="shared" si="2140"/>
        <v>0</v>
      </c>
      <c r="BA662" s="26">
        <f t="shared" si="2009"/>
        <v>13073.299999999999</v>
      </c>
      <c r="BB662" s="26">
        <f t="shared" si="2010"/>
        <v>9598.6000000000004</v>
      </c>
      <c r="BC662" s="26">
        <f t="shared" si="2011"/>
        <v>8616.2000000000007</v>
      </c>
      <c r="BD662" s="26">
        <f t="shared" si="2141"/>
        <v>0</v>
      </c>
      <c r="BE662" s="26">
        <f t="shared" si="2142"/>
        <v>0</v>
      </c>
      <c r="BF662" s="26">
        <f t="shared" si="2143"/>
        <v>0</v>
      </c>
      <c r="BG662" s="26">
        <f t="shared" si="2144"/>
        <v>0</v>
      </c>
      <c r="BH662" s="26">
        <f t="shared" si="2145"/>
        <v>0</v>
      </c>
      <c r="BI662" s="26">
        <f t="shared" si="2146"/>
        <v>0</v>
      </c>
      <c r="BJ662" s="26">
        <f t="shared" si="2147"/>
        <v>1903.318</v>
      </c>
      <c r="BK662" s="26">
        <f t="shared" si="2148"/>
        <v>0</v>
      </c>
      <c r="BL662" s="26">
        <f t="shared" si="2149"/>
        <v>0</v>
      </c>
      <c r="BM662" s="26">
        <f t="shared" si="2150"/>
        <v>0</v>
      </c>
      <c r="BN662" s="26">
        <f t="shared" si="2151"/>
        <v>0</v>
      </c>
      <c r="BO662" s="26">
        <f t="shared" si="2012"/>
        <v>13073.299999999999</v>
      </c>
      <c r="BP662" s="26">
        <f t="shared" si="2013"/>
        <v>11501.918</v>
      </c>
      <c r="BQ662" s="26">
        <f t="shared" si="2014"/>
        <v>8616.2000000000007</v>
      </c>
      <c r="BR662" s="26">
        <f t="shared" si="2152"/>
        <v>0</v>
      </c>
      <c r="BS662" s="27"/>
      <c r="BT662" s="27"/>
      <c r="BU662" s="23"/>
      <c r="BV662" s="23"/>
      <c r="BW662" s="23"/>
      <c r="BX662" s="23"/>
      <c r="BY662" s="23"/>
      <c r="BZ662" s="23"/>
      <c r="CA662" s="23"/>
      <c r="CB662" s="23"/>
    </row>
    <row r="663" s="28" customFormat="1" ht="15">
      <c r="A663" s="29" t="s">
        <v>420</v>
      </c>
      <c r="B663" s="29" t="s">
        <v>70</v>
      </c>
      <c r="C663" s="29" t="s">
        <v>72</v>
      </c>
      <c r="D663" s="29"/>
      <c r="E663" s="37"/>
      <c r="F663" s="30" t="s">
        <v>73</v>
      </c>
      <c r="G663" s="31">
        <f>G664+G669+G680</f>
        <v>9133</v>
      </c>
      <c r="H663" s="31">
        <f>H664+H669+H680</f>
        <v>5658.3000000000002</v>
      </c>
      <c r="I663" s="31">
        <f>I664+I669+I680</f>
        <v>4675.8999999999996</v>
      </c>
      <c r="J663" s="31">
        <f>J664+J669+J680</f>
        <v>3940.3000000000002</v>
      </c>
      <c r="K663" s="31">
        <f>K664+K669+K680</f>
        <v>3940.3000000000002</v>
      </c>
      <c r="L663" s="31">
        <f>L664+L669+L680</f>
        <v>3940.3000000000002</v>
      </c>
      <c r="M663" s="31">
        <f t="shared" si="1905"/>
        <v>13073.299999999999</v>
      </c>
      <c r="N663" s="31">
        <f t="shared" si="1906"/>
        <v>9598.6000000000004</v>
      </c>
      <c r="O663" s="31">
        <f t="shared" si="1907"/>
        <v>8616.2000000000007</v>
      </c>
      <c r="P663" s="31">
        <f>P664+P669+P680</f>
        <v>0</v>
      </c>
      <c r="Q663" s="31">
        <f>Q664+Q669+Q680</f>
        <v>0</v>
      </c>
      <c r="R663" s="31">
        <f>R664+R669+R680</f>
        <v>0</v>
      </c>
      <c r="S663" s="31">
        <f>S664+S669+S680</f>
        <v>0</v>
      </c>
      <c r="T663" s="31">
        <f>T664+T669+T680</f>
        <v>0</v>
      </c>
      <c r="U663" s="31">
        <f>U664+U669+U680</f>
        <v>0</v>
      </c>
      <c r="V663" s="31">
        <f>V664+V669+V680</f>
        <v>0</v>
      </c>
      <c r="W663" s="31">
        <f>W664+W669+W680</f>
        <v>0</v>
      </c>
      <c r="X663" s="31">
        <f>X664+X669+X680</f>
        <v>0</v>
      </c>
      <c r="Y663" s="31">
        <f t="shared" si="2000"/>
        <v>13073.299999999999</v>
      </c>
      <c r="Z663" s="31">
        <f t="shared" si="2001"/>
        <v>9598.6000000000004</v>
      </c>
      <c r="AA663" s="31">
        <f t="shared" si="2002"/>
        <v>8616.2000000000007</v>
      </c>
      <c r="AB663" s="31">
        <f>AB664+AB669+AB680</f>
        <v>0</v>
      </c>
      <c r="AC663" s="31">
        <f>AC664+AC669+AC680</f>
        <v>0</v>
      </c>
      <c r="AD663" s="31">
        <f>AD664+AD669+AD680</f>
        <v>0</v>
      </c>
      <c r="AE663" s="31">
        <f t="shared" si="2003"/>
        <v>13073.299999999999</v>
      </c>
      <c r="AF663" s="31">
        <f t="shared" si="2004"/>
        <v>9598.6000000000004</v>
      </c>
      <c r="AG663" s="31">
        <f t="shared" si="2005"/>
        <v>8616.2000000000007</v>
      </c>
      <c r="AH663" s="31">
        <f>AH664+AH669+AH680</f>
        <v>0</v>
      </c>
      <c r="AI663" s="31">
        <f>AI664+AI669+AI680</f>
        <v>0</v>
      </c>
      <c r="AJ663" s="31">
        <f>AJ664+AJ669+AJ680</f>
        <v>0</v>
      </c>
      <c r="AK663" s="31">
        <f>AK664+AK669+AK680</f>
        <v>0</v>
      </c>
      <c r="AL663" s="31">
        <f>AL664+AL669+AL680</f>
        <v>0</v>
      </c>
      <c r="AM663" s="31">
        <f>AM664+AM669+AM680</f>
        <v>0</v>
      </c>
      <c r="AN663" s="31">
        <f>AN664+AN669+AN680</f>
        <v>0</v>
      </c>
      <c r="AO663" s="31">
        <f>AO664+AO669+AO680</f>
        <v>0</v>
      </c>
      <c r="AP663" s="31">
        <f>AP664+AP669+AP680</f>
        <v>0</v>
      </c>
      <c r="AQ663" s="31">
        <f>AQ664+AQ669+AQ680</f>
        <v>0</v>
      </c>
      <c r="AR663" s="31">
        <f>AR664+AR669+AR680</f>
        <v>0</v>
      </c>
      <c r="AS663" s="31">
        <f>AS664+AS669+AS680</f>
        <v>0</v>
      </c>
      <c r="AT663" s="31">
        <f>AT664+AT669+AT680</f>
        <v>0</v>
      </c>
      <c r="AU663" s="31">
        <f>AU664+AU669+AU680</f>
        <v>0</v>
      </c>
      <c r="AV663" s="31">
        <f>AV664+AV669+AV680</f>
        <v>0</v>
      </c>
      <c r="AW663" s="31">
        <f t="shared" si="2006"/>
        <v>13073.299999999999</v>
      </c>
      <c r="AX663" s="31">
        <f t="shared" si="2007"/>
        <v>9598.6000000000004</v>
      </c>
      <c r="AY663" s="31">
        <f t="shared" si="2008"/>
        <v>8616.2000000000007</v>
      </c>
      <c r="AZ663" s="31">
        <f>AZ664+AZ669+AZ680</f>
        <v>0</v>
      </c>
      <c r="BA663" s="31">
        <f t="shared" si="2009"/>
        <v>13073.299999999999</v>
      </c>
      <c r="BB663" s="31">
        <f t="shared" si="2010"/>
        <v>9598.6000000000004</v>
      </c>
      <c r="BC663" s="31">
        <f t="shared" si="2011"/>
        <v>8616.2000000000007</v>
      </c>
      <c r="BD663" s="31">
        <f>BD664+BD669+BD680</f>
        <v>0</v>
      </c>
      <c r="BE663" s="31">
        <f>BE664+BE669+BE680</f>
        <v>0</v>
      </c>
      <c r="BF663" s="31">
        <f>BF664+BF669+BF680</f>
        <v>0</v>
      </c>
      <c r="BG663" s="31">
        <f>BG664+BG669+BG680</f>
        <v>0</v>
      </c>
      <c r="BH663" s="31">
        <f>BH664+BH669+BH680</f>
        <v>0</v>
      </c>
      <c r="BI663" s="31">
        <f>BI664+BI669+BI680</f>
        <v>0</v>
      </c>
      <c r="BJ663" s="31">
        <f>BJ664+BJ669+BJ680</f>
        <v>1903.318</v>
      </c>
      <c r="BK663" s="31">
        <f>BK664+BK669+BK680</f>
        <v>0</v>
      </c>
      <c r="BL663" s="31">
        <f>BL664+BL669+BL680</f>
        <v>0</v>
      </c>
      <c r="BM663" s="31">
        <f>BM664+BM669+BM680</f>
        <v>0</v>
      </c>
      <c r="BN663" s="31">
        <f>BN664+BN669+BN680</f>
        <v>0</v>
      </c>
      <c r="BO663" s="31">
        <f t="shared" si="2012"/>
        <v>13073.299999999999</v>
      </c>
      <c r="BP663" s="31">
        <f t="shared" si="2013"/>
        <v>11501.918</v>
      </c>
      <c r="BQ663" s="31">
        <f t="shared" si="2014"/>
        <v>8616.2000000000007</v>
      </c>
      <c r="BR663" s="31">
        <f>BR664+BR669+BR680</f>
        <v>0</v>
      </c>
      <c r="BS663" s="32"/>
      <c r="BT663" s="32"/>
      <c r="BU663" s="28"/>
      <c r="BV663" s="28"/>
      <c r="BW663" s="28"/>
      <c r="BX663" s="28"/>
      <c r="BY663" s="28"/>
      <c r="BZ663" s="28"/>
      <c r="CA663" s="28"/>
      <c r="CB663" s="28"/>
    </row>
    <row r="664" s="1" customFormat="1" ht="15">
      <c r="A664" s="33" t="s">
        <v>420</v>
      </c>
      <c r="B664" s="33" t="s">
        <v>70</v>
      </c>
      <c r="C664" s="33" t="s">
        <v>72</v>
      </c>
      <c r="D664" s="33" t="s">
        <v>74</v>
      </c>
      <c r="E664" s="38"/>
      <c r="F664" s="34" t="s">
        <v>75</v>
      </c>
      <c r="G664" s="17">
        <f t="shared" ref="G664:G667" si="2153">G665</f>
        <v>123.59999999999999</v>
      </c>
      <c r="H664" s="17">
        <f t="shared" ref="H664:H667" si="2154">H665</f>
        <v>118.3</v>
      </c>
      <c r="I664" s="17">
        <f t="shared" ref="I664:I667" si="2155">I665</f>
        <v>115.90000000000001</v>
      </c>
      <c r="J664" s="17">
        <f t="shared" ref="J664:J667" si="2156">J665</f>
        <v>0</v>
      </c>
      <c r="K664" s="17">
        <f t="shared" ref="K664:K667" si="2157">K665</f>
        <v>0</v>
      </c>
      <c r="L664" s="17">
        <f t="shared" ref="L664:L667" si="2158">L665</f>
        <v>0</v>
      </c>
      <c r="M664" s="17">
        <f t="shared" ref="M664:M727" si="2159">G664+J664</f>
        <v>123.59999999999999</v>
      </c>
      <c r="N664" s="17">
        <f t="shared" ref="N664:N727" si="2160">H664+K664</f>
        <v>118.3</v>
      </c>
      <c r="O664" s="17">
        <f t="shared" ref="O664:O727" si="2161">I664+L664</f>
        <v>115.90000000000001</v>
      </c>
      <c r="P664" s="17">
        <f t="shared" ref="P664:P667" si="2162">P665</f>
        <v>0</v>
      </c>
      <c r="Q664" s="17">
        <f t="shared" ref="Q664:Q667" si="2163">Q665</f>
        <v>0</v>
      </c>
      <c r="R664" s="17">
        <f t="shared" ref="R664:R667" si="2164">R665</f>
        <v>0</v>
      </c>
      <c r="S664" s="17">
        <f t="shared" ref="S664:S667" si="2165">S665</f>
        <v>0</v>
      </c>
      <c r="T664" s="17">
        <f t="shared" ref="T664:T667" si="2166">T665</f>
        <v>0</v>
      </c>
      <c r="U664" s="17">
        <f t="shared" ref="U664:U667" si="2167">U665</f>
        <v>0</v>
      </c>
      <c r="V664" s="17">
        <f t="shared" ref="V664:V667" si="2168">V665</f>
        <v>0</v>
      </c>
      <c r="W664" s="17">
        <f t="shared" ref="W664:W667" si="2169">W665</f>
        <v>0</v>
      </c>
      <c r="X664" s="17">
        <f t="shared" ref="X664:X667" si="2170">X665</f>
        <v>0</v>
      </c>
      <c r="Y664" s="17">
        <f t="shared" si="2000"/>
        <v>123.59999999999999</v>
      </c>
      <c r="Z664" s="17">
        <f t="shared" si="2001"/>
        <v>118.3</v>
      </c>
      <c r="AA664" s="17">
        <f t="shared" si="2002"/>
        <v>115.90000000000001</v>
      </c>
      <c r="AB664" s="17">
        <f t="shared" ref="AB664:AB667" si="2171">AB665</f>
        <v>0</v>
      </c>
      <c r="AC664" s="17">
        <f t="shared" ref="AC664:AC667" si="2172">AC665</f>
        <v>0</v>
      </c>
      <c r="AD664" s="17">
        <f t="shared" ref="AD664:AD667" si="2173">AD665</f>
        <v>0</v>
      </c>
      <c r="AE664" s="17">
        <f t="shared" si="2003"/>
        <v>123.59999999999999</v>
      </c>
      <c r="AF664" s="17">
        <f t="shared" si="2004"/>
        <v>118.3</v>
      </c>
      <c r="AG664" s="17">
        <f t="shared" si="2005"/>
        <v>115.90000000000001</v>
      </c>
      <c r="AH664" s="17">
        <f t="shared" ref="AH664:AH667" si="2174">AH665</f>
        <v>0</v>
      </c>
      <c r="AI664" s="17">
        <f t="shared" ref="AI664:AI667" si="2175">AI665</f>
        <v>0</v>
      </c>
      <c r="AJ664" s="17">
        <f t="shared" ref="AJ664:AJ667" si="2176">AJ665</f>
        <v>0</v>
      </c>
      <c r="AK664" s="17">
        <f t="shared" ref="AK664:AK667" si="2177">AK665</f>
        <v>0</v>
      </c>
      <c r="AL664" s="17">
        <f t="shared" ref="AL664:AL667" si="2178">AL665</f>
        <v>0</v>
      </c>
      <c r="AM664" s="17">
        <f t="shared" ref="AM664:AM667" si="2179">AM665</f>
        <v>0</v>
      </c>
      <c r="AN664" s="17">
        <f t="shared" ref="AN664:AN667" si="2180">AN665</f>
        <v>0</v>
      </c>
      <c r="AO664" s="17">
        <f t="shared" ref="AO664:AO667" si="2181">AO665</f>
        <v>0</v>
      </c>
      <c r="AP664" s="17">
        <f t="shared" ref="AP664:AP667" si="2182">AP665</f>
        <v>0</v>
      </c>
      <c r="AQ664" s="17">
        <f t="shared" ref="AQ664:AQ667" si="2183">AQ665</f>
        <v>0</v>
      </c>
      <c r="AR664" s="17">
        <f t="shared" ref="AR664:AR667" si="2184">AR665</f>
        <v>0</v>
      </c>
      <c r="AS664" s="17">
        <f t="shared" ref="AS664:AS667" si="2185">AS665</f>
        <v>0</v>
      </c>
      <c r="AT664" s="17">
        <f t="shared" ref="AT664:AT667" si="2186">AT665</f>
        <v>0</v>
      </c>
      <c r="AU664" s="17">
        <f t="shared" ref="AU664:AU667" si="2187">AU665</f>
        <v>0</v>
      </c>
      <c r="AV664" s="17">
        <f t="shared" ref="AV664:AV667" si="2188">AV665</f>
        <v>0</v>
      </c>
      <c r="AW664" s="17">
        <f t="shared" si="2006"/>
        <v>123.59999999999999</v>
      </c>
      <c r="AX664" s="17">
        <f t="shared" si="2007"/>
        <v>118.3</v>
      </c>
      <c r="AY664" s="17">
        <f t="shared" si="2008"/>
        <v>115.90000000000001</v>
      </c>
      <c r="AZ664" s="17">
        <f t="shared" ref="AZ664:AZ667" si="2189">AZ665</f>
        <v>0</v>
      </c>
      <c r="BA664" s="17">
        <f t="shared" si="2009"/>
        <v>123.59999999999999</v>
      </c>
      <c r="BB664" s="17">
        <f t="shared" si="2010"/>
        <v>118.3</v>
      </c>
      <c r="BC664" s="17">
        <f t="shared" si="2011"/>
        <v>115.90000000000001</v>
      </c>
      <c r="BD664" s="17">
        <f t="shared" ref="BD664:BD667" si="2190">BD665</f>
        <v>0</v>
      </c>
      <c r="BE664" s="17">
        <f t="shared" ref="BE664:BE667" si="2191">BE665</f>
        <v>0</v>
      </c>
      <c r="BF664" s="17">
        <f t="shared" ref="BF664:BF667" si="2192">BF665</f>
        <v>0</v>
      </c>
      <c r="BG664" s="17">
        <f t="shared" ref="BG664:BG667" si="2193">BG665</f>
        <v>0</v>
      </c>
      <c r="BH664" s="17">
        <f t="shared" ref="BH664:BH667" si="2194">BH665</f>
        <v>0</v>
      </c>
      <c r="BI664" s="17">
        <f t="shared" ref="BI664:BI667" si="2195">BI665</f>
        <v>0</v>
      </c>
      <c r="BJ664" s="17">
        <f t="shared" ref="BJ664:BJ667" si="2196">BJ665</f>
        <v>0</v>
      </c>
      <c r="BK664" s="17">
        <f t="shared" ref="BK664:BK667" si="2197">BK665</f>
        <v>0</v>
      </c>
      <c r="BL664" s="17">
        <f t="shared" ref="BL664:BL667" si="2198">BL665</f>
        <v>0</v>
      </c>
      <c r="BM664" s="17">
        <f t="shared" ref="BM664:BM667" si="2199">BM665</f>
        <v>0</v>
      </c>
      <c r="BN664" s="17">
        <f t="shared" ref="BN664:BN667" si="2200">BN665</f>
        <v>0</v>
      </c>
      <c r="BO664" s="17">
        <f t="shared" si="2012"/>
        <v>123.59999999999999</v>
      </c>
      <c r="BP664" s="17">
        <f t="shared" si="2013"/>
        <v>118.3</v>
      </c>
      <c r="BQ664" s="17">
        <f t="shared" si="2014"/>
        <v>115.90000000000001</v>
      </c>
      <c r="BR664" s="17">
        <f t="shared" ref="BR664:BR667" si="2201">BR665</f>
        <v>0</v>
      </c>
      <c r="BS664" s="35"/>
      <c r="BT664" s="35"/>
      <c r="BU664" s="1"/>
      <c r="BV664" s="1"/>
      <c r="BW664" s="1"/>
      <c r="BX664" s="1"/>
      <c r="BY664" s="1"/>
      <c r="BZ664" s="1"/>
      <c r="CA664" s="1"/>
      <c r="CB664" s="1"/>
    </row>
    <row r="665" s="1" customFormat="1" ht="15" hidden="1">
      <c r="A665" s="33" t="s">
        <v>420</v>
      </c>
      <c r="B665" s="33" t="s">
        <v>70</v>
      </c>
      <c r="C665" s="33" t="s">
        <v>72</v>
      </c>
      <c r="D665" s="33" t="s">
        <v>76</v>
      </c>
      <c r="E665" s="38"/>
      <c r="F665" s="34" t="s">
        <v>43</v>
      </c>
      <c r="G665" s="17">
        <f t="shared" si="2153"/>
        <v>123.59999999999999</v>
      </c>
      <c r="H665" s="17">
        <f t="shared" si="2154"/>
        <v>118.3</v>
      </c>
      <c r="I665" s="17">
        <f t="shared" si="2155"/>
        <v>115.90000000000001</v>
      </c>
      <c r="J665" s="17">
        <f t="shared" si="2156"/>
        <v>0</v>
      </c>
      <c r="K665" s="17">
        <f t="shared" si="2157"/>
        <v>0</v>
      </c>
      <c r="L665" s="17">
        <f t="shared" si="2158"/>
        <v>0</v>
      </c>
      <c r="M665" s="17">
        <f t="shared" si="2159"/>
        <v>123.59999999999999</v>
      </c>
      <c r="N665" s="17">
        <f t="shared" si="2160"/>
        <v>118.3</v>
      </c>
      <c r="O665" s="17">
        <f t="shared" si="2161"/>
        <v>115.90000000000001</v>
      </c>
      <c r="P665" s="17">
        <f t="shared" si="2162"/>
        <v>0</v>
      </c>
      <c r="Q665" s="17">
        <f t="shared" si="2163"/>
        <v>0</v>
      </c>
      <c r="R665" s="17">
        <f t="shared" si="2164"/>
        <v>0</v>
      </c>
      <c r="S665" s="17">
        <f t="shared" si="2165"/>
        <v>0</v>
      </c>
      <c r="T665" s="17">
        <f t="shared" si="2166"/>
        <v>0</v>
      </c>
      <c r="U665" s="17">
        <f t="shared" si="2167"/>
        <v>0</v>
      </c>
      <c r="V665" s="17">
        <f t="shared" si="2168"/>
        <v>0</v>
      </c>
      <c r="W665" s="17">
        <f t="shared" si="2169"/>
        <v>0</v>
      </c>
      <c r="X665" s="17">
        <f t="shared" si="2170"/>
        <v>0</v>
      </c>
      <c r="Y665" s="17">
        <f t="shared" si="2000"/>
        <v>123.59999999999999</v>
      </c>
      <c r="Z665" s="17">
        <f t="shared" si="2001"/>
        <v>118.3</v>
      </c>
      <c r="AA665" s="17">
        <f t="shared" si="2002"/>
        <v>115.90000000000001</v>
      </c>
      <c r="AB665" s="17">
        <f t="shared" si="2171"/>
        <v>0</v>
      </c>
      <c r="AC665" s="17">
        <f t="shared" si="2172"/>
        <v>0</v>
      </c>
      <c r="AD665" s="17">
        <f t="shared" si="2173"/>
        <v>0</v>
      </c>
      <c r="AE665" s="17">
        <f t="shared" si="2003"/>
        <v>123.59999999999999</v>
      </c>
      <c r="AF665" s="17">
        <f t="shared" si="2004"/>
        <v>118.3</v>
      </c>
      <c r="AG665" s="17">
        <f t="shared" si="2005"/>
        <v>115.90000000000001</v>
      </c>
      <c r="AH665" s="17">
        <f t="shared" si="2174"/>
        <v>0</v>
      </c>
      <c r="AI665" s="17">
        <f t="shared" si="2175"/>
        <v>0</v>
      </c>
      <c r="AJ665" s="17">
        <f t="shared" si="2176"/>
        <v>0</v>
      </c>
      <c r="AK665" s="17">
        <f t="shared" si="2177"/>
        <v>0</v>
      </c>
      <c r="AL665" s="17">
        <f t="shared" si="2178"/>
        <v>0</v>
      </c>
      <c r="AM665" s="17">
        <f t="shared" si="2179"/>
        <v>0</v>
      </c>
      <c r="AN665" s="17">
        <f t="shared" si="2180"/>
        <v>0</v>
      </c>
      <c r="AO665" s="17">
        <f t="shared" si="2181"/>
        <v>0</v>
      </c>
      <c r="AP665" s="17">
        <f t="shared" si="2182"/>
        <v>0</v>
      </c>
      <c r="AQ665" s="17">
        <f t="shared" si="2183"/>
        <v>0</v>
      </c>
      <c r="AR665" s="17">
        <f t="shared" si="2184"/>
        <v>0</v>
      </c>
      <c r="AS665" s="17">
        <f t="shared" si="2185"/>
        <v>0</v>
      </c>
      <c r="AT665" s="17">
        <f t="shared" si="2186"/>
        <v>0</v>
      </c>
      <c r="AU665" s="17">
        <f t="shared" si="2187"/>
        <v>0</v>
      </c>
      <c r="AV665" s="17">
        <f t="shared" si="2188"/>
        <v>0</v>
      </c>
      <c r="AW665" s="17">
        <f t="shared" si="2006"/>
        <v>123.59999999999999</v>
      </c>
      <c r="AX665" s="17">
        <f t="shared" si="2007"/>
        <v>118.3</v>
      </c>
      <c r="AY665" s="17">
        <f t="shared" si="2008"/>
        <v>115.90000000000001</v>
      </c>
      <c r="AZ665" s="17">
        <f t="shared" si="2189"/>
        <v>0</v>
      </c>
      <c r="BA665" s="17">
        <f t="shared" si="2009"/>
        <v>123.59999999999999</v>
      </c>
      <c r="BB665" s="17">
        <f t="shared" si="2010"/>
        <v>118.3</v>
      </c>
      <c r="BC665" s="17">
        <f t="shared" si="2011"/>
        <v>115.90000000000001</v>
      </c>
      <c r="BD665" s="17">
        <f t="shared" si="2190"/>
        <v>0</v>
      </c>
      <c r="BE665" s="17">
        <f t="shared" si="2191"/>
        <v>0</v>
      </c>
      <c r="BF665" s="17">
        <f t="shared" si="2192"/>
        <v>0</v>
      </c>
      <c r="BG665" s="17">
        <f t="shared" si="2193"/>
        <v>0</v>
      </c>
      <c r="BH665" s="17">
        <f t="shared" si="2194"/>
        <v>0</v>
      </c>
      <c r="BI665" s="17">
        <f t="shared" si="2195"/>
        <v>0</v>
      </c>
      <c r="BJ665" s="17">
        <f t="shared" si="2196"/>
        <v>0</v>
      </c>
      <c r="BK665" s="17">
        <f t="shared" si="2197"/>
        <v>0</v>
      </c>
      <c r="BL665" s="17">
        <f t="shared" si="2198"/>
        <v>0</v>
      </c>
      <c r="BM665" s="17">
        <f t="shared" si="2199"/>
        <v>0</v>
      </c>
      <c r="BN665" s="17">
        <f t="shared" si="2200"/>
        <v>0</v>
      </c>
      <c r="BO665" s="17">
        <f t="shared" si="2012"/>
        <v>123.59999999999999</v>
      </c>
      <c r="BP665" s="17">
        <f t="shared" si="2013"/>
        <v>118.3</v>
      </c>
      <c r="BQ665" s="17">
        <f t="shared" si="2014"/>
        <v>115.90000000000001</v>
      </c>
      <c r="BR665" s="17">
        <f t="shared" si="2201"/>
        <v>0</v>
      </c>
      <c r="BS665" s="35">
        <v>0</v>
      </c>
      <c r="BT665" s="35"/>
      <c r="BU665" s="1"/>
      <c r="BV665" s="1"/>
      <c r="BW665" s="1"/>
      <c r="BX665" s="1"/>
      <c r="BY665" s="1"/>
      <c r="BZ665" s="1"/>
      <c r="CA665" s="1"/>
      <c r="CB665" s="1"/>
    </row>
    <row r="666" s="1" customFormat="1" ht="15">
      <c r="A666" s="33" t="s">
        <v>420</v>
      </c>
      <c r="B666" s="33" t="s">
        <v>70</v>
      </c>
      <c r="C666" s="33" t="s">
        <v>72</v>
      </c>
      <c r="D666" s="33" t="s">
        <v>77</v>
      </c>
      <c r="E666" s="38"/>
      <c r="F666" s="34" t="s">
        <v>78</v>
      </c>
      <c r="G666" s="17">
        <f t="shared" si="2153"/>
        <v>123.59999999999999</v>
      </c>
      <c r="H666" s="17">
        <f t="shared" si="2154"/>
        <v>118.3</v>
      </c>
      <c r="I666" s="17">
        <f t="shared" si="2155"/>
        <v>115.90000000000001</v>
      </c>
      <c r="J666" s="17">
        <f t="shared" si="2156"/>
        <v>0</v>
      </c>
      <c r="K666" s="17">
        <f t="shared" si="2157"/>
        <v>0</v>
      </c>
      <c r="L666" s="17">
        <f t="shared" si="2158"/>
        <v>0</v>
      </c>
      <c r="M666" s="17">
        <f t="shared" si="2159"/>
        <v>123.59999999999999</v>
      </c>
      <c r="N666" s="17">
        <f t="shared" si="2160"/>
        <v>118.3</v>
      </c>
      <c r="O666" s="17">
        <f t="shared" si="2161"/>
        <v>115.90000000000001</v>
      </c>
      <c r="P666" s="17">
        <f t="shared" si="2162"/>
        <v>0</v>
      </c>
      <c r="Q666" s="17">
        <f t="shared" si="2163"/>
        <v>0</v>
      </c>
      <c r="R666" s="17">
        <f t="shared" si="2164"/>
        <v>0</v>
      </c>
      <c r="S666" s="17">
        <f t="shared" si="2165"/>
        <v>0</v>
      </c>
      <c r="T666" s="17">
        <f t="shared" si="2166"/>
        <v>0</v>
      </c>
      <c r="U666" s="17">
        <f t="shared" si="2167"/>
        <v>0</v>
      </c>
      <c r="V666" s="17">
        <f t="shared" si="2168"/>
        <v>0</v>
      </c>
      <c r="W666" s="17">
        <f t="shared" si="2169"/>
        <v>0</v>
      </c>
      <c r="X666" s="17">
        <f t="shared" si="2170"/>
        <v>0</v>
      </c>
      <c r="Y666" s="17">
        <f t="shared" si="2000"/>
        <v>123.59999999999999</v>
      </c>
      <c r="Z666" s="17">
        <f t="shared" si="2001"/>
        <v>118.3</v>
      </c>
      <c r="AA666" s="17">
        <f t="shared" si="2002"/>
        <v>115.90000000000001</v>
      </c>
      <c r="AB666" s="17">
        <f t="shared" si="2171"/>
        <v>0</v>
      </c>
      <c r="AC666" s="17">
        <f t="shared" si="2172"/>
        <v>0</v>
      </c>
      <c r="AD666" s="17">
        <f t="shared" si="2173"/>
        <v>0</v>
      </c>
      <c r="AE666" s="17">
        <f t="shared" si="2003"/>
        <v>123.59999999999999</v>
      </c>
      <c r="AF666" s="17">
        <f t="shared" si="2004"/>
        <v>118.3</v>
      </c>
      <c r="AG666" s="17">
        <f t="shared" si="2005"/>
        <v>115.90000000000001</v>
      </c>
      <c r="AH666" s="17">
        <f t="shared" si="2174"/>
        <v>0</v>
      </c>
      <c r="AI666" s="17">
        <f t="shared" si="2175"/>
        <v>0</v>
      </c>
      <c r="AJ666" s="17">
        <f t="shared" si="2176"/>
        <v>0</v>
      </c>
      <c r="AK666" s="17">
        <f t="shared" si="2177"/>
        <v>0</v>
      </c>
      <c r="AL666" s="17">
        <f t="shared" si="2178"/>
        <v>0</v>
      </c>
      <c r="AM666" s="17">
        <f t="shared" si="2179"/>
        <v>0</v>
      </c>
      <c r="AN666" s="17">
        <f t="shared" si="2180"/>
        <v>0</v>
      </c>
      <c r="AO666" s="17">
        <f t="shared" si="2181"/>
        <v>0</v>
      </c>
      <c r="AP666" s="17">
        <f t="shared" si="2182"/>
        <v>0</v>
      </c>
      <c r="AQ666" s="17">
        <f t="shared" si="2183"/>
        <v>0</v>
      </c>
      <c r="AR666" s="17">
        <f t="shared" si="2184"/>
        <v>0</v>
      </c>
      <c r="AS666" s="17">
        <f t="shared" si="2185"/>
        <v>0</v>
      </c>
      <c r="AT666" s="17">
        <f t="shared" si="2186"/>
        <v>0</v>
      </c>
      <c r="AU666" s="17">
        <f t="shared" si="2187"/>
        <v>0</v>
      </c>
      <c r="AV666" s="17">
        <f t="shared" si="2188"/>
        <v>0</v>
      </c>
      <c r="AW666" s="17">
        <f t="shared" si="2006"/>
        <v>123.59999999999999</v>
      </c>
      <c r="AX666" s="17">
        <f t="shared" si="2007"/>
        <v>118.3</v>
      </c>
      <c r="AY666" s="17">
        <f t="shared" si="2008"/>
        <v>115.90000000000001</v>
      </c>
      <c r="AZ666" s="17">
        <f t="shared" si="2189"/>
        <v>0</v>
      </c>
      <c r="BA666" s="17">
        <f t="shared" si="2009"/>
        <v>123.59999999999999</v>
      </c>
      <c r="BB666" s="17">
        <f t="shared" si="2010"/>
        <v>118.3</v>
      </c>
      <c r="BC666" s="17">
        <f t="shared" si="2011"/>
        <v>115.90000000000001</v>
      </c>
      <c r="BD666" s="17">
        <f t="shared" si="2190"/>
        <v>0</v>
      </c>
      <c r="BE666" s="17">
        <f t="shared" si="2191"/>
        <v>0</v>
      </c>
      <c r="BF666" s="17">
        <f t="shared" si="2192"/>
        <v>0</v>
      </c>
      <c r="BG666" s="17">
        <f t="shared" si="2193"/>
        <v>0</v>
      </c>
      <c r="BH666" s="17">
        <f t="shared" si="2194"/>
        <v>0</v>
      </c>
      <c r="BI666" s="17">
        <f t="shared" si="2195"/>
        <v>0</v>
      </c>
      <c r="BJ666" s="17">
        <f t="shared" si="2196"/>
        <v>0</v>
      </c>
      <c r="BK666" s="17">
        <f t="shared" si="2197"/>
        <v>0</v>
      </c>
      <c r="BL666" s="17">
        <f t="shared" si="2198"/>
        <v>0</v>
      </c>
      <c r="BM666" s="17">
        <f t="shared" si="2199"/>
        <v>0</v>
      </c>
      <c r="BN666" s="17">
        <f t="shared" si="2200"/>
        <v>0</v>
      </c>
      <c r="BO666" s="17">
        <f t="shared" si="2012"/>
        <v>123.59999999999999</v>
      </c>
      <c r="BP666" s="17">
        <f t="shared" si="2013"/>
        <v>118.3</v>
      </c>
      <c r="BQ666" s="17">
        <f t="shared" si="2014"/>
        <v>115.90000000000001</v>
      </c>
      <c r="BR666" s="17">
        <f t="shared" si="2201"/>
        <v>0</v>
      </c>
      <c r="BS666" s="35"/>
      <c r="BT666" s="35"/>
      <c r="BU666" s="1"/>
      <c r="BV666" s="1"/>
      <c r="BW666" s="1"/>
      <c r="BX666" s="1"/>
      <c r="BY666" s="1"/>
      <c r="BZ666" s="1"/>
      <c r="CA666" s="1"/>
      <c r="CB666" s="1"/>
    </row>
    <row r="667" s="1" customFormat="1" ht="15">
      <c r="A667" s="33" t="s">
        <v>420</v>
      </c>
      <c r="B667" s="33" t="s">
        <v>70</v>
      </c>
      <c r="C667" s="33" t="s">
        <v>72</v>
      </c>
      <c r="D667" s="33" t="s">
        <v>466</v>
      </c>
      <c r="E667" s="38"/>
      <c r="F667" s="34" t="s">
        <v>467</v>
      </c>
      <c r="G667" s="17">
        <f t="shared" si="2153"/>
        <v>123.59999999999999</v>
      </c>
      <c r="H667" s="17">
        <f t="shared" si="2154"/>
        <v>118.3</v>
      </c>
      <c r="I667" s="17">
        <f t="shared" si="2155"/>
        <v>115.90000000000001</v>
      </c>
      <c r="J667" s="17">
        <f t="shared" si="2156"/>
        <v>0</v>
      </c>
      <c r="K667" s="17">
        <f t="shared" si="2157"/>
        <v>0</v>
      </c>
      <c r="L667" s="17">
        <f t="shared" si="2158"/>
        <v>0</v>
      </c>
      <c r="M667" s="17">
        <f t="shared" si="2159"/>
        <v>123.59999999999999</v>
      </c>
      <c r="N667" s="17">
        <f t="shared" si="2160"/>
        <v>118.3</v>
      </c>
      <c r="O667" s="17">
        <f t="shared" si="2161"/>
        <v>115.90000000000001</v>
      </c>
      <c r="P667" s="17">
        <f t="shared" si="2162"/>
        <v>0</v>
      </c>
      <c r="Q667" s="17">
        <f t="shared" si="2163"/>
        <v>0</v>
      </c>
      <c r="R667" s="17">
        <f t="shared" si="2164"/>
        <v>0</v>
      </c>
      <c r="S667" s="17">
        <f t="shared" si="2165"/>
        <v>0</v>
      </c>
      <c r="T667" s="17">
        <f t="shared" si="2166"/>
        <v>0</v>
      </c>
      <c r="U667" s="17">
        <f t="shared" si="2167"/>
        <v>0</v>
      </c>
      <c r="V667" s="17">
        <f t="shared" si="2168"/>
        <v>0</v>
      </c>
      <c r="W667" s="17">
        <f t="shared" si="2169"/>
        <v>0</v>
      </c>
      <c r="X667" s="17">
        <f t="shared" si="2170"/>
        <v>0</v>
      </c>
      <c r="Y667" s="17">
        <f t="shared" si="2000"/>
        <v>123.59999999999999</v>
      </c>
      <c r="Z667" s="17">
        <f t="shared" si="2001"/>
        <v>118.3</v>
      </c>
      <c r="AA667" s="17">
        <f t="shared" si="2002"/>
        <v>115.90000000000001</v>
      </c>
      <c r="AB667" s="17">
        <f t="shared" si="2171"/>
        <v>0</v>
      </c>
      <c r="AC667" s="17">
        <f t="shared" si="2172"/>
        <v>0</v>
      </c>
      <c r="AD667" s="17">
        <f t="shared" si="2173"/>
        <v>0</v>
      </c>
      <c r="AE667" s="17">
        <f t="shared" si="2003"/>
        <v>123.59999999999999</v>
      </c>
      <c r="AF667" s="17">
        <f t="shared" si="2004"/>
        <v>118.3</v>
      </c>
      <c r="AG667" s="17">
        <f t="shared" si="2005"/>
        <v>115.90000000000001</v>
      </c>
      <c r="AH667" s="17">
        <f t="shared" si="2174"/>
        <v>0</v>
      </c>
      <c r="AI667" s="17">
        <f t="shared" si="2175"/>
        <v>0</v>
      </c>
      <c r="AJ667" s="17">
        <f t="shared" si="2176"/>
        <v>0</v>
      </c>
      <c r="AK667" s="17">
        <f t="shared" si="2177"/>
        <v>0</v>
      </c>
      <c r="AL667" s="17">
        <f t="shared" si="2178"/>
        <v>0</v>
      </c>
      <c r="AM667" s="17">
        <f t="shared" si="2179"/>
        <v>0</v>
      </c>
      <c r="AN667" s="17">
        <f t="shared" si="2180"/>
        <v>0</v>
      </c>
      <c r="AO667" s="17">
        <f t="shared" si="2181"/>
        <v>0</v>
      </c>
      <c r="AP667" s="17">
        <f t="shared" si="2182"/>
        <v>0</v>
      </c>
      <c r="AQ667" s="17">
        <f t="shared" si="2183"/>
        <v>0</v>
      </c>
      <c r="AR667" s="17">
        <f t="shared" si="2184"/>
        <v>0</v>
      </c>
      <c r="AS667" s="17">
        <f t="shared" si="2185"/>
        <v>0</v>
      </c>
      <c r="AT667" s="17">
        <f t="shared" si="2186"/>
        <v>0</v>
      </c>
      <c r="AU667" s="17">
        <f t="shared" si="2187"/>
        <v>0</v>
      </c>
      <c r="AV667" s="17">
        <f t="shared" si="2188"/>
        <v>0</v>
      </c>
      <c r="AW667" s="17">
        <f t="shared" si="2006"/>
        <v>123.59999999999999</v>
      </c>
      <c r="AX667" s="17">
        <f t="shared" si="2007"/>
        <v>118.3</v>
      </c>
      <c r="AY667" s="17">
        <f t="shared" si="2008"/>
        <v>115.90000000000001</v>
      </c>
      <c r="AZ667" s="17">
        <f t="shared" si="2189"/>
        <v>0</v>
      </c>
      <c r="BA667" s="17">
        <f t="shared" si="2009"/>
        <v>123.59999999999999</v>
      </c>
      <c r="BB667" s="17">
        <f t="shared" si="2010"/>
        <v>118.3</v>
      </c>
      <c r="BC667" s="17">
        <f t="shared" si="2011"/>
        <v>115.90000000000001</v>
      </c>
      <c r="BD667" s="17">
        <f t="shared" si="2190"/>
        <v>0</v>
      </c>
      <c r="BE667" s="17">
        <f t="shared" si="2191"/>
        <v>0</v>
      </c>
      <c r="BF667" s="17">
        <f t="shared" si="2192"/>
        <v>0</v>
      </c>
      <c r="BG667" s="17">
        <f t="shared" si="2193"/>
        <v>0</v>
      </c>
      <c r="BH667" s="17">
        <f t="shared" si="2194"/>
        <v>0</v>
      </c>
      <c r="BI667" s="17">
        <f t="shared" si="2195"/>
        <v>0</v>
      </c>
      <c r="BJ667" s="17">
        <f t="shared" si="2196"/>
        <v>0</v>
      </c>
      <c r="BK667" s="17">
        <f t="shared" si="2197"/>
        <v>0</v>
      </c>
      <c r="BL667" s="17">
        <f t="shared" si="2198"/>
        <v>0</v>
      </c>
      <c r="BM667" s="17">
        <f t="shared" si="2199"/>
        <v>0</v>
      </c>
      <c r="BN667" s="17">
        <f t="shared" si="2200"/>
        <v>0</v>
      </c>
      <c r="BO667" s="17">
        <f t="shared" si="2012"/>
        <v>123.59999999999999</v>
      </c>
      <c r="BP667" s="17">
        <f t="shared" si="2013"/>
        <v>118.3</v>
      </c>
      <c r="BQ667" s="17">
        <f t="shared" si="2014"/>
        <v>115.90000000000001</v>
      </c>
      <c r="BR667" s="17">
        <f t="shared" si="2201"/>
        <v>0</v>
      </c>
      <c r="BS667" s="35"/>
      <c r="BT667" s="35"/>
      <c r="BU667" s="1"/>
      <c r="BV667" s="1"/>
      <c r="BW667" s="1"/>
      <c r="BX667" s="1"/>
      <c r="BY667" s="1"/>
      <c r="BZ667" s="1"/>
      <c r="CA667" s="1"/>
      <c r="CB667" s="1"/>
    </row>
    <row r="668" s="1" customFormat="1" ht="15">
      <c r="A668" s="33" t="s">
        <v>420</v>
      </c>
      <c r="B668" s="33" t="s">
        <v>70</v>
      </c>
      <c r="C668" s="33" t="s">
        <v>72</v>
      </c>
      <c r="D668" s="33" t="s">
        <v>466</v>
      </c>
      <c r="E668" s="33" t="s">
        <v>48</v>
      </c>
      <c r="F668" s="34" t="s">
        <v>49</v>
      </c>
      <c r="G668" s="17">
        <v>123.59999999999999</v>
      </c>
      <c r="H668" s="17">
        <v>118.3</v>
      </c>
      <c r="I668" s="17">
        <v>115.90000000000001</v>
      </c>
      <c r="J668" s="17"/>
      <c r="K668" s="17"/>
      <c r="L668" s="17"/>
      <c r="M668" s="17">
        <f t="shared" si="2159"/>
        <v>123.59999999999999</v>
      </c>
      <c r="N668" s="17">
        <f t="shared" si="2160"/>
        <v>118.3</v>
      </c>
      <c r="O668" s="17">
        <f t="shared" si="2161"/>
        <v>115.90000000000001</v>
      </c>
      <c r="P668" s="17"/>
      <c r="Q668" s="17"/>
      <c r="R668" s="17"/>
      <c r="S668" s="17"/>
      <c r="T668" s="17"/>
      <c r="U668" s="17"/>
      <c r="V668" s="17"/>
      <c r="W668" s="17"/>
      <c r="X668" s="17"/>
      <c r="Y668" s="17">
        <f t="shared" si="2000"/>
        <v>123.59999999999999</v>
      </c>
      <c r="Z668" s="17">
        <f t="shared" si="2001"/>
        <v>118.3</v>
      </c>
      <c r="AA668" s="17">
        <f t="shared" si="2002"/>
        <v>115.90000000000001</v>
      </c>
      <c r="AB668" s="17"/>
      <c r="AC668" s="17"/>
      <c r="AD668" s="17"/>
      <c r="AE668" s="17">
        <f t="shared" si="2003"/>
        <v>123.59999999999999</v>
      </c>
      <c r="AF668" s="17">
        <f t="shared" si="2004"/>
        <v>118.3</v>
      </c>
      <c r="AG668" s="17">
        <f t="shared" si="2005"/>
        <v>115.90000000000001</v>
      </c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>
        <f t="shared" si="2006"/>
        <v>123.59999999999999</v>
      </c>
      <c r="AX668" s="17">
        <f t="shared" si="2007"/>
        <v>118.3</v>
      </c>
      <c r="AY668" s="17">
        <f t="shared" si="2008"/>
        <v>115.90000000000001</v>
      </c>
      <c r="AZ668" s="17"/>
      <c r="BA668" s="17">
        <f t="shared" si="2009"/>
        <v>123.59999999999999</v>
      </c>
      <c r="BB668" s="17">
        <f t="shared" si="2010"/>
        <v>118.3</v>
      </c>
      <c r="BC668" s="17">
        <f t="shared" si="2011"/>
        <v>115.90000000000001</v>
      </c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>
        <f t="shared" si="2012"/>
        <v>123.59999999999999</v>
      </c>
      <c r="BP668" s="17">
        <f t="shared" si="2013"/>
        <v>118.3</v>
      </c>
      <c r="BQ668" s="17">
        <f t="shared" si="2014"/>
        <v>115.90000000000001</v>
      </c>
      <c r="BR668" s="17"/>
      <c r="BS668" s="35"/>
      <c r="BT668" s="35"/>
      <c r="BU668" s="1"/>
      <c r="BV668" s="1"/>
      <c r="BW668" s="1"/>
      <c r="BX668" s="1"/>
      <c r="BY668" s="1"/>
      <c r="BZ668" s="1"/>
      <c r="CA668" s="1"/>
      <c r="CB668" s="1"/>
    </row>
    <row r="669" s="1" customFormat="1" ht="15">
      <c r="A669" s="33" t="s">
        <v>420</v>
      </c>
      <c r="B669" s="33" t="s">
        <v>70</v>
      </c>
      <c r="C669" s="33" t="s">
        <v>72</v>
      </c>
      <c r="D669" s="33" t="s">
        <v>457</v>
      </c>
      <c r="E669" s="38"/>
      <c r="F669" s="34" t="s">
        <v>458</v>
      </c>
      <c r="G669" s="17">
        <f>G670+G674</f>
        <v>8754.5</v>
      </c>
      <c r="H669" s="17">
        <f>H670+H674</f>
        <v>5285.1000000000004</v>
      </c>
      <c r="I669" s="17">
        <f>I670+I674</f>
        <v>4305.1000000000004</v>
      </c>
      <c r="J669" s="17">
        <f>J670+J674</f>
        <v>3940.3000000000002</v>
      </c>
      <c r="K669" s="17">
        <f>K670+K674</f>
        <v>3940.3000000000002</v>
      </c>
      <c r="L669" s="17">
        <f>L670+L674</f>
        <v>3940.3000000000002</v>
      </c>
      <c r="M669" s="17">
        <f t="shared" si="2159"/>
        <v>12694.799999999999</v>
      </c>
      <c r="N669" s="17">
        <f t="shared" si="2160"/>
        <v>9225.4000000000015</v>
      </c>
      <c r="O669" s="17">
        <f t="shared" si="2161"/>
        <v>8245.4000000000015</v>
      </c>
      <c r="P669" s="17">
        <f>P670+P674</f>
        <v>0</v>
      </c>
      <c r="Q669" s="17">
        <f>Q670+Q674</f>
        <v>0</v>
      </c>
      <c r="R669" s="17">
        <f>R670+R674</f>
        <v>0</v>
      </c>
      <c r="S669" s="17">
        <f>S670+S674</f>
        <v>0</v>
      </c>
      <c r="T669" s="17">
        <f>T670+T674</f>
        <v>0</v>
      </c>
      <c r="U669" s="17">
        <f>U670+U674</f>
        <v>0</v>
      </c>
      <c r="V669" s="17">
        <f>V670+V674</f>
        <v>0</v>
      </c>
      <c r="W669" s="17">
        <f>W670+W674</f>
        <v>0</v>
      </c>
      <c r="X669" s="17">
        <f>X670+X674</f>
        <v>0</v>
      </c>
      <c r="Y669" s="17">
        <f t="shared" si="2000"/>
        <v>12694.799999999999</v>
      </c>
      <c r="Z669" s="17">
        <f t="shared" si="2001"/>
        <v>9225.4000000000015</v>
      </c>
      <c r="AA669" s="17">
        <f t="shared" si="2002"/>
        <v>8245.4000000000015</v>
      </c>
      <c r="AB669" s="17">
        <f>AB670+AB674</f>
        <v>0</v>
      </c>
      <c r="AC669" s="17">
        <f>AC670+AC674</f>
        <v>0</v>
      </c>
      <c r="AD669" s="17">
        <f>AD670+AD674</f>
        <v>0</v>
      </c>
      <c r="AE669" s="17">
        <f t="shared" si="2003"/>
        <v>12694.799999999999</v>
      </c>
      <c r="AF669" s="17">
        <f t="shared" si="2004"/>
        <v>9225.4000000000015</v>
      </c>
      <c r="AG669" s="17">
        <f t="shared" si="2005"/>
        <v>8245.4000000000015</v>
      </c>
      <c r="AH669" s="17">
        <f>AH670+AH674</f>
        <v>0</v>
      </c>
      <c r="AI669" s="17">
        <f>AI670+AI674</f>
        <v>0</v>
      </c>
      <c r="AJ669" s="17">
        <f>AJ670+AJ674</f>
        <v>0</v>
      </c>
      <c r="AK669" s="17">
        <f>AK670+AK674</f>
        <v>0</v>
      </c>
      <c r="AL669" s="17">
        <f>AL670+AL674</f>
        <v>0</v>
      </c>
      <c r="AM669" s="17">
        <f>AM670+AM674</f>
        <v>0</v>
      </c>
      <c r="AN669" s="17">
        <f>AN670+AN674</f>
        <v>0</v>
      </c>
      <c r="AO669" s="17">
        <f>AO670+AO674</f>
        <v>0</v>
      </c>
      <c r="AP669" s="17">
        <f>AP670+AP674</f>
        <v>0</v>
      </c>
      <c r="AQ669" s="17">
        <f>AQ670+AQ674</f>
        <v>0</v>
      </c>
      <c r="AR669" s="17">
        <f>AR670+AR674</f>
        <v>0</v>
      </c>
      <c r="AS669" s="17">
        <f>AS670+AS674</f>
        <v>0</v>
      </c>
      <c r="AT669" s="17">
        <f>AT670+AT674</f>
        <v>0</v>
      </c>
      <c r="AU669" s="17">
        <f>AU670+AU674</f>
        <v>0</v>
      </c>
      <c r="AV669" s="17">
        <f>AV670+AV674</f>
        <v>0</v>
      </c>
      <c r="AW669" s="17">
        <f t="shared" si="2006"/>
        <v>12694.799999999999</v>
      </c>
      <c r="AX669" s="17">
        <f t="shared" si="2007"/>
        <v>9225.4000000000015</v>
      </c>
      <c r="AY669" s="17">
        <f t="shared" si="2008"/>
        <v>8245.4000000000015</v>
      </c>
      <c r="AZ669" s="17">
        <f>AZ670+AZ674</f>
        <v>0</v>
      </c>
      <c r="BA669" s="17">
        <f t="shared" si="2009"/>
        <v>12694.799999999999</v>
      </c>
      <c r="BB669" s="17">
        <f t="shared" si="2010"/>
        <v>9225.4000000000015</v>
      </c>
      <c r="BC669" s="17">
        <f t="shared" si="2011"/>
        <v>8245.4000000000015</v>
      </c>
      <c r="BD669" s="17">
        <f>BD670+BD674</f>
        <v>0</v>
      </c>
      <c r="BE669" s="17">
        <f>BE670+BE674</f>
        <v>0</v>
      </c>
      <c r="BF669" s="17">
        <f>BF670+BF674</f>
        <v>0</v>
      </c>
      <c r="BG669" s="17">
        <f>BG670+BG674</f>
        <v>0</v>
      </c>
      <c r="BH669" s="17">
        <f>BH670+BH674</f>
        <v>0</v>
      </c>
      <c r="BI669" s="17">
        <f>BI670+BI674</f>
        <v>0</v>
      </c>
      <c r="BJ669" s="17">
        <f>BJ670+BJ674</f>
        <v>1903.318</v>
      </c>
      <c r="BK669" s="17">
        <f>BK670+BK674</f>
        <v>0</v>
      </c>
      <c r="BL669" s="17">
        <f>BL670+BL674</f>
        <v>0</v>
      </c>
      <c r="BM669" s="17">
        <f>BM670+BM674</f>
        <v>0</v>
      </c>
      <c r="BN669" s="17">
        <f>BN670+BN674</f>
        <v>0</v>
      </c>
      <c r="BO669" s="17">
        <f t="shared" si="2012"/>
        <v>12694.799999999999</v>
      </c>
      <c r="BP669" s="17">
        <f t="shared" si="2013"/>
        <v>11128.718000000001</v>
      </c>
      <c r="BQ669" s="17">
        <f t="shared" si="2014"/>
        <v>8245.4000000000015</v>
      </c>
      <c r="BR669" s="17">
        <f>BR670+BR674</f>
        <v>0</v>
      </c>
      <c r="BS669" s="35"/>
      <c r="BT669" s="35"/>
      <c r="BU669" s="1"/>
      <c r="BV669" s="1"/>
      <c r="BW669" s="1"/>
      <c r="BX669" s="1"/>
      <c r="BY669" s="1"/>
      <c r="BZ669" s="1"/>
      <c r="CA669" s="1"/>
      <c r="CB669" s="1"/>
    </row>
    <row r="670" s="1" customFormat="1" ht="15">
      <c r="A670" s="33" t="s">
        <v>420</v>
      </c>
      <c r="B670" s="33" t="s">
        <v>70</v>
      </c>
      <c r="C670" s="33" t="s">
        <v>72</v>
      </c>
      <c r="D670" s="33" t="s">
        <v>459</v>
      </c>
      <c r="E670" s="38"/>
      <c r="F670" s="34" t="s">
        <v>87</v>
      </c>
      <c r="G670" s="17">
        <f t="shared" ref="G670:G674" si="2202">G671</f>
        <v>2626.9000000000001</v>
      </c>
      <c r="H670" s="17">
        <f t="shared" ref="H670:H674" si="2203">H671</f>
        <v>2626.9000000000001</v>
      </c>
      <c r="I670" s="17">
        <f t="shared" ref="I670:I674" si="2204">I671</f>
        <v>2626.9000000000001</v>
      </c>
      <c r="J670" s="17">
        <f t="shared" ref="J670:J674" si="2205">J671</f>
        <v>3940.3000000000002</v>
      </c>
      <c r="K670" s="17">
        <f t="shared" ref="K670:K674" si="2206">K671</f>
        <v>3940.3000000000002</v>
      </c>
      <c r="L670" s="17">
        <f t="shared" ref="L670:L674" si="2207">L671</f>
        <v>3940.3000000000002</v>
      </c>
      <c r="M670" s="17">
        <f t="shared" si="2159"/>
        <v>6567.2000000000007</v>
      </c>
      <c r="N670" s="17">
        <f t="shared" si="2160"/>
        <v>6567.2000000000007</v>
      </c>
      <c r="O670" s="17">
        <f t="shared" si="2161"/>
        <v>6567.2000000000007</v>
      </c>
      <c r="P670" s="17">
        <f t="shared" ref="P670:P674" si="2208">P671</f>
        <v>0</v>
      </c>
      <c r="Q670" s="17">
        <f t="shared" ref="Q670:Q674" si="2209">Q671</f>
        <v>0</v>
      </c>
      <c r="R670" s="17">
        <f t="shared" ref="R670:R674" si="2210">R671</f>
        <v>0</v>
      </c>
      <c r="S670" s="17">
        <f t="shared" ref="S670:S674" si="2211">S671</f>
        <v>0</v>
      </c>
      <c r="T670" s="17">
        <f t="shared" ref="T670:T674" si="2212">T671</f>
        <v>0</v>
      </c>
      <c r="U670" s="17">
        <f t="shared" ref="U670:U674" si="2213">U671</f>
        <v>0</v>
      </c>
      <c r="V670" s="17">
        <f t="shared" ref="V670:V674" si="2214">V671</f>
        <v>0</v>
      </c>
      <c r="W670" s="17">
        <f t="shared" ref="W670:W674" si="2215">W671</f>
        <v>0</v>
      </c>
      <c r="X670" s="17">
        <f t="shared" ref="X670:X674" si="2216">X671</f>
        <v>0</v>
      </c>
      <c r="Y670" s="17">
        <f t="shared" si="2000"/>
        <v>6567.2000000000007</v>
      </c>
      <c r="Z670" s="17">
        <f t="shared" si="2001"/>
        <v>6567.2000000000007</v>
      </c>
      <c r="AA670" s="17">
        <f t="shared" si="2002"/>
        <v>6567.2000000000007</v>
      </c>
      <c r="AB670" s="17">
        <f t="shared" ref="AB670:AB674" si="2217">AB671</f>
        <v>0</v>
      </c>
      <c r="AC670" s="17">
        <f t="shared" ref="AC670:AC674" si="2218">AC671</f>
        <v>0</v>
      </c>
      <c r="AD670" s="17">
        <f t="shared" ref="AD670:AD674" si="2219">AD671</f>
        <v>0</v>
      </c>
      <c r="AE670" s="17">
        <f t="shared" si="2003"/>
        <v>6567.2000000000007</v>
      </c>
      <c r="AF670" s="17">
        <f t="shared" si="2004"/>
        <v>6567.2000000000007</v>
      </c>
      <c r="AG670" s="17">
        <f t="shared" si="2005"/>
        <v>6567.2000000000007</v>
      </c>
      <c r="AH670" s="17">
        <f t="shared" ref="AH670:AH674" si="2220">AH671</f>
        <v>0</v>
      </c>
      <c r="AI670" s="17">
        <f t="shared" ref="AI670:AI674" si="2221">AI671</f>
        <v>0</v>
      </c>
      <c r="AJ670" s="17">
        <f t="shared" ref="AJ670:AJ674" si="2222">AJ671</f>
        <v>0</v>
      </c>
      <c r="AK670" s="17">
        <f t="shared" ref="AK670:AK674" si="2223">AK671</f>
        <v>0</v>
      </c>
      <c r="AL670" s="17">
        <f t="shared" ref="AL670:AL674" si="2224">AL671</f>
        <v>0</v>
      </c>
      <c r="AM670" s="17">
        <f t="shared" ref="AM670:AM674" si="2225">AM671</f>
        <v>0</v>
      </c>
      <c r="AN670" s="17">
        <f t="shared" ref="AN670:AN674" si="2226">AN671</f>
        <v>0</v>
      </c>
      <c r="AO670" s="17">
        <f t="shared" ref="AO670:AO674" si="2227">AO671</f>
        <v>0</v>
      </c>
      <c r="AP670" s="17">
        <f t="shared" ref="AP670:AP674" si="2228">AP671</f>
        <v>0</v>
      </c>
      <c r="AQ670" s="17">
        <f t="shared" ref="AQ670:AQ674" si="2229">AQ671</f>
        <v>0</v>
      </c>
      <c r="AR670" s="17">
        <f t="shared" ref="AR670:AR674" si="2230">AR671</f>
        <v>0</v>
      </c>
      <c r="AS670" s="17">
        <f t="shared" ref="AS670:AS674" si="2231">AS671</f>
        <v>0</v>
      </c>
      <c r="AT670" s="17">
        <f t="shared" ref="AT670:AT674" si="2232">AT671</f>
        <v>0</v>
      </c>
      <c r="AU670" s="17">
        <f t="shared" ref="AU670:AU674" si="2233">AU671</f>
        <v>0</v>
      </c>
      <c r="AV670" s="17">
        <f t="shared" ref="AV670:AV674" si="2234">AV671</f>
        <v>0</v>
      </c>
      <c r="AW670" s="17">
        <f t="shared" si="2006"/>
        <v>6567.2000000000007</v>
      </c>
      <c r="AX670" s="17">
        <f t="shared" si="2007"/>
        <v>6567.2000000000007</v>
      </c>
      <c r="AY670" s="17">
        <f t="shared" si="2008"/>
        <v>6567.2000000000007</v>
      </c>
      <c r="AZ670" s="17">
        <f t="shared" ref="AZ670:AZ674" si="2235">AZ671</f>
        <v>0</v>
      </c>
      <c r="BA670" s="17">
        <f t="shared" si="2009"/>
        <v>6567.2000000000007</v>
      </c>
      <c r="BB670" s="17">
        <f t="shared" si="2010"/>
        <v>6567.2000000000007</v>
      </c>
      <c r="BC670" s="17">
        <f t="shared" si="2011"/>
        <v>6567.2000000000007</v>
      </c>
      <c r="BD670" s="17">
        <f t="shared" ref="BD670:BD674" si="2236">BD671</f>
        <v>0</v>
      </c>
      <c r="BE670" s="17">
        <f t="shared" ref="BE670:BE674" si="2237">BE671</f>
        <v>0</v>
      </c>
      <c r="BF670" s="17">
        <f t="shared" ref="BF670:BF674" si="2238">BF671</f>
        <v>0</v>
      </c>
      <c r="BG670" s="17">
        <f t="shared" ref="BG670:BG674" si="2239">BG671</f>
        <v>0</v>
      </c>
      <c r="BH670" s="17">
        <f t="shared" ref="BH670:BH674" si="2240">BH671</f>
        <v>0</v>
      </c>
      <c r="BI670" s="17">
        <f t="shared" ref="BI670:BI674" si="2241">BI671</f>
        <v>0</v>
      </c>
      <c r="BJ670" s="17">
        <f t="shared" ref="BJ670:BJ674" si="2242">BJ671</f>
        <v>0</v>
      </c>
      <c r="BK670" s="17">
        <f t="shared" ref="BK670:BK674" si="2243">BK671</f>
        <v>0</v>
      </c>
      <c r="BL670" s="17">
        <f t="shared" ref="BL670:BL674" si="2244">BL671</f>
        <v>0</v>
      </c>
      <c r="BM670" s="17">
        <f t="shared" ref="BM670:BM674" si="2245">BM671</f>
        <v>0</v>
      </c>
      <c r="BN670" s="17">
        <f t="shared" ref="BN670:BN674" si="2246">BN671</f>
        <v>0</v>
      </c>
      <c r="BO670" s="17">
        <f t="shared" si="2012"/>
        <v>6567.2000000000007</v>
      </c>
      <c r="BP670" s="17">
        <f t="shared" si="2013"/>
        <v>6567.2000000000007</v>
      </c>
      <c r="BQ670" s="17">
        <f t="shared" si="2014"/>
        <v>6567.2000000000007</v>
      </c>
      <c r="BR670" s="17">
        <f t="shared" ref="BR670:BR674" si="2247">BR671</f>
        <v>0</v>
      </c>
      <c r="BS670" s="35"/>
      <c r="BT670" s="35"/>
      <c r="BU670" s="1"/>
      <c r="BV670" s="1"/>
      <c r="BW670" s="1"/>
      <c r="BX670" s="1"/>
      <c r="BY670" s="1"/>
      <c r="BZ670" s="1"/>
      <c r="CA670" s="1"/>
      <c r="CB670" s="1"/>
    </row>
    <row r="671" s="1" customFormat="1" ht="15">
      <c r="A671" s="33" t="s">
        <v>420</v>
      </c>
      <c r="B671" s="33" t="s">
        <v>70</v>
      </c>
      <c r="C671" s="33" t="s">
        <v>72</v>
      </c>
      <c r="D671" s="33" t="s">
        <v>460</v>
      </c>
      <c r="E671" s="38"/>
      <c r="F671" s="34" t="s">
        <v>461</v>
      </c>
      <c r="G671" s="17">
        <f t="shared" si="2202"/>
        <v>2626.9000000000001</v>
      </c>
      <c r="H671" s="17">
        <f t="shared" si="2203"/>
        <v>2626.9000000000001</v>
      </c>
      <c r="I671" s="17">
        <f t="shared" si="2204"/>
        <v>2626.9000000000001</v>
      </c>
      <c r="J671" s="17">
        <f t="shared" si="2205"/>
        <v>3940.3000000000002</v>
      </c>
      <c r="K671" s="17">
        <f t="shared" si="2206"/>
        <v>3940.3000000000002</v>
      </c>
      <c r="L671" s="17">
        <f t="shared" si="2207"/>
        <v>3940.3000000000002</v>
      </c>
      <c r="M671" s="17">
        <f t="shared" si="2159"/>
        <v>6567.2000000000007</v>
      </c>
      <c r="N671" s="17">
        <f t="shared" si="2160"/>
        <v>6567.2000000000007</v>
      </c>
      <c r="O671" s="17">
        <f t="shared" si="2161"/>
        <v>6567.2000000000007</v>
      </c>
      <c r="P671" s="17">
        <f t="shared" si="2208"/>
        <v>0</v>
      </c>
      <c r="Q671" s="17">
        <f t="shared" si="2209"/>
        <v>0</v>
      </c>
      <c r="R671" s="17">
        <f t="shared" si="2210"/>
        <v>0</v>
      </c>
      <c r="S671" s="17">
        <f t="shared" si="2211"/>
        <v>0</v>
      </c>
      <c r="T671" s="17">
        <f t="shared" si="2212"/>
        <v>0</v>
      </c>
      <c r="U671" s="17">
        <f t="shared" si="2213"/>
        <v>0</v>
      </c>
      <c r="V671" s="17">
        <f t="shared" si="2214"/>
        <v>0</v>
      </c>
      <c r="W671" s="17">
        <f t="shared" si="2215"/>
        <v>0</v>
      </c>
      <c r="X671" s="17">
        <f t="shared" si="2216"/>
        <v>0</v>
      </c>
      <c r="Y671" s="17">
        <f t="shared" si="2000"/>
        <v>6567.2000000000007</v>
      </c>
      <c r="Z671" s="17">
        <f t="shared" si="2001"/>
        <v>6567.2000000000007</v>
      </c>
      <c r="AA671" s="17">
        <f t="shared" si="2002"/>
        <v>6567.2000000000007</v>
      </c>
      <c r="AB671" s="17">
        <f t="shared" si="2217"/>
        <v>0</v>
      </c>
      <c r="AC671" s="17">
        <f t="shared" si="2218"/>
        <v>0</v>
      </c>
      <c r="AD671" s="17">
        <f t="shared" si="2219"/>
        <v>0</v>
      </c>
      <c r="AE671" s="17">
        <f t="shared" si="2003"/>
        <v>6567.2000000000007</v>
      </c>
      <c r="AF671" s="17">
        <f t="shared" si="2004"/>
        <v>6567.2000000000007</v>
      </c>
      <c r="AG671" s="17">
        <f t="shared" si="2005"/>
        <v>6567.2000000000007</v>
      </c>
      <c r="AH671" s="17">
        <f t="shared" si="2220"/>
        <v>0</v>
      </c>
      <c r="AI671" s="17">
        <f t="shared" si="2221"/>
        <v>0</v>
      </c>
      <c r="AJ671" s="17">
        <f t="shared" si="2222"/>
        <v>0</v>
      </c>
      <c r="AK671" s="17">
        <f t="shared" si="2223"/>
        <v>0</v>
      </c>
      <c r="AL671" s="17">
        <f t="shared" si="2224"/>
        <v>0</v>
      </c>
      <c r="AM671" s="17">
        <f t="shared" si="2225"/>
        <v>0</v>
      </c>
      <c r="AN671" s="17">
        <f t="shared" si="2226"/>
        <v>0</v>
      </c>
      <c r="AO671" s="17">
        <f t="shared" si="2227"/>
        <v>0</v>
      </c>
      <c r="AP671" s="17">
        <f t="shared" si="2228"/>
        <v>0</v>
      </c>
      <c r="AQ671" s="17">
        <f t="shared" si="2229"/>
        <v>0</v>
      </c>
      <c r="AR671" s="17">
        <f t="shared" si="2230"/>
        <v>0</v>
      </c>
      <c r="AS671" s="17">
        <f t="shared" si="2231"/>
        <v>0</v>
      </c>
      <c r="AT671" s="17">
        <f t="shared" si="2232"/>
        <v>0</v>
      </c>
      <c r="AU671" s="17">
        <f t="shared" si="2233"/>
        <v>0</v>
      </c>
      <c r="AV671" s="17">
        <f t="shared" si="2234"/>
        <v>0</v>
      </c>
      <c r="AW671" s="17">
        <f t="shared" si="2006"/>
        <v>6567.2000000000007</v>
      </c>
      <c r="AX671" s="17">
        <f t="shared" si="2007"/>
        <v>6567.2000000000007</v>
      </c>
      <c r="AY671" s="17">
        <f t="shared" si="2008"/>
        <v>6567.2000000000007</v>
      </c>
      <c r="AZ671" s="17">
        <f t="shared" si="2235"/>
        <v>0</v>
      </c>
      <c r="BA671" s="17">
        <f t="shared" si="2009"/>
        <v>6567.2000000000007</v>
      </c>
      <c r="BB671" s="17">
        <f t="shared" si="2010"/>
        <v>6567.2000000000007</v>
      </c>
      <c r="BC671" s="17">
        <f t="shared" si="2011"/>
        <v>6567.2000000000007</v>
      </c>
      <c r="BD671" s="17">
        <f t="shared" si="2236"/>
        <v>0</v>
      </c>
      <c r="BE671" s="17">
        <f t="shared" si="2237"/>
        <v>0</v>
      </c>
      <c r="BF671" s="17">
        <f t="shared" si="2238"/>
        <v>0</v>
      </c>
      <c r="BG671" s="17">
        <f t="shared" si="2239"/>
        <v>0</v>
      </c>
      <c r="BH671" s="17">
        <f t="shared" si="2240"/>
        <v>0</v>
      </c>
      <c r="BI671" s="17">
        <f t="shared" si="2241"/>
        <v>0</v>
      </c>
      <c r="BJ671" s="17">
        <f t="shared" si="2242"/>
        <v>0</v>
      </c>
      <c r="BK671" s="17">
        <f t="shared" si="2243"/>
        <v>0</v>
      </c>
      <c r="BL671" s="17">
        <f t="shared" si="2244"/>
        <v>0</v>
      </c>
      <c r="BM671" s="17">
        <f t="shared" si="2245"/>
        <v>0</v>
      </c>
      <c r="BN671" s="17">
        <f t="shared" si="2246"/>
        <v>0</v>
      </c>
      <c r="BO671" s="17">
        <f t="shared" si="2012"/>
        <v>6567.2000000000007</v>
      </c>
      <c r="BP671" s="17">
        <f t="shared" si="2013"/>
        <v>6567.2000000000007</v>
      </c>
      <c r="BQ671" s="17">
        <f t="shared" si="2014"/>
        <v>6567.2000000000007</v>
      </c>
      <c r="BR671" s="17">
        <f t="shared" si="2247"/>
        <v>0</v>
      </c>
      <c r="BS671" s="35"/>
      <c r="BT671" s="35"/>
      <c r="BU671" s="1"/>
      <c r="BV671" s="1"/>
      <c r="BW671" s="1"/>
      <c r="BX671" s="1"/>
      <c r="BY671" s="1"/>
      <c r="BZ671" s="1"/>
      <c r="CA671" s="1"/>
      <c r="CB671" s="1"/>
    </row>
    <row r="672" s="1" customFormat="1" ht="15">
      <c r="A672" s="33" t="s">
        <v>420</v>
      </c>
      <c r="B672" s="33" t="s">
        <v>70</v>
      </c>
      <c r="C672" s="33" t="s">
        <v>72</v>
      </c>
      <c r="D672" s="33" t="s">
        <v>468</v>
      </c>
      <c r="E672" s="38"/>
      <c r="F672" s="34" t="s">
        <v>469</v>
      </c>
      <c r="G672" s="17">
        <f t="shared" si="2202"/>
        <v>2626.9000000000001</v>
      </c>
      <c r="H672" s="17">
        <f t="shared" si="2203"/>
        <v>2626.9000000000001</v>
      </c>
      <c r="I672" s="17">
        <f t="shared" si="2204"/>
        <v>2626.9000000000001</v>
      </c>
      <c r="J672" s="17">
        <f t="shared" si="2205"/>
        <v>3940.3000000000002</v>
      </c>
      <c r="K672" s="17">
        <f t="shared" si="2206"/>
        <v>3940.3000000000002</v>
      </c>
      <c r="L672" s="17">
        <f t="shared" si="2207"/>
        <v>3940.3000000000002</v>
      </c>
      <c r="M672" s="17">
        <f t="shared" si="2159"/>
        <v>6567.2000000000007</v>
      </c>
      <c r="N672" s="17">
        <f t="shared" si="2160"/>
        <v>6567.2000000000007</v>
      </c>
      <c r="O672" s="17">
        <f t="shared" si="2161"/>
        <v>6567.2000000000007</v>
      </c>
      <c r="P672" s="17">
        <f t="shared" si="2208"/>
        <v>0</v>
      </c>
      <c r="Q672" s="17">
        <f t="shared" si="2209"/>
        <v>0</v>
      </c>
      <c r="R672" s="17">
        <f t="shared" si="2210"/>
        <v>0</v>
      </c>
      <c r="S672" s="17">
        <f t="shared" si="2211"/>
        <v>0</v>
      </c>
      <c r="T672" s="17">
        <f t="shared" si="2212"/>
        <v>0</v>
      </c>
      <c r="U672" s="17">
        <f t="shared" si="2213"/>
        <v>0</v>
      </c>
      <c r="V672" s="17">
        <f t="shared" si="2214"/>
        <v>0</v>
      </c>
      <c r="W672" s="17">
        <f t="shared" si="2215"/>
        <v>0</v>
      </c>
      <c r="X672" s="17">
        <f t="shared" si="2216"/>
        <v>0</v>
      </c>
      <c r="Y672" s="17">
        <f t="shared" si="2000"/>
        <v>6567.2000000000007</v>
      </c>
      <c r="Z672" s="17">
        <f t="shared" si="2001"/>
        <v>6567.2000000000007</v>
      </c>
      <c r="AA672" s="17">
        <f t="shared" si="2002"/>
        <v>6567.2000000000007</v>
      </c>
      <c r="AB672" s="17">
        <f t="shared" si="2217"/>
        <v>0</v>
      </c>
      <c r="AC672" s="17">
        <f t="shared" si="2218"/>
        <v>0</v>
      </c>
      <c r="AD672" s="17">
        <f t="shared" si="2219"/>
        <v>0</v>
      </c>
      <c r="AE672" s="17">
        <f t="shared" si="2003"/>
        <v>6567.2000000000007</v>
      </c>
      <c r="AF672" s="17">
        <f t="shared" si="2004"/>
        <v>6567.2000000000007</v>
      </c>
      <c r="AG672" s="17">
        <f t="shared" si="2005"/>
        <v>6567.2000000000007</v>
      </c>
      <c r="AH672" s="17">
        <f t="shared" si="2220"/>
        <v>0</v>
      </c>
      <c r="AI672" s="17">
        <f t="shared" si="2221"/>
        <v>0</v>
      </c>
      <c r="AJ672" s="17">
        <f t="shared" si="2222"/>
        <v>0</v>
      </c>
      <c r="AK672" s="17">
        <f t="shared" si="2223"/>
        <v>0</v>
      </c>
      <c r="AL672" s="17">
        <f t="shared" si="2224"/>
        <v>0</v>
      </c>
      <c r="AM672" s="17">
        <f t="shared" si="2225"/>
        <v>0</v>
      </c>
      <c r="AN672" s="17">
        <f t="shared" si="2226"/>
        <v>0</v>
      </c>
      <c r="AO672" s="17">
        <f t="shared" si="2227"/>
        <v>0</v>
      </c>
      <c r="AP672" s="17">
        <f t="shared" si="2228"/>
        <v>0</v>
      </c>
      <c r="AQ672" s="17">
        <f t="shared" si="2229"/>
        <v>0</v>
      </c>
      <c r="AR672" s="17">
        <f t="shared" si="2230"/>
        <v>0</v>
      </c>
      <c r="AS672" s="17">
        <f t="shared" si="2231"/>
        <v>0</v>
      </c>
      <c r="AT672" s="17">
        <f t="shared" si="2232"/>
        <v>0</v>
      </c>
      <c r="AU672" s="17">
        <f t="shared" si="2233"/>
        <v>0</v>
      </c>
      <c r="AV672" s="17">
        <f t="shared" si="2234"/>
        <v>0</v>
      </c>
      <c r="AW672" s="17">
        <f t="shared" si="2006"/>
        <v>6567.2000000000007</v>
      </c>
      <c r="AX672" s="17">
        <f t="shared" si="2007"/>
        <v>6567.2000000000007</v>
      </c>
      <c r="AY672" s="17">
        <f t="shared" si="2008"/>
        <v>6567.2000000000007</v>
      </c>
      <c r="AZ672" s="17">
        <f t="shared" si="2235"/>
        <v>0</v>
      </c>
      <c r="BA672" s="17">
        <f t="shared" si="2009"/>
        <v>6567.2000000000007</v>
      </c>
      <c r="BB672" s="17">
        <f t="shared" si="2010"/>
        <v>6567.2000000000007</v>
      </c>
      <c r="BC672" s="17">
        <f t="shared" si="2011"/>
        <v>6567.2000000000007</v>
      </c>
      <c r="BD672" s="17">
        <f t="shared" si="2236"/>
        <v>0</v>
      </c>
      <c r="BE672" s="17">
        <f t="shared" si="2237"/>
        <v>0</v>
      </c>
      <c r="BF672" s="17">
        <f t="shared" si="2238"/>
        <v>0</v>
      </c>
      <c r="BG672" s="17">
        <f t="shared" si="2239"/>
        <v>0</v>
      </c>
      <c r="BH672" s="17">
        <f t="shared" si="2240"/>
        <v>0</v>
      </c>
      <c r="BI672" s="17">
        <f t="shared" si="2241"/>
        <v>0</v>
      </c>
      <c r="BJ672" s="17">
        <f t="shared" si="2242"/>
        <v>0</v>
      </c>
      <c r="BK672" s="17">
        <f t="shared" si="2243"/>
        <v>0</v>
      </c>
      <c r="BL672" s="17">
        <f t="shared" si="2244"/>
        <v>0</v>
      </c>
      <c r="BM672" s="17">
        <f t="shared" si="2245"/>
        <v>0</v>
      </c>
      <c r="BN672" s="17">
        <f t="shared" si="2246"/>
        <v>0</v>
      </c>
      <c r="BO672" s="17">
        <f t="shared" si="2012"/>
        <v>6567.2000000000007</v>
      </c>
      <c r="BP672" s="17">
        <f t="shared" si="2013"/>
        <v>6567.2000000000007</v>
      </c>
      <c r="BQ672" s="17">
        <f t="shared" si="2014"/>
        <v>6567.2000000000007</v>
      </c>
      <c r="BR672" s="17">
        <f t="shared" si="2247"/>
        <v>0</v>
      </c>
      <c r="BS672" s="35"/>
      <c r="BT672" s="35"/>
      <c r="BU672" s="1"/>
      <c r="BV672" s="1"/>
      <c r="BW672" s="1"/>
      <c r="BX672" s="1"/>
      <c r="BY672" s="1"/>
      <c r="BZ672" s="1"/>
      <c r="CA672" s="1"/>
      <c r="CB672" s="1"/>
    </row>
    <row r="673" s="1" customFormat="1" ht="15">
      <c r="A673" s="33" t="s">
        <v>420</v>
      </c>
      <c r="B673" s="33" t="s">
        <v>70</v>
      </c>
      <c r="C673" s="33" t="s">
        <v>72</v>
      </c>
      <c r="D673" s="33" t="s">
        <v>468</v>
      </c>
      <c r="E673" s="33" t="s">
        <v>50</v>
      </c>
      <c r="F673" s="34" t="s">
        <v>51</v>
      </c>
      <c r="G673" s="17">
        <v>2626.9000000000001</v>
      </c>
      <c r="H673" s="17">
        <v>2626.9000000000001</v>
      </c>
      <c r="I673" s="17">
        <v>2626.9000000000001</v>
      </c>
      <c r="J673" s="17">
        <v>3940.3000000000002</v>
      </c>
      <c r="K673" s="17">
        <v>3940.3000000000002</v>
      </c>
      <c r="L673" s="17">
        <v>3940.3000000000002</v>
      </c>
      <c r="M673" s="17">
        <f t="shared" si="2159"/>
        <v>6567.2000000000007</v>
      </c>
      <c r="N673" s="17">
        <f t="shared" si="2160"/>
        <v>6567.2000000000007</v>
      </c>
      <c r="O673" s="17">
        <f t="shared" si="2161"/>
        <v>6567.2000000000007</v>
      </c>
      <c r="P673" s="17"/>
      <c r="Q673" s="17"/>
      <c r="R673" s="17"/>
      <c r="S673" s="17"/>
      <c r="T673" s="17"/>
      <c r="U673" s="17"/>
      <c r="V673" s="17"/>
      <c r="W673" s="17"/>
      <c r="X673" s="17"/>
      <c r="Y673" s="17">
        <f t="shared" si="2000"/>
        <v>6567.2000000000007</v>
      </c>
      <c r="Z673" s="17">
        <f t="shared" si="2001"/>
        <v>6567.2000000000007</v>
      </c>
      <c r="AA673" s="17">
        <f t="shared" si="2002"/>
        <v>6567.2000000000007</v>
      </c>
      <c r="AB673" s="17"/>
      <c r="AC673" s="17"/>
      <c r="AD673" s="17"/>
      <c r="AE673" s="17">
        <f t="shared" si="2003"/>
        <v>6567.2000000000007</v>
      </c>
      <c r="AF673" s="17">
        <f t="shared" si="2004"/>
        <v>6567.2000000000007</v>
      </c>
      <c r="AG673" s="17">
        <f t="shared" si="2005"/>
        <v>6567.2000000000007</v>
      </c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>
        <f t="shared" si="2006"/>
        <v>6567.2000000000007</v>
      </c>
      <c r="AX673" s="17">
        <f t="shared" si="2007"/>
        <v>6567.2000000000007</v>
      </c>
      <c r="AY673" s="17">
        <f t="shared" si="2008"/>
        <v>6567.2000000000007</v>
      </c>
      <c r="AZ673" s="17"/>
      <c r="BA673" s="17">
        <f t="shared" si="2009"/>
        <v>6567.2000000000007</v>
      </c>
      <c r="BB673" s="17">
        <f t="shared" si="2010"/>
        <v>6567.2000000000007</v>
      </c>
      <c r="BC673" s="17">
        <f t="shared" si="2011"/>
        <v>6567.2000000000007</v>
      </c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>
        <f t="shared" si="2012"/>
        <v>6567.2000000000007</v>
      </c>
      <c r="BP673" s="17">
        <f t="shared" si="2013"/>
        <v>6567.2000000000007</v>
      </c>
      <c r="BQ673" s="17">
        <f t="shared" si="2014"/>
        <v>6567.2000000000007</v>
      </c>
      <c r="BR673" s="17"/>
      <c r="BS673" s="35"/>
      <c r="BT673" s="35">
        <v>44</v>
      </c>
      <c r="BU673" s="1"/>
      <c r="BV673" s="1"/>
      <c r="BW673" s="1"/>
      <c r="BX673" s="1"/>
      <c r="BY673" s="1"/>
      <c r="BZ673" s="1"/>
      <c r="CA673" s="1"/>
      <c r="CB673" s="1"/>
    </row>
    <row r="674" s="1" customFormat="1" ht="15" hidden="1">
      <c r="A674" s="33" t="s">
        <v>420</v>
      </c>
      <c r="B674" s="33" t="s">
        <v>70</v>
      </c>
      <c r="C674" s="33" t="s">
        <v>72</v>
      </c>
      <c r="D674" s="33" t="s">
        <v>470</v>
      </c>
      <c r="E674" s="38"/>
      <c r="F674" s="34" t="s">
        <v>43</v>
      </c>
      <c r="G674" s="17">
        <f t="shared" si="2202"/>
        <v>6127.6000000000004</v>
      </c>
      <c r="H674" s="17">
        <f t="shared" si="2203"/>
        <v>2658.1999999999998</v>
      </c>
      <c r="I674" s="17">
        <f t="shared" si="2204"/>
        <v>1678.2</v>
      </c>
      <c r="J674" s="17">
        <f t="shared" si="2205"/>
        <v>0</v>
      </c>
      <c r="K674" s="17">
        <f t="shared" si="2206"/>
        <v>0</v>
      </c>
      <c r="L674" s="17">
        <f t="shared" si="2207"/>
        <v>0</v>
      </c>
      <c r="M674" s="17">
        <f t="shared" si="2159"/>
        <v>6127.6000000000004</v>
      </c>
      <c r="N674" s="17">
        <f t="shared" si="2160"/>
        <v>2658.1999999999998</v>
      </c>
      <c r="O674" s="17">
        <f t="shared" si="2161"/>
        <v>1678.2</v>
      </c>
      <c r="P674" s="17">
        <f t="shared" si="2208"/>
        <v>0</v>
      </c>
      <c r="Q674" s="17">
        <f t="shared" si="2209"/>
        <v>0</v>
      </c>
      <c r="R674" s="17">
        <f t="shared" si="2210"/>
        <v>0</v>
      </c>
      <c r="S674" s="17">
        <f t="shared" si="2211"/>
        <v>0</v>
      </c>
      <c r="T674" s="17">
        <f t="shared" si="2212"/>
        <v>0</v>
      </c>
      <c r="U674" s="17">
        <f t="shared" si="2213"/>
        <v>0</v>
      </c>
      <c r="V674" s="17">
        <f t="shared" si="2214"/>
        <v>0</v>
      </c>
      <c r="W674" s="17">
        <f t="shared" si="2215"/>
        <v>0</v>
      </c>
      <c r="X674" s="17">
        <f t="shared" si="2216"/>
        <v>0</v>
      </c>
      <c r="Y674" s="17">
        <f t="shared" si="2000"/>
        <v>6127.6000000000004</v>
      </c>
      <c r="Z674" s="17">
        <f t="shared" si="2001"/>
        <v>2658.1999999999998</v>
      </c>
      <c r="AA674" s="17">
        <f t="shared" si="2002"/>
        <v>1678.2</v>
      </c>
      <c r="AB674" s="17">
        <f t="shared" si="2217"/>
        <v>0</v>
      </c>
      <c r="AC674" s="17">
        <f t="shared" si="2218"/>
        <v>0</v>
      </c>
      <c r="AD674" s="17">
        <f t="shared" si="2219"/>
        <v>0</v>
      </c>
      <c r="AE674" s="17">
        <f t="shared" si="2003"/>
        <v>6127.6000000000004</v>
      </c>
      <c r="AF674" s="17">
        <f t="shared" si="2004"/>
        <v>2658.1999999999998</v>
      </c>
      <c r="AG674" s="17">
        <f t="shared" si="2005"/>
        <v>1678.2</v>
      </c>
      <c r="AH674" s="17">
        <f t="shared" si="2220"/>
        <v>0</v>
      </c>
      <c r="AI674" s="17">
        <f t="shared" si="2221"/>
        <v>0</v>
      </c>
      <c r="AJ674" s="17">
        <f t="shared" si="2222"/>
        <v>0</v>
      </c>
      <c r="AK674" s="17">
        <f t="shared" si="2223"/>
        <v>0</v>
      </c>
      <c r="AL674" s="17">
        <f t="shared" si="2224"/>
        <v>0</v>
      </c>
      <c r="AM674" s="17">
        <f t="shared" si="2225"/>
        <v>0</v>
      </c>
      <c r="AN674" s="17">
        <f t="shared" si="2226"/>
        <v>0</v>
      </c>
      <c r="AO674" s="17">
        <f t="shared" si="2227"/>
        <v>0</v>
      </c>
      <c r="AP674" s="17">
        <f t="shared" si="2228"/>
        <v>0</v>
      </c>
      <c r="AQ674" s="17">
        <f t="shared" si="2229"/>
        <v>0</v>
      </c>
      <c r="AR674" s="17">
        <f t="shared" si="2230"/>
        <v>0</v>
      </c>
      <c r="AS674" s="17">
        <f t="shared" si="2231"/>
        <v>0</v>
      </c>
      <c r="AT674" s="17">
        <f t="shared" si="2232"/>
        <v>0</v>
      </c>
      <c r="AU674" s="17">
        <f t="shared" si="2233"/>
        <v>0</v>
      </c>
      <c r="AV674" s="17">
        <f t="shared" si="2234"/>
        <v>0</v>
      </c>
      <c r="AW674" s="17">
        <f t="shared" si="2006"/>
        <v>6127.6000000000004</v>
      </c>
      <c r="AX674" s="17">
        <f t="shared" si="2007"/>
        <v>2658.1999999999998</v>
      </c>
      <c r="AY674" s="17">
        <f t="shared" si="2008"/>
        <v>1678.2</v>
      </c>
      <c r="AZ674" s="17">
        <f t="shared" si="2235"/>
        <v>0</v>
      </c>
      <c r="BA674" s="17">
        <f t="shared" si="2009"/>
        <v>6127.6000000000004</v>
      </c>
      <c r="BB674" s="17">
        <f t="shared" si="2010"/>
        <v>2658.1999999999998</v>
      </c>
      <c r="BC674" s="17">
        <f t="shared" si="2011"/>
        <v>1678.2</v>
      </c>
      <c r="BD674" s="17">
        <f t="shared" si="2236"/>
        <v>0</v>
      </c>
      <c r="BE674" s="17">
        <f t="shared" si="2237"/>
        <v>0</v>
      </c>
      <c r="BF674" s="17">
        <f t="shared" si="2238"/>
        <v>0</v>
      </c>
      <c r="BG674" s="17">
        <f t="shared" si="2239"/>
        <v>0</v>
      </c>
      <c r="BH674" s="17">
        <f t="shared" si="2240"/>
        <v>0</v>
      </c>
      <c r="BI674" s="17">
        <f t="shared" si="2241"/>
        <v>0</v>
      </c>
      <c r="BJ674" s="17">
        <f t="shared" si="2242"/>
        <v>1903.318</v>
      </c>
      <c r="BK674" s="17">
        <f t="shared" si="2243"/>
        <v>0</v>
      </c>
      <c r="BL674" s="17">
        <f t="shared" si="2244"/>
        <v>0</v>
      </c>
      <c r="BM674" s="17">
        <f t="shared" si="2245"/>
        <v>0</v>
      </c>
      <c r="BN674" s="17">
        <f t="shared" si="2246"/>
        <v>0</v>
      </c>
      <c r="BO674" s="17">
        <f t="shared" si="2012"/>
        <v>6127.6000000000004</v>
      </c>
      <c r="BP674" s="17">
        <f t="shared" si="2013"/>
        <v>4561.518</v>
      </c>
      <c r="BQ674" s="17">
        <f t="shared" si="2014"/>
        <v>1678.2</v>
      </c>
      <c r="BR674" s="17">
        <f t="shared" si="2247"/>
        <v>0</v>
      </c>
      <c r="BS674" s="35">
        <v>0</v>
      </c>
      <c r="BT674" s="35"/>
      <c r="BU674" s="1"/>
      <c r="BV674" s="1"/>
      <c r="BW674" s="1"/>
      <c r="BX674" s="1"/>
      <c r="BY674" s="1"/>
      <c r="BZ674" s="1"/>
      <c r="CA674" s="1"/>
      <c r="CB674" s="1"/>
    </row>
    <row r="675" s="1" customFormat="1" ht="15">
      <c r="A675" s="33" t="s">
        <v>420</v>
      </c>
      <c r="B675" s="33" t="s">
        <v>70</v>
      </c>
      <c r="C675" s="33" t="s">
        <v>72</v>
      </c>
      <c r="D675" s="33" t="s">
        <v>471</v>
      </c>
      <c r="E675" s="38"/>
      <c r="F675" s="34" t="s">
        <v>472</v>
      </c>
      <c r="G675" s="17">
        <f>G676+G678</f>
        <v>6127.6000000000004</v>
      </c>
      <c r="H675" s="17">
        <f>H676+H678</f>
        <v>2658.1999999999998</v>
      </c>
      <c r="I675" s="17">
        <f>I676+I678</f>
        <v>1678.2</v>
      </c>
      <c r="J675" s="17">
        <f>J676+J678</f>
        <v>0</v>
      </c>
      <c r="K675" s="17">
        <f>K676+K678</f>
        <v>0</v>
      </c>
      <c r="L675" s="17">
        <f>L676+L678</f>
        <v>0</v>
      </c>
      <c r="M675" s="17">
        <f t="shared" si="2159"/>
        <v>6127.6000000000004</v>
      </c>
      <c r="N675" s="17">
        <f t="shared" si="2160"/>
        <v>2658.1999999999998</v>
      </c>
      <c r="O675" s="17">
        <f t="shared" si="2161"/>
        <v>1678.2</v>
      </c>
      <c r="P675" s="17">
        <f>P676+P678</f>
        <v>0</v>
      </c>
      <c r="Q675" s="17">
        <f>Q676+Q678</f>
        <v>0</v>
      </c>
      <c r="R675" s="17">
        <f>R676+R678</f>
        <v>0</v>
      </c>
      <c r="S675" s="17">
        <f>S676+S678</f>
        <v>0</v>
      </c>
      <c r="T675" s="17">
        <f>T676+T678</f>
        <v>0</v>
      </c>
      <c r="U675" s="17">
        <f>U676+U678</f>
        <v>0</v>
      </c>
      <c r="V675" s="17">
        <f>V676+V678</f>
        <v>0</v>
      </c>
      <c r="W675" s="17">
        <f>W676+W678</f>
        <v>0</v>
      </c>
      <c r="X675" s="17">
        <f>X676+X678</f>
        <v>0</v>
      </c>
      <c r="Y675" s="17">
        <f t="shared" si="2000"/>
        <v>6127.6000000000004</v>
      </c>
      <c r="Z675" s="17">
        <f t="shared" si="2001"/>
        <v>2658.1999999999998</v>
      </c>
      <c r="AA675" s="17">
        <f t="shared" si="2002"/>
        <v>1678.2</v>
      </c>
      <c r="AB675" s="17">
        <f>AB676+AB678</f>
        <v>0</v>
      </c>
      <c r="AC675" s="17">
        <f>AC676+AC678</f>
        <v>0</v>
      </c>
      <c r="AD675" s="17">
        <f>AD676+AD678</f>
        <v>0</v>
      </c>
      <c r="AE675" s="17">
        <f t="shared" si="2003"/>
        <v>6127.6000000000004</v>
      </c>
      <c r="AF675" s="17">
        <f t="shared" si="2004"/>
        <v>2658.1999999999998</v>
      </c>
      <c r="AG675" s="17">
        <f t="shared" si="2005"/>
        <v>1678.2</v>
      </c>
      <c r="AH675" s="17">
        <f>AH676+AH678</f>
        <v>0</v>
      </c>
      <c r="AI675" s="17">
        <f>AI676+AI678</f>
        <v>0</v>
      </c>
      <c r="AJ675" s="17">
        <f>AJ676+AJ678</f>
        <v>0</v>
      </c>
      <c r="AK675" s="17">
        <f>AK676+AK678</f>
        <v>0</v>
      </c>
      <c r="AL675" s="17">
        <f>AL676+AL678</f>
        <v>0</v>
      </c>
      <c r="AM675" s="17">
        <f>AM676+AM678</f>
        <v>0</v>
      </c>
      <c r="AN675" s="17">
        <f>AN676+AN678</f>
        <v>0</v>
      </c>
      <c r="AO675" s="17">
        <f>AO676+AO678</f>
        <v>0</v>
      </c>
      <c r="AP675" s="17">
        <f>AP676+AP678</f>
        <v>0</v>
      </c>
      <c r="AQ675" s="17">
        <f>AQ676+AQ678</f>
        <v>0</v>
      </c>
      <c r="AR675" s="17">
        <f>AR676+AR678</f>
        <v>0</v>
      </c>
      <c r="AS675" s="17">
        <f>AS676+AS678</f>
        <v>0</v>
      </c>
      <c r="AT675" s="17">
        <f>AT676+AT678</f>
        <v>0</v>
      </c>
      <c r="AU675" s="17">
        <f>AU676+AU678</f>
        <v>0</v>
      </c>
      <c r="AV675" s="17">
        <f>AV676+AV678</f>
        <v>0</v>
      </c>
      <c r="AW675" s="17">
        <f t="shared" si="2006"/>
        <v>6127.6000000000004</v>
      </c>
      <c r="AX675" s="17">
        <f t="shared" si="2007"/>
        <v>2658.1999999999998</v>
      </c>
      <c r="AY675" s="17">
        <f t="shared" si="2008"/>
        <v>1678.2</v>
      </c>
      <c r="AZ675" s="17">
        <f>AZ676+AZ678</f>
        <v>0</v>
      </c>
      <c r="BA675" s="17">
        <f t="shared" si="2009"/>
        <v>6127.6000000000004</v>
      </c>
      <c r="BB675" s="17">
        <f t="shared" si="2010"/>
        <v>2658.1999999999998</v>
      </c>
      <c r="BC675" s="17">
        <f t="shared" si="2011"/>
        <v>1678.2</v>
      </c>
      <c r="BD675" s="17">
        <f>BD676+BD678</f>
        <v>0</v>
      </c>
      <c r="BE675" s="17">
        <f>BE676+BE678</f>
        <v>0</v>
      </c>
      <c r="BF675" s="17">
        <f>BF676+BF678</f>
        <v>0</v>
      </c>
      <c r="BG675" s="17">
        <f>BG676+BG678</f>
        <v>0</v>
      </c>
      <c r="BH675" s="17">
        <f>BH676+BH678</f>
        <v>0</v>
      </c>
      <c r="BI675" s="17">
        <f>BI676+BI678</f>
        <v>0</v>
      </c>
      <c r="BJ675" s="17">
        <f>BJ676+BJ678</f>
        <v>1903.318</v>
      </c>
      <c r="BK675" s="17">
        <f>BK676+BK678</f>
        <v>0</v>
      </c>
      <c r="BL675" s="17">
        <f>BL676+BL678</f>
        <v>0</v>
      </c>
      <c r="BM675" s="17">
        <f>BM676+BM678</f>
        <v>0</v>
      </c>
      <c r="BN675" s="17">
        <f>BN676+BN678</f>
        <v>0</v>
      </c>
      <c r="BO675" s="17">
        <f t="shared" si="2012"/>
        <v>6127.6000000000004</v>
      </c>
      <c r="BP675" s="17">
        <f t="shared" si="2013"/>
        <v>4561.518</v>
      </c>
      <c r="BQ675" s="17">
        <f t="shared" si="2014"/>
        <v>1678.2</v>
      </c>
      <c r="BR675" s="17">
        <f>BR676+BR678</f>
        <v>0</v>
      </c>
      <c r="BS675" s="35"/>
      <c r="BT675" s="35"/>
      <c r="BU675" s="1"/>
      <c r="BV675" s="1"/>
      <c r="BW675" s="1"/>
      <c r="BX675" s="1"/>
      <c r="BY675" s="1"/>
      <c r="BZ675" s="1"/>
      <c r="CA675" s="1"/>
      <c r="CB675" s="1"/>
    </row>
    <row r="676" s="1" customFormat="1" ht="15">
      <c r="A676" s="33" t="s">
        <v>420</v>
      </c>
      <c r="B676" s="33" t="s">
        <v>70</v>
      </c>
      <c r="C676" s="33" t="s">
        <v>72</v>
      </c>
      <c r="D676" s="33" t="s">
        <v>473</v>
      </c>
      <c r="E676" s="38"/>
      <c r="F676" s="34" t="s">
        <v>474</v>
      </c>
      <c r="G676" s="17">
        <f>G677</f>
        <v>5127.6000000000004</v>
      </c>
      <c r="H676" s="17">
        <f>H677</f>
        <v>1678.2</v>
      </c>
      <c r="I676" s="17">
        <f>I677</f>
        <v>1678.2</v>
      </c>
      <c r="J676" s="17">
        <f>J677</f>
        <v>0</v>
      </c>
      <c r="K676" s="17">
        <f>K677</f>
        <v>0</v>
      </c>
      <c r="L676" s="17">
        <f>L677</f>
        <v>0</v>
      </c>
      <c r="M676" s="17">
        <f t="shared" si="2159"/>
        <v>5127.6000000000004</v>
      </c>
      <c r="N676" s="17">
        <f t="shared" si="2160"/>
        <v>1678.2</v>
      </c>
      <c r="O676" s="17">
        <f t="shared" si="2161"/>
        <v>1678.2</v>
      </c>
      <c r="P676" s="17">
        <f>P677</f>
        <v>0</v>
      </c>
      <c r="Q676" s="17">
        <f>Q677</f>
        <v>0</v>
      </c>
      <c r="R676" s="17">
        <f>R677</f>
        <v>0</v>
      </c>
      <c r="S676" s="17">
        <f>S677</f>
        <v>0</v>
      </c>
      <c r="T676" s="17">
        <f>T677</f>
        <v>0</v>
      </c>
      <c r="U676" s="17">
        <f>U677</f>
        <v>0</v>
      </c>
      <c r="V676" s="17">
        <f>V677</f>
        <v>0</v>
      </c>
      <c r="W676" s="17">
        <f>W677</f>
        <v>0</v>
      </c>
      <c r="X676" s="17">
        <f>X677</f>
        <v>0</v>
      </c>
      <c r="Y676" s="17">
        <f t="shared" si="2000"/>
        <v>5127.6000000000004</v>
      </c>
      <c r="Z676" s="17">
        <f t="shared" si="2001"/>
        <v>1678.2</v>
      </c>
      <c r="AA676" s="17">
        <f t="shared" si="2002"/>
        <v>1678.2</v>
      </c>
      <c r="AB676" s="17">
        <f>AB677</f>
        <v>0</v>
      </c>
      <c r="AC676" s="17">
        <f>AC677</f>
        <v>0</v>
      </c>
      <c r="AD676" s="17">
        <f>AD677</f>
        <v>0</v>
      </c>
      <c r="AE676" s="17">
        <f t="shared" si="2003"/>
        <v>5127.6000000000004</v>
      </c>
      <c r="AF676" s="17">
        <f t="shared" si="2004"/>
        <v>1678.2</v>
      </c>
      <c r="AG676" s="17">
        <f t="shared" si="2005"/>
        <v>1678.2</v>
      </c>
      <c r="AH676" s="17">
        <f>AH677</f>
        <v>0</v>
      </c>
      <c r="AI676" s="17">
        <f>AI677</f>
        <v>0</v>
      </c>
      <c r="AJ676" s="17">
        <f>AJ677</f>
        <v>0</v>
      </c>
      <c r="AK676" s="17">
        <f>AK677</f>
        <v>0</v>
      </c>
      <c r="AL676" s="17">
        <f>AL677</f>
        <v>0</v>
      </c>
      <c r="AM676" s="17">
        <f>AM677</f>
        <v>0</v>
      </c>
      <c r="AN676" s="17">
        <f>AN677</f>
        <v>0</v>
      </c>
      <c r="AO676" s="17">
        <f>AO677</f>
        <v>0</v>
      </c>
      <c r="AP676" s="17">
        <f>AP677</f>
        <v>0</v>
      </c>
      <c r="AQ676" s="17">
        <f>AQ677</f>
        <v>0</v>
      </c>
      <c r="AR676" s="17">
        <f>AR677</f>
        <v>0</v>
      </c>
      <c r="AS676" s="17">
        <f>AS677</f>
        <v>0</v>
      </c>
      <c r="AT676" s="17">
        <f>AT677</f>
        <v>0</v>
      </c>
      <c r="AU676" s="17">
        <f>AU677</f>
        <v>0</v>
      </c>
      <c r="AV676" s="17">
        <f>AV677</f>
        <v>0</v>
      </c>
      <c r="AW676" s="17">
        <f t="shared" si="2006"/>
        <v>5127.6000000000004</v>
      </c>
      <c r="AX676" s="17">
        <f t="shared" si="2007"/>
        <v>1678.2</v>
      </c>
      <c r="AY676" s="17">
        <f t="shared" si="2008"/>
        <v>1678.2</v>
      </c>
      <c r="AZ676" s="17">
        <f>AZ677</f>
        <v>0</v>
      </c>
      <c r="BA676" s="17">
        <f t="shared" si="2009"/>
        <v>5127.6000000000004</v>
      </c>
      <c r="BB676" s="17">
        <f t="shared" si="2010"/>
        <v>1678.2</v>
      </c>
      <c r="BC676" s="17">
        <f t="shared" si="2011"/>
        <v>1678.2</v>
      </c>
      <c r="BD676" s="17">
        <f>BD677</f>
        <v>0</v>
      </c>
      <c r="BE676" s="17">
        <f>BE677</f>
        <v>0</v>
      </c>
      <c r="BF676" s="17">
        <f>BF677</f>
        <v>0</v>
      </c>
      <c r="BG676" s="17">
        <f>BG677</f>
        <v>0</v>
      </c>
      <c r="BH676" s="17">
        <f>BH677</f>
        <v>0</v>
      </c>
      <c r="BI676" s="17">
        <f>BI677</f>
        <v>0</v>
      </c>
      <c r="BJ676" s="17">
        <f>BJ677</f>
        <v>0</v>
      </c>
      <c r="BK676" s="17">
        <f>BK677</f>
        <v>0</v>
      </c>
      <c r="BL676" s="17">
        <f>BL677</f>
        <v>0</v>
      </c>
      <c r="BM676" s="17">
        <f>BM677</f>
        <v>0</v>
      </c>
      <c r="BN676" s="17">
        <f>BN677</f>
        <v>0</v>
      </c>
      <c r="BO676" s="17">
        <f t="shared" si="2012"/>
        <v>5127.6000000000004</v>
      </c>
      <c r="BP676" s="17">
        <f t="shared" si="2013"/>
        <v>1678.2</v>
      </c>
      <c r="BQ676" s="17">
        <f t="shared" si="2014"/>
        <v>1678.2</v>
      </c>
      <c r="BR676" s="17">
        <f>BR677</f>
        <v>0</v>
      </c>
      <c r="BS676" s="35"/>
      <c r="BT676" s="35"/>
      <c r="BU676" s="1"/>
      <c r="BV676" s="1"/>
      <c r="BW676" s="1"/>
      <c r="BX676" s="1"/>
      <c r="BY676" s="1"/>
      <c r="BZ676" s="1"/>
      <c r="CA676" s="1"/>
      <c r="CB676" s="1"/>
    </row>
    <row r="677" s="1" customFormat="1" ht="15">
      <c r="A677" s="33" t="s">
        <v>420</v>
      </c>
      <c r="B677" s="33" t="s">
        <v>70</v>
      </c>
      <c r="C677" s="33" t="s">
        <v>72</v>
      </c>
      <c r="D677" s="33" t="s">
        <v>473</v>
      </c>
      <c r="E677" s="33" t="s">
        <v>48</v>
      </c>
      <c r="F677" s="34" t="s">
        <v>49</v>
      </c>
      <c r="G677" s="17">
        <v>5127.6000000000004</v>
      </c>
      <c r="H677" s="17">
        <v>1678.2</v>
      </c>
      <c r="I677" s="17">
        <v>1678.2</v>
      </c>
      <c r="J677" s="17"/>
      <c r="K677" s="17"/>
      <c r="L677" s="17"/>
      <c r="M677" s="17">
        <f t="shared" si="2159"/>
        <v>5127.6000000000004</v>
      </c>
      <c r="N677" s="17">
        <f t="shared" si="2160"/>
        <v>1678.2</v>
      </c>
      <c r="O677" s="17">
        <f t="shared" si="2161"/>
        <v>1678.2</v>
      </c>
      <c r="P677" s="17"/>
      <c r="Q677" s="17"/>
      <c r="R677" s="17"/>
      <c r="S677" s="17"/>
      <c r="T677" s="17"/>
      <c r="U677" s="17"/>
      <c r="V677" s="17"/>
      <c r="W677" s="17"/>
      <c r="X677" s="17"/>
      <c r="Y677" s="17">
        <f t="shared" si="2000"/>
        <v>5127.6000000000004</v>
      </c>
      <c r="Z677" s="17">
        <f t="shared" si="2001"/>
        <v>1678.2</v>
      </c>
      <c r="AA677" s="17">
        <f t="shared" si="2002"/>
        <v>1678.2</v>
      </c>
      <c r="AB677" s="17"/>
      <c r="AC677" s="17"/>
      <c r="AD677" s="17"/>
      <c r="AE677" s="17">
        <f t="shared" si="2003"/>
        <v>5127.6000000000004</v>
      </c>
      <c r="AF677" s="17">
        <f t="shared" si="2004"/>
        <v>1678.2</v>
      </c>
      <c r="AG677" s="17">
        <f t="shared" si="2005"/>
        <v>1678.2</v>
      </c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>
        <f t="shared" si="2006"/>
        <v>5127.6000000000004</v>
      </c>
      <c r="AX677" s="17">
        <f t="shared" si="2007"/>
        <v>1678.2</v>
      </c>
      <c r="AY677" s="17">
        <f t="shared" si="2008"/>
        <v>1678.2</v>
      </c>
      <c r="AZ677" s="17"/>
      <c r="BA677" s="17">
        <f t="shared" si="2009"/>
        <v>5127.6000000000004</v>
      </c>
      <c r="BB677" s="17">
        <f t="shared" si="2010"/>
        <v>1678.2</v>
      </c>
      <c r="BC677" s="17">
        <f t="shared" si="2011"/>
        <v>1678.2</v>
      </c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>
        <f t="shared" si="2012"/>
        <v>5127.6000000000004</v>
      </c>
      <c r="BP677" s="17">
        <f t="shared" si="2013"/>
        <v>1678.2</v>
      </c>
      <c r="BQ677" s="17">
        <f t="shared" si="2014"/>
        <v>1678.2</v>
      </c>
      <c r="BR677" s="17"/>
      <c r="BS677" s="35"/>
      <c r="BT677" s="35"/>
      <c r="BU677" s="1"/>
      <c r="BV677" s="1"/>
      <c r="BW677" s="1"/>
      <c r="BX677" s="1"/>
      <c r="BY677" s="1"/>
      <c r="BZ677" s="1"/>
      <c r="CA677" s="1"/>
      <c r="CB677" s="1"/>
    </row>
    <row r="678" s="1" customFormat="1" ht="15">
      <c r="A678" s="33" t="s">
        <v>420</v>
      </c>
      <c r="B678" s="33" t="s">
        <v>70</v>
      </c>
      <c r="C678" s="33" t="s">
        <v>72</v>
      </c>
      <c r="D678" s="33" t="s">
        <v>475</v>
      </c>
      <c r="E678" s="38"/>
      <c r="F678" s="34" t="s">
        <v>476</v>
      </c>
      <c r="G678" s="17">
        <f>G679</f>
        <v>1000</v>
      </c>
      <c r="H678" s="17">
        <f>H679</f>
        <v>980</v>
      </c>
      <c r="I678" s="17">
        <f>I679</f>
        <v>0</v>
      </c>
      <c r="J678" s="17">
        <f>J679</f>
        <v>0</v>
      </c>
      <c r="K678" s="17">
        <f>K679</f>
        <v>0</v>
      </c>
      <c r="L678" s="17">
        <f>L679</f>
        <v>0</v>
      </c>
      <c r="M678" s="17">
        <f t="shared" si="2159"/>
        <v>1000</v>
      </c>
      <c r="N678" s="17">
        <f t="shared" si="2160"/>
        <v>980</v>
      </c>
      <c r="O678" s="17">
        <f t="shared" si="2161"/>
        <v>0</v>
      </c>
      <c r="P678" s="17">
        <f>P679</f>
        <v>0</v>
      </c>
      <c r="Q678" s="17">
        <f>Q679</f>
        <v>0</v>
      </c>
      <c r="R678" s="17">
        <f>R679</f>
        <v>0</v>
      </c>
      <c r="S678" s="17">
        <f>S679</f>
        <v>0</v>
      </c>
      <c r="T678" s="17">
        <f>T679</f>
        <v>0</v>
      </c>
      <c r="U678" s="17">
        <f>U679</f>
        <v>0</v>
      </c>
      <c r="V678" s="17">
        <f>V679</f>
        <v>0</v>
      </c>
      <c r="W678" s="17">
        <f>W679</f>
        <v>0</v>
      </c>
      <c r="X678" s="17">
        <f>X679</f>
        <v>0</v>
      </c>
      <c r="Y678" s="17">
        <f t="shared" si="2000"/>
        <v>1000</v>
      </c>
      <c r="Z678" s="17">
        <f t="shared" si="2001"/>
        <v>980</v>
      </c>
      <c r="AA678" s="17">
        <f t="shared" si="2002"/>
        <v>0</v>
      </c>
      <c r="AB678" s="17">
        <f>AB679</f>
        <v>0</v>
      </c>
      <c r="AC678" s="17">
        <f>AC679</f>
        <v>0</v>
      </c>
      <c r="AD678" s="17">
        <f>AD679</f>
        <v>0</v>
      </c>
      <c r="AE678" s="17">
        <f t="shared" si="2003"/>
        <v>1000</v>
      </c>
      <c r="AF678" s="17">
        <f t="shared" si="2004"/>
        <v>980</v>
      </c>
      <c r="AG678" s="17">
        <f t="shared" si="2005"/>
        <v>0</v>
      </c>
      <c r="AH678" s="17">
        <f>AH679</f>
        <v>0</v>
      </c>
      <c r="AI678" s="17">
        <f>AI679</f>
        <v>0</v>
      </c>
      <c r="AJ678" s="17">
        <f>AJ679</f>
        <v>0</v>
      </c>
      <c r="AK678" s="17">
        <f>AK679</f>
        <v>0</v>
      </c>
      <c r="AL678" s="17">
        <f>AL679</f>
        <v>0</v>
      </c>
      <c r="AM678" s="17">
        <f>AM679</f>
        <v>0</v>
      </c>
      <c r="AN678" s="17">
        <f>AN679</f>
        <v>0</v>
      </c>
      <c r="AO678" s="17">
        <f>AO679</f>
        <v>0</v>
      </c>
      <c r="AP678" s="17">
        <f>AP679</f>
        <v>0</v>
      </c>
      <c r="AQ678" s="17">
        <f>AQ679</f>
        <v>0</v>
      </c>
      <c r="AR678" s="17">
        <f>AR679</f>
        <v>0</v>
      </c>
      <c r="AS678" s="17">
        <f>AS679</f>
        <v>0</v>
      </c>
      <c r="AT678" s="17">
        <f>AT679</f>
        <v>0</v>
      </c>
      <c r="AU678" s="17">
        <f>AU679</f>
        <v>0</v>
      </c>
      <c r="AV678" s="17">
        <f>AV679</f>
        <v>0</v>
      </c>
      <c r="AW678" s="17">
        <f t="shared" si="2006"/>
        <v>1000</v>
      </c>
      <c r="AX678" s="17">
        <f t="shared" si="2007"/>
        <v>980</v>
      </c>
      <c r="AY678" s="17">
        <f t="shared" si="2008"/>
        <v>0</v>
      </c>
      <c r="AZ678" s="17">
        <f>AZ679</f>
        <v>0</v>
      </c>
      <c r="BA678" s="17">
        <f t="shared" si="2009"/>
        <v>1000</v>
      </c>
      <c r="BB678" s="17">
        <f t="shared" si="2010"/>
        <v>980</v>
      </c>
      <c r="BC678" s="17">
        <f t="shared" si="2011"/>
        <v>0</v>
      </c>
      <c r="BD678" s="17">
        <f>BD679</f>
        <v>0</v>
      </c>
      <c r="BE678" s="17">
        <f>BE679</f>
        <v>0</v>
      </c>
      <c r="BF678" s="17">
        <f>BF679</f>
        <v>0</v>
      </c>
      <c r="BG678" s="17">
        <f>BG679</f>
        <v>0</v>
      </c>
      <c r="BH678" s="17">
        <f>BH679</f>
        <v>0</v>
      </c>
      <c r="BI678" s="17">
        <f>BI679</f>
        <v>0</v>
      </c>
      <c r="BJ678" s="17">
        <f>BJ679</f>
        <v>1903.318</v>
      </c>
      <c r="BK678" s="17">
        <f>BK679</f>
        <v>0</v>
      </c>
      <c r="BL678" s="17">
        <f>BL679</f>
        <v>0</v>
      </c>
      <c r="BM678" s="17">
        <f>BM679</f>
        <v>0</v>
      </c>
      <c r="BN678" s="17">
        <f>BN679</f>
        <v>0</v>
      </c>
      <c r="BO678" s="17">
        <f t="shared" si="2012"/>
        <v>1000</v>
      </c>
      <c r="BP678" s="17">
        <f t="shared" si="2013"/>
        <v>2883.3180000000002</v>
      </c>
      <c r="BQ678" s="17">
        <f t="shared" si="2014"/>
        <v>0</v>
      </c>
      <c r="BR678" s="17">
        <f>BR679</f>
        <v>0</v>
      </c>
      <c r="BS678" s="35"/>
      <c r="BT678" s="35"/>
      <c r="BU678" s="1"/>
      <c r="BV678" s="1"/>
      <c r="BW678" s="1"/>
      <c r="BX678" s="1"/>
      <c r="BY678" s="1"/>
      <c r="BZ678" s="1"/>
      <c r="CA678" s="1"/>
      <c r="CB678" s="1"/>
    </row>
    <row r="679" s="1" customFormat="1" ht="15">
      <c r="A679" s="33" t="s">
        <v>420</v>
      </c>
      <c r="B679" s="33" t="s">
        <v>70</v>
      </c>
      <c r="C679" s="33" t="s">
        <v>72</v>
      </c>
      <c r="D679" s="33" t="s">
        <v>475</v>
      </c>
      <c r="E679" s="33" t="s">
        <v>50</v>
      </c>
      <c r="F679" s="34" t="s">
        <v>51</v>
      </c>
      <c r="G679" s="17">
        <v>1000</v>
      </c>
      <c r="H679" s="17">
        <v>980</v>
      </c>
      <c r="I679" s="17">
        <v>0</v>
      </c>
      <c r="J679" s="17"/>
      <c r="K679" s="17"/>
      <c r="L679" s="17"/>
      <c r="M679" s="17">
        <f t="shared" si="2159"/>
        <v>1000</v>
      </c>
      <c r="N679" s="17">
        <f t="shared" si="2160"/>
        <v>980</v>
      </c>
      <c r="O679" s="17">
        <f t="shared" si="2161"/>
        <v>0</v>
      </c>
      <c r="P679" s="17"/>
      <c r="Q679" s="17"/>
      <c r="R679" s="17"/>
      <c r="S679" s="17"/>
      <c r="T679" s="17"/>
      <c r="U679" s="17"/>
      <c r="V679" s="17"/>
      <c r="W679" s="17"/>
      <c r="X679" s="17"/>
      <c r="Y679" s="17">
        <f t="shared" si="2000"/>
        <v>1000</v>
      </c>
      <c r="Z679" s="17">
        <f t="shared" si="2001"/>
        <v>980</v>
      </c>
      <c r="AA679" s="17">
        <f t="shared" si="2002"/>
        <v>0</v>
      </c>
      <c r="AB679" s="17"/>
      <c r="AC679" s="17"/>
      <c r="AD679" s="17"/>
      <c r="AE679" s="17">
        <f t="shared" si="2003"/>
        <v>1000</v>
      </c>
      <c r="AF679" s="17">
        <f t="shared" si="2004"/>
        <v>980</v>
      </c>
      <c r="AG679" s="17">
        <f t="shared" si="2005"/>
        <v>0</v>
      </c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>
        <f t="shared" si="2006"/>
        <v>1000</v>
      </c>
      <c r="AX679" s="17">
        <f t="shared" si="2007"/>
        <v>980</v>
      </c>
      <c r="AY679" s="17">
        <f t="shared" si="2008"/>
        <v>0</v>
      </c>
      <c r="AZ679" s="17"/>
      <c r="BA679" s="17">
        <f t="shared" si="2009"/>
        <v>1000</v>
      </c>
      <c r="BB679" s="17">
        <f t="shared" si="2010"/>
        <v>980</v>
      </c>
      <c r="BC679" s="17">
        <f t="shared" si="2011"/>
        <v>0</v>
      </c>
      <c r="BD679" s="17"/>
      <c r="BE679" s="17"/>
      <c r="BF679" s="17"/>
      <c r="BG679" s="17"/>
      <c r="BH679" s="17"/>
      <c r="BI679" s="17"/>
      <c r="BJ679" s="17">
        <v>1903.318</v>
      </c>
      <c r="BK679" s="17"/>
      <c r="BL679" s="17"/>
      <c r="BM679" s="17"/>
      <c r="BN679" s="17"/>
      <c r="BO679" s="17">
        <f t="shared" si="2012"/>
        <v>1000</v>
      </c>
      <c r="BP679" s="17">
        <f t="shared" si="2013"/>
        <v>2883.3180000000002</v>
      </c>
      <c r="BQ679" s="17">
        <f t="shared" si="2014"/>
        <v>0</v>
      </c>
      <c r="BR679" s="17"/>
      <c r="BS679" s="35"/>
      <c r="BT679" s="35"/>
      <c r="BU679" s="1"/>
      <c r="BV679" s="1"/>
      <c r="BW679" s="1"/>
      <c r="BX679" s="1"/>
      <c r="BY679" s="1"/>
      <c r="BZ679" s="1"/>
      <c r="CA679" s="1"/>
      <c r="CB679" s="1"/>
    </row>
    <row r="680" s="1" customFormat="1" ht="15">
      <c r="A680" s="33" t="s">
        <v>420</v>
      </c>
      <c r="B680" s="33" t="s">
        <v>70</v>
      </c>
      <c r="C680" s="33" t="s">
        <v>72</v>
      </c>
      <c r="D680" s="33" t="s">
        <v>166</v>
      </c>
      <c r="E680" s="38"/>
      <c r="F680" s="34" t="s">
        <v>167</v>
      </c>
      <c r="G680" s="17">
        <f t="shared" ref="G680:G683" si="2248">G681</f>
        <v>254.90000000000001</v>
      </c>
      <c r="H680" s="17">
        <f t="shared" ref="H680:H683" si="2249">H681</f>
        <v>254.90000000000001</v>
      </c>
      <c r="I680" s="17">
        <f t="shared" ref="I680:I683" si="2250">I681</f>
        <v>254.90000000000001</v>
      </c>
      <c r="J680" s="17">
        <f t="shared" ref="J680:J692" si="2251">J681</f>
        <v>0</v>
      </c>
      <c r="K680" s="17">
        <f t="shared" ref="K680:K692" si="2252">K681</f>
        <v>0</v>
      </c>
      <c r="L680" s="17">
        <f t="shared" ref="L680:L692" si="2253">L681</f>
        <v>0</v>
      </c>
      <c r="M680" s="17">
        <f t="shared" si="2159"/>
        <v>254.90000000000001</v>
      </c>
      <c r="N680" s="17">
        <f t="shared" si="2160"/>
        <v>254.90000000000001</v>
      </c>
      <c r="O680" s="17">
        <f t="shared" si="2161"/>
        <v>254.90000000000001</v>
      </c>
      <c r="P680" s="17">
        <f t="shared" ref="P680:P692" si="2254">P681</f>
        <v>0</v>
      </c>
      <c r="Q680" s="17">
        <f t="shared" ref="Q680:Q692" si="2255">Q681</f>
        <v>0</v>
      </c>
      <c r="R680" s="17">
        <f t="shared" ref="R680:R692" si="2256">R681</f>
        <v>0</v>
      </c>
      <c r="S680" s="17">
        <f t="shared" ref="S680:S692" si="2257">S681</f>
        <v>0</v>
      </c>
      <c r="T680" s="17">
        <f t="shared" ref="T680:T692" si="2258">T681</f>
        <v>0</v>
      </c>
      <c r="U680" s="17">
        <f t="shared" ref="U680:U692" si="2259">U681</f>
        <v>0</v>
      </c>
      <c r="V680" s="17">
        <f t="shared" ref="V680:V692" si="2260">V681</f>
        <v>0</v>
      </c>
      <c r="W680" s="17">
        <f t="shared" ref="W680:W692" si="2261">W681</f>
        <v>0</v>
      </c>
      <c r="X680" s="17">
        <f t="shared" ref="X680:X692" si="2262">X681</f>
        <v>0</v>
      </c>
      <c r="Y680" s="17">
        <f t="shared" ref="Y680:Y743" si="2263">M680+P680+Q680+R680+S680</f>
        <v>254.90000000000001</v>
      </c>
      <c r="Z680" s="17">
        <f t="shared" ref="Z680:Z743" si="2264">N680+T680+U680</f>
        <v>254.90000000000001</v>
      </c>
      <c r="AA680" s="17">
        <f t="shared" ref="AA680:AA743" si="2265">O680+V680+X680+W680</f>
        <v>254.90000000000001</v>
      </c>
      <c r="AB680" s="17">
        <f t="shared" ref="AB680:AB692" si="2266">AB681</f>
        <v>0</v>
      </c>
      <c r="AC680" s="17">
        <f t="shared" ref="AC680:AC692" si="2267">AC681</f>
        <v>0</v>
      </c>
      <c r="AD680" s="17">
        <f t="shared" ref="AD680:AD692" si="2268">AD681</f>
        <v>0</v>
      </c>
      <c r="AE680" s="17">
        <f t="shared" ref="AE680:AE743" si="2269">Y680+AB680</f>
        <v>254.90000000000001</v>
      </c>
      <c r="AF680" s="17">
        <f t="shared" ref="AF680:AF743" si="2270">Z680+AC680</f>
        <v>254.90000000000001</v>
      </c>
      <c r="AG680" s="17">
        <f t="shared" ref="AG680:AG743" si="2271">AA680+AD680</f>
        <v>254.90000000000001</v>
      </c>
      <c r="AH680" s="17">
        <f t="shared" ref="AH680:AH692" si="2272">AH681</f>
        <v>0</v>
      </c>
      <c r="AI680" s="17">
        <f t="shared" ref="AI680:AI692" si="2273">AI681</f>
        <v>0</v>
      </c>
      <c r="AJ680" s="17">
        <f t="shared" ref="AJ680:AJ692" si="2274">AJ681</f>
        <v>0</v>
      </c>
      <c r="AK680" s="17">
        <f t="shared" ref="AK680:AK692" si="2275">AK681</f>
        <v>0</v>
      </c>
      <c r="AL680" s="17">
        <f t="shared" ref="AL680:AL692" si="2276">AL681</f>
        <v>0</v>
      </c>
      <c r="AM680" s="17">
        <f t="shared" ref="AM680:AM692" si="2277">AM681</f>
        <v>0</v>
      </c>
      <c r="AN680" s="17">
        <f t="shared" ref="AN680:AN692" si="2278">AN681</f>
        <v>0</v>
      </c>
      <c r="AO680" s="17">
        <f t="shared" ref="AO680:AO692" si="2279">AO681</f>
        <v>0</v>
      </c>
      <c r="AP680" s="17">
        <f t="shared" ref="AP680:AP692" si="2280">AP681</f>
        <v>0</v>
      </c>
      <c r="AQ680" s="17">
        <f t="shared" ref="AQ680:AQ692" si="2281">AQ681</f>
        <v>0</v>
      </c>
      <c r="AR680" s="17">
        <f t="shared" ref="AR680:AR692" si="2282">AR681</f>
        <v>0</v>
      </c>
      <c r="AS680" s="17">
        <f t="shared" ref="AS680:AS692" si="2283">AS681</f>
        <v>0</v>
      </c>
      <c r="AT680" s="17">
        <f t="shared" ref="AT680:AT692" si="2284">AT681</f>
        <v>0</v>
      </c>
      <c r="AU680" s="17">
        <f t="shared" ref="AU680:AU692" si="2285">AU681</f>
        <v>0</v>
      </c>
      <c r="AV680" s="17">
        <f t="shared" ref="AV680:AV692" si="2286">AV681</f>
        <v>0</v>
      </c>
      <c r="AW680" s="17">
        <f t="shared" ref="AW680:AW743" si="2287">AE680+AH680+AI680+AJ680+AK680+AL680</f>
        <v>254.90000000000001</v>
      </c>
      <c r="AX680" s="17">
        <f t="shared" ref="AX680:AX743" si="2288">AF680+AM680+AN680+AO680+AP680+AQ680</f>
        <v>254.90000000000001</v>
      </c>
      <c r="AY680" s="17">
        <f t="shared" ref="AY680:AY743" si="2289">AG680+AR680+AS680+AT680+AU680+AV680</f>
        <v>254.90000000000001</v>
      </c>
      <c r="AZ680" s="17">
        <f t="shared" ref="AZ680:AZ692" si="2290">AZ681</f>
        <v>0</v>
      </c>
      <c r="BA680" s="17">
        <f t="shared" ref="BA680:BA743" si="2291">AW680+AZ680</f>
        <v>254.90000000000001</v>
      </c>
      <c r="BB680" s="17">
        <f t="shared" ref="BB680:BB743" si="2292">AX680</f>
        <v>254.90000000000001</v>
      </c>
      <c r="BC680" s="17">
        <f t="shared" ref="BC680:BC743" si="2293">AY680</f>
        <v>254.90000000000001</v>
      </c>
      <c r="BD680" s="17">
        <f t="shared" ref="BD680:BD692" si="2294">BD681</f>
        <v>0</v>
      </c>
      <c r="BE680" s="17">
        <f t="shared" ref="BE680:BE692" si="2295">BE681</f>
        <v>0</v>
      </c>
      <c r="BF680" s="17">
        <f t="shared" ref="BF680:BF692" si="2296">BF681</f>
        <v>0</v>
      </c>
      <c r="BG680" s="17">
        <f t="shared" ref="BG680:BG692" si="2297">BG681</f>
        <v>0</v>
      </c>
      <c r="BH680" s="17">
        <f t="shared" ref="BH680:BH692" si="2298">BH681</f>
        <v>0</v>
      </c>
      <c r="BI680" s="17">
        <f t="shared" ref="BI680:BI692" si="2299">BI681</f>
        <v>0</v>
      </c>
      <c r="BJ680" s="17">
        <f t="shared" ref="BJ680:BJ692" si="2300">BJ681</f>
        <v>0</v>
      </c>
      <c r="BK680" s="17">
        <f t="shared" ref="BK680:BK692" si="2301">BK681</f>
        <v>0</v>
      </c>
      <c r="BL680" s="17">
        <f t="shared" ref="BL680:BL692" si="2302">BL681</f>
        <v>0</v>
      </c>
      <c r="BM680" s="17">
        <f t="shared" ref="BM680:BM692" si="2303">BM681</f>
        <v>0</v>
      </c>
      <c r="BN680" s="17">
        <f t="shared" ref="BN680:BN692" si="2304">BN681</f>
        <v>0</v>
      </c>
      <c r="BO680" s="17">
        <f t="shared" ref="BO680:BO743" si="2305">BA680+BD680+BE680+BF680+BG680</f>
        <v>254.90000000000001</v>
      </c>
      <c r="BP680" s="17">
        <f t="shared" ref="BP680:BP743" si="2306">BB680+BH680+BI680+BJ680+BK680</f>
        <v>254.90000000000001</v>
      </c>
      <c r="BQ680" s="17">
        <f t="shared" ref="BQ680:BQ743" si="2307">BC680+BL680+BM680+BN680</f>
        <v>254.90000000000001</v>
      </c>
      <c r="BR680" s="17">
        <f t="shared" ref="BR680:BR692" si="2308">BR681</f>
        <v>0</v>
      </c>
      <c r="BS680" s="35"/>
      <c r="BT680" s="35"/>
      <c r="BU680" s="1"/>
      <c r="BV680" s="1"/>
      <c r="BW680" s="1"/>
      <c r="BX680" s="1"/>
      <c r="BY680" s="1"/>
      <c r="BZ680" s="1"/>
      <c r="CA680" s="1"/>
      <c r="CB680" s="1"/>
    </row>
    <row r="681" s="1" customFormat="1" ht="15" hidden="1">
      <c r="A681" s="33" t="s">
        <v>420</v>
      </c>
      <c r="B681" s="33" t="s">
        <v>70</v>
      </c>
      <c r="C681" s="33" t="s">
        <v>72</v>
      </c>
      <c r="D681" s="33" t="s">
        <v>168</v>
      </c>
      <c r="E681" s="38"/>
      <c r="F681" s="34" t="s">
        <v>43</v>
      </c>
      <c r="G681" s="17">
        <f t="shared" si="2248"/>
        <v>254.90000000000001</v>
      </c>
      <c r="H681" s="17">
        <f t="shared" si="2249"/>
        <v>254.90000000000001</v>
      </c>
      <c r="I681" s="17">
        <f t="shared" si="2250"/>
        <v>254.90000000000001</v>
      </c>
      <c r="J681" s="17">
        <f t="shared" si="2251"/>
        <v>0</v>
      </c>
      <c r="K681" s="17">
        <f t="shared" si="2252"/>
        <v>0</v>
      </c>
      <c r="L681" s="17">
        <f t="shared" si="2253"/>
        <v>0</v>
      </c>
      <c r="M681" s="17">
        <f t="shared" si="2159"/>
        <v>254.90000000000001</v>
      </c>
      <c r="N681" s="17">
        <f t="shared" si="2160"/>
        <v>254.90000000000001</v>
      </c>
      <c r="O681" s="17">
        <f t="shared" si="2161"/>
        <v>254.90000000000001</v>
      </c>
      <c r="P681" s="17">
        <f t="shared" si="2254"/>
        <v>0</v>
      </c>
      <c r="Q681" s="17">
        <f t="shared" si="2255"/>
        <v>0</v>
      </c>
      <c r="R681" s="17">
        <f t="shared" si="2256"/>
        <v>0</v>
      </c>
      <c r="S681" s="17">
        <f t="shared" si="2257"/>
        <v>0</v>
      </c>
      <c r="T681" s="17">
        <f t="shared" si="2258"/>
        <v>0</v>
      </c>
      <c r="U681" s="17">
        <f t="shared" si="2259"/>
        <v>0</v>
      </c>
      <c r="V681" s="17">
        <f t="shared" si="2260"/>
        <v>0</v>
      </c>
      <c r="W681" s="17">
        <f t="shared" si="2261"/>
        <v>0</v>
      </c>
      <c r="X681" s="17">
        <f t="shared" si="2262"/>
        <v>0</v>
      </c>
      <c r="Y681" s="17">
        <f t="shared" si="2263"/>
        <v>254.90000000000001</v>
      </c>
      <c r="Z681" s="17">
        <f t="shared" si="2264"/>
        <v>254.90000000000001</v>
      </c>
      <c r="AA681" s="17">
        <f t="shared" si="2265"/>
        <v>254.90000000000001</v>
      </c>
      <c r="AB681" s="17">
        <f t="shared" si="2266"/>
        <v>0</v>
      </c>
      <c r="AC681" s="17">
        <f t="shared" si="2267"/>
        <v>0</v>
      </c>
      <c r="AD681" s="17">
        <f t="shared" si="2268"/>
        <v>0</v>
      </c>
      <c r="AE681" s="17">
        <f t="shared" si="2269"/>
        <v>254.90000000000001</v>
      </c>
      <c r="AF681" s="17">
        <f t="shared" si="2270"/>
        <v>254.90000000000001</v>
      </c>
      <c r="AG681" s="17">
        <f t="shared" si="2271"/>
        <v>254.90000000000001</v>
      </c>
      <c r="AH681" s="17">
        <f t="shared" si="2272"/>
        <v>0</v>
      </c>
      <c r="AI681" s="17">
        <f t="shared" si="2273"/>
        <v>0</v>
      </c>
      <c r="AJ681" s="17">
        <f t="shared" si="2274"/>
        <v>0</v>
      </c>
      <c r="AK681" s="17">
        <f t="shared" si="2275"/>
        <v>0</v>
      </c>
      <c r="AL681" s="17">
        <f t="shared" si="2276"/>
        <v>0</v>
      </c>
      <c r="AM681" s="17">
        <f t="shared" si="2277"/>
        <v>0</v>
      </c>
      <c r="AN681" s="17">
        <f t="shared" si="2278"/>
        <v>0</v>
      </c>
      <c r="AO681" s="17">
        <f t="shared" si="2279"/>
        <v>0</v>
      </c>
      <c r="AP681" s="17">
        <f t="shared" si="2280"/>
        <v>0</v>
      </c>
      <c r="AQ681" s="17">
        <f t="shared" si="2281"/>
        <v>0</v>
      </c>
      <c r="AR681" s="17">
        <f t="shared" si="2282"/>
        <v>0</v>
      </c>
      <c r="AS681" s="17">
        <f t="shared" si="2283"/>
        <v>0</v>
      </c>
      <c r="AT681" s="17">
        <f t="shared" si="2284"/>
        <v>0</v>
      </c>
      <c r="AU681" s="17">
        <f t="shared" si="2285"/>
        <v>0</v>
      </c>
      <c r="AV681" s="17">
        <f t="shared" si="2286"/>
        <v>0</v>
      </c>
      <c r="AW681" s="17">
        <f t="shared" si="2287"/>
        <v>254.90000000000001</v>
      </c>
      <c r="AX681" s="17">
        <f t="shared" si="2288"/>
        <v>254.90000000000001</v>
      </c>
      <c r="AY681" s="17">
        <f t="shared" si="2289"/>
        <v>254.90000000000001</v>
      </c>
      <c r="AZ681" s="17">
        <f t="shared" si="2290"/>
        <v>0</v>
      </c>
      <c r="BA681" s="17">
        <f t="shared" si="2291"/>
        <v>254.90000000000001</v>
      </c>
      <c r="BB681" s="17">
        <f t="shared" si="2292"/>
        <v>254.90000000000001</v>
      </c>
      <c r="BC681" s="17">
        <f t="shared" si="2293"/>
        <v>254.90000000000001</v>
      </c>
      <c r="BD681" s="17">
        <f t="shared" si="2294"/>
        <v>0</v>
      </c>
      <c r="BE681" s="17">
        <f t="shared" si="2295"/>
        <v>0</v>
      </c>
      <c r="BF681" s="17">
        <f t="shared" si="2296"/>
        <v>0</v>
      </c>
      <c r="BG681" s="17">
        <f t="shared" si="2297"/>
        <v>0</v>
      </c>
      <c r="BH681" s="17">
        <f t="shared" si="2298"/>
        <v>0</v>
      </c>
      <c r="BI681" s="17">
        <f t="shared" si="2299"/>
        <v>0</v>
      </c>
      <c r="BJ681" s="17">
        <f t="shared" si="2300"/>
        <v>0</v>
      </c>
      <c r="BK681" s="17">
        <f t="shared" si="2301"/>
        <v>0</v>
      </c>
      <c r="BL681" s="17">
        <f t="shared" si="2302"/>
        <v>0</v>
      </c>
      <c r="BM681" s="17">
        <f t="shared" si="2303"/>
        <v>0</v>
      </c>
      <c r="BN681" s="17">
        <f t="shared" si="2304"/>
        <v>0</v>
      </c>
      <c r="BO681" s="17">
        <f t="shared" si="2305"/>
        <v>254.90000000000001</v>
      </c>
      <c r="BP681" s="17">
        <f t="shared" si="2306"/>
        <v>254.90000000000001</v>
      </c>
      <c r="BQ681" s="17">
        <f t="shared" si="2307"/>
        <v>254.90000000000001</v>
      </c>
      <c r="BR681" s="17">
        <f t="shared" si="2308"/>
        <v>0</v>
      </c>
      <c r="BS681" s="35">
        <v>0</v>
      </c>
      <c r="BT681" s="35"/>
      <c r="BU681" s="1"/>
      <c r="BV681" s="1"/>
      <c r="BW681" s="1"/>
      <c r="BX681" s="1"/>
      <c r="BY681" s="1"/>
      <c r="BZ681" s="1"/>
      <c r="CA681" s="1"/>
      <c r="CB681" s="1"/>
    </row>
    <row r="682" s="1" customFormat="1" ht="15">
      <c r="A682" s="33" t="s">
        <v>420</v>
      </c>
      <c r="B682" s="33" t="s">
        <v>70</v>
      </c>
      <c r="C682" s="33" t="s">
        <v>72</v>
      </c>
      <c r="D682" s="33" t="s">
        <v>169</v>
      </c>
      <c r="E682" s="38"/>
      <c r="F682" s="34" t="s">
        <v>170</v>
      </c>
      <c r="G682" s="17">
        <f t="shared" si="2248"/>
        <v>254.90000000000001</v>
      </c>
      <c r="H682" s="17">
        <f t="shared" si="2249"/>
        <v>254.90000000000001</v>
      </c>
      <c r="I682" s="17">
        <f t="shared" si="2250"/>
        <v>254.90000000000001</v>
      </c>
      <c r="J682" s="17">
        <f t="shared" si="2251"/>
        <v>0</v>
      </c>
      <c r="K682" s="17">
        <f t="shared" si="2252"/>
        <v>0</v>
      </c>
      <c r="L682" s="17">
        <f t="shared" si="2253"/>
        <v>0</v>
      </c>
      <c r="M682" s="17">
        <f t="shared" si="2159"/>
        <v>254.90000000000001</v>
      </c>
      <c r="N682" s="17">
        <f t="shared" si="2160"/>
        <v>254.90000000000001</v>
      </c>
      <c r="O682" s="17">
        <f t="shared" si="2161"/>
        <v>254.90000000000001</v>
      </c>
      <c r="P682" s="17">
        <f t="shared" si="2254"/>
        <v>0</v>
      </c>
      <c r="Q682" s="17">
        <f t="shared" si="2255"/>
        <v>0</v>
      </c>
      <c r="R682" s="17">
        <f t="shared" si="2256"/>
        <v>0</v>
      </c>
      <c r="S682" s="17">
        <f t="shared" si="2257"/>
        <v>0</v>
      </c>
      <c r="T682" s="17">
        <f t="shared" si="2258"/>
        <v>0</v>
      </c>
      <c r="U682" s="17">
        <f t="shared" si="2259"/>
        <v>0</v>
      </c>
      <c r="V682" s="17">
        <f t="shared" si="2260"/>
        <v>0</v>
      </c>
      <c r="W682" s="17">
        <f t="shared" si="2261"/>
        <v>0</v>
      </c>
      <c r="X682" s="17">
        <f t="shared" si="2262"/>
        <v>0</v>
      </c>
      <c r="Y682" s="17">
        <f t="shared" si="2263"/>
        <v>254.90000000000001</v>
      </c>
      <c r="Z682" s="17">
        <f t="shared" si="2264"/>
        <v>254.90000000000001</v>
      </c>
      <c r="AA682" s="17">
        <f t="shared" si="2265"/>
        <v>254.90000000000001</v>
      </c>
      <c r="AB682" s="17">
        <f t="shared" si="2266"/>
        <v>0</v>
      </c>
      <c r="AC682" s="17">
        <f t="shared" si="2267"/>
        <v>0</v>
      </c>
      <c r="AD682" s="17">
        <f t="shared" si="2268"/>
        <v>0</v>
      </c>
      <c r="AE682" s="17">
        <f t="shared" si="2269"/>
        <v>254.90000000000001</v>
      </c>
      <c r="AF682" s="17">
        <f t="shared" si="2270"/>
        <v>254.90000000000001</v>
      </c>
      <c r="AG682" s="17">
        <f t="shared" si="2271"/>
        <v>254.90000000000001</v>
      </c>
      <c r="AH682" s="17">
        <f t="shared" si="2272"/>
        <v>0</v>
      </c>
      <c r="AI682" s="17">
        <f t="shared" si="2273"/>
        <v>0</v>
      </c>
      <c r="AJ682" s="17">
        <f t="shared" si="2274"/>
        <v>0</v>
      </c>
      <c r="AK682" s="17">
        <f t="shared" si="2275"/>
        <v>0</v>
      </c>
      <c r="AL682" s="17">
        <f t="shared" si="2276"/>
        <v>0</v>
      </c>
      <c r="AM682" s="17">
        <f t="shared" si="2277"/>
        <v>0</v>
      </c>
      <c r="AN682" s="17">
        <f t="shared" si="2278"/>
        <v>0</v>
      </c>
      <c r="AO682" s="17">
        <f t="shared" si="2279"/>
        <v>0</v>
      </c>
      <c r="AP682" s="17">
        <f t="shared" si="2280"/>
        <v>0</v>
      </c>
      <c r="AQ682" s="17">
        <f t="shared" si="2281"/>
        <v>0</v>
      </c>
      <c r="AR682" s="17">
        <f t="shared" si="2282"/>
        <v>0</v>
      </c>
      <c r="AS682" s="17">
        <f t="shared" si="2283"/>
        <v>0</v>
      </c>
      <c r="AT682" s="17">
        <f t="shared" si="2284"/>
        <v>0</v>
      </c>
      <c r="AU682" s="17">
        <f t="shared" si="2285"/>
        <v>0</v>
      </c>
      <c r="AV682" s="17">
        <f t="shared" si="2286"/>
        <v>0</v>
      </c>
      <c r="AW682" s="17">
        <f t="shared" si="2287"/>
        <v>254.90000000000001</v>
      </c>
      <c r="AX682" s="17">
        <f t="shared" si="2288"/>
        <v>254.90000000000001</v>
      </c>
      <c r="AY682" s="17">
        <f t="shared" si="2289"/>
        <v>254.90000000000001</v>
      </c>
      <c r="AZ682" s="17">
        <f t="shared" si="2290"/>
        <v>0</v>
      </c>
      <c r="BA682" s="17">
        <f t="shared" si="2291"/>
        <v>254.90000000000001</v>
      </c>
      <c r="BB682" s="17">
        <f t="shared" si="2292"/>
        <v>254.90000000000001</v>
      </c>
      <c r="BC682" s="17">
        <f t="shared" si="2293"/>
        <v>254.90000000000001</v>
      </c>
      <c r="BD682" s="17">
        <f t="shared" si="2294"/>
        <v>0</v>
      </c>
      <c r="BE682" s="17">
        <f t="shared" si="2295"/>
        <v>0</v>
      </c>
      <c r="BF682" s="17">
        <f t="shared" si="2296"/>
        <v>0</v>
      </c>
      <c r="BG682" s="17">
        <f t="shared" si="2297"/>
        <v>0</v>
      </c>
      <c r="BH682" s="17">
        <f t="shared" si="2298"/>
        <v>0</v>
      </c>
      <c r="BI682" s="17">
        <f t="shared" si="2299"/>
        <v>0</v>
      </c>
      <c r="BJ682" s="17">
        <f t="shared" si="2300"/>
        <v>0</v>
      </c>
      <c r="BK682" s="17">
        <f t="shared" si="2301"/>
        <v>0</v>
      </c>
      <c r="BL682" s="17">
        <f t="shared" si="2302"/>
        <v>0</v>
      </c>
      <c r="BM682" s="17">
        <f t="shared" si="2303"/>
        <v>0</v>
      </c>
      <c r="BN682" s="17">
        <f t="shared" si="2304"/>
        <v>0</v>
      </c>
      <c r="BO682" s="17">
        <f t="shared" si="2305"/>
        <v>254.90000000000001</v>
      </c>
      <c r="BP682" s="17">
        <f t="shared" si="2306"/>
        <v>254.90000000000001</v>
      </c>
      <c r="BQ682" s="17">
        <f t="shared" si="2307"/>
        <v>254.90000000000001</v>
      </c>
      <c r="BR682" s="17">
        <f t="shared" si="2308"/>
        <v>0</v>
      </c>
      <c r="BS682" s="35"/>
      <c r="BT682" s="35"/>
      <c r="BU682" s="1"/>
      <c r="BV682" s="1"/>
      <c r="BW682" s="1"/>
      <c r="BX682" s="1"/>
      <c r="BY682" s="1"/>
      <c r="BZ682" s="1"/>
      <c r="CA682" s="1"/>
      <c r="CB682" s="1"/>
    </row>
    <row r="683" s="1" customFormat="1" ht="15">
      <c r="A683" s="33" t="s">
        <v>420</v>
      </c>
      <c r="B683" s="33" t="s">
        <v>70</v>
      </c>
      <c r="C683" s="33" t="s">
        <v>72</v>
      </c>
      <c r="D683" s="33" t="s">
        <v>203</v>
      </c>
      <c r="E683" s="38"/>
      <c r="F683" s="34" t="s">
        <v>204</v>
      </c>
      <c r="G683" s="17">
        <f t="shared" si="2248"/>
        <v>254.90000000000001</v>
      </c>
      <c r="H683" s="17">
        <f t="shared" si="2249"/>
        <v>254.90000000000001</v>
      </c>
      <c r="I683" s="17">
        <f t="shared" si="2250"/>
        <v>254.90000000000001</v>
      </c>
      <c r="J683" s="17">
        <f t="shared" si="2251"/>
        <v>0</v>
      </c>
      <c r="K683" s="17">
        <f t="shared" si="2252"/>
        <v>0</v>
      </c>
      <c r="L683" s="17">
        <f t="shared" si="2253"/>
        <v>0</v>
      </c>
      <c r="M683" s="17">
        <f t="shared" si="2159"/>
        <v>254.90000000000001</v>
      </c>
      <c r="N683" s="17">
        <f t="shared" si="2160"/>
        <v>254.90000000000001</v>
      </c>
      <c r="O683" s="17">
        <f t="shared" si="2161"/>
        <v>254.90000000000001</v>
      </c>
      <c r="P683" s="17">
        <f t="shared" si="2254"/>
        <v>0</v>
      </c>
      <c r="Q683" s="17">
        <f t="shared" si="2255"/>
        <v>0</v>
      </c>
      <c r="R683" s="17">
        <f t="shared" si="2256"/>
        <v>0</v>
      </c>
      <c r="S683" s="17">
        <f t="shared" si="2257"/>
        <v>0</v>
      </c>
      <c r="T683" s="17">
        <f t="shared" si="2258"/>
        <v>0</v>
      </c>
      <c r="U683" s="17">
        <f t="shared" si="2259"/>
        <v>0</v>
      </c>
      <c r="V683" s="17">
        <f t="shared" si="2260"/>
        <v>0</v>
      </c>
      <c r="W683" s="17">
        <f t="shared" si="2261"/>
        <v>0</v>
      </c>
      <c r="X683" s="17">
        <f t="shared" si="2262"/>
        <v>0</v>
      </c>
      <c r="Y683" s="17">
        <f t="shared" si="2263"/>
        <v>254.90000000000001</v>
      </c>
      <c r="Z683" s="17">
        <f t="shared" si="2264"/>
        <v>254.90000000000001</v>
      </c>
      <c r="AA683" s="17">
        <f t="shared" si="2265"/>
        <v>254.90000000000001</v>
      </c>
      <c r="AB683" s="17">
        <f t="shared" si="2266"/>
        <v>0</v>
      </c>
      <c r="AC683" s="17">
        <f t="shared" si="2267"/>
        <v>0</v>
      </c>
      <c r="AD683" s="17">
        <f t="shared" si="2268"/>
        <v>0</v>
      </c>
      <c r="AE683" s="17">
        <f t="shared" si="2269"/>
        <v>254.90000000000001</v>
      </c>
      <c r="AF683" s="17">
        <f t="shared" si="2270"/>
        <v>254.90000000000001</v>
      </c>
      <c r="AG683" s="17">
        <f t="shared" si="2271"/>
        <v>254.90000000000001</v>
      </c>
      <c r="AH683" s="17">
        <f t="shared" si="2272"/>
        <v>0</v>
      </c>
      <c r="AI683" s="17">
        <f t="shared" si="2273"/>
        <v>0</v>
      </c>
      <c r="AJ683" s="17">
        <f t="shared" si="2274"/>
        <v>0</v>
      </c>
      <c r="AK683" s="17">
        <f t="shared" si="2275"/>
        <v>0</v>
      </c>
      <c r="AL683" s="17">
        <f t="shared" si="2276"/>
        <v>0</v>
      </c>
      <c r="AM683" s="17">
        <f t="shared" si="2277"/>
        <v>0</v>
      </c>
      <c r="AN683" s="17">
        <f t="shared" si="2278"/>
        <v>0</v>
      </c>
      <c r="AO683" s="17">
        <f t="shared" si="2279"/>
        <v>0</v>
      </c>
      <c r="AP683" s="17">
        <f t="shared" si="2280"/>
        <v>0</v>
      </c>
      <c r="AQ683" s="17">
        <f t="shared" si="2281"/>
        <v>0</v>
      </c>
      <c r="AR683" s="17">
        <f t="shared" si="2282"/>
        <v>0</v>
      </c>
      <c r="AS683" s="17">
        <f t="shared" si="2283"/>
        <v>0</v>
      </c>
      <c r="AT683" s="17">
        <f t="shared" si="2284"/>
        <v>0</v>
      </c>
      <c r="AU683" s="17">
        <f t="shared" si="2285"/>
        <v>0</v>
      </c>
      <c r="AV683" s="17">
        <f t="shared" si="2286"/>
        <v>0</v>
      </c>
      <c r="AW683" s="17">
        <f t="shared" si="2287"/>
        <v>254.90000000000001</v>
      </c>
      <c r="AX683" s="17">
        <f t="shared" si="2288"/>
        <v>254.90000000000001</v>
      </c>
      <c r="AY683" s="17">
        <f t="shared" si="2289"/>
        <v>254.90000000000001</v>
      </c>
      <c r="AZ683" s="17">
        <f t="shared" si="2290"/>
        <v>0</v>
      </c>
      <c r="BA683" s="17">
        <f t="shared" si="2291"/>
        <v>254.90000000000001</v>
      </c>
      <c r="BB683" s="17">
        <f t="shared" si="2292"/>
        <v>254.90000000000001</v>
      </c>
      <c r="BC683" s="17">
        <f t="shared" si="2293"/>
        <v>254.90000000000001</v>
      </c>
      <c r="BD683" s="17">
        <f t="shared" si="2294"/>
        <v>0</v>
      </c>
      <c r="BE683" s="17">
        <f t="shared" si="2295"/>
        <v>0</v>
      </c>
      <c r="BF683" s="17">
        <f t="shared" si="2296"/>
        <v>0</v>
      </c>
      <c r="BG683" s="17">
        <f t="shared" si="2297"/>
        <v>0</v>
      </c>
      <c r="BH683" s="17">
        <f t="shared" si="2298"/>
        <v>0</v>
      </c>
      <c r="BI683" s="17">
        <f t="shared" si="2299"/>
        <v>0</v>
      </c>
      <c r="BJ683" s="17">
        <f t="shared" si="2300"/>
        <v>0</v>
      </c>
      <c r="BK683" s="17">
        <f t="shared" si="2301"/>
        <v>0</v>
      </c>
      <c r="BL683" s="17">
        <f t="shared" si="2302"/>
        <v>0</v>
      </c>
      <c r="BM683" s="17">
        <f t="shared" si="2303"/>
        <v>0</v>
      </c>
      <c r="BN683" s="17">
        <f t="shared" si="2304"/>
        <v>0</v>
      </c>
      <c r="BO683" s="17">
        <f t="shared" si="2305"/>
        <v>254.90000000000001</v>
      </c>
      <c r="BP683" s="17">
        <f t="shared" si="2306"/>
        <v>254.90000000000001</v>
      </c>
      <c r="BQ683" s="17">
        <f t="shared" si="2307"/>
        <v>254.90000000000001</v>
      </c>
      <c r="BR683" s="17">
        <f t="shared" si="2308"/>
        <v>0</v>
      </c>
      <c r="BS683" s="35"/>
      <c r="BT683" s="35"/>
      <c r="BU683" s="1"/>
      <c r="BV683" s="1"/>
      <c r="BW683" s="1"/>
      <c r="BX683" s="1"/>
      <c r="BY683" s="1"/>
      <c r="BZ683" s="1"/>
      <c r="CA683" s="1"/>
      <c r="CB683" s="1"/>
    </row>
    <row r="684" s="1" customFormat="1" ht="15">
      <c r="A684" s="33" t="s">
        <v>420</v>
      </c>
      <c r="B684" s="33" t="s">
        <v>70</v>
      </c>
      <c r="C684" s="33" t="s">
        <v>72</v>
      </c>
      <c r="D684" s="33" t="s">
        <v>203</v>
      </c>
      <c r="E684" s="33" t="s">
        <v>48</v>
      </c>
      <c r="F684" s="34" t="s">
        <v>49</v>
      </c>
      <c r="G684" s="17">
        <v>254.90000000000001</v>
      </c>
      <c r="H684" s="17">
        <v>254.90000000000001</v>
      </c>
      <c r="I684" s="17">
        <v>254.90000000000001</v>
      </c>
      <c r="J684" s="17"/>
      <c r="K684" s="17"/>
      <c r="L684" s="17"/>
      <c r="M684" s="17">
        <f t="shared" si="2159"/>
        <v>254.90000000000001</v>
      </c>
      <c r="N684" s="17">
        <f t="shared" si="2160"/>
        <v>254.90000000000001</v>
      </c>
      <c r="O684" s="17">
        <f t="shared" si="2161"/>
        <v>254.90000000000001</v>
      </c>
      <c r="P684" s="17"/>
      <c r="Q684" s="17"/>
      <c r="R684" s="17"/>
      <c r="S684" s="17"/>
      <c r="T684" s="17"/>
      <c r="U684" s="17"/>
      <c r="V684" s="17"/>
      <c r="W684" s="17"/>
      <c r="X684" s="17"/>
      <c r="Y684" s="17">
        <f t="shared" si="2263"/>
        <v>254.90000000000001</v>
      </c>
      <c r="Z684" s="17">
        <f t="shared" si="2264"/>
        <v>254.90000000000001</v>
      </c>
      <c r="AA684" s="17">
        <f t="shared" si="2265"/>
        <v>254.90000000000001</v>
      </c>
      <c r="AB684" s="17"/>
      <c r="AC684" s="17"/>
      <c r="AD684" s="17"/>
      <c r="AE684" s="17">
        <f t="shared" si="2269"/>
        <v>254.90000000000001</v>
      </c>
      <c r="AF684" s="17">
        <f t="shared" si="2270"/>
        <v>254.90000000000001</v>
      </c>
      <c r="AG684" s="17">
        <f t="shared" si="2271"/>
        <v>254.90000000000001</v>
      </c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>
        <f t="shared" si="2287"/>
        <v>254.90000000000001</v>
      </c>
      <c r="AX684" s="17">
        <f t="shared" si="2288"/>
        <v>254.90000000000001</v>
      </c>
      <c r="AY684" s="17">
        <f t="shared" si="2289"/>
        <v>254.90000000000001</v>
      </c>
      <c r="AZ684" s="17"/>
      <c r="BA684" s="17">
        <f t="shared" si="2291"/>
        <v>254.90000000000001</v>
      </c>
      <c r="BB684" s="17">
        <f t="shared" si="2292"/>
        <v>254.90000000000001</v>
      </c>
      <c r="BC684" s="17">
        <f t="shared" si="2293"/>
        <v>254.90000000000001</v>
      </c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>
        <f t="shared" si="2305"/>
        <v>254.90000000000001</v>
      </c>
      <c r="BP684" s="17">
        <f t="shared" si="2306"/>
        <v>254.90000000000001</v>
      </c>
      <c r="BQ684" s="17">
        <f t="shared" si="2307"/>
        <v>254.90000000000001</v>
      </c>
      <c r="BR684" s="17"/>
      <c r="BS684" s="35"/>
      <c r="BT684" s="35"/>
      <c r="BU684" s="1"/>
      <c r="BV684" s="1"/>
      <c r="BW684" s="1"/>
      <c r="BX684" s="1"/>
      <c r="BY684" s="1"/>
      <c r="BZ684" s="1"/>
      <c r="CA684" s="1"/>
      <c r="CB684" s="1"/>
    </row>
    <row r="685" s="23" customFormat="1" ht="15">
      <c r="A685" s="24" t="s">
        <v>420</v>
      </c>
      <c r="B685" s="24" t="s">
        <v>96</v>
      </c>
      <c r="C685" s="24"/>
      <c r="D685" s="24"/>
      <c r="E685" s="36"/>
      <c r="F685" s="25" t="s">
        <v>207</v>
      </c>
      <c r="G685" s="26">
        <f t="shared" si="2107"/>
        <v>39.299999999999997</v>
      </c>
      <c r="H685" s="26">
        <f t="shared" si="2108"/>
        <v>39.299999999999997</v>
      </c>
      <c r="I685" s="26">
        <f t="shared" si="2109"/>
        <v>39.299999999999997</v>
      </c>
      <c r="J685" s="26">
        <f t="shared" si="2251"/>
        <v>0</v>
      </c>
      <c r="K685" s="26">
        <f t="shared" si="2252"/>
        <v>0</v>
      </c>
      <c r="L685" s="26">
        <f t="shared" si="2253"/>
        <v>0</v>
      </c>
      <c r="M685" s="26">
        <f t="shared" si="2159"/>
        <v>39.299999999999997</v>
      </c>
      <c r="N685" s="26">
        <f t="shared" si="2160"/>
        <v>39.299999999999997</v>
      </c>
      <c r="O685" s="26">
        <f t="shared" si="2161"/>
        <v>39.299999999999997</v>
      </c>
      <c r="P685" s="26">
        <f t="shared" si="2254"/>
        <v>0</v>
      </c>
      <c r="Q685" s="26">
        <f t="shared" si="2255"/>
        <v>0</v>
      </c>
      <c r="R685" s="26">
        <f t="shared" si="2256"/>
        <v>0</v>
      </c>
      <c r="S685" s="26">
        <f t="shared" si="2257"/>
        <v>0</v>
      </c>
      <c r="T685" s="26">
        <f t="shared" si="2258"/>
        <v>0</v>
      </c>
      <c r="U685" s="26">
        <f t="shared" si="2259"/>
        <v>0</v>
      </c>
      <c r="V685" s="26">
        <f t="shared" si="2260"/>
        <v>0</v>
      </c>
      <c r="W685" s="26">
        <f t="shared" si="2261"/>
        <v>0</v>
      </c>
      <c r="X685" s="26">
        <f t="shared" si="2262"/>
        <v>0</v>
      </c>
      <c r="Y685" s="26">
        <f t="shared" si="2263"/>
        <v>39.299999999999997</v>
      </c>
      <c r="Z685" s="26">
        <f t="shared" si="2264"/>
        <v>39.299999999999997</v>
      </c>
      <c r="AA685" s="26">
        <f t="shared" si="2265"/>
        <v>39.299999999999997</v>
      </c>
      <c r="AB685" s="26">
        <f t="shared" si="2266"/>
        <v>0</v>
      </c>
      <c r="AC685" s="26">
        <f t="shared" si="2267"/>
        <v>0</v>
      </c>
      <c r="AD685" s="26">
        <f t="shared" si="2268"/>
        <v>0</v>
      </c>
      <c r="AE685" s="26">
        <f t="shared" si="2269"/>
        <v>39.299999999999997</v>
      </c>
      <c r="AF685" s="26">
        <f t="shared" si="2270"/>
        <v>39.299999999999997</v>
      </c>
      <c r="AG685" s="26">
        <f t="shared" si="2271"/>
        <v>39.299999999999997</v>
      </c>
      <c r="AH685" s="26">
        <f t="shared" si="2272"/>
        <v>0</v>
      </c>
      <c r="AI685" s="26">
        <f t="shared" si="2273"/>
        <v>0</v>
      </c>
      <c r="AJ685" s="26">
        <f t="shared" si="2274"/>
        <v>0</v>
      </c>
      <c r="AK685" s="26">
        <f t="shared" si="2275"/>
        <v>0</v>
      </c>
      <c r="AL685" s="26">
        <f t="shared" si="2276"/>
        <v>0</v>
      </c>
      <c r="AM685" s="26">
        <f t="shared" si="2277"/>
        <v>0</v>
      </c>
      <c r="AN685" s="26">
        <f t="shared" si="2278"/>
        <v>0</v>
      </c>
      <c r="AO685" s="26">
        <f t="shared" si="2279"/>
        <v>0</v>
      </c>
      <c r="AP685" s="26">
        <f t="shared" si="2280"/>
        <v>0</v>
      </c>
      <c r="AQ685" s="26">
        <f t="shared" si="2281"/>
        <v>0</v>
      </c>
      <c r="AR685" s="26">
        <f t="shared" si="2282"/>
        <v>0</v>
      </c>
      <c r="AS685" s="26">
        <f t="shared" si="2283"/>
        <v>0</v>
      </c>
      <c r="AT685" s="26">
        <f t="shared" si="2284"/>
        <v>0</v>
      </c>
      <c r="AU685" s="26">
        <f t="shared" si="2285"/>
        <v>0</v>
      </c>
      <c r="AV685" s="26">
        <f t="shared" si="2286"/>
        <v>0</v>
      </c>
      <c r="AW685" s="26">
        <f t="shared" si="2287"/>
        <v>39.299999999999997</v>
      </c>
      <c r="AX685" s="26">
        <f t="shared" si="2288"/>
        <v>39.299999999999997</v>
      </c>
      <c r="AY685" s="26">
        <f t="shared" si="2289"/>
        <v>39.299999999999997</v>
      </c>
      <c r="AZ685" s="26">
        <f t="shared" si="2290"/>
        <v>0</v>
      </c>
      <c r="BA685" s="26">
        <f t="shared" si="2291"/>
        <v>39.299999999999997</v>
      </c>
      <c r="BB685" s="26">
        <f t="shared" si="2292"/>
        <v>39.299999999999997</v>
      </c>
      <c r="BC685" s="26">
        <f t="shared" si="2293"/>
        <v>39.299999999999997</v>
      </c>
      <c r="BD685" s="26">
        <f t="shared" si="2294"/>
        <v>0</v>
      </c>
      <c r="BE685" s="26">
        <f t="shared" si="2295"/>
        <v>0</v>
      </c>
      <c r="BF685" s="26">
        <f t="shared" si="2296"/>
        <v>0</v>
      </c>
      <c r="BG685" s="26">
        <f t="shared" si="2297"/>
        <v>0</v>
      </c>
      <c r="BH685" s="26">
        <f t="shared" si="2298"/>
        <v>0</v>
      </c>
      <c r="BI685" s="26">
        <f t="shared" si="2299"/>
        <v>0</v>
      </c>
      <c r="BJ685" s="26">
        <f t="shared" si="2300"/>
        <v>0</v>
      </c>
      <c r="BK685" s="26">
        <f t="shared" si="2301"/>
        <v>0</v>
      </c>
      <c r="BL685" s="26">
        <f t="shared" si="2302"/>
        <v>0</v>
      </c>
      <c r="BM685" s="26">
        <f t="shared" si="2303"/>
        <v>0</v>
      </c>
      <c r="BN685" s="26">
        <f t="shared" si="2304"/>
        <v>0</v>
      </c>
      <c r="BO685" s="26">
        <f t="shared" si="2305"/>
        <v>39.299999999999997</v>
      </c>
      <c r="BP685" s="26">
        <f t="shared" si="2306"/>
        <v>39.299999999999997</v>
      </c>
      <c r="BQ685" s="26">
        <f t="shared" si="2307"/>
        <v>39.299999999999997</v>
      </c>
      <c r="BR685" s="26">
        <f t="shared" si="2308"/>
        <v>0</v>
      </c>
      <c r="BS685" s="27"/>
      <c r="BT685" s="27"/>
      <c r="BU685" s="23"/>
      <c r="BV685" s="23"/>
      <c r="BW685" s="23"/>
      <c r="BX685" s="23"/>
      <c r="BY685" s="23"/>
      <c r="BZ685" s="23"/>
      <c r="CA685" s="23"/>
      <c r="CB685" s="23"/>
    </row>
    <row r="686" s="28" customFormat="1" ht="15">
      <c r="A686" s="29" t="s">
        <v>420</v>
      </c>
      <c r="B686" s="29" t="s">
        <v>96</v>
      </c>
      <c r="C686" s="29" t="s">
        <v>72</v>
      </c>
      <c r="D686" s="29"/>
      <c r="E686" s="37"/>
      <c r="F686" s="30" t="s">
        <v>208</v>
      </c>
      <c r="G686" s="31">
        <f t="shared" si="2107"/>
        <v>39.299999999999997</v>
      </c>
      <c r="H686" s="31">
        <f t="shared" si="2108"/>
        <v>39.299999999999997</v>
      </c>
      <c r="I686" s="31">
        <f t="shared" si="2109"/>
        <v>39.299999999999997</v>
      </c>
      <c r="J686" s="31">
        <f t="shared" si="2251"/>
        <v>0</v>
      </c>
      <c r="K686" s="31">
        <f t="shared" si="2252"/>
        <v>0</v>
      </c>
      <c r="L686" s="31">
        <f t="shared" si="2253"/>
        <v>0</v>
      </c>
      <c r="M686" s="31">
        <f t="shared" si="2159"/>
        <v>39.299999999999997</v>
      </c>
      <c r="N686" s="31">
        <f t="shared" si="2160"/>
        <v>39.299999999999997</v>
      </c>
      <c r="O686" s="31">
        <f t="shared" si="2161"/>
        <v>39.299999999999997</v>
      </c>
      <c r="P686" s="31">
        <f t="shared" si="2254"/>
        <v>0</v>
      </c>
      <c r="Q686" s="31">
        <f t="shared" si="2255"/>
        <v>0</v>
      </c>
      <c r="R686" s="31">
        <f t="shared" si="2256"/>
        <v>0</v>
      </c>
      <c r="S686" s="31">
        <f t="shared" si="2257"/>
        <v>0</v>
      </c>
      <c r="T686" s="31">
        <f t="shared" si="2258"/>
        <v>0</v>
      </c>
      <c r="U686" s="31">
        <f t="shared" si="2259"/>
        <v>0</v>
      </c>
      <c r="V686" s="31">
        <f t="shared" si="2260"/>
        <v>0</v>
      </c>
      <c r="W686" s="31">
        <f t="shared" si="2261"/>
        <v>0</v>
      </c>
      <c r="X686" s="31">
        <f t="shared" si="2262"/>
        <v>0</v>
      </c>
      <c r="Y686" s="31">
        <f t="shared" si="2263"/>
        <v>39.299999999999997</v>
      </c>
      <c r="Z686" s="31">
        <f t="shared" si="2264"/>
        <v>39.299999999999997</v>
      </c>
      <c r="AA686" s="31">
        <f t="shared" si="2265"/>
        <v>39.299999999999997</v>
      </c>
      <c r="AB686" s="31">
        <f t="shared" si="2266"/>
        <v>0</v>
      </c>
      <c r="AC686" s="31">
        <f t="shared" si="2267"/>
        <v>0</v>
      </c>
      <c r="AD686" s="31">
        <f t="shared" si="2268"/>
        <v>0</v>
      </c>
      <c r="AE686" s="31">
        <f t="shared" si="2269"/>
        <v>39.299999999999997</v>
      </c>
      <c r="AF686" s="31">
        <f t="shared" si="2270"/>
        <v>39.299999999999997</v>
      </c>
      <c r="AG686" s="31">
        <f t="shared" si="2271"/>
        <v>39.299999999999997</v>
      </c>
      <c r="AH686" s="31">
        <f t="shared" si="2272"/>
        <v>0</v>
      </c>
      <c r="AI686" s="31">
        <f t="shared" si="2273"/>
        <v>0</v>
      </c>
      <c r="AJ686" s="31">
        <f t="shared" si="2274"/>
        <v>0</v>
      </c>
      <c r="AK686" s="31">
        <f t="shared" si="2275"/>
        <v>0</v>
      </c>
      <c r="AL686" s="31">
        <f t="shared" si="2276"/>
        <v>0</v>
      </c>
      <c r="AM686" s="31">
        <f t="shared" si="2277"/>
        <v>0</v>
      </c>
      <c r="AN686" s="31">
        <f t="shared" si="2278"/>
        <v>0</v>
      </c>
      <c r="AO686" s="31">
        <f t="shared" si="2279"/>
        <v>0</v>
      </c>
      <c r="AP686" s="31">
        <f t="shared" si="2280"/>
        <v>0</v>
      </c>
      <c r="AQ686" s="31">
        <f t="shared" si="2281"/>
        <v>0</v>
      </c>
      <c r="AR686" s="31">
        <f t="shared" si="2282"/>
        <v>0</v>
      </c>
      <c r="AS686" s="31">
        <f t="shared" si="2283"/>
        <v>0</v>
      </c>
      <c r="AT686" s="31">
        <f t="shared" si="2284"/>
        <v>0</v>
      </c>
      <c r="AU686" s="31">
        <f t="shared" si="2285"/>
        <v>0</v>
      </c>
      <c r="AV686" s="31">
        <f t="shared" si="2286"/>
        <v>0</v>
      </c>
      <c r="AW686" s="31">
        <f t="shared" si="2287"/>
        <v>39.299999999999997</v>
      </c>
      <c r="AX686" s="31">
        <f t="shared" si="2288"/>
        <v>39.299999999999997</v>
      </c>
      <c r="AY686" s="31">
        <f t="shared" si="2289"/>
        <v>39.299999999999997</v>
      </c>
      <c r="AZ686" s="31">
        <f t="shared" si="2290"/>
        <v>0</v>
      </c>
      <c r="BA686" s="31">
        <f t="shared" si="2291"/>
        <v>39.299999999999997</v>
      </c>
      <c r="BB686" s="31">
        <f t="shared" si="2292"/>
        <v>39.299999999999997</v>
      </c>
      <c r="BC686" s="31">
        <f t="shared" si="2293"/>
        <v>39.299999999999997</v>
      </c>
      <c r="BD686" s="31">
        <f t="shared" si="2294"/>
        <v>0</v>
      </c>
      <c r="BE686" s="31">
        <f t="shared" si="2295"/>
        <v>0</v>
      </c>
      <c r="BF686" s="31">
        <f t="shared" si="2296"/>
        <v>0</v>
      </c>
      <c r="BG686" s="31">
        <f t="shared" si="2297"/>
        <v>0</v>
      </c>
      <c r="BH686" s="31">
        <f t="shared" si="2298"/>
        <v>0</v>
      </c>
      <c r="BI686" s="31">
        <f t="shared" si="2299"/>
        <v>0</v>
      </c>
      <c r="BJ686" s="31">
        <f t="shared" si="2300"/>
        <v>0</v>
      </c>
      <c r="BK686" s="31">
        <f t="shared" si="2301"/>
        <v>0</v>
      </c>
      <c r="BL686" s="31">
        <f t="shared" si="2302"/>
        <v>0</v>
      </c>
      <c r="BM686" s="31">
        <f t="shared" si="2303"/>
        <v>0</v>
      </c>
      <c r="BN686" s="31">
        <f t="shared" si="2304"/>
        <v>0</v>
      </c>
      <c r="BO686" s="31">
        <f t="shared" si="2305"/>
        <v>39.299999999999997</v>
      </c>
      <c r="BP686" s="31">
        <f t="shared" si="2306"/>
        <v>39.299999999999997</v>
      </c>
      <c r="BQ686" s="31">
        <f t="shared" si="2307"/>
        <v>39.299999999999997</v>
      </c>
      <c r="BR686" s="31">
        <f t="shared" si="2308"/>
        <v>0</v>
      </c>
      <c r="BS686" s="32"/>
      <c r="BT686" s="32"/>
      <c r="BU686" s="28"/>
      <c r="BV686" s="28"/>
      <c r="BW686" s="28"/>
      <c r="BX686" s="28"/>
      <c r="BY686" s="28"/>
      <c r="BZ686" s="28"/>
      <c r="CA686" s="28"/>
      <c r="CB686" s="28"/>
    </row>
    <row r="687" s="1" customFormat="1" ht="15">
      <c r="A687" s="33" t="s">
        <v>420</v>
      </c>
      <c r="B687" s="33" t="s">
        <v>96</v>
      </c>
      <c r="C687" s="33" t="s">
        <v>72</v>
      </c>
      <c r="D687" s="33" t="s">
        <v>166</v>
      </c>
      <c r="E687" s="38"/>
      <c r="F687" s="34" t="s">
        <v>167</v>
      </c>
      <c r="G687" s="17">
        <f t="shared" si="2107"/>
        <v>39.299999999999997</v>
      </c>
      <c r="H687" s="17">
        <f t="shared" si="2108"/>
        <v>39.299999999999997</v>
      </c>
      <c r="I687" s="17">
        <f t="shared" si="2109"/>
        <v>39.299999999999997</v>
      </c>
      <c r="J687" s="17">
        <f t="shared" si="2251"/>
        <v>0</v>
      </c>
      <c r="K687" s="17">
        <f t="shared" si="2252"/>
        <v>0</v>
      </c>
      <c r="L687" s="17">
        <f t="shared" si="2253"/>
        <v>0</v>
      </c>
      <c r="M687" s="17">
        <f t="shared" si="2159"/>
        <v>39.299999999999997</v>
      </c>
      <c r="N687" s="17">
        <f t="shared" si="2160"/>
        <v>39.299999999999997</v>
      </c>
      <c r="O687" s="17">
        <f t="shared" si="2161"/>
        <v>39.299999999999997</v>
      </c>
      <c r="P687" s="17">
        <f t="shared" si="2254"/>
        <v>0</v>
      </c>
      <c r="Q687" s="17">
        <f t="shared" si="2255"/>
        <v>0</v>
      </c>
      <c r="R687" s="17">
        <f t="shared" si="2256"/>
        <v>0</v>
      </c>
      <c r="S687" s="17">
        <f t="shared" si="2257"/>
        <v>0</v>
      </c>
      <c r="T687" s="17">
        <f t="shared" si="2258"/>
        <v>0</v>
      </c>
      <c r="U687" s="17">
        <f t="shared" si="2259"/>
        <v>0</v>
      </c>
      <c r="V687" s="17">
        <f t="shared" si="2260"/>
        <v>0</v>
      </c>
      <c r="W687" s="17">
        <f t="shared" si="2261"/>
        <v>0</v>
      </c>
      <c r="X687" s="17">
        <f t="shared" si="2262"/>
        <v>0</v>
      </c>
      <c r="Y687" s="17">
        <f t="shared" si="2263"/>
        <v>39.299999999999997</v>
      </c>
      <c r="Z687" s="17">
        <f t="shared" si="2264"/>
        <v>39.299999999999997</v>
      </c>
      <c r="AA687" s="17">
        <f t="shared" si="2265"/>
        <v>39.299999999999997</v>
      </c>
      <c r="AB687" s="17">
        <f t="shared" si="2266"/>
        <v>0</v>
      </c>
      <c r="AC687" s="17">
        <f t="shared" si="2267"/>
        <v>0</v>
      </c>
      <c r="AD687" s="17">
        <f t="shared" si="2268"/>
        <v>0</v>
      </c>
      <c r="AE687" s="17">
        <f t="shared" si="2269"/>
        <v>39.299999999999997</v>
      </c>
      <c r="AF687" s="17">
        <f t="shared" si="2270"/>
        <v>39.299999999999997</v>
      </c>
      <c r="AG687" s="17">
        <f t="shared" si="2271"/>
        <v>39.299999999999997</v>
      </c>
      <c r="AH687" s="17">
        <f t="shared" si="2272"/>
        <v>0</v>
      </c>
      <c r="AI687" s="17">
        <f t="shared" si="2273"/>
        <v>0</v>
      </c>
      <c r="AJ687" s="17">
        <f t="shared" si="2274"/>
        <v>0</v>
      </c>
      <c r="AK687" s="17">
        <f t="shared" si="2275"/>
        <v>0</v>
      </c>
      <c r="AL687" s="17">
        <f t="shared" si="2276"/>
        <v>0</v>
      </c>
      <c r="AM687" s="17">
        <f t="shared" si="2277"/>
        <v>0</v>
      </c>
      <c r="AN687" s="17">
        <f t="shared" si="2278"/>
        <v>0</v>
      </c>
      <c r="AO687" s="17">
        <f t="shared" si="2279"/>
        <v>0</v>
      </c>
      <c r="AP687" s="17">
        <f t="shared" si="2280"/>
        <v>0</v>
      </c>
      <c r="AQ687" s="17">
        <f t="shared" si="2281"/>
        <v>0</v>
      </c>
      <c r="AR687" s="17">
        <f t="shared" si="2282"/>
        <v>0</v>
      </c>
      <c r="AS687" s="17">
        <f t="shared" si="2283"/>
        <v>0</v>
      </c>
      <c r="AT687" s="17">
        <f t="shared" si="2284"/>
        <v>0</v>
      </c>
      <c r="AU687" s="17">
        <f t="shared" si="2285"/>
        <v>0</v>
      </c>
      <c r="AV687" s="17">
        <f t="shared" si="2286"/>
        <v>0</v>
      </c>
      <c r="AW687" s="17">
        <f t="shared" si="2287"/>
        <v>39.299999999999997</v>
      </c>
      <c r="AX687" s="17">
        <f t="shared" si="2288"/>
        <v>39.299999999999997</v>
      </c>
      <c r="AY687" s="17">
        <f t="shared" si="2289"/>
        <v>39.299999999999997</v>
      </c>
      <c r="AZ687" s="17">
        <f t="shared" si="2290"/>
        <v>0</v>
      </c>
      <c r="BA687" s="17">
        <f t="shared" si="2291"/>
        <v>39.299999999999997</v>
      </c>
      <c r="BB687" s="17">
        <f t="shared" si="2292"/>
        <v>39.299999999999997</v>
      </c>
      <c r="BC687" s="17">
        <f t="shared" si="2293"/>
        <v>39.299999999999997</v>
      </c>
      <c r="BD687" s="17">
        <f t="shared" si="2294"/>
        <v>0</v>
      </c>
      <c r="BE687" s="17">
        <f t="shared" si="2295"/>
        <v>0</v>
      </c>
      <c r="BF687" s="17">
        <f t="shared" si="2296"/>
        <v>0</v>
      </c>
      <c r="BG687" s="17">
        <f t="shared" si="2297"/>
        <v>0</v>
      </c>
      <c r="BH687" s="17">
        <f t="shared" si="2298"/>
        <v>0</v>
      </c>
      <c r="BI687" s="17">
        <f t="shared" si="2299"/>
        <v>0</v>
      </c>
      <c r="BJ687" s="17">
        <f t="shared" si="2300"/>
        <v>0</v>
      </c>
      <c r="BK687" s="17">
        <f t="shared" si="2301"/>
        <v>0</v>
      </c>
      <c r="BL687" s="17">
        <f t="shared" si="2302"/>
        <v>0</v>
      </c>
      <c r="BM687" s="17">
        <f t="shared" si="2303"/>
        <v>0</v>
      </c>
      <c r="BN687" s="17">
        <f t="shared" si="2304"/>
        <v>0</v>
      </c>
      <c r="BO687" s="17">
        <f t="shared" si="2305"/>
        <v>39.299999999999997</v>
      </c>
      <c r="BP687" s="17">
        <f t="shared" si="2306"/>
        <v>39.299999999999997</v>
      </c>
      <c r="BQ687" s="17">
        <f t="shared" si="2307"/>
        <v>39.299999999999997</v>
      </c>
      <c r="BR687" s="17">
        <f t="shared" si="2308"/>
        <v>0</v>
      </c>
      <c r="BS687" s="35"/>
      <c r="BT687" s="35"/>
      <c r="BU687" s="1"/>
      <c r="BV687" s="1"/>
      <c r="BW687" s="1"/>
      <c r="BX687" s="1"/>
      <c r="BY687" s="1"/>
      <c r="BZ687" s="1"/>
      <c r="CA687" s="1"/>
      <c r="CB687" s="1"/>
    </row>
    <row r="688" s="1" customFormat="1" ht="15" hidden="1">
      <c r="A688" s="33" t="s">
        <v>420</v>
      </c>
      <c r="B688" s="33" t="s">
        <v>96</v>
      </c>
      <c r="C688" s="33" t="s">
        <v>72</v>
      </c>
      <c r="D688" s="33" t="s">
        <v>168</v>
      </c>
      <c r="E688" s="38"/>
      <c r="F688" s="34" t="s">
        <v>43</v>
      </c>
      <c r="G688" s="17">
        <f t="shared" si="2107"/>
        <v>39.299999999999997</v>
      </c>
      <c r="H688" s="17">
        <f t="shared" si="2108"/>
        <v>39.299999999999997</v>
      </c>
      <c r="I688" s="17">
        <f t="shared" si="2109"/>
        <v>39.299999999999997</v>
      </c>
      <c r="J688" s="17">
        <f t="shared" si="2251"/>
        <v>0</v>
      </c>
      <c r="K688" s="17">
        <f t="shared" si="2252"/>
        <v>0</v>
      </c>
      <c r="L688" s="17">
        <f t="shared" si="2253"/>
        <v>0</v>
      </c>
      <c r="M688" s="17">
        <f t="shared" si="2159"/>
        <v>39.299999999999997</v>
      </c>
      <c r="N688" s="17">
        <f t="shared" si="2160"/>
        <v>39.299999999999997</v>
      </c>
      <c r="O688" s="17">
        <f t="shared" si="2161"/>
        <v>39.299999999999997</v>
      </c>
      <c r="P688" s="17">
        <f t="shared" si="2254"/>
        <v>0</v>
      </c>
      <c r="Q688" s="17">
        <f t="shared" si="2255"/>
        <v>0</v>
      </c>
      <c r="R688" s="17">
        <f t="shared" si="2256"/>
        <v>0</v>
      </c>
      <c r="S688" s="17">
        <f t="shared" si="2257"/>
        <v>0</v>
      </c>
      <c r="T688" s="17">
        <f t="shared" si="2258"/>
        <v>0</v>
      </c>
      <c r="U688" s="17">
        <f t="shared" si="2259"/>
        <v>0</v>
      </c>
      <c r="V688" s="17">
        <f t="shared" si="2260"/>
        <v>0</v>
      </c>
      <c r="W688" s="17">
        <f t="shared" si="2261"/>
        <v>0</v>
      </c>
      <c r="X688" s="17">
        <f t="shared" si="2262"/>
        <v>0</v>
      </c>
      <c r="Y688" s="17">
        <f t="shared" si="2263"/>
        <v>39.299999999999997</v>
      </c>
      <c r="Z688" s="17">
        <f t="shared" si="2264"/>
        <v>39.299999999999997</v>
      </c>
      <c r="AA688" s="17">
        <f t="shared" si="2265"/>
        <v>39.299999999999997</v>
      </c>
      <c r="AB688" s="17">
        <f t="shared" si="2266"/>
        <v>0</v>
      </c>
      <c r="AC688" s="17">
        <f t="shared" si="2267"/>
        <v>0</v>
      </c>
      <c r="AD688" s="17">
        <f t="shared" si="2268"/>
        <v>0</v>
      </c>
      <c r="AE688" s="17">
        <f t="shared" si="2269"/>
        <v>39.299999999999997</v>
      </c>
      <c r="AF688" s="17">
        <f t="shared" si="2270"/>
        <v>39.299999999999997</v>
      </c>
      <c r="AG688" s="17">
        <f t="shared" si="2271"/>
        <v>39.299999999999997</v>
      </c>
      <c r="AH688" s="17">
        <f t="shared" si="2272"/>
        <v>0</v>
      </c>
      <c r="AI688" s="17">
        <f t="shared" si="2273"/>
        <v>0</v>
      </c>
      <c r="AJ688" s="17">
        <f t="shared" si="2274"/>
        <v>0</v>
      </c>
      <c r="AK688" s="17">
        <f t="shared" si="2275"/>
        <v>0</v>
      </c>
      <c r="AL688" s="17">
        <f t="shared" si="2276"/>
        <v>0</v>
      </c>
      <c r="AM688" s="17">
        <f t="shared" si="2277"/>
        <v>0</v>
      </c>
      <c r="AN688" s="17">
        <f t="shared" si="2278"/>
        <v>0</v>
      </c>
      <c r="AO688" s="17">
        <f t="shared" si="2279"/>
        <v>0</v>
      </c>
      <c r="AP688" s="17">
        <f t="shared" si="2280"/>
        <v>0</v>
      </c>
      <c r="AQ688" s="17">
        <f t="shared" si="2281"/>
        <v>0</v>
      </c>
      <c r="AR688" s="17">
        <f t="shared" si="2282"/>
        <v>0</v>
      </c>
      <c r="AS688" s="17">
        <f t="shared" si="2283"/>
        <v>0</v>
      </c>
      <c r="AT688" s="17">
        <f t="shared" si="2284"/>
        <v>0</v>
      </c>
      <c r="AU688" s="17">
        <f t="shared" si="2285"/>
        <v>0</v>
      </c>
      <c r="AV688" s="17">
        <f t="shared" si="2286"/>
        <v>0</v>
      </c>
      <c r="AW688" s="17">
        <f t="shared" si="2287"/>
        <v>39.299999999999997</v>
      </c>
      <c r="AX688" s="17">
        <f t="shared" si="2288"/>
        <v>39.299999999999997</v>
      </c>
      <c r="AY688" s="17">
        <f t="shared" si="2289"/>
        <v>39.299999999999997</v>
      </c>
      <c r="AZ688" s="17">
        <f t="shared" si="2290"/>
        <v>0</v>
      </c>
      <c r="BA688" s="17">
        <f t="shared" si="2291"/>
        <v>39.299999999999997</v>
      </c>
      <c r="BB688" s="17">
        <f t="shared" si="2292"/>
        <v>39.299999999999997</v>
      </c>
      <c r="BC688" s="17">
        <f t="shared" si="2293"/>
        <v>39.299999999999997</v>
      </c>
      <c r="BD688" s="17">
        <f t="shared" si="2294"/>
        <v>0</v>
      </c>
      <c r="BE688" s="17">
        <f t="shared" si="2295"/>
        <v>0</v>
      </c>
      <c r="BF688" s="17">
        <f t="shared" si="2296"/>
        <v>0</v>
      </c>
      <c r="BG688" s="17">
        <f t="shared" si="2297"/>
        <v>0</v>
      </c>
      <c r="BH688" s="17">
        <f t="shared" si="2298"/>
        <v>0</v>
      </c>
      <c r="BI688" s="17">
        <f t="shared" si="2299"/>
        <v>0</v>
      </c>
      <c r="BJ688" s="17">
        <f t="shared" si="2300"/>
        <v>0</v>
      </c>
      <c r="BK688" s="17">
        <f t="shared" si="2301"/>
        <v>0</v>
      </c>
      <c r="BL688" s="17">
        <f t="shared" si="2302"/>
        <v>0</v>
      </c>
      <c r="BM688" s="17">
        <f t="shared" si="2303"/>
        <v>0</v>
      </c>
      <c r="BN688" s="17">
        <f t="shared" si="2304"/>
        <v>0</v>
      </c>
      <c r="BO688" s="17">
        <f t="shared" si="2305"/>
        <v>39.299999999999997</v>
      </c>
      <c r="BP688" s="17">
        <f t="shared" si="2306"/>
        <v>39.299999999999997</v>
      </c>
      <c r="BQ688" s="17">
        <f t="shared" si="2307"/>
        <v>39.299999999999997</v>
      </c>
      <c r="BR688" s="17">
        <f t="shared" si="2308"/>
        <v>0</v>
      </c>
      <c r="BS688" s="35">
        <v>0</v>
      </c>
      <c r="BT688" s="35"/>
      <c r="BU688" s="1"/>
      <c r="BV688" s="1"/>
      <c r="BW688" s="1"/>
      <c r="BX688" s="1"/>
      <c r="BY688" s="1"/>
      <c r="BZ688" s="1"/>
      <c r="CA688" s="1"/>
      <c r="CB688" s="1"/>
    </row>
    <row r="689" s="1" customFormat="1" ht="15">
      <c r="A689" s="33" t="s">
        <v>420</v>
      </c>
      <c r="B689" s="33" t="s">
        <v>96</v>
      </c>
      <c r="C689" s="33" t="s">
        <v>72</v>
      </c>
      <c r="D689" s="33" t="s">
        <v>193</v>
      </c>
      <c r="E689" s="38"/>
      <c r="F689" s="34" t="s">
        <v>194</v>
      </c>
      <c r="G689" s="17">
        <f t="shared" si="2107"/>
        <v>39.299999999999997</v>
      </c>
      <c r="H689" s="17">
        <f t="shared" si="2108"/>
        <v>39.299999999999997</v>
      </c>
      <c r="I689" s="17">
        <f t="shared" si="2109"/>
        <v>39.299999999999997</v>
      </c>
      <c r="J689" s="17">
        <f t="shared" si="2251"/>
        <v>0</v>
      </c>
      <c r="K689" s="17">
        <f t="shared" si="2252"/>
        <v>0</v>
      </c>
      <c r="L689" s="17">
        <f t="shared" si="2253"/>
        <v>0</v>
      </c>
      <c r="M689" s="17">
        <f t="shared" si="2159"/>
        <v>39.299999999999997</v>
      </c>
      <c r="N689" s="17">
        <f t="shared" si="2160"/>
        <v>39.299999999999997</v>
      </c>
      <c r="O689" s="17">
        <f t="shared" si="2161"/>
        <v>39.299999999999997</v>
      </c>
      <c r="P689" s="17">
        <f t="shared" si="2254"/>
        <v>0</v>
      </c>
      <c r="Q689" s="17">
        <f t="shared" si="2255"/>
        <v>0</v>
      </c>
      <c r="R689" s="17">
        <f t="shared" si="2256"/>
        <v>0</v>
      </c>
      <c r="S689" s="17">
        <f t="shared" si="2257"/>
        <v>0</v>
      </c>
      <c r="T689" s="17">
        <f t="shared" si="2258"/>
        <v>0</v>
      </c>
      <c r="U689" s="17">
        <f t="shared" si="2259"/>
        <v>0</v>
      </c>
      <c r="V689" s="17">
        <f t="shared" si="2260"/>
        <v>0</v>
      </c>
      <c r="W689" s="17">
        <f t="shared" si="2261"/>
        <v>0</v>
      </c>
      <c r="X689" s="17">
        <f t="shared" si="2262"/>
        <v>0</v>
      </c>
      <c r="Y689" s="17">
        <f t="shared" si="2263"/>
        <v>39.299999999999997</v>
      </c>
      <c r="Z689" s="17">
        <f t="shared" si="2264"/>
        <v>39.299999999999997</v>
      </c>
      <c r="AA689" s="17">
        <f t="shared" si="2265"/>
        <v>39.299999999999997</v>
      </c>
      <c r="AB689" s="17">
        <f t="shared" si="2266"/>
        <v>0</v>
      </c>
      <c r="AC689" s="17">
        <f t="shared" si="2267"/>
        <v>0</v>
      </c>
      <c r="AD689" s="17">
        <f t="shared" si="2268"/>
        <v>0</v>
      </c>
      <c r="AE689" s="17">
        <f t="shared" si="2269"/>
        <v>39.299999999999997</v>
      </c>
      <c r="AF689" s="17">
        <f t="shared" si="2270"/>
        <v>39.299999999999997</v>
      </c>
      <c r="AG689" s="17">
        <f t="shared" si="2271"/>
        <v>39.299999999999997</v>
      </c>
      <c r="AH689" s="17">
        <f t="shared" si="2272"/>
        <v>0</v>
      </c>
      <c r="AI689" s="17">
        <f t="shared" si="2273"/>
        <v>0</v>
      </c>
      <c r="AJ689" s="17">
        <f t="shared" si="2274"/>
        <v>0</v>
      </c>
      <c r="AK689" s="17">
        <f t="shared" si="2275"/>
        <v>0</v>
      </c>
      <c r="AL689" s="17">
        <f t="shared" si="2276"/>
        <v>0</v>
      </c>
      <c r="AM689" s="17">
        <f t="shared" si="2277"/>
        <v>0</v>
      </c>
      <c r="AN689" s="17">
        <f t="shared" si="2278"/>
        <v>0</v>
      </c>
      <c r="AO689" s="17">
        <f t="shared" si="2279"/>
        <v>0</v>
      </c>
      <c r="AP689" s="17">
        <f t="shared" si="2280"/>
        <v>0</v>
      </c>
      <c r="AQ689" s="17">
        <f t="shared" si="2281"/>
        <v>0</v>
      </c>
      <c r="AR689" s="17">
        <f t="shared" si="2282"/>
        <v>0</v>
      </c>
      <c r="AS689" s="17">
        <f t="shared" si="2283"/>
        <v>0</v>
      </c>
      <c r="AT689" s="17">
        <f t="shared" si="2284"/>
        <v>0</v>
      </c>
      <c r="AU689" s="17">
        <f t="shared" si="2285"/>
        <v>0</v>
      </c>
      <c r="AV689" s="17">
        <f t="shared" si="2286"/>
        <v>0</v>
      </c>
      <c r="AW689" s="17">
        <f t="shared" si="2287"/>
        <v>39.299999999999997</v>
      </c>
      <c r="AX689" s="17">
        <f t="shared" si="2288"/>
        <v>39.299999999999997</v>
      </c>
      <c r="AY689" s="17">
        <f t="shared" si="2289"/>
        <v>39.299999999999997</v>
      </c>
      <c r="AZ689" s="17">
        <f t="shared" si="2290"/>
        <v>0</v>
      </c>
      <c r="BA689" s="17">
        <f t="shared" si="2291"/>
        <v>39.299999999999997</v>
      </c>
      <c r="BB689" s="17">
        <f t="shared" si="2292"/>
        <v>39.299999999999997</v>
      </c>
      <c r="BC689" s="17">
        <f t="shared" si="2293"/>
        <v>39.299999999999997</v>
      </c>
      <c r="BD689" s="17">
        <f t="shared" si="2294"/>
        <v>0</v>
      </c>
      <c r="BE689" s="17">
        <f t="shared" si="2295"/>
        <v>0</v>
      </c>
      <c r="BF689" s="17">
        <f t="shared" si="2296"/>
        <v>0</v>
      </c>
      <c r="BG689" s="17">
        <f t="shared" si="2297"/>
        <v>0</v>
      </c>
      <c r="BH689" s="17">
        <f t="shared" si="2298"/>
        <v>0</v>
      </c>
      <c r="BI689" s="17">
        <f t="shared" si="2299"/>
        <v>0</v>
      </c>
      <c r="BJ689" s="17">
        <f t="shared" si="2300"/>
        <v>0</v>
      </c>
      <c r="BK689" s="17">
        <f t="shared" si="2301"/>
        <v>0</v>
      </c>
      <c r="BL689" s="17">
        <f t="shared" si="2302"/>
        <v>0</v>
      </c>
      <c r="BM689" s="17">
        <f t="shared" si="2303"/>
        <v>0</v>
      </c>
      <c r="BN689" s="17">
        <f t="shared" si="2304"/>
        <v>0</v>
      </c>
      <c r="BO689" s="17">
        <f t="shared" si="2305"/>
        <v>39.299999999999997</v>
      </c>
      <c r="BP689" s="17">
        <f t="shared" si="2306"/>
        <v>39.299999999999997</v>
      </c>
      <c r="BQ689" s="17">
        <f t="shared" si="2307"/>
        <v>39.299999999999997</v>
      </c>
      <c r="BR689" s="17">
        <f t="shared" si="2308"/>
        <v>0</v>
      </c>
      <c r="BS689" s="35"/>
      <c r="BT689" s="35"/>
      <c r="BU689" s="1"/>
      <c r="BV689" s="1"/>
      <c r="BW689" s="1"/>
      <c r="BX689" s="1"/>
      <c r="BY689" s="1"/>
      <c r="BZ689" s="1"/>
      <c r="CA689" s="1"/>
      <c r="CB689" s="1"/>
    </row>
    <row r="690" s="1" customFormat="1" ht="15">
      <c r="A690" s="33" t="s">
        <v>420</v>
      </c>
      <c r="B690" s="33" t="s">
        <v>96</v>
      </c>
      <c r="C690" s="33" t="s">
        <v>72</v>
      </c>
      <c r="D690" s="33" t="s">
        <v>209</v>
      </c>
      <c r="E690" s="38"/>
      <c r="F690" s="34" t="s">
        <v>210</v>
      </c>
      <c r="G690" s="17">
        <f t="shared" si="2107"/>
        <v>39.299999999999997</v>
      </c>
      <c r="H690" s="17">
        <f t="shared" si="2108"/>
        <v>39.299999999999997</v>
      </c>
      <c r="I690" s="17">
        <f t="shared" si="2109"/>
        <v>39.299999999999997</v>
      </c>
      <c r="J690" s="17">
        <f t="shared" si="2251"/>
        <v>0</v>
      </c>
      <c r="K690" s="17">
        <f t="shared" si="2252"/>
        <v>0</v>
      </c>
      <c r="L690" s="17">
        <f t="shared" si="2253"/>
        <v>0</v>
      </c>
      <c r="M690" s="17">
        <f t="shared" si="2159"/>
        <v>39.299999999999997</v>
      </c>
      <c r="N690" s="17">
        <f t="shared" si="2160"/>
        <v>39.299999999999997</v>
      </c>
      <c r="O690" s="17">
        <f t="shared" si="2161"/>
        <v>39.299999999999997</v>
      </c>
      <c r="P690" s="17">
        <f t="shared" si="2254"/>
        <v>0</v>
      </c>
      <c r="Q690" s="17">
        <f t="shared" si="2255"/>
        <v>0</v>
      </c>
      <c r="R690" s="17">
        <f t="shared" si="2256"/>
        <v>0</v>
      </c>
      <c r="S690" s="17">
        <f t="shared" si="2257"/>
        <v>0</v>
      </c>
      <c r="T690" s="17">
        <f t="shared" si="2258"/>
        <v>0</v>
      </c>
      <c r="U690" s="17">
        <f t="shared" si="2259"/>
        <v>0</v>
      </c>
      <c r="V690" s="17">
        <f t="shared" si="2260"/>
        <v>0</v>
      </c>
      <c r="W690" s="17">
        <f t="shared" si="2261"/>
        <v>0</v>
      </c>
      <c r="X690" s="17">
        <f t="shared" si="2262"/>
        <v>0</v>
      </c>
      <c r="Y690" s="17">
        <f t="shared" si="2263"/>
        <v>39.299999999999997</v>
      </c>
      <c r="Z690" s="17">
        <f t="shared" si="2264"/>
        <v>39.299999999999997</v>
      </c>
      <c r="AA690" s="17">
        <f t="shared" si="2265"/>
        <v>39.299999999999997</v>
      </c>
      <c r="AB690" s="17">
        <f t="shared" si="2266"/>
        <v>0</v>
      </c>
      <c r="AC690" s="17">
        <f t="shared" si="2267"/>
        <v>0</v>
      </c>
      <c r="AD690" s="17">
        <f t="shared" si="2268"/>
        <v>0</v>
      </c>
      <c r="AE690" s="17">
        <f t="shared" si="2269"/>
        <v>39.299999999999997</v>
      </c>
      <c r="AF690" s="17">
        <f t="shared" si="2270"/>
        <v>39.299999999999997</v>
      </c>
      <c r="AG690" s="17">
        <f t="shared" si="2271"/>
        <v>39.299999999999997</v>
      </c>
      <c r="AH690" s="17">
        <f t="shared" si="2272"/>
        <v>0</v>
      </c>
      <c r="AI690" s="17">
        <f t="shared" si="2273"/>
        <v>0</v>
      </c>
      <c r="AJ690" s="17">
        <f t="shared" si="2274"/>
        <v>0</v>
      </c>
      <c r="AK690" s="17">
        <f t="shared" si="2275"/>
        <v>0</v>
      </c>
      <c r="AL690" s="17">
        <f t="shared" si="2276"/>
        <v>0</v>
      </c>
      <c r="AM690" s="17">
        <f t="shared" si="2277"/>
        <v>0</v>
      </c>
      <c r="AN690" s="17">
        <f t="shared" si="2278"/>
        <v>0</v>
      </c>
      <c r="AO690" s="17">
        <f t="shared" si="2279"/>
        <v>0</v>
      </c>
      <c r="AP690" s="17">
        <f t="shared" si="2280"/>
        <v>0</v>
      </c>
      <c r="AQ690" s="17">
        <f t="shared" si="2281"/>
        <v>0</v>
      </c>
      <c r="AR690" s="17">
        <f t="shared" si="2282"/>
        <v>0</v>
      </c>
      <c r="AS690" s="17">
        <f t="shared" si="2283"/>
        <v>0</v>
      </c>
      <c r="AT690" s="17">
        <f t="shared" si="2284"/>
        <v>0</v>
      </c>
      <c r="AU690" s="17">
        <f t="shared" si="2285"/>
        <v>0</v>
      </c>
      <c r="AV690" s="17">
        <f t="shared" si="2286"/>
        <v>0</v>
      </c>
      <c r="AW690" s="17">
        <f t="shared" si="2287"/>
        <v>39.299999999999997</v>
      </c>
      <c r="AX690" s="17">
        <f t="shared" si="2288"/>
        <v>39.299999999999997</v>
      </c>
      <c r="AY690" s="17">
        <f t="shared" si="2289"/>
        <v>39.299999999999997</v>
      </c>
      <c r="AZ690" s="17">
        <f t="shared" si="2290"/>
        <v>0</v>
      </c>
      <c r="BA690" s="17">
        <f t="shared" si="2291"/>
        <v>39.299999999999997</v>
      </c>
      <c r="BB690" s="17">
        <f t="shared" si="2292"/>
        <v>39.299999999999997</v>
      </c>
      <c r="BC690" s="17">
        <f t="shared" si="2293"/>
        <v>39.299999999999997</v>
      </c>
      <c r="BD690" s="17">
        <f t="shared" si="2294"/>
        <v>0</v>
      </c>
      <c r="BE690" s="17">
        <f t="shared" si="2295"/>
        <v>0</v>
      </c>
      <c r="BF690" s="17">
        <f t="shared" si="2296"/>
        <v>0</v>
      </c>
      <c r="BG690" s="17">
        <f t="shared" si="2297"/>
        <v>0</v>
      </c>
      <c r="BH690" s="17">
        <f t="shared" si="2298"/>
        <v>0</v>
      </c>
      <c r="BI690" s="17">
        <f t="shared" si="2299"/>
        <v>0</v>
      </c>
      <c r="BJ690" s="17">
        <f t="shared" si="2300"/>
        <v>0</v>
      </c>
      <c r="BK690" s="17">
        <f t="shared" si="2301"/>
        <v>0</v>
      </c>
      <c r="BL690" s="17">
        <f t="shared" si="2302"/>
        <v>0</v>
      </c>
      <c r="BM690" s="17">
        <f t="shared" si="2303"/>
        <v>0</v>
      </c>
      <c r="BN690" s="17">
        <f t="shared" si="2304"/>
        <v>0</v>
      </c>
      <c r="BO690" s="17">
        <f t="shared" si="2305"/>
        <v>39.299999999999997</v>
      </c>
      <c r="BP690" s="17">
        <f t="shared" si="2306"/>
        <v>39.299999999999997</v>
      </c>
      <c r="BQ690" s="17">
        <f t="shared" si="2307"/>
        <v>39.299999999999997</v>
      </c>
      <c r="BR690" s="17">
        <f t="shared" si="2308"/>
        <v>0</v>
      </c>
      <c r="BS690" s="35"/>
      <c r="BT690" s="35"/>
      <c r="BU690" s="1"/>
      <c r="BV690" s="1"/>
      <c r="BW690" s="1"/>
      <c r="BX690" s="1"/>
      <c r="BY690" s="1"/>
      <c r="BZ690" s="1"/>
      <c r="CA690" s="1"/>
      <c r="CB690" s="1"/>
    </row>
    <row r="691" s="1" customFormat="1" ht="15">
      <c r="A691" s="33" t="s">
        <v>420</v>
      </c>
      <c r="B691" s="33" t="s">
        <v>96</v>
      </c>
      <c r="C691" s="33" t="s">
        <v>72</v>
      </c>
      <c r="D691" s="33" t="s">
        <v>209</v>
      </c>
      <c r="E691" s="33" t="s">
        <v>48</v>
      </c>
      <c r="F691" s="34" t="s">
        <v>49</v>
      </c>
      <c r="G691" s="49">
        <v>39.299999999999997</v>
      </c>
      <c r="H691" s="49">
        <v>39.299999999999997</v>
      </c>
      <c r="I691" s="49">
        <v>39.299999999999997</v>
      </c>
      <c r="J691" s="49"/>
      <c r="K691" s="49"/>
      <c r="L691" s="49"/>
      <c r="M691" s="49">
        <f t="shared" si="2159"/>
        <v>39.299999999999997</v>
      </c>
      <c r="N691" s="49">
        <f t="shared" si="2160"/>
        <v>39.299999999999997</v>
      </c>
      <c r="O691" s="49">
        <f t="shared" si="2161"/>
        <v>39.299999999999997</v>
      </c>
      <c r="P691" s="49"/>
      <c r="Q691" s="49"/>
      <c r="R691" s="49"/>
      <c r="S691" s="49"/>
      <c r="T691" s="49"/>
      <c r="U691" s="49"/>
      <c r="V691" s="49"/>
      <c r="W691" s="49"/>
      <c r="X691" s="49"/>
      <c r="Y691" s="17">
        <f t="shared" si="2263"/>
        <v>39.299999999999997</v>
      </c>
      <c r="Z691" s="17">
        <f t="shared" si="2264"/>
        <v>39.299999999999997</v>
      </c>
      <c r="AA691" s="17">
        <f t="shared" si="2265"/>
        <v>39.299999999999997</v>
      </c>
      <c r="AB691" s="49"/>
      <c r="AC691" s="49"/>
      <c r="AD691" s="49"/>
      <c r="AE691" s="17">
        <f t="shared" si="2269"/>
        <v>39.299999999999997</v>
      </c>
      <c r="AF691" s="17">
        <f t="shared" si="2270"/>
        <v>39.299999999999997</v>
      </c>
      <c r="AG691" s="17">
        <f t="shared" si="2271"/>
        <v>39.299999999999997</v>
      </c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>
        <f t="shared" si="2287"/>
        <v>39.299999999999997</v>
      </c>
      <c r="AX691" s="49">
        <f t="shared" si="2288"/>
        <v>39.299999999999997</v>
      </c>
      <c r="AY691" s="49">
        <f t="shared" si="2289"/>
        <v>39.299999999999997</v>
      </c>
      <c r="AZ691" s="49"/>
      <c r="BA691" s="49">
        <f t="shared" si="2291"/>
        <v>39.299999999999997</v>
      </c>
      <c r="BB691" s="49">
        <f t="shared" si="2292"/>
        <v>39.299999999999997</v>
      </c>
      <c r="BC691" s="49">
        <f t="shared" si="2293"/>
        <v>39.299999999999997</v>
      </c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>
        <f t="shared" si="2305"/>
        <v>39.299999999999997</v>
      </c>
      <c r="BP691" s="49">
        <f t="shared" si="2306"/>
        <v>39.299999999999997</v>
      </c>
      <c r="BQ691" s="49">
        <f t="shared" si="2307"/>
        <v>39.299999999999997</v>
      </c>
      <c r="BR691" s="49"/>
      <c r="BS691" s="50"/>
      <c r="BT691" s="50"/>
      <c r="BU691" s="1"/>
      <c r="BV691" s="1"/>
      <c r="BW691" s="1"/>
      <c r="BX691" s="1"/>
      <c r="BY691" s="1"/>
      <c r="BZ691" s="1"/>
      <c r="CA691" s="1"/>
      <c r="CB691" s="1"/>
    </row>
    <row r="692" s="23" customFormat="1">
      <c r="A692" s="24" t="s">
        <v>420</v>
      </c>
      <c r="B692" s="24" t="s">
        <v>178</v>
      </c>
      <c r="C692" s="24"/>
      <c r="D692" s="24"/>
      <c r="E692" s="24"/>
      <c r="F692" s="25" t="s">
        <v>219</v>
      </c>
      <c r="G692" s="26">
        <f t="shared" si="2107"/>
        <v>1341.8</v>
      </c>
      <c r="H692" s="26">
        <f t="shared" si="2108"/>
        <v>1341.8</v>
      </c>
      <c r="I692" s="26">
        <f t="shared" si="2109"/>
        <v>1341.8</v>
      </c>
      <c r="J692" s="26">
        <f t="shared" si="2251"/>
        <v>0</v>
      </c>
      <c r="K692" s="26">
        <f t="shared" si="2252"/>
        <v>0</v>
      </c>
      <c r="L692" s="26">
        <f t="shared" si="2253"/>
        <v>0</v>
      </c>
      <c r="M692" s="26">
        <f t="shared" si="2159"/>
        <v>1341.8</v>
      </c>
      <c r="N692" s="26">
        <f t="shared" si="2160"/>
        <v>1341.8</v>
      </c>
      <c r="O692" s="26">
        <f t="shared" si="2161"/>
        <v>1341.8</v>
      </c>
      <c r="P692" s="26">
        <f t="shared" si="2254"/>
        <v>0</v>
      </c>
      <c r="Q692" s="26">
        <f t="shared" si="2255"/>
        <v>0</v>
      </c>
      <c r="R692" s="26">
        <f t="shared" si="2256"/>
        <v>0</v>
      </c>
      <c r="S692" s="26">
        <f t="shared" si="2257"/>
        <v>0</v>
      </c>
      <c r="T692" s="26">
        <f t="shared" si="2258"/>
        <v>0</v>
      </c>
      <c r="U692" s="26">
        <f t="shared" si="2259"/>
        <v>0</v>
      </c>
      <c r="V692" s="26">
        <f t="shared" si="2260"/>
        <v>0</v>
      </c>
      <c r="W692" s="26">
        <f t="shared" si="2261"/>
        <v>0</v>
      </c>
      <c r="X692" s="26">
        <f t="shared" si="2262"/>
        <v>0</v>
      </c>
      <c r="Y692" s="26">
        <f t="shared" si="2263"/>
        <v>1341.8</v>
      </c>
      <c r="Z692" s="26">
        <f t="shared" si="2264"/>
        <v>1341.8</v>
      </c>
      <c r="AA692" s="26">
        <f t="shared" si="2265"/>
        <v>1341.8</v>
      </c>
      <c r="AB692" s="26">
        <f t="shared" si="2266"/>
        <v>0</v>
      </c>
      <c r="AC692" s="26">
        <f t="shared" si="2267"/>
        <v>0</v>
      </c>
      <c r="AD692" s="26">
        <f t="shared" si="2268"/>
        <v>0</v>
      </c>
      <c r="AE692" s="26">
        <f t="shared" si="2269"/>
        <v>1341.8</v>
      </c>
      <c r="AF692" s="26">
        <f t="shared" si="2270"/>
        <v>1341.8</v>
      </c>
      <c r="AG692" s="26">
        <f t="shared" si="2271"/>
        <v>1341.8</v>
      </c>
      <c r="AH692" s="26">
        <f t="shared" si="2272"/>
        <v>0</v>
      </c>
      <c r="AI692" s="26">
        <f t="shared" si="2273"/>
        <v>0</v>
      </c>
      <c r="AJ692" s="26">
        <f t="shared" si="2274"/>
        <v>0</v>
      </c>
      <c r="AK692" s="26">
        <f t="shared" si="2275"/>
        <v>0</v>
      </c>
      <c r="AL692" s="26">
        <f t="shared" si="2276"/>
        <v>0</v>
      </c>
      <c r="AM692" s="26">
        <f t="shared" si="2277"/>
        <v>0</v>
      </c>
      <c r="AN692" s="26">
        <f t="shared" si="2278"/>
        <v>0</v>
      </c>
      <c r="AO692" s="26">
        <f t="shared" si="2279"/>
        <v>0</v>
      </c>
      <c r="AP692" s="26">
        <f t="shared" si="2280"/>
        <v>0</v>
      </c>
      <c r="AQ692" s="26">
        <f t="shared" si="2281"/>
        <v>0</v>
      </c>
      <c r="AR692" s="26">
        <f t="shared" si="2282"/>
        <v>0</v>
      </c>
      <c r="AS692" s="26">
        <f t="shared" si="2283"/>
        <v>0</v>
      </c>
      <c r="AT692" s="26">
        <f t="shared" si="2284"/>
        <v>0</v>
      </c>
      <c r="AU692" s="26">
        <f t="shared" si="2285"/>
        <v>0</v>
      </c>
      <c r="AV692" s="26">
        <f t="shared" si="2286"/>
        <v>0</v>
      </c>
      <c r="AW692" s="26">
        <f t="shared" si="2287"/>
        <v>1341.8</v>
      </c>
      <c r="AX692" s="26">
        <f t="shared" si="2288"/>
        <v>1341.8</v>
      </c>
      <c r="AY692" s="26">
        <f t="shared" si="2289"/>
        <v>1341.8</v>
      </c>
      <c r="AZ692" s="26">
        <f t="shared" si="2290"/>
        <v>0</v>
      </c>
      <c r="BA692" s="26">
        <f t="shared" si="2291"/>
        <v>1341.8</v>
      </c>
      <c r="BB692" s="26">
        <f t="shared" si="2292"/>
        <v>1341.8</v>
      </c>
      <c r="BC692" s="26">
        <f t="shared" si="2293"/>
        <v>1341.8</v>
      </c>
      <c r="BD692" s="26">
        <f t="shared" si="2294"/>
        <v>0</v>
      </c>
      <c r="BE692" s="26">
        <f t="shared" si="2295"/>
        <v>0</v>
      </c>
      <c r="BF692" s="26">
        <f t="shared" si="2296"/>
        <v>0</v>
      </c>
      <c r="BG692" s="26">
        <f t="shared" si="2297"/>
        <v>0</v>
      </c>
      <c r="BH692" s="26">
        <f t="shared" si="2298"/>
        <v>0</v>
      </c>
      <c r="BI692" s="26">
        <f t="shared" si="2299"/>
        <v>0</v>
      </c>
      <c r="BJ692" s="26">
        <f t="shared" si="2300"/>
        <v>0</v>
      </c>
      <c r="BK692" s="26">
        <f t="shared" si="2301"/>
        <v>0</v>
      </c>
      <c r="BL692" s="26">
        <f t="shared" si="2302"/>
        <v>0</v>
      </c>
      <c r="BM692" s="26">
        <f t="shared" si="2303"/>
        <v>0</v>
      </c>
      <c r="BN692" s="26">
        <f t="shared" si="2304"/>
        <v>0</v>
      </c>
      <c r="BO692" s="26">
        <f t="shared" si="2305"/>
        <v>1341.8</v>
      </c>
      <c r="BP692" s="26">
        <f t="shared" si="2306"/>
        <v>1341.8</v>
      </c>
      <c r="BQ692" s="26">
        <f t="shared" si="2307"/>
        <v>1341.8</v>
      </c>
      <c r="BR692" s="26">
        <f t="shared" si="2308"/>
        <v>0</v>
      </c>
      <c r="BS692" s="27"/>
      <c r="BT692" s="27"/>
      <c r="BU692" s="23"/>
      <c r="BV692" s="23"/>
      <c r="BW692" s="23"/>
      <c r="BX692" s="23"/>
      <c r="BY692" s="23"/>
      <c r="BZ692" s="23"/>
      <c r="CA692" s="23"/>
      <c r="CB692" s="23"/>
    </row>
    <row r="693" s="28" customFormat="1">
      <c r="A693" s="29" t="s">
        <v>420</v>
      </c>
      <c r="B693" s="29" t="s">
        <v>178</v>
      </c>
      <c r="C693" s="29" t="s">
        <v>178</v>
      </c>
      <c r="D693" s="29"/>
      <c r="E693" s="29"/>
      <c r="F693" s="30" t="s">
        <v>243</v>
      </c>
      <c r="G693" s="31">
        <f>G694+G699</f>
        <v>1341.8</v>
      </c>
      <c r="H693" s="31">
        <f>H694+H699</f>
        <v>1341.8</v>
      </c>
      <c r="I693" s="31">
        <f>I694+I699</f>
        <v>1341.8</v>
      </c>
      <c r="J693" s="31">
        <f>J694+J699</f>
        <v>0</v>
      </c>
      <c r="K693" s="31">
        <f>K694+K699</f>
        <v>0</v>
      </c>
      <c r="L693" s="31">
        <f>L694+L699</f>
        <v>0</v>
      </c>
      <c r="M693" s="31">
        <f t="shared" si="2159"/>
        <v>1341.8</v>
      </c>
      <c r="N693" s="31">
        <f t="shared" si="2160"/>
        <v>1341.8</v>
      </c>
      <c r="O693" s="31">
        <f t="shared" si="2161"/>
        <v>1341.8</v>
      </c>
      <c r="P693" s="31">
        <f>P694+P699</f>
        <v>0</v>
      </c>
      <c r="Q693" s="31">
        <f>Q694+Q699</f>
        <v>0</v>
      </c>
      <c r="R693" s="31">
        <f>R694+R699</f>
        <v>0</v>
      </c>
      <c r="S693" s="31">
        <f>S694+S699</f>
        <v>0</v>
      </c>
      <c r="T693" s="31">
        <f>T694+T699</f>
        <v>0</v>
      </c>
      <c r="U693" s="31">
        <f>U694+U699</f>
        <v>0</v>
      </c>
      <c r="V693" s="31">
        <f>V694+V699</f>
        <v>0</v>
      </c>
      <c r="W693" s="31">
        <f>W694+W699</f>
        <v>0</v>
      </c>
      <c r="X693" s="31">
        <f>X694+X699</f>
        <v>0</v>
      </c>
      <c r="Y693" s="31">
        <f t="shared" si="2263"/>
        <v>1341.8</v>
      </c>
      <c r="Z693" s="31">
        <f t="shared" si="2264"/>
        <v>1341.8</v>
      </c>
      <c r="AA693" s="31">
        <f t="shared" si="2265"/>
        <v>1341.8</v>
      </c>
      <c r="AB693" s="31">
        <f>AB694+AB699</f>
        <v>0</v>
      </c>
      <c r="AC693" s="31">
        <f>AC694+AC699</f>
        <v>0</v>
      </c>
      <c r="AD693" s="31">
        <f>AD694+AD699</f>
        <v>0</v>
      </c>
      <c r="AE693" s="31">
        <f t="shared" si="2269"/>
        <v>1341.8</v>
      </c>
      <c r="AF693" s="31">
        <f t="shared" si="2270"/>
        <v>1341.8</v>
      </c>
      <c r="AG693" s="31">
        <f t="shared" si="2271"/>
        <v>1341.8</v>
      </c>
      <c r="AH693" s="31">
        <f>AH694+AH699</f>
        <v>0</v>
      </c>
      <c r="AI693" s="31">
        <f>AI694+AI699</f>
        <v>0</v>
      </c>
      <c r="AJ693" s="31">
        <f>AJ694+AJ699</f>
        <v>0</v>
      </c>
      <c r="AK693" s="31">
        <f>AK694+AK699</f>
        <v>0</v>
      </c>
      <c r="AL693" s="31">
        <f>AL694+AL699</f>
        <v>0</v>
      </c>
      <c r="AM693" s="31">
        <f>AM694+AM699</f>
        <v>0</v>
      </c>
      <c r="AN693" s="31">
        <f>AN694+AN699</f>
        <v>0</v>
      </c>
      <c r="AO693" s="31">
        <f>AO694+AO699</f>
        <v>0</v>
      </c>
      <c r="AP693" s="31">
        <f>AP694+AP699</f>
        <v>0</v>
      </c>
      <c r="AQ693" s="31">
        <f>AQ694+AQ699</f>
        <v>0</v>
      </c>
      <c r="AR693" s="31">
        <f>AR694+AR699</f>
        <v>0</v>
      </c>
      <c r="AS693" s="31">
        <f>AS694+AS699</f>
        <v>0</v>
      </c>
      <c r="AT693" s="31">
        <f>AT694+AT699</f>
        <v>0</v>
      </c>
      <c r="AU693" s="31">
        <f>AU694+AU699</f>
        <v>0</v>
      </c>
      <c r="AV693" s="31">
        <f>AV694+AV699</f>
        <v>0</v>
      </c>
      <c r="AW693" s="31">
        <f t="shared" si="2287"/>
        <v>1341.8</v>
      </c>
      <c r="AX693" s="31">
        <f t="shared" si="2288"/>
        <v>1341.8</v>
      </c>
      <c r="AY693" s="31">
        <f t="shared" si="2289"/>
        <v>1341.8</v>
      </c>
      <c r="AZ693" s="31">
        <f>AZ694+AZ699</f>
        <v>0</v>
      </c>
      <c r="BA693" s="31">
        <f t="shared" si="2291"/>
        <v>1341.8</v>
      </c>
      <c r="BB693" s="31">
        <f t="shared" si="2292"/>
        <v>1341.8</v>
      </c>
      <c r="BC693" s="31">
        <f t="shared" si="2293"/>
        <v>1341.8</v>
      </c>
      <c r="BD693" s="31">
        <f>BD694+BD699</f>
        <v>0</v>
      </c>
      <c r="BE693" s="31">
        <f>BE694+BE699</f>
        <v>0</v>
      </c>
      <c r="BF693" s="31">
        <f>BF694+BF699</f>
        <v>0</v>
      </c>
      <c r="BG693" s="31">
        <f>BG694+BG699</f>
        <v>0</v>
      </c>
      <c r="BH693" s="31">
        <f>BH694+BH699</f>
        <v>0</v>
      </c>
      <c r="BI693" s="31">
        <f>BI694+BI699</f>
        <v>0</v>
      </c>
      <c r="BJ693" s="31">
        <f>BJ694+BJ699</f>
        <v>0</v>
      </c>
      <c r="BK693" s="31">
        <f>BK694+BK699</f>
        <v>0</v>
      </c>
      <c r="BL693" s="31">
        <f>BL694+BL699</f>
        <v>0</v>
      </c>
      <c r="BM693" s="31">
        <f>BM694+BM699</f>
        <v>0</v>
      </c>
      <c r="BN693" s="31">
        <f>BN694+BN699</f>
        <v>0</v>
      </c>
      <c r="BO693" s="31">
        <f t="shared" si="2305"/>
        <v>1341.8</v>
      </c>
      <c r="BP693" s="31">
        <f t="shared" si="2306"/>
        <v>1341.8</v>
      </c>
      <c r="BQ693" s="31">
        <f t="shared" si="2307"/>
        <v>1341.8</v>
      </c>
      <c r="BR693" s="31">
        <f>BR694+BR699</f>
        <v>0</v>
      </c>
      <c r="BS693" s="32"/>
      <c r="BT693" s="32"/>
      <c r="BU693" s="28"/>
      <c r="BV693" s="28"/>
      <c r="BW693" s="28"/>
      <c r="BX693" s="28"/>
      <c r="BY693" s="28"/>
      <c r="BZ693" s="28"/>
      <c r="CA693" s="28"/>
      <c r="CB693" s="28"/>
    </row>
    <row r="694" s="1" customFormat="1" ht="63">
      <c r="A694" s="33" t="s">
        <v>420</v>
      </c>
      <c r="B694" s="33" t="s">
        <v>178</v>
      </c>
      <c r="C694" s="33" t="s">
        <v>178</v>
      </c>
      <c r="D694" s="33" t="s">
        <v>84</v>
      </c>
      <c r="E694" s="33"/>
      <c r="F694" s="34" t="s">
        <v>85</v>
      </c>
      <c r="G694" s="17">
        <f t="shared" ref="G694:G716" si="2309">G695</f>
        <v>1241.8</v>
      </c>
      <c r="H694" s="17">
        <f t="shared" si="2108"/>
        <v>1241.8</v>
      </c>
      <c r="I694" s="17">
        <f t="shared" ref="I694:I716" si="2310">I695</f>
        <v>1241.8</v>
      </c>
      <c r="J694" s="17">
        <f t="shared" ref="J694:J716" si="2311">J695</f>
        <v>0</v>
      </c>
      <c r="K694" s="17">
        <f t="shared" ref="K694:K716" si="2312">K695</f>
        <v>0</v>
      </c>
      <c r="L694" s="17">
        <f t="shared" ref="L694:L716" si="2313">L695</f>
        <v>0</v>
      </c>
      <c r="M694" s="17">
        <f t="shared" si="2159"/>
        <v>1241.8</v>
      </c>
      <c r="N694" s="17">
        <f t="shared" si="2160"/>
        <v>1241.8</v>
      </c>
      <c r="O694" s="17">
        <f t="shared" si="2161"/>
        <v>1241.8</v>
      </c>
      <c r="P694" s="17">
        <f t="shared" ref="P694:P716" si="2314">P695</f>
        <v>0</v>
      </c>
      <c r="Q694" s="17">
        <f t="shared" ref="Q694:Q716" si="2315">Q695</f>
        <v>0</v>
      </c>
      <c r="R694" s="17">
        <f t="shared" ref="R694:R716" si="2316">R695</f>
        <v>0</v>
      </c>
      <c r="S694" s="17">
        <f t="shared" ref="S694:S716" si="2317">S695</f>
        <v>0</v>
      </c>
      <c r="T694" s="17">
        <f t="shared" ref="T694:T716" si="2318">T695</f>
        <v>0</v>
      </c>
      <c r="U694" s="17">
        <f t="shared" ref="U694:U716" si="2319">U695</f>
        <v>0</v>
      </c>
      <c r="V694" s="17">
        <f t="shared" ref="V694:V716" si="2320">V695</f>
        <v>0</v>
      </c>
      <c r="W694" s="17">
        <f t="shared" ref="W694:W716" si="2321">W695</f>
        <v>0</v>
      </c>
      <c r="X694" s="17">
        <f t="shared" ref="X694:X716" si="2322">X695</f>
        <v>0</v>
      </c>
      <c r="Y694" s="17">
        <f t="shared" si="2263"/>
        <v>1241.8</v>
      </c>
      <c r="Z694" s="17">
        <f t="shared" si="2264"/>
        <v>1241.8</v>
      </c>
      <c r="AA694" s="17">
        <f t="shared" si="2265"/>
        <v>1241.8</v>
      </c>
      <c r="AB694" s="17">
        <f t="shared" ref="AB694:AB716" si="2323">AB695</f>
        <v>0</v>
      </c>
      <c r="AC694" s="17">
        <f t="shared" ref="AC694:AC716" si="2324">AC695</f>
        <v>0</v>
      </c>
      <c r="AD694" s="17">
        <f t="shared" ref="AD694:AD716" si="2325">AD695</f>
        <v>0</v>
      </c>
      <c r="AE694" s="17">
        <f t="shared" si="2269"/>
        <v>1241.8</v>
      </c>
      <c r="AF694" s="17">
        <f t="shared" si="2270"/>
        <v>1241.8</v>
      </c>
      <c r="AG694" s="17">
        <f t="shared" si="2271"/>
        <v>1241.8</v>
      </c>
      <c r="AH694" s="17">
        <f t="shared" ref="AH694:AH716" si="2326">AH695</f>
        <v>0</v>
      </c>
      <c r="AI694" s="17">
        <f t="shared" ref="AI694:AI716" si="2327">AI695</f>
        <v>0</v>
      </c>
      <c r="AJ694" s="17">
        <f t="shared" ref="AJ694:AJ716" si="2328">AJ695</f>
        <v>0</v>
      </c>
      <c r="AK694" s="17">
        <f t="shared" ref="AK694:AK716" si="2329">AK695</f>
        <v>0</v>
      </c>
      <c r="AL694" s="17">
        <f t="shared" ref="AL694:AL716" si="2330">AL695</f>
        <v>0</v>
      </c>
      <c r="AM694" s="17">
        <f t="shared" ref="AM694:AM716" si="2331">AM695</f>
        <v>0</v>
      </c>
      <c r="AN694" s="17">
        <f t="shared" ref="AN694:AN716" si="2332">AN695</f>
        <v>0</v>
      </c>
      <c r="AO694" s="17">
        <f t="shared" ref="AO694:AO716" si="2333">AO695</f>
        <v>0</v>
      </c>
      <c r="AP694" s="17">
        <f t="shared" ref="AP694:AP716" si="2334">AP695</f>
        <v>0</v>
      </c>
      <c r="AQ694" s="17">
        <f t="shared" ref="AQ694:AQ716" si="2335">AQ695</f>
        <v>0</v>
      </c>
      <c r="AR694" s="17">
        <f t="shared" ref="AR694:AR716" si="2336">AR695</f>
        <v>0</v>
      </c>
      <c r="AS694" s="17">
        <f t="shared" ref="AS694:AS716" si="2337">AS695</f>
        <v>0</v>
      </c>
      <c r="AT694" s="17">
        <f t="shared" ref="AT694:AT716" si="2338">AT695</f>
        <v>0</v>
      </c>
      <c r="AU694" s="17">
        <f t="shared" ref="AU694:AU716" si="2339">AU695</f>
        <v>0</v>
      </c>
      <c r="AV694" s="17">
        <f t="shared" ref="AV694:AV716" si="2340">AV695</f>
        <v>0</v>
      </c>
      <c r="AW694" s="17">
        <f t="shared" si="2287"/>
        <v>1241.8</v>
      </c>
      <c r="AX694" s="17">
        <f t="shared" si="2288"/>
        <v>1241.8</v>
      </c>
      <c r="AY694" s="17">
        <f t="shared" si="2289"/>
        <v>1241.8</v>
      </c>
      <c r="AZ694" s="17">
        <f t="shared" ref="AZ694:AZ716" si="2341">AZ695</f>
        <v>0</v>
      </c>
      <c r="BA694" s="17">
        <f t="shared" si="2291"/>
        <v>1241.8</v>
      </c>
      <c r="BB694" s="17">
        <f t="shared" si="2292"/>
        <v>1241.8</v>
      </c>
      <c r="BC694" s="17">
        <f t="shared" si="2293"/>
        <v>1241.8</v>
      </c>
      <c r="BD694" s="17">
        <f t="shared" ref="BD694:BD716" si="2342">BD695</f>
        <v>0</v>
      </c>
      <c r="BE694" s="17">
        <f t="shared" ref="BE694:BE716" si="2343">BE695</f>
        <v>0</v>
      </c>
      <c r="BF694" s="17">
        <f t="shared" ref="BF694:BF716" si="2344">BF695</f>
        <v>0</v>
      </c>
      <c r="BG694" s="17">
        <f t="shared" ref="BG694:BG716" si="2345">BG695</f>
        <v>0</v>
      </c>
      <c r="BH694" s="17">
        <f t="shared" ref="BH694:BH716" si="2346">BH695</f>
        <v>0</v>
      </c>
      <c r="BI694" s="17">
        <f t="shared" ref="BI694:BI716" si="2347">BI695</f>
        <v>0</v>
      </c>
      <c r="BJ694" s="17">
        <f t="shared" ref="BJ694:BJ716" si="2348">BJ695</f>
        <v>0</v>
      </c>
      <c r="BK694" s="17">
        <f t="shared" ref="BK694:BK716" si="2349">BK695</f>
        <v>0</v>
      </c>
      <c r="BL694" s="17">
        <f t="shared" ref="BL694:BL716" si="2350">BL695</f>
        <v>0</v>
      </c>
      <c r="BM694" s="17">
        <f t="shared" ref="BM694:BM716" si="2351">BM695</f>
        <v>0</v>
      </c>
      <c r="BN694" s="17">
        <f t="shared" ref="BN694:BN716" si="2352">BN695</f>
        <v>0</v>
      </c>
      <c r="BO694" s="17">
        <f t="shared" si="2305"/>
        <v>1241.8</v>
      </c>
      <c r="BP694" s="17">
        <f t="shared" si="2306"/>
        <v>1241.8</v>
      </c>
      <c r="BQ694" s="17">
        <f t="shared" si="2307"/>
        <v>1241.8</v>
      </c>
      <c r="BR694" s="17">
        <f t="shared" ref="BR694:BR716" si="2353">BR695</f>
        <v>0</v>
      </c>
      <c r="BS694" s="35"/>
      <c r="BT694" s="35"/>
      <c r="BU694" s="1"/>
      <c r="BV694" s="1"/>
      <c r="BW694" s="1"/>
      <c r="BX694" s="1"/>
      <c r="BY694" s="1"/>
      <c r="BZ694" s="1"/>
      <c r="CA694" s="1"/>
      <c r="CB694" s="1"/>
    </row>
    <row r="695" s="1" customFormat="1" ht="31.5" hidden="1">
      <c r="A695" s="33" t="s">
        <v>420</v>
      </c>
      <c r="B695" s="33" t="s">
        <v>178</v>
      </c>
      <c r="C695" s="33" t="s">
        <v>178</v>
      </c>
      <c r="D695" s="33" t="s">
        <v>153</v>
      </c>
      <c r="E695" s="33"/>
      <c r="F695" s="34" t="s">
        <v>43</v>
      </c>
      <c r="G695" s="17">
        <f t="shared" si="2309"/>
        <v>1241.8</v>
      </c>
      <c r="H695" s="17">
        <f t="shared" si="2108"/>
        <v>1241.8</v>
      </c>
      <c r="I695" s="17">
        <f t="shared" si="2310"/>
        <v>1241.8</v>
      </c>
      <c r="J695" s="17">
        <f t="shared" si="2311"/>
        <v>0</v>
      </c>
      <c r="K695" s="17">
        <f t="shared" si="2312"/>
        <v>0</v>
      </c>
      <c r="L695" s="17">
        <f t="shared" si="2313"/>
        <v>0</v>
      </c>
      <c r="M695" s="17">
        <f t="shared" si="2159"/>
        <v>1241.8</v>
      </c>
      <c r="N695" s="17">
        <f t="shared" si="2160"/>
        <v>1241.8</v>
      </c>
      <c r="O695" s="17">
        <f t="shared" si="2161"/>
        <v>1241.8</v>
      </c>
      <c r="P695" s="17">
        <f t="shared" si="2314"/>
        <v>0</v>
      </c>
      <c r="Q695" s="17">
        <f t="shared" si="2315"/>
        <v>0</v>
      </c>
      <c r="R695" s="17">
        <f t="shared" si="2316"/>
        <v>0</v>
      </c>
      <c r="S695" s="17">
        <f t="shared" si="2317"/>
        <v>0</v>
      </c>
      <c r="T695" s="17">
        <f t="shared" si="2318"/>
        <v>0</v>
      </c>
      <c r="U695" s="17">
        <f t="shared" si="2319"/>
        <v>0</v>
      </c>
      <c r="V695" s="17">
        <f t="shared" si="2320"/>
        <v>0</v>
      </c>
      <c r="W695" s="17">
        <f t="shared" si="2321"/>
        <v>0</v>
      </c>
      <c r="X695" s="17">
        <f t="shared" si="2322"/>
        <v>0</v>
      </c>
      <c r="Y695" s="17">
        <f t="shared" si="2263"/>
        <v>1241.8</v>
      </c>
      <c r="Z695" s="17">
        <f t="shared" si="2264"/>
        <v>1241.8</v>
      </c>
      <c r="AA695" s="17">
        <f t="shared" si="2265"/>
        <v>1241.8</v>
      </c>
      <c r="AB695" s="17">
        <f t="shared" si="2323"/>
        <v>0</v>
      </c>
      <c r="AC695" s="17">
        <f t="shared" si="2324"/>
        <v>0</v>
      </c>
      <c r="AD695" s="17">
        <f t="shared" si="2325"/>
        <v>0</v>
      </c>
      <c r="AE695" s="17">
        <f t="shared" si="2269"/>
        <v>1241.8</v>
      </c>
      <c r="AF695" s="17">
        <f t="shared" si="2270"/>
        <v>1241.8</v>
      </c>
      <c r="AG695" s="17">
        <f t="shared" si="2271"/>
        <v>1241.8</v>
      </c>
      <c r="AH695" s="17">
        <f t="shared" si="2326"/>
        <v>0</v>
      </c>
      <c r="AI695" s="17">
        <f t="shared" si="2327"/>
        <v>0</v>
      </c>
      <c r="AJ695" s="17">
        <f t="shared" si="2328"/>
        <v>0</v>
      </c>
      <c r="AK695" s="17">
        <f t="shared" si="2329"/>
        <v>0</v>
      </c>
      <c r="AL695" s="17">
        <f t="shared" si="2330"/>
        <v>0</v>
      </c>
      <c r="AM695" s="17">
        <f t="shared" si="2331"/>
        <v>0</v>
      </c>
      <c r="AN695" s="17">
        <f t="shared" si="2332"/>
        <v>0</v>
      </c>
      <c r="AO695" s="17">
        <f t="shared" si="2333"/>
        <v>0</v>
      </c>
      <c r="AP695" s="17">
        <f t="shared" si="2334"/>
        <v>0</v>
      </c>
      <c r="AQ695" s="17">
        <f t="shared" si="2335"/>
        <v>0</v>
      </c>
      <c r="AR695" s="17">
        <f t="shared" si="2336"/>
        <v>0</v>
      </c>
      <c r="AS695" s="17">
        <f t="shared" si="2337"/>
        <v>0</v>
      </c>
      <c r="AT695" s="17">
        <f t="shared" si="2338"/>
        <v>0</v>
      </c>
      <c r="AU695" s="17">
        <f t="shared" si="2339"/>
        <v>0</v>
      </c>
      <c r="AV695" s="17">
        <f t="shared" si="2340"/>
        <v>0</v>
      </c>
      <c r="AW695" s="17">
        <f t="shared" si="2287"/>
        <v>1241.8</v>
      </c>
      <c r="AX695" s="17">
        <f t="shared" si="2288"/>
        <v>1241.8</v>
      </c>
      <c r="AY695" s="17">
        <f t="shared" si="2289"/>
        <v>1241.8</v>
      </c>
      <c r="AZ695" s="17">
        <f t="shared" si="2341"/>
        <v>0</v>
      </c>
      <c r="BA695" s="17">
        <f t="shared" si="2291"/>
        <v>1241.8</v>
      </c>
      <c r="BB695" s="17">
        <f t="shared" si="2292"/>
        <v>1241.8</v>
      </c>
      <c r="BC695" s="17">
        <f t="shared" si="2293"/>
        <v>1241.8</v>
      </c>
      <c r="BD695" s="17">
        <f t="shared" si="2342"/>
        <v>0</v>
      </c>
      <c r="BE695" s="17">
        <f t="shared" si="2343"/>
        <v>0</v>
      </c>
      <c r="BF695" s="17">
        <f t="shared" si="2344"/>
        <v>0</v>
      </c>
      <c r="BG695" s="17">
        <f t="shared" si="2345"/>
        <v>0</v>
      </c>
      <c r="BH695" s="17">
        <f t="shared" si="2346"/>
        <v>0</v>
      </c>
      <c r="BI695" s="17">
        <f t="shared" si="2347"/>
        <v>0</v>
      </c>
      <c r="BJ695" s="17">
        <f t="shared" si="2348"/>
        <v>0</v>
      </c>
      <c r="BK695" s="17">
        <f t="shared" si="2349"/>
        <v>0</v>
      </c>
      <c r="BL695" s="17">
        <f t="shared" si="2350"/>
        <v>0</v>
      </c>
      <c r="BM695" s="17">
        <f t="shared" si="2351"/>
        <v>0</v>
      </c>
      <c r="BN695" s="17">
        <f t="shared" si="2352"/>
        <v>0</v>
      </c>
      <c r="BO695" s="17">
        <f t="shared" si="2305"/>
        <v>1241.8</v>
      </c>
      <c r="BP695" s="17">
        <f t="shared" si="2306"/>
        <v>1241.8</v>
      </c>
      <c r="BQ695" s="17">
        <f t="shared" si="2307"/>
        <v>1241.8</v>
      </c>
      <c r="BR695" s="17">
        <f t="shared" si="2353"/>
        <v>0</v>
      </c>
      <c r="BS695" s="35">
        <v>0</v>
      </c>
      <c r="BT695" s="35"/>
      <c r="BU695" s="1"/>
      <c r="BV695" s="1"/>
      <c r="BW695" s="1"/>
      <c r="BX695" s="1"/>
      <c r="BY695" s="1"/>
      <c r="BZ695" s="1"/>
      <c r="CA695" s="1"/>
      <c r="CB695" s="1"/>
    </row>
    <row r="696" s="1" customFormat="1" ht="78.75">
      <c r="A696" s="33" t="s">
        <v>420</v>
      </c>
      <c r="B696" s="33" t="s">
        <v>178</v>
      </c>
      <c r="C696" s="33" t="s">
        <v>178</v>
      </c>
      <c r="D696" s="33" t="s">
        <v>260</v>
      </c>
      <c r="E696" s="33"/>
      <c r="F696" s="34" t="s">
        <v>261</v>
      </c>
      <c r="G696" s="17">
        <f t="shared" si="2309"/>
        <v>1241.8</v>
      </c>
      <c r="H696" s="17">
        <f t="shared" si="2108"/>
        <v>1241.8</v>
      </c>
      <c r="I696" s="17">
        <f t="shared" si="2310"/>
        <v>1241.8</v>
      </c>
      <c r="J696" s="17">
        <f t="shared" si="2311"/>
        <v>0</v>
      </c>
      <c r="K696" s="17">
        <f t="shared" si="2312"/>
        <v>0</v>
      </c>
      <c r="L696" s="17">
        <f t="shared" si="2313"/>
        <v>0</v>
      </c>
      <c r="M696" s="17">
        <f t="shared" si="2159"/>
        <v>1241.8</v>
      </c>
      <c r="N696" s="17">
        <f t="shared" si="2160"/>
        <v>1241.8</v>
      </c>
      <c r="O696" s="17">
        <f t="shared" si="2161"/>
        <v>1241.8</v>
      </c>
      <c r="P696" s="17">
        <f t="shared" si="2314"/>
        <v>0</v>
      </c>
      <c r="Q696" s="17">
        <f t="shared" si="2315"/>
        <v>0</v>
      </c>
      <c r="R696" s="17">
        <f t="shared" si="2316"/>
        <v>0</v>
      </c>
      <c r="S696" s="17">
        <f t="shared" si="2317"/>
        <v>0</v>
      </c>
      <c r="T696" s="17">
        <f t="shared" si="2318"/>
        <v>0</v>
      </c>
      <c r="U696" s="17">
        <f t="shared" si="2319"/>
        <v>0</v>
      </c>
      <c r="V696" s="17">
        <f t="shared" si="2320"/>
        <v>0</v>
      </c>
      <c r="W696" s="17">
        <f t="shared" si="2321"/>
        <v>0</v>
      </c>
      <c r="X696" s="17">
        <f t="shared" si="2322"/>
        <v>0</v>
      </c>
      <c r="Y696" s="17">
        <f t="shared" si="2263"/>
        <v>1241.8</v>
      </c>
      <c r="Z696" s="17">
        <f t="shared" si="2264"/>
        <v>1241.8</v>
      </c>
      <c r="AA696" s="17">
        <f t="shared" si="2265"/>
        <v>1241.8</v>
      </c>
      <c r="AB696" s="17">
        <f t="shared" si="2323"/>
        <v>0</v>
      </c>
      <c r="AC696" s="17">
        <f t="shared" si="2324"/>
        <v>0</v>
      </c>
      <c r="AD696" s="17">
        <f t="shared" si="2325"/>
        <v>0</v>
      </c>
      <c r="AE696" s="17">
        <f t="shared" si="2269"/>
        <v>1241.8</v>
      </c>
      <c r="AF696" s="17">
        <f t="shared" si="2270"/>
        <v>1241.8</v>
      </c>
      <c r="AG696" s="17">
        <f t="shared" si="2271"/>
        <v>1241.8</v>
      </c>
      <c r="AH696" s="17">
        <f t="shared" si="2326"/>
        <v>0</v>
      </c>
      <c r="AI696" s="17">
        <f t="shared" si="2327"/>
        <v>0</v>
      </c>
      <c r="AJ696" s="17">
        <f t="shared" si="2328"/>
        <v>0</v>
      </c>
      <c r="AK696" s="17">
        <f t="shared" si="2329"/>
        <v>0</v>
      </c>
      <c r="AL696" s="17">
        <f t="shared" si="2330"/>
        <v>0</v>
      </c>
      <c r="AM696" s="17">
        <f t="shared" si="2331"/>
        <v>0</v>
      </c>
      <c r="AN696" s="17">
        <f t="shared" si="2332"/>
        <v>0</v>
      </c>
      <c r="AO696" s="17">
        <f t="shared" si="2333"/>
        <v>0</v>
      </c>
      <c r="AP696" s="17">
        <f t="shared" si="2334"/>
        <v>0</v>
      </c>
      <c r="AQ696" s="17">
        <f t="shared" si="2335"/>
        <v>0</v>
      </c>
      <c r="AR696" s="17">
        <f t="shared" si="2336"/>
        <v>0</v>
      </c>
      <c r="AS696" s="17">
        <f t="shared" si="2337"/>
        <v>0</v>
      </c>
      <c r="AT696" s="17">
        <f t="shared" si="2338"/>
        <v>0</v>
      </c>
      <c r="AU696" s="17">
        <f t="shared" si="2339"/>
        <v>0</v>
      </c>
      <c r="AV696" s="17">
        <f t="shared" si="2340"/>
        <v>0</v>
      </c>
      <c r="AW696" s="17">
        <f t="shared" si="2287"/>
        <v>1241.8</v>
      </c>
      <c r="AX696" s="17">
        <f t="shared" si="2288"/>
        <v>1241.8</v>
      </c>
      <c r="AY696" s="17">
        <f t="shared" si="2289"/>
        <v>1241.8</v>
      </c>
      <c r="AZ696" s="17">
        <f t="shared" si="2341"/>
        <v>0</v>
      </c>
      <c r="BA696" s="17">
        <f t="shared" si="2291"/>
        <v>1241.8</v>
      </c>
      <c r="BB696" s="17">
        <f t="shared" si="2292"/>
        <v>1241.8</v>
      </c>
      <c r="BC696" s="17">
        <f t="shared" si="2293"/>
        <v>1241.8</v>
      </c>
      <c r="BD696" s="17">
        <f t="shared" si="2342"/>
        <v>0</v>
      </c>
      <c r="BE696" s="17">
        <f t="shared" si="2343"/>
        <v>0</v>
      </c>
      <c r="BF696" s="17">
        <f t="shared" si="2344"/>
        <v>0</v>
      </c>
      <c r="BG696" s="17">
        <f t="shared" si="2345"/>
        <v>0</v>
      </c>
      <c r="BH696" s="17">
        <f t="shared" si="2346"/>
        <v>0</v>
      </c>
      <c r="BI696" s="17">
        <f t="shared" si="2347"/>
        <v>0</v>
      </c>
      <c r="BJ696" s="17">
        <f t="shared" si="2348"/>
        <v>0</v>
      </c>
      <c r="BK696" s="17">
        <f t="shared" si="2349"/>
        <v>0</v>
      </c>
      <c r="BL696" s="17">
        <f t="shared" si="2350"/>
        <v>0</v>
      </c>
      <c r="BM696" s="17">
        <f t="shared" si="2351"/>
        <v>0</v>
      </c>
      <c r="BN696" s="17">
        <f t="shared" si="2352"/>
        <v>0</v>
      </c>
      <c r="BO696" s="17">
        <f t="shared" si="2305"/>
        <v>1241.8</v>
      </c>
      <c r="BP696" s="17">
        <f t="shared" si="2306"/>
        <v>1241.8</v>
      </c>
      <c r="BQ696" s="17">
        <f t="shared" si="2307"/>
        <v>1241.8</v>
      </c>
      <c r="BR696" s="17">
        <f t="shared" si="2353"/>
        <v>0</v>
      </c>
      <c r="BS696" s="35"/>
      <c r="BT696" s="35"/>
      <c r="BU696" s="1"/>
      <c r="BV696" s="1"/>
      <c r="BW696" s="1"/>
      <c r="BX696" s="1"/>
      <c r="BY696" s="1"/>
      <c r="BZ696" s="1"/>
      <c r="CA696" s="1"/>
      <c r="CB696" s="1"/>
    </row>
    <row r="697" s="1" customFormat="1" ht="157.5">
      <c r="A697" s="33" t="s">
        <v>420</v>
      </c>
      <c r="B697" s="33" t="s">
        <v>178</v>
      </c>
      <c r="C697" s="33" t="s">
        <v>178</v>
      </c>
      <c r="D697" s="33" t="s">
        <v>477</v>
      </c>
      <c r="E697" s="38"/>
      <c r="F697" s="34" t="s">
        <v>478</v>
      </c>
      <c r="G697" s="17">
        <f t="shared" si="2309"/>
        <v>1241.8</v>
      </c>
      <c r="H697" s="17">
        <f t="shared" si="2108"/>
        <v>1241.8</v>
      </c>
      <c r="I697" s="17">
        <f t="shared" si="2310"/>
        <v>1241.8</v>
      </c>
      <c r="J697" s="17">
        <f t="shared" si="2311"/>
        <v>0</v>
      </c>
      <c r="K697" s="17">
        <f t="shared" si="2312"/>
        <v>0</v>
      </c>
      <c r="L697" s="17">
        <f t="shared" si="2313"/>
        <v>0</v>
      </c>
      <c r="M697" s="17">
        <f t="shared" si="2159"/>
        <v>1241.8</v>
      </c>
      <c r="N697" s="17">
        <f t="shared" si="2160"/>
        <v>1241.8</v>
      </c>
      <c r="O697" s="17">
        <f t="shared" si="2161"/>
        <v>1241.8</v>
      </c>
      <c r="P697" s="17">
        <f t="shared" si="2314"/>
        <v>0</v>
      </c>
      <c r="Q697" s="17">
        <f t="shared" si="2315"/>
        <v>0</v>
      </c>
      <c r="R697" s="17">
        <f t="shared" si="2316"/>
        <v>0</v>
      </c>
      <c r="S697" s="17">
        <f t="shared" si="2317"/>
        <v>0</v>
      </c>
      <c r="T697" s="17">
        <f t="shared" si="2318"/>
        <v>0</v>
      </c>
      <c r="U697" s="17">
        <f t="shared" si="2319"/>
        <v>0</v>
      </c>
      <c r="V697" s="17">
        <f t="shared" si="2320"/>
        <v>0</v>
      </c>
      <c r="W697" s="17">
        <f t="shared" si="2321"/>
        <v>0</v>
      </c>
      <c r="X697" s="17">
        <f t="shared" si="2322"/>
        <v>0</v>
      </c>
      <c r="Y697" s="17">
        <f t="shared" si="2263"/>
        <v>1241.8</v>
      </c>
      <c r="Z697" s="17">
        <f t="shared" si="2264"/>
        <v>1241.8</v>
      </c>
      <c r="AA697" s="17">
        <f t="shared" si="2265"/>
        <v>1241.8</v>
      </c>
      <c r="AB697" s="17">
        <f t="shared" si="2323"/>
        <v>0</v>
      </c>
      <c r="AC697" s="17">
        <f t="shared" si="2324"/>
        <v>0</v>
      </c>
      <c r="AD697" s="17">
        <f t="shared" si="2325"/>
        <v>0</v>
      </c>
      <c r="AE697" s="17">
        <f t="shared" si="2269"/>
        <v>1241.8</v>
      </c>
      <c r="AF697" s="17">
        <f t="shared" si="2270"/>
        <v>1241.8</v>
      </c>
      <c r="AG697" s="17">
        <f t="shared" si="2271"/>
        <v>1241.8</v>
      </c>
      <c r="AH697" s="17">
        <f t="shared" si="2326"/>
        <v>0</v>
      </c>
      <c r="AI697" s="17">
        <f t="shared" si="2327"/>
        <v>0</v>
      </c>
      <c r="AJ697" s="17">
        <f t="shared" si="2328"/>
        <v>0</v>
      </c>
      <c r="AK697" s="17">
        <f t="shared" si="2329"/>
        <v>0</v>
      </c>
      <c r="AL697" s="17">
        <f t="shared" si="2330"/>
        <v>0</v>
      </c>
      <c r="AM697" s="17">
        <f t="shared" si="2331"/>
        <v>0</v>
      </c>
      <c r="AN697" s="17">
        <f t="shared" si="2332"/>
        <v>0</v>
      </c>
      <c r="AO697" s="17">
        <f t="shared" si="2333"/>
        <v>0</v>
      </c>
      <c r="AP697" s="17">
        <f t="shared" si="2334"/>
        <v>0</v>
      </c>
      <c r="AQ697" s="17">
        <f t="shared" si="2335"/>
        <v>0</v>
      </c>
      <c r="AR697" s="17">
        <f t="shared" si="2336"/>
        <v>0</v>
      </c>
      <c r="AS697" s="17">
        <f t="shared" si="2337"/>
        <v>0</v>
      </c>
      <c r="AT697" s="17">
        <f t="shared" si="2338"/>
        <v>0</v>
      </c>
      <c r="AU697" s="17">
        <f t="shared" si="2339"/>
        <v>0</v>
      </c>
      <c r="AV697" s="17">
        <f t="shared" si="2340"/>
        <v>0</v>
      </c>
      <c r="AW697" s="17">
        <f t="shared" si="2287"/>
        <v>1241.8</v>
      </c>
      <c r="AX697" s="17">
        <f t="shared" si="2288"/>
        <v>1241.8</v>
      </c>
      <c r="AY697" s="17">
        <f t="shared" si="2289"/>
        <v>1241.8</v>
      </c>
      <c r="AZ697" s="17">
        <f t="shared" si="2341"/>
        <v>0</v>
      </c>
      <c r="BA697" s="17">
        <f t="shared" si="2291"/>
        <v>1241.8</v>
      </c>
      <c r="BB697" s="17">
        <f t="shared" si="2292"/>
        <v>1241.8</v>
      </c>
      <c r="BC697" s="17">
        <f t="shared" si="2293"/>
        <v>1241.8</v>
      </c>
      <c r="BD697" s="17">
        <f t="shared" si="2342"/>
        <v>0</v>
      </c>
      <c r="BE697" s="17">
        <f t="shared" si="2343"/>
        <v>0</v>
      </c>
      <c r="BF697" s="17">
        <f t="shared" si="2344"/>
        <v>0</v>
      </c>
      <c r="BG697" s="17">
        <f t="shared" si="2345"/>
        <v>0</v>
      </c>
      <c r="BH697" s="17">
        <f t="shared" si="2346"/>
        <v>0</v>
      </c>
      <c r="BI697" s="17">
        <f t="shared" si="2347"/>
        <v>0</v>
      </c>
      <c r="BJ697" s="17">
        <f t="shared" si="2348"/>
        <v>0</v>
      </c>
      <c r="BK697" s="17">
        <f t="shared" si="2349"/>
        <v>0</v>
      </c>
      <c r="BL697" s="17">
        <f t="shared" si="2350"/>
        <v>0</v>
      </c>
      <c r="BM697" s="17">
        <f t="shared" si="2351"/>
        <v>0</v>
      </c>
      <c r="BN697" s="17">
        <f t="shared" si="2352"/>
        <v>0</v>
      </c>
      <c r="BO697" s="17">
        <f t="shared" si="2305"/>
        <v>1241.8</v>
      </c>
      <c r="BP697" s="17">
        <f t="shared" si="2306"/>
        <v>1241.8</v>
      </c>
      <c r="BQ697" s="17">
        <f t="shared" si="2307"/>
        <v>1241.8</v>
      </c>
      <c r="BR697" s="17">
        <f t="shared" si="2353"/>
        <v>0</v>
      </c>
      <c r="BS697" s="35"/>
      <c r="BT697" s="35"/>
      <c r="BU697" s="1"/>
      <c r="BV697" s="1"/>
      <c r="BW697" s="1"/>
      <c r="BX697" s="1"/>
      <c r="BY697" s="1"/>
      <c r="BZ697" s="1"/>
      <c r="CA697" s="1"/>
      <c r="CB697" s="1"/>
    </row>
    <row r="698" s="1" customFormat="1">
      <c r="A698" s="33" t="s">
        <v>420</v>
      </c>
      <c r="B698" s="33" t="s">
        <v>178</v>
      </c>
      <c r="C698" s="33" t="s">
        <v>178</v>
      </c>
      <c r="D698" s="33" t="s">
        <v>477</v>
      </c>
      <c r="E698" s="33" t="s">
        <v>141</v>
      </c>
      <c r="F698" s="34" t="s">
        <v>142</v>
      </c>
      <c r="G698" s="17">
        <v>1241.8</v>
      </c>
      <c r="H698" s="17">
        <v>1241.8</v>
      </c>
      <c r="I698" s="17">
        <v>1241.8</v>
      </c>
      <c r="J698" s="17"/>
      <c r="K698" s="17"/>
      <c r="L698" s="17"/>
      <c r="M698" s="17">
        <f t="shared" si="2159"/>
        <v>1241.8</v>
      </c>
      <c r="N698" s="17">
        <f t="shared" si="2160"/>
        <v>1241.8</v>
      </c>
      <c r="O698" s="17">
        <f t="shared" si="2161"/>
        <v>1241.8</v>
      </c>
      <c r="P698" s="17"/>
      <c r="Q698" s="17"/>
      <c r="R698" s="17"/>
      <c r="S698" s="17"/>
      <c r="T698" s="17"/>
      <c r="U698" s="17"/>
      <c r="V698" s="17"/>
      <c r="W698" s="17"/>
      <c r="X698" s="17"/>
      <c r="Y698" s="17">
        <f t="shared" si="2263"/>
        <v>1241.8</v>
      </c>
      <c r="Z698" s="17">
        <f t="shared" si="2264"/>
        <v>1241.8</v>
      </c>
      <c r="AA698" s="17">
        <f t="shared" si="2265"/>
        <v>1241.8</v>
      </c>
      <c r="AB698" s="17"/>
      <c r="AC698" s="17"/>
      <c r="AD698" s="17"/>
      <c r="AE698" s="17">
        <f t="shared" si="2269"/>
        <v>1241.8</v>
      </c>
      <c r="AF698" s="17">
        <f t="shared" si="2270"/>
        <v>1241.8</v>
      </c>
      <c r="AG698" s="17">
        <f t="shared" si="2271"/>
        <v>1241.8</v>
      </c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>
        <f t="shared" si="2287"/>
        <v>1241.8</v>
      </c>
      <c r="AX698" s="17">
        <f t="shared" si="2288"/>
        <v>1241.8</v>
      </c>
      <c r="AY698" s="17">
        <f t="shared" si="2289"/>
        <v>1241.8</v>
      </c>
      <c r="AZ698" s="17"/>
      <c r="BA698" s="17">
        <f t="shared" si="2291"/>
        <v>1241.8</v>
      </c>
      <c r="BB698" s="17">
        <f t="shared" si="2292"/>
        <v>1241.8</v>
      </c>
      <c r="BC698" s="17">
        <f t="shared" si="2293"/>
        <v>1241.8</v>
      </c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>
        <f t="shared" si="2305"/>
        <v>1241.8</v>
      </c>
      <c r="BP698" s="17">
        <f t="shared" si="2306"/>
        <v>1241.8</v>
      </c>
      <c r="BQ698" s="17">
        <f t="shared" si="2307"/>
        <v>1241.8</v>
      </c>
      <c r="BR698" s="17"/>
      <c r="BS698" s="35"/>
      <c r="BT698" s="35"/>
      <c r="BU698" s="1"/>
      <c r="BV698" s="1"/>
      <c r="BW698" s="1"/>
      <c r="BX698" s="1"/>
      <c r="BY698" s="1"/>
      <c r="BZ698" s="1"/>
      <c r="CA698" s="1"/>
      <c r="CB698" s="1"/>
    </row>
    <row r="699" s="1" customFormat="1">
      <c r="A699" s="33" t="s">
        <v>420</v>
      </c>
      <c r="B699" s="33" t="s">
        <v>178</v>
      </c>
      <c r="C699" s="33" t="s">
        <v>178</v>
      </c>
      <c r="D699" s="33" t="s">
        <v>236</v>
      </c>
      <c r="E699" s="38"/>
      <c r="F699" s="34" t="s">
        <v>237</v>
      </c>
      <c r="G699" s="17">
        <f t="shared" si="2309"/>
        <v>100</v>
      </c>
      <c r="H699" s="17">
        <f t="shared" si="2108"/>
        <v>100</v>
      </c>
      <c r="I699" s="17">
        <f t="shared" si="2310"/>
        <v>100</v>
      </c>
      <c r="J699" s="17">
        <f t="shared" si="2311"/>
        <v>0</v>
      </c>
      <c r="K699" s="17">
        <f t="shared" si="2312"/>
        <v>0</v>
      </c>
      <c r="L699" s="17">
        <f t="shared" si="2313"/>
        <v>0</v>
      </c>
      <c r="M699" s="17">
        <f t="shared" si="2159"/>
        <v>100</v>
      </c>
      <c r="N699" s="17">
        <f t="shared" si="2160"/>
        <v>100</v>
      </c>
      <c r="O699" s="17">
        <f t="shared" si="2161"/>
        <v>100</v>
      </c>
      <c r="P699" s="17">
        <f t="shared" si="2314"/>
        <v>0</v>
      </c>
      <c r="Q699" s="17">
        <f t="shared" si="2315"/>
        <v>0</v>
      </c>
      <c r="R699" s="17">
        <f t="shared" si="2316"/>
        <v>0</v>
      </c>
      <c r="S699" s="17">
        <f t="shared" si="2317"/>
        <v>0</v>
      </c>
      <c r="T699" s="17">
        <f t="shared" si="2318"/>
        <v>0</v>
      </c>
      <c r="U699" s="17">
        <f t="shared" si="2319"/>
        <v>0</v>
      </c>
      <c r="V699" s="17">
        <f t="shared" si="2320"/>
        <v>0</v>
      </c>
      <c r="W699" s="17">
        <f t="shared" si="2321"/>
        <v>0</v>
      </c>
      <c r="X699" s="17">
        <f t="shared" si="2322"/>
        <v>0</v>
      </c>
      <c r="Y699" s="17">
        <f t="shared" si="2263"/>
        <v>100</v>
      </c>
      <c r="Z699" s="17">
        <f t="shared" si="2264"/>
        <v>100</v>
      </c>
      <c r="AA699" s="17">
        <f t="shared" si="2265"/>
        <v>100</v>
      </c>
      <c r="AB699" s="17">
        <f t="shared" si="2323"/>
        <v>0</v>
      </c>
      <c r="AC699" s="17">
        <f t="shared" si="2324"/>
        <v>0</v>
      </c>
      <c r="AD699" s="17">
        <f t="shared" si="2325"/>
        <v>0</v>
      </c>
      <c r="AE699" s="17">
        <f t="shared" si="2269"/>
        <v>100</v>
      </c>
      <c r="AF699" s="17">
        <f t="shared" si="2270"/>
        <v>100</v>
      </c>
      <c r="AG699" s="17">
        <f t="shared" si="2271"/>
        <v>100</v>
      </c>
      <c r="AH699" s="17">
        <f t="shared" si="2326"/>
        <v>0</v>
      </c>
      <c r="AI699" s="17">
        <f t="shared" si="2327"/>
        <v>0</v>
      </c>
      <c r="AJ699" s="17">
        <f t="shared" si="2328"/>
        <v>0</v>
      </c>
      <c r="AK699" s="17">
        <f t="shared" si="2329"/>
        <v>0</v>
      </c>
      <c r="AL699" s="17">
        <f t="shared" si="2330"/>
        <v>0</v>
      </c>
      <c r="AM699" s="17">
        <f t="shared" si="2331"/>
        <v>0</v>
      </c>
      <c r="AN699" s="17">
        <f t="shared" si="2332"/>
        <v>0</v>
      </c>
      <c r="AO699" s="17">
        <f t="shared" si="2333"/>
        <v>0</v>
      </c>
      <c r="AP699" s="17">
        <f t="shared" si="2334"/>
        <v>0</v>
      </c>
      <c r="AQ699" s="17">
        <f t="shared" si="2335"/>
        <v>0</v>
      </c>
      <c r="AR699" s="17">
        <f t="shared" si="2336"/>
        <v>0</v>
      </c>
      <c r="AS699" s="17">
        <f t="shared" si="2337"/>
        <v>0</v>
      </c>
      <c r="AT699" s="17">
        <f t="shared" si="2338"/>
        <v>0</v>
      </c>
      <c r="AU699" s="17">
        <f t="shared" si="2339"/>
        <v>0</v>
      </c>
      <c r="AV699" s="17">
        <f t="shared" si="2340"/>
        <v>0</v>
      </c>
      <c r="AW699" s="17">
        <f t="shared" si="2287"/>
        <v>100</v>
      </c>
      <c r="AX699" s="17">
        <f t="shared" si="2288"/>
        <v>100</v>
      </c>
      <c r="AY699" s="17">
        <f t="shared" si="2289"/>
        <v>100</v>
      </c>
      <c r="AZ699" s="17">
        <f t="shared" si="2341"/>
        <v>0</v>
      </c>
      <c r="BA699" s="17">
        <f t="shared" si="2291"/>
        <v>100</v>
      </c>
      <c r="BB699" s="17">
        <f t="shared" si="2292"/>
        <v>100</v>
      </c>
      <c r="BC699" s="17">
        <f t="shared" si="2293"/>
        <v>100</v>
      </c>
      <c r="BD699" s="17">
        <f t="shared" si="2342"/>
        <v>0</v>
      </c>
      <c r="BE699" s="17">
        <f t="shared" si="2343"/>
        <v>0</v>
      </c>
      <c r="BF699" s="17">
        <f t="shared" si="2344"/>
        <v>0</v>
      </c>
      <c r="BG699" s="17">
        <f t="shared" si="2345"/>
        <v>0</v>
      </c>
      <c r="BH699" s="17">
        <f t="shared" si="2346"/>
        <v>0</v>
      </c>
      <c r="BI699" s="17">
        <f t="shared" si="2347"/>
        <v>0</v>
      </c>
      <c r="BJ699" s="17">
        <f t="shared" si="2348"/>
        <v>0</v>
      </c>
      <c r="BK699" s="17">
        <f t="shared" si="2349"/>
        <v>0</v>
      </c>
      <c r="BL699" s="17">
        <f t="shared" si="2350"/>
        <v>0</v>
      </c>
      <c r="BM699" s="17">
        <f t="shared" si="2351"/>
        <v>0</v>
      </c>
      <c r="BN699" s="17">
        <f t="shared" si="2352"/>
        <v>0</v>
      </c>
      <c r="BO699" s="17">
        <f t="shared" si="2305"/>
        <v>100</v>
      </c>
      <c r="BP699" s="17">
        <f t="shared" si="2306"/>
        <v>100</v>
      </c>
      <c r="BQ699" s="17">
        <f t="shared" si="2307"/>
        <v>100</v>
      </c>
      <c r="BR699" s="17">
        <f t="shared" si="2353"/>
        <v>0</v>
      </c>
      <c r="BS699" s="35"/>
      <c r="BT699" s="35"/>
      <c r="BU699" s="1"/>
      <c r="BV699" s="1"/>
      <c r="BW699" s="1"/>
      <c r="BX699" s="1"/>
      <c r="BY699" s="1"/>
      <c r="BZ699" s="1"/>
      <c r="CA699" s="1"/>
      <c r="CB699" s="1"/>
    </row>
    <row r="700" s="1" customFormat="1" hidden="1">
      <c r="A700" s="33" t="s">
        <v>420</v>
      </c>
      <c r="B700" s="33" t="s">
        <v>178</v>
      </c>
      <c r="C700" s="33" t="s">
        <v>178</v>
      </c>
      <c r="D700" s="33" t="s">
        <v>238</v>
      </c>
      <c r="E700" s="38"/>
      <c r="F700" s="34" t="s">
        <v>43</v>
      </c>
      <c r="G700" s="17">
        <f t="shared" si="2309"/>
        <v>100</v>
      </c>
      <c r="H700" s="17">
        <f t="shared" si="2108"/>
        <v>100</v>
      </c>
      <c r="I700" s="17">
        <f t="shared" si="2310"/>
        <v>100</v>
      </c>
      <c r="J700" s="17">
        <f t="shared" si="2311"/>
        <v>0</v>
      </c>
      <c r="K700" s="17">
        <f t="shared" si="2312"/>
        <v>0</v>
      </c>
      <c r="L700" s="17">
        <f t="shared" si="2313"/>
        <v>0</v>
      </c>
      <c r="M700" s="17">
        <f t="shared" si="2159"/>
        <v>100</v>
      </c>
      <c r="N700" s="17">
        <f t="shared" si="2160"/>
        <v>100</v>
      </c>
      <c r="O700" s="17">
        <f t="shared" si="2161"/>
        <v>100</v>
      </c>
      <c r="P700" s="17">
        <f t="shared" si="2314"/>
        <v>0</v>
      </c>
      <c r="Q700" s="17">
        <f t="shared" si="2315"/>
        <v>0</v>
      </c>
      <c r="R700" s="17">
        <f t="shared" si="2316"/>
        <v>0</v>
      </c>
      <c r="S700" s="17">
        <f t="shared" si="2317"/>
        <v>0</v>
      </c>
      <c r="T700" s="17">
        <f t="shared" si="2318"/>
        <v>0</v>
      </c>
      <c r="U700" s="17">
        <f t="shared" si="2319"/>
        <v>0</v>
      </c>
      <c r="V700" s="17">
        <f t="shared" si="2320"/>
        <v>0</v>
      </c>
      <c r="W700" s="17">
        <f t="shared" si="2321"/>
        <v>0</v>
      </c>
      <c r="X700" s="17">
        <f t="shared" si="2322"/>
        <v>0</v>
      </c>
      <c r="Y700" s="17">
        <f t="shared" si="2263"/>
        <v>100</v>
      </c>
      <c r="Z700" s="17">
        <f t="shared" si="2264"/>
        <v>100</v>
      </c>
      <c r="AA700" s="17">
        <f t="shared" si="2265"/>
        <v>100</v>
      </c>
      <c r="AB700" s="17">
        <f t="shared" si="2323"/>
        <v>0</v>
      </c>
      <c r="AC700" s="17">
        <f t="shared" si="2324"/>
        <v>0</v>
      </c>
      <c r="AD700" s="17">
        <f t="shared" si="2325"/>
        <v>0</v>
      </c>
      <c r="AE700" s="17">
        <f t="shared" si="2269"/>
        <v>100</v>
      </c>
      <c r="AF700" s="17">
        <f t="shared" si="2270"/>
        <v>100</v>
      </c>
      <c r="AG700" s="17">
        <f t="shared" si="2271"/>
        <v>100</v>
      </c>
      <c r="AH700" s="17">
        <f t="shared" si="2326"/>
        <v>0</v>
      </c>
      <c r="AI700" s="17">
        <f t="shared" si="2327"/>
        <v>0</v>
      </c>
      <c r="AJ700" s="17">
        <f t="shared" si="2328"/>
        <v>0</v>
      </c>
      <c r="AK700" s="17">
        <f t="shared" si="2329"/>
        <v>0</v>
      </c>
      <c r="AL700" s="17">
        <f t="shared" si="2330"/>
        <v>0</v>
      </c>
      <c r="AM700" s="17">
        <f t="shared" si="2331"/>
        <v>0</v>
      </c>
      <c r="AN700" s="17">
        <f t="shared" si="2332"/>
        <v>0</v>
      </c>
      <c r="AO700" s="17">
        <f t="shared" si="2333"/>
        <v>0</v>
      </c>
      <c r="AP700" s="17">
        <f t="shared" si="2334"/>
        <v>0</v>
      </c>
      <c r="AQ700" s="17">
        <f t="shared" si="2335"/>
        <v>0</v>
      </c>
      <c r="AR700" s="17">
        <f t="shared" si="2336"/>
        <v>0</v>
      </c>
      <c r="AS700" s="17">
        <f t="shared" si="2337"/>
        <v>0</v>
      </c>
      <c r="AT700" s="17">
        <f t="shared" si="2338"/>
        <v>0</v>
      </c>
      <c r="AU700" s="17">
        <f t="shared" si="2339"/>
        <v>0</v>
      </c>
      <c r="AV700" s="17">
        <f t="shared" si="2340"/>
        <v>0</v>
      </c>
      <c r="AW700" s="17">
        <f t="shared" si="2287"/>
        <v>100</v>
      </c>
      <c r="AX700" s="17">
        <f t="shared" si="2288"/>
        <v>100</v>
      </c>
      <c r="AY700" s="17">
        <f t="shared" si="2289"/>
        <v>100</v>
      </c>
      <c r="AZ700" s="17">
        <f t="shared" si="2341"/>
        <v>0</v>
      </c>
      <c r="BA700" s="17">
        <f t="shared" si="2291"/>
        <v>100</v>
      </c>
      <c r="BB700" s="17">
        <f t="shared" si="2292"/>
        <v>100</v>
      </c>
      <c r="BC700" s="17">
        <f t="shared" si="2293"/>
        <v>100</v>
      </c>
      <c r="BD700" s="17">
        <f t="shared" si="2342"/>
        <v>0</v>
      </c>
      <c r="BE700" s="17">
        <f t="shared" si="2343"/>
        <v>0</v>
      </c>
      <c r="BF700" s="17">
        <f t="shared" si="2344"/>
        <v>0</v>
      </c>
      <c r="BG700" s="17">
        <f t="shared" si="2345"/>
        <v>0</v>
      </c>
      <c r="BH700" s="17">
        <f t="shared" si="2346"/>
        <v>0</v>
      </c>
      <c r="BI700" s="17">
        <f t="shared" si="2347"/>
        <v>0</v>
      </c>
      <c r="BJ700" s="17">
        <f t="shared" si="2348"/>
        <v>0</v>
      </c>
      <c r="BK700" s="17">
        <f t="shared" si="2349"/>
        <v>0</v>
      </c>
      <c r="BL700" s="17">
        <f t="shared" si="2350"/>
        <v>0</v>
      </c>
      <c r="BM700" s="17">
        <f t="shared" si="2351"/>
        <v>0</v>
      </c>
      <c r="BN700" s="17">
        <f t="shared" si="2352"/>
        <v>0</v>
      </c>
      <c r="BO700" s="17">
        <f t="shared" si="2305"/>
        <v>100</v>
      </c>
      <c r="BP700" s="17">
        <f t="shared" si="2306"/>
        <v>100</v>
      </c>
      <c r="BQ700" s="17">
        <f t="shared" si="2307"/>
        <v>100</v>
      </c>
      <c r="BR700" s="17">
        <f t="shared" si="2353"/>
        <v>0</v>
      </c>
      <c r="BS700" s="35">
        <v>0</v>
      </c>
      <c r="BT700" s="35"/>
      <c r="BU700" s="1"/>
      <c r="BV700" s="1"/>
      <c r="BW700" s="1"/>
      <c r="BX700" s="1"/>
      <c r="BY700" s="1"/>
      <c r="BZ700" s="1"/>
      <c r="CA700" s="1"/>
      <c r="CB700" s="1"/>
    </row>
    <row r="701" s="1" customFormat="1">
      <c r="A701" s="33" t="s">
        <v>420</v>
      </c>
      <c r="B701" s="33" t="s">
        <v>178</v>
      </c>
      <c r="C701" s="33" t="s">
        <v>178</v>
      </c>
      <c r="D701" s="33" t="s">
        <v>278</v>
      </c>
      <c r="E701" s="38"/>
      <c r="F701" s="34" t="s">
        <v>279</v>
      </c>
      <c r="G701" s="17">
        <f t="shared" si="2309"/>
        <v>100</v>
      </c>
      <c r="H701" s="17">
        <f t="shared" si="2108"/>
        <v>100</v>
      </c>
      <c r="I701" s="17">
        <f t="shared" si="2310"/>
        <v>100</v>
      </c>
      <c r="J701" s="17">
        <f t="shared" si="2311"/>
        <v>0</v>
      </c>
      <c r="K701" s="17">
        <f t="shared" si="2312"/>
        <v>0</v>
      </c>
      <c r="L701" s="17">
        <f t="shared" si="2313"/>
        <v>0</v>
      </c>
      <c r="M701" s="17">
        <f t="shared" si="2159"/>
        <v>100</v>
      </c>
      <c r="N701" s="17">
        <f t="shared" si="2160"/>
        <v>100</v>
      </c>
      <c r="O701" s="17">
        <f t="shared" si="2161"/>
        <v>100</v>
      </c>
      <c r="P701" s="17">
        <f t="shared" si="2314"/>
        <v>0</v>
      </c>
      <c r="Q701" s="17">
        <f t="shared" si="2315"/>
        <v>0</v>
      </c>
      <c r="R701" s="17">
        <f t="shared" si="2316"/>
        <v>0</v>
      </c>
      <c r="S701" s="17">
        <f t="shared" si="2317"/>
        <v>0</v>
      </c>
      <c r="T701" s="17">
        <f t="shared" si="2318"/>
        <v>0</v>
      </c>
      <c r="U701" s="17">
        <f t="shared" si="2319"/>
        <v>0</v>
      </c>
      <c r="V701" s="17">
        <f t="shared" si="2320"/>
        <v>0</v>
      </c>
      <c r="W701" s="17">
        <f t="shared" si="2321"/>
        <v>0</v>
      </c>
      <c r="X701" s="17">
        <f t="shared" si="2322"/>
        <v>0</v>
      </c>
      <c r="Y701" s="17">
        <f t="shared" si="2263"/>
        <v>100</v>
      </c>
      <c r="Z701" s="17">
        <f t="shared" si="2264"/>
        <v>100</v>
      </c>
      <c r="AA701" s="17">
        <f t="shared" si="2265"/>
        <v>100</v>
      </c>
      <c r="AB701" s="17">
        <f t="shared" si="2323"/>
        <v>0</v>
      </c>
      <c r="AC701" s="17">
        <f t="shared" si="2324"/>
        <v>0</v>
      </c>
      <c r="AD701" s="17">
        <f t="shared" si="2325"/>
        <v>0</v>
      </c>
      <c r="AE701" s="17">
        <f t="shared" si="2269"/>
        <v>100</v>
      </c>
      <c r="AF701" s="17">
        <f t="shared" si="2270"/>
        <v>100</v>
      </c>
      <c r="AG701" s="17">
        <f t="shared" si="2271"/>
        <v>100</v>
      </c>
      <c r="AH701" s="17">
        <f t="shared" si="2326"/>
        <v>0</v>
      </c>
      <c r="AI701" s="17">
        <f t="shared" si="2327"/>
        <v>0</v>
      </c>
      <c r="AJ701" s="17">
        <f t="shared" si="2328"/>
        <v>0</v>
      </c>
      <c r="AK701" s="17">
        <f t="shared" si="2329"/>
        <v>0</v>
      </c>
      <c r="AL701" s="17">
        <f t="shared" si="2330"/>
        <v>0</v>
      </c>
      <c r="AM701" s="17">
        <f t="shared" si="2331"/>
        <v>0</v>
      </c>
      <c r="AN701" s="17">
        <f t="shared" si="2332"/>
        <v>0</v>
      </c>
      <c r="AO701" s="17">
        <f t="shared" si="2333"/>
        <v>0</v>
      </c>
      <c r="AP701" s="17">
        <f t="shared" si="2334"/>
        <v>0</v>
      </c>
      <c r="AQ701" s="17">
        <f t="shared" si="2335"/>
        <v>0</v>
      </c>
      <c r="AR701" s="17">
        <f t="shared" si="2336"/>
        <v>0</v>
      </c>
      <c r="AS701" s="17">
        <f t="shared" si="2337"/>
        <v>0</v>
      </c>
      <c r="AT701" s="17">
        <f t="shared" si="2338"/>
        <v>0</v>
      </c>
      <c r="AU701" s="17">
        <f t="shared" si="2339"/>
        <v>0</v>
      </c>
      <c r="AV701" s="17">
        <f t="shared" si="2340"/>
        <v>0</v>
      </c>
      <c r="AW701" s="17">
        <f t="shared" si="2287"/>
        <v>100</v>
      </c>
      <c r="AX701" s="17">
        <f t="shared" si="2288"/>
        <v>100</v>
      </c>
      <c r="AY701" s="17">
        <f t="shared" si="2289"/>
        <v>100</v>
      </c>
      <c r="AZ701" s="17">
        <f t="shared" si="2341"/>
        <v>0</v>
      </c>
      <c r="BA701" s="17">
        <f t="shared" si="2291"/>
        <v>100</v>
      </c>
      <c r="BB701" s="17">
        <f t="shared" si="2292"/>
        <v>100</v>
      </c>
      <c r="BC701" s="17">
        <f t="shared" si="2293"/>
        <v>100</v>
      </c>
      <c r="BD701" s="17">
        <f t="shared" si="2342"/>
        <v>0</v>
      </c>
      <c r="BE701" s="17">
        <f t="shared" si="2343"/>
        <v>0</v>
      </c>
      <c r="BF701" s="17">
        <f t="shared" si="2344"/>
        <v>0</v>
      </c>
      <c r="BG701" s="17">
        <f t="shared" si="2345"/>
        <v>0</v>
      </c>
      <c r="BH701" s="17">
        <f t="shared" si="2346"/>
        <v>0</v>
      </c>
      <c r="BI701" s="17">
        <f t="shared" si="2347"/>
        <v>0</v>
      </c>
      <c r="BJ701" s="17">
        <f t="shared" si="2348"/>
        <v>0</v>
      </c>
      <c r="BK701" s="17">
        <f t="shared" si="2349"/>
        <v>0</v>
      </c>
      <c r="BL701" s="17">
        <f t="shared" si="2350"/>
        <v>0</v>
      </c>
      <c r="BM701" s="17">
        <f t="shared" si="2351"/>
        <v>0</v>
      </c>
      <c r="BN701" s="17">
        <f t="shared" si="2352"/>
        <v>0</v>
      </c>
      <c r="BO701" s="17">
        <f t="shared" si="2305"/>
        <v>100</v>
      </c>
      <c r="BP701" s="17">
        <f t="shared" si="2306"/>
        <v>100</v>
      </c>
      <c r="BQ701" s="17">
        <f t="shared" si="2307"/>
        <v>100</v>
      </c>
      <c r="BR701" s="17">
        <f t="shared" si="2353"/>
        <v>0</v>
      </c>
      <c r="BS701" s="35"/>
      <c r="BT701" s="35"/>
      <c r="BU701" s="1"/>
      <c r="BV701" s="1"/>
      <c r="BW701" s="1"/>
      <c r="BX701" s="1"/>
      <c r="BY701" s="1"/>
      <c r="BZ701" s="1"/>
      <c r="CA701" s="1"/>
      <c r="CB701" s="1"/>
    </row>
    <row r="702" s="1" customFormat="1">
      <c r="A702" s="33" t="s">
        <v>420</v>
      </c>
      <c r="B702" s="33" t="s">
        <v>178</v>
      </c>
      <c r="C702" s="33" t="s">
        <v>178</v>
      </c>
      <c r="D702" s="33" t="s">
        <v>479</v>
      </c>
      <c r="E702" s="38"/>
      <c r="F702" s="34" t="s">
        <v>480</v>
      </c>
      <c r="G702" s="17">
        <f t="shared" si="2309"/>
        <v>100</v>
      </c>
      <c r="H702" s="17">
        <f t="shared" si="2108"/>
        <v>100</v>
      </c>
      <c r="I702" s="17">
        <f t="shared" si="2310"/>
        <v>100</v>
      </c>
      <c r="J702" s="17">
        <f t="shared" si="2311"/>
        <v>0</v>
      </c>
      <c r="K702" s="17">
        <f t="shared" si="2312"/>
        <v>0</v>
      </c>
      <c r="L702" s="17">
        <f t="shared" si="2313"/>
        <v>0</v>
      </c>
      <c r="M702" s="17">
        <f t="shared" si="2159"/>
        <v>100</v>
      </c>
      <c r="N702" s="17">
        <f t="shared" si="2160"/>
        <v>100</v>
      </c>
      <c r="O702" s="17">
        <f t="shared" si="2161"/>
        <v>100</v>
      </c>
      <c r="P702" s="17">
        <f t="shared" si="2314"/>
        <v>0</v>
      </c>
      <c r="Q702" s="17">
        <f t="shared" si="2315"/>
        <v>0</v>
      </c>
      <c r="R702" s="17">
        <f t="shared" si="2316"/>
        <v>0</v>
      </c>
      <c r="S702" s="17">
        <f t="shared" si="2317"/>
        <v>0</v>
      </c>
      <c r="T702" s="17">
        <f t="shared" si="2318"/>
        <v>0</v>
      </c>
      <c r="U702" s="17">
        <f t="shared" si="2319"/>
        <v>0</v>
      </c>
      <c r="V702" s="17">
        <f t="shared" si="2320"/>
        <v>0</v>
      </c>
      <c r="W702" s="17">
        <f t="shared" si="2321"/>
        <v>0</v>
      </c>
      <c r="X702" s="17">
        <f t="shared" si="2322"/>
        <v>0</v>
      </c>
      <c r="Y702" s="17">
        <f t="shared" si="2263"/>
        <v>100</v>
      </c>
      <c r="Z702" s="17">
        <f t="shared" si="2264"/>
        <v>100</v>
      </c>
      <c r="AA702" s="17">
        <f t="shared" si="2265"/>
        <v>100</v>
      </c>
      <c r="AB702" s="17">
        <f t="shared" si="2323"/>
        <v>0</v>
      </c>
      <c r="AC702" s="17">
        <f t="shared" si="2324"/>
        <v>0</v>
      </c>
      <c r="AD702" s="17">
        <f t="shared" si="2325"/>
        <v>0</v>
      </c>
      <c r="AE702" s="17">
        <f t="shared" si="2269"/>
        <v>100</v>
      </c>
      <c r="AF702" s="17">
        <f t="shared" si="2270"/>
        <v>100</v>
      </c>
      <c r="AG702" s="17">
        <f t="shared" si="2271"/>
        <v>100</v>
      </c>
      <c r="AH702" s="17">
        <f t="shared" si="2326"/>
        <v>0</v>
      </c>
      <c r="AI702" s="17">
        <f t="shared" si="2327"/>
        <v>0</v>
      </c>
      <c r="AJ702" s="17">
        <f t="shared" si="2328"/>
        <v>0</v>
      </c>
      <c r="AK702" s="17">
        <f t="shared" si="2329"/>
        <v>0</v>
      </c>
      <c r="AL702" s="17">
        <f t="shared" si="2330"/>
        <v>0</v>
      </c>
      <c r="AM702" s="17">
        <f t="shared" si="2331"/>
        <v>0</v>
      </c>
      <c r="AN702" s="17">
        <f t="shared" si="2332"/>
        <v>0</v>
      </c>
      <c r="AO702" s="17">
        <f t="shared" si="2333"/>
        <v>0</v>
      </c>
      <c r="AP702" s="17">
        <f t="shared" si="2334"/>
        <v>0</v>
      </c>
      <c r="AQ702" s="17">
        <f t="shared" si="2335"/>
        <v>0</v>
      </c>
      <c r="AR702" s="17">
        <f t="shared" si="2336"/>
        <v>0</v>
      </c>
      <c r="AS702" s="17">
        <f t="shared" si="2337"/>
        <v>0</v>
      </c>
      <c r="AT702" s="17">
        <f t="shared" si="2338"/>
        <v>0</v>
      </c>
      <c r="AU702" s="17">
        <f t="shared" si="2339"/>
        <v>0</v>
      </c>
      <c r="AV702" s="17">
        <f t="shared" si="2340"/>
        <v>0</v>
      </c>
      <c r="AW702" s="17">
        <f t="shared" si="2287"/>
        <v>100</v>
      </c>
      <c r="AX702" s="17">
        <f t="shared" si="2288"/>
        <v>100</v>
      </c>
      <c r="AY702" s="17">
        <f t="shared" si="2289"/>
        <v>100</v>
      </c>
      <c r="AZ702" s="17">
        <f t="shared" si="2341"/>
        <v>0</v>
      </c>
      <c r="BA702" s="17">
        <f t="shared" si="2291"/>
        <v>100</v>
      </c>
      <c r="BB702" s="17">
        <f t="shared" si="2292"/>
        <v>100</v>
      </c>
      <c r="BC702" s="17">
        <f t="shared" si="2293"/>
        <v>100</v>
      </c>
      <c r="BD702" s="17">
        <f t="shared" si="2342"/>
        <v>0</v>
      </c>
      <c r="BE702" s="17">
        <f t="shared" si="2343"/>
        <v>0</v>
      </c>
      <c r="BF702" s="17">
        <f t="shared" si="2344"/>
        <v>0</v>
      </c>
      <c r="BG702" s="17">
        <f t="shared" si="2345"/>
        <v>0</v>
      </c>
      <c r="BH702" s="17">
        <f t="shared" si="2346"/>
        <v>0</v>
      </c>
      <c r="BI702" s="17">
        <f t="shared" si="2347"/>
        <v>0</v>
      </c>
      <c r="BJ702" s="17">
        <f t="shared" si="2348"/>
        <v>0</v>
      </c>
      <c r="BK702" s="17">
        <f t="shared" si="2349"/>
        <v>0</v>
      </c>
      <c r="BL702" s="17">
        <f t="shared" si="2350"/>
        <v>0</v>
      </c>
      <c r="BM702" s="17">
        <f t="shared" si="2351"/>
        <v>0</v>
      </c>
      <c r="BN702" s="17">
        <f t="shared" si="2352"/>
        <v>0</v>
      </c>
      <c r="BO702" s="17">
        <f t="shared" si="2305"/>
        <v>100</v>
      </c>
      <c r="BP702" s="17">
        <f t="shared" si="2306"/>
        <v>100</v>
      </c>
      <c r="BQ702" s="17">
        <f t="shared" si="2307"/>
        <v>100</v>
      </c>
      <c r="BR702" s="17">
        <f t="shared" si="2353"/>
        <v>0</v>
      </c>
      <c r="BS702" s="35"/>
      <c r="BT702" s="35"/>
      <c r="BU702" s="1"/>
      <c r="BV702" s="1"/>
      <c r="BW702" s="1"/>
      <c r="BX702" s="1"/>
      <c r="BY702" s="1"/>
      <c r="BZ702" s="1"/>
      <c r="CA702" s="1"/>
      <c r="CB702" s="1"/>
    </row>
    <row r="703" s="1" customFormat="1">
      <c r="A703" s="33" t="s">
        <v>420</v>
      </c>
      <c r="B703" s="33" t="s">
        <v>178</v>
      </c>
      <c r="C703" s="33" t="s">
        <v>178</v>
      </c>
      <c r="D703" s="33" t="s">
        <v>479</v>
      </c>
      <c r="E703" s="33" t="s">
        <v>48</v>
      </c>
      <c r="F703" s="34" t="s">
        <v>49</v>
      </c>
      <c r="G703" s="17">
        <v>100</v>
      </c>
      <c r="H703" s="17">
        <v>100</v>
      </c>
      <c r="I703" s="17">
        <v>100</v>
      </c>
      <c r="J703" s="17"/>
      <c r="K703" s="17"/>
      <c r="L703" s="17"/>
      <c r="M703" s="17">
        <f t="shared" si="2159"/>
        <v>100</v>
      </c>
      <c r="N703" s="17">
        <f t="shared" si="2160"/>
        <v>100</v>
      </c>
      <c r="O703" s="17">
        <f t="shared" si="2161"/>
        <v>100</v>
      </c>
      <c r="P703" s="17"/>
      <c r="Q703" s="17"/>
      <c r="R703" s="17"/>
      <c r="S703" s="17"/>
      <c r="T703" s="17"/>
      <c r="U703" s="17"/>
      <c r="V703" s="17"/>
      <c r="W703" s="17"/>
      <c r="X703" s="17"/>
      <c r="Y703" s="17">
        <f t="shared" si="2263"/>
        <v>100</v>
      </c>
      <c r="Z703" s="17">
        <f t="shared" si="2264"/>
        <v>100</v>
      </c>
      <c r="AA703" s="17">
        <f t="shared" si="2265"/>
        <v>100</v>
      </c>
      <c r="AB703" s="17"/>
      <c r="AC703" s="17"/>
      <c r="AD703" s="17"/>
      <c r="AE703" s="17">
        <f t="shared" si="2269"/>
        <v>100</v>
      </c>
      <c r="AF703" s="17">
        <f t="shared" si="2270"/>
        <v>100</v>
      </c>
      <c r="AG703" s="17">
        <f t="shared" si="2271"/>
        <v>100</v>
      </c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>
        <f t="shared" si="2287"/>
        <v>100</v>
      </c>
      <c r="AX703" s="17">
        <f t="shared" si="2288"/>
        <v>100</v>
      </c>
      <c r="AY703" s="17">
        <f t="shared" si="2289"/>
        <v>100</v>
      </c>
      <c r="AZ703" s="17"/>
      <c r="BA703" s="17">
        <f t="shared" si="2291"/>
        <v>100</v>
      </c>
      <c r="BB703" s="17">
        <f t="shared" si="2292"/>
        <v>100</v>
      </c>
      <c r="BC703" s="17">
        <f t="shared" si="2293"/>
        <v>100</v>
      </c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>
        <f t="shared" si="2305"/>
        <v>100</v>
      </c>
      <c r="BP703" s="17">
        <f t="shared" si="2306"/>
        <v>100</v>
      </c>
      <c r="BQ703" s="17">
        <f t="shared" si="2307"/>
        <v>100</v>
      </c>
      <c r="BR703" s="17"/>
      <c r="BS703" s="35"/>
      <c r="BT703" s="35"/>
      <c r="BU703" s="1"/>
      <c r="BV703" s="1"/>
      <c r="BW703" s="1"/>
      <c r="BX703" s="1"/>
      <c r="BY703" s="1"/>
      <c r="BZ703" s="1"/>
      <c r="CA703" s="1"/>
      <c r="CB703" s="1"/>
    </row>
    <row r="704" s="23" customFormat="1">
      <c r="A704" s="24" t="s">
        <v>420</v>
      </c>
      <c r="B704" s="24" t="s">
        <v>81</v>
      </c>
      <c r="C704" s="24"/>
      <c r="D704" s="24"/>
      <c r="E704" s="24"/>
      <c r="F704" s="25" t="s">
        <v>82</v>
      </c>
      <c r="G704" s="26">
        <f t="shared" si="2309"/>
        <v>266</v>
      </c>
      <c r="H704" s="26">
        <f t="shared" si="2108"/>
        <v>966</v>
      </c>
      <c r="I704" s="26">
        <f t="shared" si="2310"/>
        <v>266</v>
      </c>
      <c r="J704" s="26">
        <f t="shared" si="2311"/>
        <v>0</v>
      </c>
      <c r="K704" s="26">
        <f t="shared" si="2312"/>
        <v>0</v>
      </c>
      <c r="L704" s="26">
        <f t="shared" si="2313"/>
        <v>0</v>
      </c>
      <c r="M704" s="26">
        <f t="shared" si="2159"/>
        <v>266</v>
      </c>
      <c r="N704" s="26">
        <f t="shared" si="2160"/>
        <v>966</v>
      </c>
      <c r="O704" s="26">
        <f t="shared" si="2161"/>
        <v>266</v>
      </c>
      <c r="P704" s="26">
        <f t="shared" si="2314"/>
        <v>0</v>
      </c>
      <c r="Q704" s="26">
        <f t="shared" si="2315"/>
        <v>0</v>
      </c>
      <c r="R704" s="26">
        <f t="shared" si="2316"/>
        <v>0</v>
      </c>
      <c r="S704" s="26">
        <f t="shared" si="2317"/>
        <v>0</v>
      </c>
      <c r="T704" s="26">
        <f t="shared" si="2318"/>
        <v>0</v>
      </c>
      <c r="U704" s="26">
        <f t="shared" si="2319"/>
        <v>0</v>
      </c>
      <c r="V704" s="26">
        <f t="shared" si="2320"/>
        <v>0</v>
      </c>
      <c r="W704" s="26">
        <f t="shared" si="2321"/>
        <v>0</v>
      </c>
      <c r="X704" s="26">
        <f t="shared" si="2322"/>
        <v>0</v>
      </c>
      <c r="Y704" s="26">
        <f t="shared" si="2263"/>
        <v>266</v>
      </c>
      <c r="Z704" s="26">
        <f t="shared" si="2264"/>
        <v>966</v>
      </c>
      <c r="AA704" s="26">
        <f t="shared" si="2265"/>
        <v>266</v>
      </c>
      <c r="AB704" s="26">
        <f t="shared" si="2323"/>
        <v>0</v>
      </c>
      <c r="AC704" s="26">
        <f t="shared" si="2324"/>
        <v>0</v>
      </c>
      <c r="AD704" s="26">
        <f t="shared" si="2325"/>
        <v>0</v>
      </c>
      <c r="AE704" s="26">
        <f t="shared" si="2269"/>
        <v>266</v>
      </c>
      <c r="AF704" s="26">
        <f t="shared" si="2270"/>
        <v>966</v>
      </c>
      <c r="AG704" s="26">
        <f t="shared" si="2271"/>
        <v>266</v>
      </c>
      <c r="AH704" s="26">
        <f t="shared" si="2326"/>
        <v>0</v>
      </c>
      <c r="AI704" s="26">
        <f t="shared" si="2327"/>
        <v>0</v>
      </c>
      <c r="AJ704" s="26">
        <f t="shared" si="2328"/>
        <v>0</v>
      </c>
      <c r="AK704" s="26">
        <f t="shared" si="2329"/>
        <v>0</v>
      </c>
      <c r="AL704" s="26">
        <f t="shared" si="2330"/>
        <v>0</v>
      </c>
      <c r="AM704" s="26">
        <f t="shared" si="2331"/>
        <v>0</v>
      </c>
      <c r="AN704" s="26">
        <f t="shared" si="2332"/>
        <v>0</v>
      </c>
      <c r="AO704" s="26">
        <f t="shared" si="2333"/>
        <v>0</v>
      </c>
      <c r="AP704" s="26">
        <f t="shared" si="2334"/>
        <v>0</v>
      </c>
      <c r="AQ704" s="26">
        <f t="shared" si="2335"/>
        <v>0</v>
      </c>
      <c r="AR704" s="26">
        <f t="shared" si="2336"/>
        <v>0</v>
      </c>
      <c r="AS704" s="26">
        <f t="shared" si="2337"/>
        <v>0</v>
      </c>
      <c r="AT704" s="26">
        <f t="shared" si="2338"/>
        <v>0</v>
      </c>
      <c r="AU704" s="26">
        <f t="shared" si="2339"/>
        <v>0</v>
      </c>
      <c r="AV704" s="26">
        <f t="shared" si="2340"/>
        <v>0</v>
      </c>
      <c r="AW704" s="26">
        <f t="shared" si="2287"/>
        <v>266</v>
      </c>
      <c r="AX704" s="26">
        <f t="shared" si="2288"/>
        <v>966</v>
      </c>
      <c r="AY704" s="26">
        <f t="shared" si="2289"/>
        <v>266</v>
      </c>
      <c r="AZ704" s="26">
        <f t="shared" si="2341"/>
        <v>0</v>
      </c>
      <c r="BA704" s="26">
        <f t="shared" si="2291"/>
        <v>266</v>
      </c>
      <c r="BB704" s="26">
        <f t="shared" si="2292"/>
        <v>966</v>
      </c>
      <c r="BC704" s="26">
        <f t="shared" si="2293"/>
        <v>266</v>
      </c>
      <c r="BD704" s="26">
        <f t="shared" si="2342"/>
        <v>0</v>
      </c>
      <c r="BE704" s="26">
        <f t="shared" si="2343"/>
        <v>0</v>
      </c>
      <c r="BF704" s="26">
        <f t="shared" si="2344"/>
        <v>0</v>
      </c>
      <c r="BG704" s="26">
        <f t="shared" si="2345"/>
        <v>0</v>
      </c>
      <c r="BH704" s="26">
        <f t="shared" si="2346"/>
        <v>0</v>
      </c>
      <c r="BI704" s="26">
        <f t="shared" si="2347"/>
        <v>0</v>
      </c>
      <c r="BJ704" s="26">
        <f t="shared" si="2348"/>
        <v>0</v>
      </c>
      <c r="BK704" s="26">
        <f t="shared" si="2349"/>
        <v>0</v>
      </c>
      <c r="BL704" s="26">
        <f t="shared" si="2350"/>
        <v>0</v>
      </c>
      <c r="BM704" s="26">
        <f t="shared" si="2351"/>
        <v>0</v>
      </c>
      <c r="BN704" s="26">
        <f t="shared" si="2352"/>
        <v>0</v>
      </c>
      <c r="BO704" s="26">
        <f t="shared" si="2305"/>
        <v>266</v>
      </c>
      <c r="BP704" s="26">
        <f t="shared" si="2306"/>
        <v>966</v>
      </c>
      <c r="BQ704" s="26">
        <f t="shared" si="2307"/>
        <v>266</v>
      </c>
      <c r="BR704" s="26">
        <f t="shared" si="2353"/>
        <v>0</v>
      </c>
      <c r="BS704" s="27"/>
      <c r="BT704" s="27"/>
      <c r="BU704" s="23"/>
      <c r="BV704" s="23"/>
      <c r="BW704" s="23"/>
      <c r="BX704" s="23"/>
      <c r="BY704" s="23"/>
      <c r="BZ704" s="23"/>
      <c r="CA704" s="23"/>
      <c r="CB704" s="23"/>
    </row>
    <row r="705" s="28" customFormat="1">
      <c r="A705" s="29" t="s">
        <v>420</v>
      </c>
      <c r="B705" s="29" t="s">
        <v>81</v>
      </c>
      <c r="C705" s="29" t="s">
        <v>36</v>
      </c>
      <c r="D705" s="29"/>
      <c r="E705" s="29"/>
      <c r="F705" s="30" t="s">
        <v>83</v>
      </c>
      <c r="G705" s="31">
        <f t="shared" si="2309"/>
        <v>266</v>
      </c>
      <c r="H705" s="31">
        <f t="shared" si="2108"/>
        <v>966</v>
      </c>
      <c r="I705" s="31">
        <f t="shared" si="2310"/>
        <v>266</v>
      </c>
      <c r="J705" s="31">
        <f t="shared" si="2311"/>
        <v>0</v>
      </c>
      <c r="K705" s="31">
        <f t="shared" si="2312"/>
        <v>0</v>
      </c>
      <c r="L705" s="31">
        <f t="shared" si="2313"/>
        <v>0</v>
      </c>
      <c r="M705" s="31">
        <f t="shared" si="2159"/>
        <v>266</v>
      </c>
      <c r="N705" s="31">
        <f t="shared" si="2160"/>
        <v>966</v>
      </c>
      <c r="O705" s="31">
        <f t="shared" si="2161"/>
        <v>266</v>
      </c>
      <c r="P705" s="31">
        <f t="shared" si="2314"/>
        <v>0</v>
      </c>
      <c r="Q705" s="31">
        <f t="shared" si="2315"/>
        <v>0</v>
      </c>
      <c r="R705" s="31">
        <f t="shared" si="2316"/>
        <v>0</v>
      </c>
      <c r="S705" s="31">
        <f t="shared" si="2317"/>
        <v>0</v>
      </c>
      <c r="T705" s="31">
        <f t="shared" si="2318"/>
        <v>0</v>
      </c>
      <c r="U705" s="31">
        <f t="shared" si="2319"/>
        <v>0</v>
      </c>
      <c r="V705" s="31">
        <f t="shared" si="2320"/>
        <v>0</v>
      </c>
      <c r="W705" s="31">
        <f t="shared" si="2321"/>
        <v>0</v>
      </c>
      <c r="X705" s="31">
        <f t="shared" si="2322"/>
        <v>0</v>
      </c>
      <c r="Y705" s="31">
        <f t="shared" si="2263"/>
        <v>266</v>
      </c>
      <c r="Z705" s="31">
        <f t="shared" si="2264"/>
        <v>966</v>
      </c>
      <c r="AA705" s="31">
        <f t="shared" si="2265"/>
        <v>266</v>
      </c>
      <c r="AB705" s="31">
        <f t="shared" si="2323"/>
        <v>0</v>
      </c>
      <c r="AC705" s="31">
        <f t="shared" si="2324"/>
        <v>0</v>
      </c>
      <c r="AD705" s="31">
        <f t="shared" si="2325"/>
        <v>0</v>
      </c>
      <c r="AE705" s="31">
        <f t="shared" si="2269"/>
        <v>266</v>
      </c>
      <c r="AF705" s="31">
        <f t="shared" si="2270"/>
        <v>966</v>
      </c>
      <c r="AG705" s="31">
        <f t="shared" si="2271"/>
        <v>266</v>
      </c>
      <c r="AH705" s="31">
        <f t="shared" si="2326"/>
        <v>0</v>
      </c>
      <c r="AI705" s="31">
        <f t="shared" si="2327"/>
        <v>0</v>
      </c>
      <c r="AJ705" s="31">
        <f t="shared" si="2328"/>
        <v>0</v>
      </c>
      <c r="AK705" s="31">
        <f t="shared" si="2329"/>
        <v>0</v>
      </c>
      <c r="AL705" s="31">
        <f t="shared" si="2330"/>
        <v>0</v>
      </c>
      <c r="AM705" s="31">
        <f t="shared" si="2331"/>
        <v>0</v>
      </c>
      <c r="AN705" s="31">
        <f t="shared" si="2332"/>
        <v>0</v>
      </c>
      <c r="AO705" s="31">
        <f t="shared" si="2333"/>
        <v>0</v>
      </c>
      <c r="AP705" s="31">
        <f t="shared" si="2334"/>
        <v>0</v>
      </c>
      <c r="AQ705" s="31">
        <f t="shared" si="2335"/>
        <v>0</v>
      </c>
      <c r="AR705" s="31">
        <f t="shared" si="2336"/>
        <v>0</v>
      </c>
      <c r="AS705" s="31">
        <f t="shared" si="2337"/>
        <v>0</v>
      </c>
      <c r="AT705" s="31">
        <f t="shared" si="2338"/>
        <v>0</v>
      </c>
      <c r="AU705" s="31">
        <f t="shared" si="2339"/>
        <v>0</v>
      </c>
      <c r="AV705" s="31">
        <f t="shared" si="2340"/>
        <v>0</v>
      </c>
      <c r="AW705" s="31">
        <f t="shared" si="2287"/>
        <v>266</v>
      </c>
      <c r="AX705" s="31">
        <f t="shared" si="2288"/>
        <v>966</v>
      </c>
      <c r="AY705" s="31">
        <f t="shared" si="2289"/>
        <v>266</v>
      </c>
      <c r="AZ705" s="31">
        <f t="shared" si="2341"/>
        <v>0</v>
      </c>
      <c r="BA705" s="31">
        <f t="shared" si="2291"/>
        <v>266</v>
      </c>
      <c r="BB705" s="31">
        <f t="shared" si="2292"/>
        <v>966</v>
      </c>
      <c r="BC705" s="31">
        <f t="shared" si="2293"/>
        <v>266</v>
      </c>
      <c r="BD705" s="31">
        <f t="shared" si="2342"/>
        <v>0</v>
      </c>
      <c r="BE705" s="31">
        <f t="shared" si="2343"/>
        <v>0</v>
      </c>
      <c r="BF705" s="31">
        <f t="shared" si="2344"/>
        <v>0</v>
      </c>
      <c r="BG705" s="31">
        <f t="shared" si="2345"/>
        <v>0</v>
      </c>
      <c r="BH705" s="31">
        <f t="shared" si="2346"/>
        <v>0</v>
      </c>
      <c r="BI705" s="31">
        <f t="shared" si="2347"/>
        <v>0</v>
      </c>
      <c r="BJ705" s="31">
        <f t="shared" si="2348"/>
        <v>0</v>
      </c>
      <c r="BK705" s="31">
        <f t="shared" si="2349"/>
        <v>0</v>
      </c>
      <c r="BL705" s="31">
        <f t="shared" si="2350"/>
        <v>0</v>
      </c>
      <c r="BM705" s="31">
        <f t="shared" si="2351"/>
        <v>0</v>
      </c>
      <c r="BN705" s="31">
        <f t="shared" si="2352"/>
        <v>0</v>
      </c>
      <c r="BO705" s="31">
        <f t="shared" si="2305"/>
        <v>266</v>
      </c>
      <c r="BP705" s="31">
        <f t="shared" si="2306"/>
        <v>966</v>
      </c>
      <c r="BQ705" s="31">
        <f t="shared" si="2307"/>
        <v>266</v>
      </c>
      <c r="BR705" s="31">
        <f t="shared" si="2353"/>
        <v>0</v>
      </c>
      <c r="BS705" s="32"/>
      <c r="BT705" s="32"/>
      <c r="BU705" s="28"/>
      <c r="BV705" s="28"/>
      <c r="BW705" s="28"/>
      <c r="BX705" s="28"/>
      <c r="BY705" s="28"/>
      <c r="BZ705" s="28"/>
      <c r="CA705" s="28"/>
      <c r="CB705" s="28"/>
    </row>
    <row r="706" s="1" customFormat="1" ht="63">
      <c r="A706" s="33" t="s">
        <v>420</v>
      </c>
      <c r="B706" s="33" t="s">
        <v>81</v>
      </c>
      <c r="C706" s="33" t="s">
        <v>36</v>
      </c>
      <c r="D706" s="33" t="s">
        <v>84</v>
      </c>
      <c r="E706" s="33"/>
      <c r="F706" s="34" t="s">
        <v>85</v>
      </c>
      <c r="G706" s="17">
        <f t="shared" si="2309"/>
        <v>266</v>
      </c>
      <c r="H706" s="17">
        <f t="shared" si="2108"/>
        <v>966</v>
      </c>
      <c r="I706" s="17">
        <f t="shared" si="2310"/>
        <v>266</v>
      </c>
      <c r="J706" s="17">
        <f t="shared" si="2311"/>
        <v>0</v>
      </c>
      <c r="K706" s="17">
        <f t="shared" si="2312"/>
        <v>0</v>
      </c>
      <c r="L706" s="17">
        <f t="shared" si="2313"/>
        <v>0</v>
      </c>
      <c r="M706" s="17">
        <f t="shared" si="2159"/>
        <v>266</v>
      </c>
      <c r="N706" s="17">
        <f t="shared" si="2160"/>
        <v>966</v>
      </c>
      <c r="O706" s="17">
        <f t="shared" si="2161"/>
        <v>266</v>
      </c>
      <c r="P706" s="17">
        <f t="shared" si="2314"/>
        <v>0</v>
      </c>
      <c r="Q706" s="17">
        <f t="shared" si="2315"/>
        <v>0</v>
      </c>
      <c r="R706" s="17">
        <f t="shared" si="2316"/>
        <v>0</v>
      </c>
      <c r="S706" s="17">
        <f t="shared" si="2317"/>
        <v>0</v>
      </c>
      <c r="T706" s="17">
        <f t="shared" si="2318"/>
        <v>0</v>
      </c>
      <c r="U706" s="17">
        <f t="shared" si="2319"/>
        <v>0</v>
      </c>
      <c r="V706" s="17">
        <f t="shared" si="2320"/>
        <v>0</v>
      </c>
      <c r="W706" s="17">
        <f t="shared" si="2321"/>
        <v>0</v>
      </c>
      <c r="X706" s="17">
        <f t="shared" si="2322"/>
        <v>0</v>
      </c>
      <c r="Y706" s="17">
        <f t="shared" si="2263"/>
        <v>266</v>
      </c>
      <c r="Z706" s="17">
        <f t="shared" si="2264"/>
        <v>966</v>
      </c>
      <c r="AA706" s="17">
        <f t="shared" si="2265"/>
        <v>266</v>
      </c>
      <c r="AB706" s="17">
        <f t="shared" si="2323"/>
        <v>0</v>
      </c>
      <c r="AC706" s="17">
        <f t="shared" si="2324"/>
        <v>0</v>
      </c>
      <c r="AD706" s="17">
        <f t="shared" si="2325"/>
        <v>0</v>
      </c>
      <c r="AE706" s="17">
        <f t="shared" si="2269"/>
        <v>266</v>
      </c>
      <c r="AF706" s="17">
        <f t="shared" si="2270"/>
        <v>966</v>
      </c>
      <c r="AG706" s="17">
        <f t="shared" si="2271"/>
        <v>266</v>
      </c>
      <c r="AH706" s="17">
        <f t="shared" si="2326"/>
        <v>0</v>
      </c>
      <c r="AI706" s="17">
        <f t="shared" si="2327"/>
        <v>0</v>
      </c>
      <c r="AJ706" s="17">
        <f t="shared" si="2328"/>
        <v>0</v>
      </c>
      <c r="AK706" s="17">
        <f t="shared" si="2329"/>
        <v>0</v>
      </c>
      <c r="AL706" s="17">
        <f t="shared" si="2330"/>
        <v>0</v>
      </c>
      <c r="AM706" s="17">
        <f t="shared" si="2331"/>
        <v>0</v>
      </c>
      <c r="AN706" s="17">
        <f t="shared" si="2332"/>
        <v>0</v>
      </c>
      <c r="AO706" s="17">
        <f t="shared" si="2333"/>
        <v>0</v>
      </c>
      <c r="AP706" s="17">
        <f t="shared" si="2334"/>
        <v>0</v>
      </c>
      <c r="AQ706" s="17">
        <f t="shared" si="2335"/>
        <v>0</v>
      </c>
      <c r="AR706" s="17">
        <f t="shared" si="2336"/>
        <v>0</v>
      </c>
      <c r="AS706" s="17">
        <f t="shared" si="2337"/>
        <v>0</v>
      </c>
      <c r="AT706" s="17">
        <f t="shared" si="2338"/>
        <v>0</v>
      </c>
      <c r="AU706" s="17">
        <f t="shared" si="2339"/>
        <v>0</v>
      </c>
      <c r="AV706" s="17">
        <f t="shared" si="2340"/>
        <v>0</v>
      </c>
      <c r="AW706" s="17">
        <f t="shared" si="2287"/>
        <v>266</v>
      </c>
      <c r="AX706" s="17">
        <f t="shared" si="2288"/>
        <v>966</v>
      </c>
      <c r="AY706" s="17">
        <f t="shared" si="2289"/>
        <v>266</v>
      </c>
      <c r="AZ706" s="17">
        <f t="shared" si="2341"/>
        <v>0</v>
      </c>
      <c r="BA706" s="17">
        <f t="shared" si="2291"/>
        <v>266</v>
      </c>
      <c r="BB706" s="17">
        <f t="shared" si="2292"/>
        <v>966</v>
      </c>
      <c r="BC706" s="17">
        <f t="shared" si="2293"/>
        <v>266</v>
      </c>
      <c r="BD706" s="17">
        <f t="shared" si="2342"/>
        <v>0</v>
      </c>
      <c r="BE706" s="17">
        <f t="shared" si="2343"/>
        <v>0</v>
      </c>
      <c r="BF706" s="17">
        <f t="shared" si="2344"/>
        <v>0</v>
      </c>
      <c r="BG706" s="17">
        <f t="shared" si="2345"/>
        <v>0</v>
      </c>
      <c r="BH706" s="17">
        <f t="shared" si="2346"/>
        <v>0</v>
      </c>
      <c r="BI706" s="17">
        <f t="shared" si="2347"/>
        <v>0</v>
      </c>
      <c r="BJ706" s="17">
        <f t="shared" si="2348"/>
        <v>0</v>
      </c>
      <c r="BK706" s="17">
        <f t="shared" si="2349"/>
        <v>0</v>
      </c>
      <c r="BL706" s="17">
        <f t="shared" si="2350"/>
        <v>0</v>
      </c>
      <c r="BM706" s="17">
        <f t="shared" si="2351"/>
        <v>0</v>
      </c>
      <c r="BN706" s="17">
        <f t="shared" si="2352"/>
        <v>0</v>
      </c>
      <c r="BO706" s="17">
        <f t="shared" si="2305"/>
        <v>266</v>
      </c>
      <c r="BP706" s="17">
        <f t="shared" si="2306"/>
        <v>966</v>
      </c>
      <c r="BQ706" s="17">
        <f t="shared" si="2307"/>
        <v>266</v>
      </c>
      <c r="BR706" s="17">
        <f t="shared" si="2353"/>
        <v>0</v>
      </c>
      <c r="BS706" s="35"/>
      <c r="BT706" s="35"/>
      <c r="BU706" s="1"/>
      <c r="BV706" s="1"/>
      <c r="BW706" s="1"/>
      <c r="BX706" s="1"/>
      <c r="BY706" s="1"/>
      <c r="BZ706" s="1"/>
      <c r="CA706" s="1"/>
      <c r="CB706" s="1"/>
    </row>
    <row r="707" s="1" customFormat="1" ht="31.5" hidden="1">
      <c r="A707" s="33" t="s">
        <v>420</v>
      </c>
      <c r="B707" s="33" t="s">
        <v>81</v>
      </c>
      <c r="C707" s="33" t="s">
        <v>36</v>
      </c>
      <c r="D707" s="33" t="s">
        <v>153</v>
      </c>
      <c r="E707" s="33"/>
      <c r="F707" s="34" t="s">
        <v>43</v>
      </c>
      <c r="G707" s="17">
        <f t="shared" si="2309"/>
        <v>266</v>
      </c>
      <c r="H707" s="17">
        <f t="shared" si="2108"/>
        <v>966</v>
      </c>
      <c r="I707" s="17">
        <f t="shared" si="2310"/>
        <v>266</v>
      </c>
      <c r="J707" s="17">
        <f t="shared" si="2311"/>
        <v>0</v>
      </c>
      <c r="K707" s="17">
        <f t="shared" si="2312"/>
        <v>0</v>
      </c>
      <c r="L707" s="17">
        <f t="shared" si="2313"/>
        <v>0</v>
      </c>
      <c r="M707" s="17">
        <f t="shared" si="2159"/>
        <v>266</v>
      </c>
      <c r="N707" s="17">
        <f t="shared" si="2160"/>
        <v>966</v>
      </c>
      <c r="O707" s="17">
        <f t="shared" si="2161"/>
        <v>266</v>
      </c>
      <c r="P707" s="17">
        <f t="shared" si="2314"/>
        <v>0</v>
      </c>
      <c r="Q707" s="17">
        <f t="shared" si="2315"/>
        <v>0</v>
      </c>
      <c r="R707" s="17">
        <f t="shared" si="2316"/>
        <v>0</v>
      </c>
      <c r="S707" s="17">
        <f t="shared" si="2317"/>
        <v>0</v>
      </c>
      <c r="T707" s="17">
        <f t="shared" si="2318"/>
        <v>0</v>
      </c>
      <c r="U707" s="17">
        <f t="shared" si="2319"/>
        <v>0</v>
      </c>
      <c r="V707" s="17">
        <f t="shared" si="2320"/>
        <v>0</v>
      </c>
      <c r="W707" s="17">
        <f t="shared" si="2321"/>
        <v>0</v>
      </c>
      <c r="X707" s="17">
        <f t="shared" si="2322"/>
        <v>0</v>
      </c>
      <c r="Y707" s="17">
        <f t="shared" si="2263"/>
        <v>266</v>
      </c>
      <c r="Z707" s="17">
        <f t="shared" si="2264"/>
        <v>966</v>
      </c>
      <c r="AA707" s="17">
        <f t="shared" si="2265"/>
        <v>266</v>
      </c>
      <c r="AB707" s="17">
        <f t="shared" si="2323"/>
        <v>0</v>
      </c>
      <c r="AC707" s="17">
        <f t="shared" si="2324"/>
        <v>0</v>
      </c>
      <c r="AD707" s="17">
        <f t="shared" si="2325"/>
        <v>0</v>
      </c>
      <c r="AE707" s="17">
        <f t="shared" si="2269"/>
        <v>266</v>
      </c>
      <c r="AF707" s="17">
        <f t="shared" si="2270"/>
        <v>966</v>
      </c>
      <c r="AG707" s="17">
        <f t="shared" si="2271"/>
        <v>266</v>
      </c>
      <c r="AH707" s="17">
        <f t="shared" si="2326"/>
        <v>0</v>
      </c>
      <c r="AI707" s="17">
        <f t="shared" si="2327"/>
        <v>0</v>
      </c>
      <c r="AJ707" s="17">
        <f t="shared" si="2328"/>
        <v>0</v>
      </c>
      <c r="AK707" s="17">
        <f t="shared" si="2329"/>
        <v>0</v>
      </c>
      <c r="AL707" s="17">
        <f t="shared" si="2330"/>
        <v>0</v>
      </c>
      <c r="AM707" s="17">
        <f t="shared" si="2331"/>
        <v>0</v>
      </c>
      <c r="AN707" s="17">
        <f t="shared" si="2332"/>
        <v>0</v>
      </c>
      <c r="AO707" s="17">
        <f t="shared" si="2333"/>
        <v>0</v>
      </c>
      <c r="AP707" s="17">
        <f t="shared" si="2334"/>
        <v>0</v>
      </c>
      <c r="AQ707" s="17">
        <f t="shared" si="2335"/>
        <v>0</v>
      </c>
      <c r="AR707" s="17">
        <f t="shared" si="2336"/>
        <v>0</v>
      </c>
      <c r="AS707" s="17">
        <f t="shared" si="2337"/>
        <v>0</v>
      </c>
      <c r="AT707" s="17">
        <f t="shared" si="2338"/>
        <v>0</v>
      </c>
      <c r="AU707" s="17">
        <f t="shared" si="2339"/>
        <v>0</v>
      </c>
      <c r="AV707" s="17">
        <f t="shared" si="2340"/>
        <v>0</v>
      </c>
      <c r="AW707" s="17">
        <f t="shared" si="2287"/>
        <v>266</v>
      </c>
      <c r="AX707" s="17">
        <f t="shared" si="2288"/>
        <v>966</v>
      </c>
      <c r="AY707" s="17">
        <f t="shared" si="2289"/>
        <v>266</v>
      </c>
      <c r="AZ707" s="17">
        <f t="shared" si="2341"/>
        <v>0</v>
      </c>
      <c r="BA707" s="17">
        <f t="shared" si="2291"/>
        <v>266</v>
      </c>
      <c r="BB707" s="17">
        <f t="shared" si="2292"/>
        <v>966</v>
      </c>
      <c r="BC707" s="17">
        <f t="shared" si="2293"/>
        <v>266</v>
      </c>
      <c r="BD707" s="17">
        <f t="shared" si="2342"/>
        <v>0</v>
      </c>
      <c r="BE707" s="17">
        <f t="shared" si="2343"/>
        <v>0</v>
      </c>
      <c r="BF707" s="17">
        <f t="shared" si="2344"/>
        <v>0</v>
      </c>
      <c r="BG707" s="17">
        <f t="shared" si="2345"/>
        <v>0</v>
      </c>
      <c r="BH707" s="17">
        <f t="shared" si="2346"/>
        <v>0</v>
      </c>
      <c r="BI707" s="17">
        <f t="shared" si="2347"/>
        <v>0</v>
      </c>
      <c r="BJ707" s="17">
        <f t="shared" si="2348"/>
        <v>0</v>
      </c>
      <c r="BK707" s="17">
        <f t="shared" si="2349"/>
        <v>0</v>
      </c>
      <c r="BL707" s="17">
        <f t="shared" si="2350"/>
        <v>0</v>
      </c>
      <c r="BM707" s="17">
        <f t="shared" si="2351"/>
        <v>0</v>
      </c>
      <c r="BN707" s="17">
        <f t="shared" si="2352"/>
        <v>0</v>
      </c>
      <c r="BO707" s="17">
        <f t="shared" si="2305"/>
        <v>266</v>
      </c>
      <c r="BP707" s="17">
        <f t="shared" si="2306"/>
        <v>966</v>
      </c>
      <c r="BQ707" s="17">
        <f t="shared" si="2307"/>
        <v>266</v>
      </c>
      <c r="BR707" s="17">
        <f t="shared" si="2353"/>
        <v>0</v>
      </c>
      <c r="BS707" s="35">
        <v>0</v>
      </c>
      <c r="BT707" s="35"/>
      <c r="BU707" s="1"/>
      <c r="BV707" s="1"/>
      <c r="BW707" s="1"/>
      <c r="BX707" s="1"/>
      <c r="BY707" s="1"/>
      <c r="BZ707" s="1"/>
      <c r="CA707" s="1"/>
      <c r="CB707" s="1"/>
    </row>
    <row r="708" s="1" customFormat="1" ht="63">
      <c r="A708" s="33" t="s">
        <v>420</v>
      </c>
      <c r="B708" s="33" t="s">
        <v>81</v>
      </c>
      <c r="C708" s="33" t="s">
        <v>36</v>
      </c>
      <c r="D708" s="33" t="s">
        <v>154</v>
      </c>
      <c r="E708" s="33"/>
      <c r="F708" s="34" t="s">
        <v>155</v>
      </c>
      <c r="G708" s="17">
        <f t="shared" si="2309"/>
        <v>266</v>
      </c>
      <c r="H708" s="17">
        <f t="shared" si="2108"/>
        <v>966</v>
      </c>
      <c r="I708" s="17">
        <f t="shared" si="2310"/>
        <v>266</v>
      </c>
      <c r="J708" s="17">
        <f t="shared" si="2311"/>
        <v>0</v>
      </c>
      <c r="K708" s="17">
        <f t="shared" si="2312"/>
        <v>0</v>
      </c>
      <c r="L708" s="17">
        <f t="shared" si="2313"/>
        <v>0</v>
      </c>
      <c r="M708" s="17">
        <f t="shared" si="2159"/>
        <v>266</v>
      </c>
      <c r="N708" s="17">
        <f t="shared" si="2160"/>
        <v>966</v>
      </c>
      <c r="O708" s="17">
        <f t="shared" si="2161"/>
        <v>266</v>
      </c>
      <c r="P708" s="17">
        <f t="shared" si="2314"/>
        <v>0</v>
      </c>
      <c r="Q708" s="17">
        <f t="shared" si="2315"/>
        <v>0</v>
      </c>
      <c r="R708" s="17">
        <f t="shared" si="2316"/>
        <v>0</v>
      </c>
      <c r="S708" s="17">
        <f t="shared" si="2317"/>
        <v>0</v>
      </c>
      <c r="T708" s="17">
        <f t="shared" si="2318"/>
        <v>0</v>
      </c>
      <c r="U708" s="17">
        <f t="shared" si="2319"/>
        <v>0</v>
      </c>
      <c r="V708" s="17">
        <f t="shared" si="2320"/>
        <v>0</v>
      </c>
      <c r="W708" s="17">
        <f t="shared" si="2321"/>
        <v>0</v>
      </c>
      <c r="X708" s="17">
        <f t="shared" si="2322"/>
        <v>0</v>
      </c>
      <c r="Y708" s="17">
        <f t="shared" si="2263"/>
        <v>266</v>
      </c>
      <c r="Z708" s="17">
        <f t="shared" si="2264"/>
        <v>966</v>
      </c>
      <c r="AA708" s="17">
        <f t="shared" si="2265"/>
        <v>266</v>
      </c>
      <c r="AB708" s="17">
        <f t="shared" si="2323"/>
        <v>0</v>
      </c>
      <c r="AC708" s="17">
        <f t="shared" si="2324"/>
        <v>0</v>
      </c>
      <c r="AD708" s="17">
        <f t="shared" si="2325"/>
        <v>0</v>
      </c>
      <c r="AE708" s="17">
        <f t="shared" si="2269"/>
        <v>266</v>
      </c>
      <c r="AF708" s="17">
        <f t="shared" si="2270"/>
        <v>966</v>
      </c>
      <c r="AG708" s="17">
        <f t="shared" si="2271"/>
        <v>266</v>
      </c>
      <c r="AH708" s="17">
        <f t="shared" si="2326"/>
        <v>0</v>
      </c>
      <c r="AI708" s="17">
        <f t="shared" si="2327"/>
        <v>0</v>
      </c>
      <c r="AJ708" s="17">
        <f t="shared" si="2328"/>
        <v>0</v>
      </c>
      <c r="AK708" s="17">
        <f t="shared" si="2329"/>
        <v>0</v>
      </c>
      <c r="AL708" s="17">
        <f t="shared" si="2330"/>
        <v>0</v>
      </c>
      <c r="AM708" s="17">
        <f t="shared" si="2331"/>
        <v>0</v>
      </c>
      <c r="AN708" s="17">
        <f t="shared" si="2332"/>
        <v>0</v>
      </c>
      <c r="AO708" s="17">
        <f t="shared" si="2333"/>
        <v>0</v>
      </c>
      <c r="AP708" s="17">
        <f t="shared" si="2334"/>
        <v>0</v>
      </c>
      <c r="AQ708" s="17">
        <f t="shared" si="2335"/>
        <v>0</v>
      </c>
      <c r="AR708" s="17">
        <f t="shared" si="2336"/>
        <v>0</v>
      </c>
      <c r="AS708" s="17">
        <f t="shared" si="2337"/>
        <v>0</v>
      </c>
      <c r="AT708" s="17">
        <f t="shared" si="2338"/>
        <v>0</v>
      </c>
      <c r="AU708" s="17">
        <f t="shared" si="2339"/>
        <v>0</v>
      </c>
      <c r="AV708" s="17">
        <f t="shared" si="2340"/>
        <v>0</v>
      </c>
      <c r="AW708" s="17">
        <f t="shared" si="2287"/>
        <v>266</v>
      </c>
      <c r="AX708" s="17">
        <f t="shared" si="2288"/>
        <v>966</v>
      </c>
      <c r="AY708" s="17">
        <f t="shared" si="2289"/>
        <v>266</v>
      </c>
      <c r="AZ708" s="17">
        <f t="shared" si="2341"/>
        <v>0</v>
      </c>
      <c r="BA708" s="17">
        <f t="shared" si="2291"/>
        <v>266</v>
      </c>
      <c r="BB708" s="17">
        <f t="shared" si="2292"/>
        <v>966</v>
      </c>
      <c r="BC708" s="17">
        <f t="shared" si="2293"/>
        <v>266</v>
      </c>
      <c r="BD708" s="17">
        <f t="shared" si="2342"/>
        <v>0</v>
      </c>
      <c r="BE708" s="17">
        <f t="shared" si="2343"/>
        <v>0</v>
      </c>
      <c r="BF708" s="17">
        <f t="shared" si="2344"/>
        <v>0</v>
      </c>
      <c r="BG708" s="17">
        <f t="shared" si="2345"/>
        <v>0</v>
      </c>
      <c r="BH708" s="17">
        <f t="shared" si="2346"/>
        <v>0</v>
      </c>
      <c r="BI708" s="17">
        <f t="shared" si="2347"/>
        <v>0</v>
      </c>
      <c r="BJ708" s="17">
        <f t="shared" si="2348"/>
        <v>0</v>
      </c>
      <c r="BK708" s="17">
        <f t="shared" si="2349"/>
        <v>0</v>
      </c>
      <c r="BL708" s="17">
        <f t="shared" si="2350"/>
        <v>0</v>
      </c>
      <c r="BM708" s="17">
        <f t="shared" si="2351"/>
        <v>0</v>
      </c>
      <c r="BN708" s="17">
        <f t="shared" si="2352"/>
        <v>0</v>
      </c>
      <c r="BO708" s="17">
        <f t="shared" si="2305"/>
        <v>266</v>
      </c>
      <c r="BP708" s="17">
        <f t="shared" si="2306"/>
        <v>966</v>
      </c>
      <c r="BQ708" s="17">
        <f t="shared" si="2307"/>
        <v>266</v>
      </c>
      <c r="BR708" s="17">
        <f t="shared" si="2353"/>
        <v>0</v>
      </c>
      <c r="BS708" s="35"/>
      <c r="BT708" s="35"/>
      <c r="BU708" s="1"/>
      <c r="BV708" s="1"/>
      <c r="BW708" s="1"/>
      <c r="BX708" s="1"/>
      <c r="BY708" s="1"/>
      <c r="BZ708" s="1"/>
      <c r="CA708" s="1"/>
      <c r="CB708" s="1"/>
    </row>
    <row r="709" s="1" customFormat="1" ht="78.75">
      <c r="A709" s="33" t="s">
        <v>420</v>
      </c>
      <c r="B709" s="33" t="s">
        <v>81</v>
      </c>
      <c r="C709" s="33" t="s">
        <v>36</v>
      </c>
      <c r="D709" s="33" t="s">
        <v>156</v>
      </c>
      <c r="E709" s="33"/>
      <c r="F709" s="34" t="s">
        <v>157</v>
      </c>
      <c r="G709" s="17">
        <f t="shared" si="2309"/>
        <v>266</v>
      </c>
      <c r="H709" s="17">
        <f t="shared" si="2108"/>
        <v>966</v>
      </c>
      <c r="I709" s="17">
        <f t="shared" si="2310"/>
        <v>266</v>
      </c>
      <c r="J709" s="17">
        <f t="shared" si="2311"/>
        <v>0</v>
      </c>
      <c r="K709" s="17">
        <f t="shared" si="2312"/>
        <v>0</v>
      </c>
      <c r="L709" s="17">
        <f t="shared" si="2313"/>
        <v>0</v>
      </c>
      <c r="M709" s="17">
        <f t="shared" si="2159"/>
        <v>266</v>
      </c>
      <c r="N709" s="17">
        <f t="shared" si="2160"/>
        <v>966</v>
      </c>
      <c r="O709" s="17">
        <f t="shared" si="2161"/>
        <v>266</v>
      </c>
      <c r="P709" s="17">
        <f t="shared" si="2314"/>
        <v>0</v>
      </c>
      <c r="Q709" s="17">
        <f t="shared" si="2315"/>
        <v>0</v>
      </c>
      <c r="R709" s="17">
        <f t="shared" si="2316"/>
        <v>0</v>
      </c>
      <c r="S709" s="17">
        <f t="shared" si="2317"/>
        <v>0</v>
      </c>
      <c r="T709" s="17">
        <f t="shared" si="2318"/>
        <v>0</v>
      </c>
      <c r="U709" s="17">
        <f t="shared" si="2319"/>
        <v>0</v>
      </c>
      <c r="V709" s="17">
        <f t="shared" si="2320"/>
        <v>0</v>
      </c>
      <c r="W709" s="17">
        <f t="shared" si="2321"/>
        <v>0</v>
      </c>
      <c r="X709" s="17">
        <f t="shared" si="2322"/>
        <v>0</v>
      </c>
      <c r="Y709" s="17">
        <f t="shared" si="2263"/>
        <v>266</v>
      </c>
      <c r="Z709" s="17">
        <f t="shared" si="2264"/>
        <v>966</v>
      </c>
      <c r="AA709" s="17">
        <f t="shared" si="2265"/>
        <v>266</v>
      </c>
      <c r="AB709" s="17">
        <f t="shared" si="2323"/>
        <v>0</v>
      </c>
      <c r="AC709" s="17">
        <f t="shared" si="2324"/>
        <v>0</v>
      </c>
      <c r="AD709" s="17">
        <f t="shared" si="2325"/>
        <v>0</v>
      </c>
      <c r="AE709" s="17">
        <f t="shared" si="2269"/>
        <v>266</v>
      </c>
      <c r="AF709" s="17">
        <f t="shared" si="2270"/>
        <v>966</v>
      </c>
      <c r="AG709" s="17">
        <f t="shared" si="2271"/>
        <v>266</v>
      </c>
      <c r="AH709" s="17">
        <f t="shared" si="2326"/>
        <v>0</v>
      </c>
      <c r="AI709" s="17">
        <f t="shared" si="2327"/>
        <v>0</v>
      </c>
      <c r="AJ709" s="17">
        <f t="shared" si="2328"/>
        <v>0</v>
      </c>
      <c r="AK709" s="17">
        <f t="shared" si="2329"/>
        <v>0</v>
      </c>
      <c r="AL709" s="17">
        <f t="shared" si="2330"/>
        <v>0</v>
      </c>
      <c r="AM709" s="17">
        <f t="shared" si="2331"/>
        <v>0</v>
      </c>
      <c r="AN709" s="17">
        <f t="shared" si="2332"/>
        <v>0</v>
      </c>
      <c r="AO709" s="17">
        <f t="shared" si="2333"/>
        <v>0</v>
      </c>
      <c r="AP709" s="17">
        <f t="shared" si="2334"/>
        <v>0</v>
      </c>
      <c r="AQ709" s="17">
        <f t="shared" si="2335"/>
        <v>0</v>
      </c>
      <c r="AR709" s="17">
        <f t="shared" si="2336"/>
        <v>0</v>
      </c>
      <c r="AS709" s="17">
        <f t="shared" si="2337"/>
        <v>0</v>
      </c>
      <c r="AT709" s="17">
        <f t="shared" si="2338"/>
        <v>0</v>
      </c>
      <c r="AU709" s="17">
        <f t="shared" si="2339"/>
        <v>0</v>
      </c>
      <c r="AV709" s="17">
        <f t="shared" si="2340"/>
        <v>0</v>
      </c>
      <c r="AW709" s="17">
        <f t="shared" si="2287"/>
        <v>266</v>
      </c>
      <c r="AX709" s="17">
        <f t="shared" si="2288"/>
        <v>966</v>
      </c>
      <c r="AY709" s="17">
        <f t="shared" si="2289"/>
        <v>266</v>
      </c>
      <c r="AZ709" s="17">
        <f t="shared" si="2341"/>
        <v>0</v>
      </c>
      <c r="BA709" s="17">
        <f t="shared" si="2291"/>
        <v>266</v>
      </c>
      <c r="BB709" s="17">
        <f t="shared" si="2292"/>
        <v>966</v>
      </c>
      <c r="BC709" s="17">
        <f t="shared" si="2293"/>
        <v>266</v>
      </c>
      <c r="BD709" s="17">
        <f t="shared" si="2342"/>
        <v>0</v>
      </c>
      <c r="BE709" s="17">
        <f t="shared" si="2343"/>
        <v>0</v>
      </c>
      <c r="BF709" s="17">
        <f t="shared" si="2344"/>
        <v>0</v>
      </c>
      <c r="BG709" s="17">
        <f t="shared" si="2345"/>
        <v>0</v>
      </c>
      <c r="BH709" s="17">
        <f t="shared" si="2346"/>
        <v>0</v>
      </c>
      <c r="BI709" s="17">
        <f t="shared" si="2347"/>
        <v>0</v>
      </c>
      <c r="BJ709" s="17">
        <f t="shared" si="2348"/>
        <v>0</v>
      </c>
      <c r="BK709" s="17">
        <f t="shared" si="2349"/>
        <v>0</v>
      </c>
      <c r="BL709" s="17">
        <f t="shared" si="2350"/>
        <v>0</v>
      </c>
      <c r="BM709" s="17">
        <f t="shared" si="2351"/>
        <v>0</v>
      </c>
      <c r="BN709" s="17">
        <f t="shared" si="2352"/>
        <v>0</v>
      </c>
      <c r="BO709" s="17">
        <f t="shared" si="2305"/>
        <v>266</v>
      </c>
      <c r="BP709" s="17">
        <f t="shared" si="2306"/>
        <v>966</v>
      </c>
      <c r="BQ709" s="17">
        <f t="shared" si="2307"/>
        <v>266</v>
      </c>
      <c r="BR709" s="17">
        <f t="shared" si="2353"/>
        <v>0</v>
      </c>
      <c r="BS709" s="35"/>
      <c r="BT709" s="35"/>
      <c r="BU709" s="1"/>
      <c r="BV709" s="1"/>
      <c r="BW709" s="1"/>
      <c r="BX709" s="1"/>
      <c r="BY709" s="1"/>
      <c r="BZ709" s="1"/>
      <c r="CA709" s="1"/>
      <c r="CB709" s="1"/>
    </row>
    <row r="710" s="1" customFormat="1">
      <c r="A710" s="33" t="s">
        <v>420</v>
      </c>
      <c r="B710" s="33" t="s">
        <v>81</v>
      </c>
      <c r="C710" s="33" t="s">
        <v>36</v>
      </c>
      <c r="D710" s="33" t="s">
        <v>156</v>
      </c>
      <c r="E710" s="33" t="s">
        <v>48</v>
      </c>
      <c r="F710" s="34" t="s">
        <v>49</v>
      </c>
      <c r="G710" s="17">
        <v>266</v>
      </c>
      <c r="H710" s="17">
        <v>966</v>
      </c>
      <c r="I710" s="17">
        <v>266</v>
      </c>
      <c r="J710" s="17"/>
      <c r="K710" s="17"/>
      <c r="L710" s="17"/>
      <c r="M710" s="17">
        <f t="shared" si="2159"/>
        <v>266</v>
      </c>
      <c r="N710" s="17">
        <f t="shared" si="2160"/>
        <v>966</v>
      </c>
      <c r="O710" s="17">
        <f t="shared" si="2161"/>
        <v>266</v>
      </c>
      <c r="P710" s="17"/>
      <c r="Q710" s="17"/>
      <c r="R710" s="17"/>
      <c r="S710" s="17"/>
      <c r="T710" s="17"/>
      <c r="U710" s="17"/>
      <c r="V710" s="17"/>
      <c r="W710" s="17"/>
      <c r="X710" s="17"/>
      <c r="Y710" s="17">
        <f t="shared" si="2263"/>
        <v>266</v>
      </c>
      <c r="Z710" s="17">
        <f t="shared" si="2264"/>
        <v>966</v>
      </c>
      <c r="AA710" s="17">
        <f t="shared" si="2265"/>
        <v>266</v>
      </c>
      <c r="AB710" s="17"/>
      <c r="AC710" s="17"/>
      <c r="AD710" s="17"/>
      <c r="AE710" s="17">
        <f t="shared" si="2269"/>
        <v>266</v>
      </c>
      <c r="AF710" s="17">
        <f t="shared" si="2270"/>
        <v>966</v>
      </c>
      <c r="AG710" s="17">
        <f t="shared" si="2271"/>
        <v>266</v>
      </c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>
        <f t="shared" si="2287"/>
        <v>266</v>
      </c>
      <c r="AX710" s="17">
        <f t="shared" si="2288"/>
        <v>966</v>
      </c>
      <c r="AY710" s="17">
        <f t="shared" si="2289"/>
        <v>266</v>
      </c>
      <c r="AZ710" s="17"/>
      <c r="BA710" s="17">
        <f t="shared" si="2291"/>
        <v>266</v>
      </c>
      <c r="BB710" s="17">
        <f t="shared" si="2292"/>
        <v>966</v>
      </c>
      <c r="BC710" s="17">
        <f t="shared" si="2293"/>
        <v>266</v>
      </c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>
        <f t="shared" si="2305"/>
        <v>266</v>
      </c>
      <c r="BP710" s="17">
        <f t="shared" si="2306"/>
        <v>966</v>
      </c>
      <c r="BQ710" s="17">
        <f t="shared" si="2307"/>
        <v>266</v>
      </c>
      <c r="BR710" s="17"/>
      <c r="BS710" s="35"/>
      <c r="BT710" s="35"/>
      <c r="BU710" s="1"/>
      <c r="BV710" s="1"/>
      <c r="BW710" s="1"/>
      <c r="BX710" s="1"/>
      <c r="BY710" s="1"/>
      <c r="BZ710" s="1"/>
      <c r="CA710" s="1"/>
      <c r="CB710" s="1"/>
    </row>
    <row r="711" s="23" customFormat="1">
      <c r="A711" s="24" t="s">
        <v>420</v>
      </c>
      <c r="B711" s="24" t="s">
        <v>103</v>
      </c>
      <c r="C711" s="24"/>
      <c r="D711" s="24"/>
      <c r="E711" s="36"/>
      <c r="F711" s="25" t="s">
        <v>411</v>
      </c>
      <c r="G711" s="26">
        <f t="shared" si="2309"/>
        <v>732.29999999999995</v>
      </c>
      <c r="H711" s="26">
        <f t="shared" ref="H710:H716" si="2354">H712</f>
        <v>732.29999999999995</v>
      </c>
      <c r="I711" s="26">
        <f t="shared" si="2310"/>
        <v>732.29999999999995</v>
      </c>
      <c r="J711" s="26">
        <f t="shared" si="2311"/>
        <v>0</v>
      </c>
      <c r="K711" s="26">
        <f t="shared" si="2312"/>
        <v>0</v>
      </c>
      <c r="L711" s="26">
        <f t="shared" si="2313"/>
        <v>0</v>
      </c>
      <c r="M711" s="26">
        <f t="shared" si="2159"/>
        <v>732.29999999999995</v>
      </c>
      <c r="N711" s="26">
        <f t="shared" si="2160"/>
        <v>732.29999999999995</v>
      </c>
      <c r="O711" s="26">
        <f t="shared" si="2161"/>
        <v>732.29999999999995</v>
      </c>
      <c r="P711" s="26">
        <f t="shared" si="2314"/>
        <v>0</v>
      </c>
      <c r="Q711" s="26">
        <f t="shared" si="2315"/>
        <v>0</v>
      </c>
      <c r="R711" s="26">
        <f t="shared" si="2316"/>
        <v>0</v>
      </c>
      <c r="S711" s="26">
        <f t="shared" si="2317"/>
        <v>0</v>
      </c>
      <c r="T711" s="26">
        <f t="shared" si="2318"/>
        <v>0</v>
      </c>
      <c r="U711" s="26">
        <f t="shared" si="2319"/>
        <v>0</v>
      </c>
      <c r="V711" s="26">
        <f t="shared" si="2320"/>
        <v>0</v>
      </c>
      <c r="W711" s="26">
        <f t="shared" si="2321"/>
        <v>0</v>
      </c>
      <c r="X711" s="26">
        <f t="shared" si="2322"/>
        <v>0</v>
      </c>
      <c r="Y711" s="26">
        <f t="shared" si="2263"/>
        <v>732.29999999999995</v>
      </c>
      <c r="Z711" s="26">
        <f t="shared" si="2264"/>
        <v>732.29999999999995</v>
      </c>
      <c r="AA711" s="26">
        <f t="shared" si="2265"/>
        <v>732.29999999999995</v>
      </c>
      <c r="AB711" s="26">
        <f t="shared" si="2323"/>
        <v>0</v>
      </c>
      <c r="AC711" s="26">
        <f t="shared" si="2324"/>
        <v>0</v>
      </c>
      <c r="AD711" s="26">
        <f t="shared" si="2325"/>
        <v>0</v>
      </c>
      <c r="AE711" s="26">
        <f t="shared" si="2269"/>
        <v>732.29999999999995</v>
      </c>
      <c r="AF711" s="26">
        <f t="shared" si="2270"/>
        <v>732.29999999999995</v>
      </c>
      <c r="AG711" s="26">
        <f t="shared" si="2271"/>
        <v>732.29999999999995</v>
      </c>
      <c r="AH711" s="26">
        <f t="shared" si="2326"/>
        <v>0</v>
      </c>
      <c r="AI711" s="26">
        <f t="shared" si="2327"/>
        <v>0</v>
      </c>
      <c r="AJ711" s="26">
        <f t="shared" si="2328"/>
        <v>0</v>
      </c>
      <c r="AK711" s="26">
        <f t="shared" si="2329"/>
        <v>0</v>
      </c>
      <c r="AL711" s="26">
        <f t="shared" si="2330"/>
        <v>0</v>
      </c>
      <c r="AM711" s="26">
        <f t="shared" si="2331"/>
        <v>0</v>
      </c>
      <c r="AN711" s="26">
        <f t="shared" si="2332"/>
        <v>0</v>
      </c>
      <c r="AO711" s="26">
        <f t="shared" si="2333"/>
        <v>0</v>
      </c>
      <c r="AP711" s="26">
        <f t="shared" si="2334"/>
        <v>0</v>
      </c>
      <c r="AQ711" s="26">
        <f t="shared" si="2335"/>
        <v>0</v>
      </c>
      <c r="AR711" s="26">
        <f t="shared" si="2336"/>
        <v>0</v>
      </c>
      <c r="AS711" s="26">
        <f t="shared" si="2337"/>
        <v>0</v>
      </c>
      <c r="AT711" s="26">
        <f t="shared" si="2338"/>
        <v>0</v>
      </c>
      <c r="AU711" s="26">
        <f t="shared" si="2339"/>
        <v>0</v>
      </c>
      <c r="AV711" s="26">
        <f t="shared" si="2340"/>
        <v>0</v>
      </c>
      <c r="AW711" s="26">
        <f t="shared" si="2287"/>
        <v>732.29999999999995</v>
      </c>
      <c r="AX711" s="26">
        <f t="shared" si="2288"/>
        <v>732.29999999999995</v>
      </c>
      <c r="AY711" s="26">
        <f t="shared" si="2289"/>
        <v>732.29999999999995</v>
      </c>
      <c r="AZ711" s="26">
        <f t="shared" si="2341"/>
        <v>0</v>
      </c>
      <c r="BA711" s="26">
        <f t="shared" si="2291"/>
        <v>732.29999999999995</v>
      </c>
      <c r="BB711" s="26">
        <f t="shared" si="2292"/>
        <v>732.29999999999995</v>
      </c>
      <c r="BC711" s="26">
        <f t="shared" si="2293"/>
        <v>732.29999999999995</v>
      </c>
      <c r="BD711" s="26">
        <f t="shared" si="2342"/>
        <v>0</v>
      </c>
      <c r="BE711" s="26">
        <f t="shared" si="2343"/>
        <v>0</v>
      </c>
      <c r="BF711" s="26">
        <f t="shared" si="2344"/>
        <v>0</v>
      </c>
      <c r="BG711" s="26">
        <f t="shared" si="2345"/>
        <v>0</v>
      </c>
      <c r="BH711" s="26">
        <f t="shared" si="2346"/>
        <v>0</v>
      </c>
      <c r="BI711" s="26">
        <f t="shared" si="2347"/>
        <v>0</v>
      </c>
      <c r="BJ711" s="26">
        <f t="shared" si="2348"/>
        <v>0</v>
      </c>
      <c r="BK711" s="26">
        <f t="shared" si="2349"/>
        <v>0</v>
      </c>
      <c r="BL711" s="26">
        <f t="shared" si="2350"/>
        <v>0</v>
      </c>
      <c r="BM711" s="26">
        <f t="shared" si="2351"/>
        <v>0</v>
      </c>
      <c r="BN711" s="26">
        <f t="shared" si="2352"/>
        <v>0</v>
      </c>
      <c r="BO711" s="26">
        <f t="shared" si="2305"/>
        <v>732.29999999999995</v>
      </c>
      <c r="BP711" s="26">
        <f t="shared" si="2306"/>
        <v>732.29999999999995</v>
      </c>
      <c r="BQ711" s="26">
        <f t="shared" si="2307"/>
        <v>732.29999999999995</v>
      </c>
      <c r="BR711" s="26">
        <f t="shared" si="2353"/>
        <v>0</v>
      </c>
      <c r="BS711" s="27"/>
      <c r="BT711" s="27"/>
      <c r="BU711" s="23"/>
      <c r="BV711" s="23"/>
      <c r="BW711" s="23"/>
      <c r="BX711" s="23"/>
      <c r="BY711" s="23"/>
      <c r="BZ711" s="23"/>
      <c r="CA711" s="23"/>
      <c r="CB711" s="23"/>
    </row>
    <row r="712" s="28" customFormat="1">
      <c r="A712" s="29" t="s">
        <v>420</v>
      </c>
      <c r="B712" s="29" t="s">
        <v>103</v>
      </c>
      <c r="C712" s="29" t="s">
        <v>36</v>
      </c>
      <c r="D712" s="29"/>
      <c r="E712" s="37"/>
      <c r="F712" s="30" t="s">
        <v>481</v>
      </c>
      <c r="G712" s="31">
        <f t="shared" si="2309"/>
        <v>732.29999999999995</v>
      </c>
      <c r="H712" s="31">
        <f t="shared" si="2354"/>
        <v>732.29999999999995</v>
      </c>
      <c r="I712" s="31">
        <f t="shared" si="2310"/>
        <v>732.29999999999995</v>
      </c>
      <c r="J712" s="31">
        <f t="shared" si="2311"/>
        <v>0</v>
      </c>
      <c r="K712" s="31">
        <f t="shared" si="2312"/>
        <v>0</v>
      </c>
      <c r="L712" s="31">
        <f t="shared" si="2313"/>
        <v>0</v>
      </c>
      <c r="M712" s="31">
        <f t="shared" si="2159"/>
        <v>732.29999999999995</v>
      </c>
      <c r="N712" s="31">
        <f t="shared" si="2160"/>
        <v>732.29999999999995</v>
      </c>
      <c r="O712" s="31">
        <f t="shared" si="2161"/>
        <v>732.29999999999995</v>
      </c>
      <c r="P712" s="31">
        <f t="shared" si="2314"/>
        <v>0</v>
      </c>
      <c r="Q712" s="31">
        <f t="shared" si="2315"/>
        <v>0</v>
      </c>
      <c r="R712" s="31">
        <f t="shared" si="2316"/>
        <v>0</v>
      </c>
      <c r="S712" s="31">
        <f t="shared" si="2317"/>
        <v>0</v>
      </c>
      <c r="T712" s="31">
        <f t="shared" si="2318"/>
        <v>0</v>
      </c>
      <c r="U712" s="31">
        <f t="shared" si="2319"/>
        <v>0</v>
      </c>
      <c r="V712" s="31">
        <f t="shared" si="2320"/>
        <v>0</v>
      </c>
      <c r="W712" s="31">
        <f t="shared" si="2321"/>
        <v>0</v>
      </c>
      <c r="X712" s="31">
        <f t="shared" si="2322"/>
        <v>0</v>
      </c>
      <c r="Y712" s="31">
        <f t="shared" si="2263"/>
        <v>732.29999999999995</v>
      </c>
      <c r="Z712" s="31">
        <f t="shared" si="2264"/>
        <v>732.29999999999995</v>
      </c>
      <c r="AA712" s="31">
        <f t="shared" si="2265"/>
        <v>732.29999999999995</v>
      </c>
      <c r="AB712" s="31">
        <f t="shared" si="2323"/>
        <v>0</v>
      </c>
      <c r="AC712" s="31">
        <f t="shared" si="2324"/>
        <v>0</v>
      </c>
      <c r="AD712" s="31">
        <f t="shared" si="2325"/>
        <v>0</v>
      </c>
      <c r="AE712" s="31">
        <f t="shared" si="2269"/>
        <v>732.29999999999995</v>
      </c>
      <c r="AF712" s="31">
        <f t="shared" si="2270"/>
        <v>732.29999999999995</v>
      </c>
      <c r="AG712" s="31">
        <f t="shared" si="2271"/>
        <v>732.29999999999995</v>
      </c>
      <c r="AH712" s="31">
        <f t="shared" si="2326"/>
        <v>0</v>
      </c>
      <c r="AI712" s="31">
        <f t="shared" si="2327"/>
        <v>0</v>
      </c>
      <c r="AJ712" s="31">
        <f t="shared" si="2328"/>
        <v>0</v>
      </c>
      <c r="AK712" s="31">
        <f t="shared" si="2329"/>
        <v>0</v>
      </c>
      <c r="AL712" s="31">
        <f t="shared" si="2330"/>
        <v>0</v>
      </c>
      <c r="AM712" s="31">
        <f t="shared" si="2331"/>
        <v>0</v>
      </c>
      <c r="AN712" s="31">
        <f t="shared" si="2332"/>
        <v>0</v>
      </c>
      <c r="AO712" s="31">
        <f t="shared" si="2333"/>
        <v>0</v>
      </c>
      <c r="AP712" s="31">
        <f t="shared" si="2334"/>
        <v>0</v>
      </c>
      <c r="AQ712" s="31">
        <f t="shared" si="2335"/>
        <v>0</v>
      </c>
      <c r="AR712" s="31">
        <f t="shared" si="2336"/>
        <v>0</v>
      </c>
      <c r="AS712" s="31">
        <f t="shared" si="2337"/>
        <v>0</v>
      </c>
      <c r="AT712" s="31">
        <f t="shared" si="2338"/>
        <v>0</v>
      </c>
      <c r="AU712" s="31">
        <f t="shared" si="2339"/>
        <v>0</v>
      </c>
      <c r="AV712" s="31">
        <f t="shared" si="2340"/>
        <v>0</v>
      </c>
      <c r="AW712" s="31">
        <f t="shared" si="2287"/>
        <v>732.29999999999995</v>
      </c>
      <c r="AX712" s="31">
        <f t="shared" si="2288"/>
        <v>732.29999999999995</v>
      </c>
      <c r="AY712" s="31">
        <f t="shared" si="2289"/>
        <v>732.29999999999995</v>
      </c>
      <c r="AZ712" s="31">
        <f t="shared" si="2341"/>
        <v>0</v>
      </c>
      <c r="BA712" s="31">
        <f t="shared" si="2291"/>
        <v>732.29999999999995</v>
      </c>
      <c r="BB712" s="31">
        <f t="shared" si="2292"/>
        <v>732.29999999999995</v>
      </c>
      <c r="BC712" s="31">
        <f t="shared" si="2293"/>
        <v>732.29999999999995</v>
      </c>
      <c r="BD712" s="31">
        <f t="shared" si="2342"/>
        <v>0</v>
      </c>
      <c r="BE712" s="31">
        <f t="shared" si="2343"/>
        <v>0</v>
      </c>
      <c r="BF712" s="31">
        <f t="shared" si="2344"/>
        <v>0</v>
      </c>
      <c r="BG712" s="31">
        <f t="shared" si="2345"/>
        <v>0</v>
      </c>
      <c r="BH712" s="31">
        <f t="shared" si="2346"/>
        <v>0</v>
      </c>
      <c r="BI712" s="31">
        <f t="shared" si="2347"/>
        <v>0</v>
      </c>
      <c r="BJ712" s="31">
        <f t="shared" si="2348"/>
        <v>0</v>
      </c>
      <c r="BK712" s="31">
        <f t="shared" si="2349"/>
        <v>0</v>
      </c>
      <c r="BL712" s="31">
        <f t="shared" si="2350"/>
        <v>0</v>
      </c>
      <c r="BM712" s="31">
        <f t="shared" si="2351"/>
        <v>0</v>
      </c>
      <c r="BN712" s="31">
        <f t="shared" si="2352"/>
        <v>0</v>
      </c>
      <c r="BO712" s="31">
        <f t="shared" si="2305"/>
        <v>732.29999999999995</v>
      </c>
      <c r="BP712" s="31">
        <f t="shared" si="2306"/>
        <v>732.29999999999995</v>
      </c>
      <c r="BQ712" s="31">
        <f t="shared" si="2307"/>
        <v>732.29999999999995</v>
      </c>
      <c r="BR712" s="31">
        <f t="shared" si="2353"/>
        <v>0</v>
      </c>
      <c r="BS712" s="32"/>
      <c r="BT712" s="32"/>
      <c r="BU712" s="28"/>
      <c r="BV712" s="28"/>
      <c r="BW712" s="28"/>
      <c r="BX712" s="28"/>
      <c r="BY712" s="28"/>
      <c r="BZ712" s="28"/>
      <c r="CA712" s="28"/>
      <c r="CB712" s="28"/>
    </row>
    <row r="713" s="1" customFormat="1">
      <c r="A713" s="33" t="s">
        <v>420</v>
      </c>
      <c r="B713" s="33" t="s">
        <v>103</v>
      </c>
      <c r="C713" s="33" t="s">
        <v>36</v>
      </c>
      <c r="D713" s="33" t="s">
        <v>413</v>
      </c>
      <c r="E713" s="38"/>
      <c r="F713" s="34" t="s">
        <v>414</v>
      </c>
      <c r="G713" s="17">
        <f t="shared" si="2309"/>
        <v>732.29999999999995</v>
      </c>
      <c r="H713" s="17">
        <f t="shared" si="2354"/>
        <v>732.29999999999995</v>
      </c>
      <c r="I713" s="17">
        <f t="shared" si="2310"/>
        <v>732.29999999999995</v>
      </c>
      <c r="J713" s="17">
        <f t="shared" si="2311"/>
        <v>0</v>
      </c>
      <c r="K713" s="17">
        <f t="shared" si="2312"/>
        <v>0</v>
      </c>
      <c r="L713" s="17">
        <f t="shared" si="2313"/>
        <v>0</v>
      </c>
      <c r="M713" s="17">
        <f t="shared" si="2159"/>
        <v>732.29999999999995</v>
      </c>
      <c r="N713" s="17">
        <f t="shared" si="2160"/>
        <v>732.29999999999995</v>
      </c>
      <c r="O713" s="17">
        <f t="shared" si="2161"/>
        <v>732.29999999999995</v>
      </c>
      <c r="P713" s="17">
        <f t="shared" si="2314"/>
        <v>0</v>
      </c>
      <c r="Q713" s="17">
        <f t="shared" si="2315"/>
        <v>0</v>
      </c>
      <c r="R713" s="17">
        <f t="shared" si="2316"/>
        <v>0</v>
      </c>
      <c r="S713" s="17">
        <f t="shared" si="2317"/>
        <v>0</v>
      </c>
      <c r="T713" s="17">
        <f t="shared" si="2318"/>
        <v>0</v>
      </c>
      <c r="U713" s="17">
        <f t="shared" si="2319"/>
        <v>0</v>
      </c>
      <c r="V713" s="17">
        <f t="shared" si="2320"/>
        <v>0</v>
      </c>
      <c r="W713" s="17">
        <f t="shared" si="2321"/>
        <v>0</v>
      </c>
      <c r="X713" s="17">
        <f t="shared" si="2322"/>
        <v>0</v>
      </c>
      <c r="Y713" s="17">
        <f t="shared" si="2263"/>
        <v>732.29999999999995</v>
      </c>
      <c r="Z713" s="17">
        <f t="shared" si="2264"/>
        <v>732.29999999999995</v>
      </c>
      <c r="AA713" s="17">
        <f t="shared" si="2265"/>
        <v>732.29999999999995</v>
      </c>
      <c r="AB713" s="17">
        <f t="shared" si="2323"/>
        <v>0</v>
      </c>
      <c r="AC713" s="17">
        <f t="shared" si="2324"/>
        <v>0</v>
      </c>
      <c r="AD713" s="17">
        <f t="shared" si="2325"/>
        <v>0</v>
      </c>
      <c r="AE713" s="17">
        <f t="shared" si="2269"/>
        <v>732.29999999999995</v>
      </c>
      <c r="AF713" s="17">
        <f t="shared" si="2270"/>
        <v>732.29999999999995</v>
      </c>
      <c r="AG713" s="17">
        <f t="shared" si="2271"/>
        <v>732.29999999999995</v>
      </c>
      <c r="AH713" s="17">
        <f t="shared" si="2326"/>
        <v>0</v>
      </c>
      <c r="AI713" s="17">
        <f t="shared" si="2327"/>
        <v>0</v>
      </c>
      <c r="AJ713" s="17">
        <f t="shared" si="2328"/>
        <v>0</v>
      </c>
      <c r="AK713" s="17">
        <f t="shared" si="2329"/>
        <v>0</v>
      </c>
      <c r="AL713" s="17">
        <f t="shared" si="2330"/>
        <v>0</v>
      </c>
      <c r="AM713" s="17">
        <f t="shared" si="2331"/>
        <v>0</v>
      </c>
      <c r="AN713" s="17">
        <f t="shared" si="2332"/>
        <v>0</v>
      </c>
      <c r="AO713" s="17">
        <f t="shared" si="2333"/>
        <v>0</v>
      </c>
      <c r="AP713" s="17">
        <f t="shared" si="2334"/>
        <v>0</v>
      </c>
      <c r="AQ713" s="17">
        <f t="shared" si="2335"/>
        <v>0</v>
      </c>
      <c r="AR713" s="17">
        <f t="shared" si="2336"/>
        <v>0</v>
      </c>
      <c r="AS713" s="17">
        <f t="shared" si="2337"/>
        <v>0</v>
      </c>
      <c r="AT713" s="17">
        <f t="shared" si="2338"/>
        <v>0</v>
      </c>
      <c r="AU713" s="17">
        <f t="shared" si="2339"/>
        <v>0</v>
      </c>
      <c r="AV713" s="17">
        <f t="shared" si="2340"/>
        <v>0</v>
      </c>
      <c r="AW713" s="17">
        <f t="shared" si="2287"/>
        <v>732.29999999999995</v>
      </c>
      <c r="AX713" s="17">
        <f t="shared" si="2288"/>
        <v>732.29999999999995</v>
      </c>
      <c r="AY713" s="17">
        <f t="shared" si="2289"/>
        <v>732.29999999999995</v>
      </c>
      <c r="AZ713" s="17">
        <f t="shared" si="2341"/>
        <v>0</v>
      </c>
      <c r="BA713" s="17">
        <f t="shared" si="2291"/>
        <v>732.29999999999995</v>
      </c>
      <c r="BB713" s="17">
        <f t="shared" si="2292"/>
        <v>732.29999999999995</v>
      </c>
      <c r="BC713" s="17">
        <f t="shared" si="2293"/>
        <v>732.29999999999995</v>
      </c>
      <c r="BD713" s="17">
        <f t="shared" si="2342"/>
        <v>0</v>
      </c>
      <c r="BE713" s="17">
        <f t="shared" si="2343"/>
        <v>0</v>
      </c>
      <c r="BF713" s="17">
        <f t="shared" si="2344"/>
        <v>0</v>
      </c>
      <c r="BG713" s="17">
        <f t="shared" si="2345"/>
        <v>0</v>
      </c>
      <c r="BH713" s="17">
        <f t="shared" si="2346"/>
        <v>0</v>
      </c>
      <c r="BI713" s="17">
        <f t="shared" si="2347"/>
        <v>0</v>
      </c>
      <c r="BJ713" s="17">
        <f t="shared" si="2348"/>
        <v>0</v>
      </c>
      <c r="BK713" s="17">
        <f t="shared" si="2349"/>
        <v>0</v>
      </c>
      <c r="BL713" s="17">
        <f t="shared" si="2350"/>
        <v>0</v>
      </c>
      <c r="BM713" s="17">
        <f t="shared" si="2351"/>
        <v>0</v>
      </c>
      <c r="BN713" s="17">
        <f t="shared" si="2352"/>
        <v>0</v>
      </c>
      <c r="BO713" s="17">
        <f t="shared" si="2305"/>
        <v>732.29999999999995</v>
      </c>
      <c r="BP713" s="17">
        <f t="shared" si="2306"/>
        <v>732.29999999999995</v>
      </c>
      <c r="BQ713" s="17">
        <f t="shared" si="2307"/>
        <v>732.29999999999995</v>
      </c>
      <c r="BR713" s="17">
        <f t="shared" si="2353"/>
        <v>0</v>
      </c>
      <c r="BS713" s="35"/>
      <c r="BT713" s="35"/>
      <c r="BU713" s="1"/>
      <c r="BV713" s="1"/>
      <c r="BW713" s="1"/>
      <c r="BX713" s="1"/>
      <c r="BY713" s="1"/>
      <c r="BZ713" s="1"/>
      <c r="CA713" s="1"/>
      <c r="CB713" s="1"/>
    </row>
    <row r="714" s="1" customFormat="1" hidden="1">
      <c r="A714" s="33" t="s">
        <v>420</v>
      </c>
      <c r="B714" s="33" t="s">
        <v>103</v>
      </c>
      <c r="C714" s="33" t="s">
        <v>36</v>
      </c>
      <c r="D714" s="33" t="s">
        <v>415</v>
      </c>
      <c r="E714" s="38"/>
      <c r="F714" s="34" t="s">
        <v>43</v>
      </c>
      <c r="G714" s="17">
        <f t="shared" si="2309"/>
        <v>732.29999999999995</v>
      </c>
      <c r="H714" s="17">
        <f t="shared" si="2354"/>
        <v>732.29999999999995</v>
      </c>
      <c r="I714" s="17">
        <f t="shared" si="2310"/>
        <v>732.29999999999995</v>
      </c>
      <c r="J714" s="17">
        <f t="shared" si="2311"/>
        <v>0</v>
      </c>
      <c r="K714" s="17">
        <f t="shared" si="2312"/>
        <v>0</v>
      </c>
      <c r="L714" s="17">
        <f t="shared" si="2313"/>
        <v>0</v>
      </c>
      <c r="M714" s="17">
        <f t="shared" si="2159"/>
        <v>732.29999999999995</v>
      </c>
      <c r="N714" s="17">
        <f t="shared" si="2160"/>
        <v>732.29999999999995</v>
      </c>
      <c r="O714" s="17">
        <f t="shared" si="2161"/>
        <v>732.29999999999995</v>
      </c>
      <c r="P714" s="17">
        <f t="shared" si="2314"/>
        <v>0</v>
      </c>
      <c r="Q714" s="17">
        <f t="shared" si="2315"/>
        <v>0</v>
      </c>
      <c r="R714" s="17">
        <f t="shared" si="2316"/>
        <v>0</v>
      </c>
      <c r="S714" s="17">
        <f t="shared" si="2317"/>
        <v>0</v>
      </c>
      <c r="T714" s="17">
        <f t="shared" si="2318"/>
        <v>0</v>
      </c>
      <c r="U714" s="17">
        <f t="shared" si="2319"/>
        <v>0</v>
      </c>
      <c r="V714" s="17">
        <f t="shared" si="2320"/>
        <v>0</v>
      </c>
      <c r="W714" s="17">
        <f t="shared" si="2321"/>
        <v>0</v>
      </c>
      <c r="X714" s="17">
        <f t="shared" si="2322"/>
        <v>0</v>
      </c>
      <c r="Y714" s="17">
        <f t="shared" si="2263"/>
        <v>732.29999999999995</v>
      </c>
      <c r="Z714" s="17">
        <f t="shared" si="2264"/>
        <v>732.29999999999995</v>
      </c>
      <c r="AA714" s="17">
        <f t="shared" si="2265"/>
        <v>732.29999999999995</v>
      </c>
      <c r="AB714" s="17">
        <f t="shared" si="2323"/>
        <v>0</v>
      </c>
      <c r="AC714" s="17">
        <f t="shared" si="2324"/>
        <v>0</v>
      </c>
      <c r="AD714" s="17">
        <f t="shared" si="2325"/>
        <v>0</v>
      </c>
      <c r="AE714" s="17">
        <f t="shared" si="2269"/>
        <v>732.29999999999995</v>
      </c>
      <c r="AF714" s="17">
        <f t="shared" si="2270"/>
        <v>732.29999999999995</v>
      </c>
      <c r="AG714" s="17">
        <f t="shared" si="2271"/>
        <v>732.29999999999995</v>
      </c>
      <c r="AH714" s="17">
        <f t="shared" si="2326"/>
        <v>0</v>
      </c>
      <c r="AI714" s="17">
        <f t="shared" si="2327"/>
        <v>0</v>
      </c>
      <c r="AJ714" s="17">
        <f t="shared" si="2328"/>
        <v>0</v>
      </c>
      <c r="AK714" s="17">
        <f t="shared" si="2329"/>
        <v>0</v>
      </c>
      <c r="AL714" s="17">
        <f t="shared" si="2330"/>
        <v>0</v>
      </c>
      <c r="AM714" s="17">
        <f t="shared" si="2331"/>
        <v>0</v>
      </c>
      <c r="AN714" s="17">
        <f t="shared" si="2332"/>
        <v>0</v>
      </c>
      <c r="AO714" s="17">
        <f t="shared" si="2333"/>
        <v>0</v>
      </c>
      <c r="AP714" s="17">
        <f t="shared" si="2334"/>
        <v>0</v>
      </c>
      <c r="AQ714" s="17">
        <f t="shared" si="2335"/>
        <v>0</v>
      </c>
      <c r="AR714" s="17">
        <f t="shared" si="2336"/>
        <v>0</v>
      </c>
      <c r="AS714" s="17">
        <f t="shared" si="2337"/>
        <v>0</v>
      </c>
      <c r="AT714" s="17">
        <f t="shared" si="2338"/>
        <v>0</v>
      </c>
      <c r="AU714" s="17">
        <f t="shared" si="2339"/>
        <v>0</v>
      </c>
      <c r="AV714" s="17">
        <f t="shared" si="2340"/>
        <v>0</v>
      </c>
      <c r="AW714" s="17">
        <f t="shared" si="2287"/>
        <v>732.29999999999995</v>
      </c>
      <c r="AX714" s="17">
        <f t="shared" si="2288"/>
        <v>732.29999999999995</v>
      </c>
      <c r="AY714" s="17">
        <f t="shared" si="2289"/>
        <v>732.29999999999995</v>
      </c>
      <c r="AZ714" s="17">
        <f t="shared" si="2341"/>
        <v>0</v>
      </c>
      <c r="BA714" s="17">
        <f t="shared" si="2291"/>
        <v>732.29999999999995</v>
      </c>
      <c r="BB714" s="17">
        <f t="shared" si="2292"/>
        <v>732.29999999999995</v>
      </c>
      <c r="BC714" s="17">
        <f t="shared" si="2293"/>
        <v>732.29999999999995</v>
      </c>
      <c r="BD714" s="17">
        <f t="shared" si="2342"/>
        <v>0</v>
      </c>
      <c r="BE714" s="17">
        <f t="shared" si="2343"/>
        <v>0</v>
      </c>
      <c r="BF714" s="17">
        <f t="shared" si="2344"/>
        <v>0</v>
      </c>
      <c r="BG714" s="17">
        <f t="shared" si="2345"/>
        <v>0</v>
      </c>
      <c r="BH714" s="17">
        <f t="shared" si="2346"/>
        <v>0</v>
      </c>
      <c r="BI714" s="17">
        <f t="shared" si="2347"/>
        <v>0</v>
      </c>
      <c r="BJ714" s="17">
        <f t="shared" si="2348"/>
        <v>0</v>
      </c>
      <c r="BK714" s="17">
        <f t="shared" si="2349"/>
        <v>0</v>
      </c>
      <c r="BL714" s="17">
        <f t="shared" si="2350"/>
        <v>0</v>
      </c>
      <c r="BM714" s="17">
        <f t="shared" si="2351"/>
        <v>0</v>
      </c>
      <c r="BN714" s="17">
        <f t="shared" si="2352"/>
        <v>0</v>
      </c>
      <c r="BO714" s="17">
        <f t="shared" si="2305"/>
        <v>732.29999999999995</v>
      </c>
      <c r="BP714" s="17">
        <f t="shared" si="2306"/>
        <v>732.29999999999995</v>
      </c>
      <c r="BQ714" s="17">
        <f t="shared" si="2307"/>
        <v>732.29999999999995</v>
      </c>
      <c r="BR714" s="17">
        <f t="shared" si="2353"/>
        <v>0</v>
      </c>
      <c r="BS714" s="35">
        <v>0</v>
      </c>
      <c r="BT714" s="35"/>
      <c r="BU714" s="1"/>
      <c r="BV714" s="1"/>
      <c r="BW714" s="1"/>
      <c r="BX714" s="1"/>
      <c r="BY714" s="1"/>
      <c r="BZ714" s="1"/>
      <c r="CA714" s="1"/>
      <c r="CB714" s="1"/>
    </row>
    <row r="715" s="1" customFormat="1">
      <c r="A715" s="33" t="s">
        <v>420</v>
      </c>
      <c r="B715" s="33" t="s">
        <v>103</v>
      </c>
      <c r="C715" s="33" t="s">
        <v>36</v>
      </c>
      <c r="D715" s="33" t="s">
        <v>482</v>
      </c>
      <c r="E715" s="38"/>
      <c r="F715" s="34" t="s">
        <v>483</v>
      </c>
      <c r="G715" s="17">
        <f t="shared" si="2309"/>
        <v>732.29999999999995</v>
      </c>
      <c r="H715" s="17">
        <f t="shared" si="2354"/>
        <v>732.29999999999995</v>
      </c>
      <c r="I715" s="17">
        <f t="shared" si="2310"/>
        <v>732.29999999999995</v>
      </c>
      <c r="J715" s="17">
        <f t="shared" si="2311"/>
        <v>0</v>
      </c>
      <c r="K715" s="17">
        <f t="shared" si="2312"/>
        <v>0</v>
      </c>
      <c r="L715" s="17">
        <f t="shared" si="2313"/>
        <v>0</v>
      </c>
      <c r="M715" s="17">
        <f t="shared" si="2159"/>
        <v>732.29999999999995</v>
      </c>
      <c r="N715" s="17">
        <f t="shared" si="2160"/>
        <v>732.29999999999995</v>
      </c>
      <c r="O715" s="17">
        <f t="shared" si="2161"/>
        <v>732.29999999999995</v>
      </c>
      <c r="P715" s="17">
        <f t="shared" si="2314"/>
        <v>0</v>
      </c>
      <c r="Q715" s="17">
        <f t="shared" si="2315"/>
        <v>0</v>
      </c>
      <c r="R715" s="17">
        <f t="shared" si="2316"/>
        <v>0</v>
      </c>
      <c r="S715" s="17">
        <f t="shared" si="2317"/>
        <v>0</v>
      </c>
      <c r="T715" s="17">
        <f t="shared" si="2318"/>
        <v>0</v>
      </c>
      <c r="U715" s="17">
        <f t="shared" si="2319"/>
        <v>0</v>
      </c>
      <c r="V715" s="17">
        <f t="shared" si="2320"/>
        <v>0</v>
      </c>
      <c r="W715" s="17">
        <f t="shared" si="2321"/>
        <v>0</v>
      </c>
      <c r="X715" s="17">
        <f t="shared" si="2322"/>
        <v>0</v>
      </c>
      <c r="Y715" s="17">
        <f t="shared" si="2263"/>
        <v>732.29999999999995</v>
      </c>
      <c r="Z715" s="17">
        <f t="shared" si="2264"/>
        <v>732.29999999999995</v>
      </c>
      <c r="AA715" s="17">
        <f t="shared" si="2265"/>
        <v>732.29999999999995</v>
      </c>
      <c r="AB715" s="17">
        <f t="shared" si="2323"/>
        <v>0</v>
      </c>
      <c r="AC715" s="17">
        <f t="shared" si="2324"/>
        <v>0</v>
      </c>
      <c r="AD715" s="17">
        <f t="shared" si="2325"/>
        <v>0</v>
      </c>
      <c r="AE715" s="17">
        <f t="shared" si="2269"/>
        <v>732.29999999999995</v>
      </c>
      <c r="AF715" s="17">
        <f t="shared" si="2270"/>
        <v>732.29999999999995</v>
      </c>
      <c r="AG715" s="17">
        <f t="shared" si="2271"/>
        <v>732.29999999999995</v>
      </c>
      <c r="AH715" s="17">
        <f t="shared" si="2326"/>
        <v>0</v>
      </c>
      <c r="AI715" s="17">
        <f t="shared" si="2327"/>
        <v>0</v>
      </c>
      <c r="AJ715" s="17">
        <f t="shared" si="2328"/>
        <v>0</v>
      </c>
      <c r="AK715" s="17">
        <f t="shared" si="2329"/>
        <v>0</v>
      </c>
      <c r="AL715" s="17">
        <f t="shared" si="2330"/>
        <v>0</v>
      </c>
      <c r="AM715" s="17">
        <f t="shared" si="2331"/>
        <v>0</v>
      </c>
      <c r="AN715" s="17">
        <f t="shared" si="2332"/>
        <v>0</v>
      </c>
      <c r="AO715" s="17">
        <f t="shared" si="2333"/>
        <v>0</v>
      </c>
      <c r="AP715" s="17">
        <f t="shared" si="2334"/>
        <v>0</v>
      </c>
      <c r="AQ715" s="17">
        <f t="shared" si="2335"/>
        <v>0</v>
      </c>
      <c r="AR715" s="17">
        <f t="shared" si="2336"/>
        <v>0</v>
      </c>
      <c r="AS715" s="17">
        <f t="shared" si="2337"/>
        <v>0</v>
      </c>
      <c r="AT715" s="17">
        <f t="shared" si="2338"/>
        <v>0</v>
      </c>
      <c r="AU715" s="17">
        <f t="shared" si="2339"/>
        <v>0</v>
      </c>
      <c r="AV715" s="17">
        <f t="shared" si="2340"/>
        <v>0</v>
      </c>
      <c r="AW715" s="17">
        <f t="shared" si="2287"/>
        <v>732.29999999999995</v>
      </c>
      <c r="AX715" s="17">
        <f t="shared" si="2288"/>
        <v>732.29999999999995</v>
      </c>
      <c r="AY715" s="17">
        <f t="shared" si="2289"/>
        <v>732.29999999999995</v>
      </c>
      <c r="AZ715" s="17">
        <f t="shared" si="2341"/>
        <v>0</v>
      </c>
      <c r="BA715" s="17">
        <f t="shared" si="2291"/>
        <v>732.29999999999995</v>
      </c>
      <c r="BB715" s="17">
        <f t="shared" si="2292"/>
        <v>732.29999999999995</v>
      </c>
      <c r="BC715" s="17">
        <f t="shared" si="2293"/>
        <v>732.29999999999995</v>
      </c>
      <c r="BD715" s="17">
        <f t="shared" si="2342"/>
        <v>0</v>
      </c>
      <c r="BE715" s="17">
        <f t="shared" si="2343"/>
        <v>0</v>
      </c>
      <c r="BF715" s="17">
        <f t="shared" si="2344"/>
        <v>0</v>
      </c>
      <c r="BG715" s="17">
        <f t="shared" si="2345"/>
        <v>0</v>
      </c>
      <c r="BH715" s="17">
        <f t="shared" si="2346"/>
        <v>0</v>
      </c>
      <c r="BI715" s="17">
        <f t="shared" si="2347"/>
        <v>0</v>
      </c>
      <c r="BJ715" s="17">
        <f t="shared" si="2348"/>
        <v>0</v>
      </c>
      <c r="BK715" s="17">
        <f t="shared" si="2349"/>
        <v>0</v>
      </c>
      <c r="BL715" s="17">
        <f t="shared" si="2350"/>
        <v>0</v>
      </c>
      <c r="BM715" s="17">
        <f t="shared" si="2351"/>
        <v>0</v>
      </c>
      <c r="BN715" s="17">
        <f t="shared" si="2352"/>
        <v>0</v>
      </c>
      <c r="BO715" s="17">
        <f t="shared" si="2305"/>
        <v>732.29999999999995</v>
      </c>
      <c r="BP715" s="17">
        <f t="shared" si="2306"/>
        <v>732.29999999999995</v>
      </c>
      <c r="BQ715" s="17">
        <f t="shared" si="2307"/>
        <v>732.29999999999995</v>
      </c>
      <c r="BR715" s="17">
        <f t="shared" si="2353"/>
        <v>0</v>
      </c>
      <c r="BS715" s="35"/>
      <c r="BT715" s="35"/>
      <c r="BU715" s="1"/>
      <c r="BV715" s="1"/>
      <c r="BW715" s="1"/>
      <c r="BX715" s="1"/>
      <c r="BY715" s="1"/>
      <c r="BZ715" s="1"/>
      <c r="CA715" s="1"/>
      <c r="CB715" s="1"/>
    </row>
    <row r="716" s="1" customFormat="1">
      <c r="A716" s="33" t="s">
        <v>420</v>
      </c>
      <c r="B716" s="33" t="s">
        <v>103</v>
      </c>
      <c r="C716" s="33" t="s">
        <v>36</v>
      </c>
      <c r="D716" s="33" t="s">
        <v>484</v>
      </c>
      <c r="E716" s="38"/>
      <c r="F716" s="34" t="s">
        <v>485</v>
      </c>
      <c r="G716" s="17">
        <f t="shared" si="2309"/>
        <v>732.29999999999995</v>
      </c>
      <c r="H716" s="17">
        <f t="shared" si="2354"/>
        <v>732.29999999999995</v>
      </c>
      <c r="I716" s="17">
        <f t="shared" si="2310"/>
        <v>732.29999999999995</v>
      </c>
      <c r="J716" s="17">
        <f t="shared" si="2311"/>
        <v>0</v>
      </c>
      <c r="K716" s="17">
        <f t="shared" si="2312"/>
        <v>0</v>
      </c>
      <c r="L716" s="17">
        <f t="shared" si="2313"/>
        <v>0</v>
      </c>
      <c r="M716" s="17">
        <f t="shared" si="2159"/>
        <v>732.29999999999995</v>
      </c>
      <c r="N716" s="17">
        <f t="shared" si="2160"/>
        <v>732.29999999999995</v>
      </c>
      <c r="O716" s="17">
        <f t="shared" si="2161"/>
        <v>732.29999999999995</v>
      </c>
      <c r="P716" s="17">
        <f t="shared" si="2314"/>
        <v>0</v>
      </c>
      <c r="Q716" s="17">
        <f t="shared" si="2315"/>
        <v>0</v>
      </c>
      <c r="R716" s="17">
        <f t="shared" si="2316"/>
        <v>0</v>
      </c>
      <c r="S716" s="17">
        <f t="shared" si="2317"/>
        <v>0</v>
      </c>
      <c r="T716" s="17">
        <f t="shared" si="2318"/>
        <v>0</v>
      </c>
      <c r="U716" s="17">
        <f t="shared" si="2319"/>
        <v>0</v>
      </c>
      <c r="V716" s="17">
        <f t="shared" si="2320"/>
        <v>0</v>
      </c>
      <c r="W716" s="17">
        <f t="shared" si="2321"/>
        <v>0</v>
      </c>
      <c r="X716" s="17">
        <f t="shared" si="2322"/>
        <v>0</v>
      </c>
      <c r="Y716" s="17">
        <f t="shared" si="2263"/>
        <v>732.29999999999995</v>
      </c>
      <c r="Z716" s="17">
        <f t="shared" si="2264"/>
        <v>732.29999999999995</v>
      </c>
      <c r="AA716" s="17">
        <f t="shared" si="2265"/>
        <v>732.29999999999995</v>
      </c>
      <c r="AB716" s="17">
        <f t="shared" si="2323"/>
        <v>0</v>
      </c>
      <c r="AC716" s="17">
        <f t="shared" si="2324"/>
        <v>0</v>
      </c>
      <c r="AD716" s="17">
        <f t="shared" si="2325"/>
        <v>0</v>
      </c>
      <c r="AE716" s="17">
        <f t="shared" si="2269"/>
        <v>732.29999999999995</v>
      </c>
      <c r="AF716" s="17">
        <f t="shared" si="2270"/>
        <v>732.29999999999995</v>
      </c>
      <c r="AG716" s="17">
        <f t="shared" si="2271"/>
        <v>732.29999999999995</v>
      </c>
      <c r="AH716" s="17">
        <f t="shared" si="2326"/>
        <v>0</v>
      </c>
      <c r="AI716" s="17">
        <f t="shared" si="2327"/>
        <v>0</v>
      </c>
      <c r="AJ716" s="17">
        <f t="shared" si="2328"/>
        <v>0</v>
      </c>
      <c r="AK716" s="17">
        <f t="shared" si="2329"/>
        <v>0</v>
      </c>
      <c r="AL716" s="17">
        <f t="shared" si="2330"/>
        <v>0</v>
      </c>
      <c r="AM716" s="17">
        <f t="shared" si="2331"/>
        <v>0</v>
      </c>
      <c r="AN716" s="17">
        <f t="shared" si="2332"/>
        <v>0</v>
      </c>
      <c r="AO716" s="17">
        <f t="shared" si="2333"/>
        <v>0</v>
      </c>
      <c r="AP716" s="17">
        <f t="shared" si="2334"/>
        <v>0</v>
      </c>
      <c r="AQ716" s="17">
        <f t="shared" si="2335"/>
        <v>0</v>
      </c>
      <c r="AR716" s="17">
        <f t="shared" si="2336"/>
        <v>0</v>
      </c>
      <c r="AS716" s="17">
        <f t="shared" si="2337"/>
        <v>0</v>
      </c>
      <c r="AT716" s="17">
        <f t="shared" si="2338"/>
        <v>0</v>
      </c>
      <c r="AU716" s="17">
        <f t="shared" si="2339"/>
        <v>0</v>
      </c>
      <c r="AV716" s="17">
        <f t="shared" si="2340"/>
        <v>0</v>
      </c>
      <c r="AW716" s="17">
        <f t="shared" si="2287"/>
        <v>732.29999999999995</v>
      </c>
      <c r="AX716" s="17">
        <f t="shared" si="2288"/>
        <v>732.29999999999995</v>
      </c>
      <c r="AY716" s="17">
        <f t="shared" si="2289"/>
        <v>732.29999999999995</v>
      </c>
      <c r="AZ716" s="17">
        <f t="shared" si="2341"/>
        <v>0</v>
      </c>
      <c r="BA716" s="17">
        <f t="shared" si="2291"/>
        <v>732.29999999999995</v>
      </c>
      <c r="BB716" s="17">
        <f t="shared" si="2292"/>
        <v>732.29999999999995</v>
      </c>
      <c r="BC716" s="17">
        <f t="shared" si="2293"/>
        <v>732.29999999999995</v>
      </c>
      <c r="BD716" s="17">
        <f t="shared" si="2342"/>
        <v>0</v>
      </c>
      <c r="BE716" s="17">
        <f t="shared" si="2343"/>
        <v>0</v>
      </c>
      <c r="BF716" s="17">
        <f t="shared" si="2344"/>
        <v>0</v>
      </c>
      <c r="BG716" s="17">
        <f t="shared" si="2345"/>
        <v>0</v>
      </c>
      <c r="BH716" s="17">
        <f t="shared" si="2346"/>
        <v>0</v>
      </c>
      <c r="BI716" s="17">
        <f t="shared" si="2347"/>
        <v>0</v>
      </c>
      <c r="BJ716" s="17">
        <f t="shared" si="2348"/>
        <v>0</v>
      </c>
      <c r="BK716" s="17">
        <f t="shared" si="2349"/>
        <v>0</v>
      </c>
      <c r="BL716" s="17">
        <f t="shared" si="2350"/>
        <v>0</v>
      </c>
      <c r="BM716" s="17">
        <f t="shared" si="2351"/>
        <v>0</v>
      </c>
      <c r="BN716" s="17">
        <f t="shared" si="2352"/>
        <v>0</v>
      </c>
      <c r="BO716" s="17">
        <f t="shared" si="2305"/>
        <v>732.29999999999995</v>
      </c>
      <c r="BP716" s="17">
        <f t="shared" si="2306"/>
        <v>732.29999999999995</v>
      </c>
      <c r="BQ716" s="17">
        <f t="shared" si="2307"/>
        <v>732.29999999999995</v>
      </c>
      <c r="BR716" s="17">
        <f t="shared" si="2353"/>
        <v>0</v>
      </c>
      <c r="BS716" s="35"/>
      <c r="BT716" s="35"/>
      <c r="BU716" s="1"/>
      <c r="BV716" s="1"/>
      <c r="BW716" s="1"/>
      <c r="BX716" s="1"/>
      <c r="BY716" s="1"/>
      <c r="BZ716" s="1"/>
      <c r="CA716" s="1"/>
      <c r="CB716" s="1"/>
    </row>
    <row r="717" s="1" customFormat="1">
      <c r="A717" s="33" t="s">
        <v>420</v>
      </c>
      <c r="B717" s="33" t="s">
        <v>103</v>
      </c>
      <c r="C717" s="33" t="s">
        <v>36</v>
      </c>
      <c r="D717" s="33" t="s">
        <v>484</v>
      </c>
      <c r="E717" s="33" t="s">
        <v>48</v>
      </c>
      <c r="F717" s="34" t="s">
        <v>49</v>
      </c>
      <c r="G717" s="17">
        <v>732.29999999999995</v>
      </c>
      <c r="H717" s="17">
        <v>732.29999999999995</v>
      </c>
      <c r="I717" s="17">
        <v>732.29999999999995</v>
      </c>
      <c r="J717" s="17"/>
      <c r="K717" s="17"/>
      <c r="L717" s="17"/>
      <c r="M717" s="17">
        <f t="shared" si="2159"/>
        <v>732.29999999999995</v>
      </c>
      <c r="N717" s="17">
        <f t="shared" si="2160"/>
        <v>732.29999999999995</v>
      </c>
      <c r="O717" s="17">
        <f t="shared" si="2161"/>
        <v>732.29999999999995</v>
      </c>
      <c r="P717" s="17"/>
      <c r="Q717" s="17"/>
      <c r="R717" s="17"/>
      <c r="S717" s="17"/>
      <c r="T717" s="17"/>
      <c r="U717" s="17"/>
      <c r="V717" s="17"/>
      <c r="W717" s="17"/>
      <c r="X717" s="17"/>
      <c r="Y717" s="17">
        <f t="shared" si="2263"/>
        <v>732.29999999999995</v>
      </c>
      <c r="Z717" s="17">
        <f t="shared" si="2264"/>
        <v>732.29999999999995</v>
      </c>
      <c r="AA717" s="17">
        <f t="shared" si="2265"/>
        <v>732.29999999999995</v>
      </c>
      <c r="AB717" s="17"/>
      <c r="AC717" s="17"/>
      <c r="AD717" s="17"/>
      <c r="AE717" s="17">
        <f t="shared" si="2269"/>
        <v>732.29999999999995</v>
      </c>
      <c r="AF717" s="17">
        <f t="shared" si="2270"/>
        <v>732.29999999999995</v>
      </c>
      <c r="AG717" s="17">
        <f t="shared" si="2271"/>
        <v>732.29999999999995</v>
      </c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>
        <f t="shared" si="2287"/>
        <v>732.29999999999995</v>
      </c>
      <c r="AX717" s="17">
        <f t="shared" si="2288"/>
        <v>732.29999999999995</v>
      </c>
      <c r="AY717" s="17">
        <f t="shared" si="2289"/>
        <v>732.29999999999995</v>
      </c>
      <c r="AZ717" s="17"/>
      <c r="BA717" s="17">
        <f t="shared" si="2291"/>
        <v>732.29999999999995</v>
      </c>
      <c r="BB717" s="17">
        <f t="shared" si="2292"/>
        <v>732.29999999999995</v>
      </c>
      <c r="BC717" s="17">
        <f t="shared" si="2293"/>
        <v>732.29999999999995</v>
      </c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>
        <f t="shared" si="2305"/>
        <v>732.29999999999995</v>
      </c>
      <c r="BP717" s="17">
        <f t="shared" si="2306"/>
        <v>732.29999999999995</v>
      </c>
      <c r="BQ717" s="17">
        <f t="shared" si="2307"/>
        <v>732.29999999999995</v>
      </c>
      <c r="BR717" s="17"/>
      <c r="BS717" s="35"/>
      <c r="BT717" s="35"/>
      <c r="BU717" s="1"/>
      <c r="BV717" s="1"/>
      <c r="BW717" s="1"/>
      <c r="BX717" s="1"/>
      <c r="BY717" s="1"/>
      <c r="BZ717" s="1"/>
      <c r="CA717" s="1"/>
      <c r="CB717" s="1"/>
    </row>
    <row r="718" s="23" customFormat="1">
      <c r="A718" s="24" t="s">
        <v>486</v>
      </c>
      <c r="B718" s="24"/>
      <c r="C718" s="24"/>
      <c r="D718" s="24"/>
      <c r="E718" s="24"/>
      <c r="F718" s="25" t="s">
        <v>487</v>
      </c>
      <c r="G718" s="26">
        <f>G719+G771+G834+G846+G794+G753+G853+G827</f>
        <v>170803</v>
      </c>
      <c r="H718" s="26">
        <f>H719+H771+H834+H846+H794+H753+H853+H827</f>
        <v>172006.19999999998</v>
      </c>
      <c r="I718" s="26">
        <f>I719+I771+I834+I846+I794+I753+I853+I827</f>
        <v>162106.49999999994</v>
      </c>
      <c r="J718" s="26">
        <f>J719+J771+J834+J846+J794+J753+J853+J827</f>
        <v>19447.700000000001</v>
      </c>
      <c r="K718" s="26">
        <f>K719+K771+K834+K846+K794+K753+K853+K827</f>
        <v>19469.600000000002</v>
      </c>
      <c r="L718" s="26">
        <f>L719+L771+L834+L846+L794+L753+L853+L827</f>
        <v>19469.600000000002</v>
      </c>
      <c r="M718" s="26">
        <f t="shared" si="2159"/>
        <v>190250.70000000001</v>
      </c>
      <c r="N718" s="26">
        <f t="shared" si="2160"/>
        <v>191475.79999999999</v>
      </c>
      <c r="O718" s="26">
        <f t="shared" si="2161"/>
        <v>181576.09999999995</v>
      </c>
      <c r="P718" s="26">
        <f>P719+P771+P834+P846+P794+P753+P853+P827</f>
        <v>9183.2000000000007</v>
      </c>
      <c r="Q718" s="26">
        <f>Q719+Q771+Q834+Q846+Q794+Q753+Q853+Q827</f>
        <v>0</v>
      </c>
      <c r="R718" s="26">
        <f>R719+R771+R834+R846+R794+R753+R853+R827</f>
        <v>0</v>
      </c>
      <c r="S718" s="26">
        <f>S719+S771+S834+S846+S794+S753+S853+S827</f>
        <v>3775.3446199999998</v>
      </c>
      <c r="T718" s="26">
        <f>T719+T771+T834+T846+T794+T753+T853+T827</f>
        <v>11279.799999999999</v>
      </c>
      <c r="U718" s="26">
        <f>U719+U771+U834+U846+U794+U753+U853+U827</f>
        <v>0</v>
      </c>
      <c r="V718" s="26">
        <f>V719+V771+V834+V846+V794+V753+V853+V827</f>
        <v>11279.799999999999</v>
      </c>
      <c r="W718" s="26">
        <f>W719+W771+W834+W846+W794+W753+W853+W827</f>
        <v>0</v>
      </c>
      <c r="X718" s="26">
        <f>X719+X771+X834+X846+X794+X753+X853+X827</f>
        <v>0</v>
      </c>
      <c r="Y718" s="26">
        <f t="shared" si="2263"/>
        <v>203209.24462000001</v>
      </c>
      <c r="Z718" s="26">
        <f t="shared" si="2264"/>
        <v>202755.59999999998</v>
      </c>
      <c r="AA718" s="26">
        <f t="shared" si="2265"/>
        <v>192855.89999999994</v>
      </c>
      <c r="AB718" s="26">
        <f>AB719+AB771+AB834+AB846+AB794+AB753+AB853+AB827</f>
        <v>0</v>
      </c>
      <c r="AC718" s="26">
        <f>AC719+AC771+AC834+AC846+AC794+AC753+AC853+AC827</f>
        <v>0</v>
      </c>
      <c r="AD718" s="26">
        <f>AD719+AD771+AD834+AD846+AD794+AD753+AD853+AD827</f>
        <v>0</v>
      </c>
      <c r="AE718" s="26">
        <f t="shared" si="2269"/>
        <v>203209.24462000001</v>
      </c>
      <c r="AF718" s="26">
        <f t="shared" si="2270"/>
        <v>202755.59999999998</v>
      </c>
      <c r="AG718" s="26">
        <f t="shared" si="2271"/>
        <v>192855.89999999994</v>
      </c>
      <c r="AH718" s="26">
        <f>AH719+AH771+AH834+AH846+AH794+AH753+AH853+AH827</f>
        <v>0</v>
      </c>
      <c r="AI718" s="26">
        <f>AI719+AI771+AI834+AI846+AI794+AI753+AI853+AI827</f>
        <v>0</v>
      </c>
      <c r="AJ718" s="26">
        <f>AJ719+AJ771+AJ834+AJ846+AJ794+AJ753+AJ853+AJ827</f>
        <v>0</v>
      </c>
      <c r="AK718" s="26">
        <f>AK719+AK771+AK834+AK846+AK794+AK753+AK853+AK827</f>
        <v>0</v>
      </c>
      <c r="AL718" s="26">
        <f>AL719+AL771+AL834+AL846+AL794+AL753+AL853+AL827</f>
        <v>0</v>
      </c>
      <c r="AM718" s="26">
        <f>AM719+AM771+AM834+AM846+AM794+AM753+AM853+AM827</f>
        <v>0</v>
      </c>
      <c r="AN718" s="26">
        <f>AN719+AN771+AN834+AN846+AN794+AN753+AN853+AN827</f>
        <v>0</v>
      </c>
      <c r="AO718" s="26">
        <f>AO719+AO771+AO834+AO846+AO794+AO753+AO853+AO827</f>
        <v>0</v>
      </c>
      <c r="AP718" s="26">
        <f>AP719+AP771+AP834+AP846+AP794+AP753+AP853+AP827</f>
        <v>0</v>
      </c>
      <c r="AQ718" s="26">
        <f>AQ719+AQ771+AQ834+AQ846+AQ794+AQ753+AQ853+AQ827</f>
        <v>0</v>
      </c>
      <c r="AR718" s="26">
        <f>AR719+AR771+AR834+AR846+AR794+AR753+AR853+AR827</f>
        <v>0</v>
      </c>
      <c r="AS718" s="26">
        <f>AS719+AS771+AS834+AS846+AS794+AS753+AS853+AS827</f>
        <v>0</v>
      </c>
      <c r="AT718" s="26">
        <f>AT719+AT771+AT834+AT846+AT794+AT753+AT853+AT827</f>
        <v>0</v>
      </c>
      <c r="AU718" s="26">
        <f>AU719+AU771+AU834+AU846+AU794+AU753+AU853+AU827</f>
        <v>0</v>
      </c>
      <c r="AV718" s="26">
        <f>AV719+AV771+AV834+AV846+AV794+AV753+AV853+AV827</f>
        <v>0</v>
      </c>
      <c r="AW718" s="26">
        <f t="shared" si="2287"/>
        <v>203209.24462000001</v>
      </c>
      <c r="AX718" s="26">
        <f t="shared" si="2288"/>
        <v>202755.59999999998</v>
      </c>
      <c r="AY718" s="26">
        <f t="shared" si="2289"/>
        <v>192855.89999999994</v>
      </c>
      <c r="AZ718" s="26">
        <f>AZ719+AZ771+AZ834+AZ846+AZ794+AZ753+AZ853+AZ827</f>
        <v>0</v>
      </c>
      <c r="BA718" s="26">
        <f t="shared" si="2291"/>
        <v>203209.24462000001</v>
      </c>
      <c r="BB718" s="26">
        <f t="shared" si="2292"/>
        <v>202755.59999999998</v>
      </c>
      <c r="BC718" s="26">
        <f t="shared" si="2293"/>
        <v>192855.89999999994</v>
      </c>
      <c r="BD718" s="26">
        <f>BD719+BD771+BD834+BD846+BD794+BD753+BD853+BD827</f>
        <v>0</v>
      </c>
      <c r="BE718" s="26">
        <f>BE719+BE771+BE834+BE846+BE794+BE753+BE853+BE827</f>
        <v>0</v>
      </c>
      <c r="BF718" s="26">
        <f>BF719+BF771+BF834+BF846+BF794+BF753+BF853+BF827</f>
        <v>1566.5</v>
      </c>
      <c r="BG718" s="26">
        <f>BG719+BG771+BG834+BG846+BG794+BG753+BG853+BG827</f>
        <v>0</v>
      </c>
      <c r="BH718" s="26">
        <f>BH719+BH771+BH834+BH846+BH794+BH753+BH853+BH827</f>
        <v>0</v>
      </c>
      <c r="BI718" s="26">
        <f>BI719+BI771+BI834+BI846+BI794+BI753+BI853+BI827</f>
        <v>0</v>
      </c>
      <c r="BJ718" s="26">
        <f>BJ719+BJ771+BJ834+BJ846+BJ794+BJ753+BJ853+BJ827</f>
        <v>15120.602000000001</v>
      </c>
      <c r="BK718" s="26">
        <f>BK719+BK771+BK834+BK846+BK794+BK753+BK853+BK827</f>
        <v>0</v>
      </c>
      <c r="BL718" s="26">
        <f>BL719+BL771+BL834+BL846+BL794+BL753+BL853+BL827</f>
        <v>0</v>
      </c>
      <c r="BM718" s="26">
        <f>BM719+BM771+BM834+BM846+BM794+BM753+BM853+BM827</f>
        <v>0</v>
      </c>
      <c r="BN718" s="26">
        <f>BN719+BN771+BN834+BN846+BN794+BN753+BN853+BN827</f>
        <v>0</v>
      </c>
      <c r="BO718" s="26">
        <f t="shared" si="2305"/>
        <v>204775.74462000001</v>
      </c>
      <c r="BP718" s="26">
        <f t="shared" si="2306"/>
        <v>217876.20199999999</v>
      </c>
      <c r="BQ718" s="26">
        <f t="shared" si="2307"/>
        <v>192855.89999999994</v>
      </c>
      <c r="BR718" s="26">
        <f>BR719+BR771+BR834+BR846+BR794+BR753+BR853+BR827</f>
        <v>0</v>
      </c>
      <c r="BS718" s="27"/>
      <c r="BT718" s="27"/>
      <c r="BU718" s="23"/>
      <c r="BV718" s="23"/>
      <c r="BW718" s="23"/>
      <c r="BX718" s="23"/>
      <c r="BY718" s="23"/>
      <c r="BZ718" s="23"/>
      <c r="CA718" s="23"/>
      <c r="CB718" s="23"/>
    </row>
    <row r="719" s="23" customFormat="1">
      <c r="A719" s="24" t="s">
        <v>486</v>
      </c>
      <c r="B719" s="24" t="s">
        <v>36</v>
      </c>
      <c r="C719" s="24"/>
      <c r="D719" s="24"/>
      <c r="E719" s="24"/>
      <c r="F719" s="25" t="s">
        <v>37</v>
      </c>
      <c r="G719" s="26">
        <f>G733+G720</f>
        <v>108831.3</v>
      </c>
      <c r="H719" s="26">
        <f>H733+H720</f>
        <v>112292.09999999999</v>
      </c>
      <c r="I719" s="26">
        <f>I733+I720</f>
        <v>108230.39999999998</v>
      </c>
      <c r="J719" s="26">
        <f>J733+J720</f>
        <v>709.5</v>
      </c>
      <c r="K719" s="26">
        <f>K733+K720</f>
        <v>731.39999999999998</v>
      </c>
      <c r="L719" s="26">
        <f>L733+L720</f>
        <v>731.39999999999998</v>
      </c>
      <c r="M719" s="26">
        <f t="shared" si="2159"/>
        <v>109540.8</v>
      </c>
      <c r="N719" s="26">
        <f t="shared" si="2160"/>
        <v>113023.49999999999</v>
      </c>
      <c r="O719" s="26">
        <f t="shared" si="2161"/>
        <v>108961.79999999997</v>
      </c>
      <c r="P719" s="26">
        <f>P733+P720</f>
        <v>9183.2000000000007</v>
      </c>
      <c r="Q719" s="26">
        <f>Q733+Q720</f>
        <v>0</v>
      </c>
      <c r="R719" s="26">
        <f>R733+R720</f>
        <v>0</v>
      </c>
      <c r="S719" s="26">
        <f>S733+S720</f>
        <v>111</v>
      </c>
      <c r="T719" s="26">
        <f>T733+T720</f>
        <v>11279.799999999999</v>
      </c>
      <c r="U719" s="26">
        <f>U733+U720</f>
        <v>0</v>
      </c>
      <c r="V719" s="26">
        <f>V733+V720</f>
        <v>11279.799999999999</v>
      </c>
      <c r="W719" s="26">
        <f>W733+W720</f>
        <v>0</v>
      </c>
      <c r="X719" s="26">
        <f>X733+X720</f>
        <v>0</v>
      </c>
      <c r="Y719" s="26">
        <f t="shared" si="2263"/>
        <v>118835</v>
      </c>
      <c r="Z719" s="26">
        <f t="shared" si="2264"/>
        <v>124303.29999999999</v>
      </c>
      <c r="AA719" s="26">
        <f t="shared" si="2265"/>
        <v>120241.59999999998</v>
      </c>
      <c r="AB719" s="26">
        <f>AB733+AB720</f>
        <v>0</v>
      </c>
      <c r="AC719" s="26">
        <f>AC733+AC720</f>
        <v>0</v>
      </c>
      <c r="AD719" s="26">
        <f>AD733+AD720</f>
        <v>0</v>
      </c>
      <c r="AE719" s="26">
        <f t="shared" si="2269"/>
        <v>118835</v>
      </c>
      <c r="AF719" s="26">
        <f t="shared" si="2270"/>
        <v>124303.29999999999</v>
      </c>
      <c r="AG719" s="26">
        <f t="shared" si="2271"/>
        <v>120241.59999999998</v>
      </c>
      <c r="AH719" s="26">
        <f>AH733+AH720</f>
        <v>0</v>
      </c>
      <c r="AI719" s="26">
        <f>AI733+AI720</f>
        <v>0</v>
      </c>
      <c r="AJ719" s="26">
        <f>AJ733+AJ720</f>
        <v>0</v>
      </c>
      <c r="AK719" s="26">
        <f>AK733+AK720</f>
        <v>0</v>
      </c>
      <c r="AL719" s="26">
        <f>AL733+AL720</f>
        <v>0</v>
      </c>
      <c r="AM719" s="26">
        <f>AM733+AM720</f>
        <v>0</v>
      </c>
      <c r="AN719" s="26">
        <f>AN733+AN720</f>
        <v>0</v>
      </c>
      <c r="AO719" s="26">
        <f>AO733+AO720</f>
        <v>0</v>
      </c>
      <c r="AP719" s="26">
        <f>AP733+AP720</f>
        <v>0</v>
      </c>
      <c r="AQ719" s="26">
        <f>AQ733+AQ720</f>
        <v>0</v>
      </c>
      <c r="AR719" s="26">
        <f>AR733+AR720</f>
        <v>0</v>
      </c>
      <c r="AS719" s="26">
        <f>AS733+AS720</f>
        <v>0</v>
      </c>
      <c r="AT719" s="26">
        <f>AT733+AT720</f>
        <v>0</v>
      </c>
      <c r="AU719" s="26">
        <f>AU733+AU720</f>
        <v>0</v>
      </c>
      <c r="AV719" s="26">
        <f>AV733+AV720</f>
        <v>0</v>
      </c>
      <c r="AW719" s="26">
        <f t="shared" si="2287"/>
        <v>118835</v>
      </c>
      <c r="AX719" s="26">
        <f t="shared" si="2288"/>
        <v>124303.29999999999</v>
      </c>
      <c r="AY719" s="26">
        <f t="shared" si="2289"/>
        <v>120241.59999999998</v>
      </c>
      <c r="AZ719" s="26">
        <f>AZ733+AZ720</f>
        <v>0</v>
      </c>
      <c r="BA719" s="26">
        <f t="shared" si="2291"/>
        <v>118835</v>
      </c>
      <c r="BB719" s="26">
        <f t="shared" si="2292"/>
        <v>124303.29999999999</v>
      </c>
      <c r="BC719" s="26">
        <f t="shared" si="2293"/>
        <v>120241.59999999998</v>
      </c>
      <c r="BD719" s="26">
        <f>BD733+BD720</f>
        <v>0</v>
      </c>
      <c r="BE719" s="26">
        <f>BE733+BE720</f>
        <v>0</v>
      </c>
      <c r="BF719" s="26">
        <f>BF733+BF720</f>
        <v>0</v>
      </c>
      <c r="BG719" s="26">
        <f>BG733+BG720</f>
        <v>0</v>
      </c>
      <c r="BH719" s="26">
        <f>BH733+BH720</f>
        <v>0</v>
      </c>
      <c r="BI719" s="26">
        <f>BI733+BI720</f>
        <v>0</v>
      </c>
      <c r="BJ719" s="26">
        <f>BJ733+BJ720</f>
        <v>0</v>
      </c>
      <c r="BK719" s="26">
        <f>BK733+BK720</f>
        <v>0</v>
      </c>
      <c r="BL719" s="26">
        <f>BL733+BL720</f>
        <v>0</v>
      </c>
      <c r="BM719" s="26">
        <f>BM733+BM720</f>
        <v>0</v>
      </c>
      <c r="BN719" s="26">
        <f>BN733+BN720</f>
        <v>0</v>
      </c>
      <c r="BO719" s="26">
        <f t="shared" si="2305"/>
        <v>118835</v>
      </c>
      <c r="BP719" s="26">
        <f t="shared" si="2306"/>
        <v>124303.29999999999</v>
      </c>
      <c r="BQ719" s="26">
        <f t="shared" si="2307"/>
        <v>120241.59999999998</v>
      </c>
      <c r="BR719" s="26">
        <f>BR733+BR720</f>
        <v>0</v>
      </c>
      <c r="BS719" s="27"/>
      <c r="BT719" s="27"/>
      <c r="BU719" s="23"/>
      <c r="BV719" s="23"/>
      <c r="BW719" s="23"/>
      <c r="BX719" s="23"/>
      <c r="BY719" s="23"/>
      <c r="BZ719" s="23"/>
      <c r="CA719" s="23"/>
      <c r="CB719" s="23"/>
    </row>
    <row r="720" s="28" customFormat="1">
      <c r="A720" s="29" t="s">
        <v>486</v>
      </c>
      <c r="B720" s="29" t="s">
        <v>36</v>
      </c>
      <c r="C720" s="29" t="s">
        <v>128</v>
      </c>
      <c r="D720" s="29"/>
      <c r="E720" s="29"/>
      <c r="F720" s="30" t="s">
        <v>422</v>
      </c>
      <c r="G720" s="31">
        <f>G721+G727</f>
        <v>87066.5</v>
      </c>
      <c r="H720" s="31">
        <f>H721+H727</f>
        <v>87479.999999999985</v>
      </c>
      <c r="I720" s="31">
        <f>I721+I727</f>
        <v>87479.999999999985</v>
      </c>
      <c r="J720" s="31">
        <f>J721+J727</f>
        <v>709.5</v>
      </c>
      <c r="K720" s="31">
        <f>K721+K727</f>
        <v>731.39999999999998</v>
      </c>
      <c r="L720" s="31">
        <f>L721+L727</f>
        <v>731.39999999999998</v>
      </c>
      <c r="M720" s="31">
        <f t="shared" si="2159"/>
        <v>87776</v>
      </c>
      <c r="N720" s="31">
        <f t="shared" si="2160"/>
        <v>88211.39999999998</v>
      </c>
      <c r="O720" s="31">
        <f t="shared" si="2161"/>
        <v>88211.39999999998</v>
      </c>
      <c r="P720" s="31">
        <f>P721+P727</f>
        <v>9183.2000000000007</v>
      </c>
      <c r="Q720" s="31">
        <f>Q721+Q727</f>
        <v>0</v>
      </c>
      <c r="R720" s="31">
        <f>R721+R727</f>
        <v>0</v>
      </c>
      <c r="S720" s="31">
        <f>S721+S727</f>
        <v>0</v>
      </c>
      <c r="T720" s="31">
        <f>T721+T727</f>
        <v>11169.799999999999</v>
      </c>
      <c r="U720" s="31">
        <f>U721+U727</f>
        <v>0</v>
      </c>
      <c r="V720" s="31">
        <f>V721+V727</f>
        <v>11169.799999999999</v>
      </c>
      <c r="W720" s="31">
        <f>W721+W727</f>
        <v>0</v>
      </c>
      <c r="X720" s="31">
        <f>X721+X727</f>
        <v>0</v>
      </c>
      <c r="Y720" s="31">
        <f t="shared" si="2263"/>
        <v>96959.199999999997</v>
      </c>
      <c r="Z720" s="31">
        <f t="shared" si="2264"/>
        <v>99381.199999999983</v>
      </c>
      <c r="AA720" s="31">
        <f t="shared" si="2265"/>
        <v>99381.199999999983</v>
      </c>
      <c r="AB720" s="31">
        <f>AB721+AB727</f>
        <v>0</v>
      </c>
      <c r="AC720" s="31">
        <f>AC721+AC727</f>
        <v>0</v>
      </c>
      <c r="AD720" s="31">
        <f>AD721+AD727</f>
        <v>0</v>
      </c>
      <c r="AE720" s="31">
        <f t="shared" si="2269"/>
        <v>96959.199999999997</v>
      </c>
      <c r="AF720" s="31">
        <f t="shared" si="2270"/>
        <v>99381.199999999983</v>
      </c>
      <c r="AG720" s="31">
        <f t="shared" si="2271"/>
        <v>99381.199999999983</v>
      </c>
      <c r="AH720" s="31">
        <f>AH721+AH727</f>
        <v>0</v>
      </c>
      <c r="AI720" s="31">
        <f>AI721+AI727</f>
        <v>0</v>
      </c>
      <c r="AJ720" s="31">
        <f>AJ721+AJ727</f>
        <v>0</v>
      </c>
      <c r="AK720" s="31">
        <f>AK721+AK727</f>
        <v>0</v>
      </c>
      <c r="AL720" s="31">
        <f>AL721+AL727</f>
        <v>0</v>
      </c>
      <c r="AM720" s="31">
        <f>AM721+AM727</f>
        <v>0</v>
      </c>
      <c r="AN720" s="31">
        <f>AN721+AN727</f>
        <v>0</v>
      </c>
      <c r="AO720" s="31">
        <f>AO721+AO727</f>
        <v>0</v>
      </c>
      <c r="AP720" s="31">
        <f>AP721+AP727</f>
        <v>0</v>
      </c>
      <c r="AQ720" s="31">
        <f>AQ721+AQ727</f>
        <v>0</v>
      </c>
      <c r="AR720" s="31">
        <f>AR721+AR727</f>
        <v>0</v>
      </c>
      <c r="AS720" s="31">
        <f>AS721+AS727</f>
        <v>0</v>
      </c>
      <c r="AT720" s="31">
        <f>AT721+AT727</f>
        <v>0</v>
      </c>
      <c r="AU720" s="31">
        <f>AU721+AU727</f>
        <v>0</v>
      </c>
      <c r="AV720" s="31">
        <f>AV721+AV727</f>
        <v>0</v>
      </c>
      <c r="AW720" s="31">
        <f t="shared" si="2287"/>
        <v>96959.199999999997</v>
      </c>
      <c r="AX720" s="31">
        <f t="shared" si="2288"/>
        <v>99381.199999999983</v>
      </c>
      <c r="AY720" s="31">
        <f t="shared" si="2289"/>
        <v>99381.199999999983</v>
      </c>
      <c r="AZ720" s="31">
        <f>AZ721+AZ727</f>
        <v>0</v>
      </c>
      <c r="BA720" s="31">
        <f t="shared" si="2291"/>
        <v>96959.199999999997</v>
      </c>
      <c r="BB720" s="31">
        <f t="shared" si="2292"/>
        <v>99381.199999999983</v>
      </c>
      <c r="BC720" s="31">
        <f t="shared" si="2293"/>
        <v>99381.199999999983</v>
      </c>
      <c r="BD720" s="31">
        <f>BD721+BD727</f>
        <v>0</v>
      </c>
      <c r="BE720" s="31">
        <f>BE721+BE727</f>
        <v>0</v>
      </c>
      <c r="BF720" s="31">
        <f>BF721+BF727</f>
        <v>0</v>
      </c>
      <c r="BG720" s="31">
        <f>BG721+BG727</f>
        <v>0</v>
      </c>
      <c r="BH720" s="31">
        <f>BH721+BH727</f>
        <v>0</v>
      </c>
      <c r="BI720" s="31">
        <f>BI721+BI727</f>
        <v>0</v>
      </c>
      <c r="BJ720" s="31">
        <f>BJ721+BJ727</f>
        <v>0</v>
      </c>
      <c r="BK720" s="31">
        <f>BK721+BK727</f>
        <v>0</v>
      </c>
      <c r="BL720" s="31">
        <f>BL721+BL727</f>
        <v>0</v>
      </c>
      <c r="BM720" s="31">
        <f>BM721+BM727</f>
        <v>0</v>
      </c>
      <c r="BN720" s="31">
        <f>BN721+BN727</f>
        <v>0</v>
      </c>
      <c r="BO720" s="31">
        <f t="shared" si="2305"/>
        <v>96959.199999999997</v>
      </c>
      <c r="BP720" s="31">
        <f t="shared" si="2306"/>
        <v>99381.199999999983</v>
      </c>
      <c r="BQ720" s="31">
        <f t="shared" si="2307"/>
        <v>99381.199999999983</v>
      </c>
      <c r="BR720" s="31">
        <f>BR721+BR727</f>
        <v>0</v>
      </c>
      <c r="BS720" s="32"/>
      <c r="BT720" s="32"/>
      <c r="BU720" s="28"/>
      <c r="BV720" s="28"/>
      <c r="BW720" s="28"/>
      <c r="BX720" s="28"/>
      <c r="BY720" s="28"/>
      <c r="BZ720" s="28"/>
      <c r="CA720" s="28"/>
      <c r="CB720" s="28"/>
    </row>
    <row r="721" s="1" customFormat="1">
      <c r="A721" s="33" t="s">
        <v>486</v>
      </c>
      <c r="B721" s="33" t="s">
        <v>36</v>
      </c>
      <c r="C721" s="33" t="s">
        <v>128</v>
      </c>
      <c r="D721" s="33" t="s">
        <v>236</v>
      </c>
      <c r="E721" s="38"/>
      <c r="F721" s="34" t="s">
        <v>237</v>
      </c>
      <c r="G721" s="17">
        <f t="shared" ref="G721:G723" si="2355">G722</f>
        <v>14230.799999999999</v>
      </c>
      <c r="H721" s="17">
        <f t="shared" ref="H721:H723" si="2356">H722</f>
        <v>14651.9</v>
      </c>
      <c r="I721" s="17">
        <f t="shared" ref="I721:I723" si="2357">I722</f>
        <v>14651.9</v>
      </c>
      <c r="J721" s="17">
        <f t="shared" ref="J721:J723" si="2358">J722</f>
        <v>0</v>
      </c>
      <c r="K721" s="17">
        <f t="shared" ref="K721:K723" si="2359">K722</f>
        <v>0</v>
      </c>
      <c r="L721" s="17">
        <f t="shared" ref="L721:L723" si="2360">L722</f>
        <v>0</v>
      </c>
      <c r="M721" s="17">
        <f t="shared" si="2159"/>
        <v>14230.799999999999</v>
      </c>
      <c r="N721" s="17">
        <f t="shared" si="2160"/>
        <v>14651.9</v>
      </c>
      <c r="O721" s="17">
        <f t="shared" si="2161"/>
        <v>14651.9</v>
      </c>
      <c r="P721" s="17">
        <f t="shared" ref="P721:P723" si="2361">P722</f>
        <v>0</v>
      </c>
      <c r="Q721" s="17">
        <f t="shared" ref="Q721:Q723" si="2362">Q722</f>
        <v>0</v>
      </c>
      <c r="R721" s="17">
        <f t="shared" ref="R721:R723" si="2363">R722</f>
        <v>0</v>
      </c>
      <c r="S721" s="17">
        <f t="shared" ref="S721:S723" si="2364">S722</f>
        <v>0</v>
      </c>
      <c r="T721" s="17">
        <f t="shared" ref="T721:T723" si="2365">T722</f>
        <v>0</v>
      </c>
      <c r="U721" s="17">
        <f t="shared" ref="U721:U723" si="2366">U722</f>
        <v>0</v>
      </c>
      <c r="V721" s="17">
        <f t="shared" ref="V721:V723" si="2367">V722</f>
        <v>0</v>
      </c>
      <c r="W721" s="17">
        <f t="shared" ref="W721:W723" si="2368">W722</f>
        <v>0</v>
      </c>
      <c r="X721" s="17">
        <f t="shared" ref="X721:X723" si="2369">X722</f>
        <v>0</v>
      </c>
      <c r="Y721" s="17">
        <f t="shared" si="2263"/>
        <v>14230.799999999999</v>
      </c>
      <c r="Z721" s="17">
        <f t="shared" si="2264"/>
        <v>14651.9</v>
      </c>
      <c r="AA721" s="17">
        <f t="shared" si="2265"/>
        <v>14651.9</v>
      </c>
      <c r="AB721" s="17">
        <f t="shared" ref="AB721:AB723" si="2370">AB722</f>
        <v>0</v>
      </c>
      <c r="AC721" s="17">
        <f t="shared" ref="AC721:AC723" si="2371">AC722</f>
        <v>0</v>
      </c>
      <c r="AD721" s="17">
        <f t="shared" ref="AD721:AD723" si="2372">AD722</f>
        <v>0</v>
      </c>
      <c r="AE721" s="17">
        <f t="shared" si="2269"/>
        <v>14230.799999999999</v>
      </c>
      <c r="AF721" s="17">
        <f t="shared" si="2270"/>
        <v>14651.9</v>
      </c>
      <c r="AG721" s="17">
        <f t="shared" si="2271"/>
        <v>14651.9</v>
      </c>
      <c r="AH721" s="17">
        <f t="shared" ref="AH721:AH723" si="2373">AH722</f>
        <v>0</v>
      </c>
      <c r="AI721" s="17">
        <f t="shared" ref="AI721:AI723" si="2374">AI722</f>
        <v>0</v>
      </c>
      <c r="AJ721" s="17">
        <f t="shared" ref="AJ721:AJ723" si="2375">AJ722</f>
        <v>0</v>
      </c>
      <c r="AK721" s="17">
        <f t="shared" ref="AK721:AK723" si="2376">AK722</f>
        <v>0</v>
      </c>
      <c r="AL721" s="17">
        <f t="shared" ref="AL721:AL723" si="2377">AL722</f>
        <v>0</v>
      </c>
      <c r="AM721" s="17">
        <f t="shared" ref="AM721:AM723" si="2378">AM722</f>
        <v>0</v>
      </c>
      <c r="AN721" s="17">
        <f t="shared" ref="AN721:AN723" si="2379">AN722</f>
        <v>0</v>
      </c>
      <c r="AO721" s="17">
        <f t="shared" ref="AO721:AO723" si="2380">AO722</f>
        <v>0</v>
      </c>
      <c r="AP721" s="17">
        <f t="shared" ref="AP721:AP723" si="2381">AP722</f>
        <v>0</v>
      </c>
      <c r="AQ721" s="17">
        <f t="shared" ref="AQ721:AQ723" si="2382">AQ722</f>
        <v>0</v>
      </c>
      <c r="AR721" s="17">
        <f t="shared" ref="AR721:AR723" si="2383">AR722</f>
        <v>0</v>
      </c>
      <c r="AS721" s="17">
        <f t="shared" ref="AS721:AS723" si="2384">AS722</f>
        <v>0</v>
      </c>
      <c r="AT721" s="17">
        <f t="shared" ref="AT721:AT723" si="2385">AT722</f>
        <v>0</v>
      </c>
      <c r="AU721" s="17">
        <f t="shared" ref="AU721:AU723" si="2386">AU722</f>
        <v>0</v>
      </c>
      <c r="AV721" s="17">
        <f t="shared" ref="AV721:AV723" si="2387">AV722</f>
        <v>0</v>
      </c>
      <c r="AW721" s="17">
        <f t="shared" si="2287"/>
        <v>14230.799999999999</v>
      </c>
      <c r="AX721" s="17">
        <f t="shared" si="2288"/>
        <v>14651.9</v>
      </c>
      <c r="AY721" s="17">
        <f t="shared" si="2289"/>
        <v>14651.9</v>
      </c>
      <c r="AZ721" s="17">
        <f t="shared" ref="AZ721:AZ723" si="2388">AZ722</f>
        <v>0</v>
      </c>
      <c r="BA721" s="17">
        <f t="shared" si="2291"/>
        <v>14230.799999999999</v>
      </c>
      <c r="BB721" s="17">
        <f t="shared" si="2292"/>
        <v>14651.9</v>
      </c>
      <c r="BC721" s="17">
        <f t="shared" si="2293"/>
        <v>14651.9</v>
      </c>
      <c r="BD721" s="17">
        <f t="shared" ref="BD721:BD723" si="2389">BD722</f>
        <v>0</v>
      </c>
      <c r="BE721" s="17">
        <f t="shared" ref="BE721:BE723" si="2390">BE722</f>
        <v>0</v>
      </c>
      <c r="BF721" s="17">
        <f t="shared" ref="BF721:BF723" si="2391">BF722</f>
        <v>0</v>
      </c>
      <c r="BG721" s="17">
        <f t="shared" ref="BG721:BG723" si="2392">BG722</f>
        <v>0</v>
      </c>
      <c r="BH721" s="17">
        <f t="shared" ref="BH721:BH723" si="2393">BH722</f>
        <v>0</v>
      </c>
      <c r="BI721" s="17">
        <f t="shared" ref="BI721:BI723" si="2394">BI722</f>
        <v>0</v>
      </c>
      <c r="BJ721" s="17">
        <f t="shared" ref="BJ721:BJ723" si="2395">BJ722</f>
        <v>0</v>
      </c>
      <c r="BK721" s="17">
        <f t="shared" ref="BK721:BK723" si="2396">BK722</f>
        <v>0</v>
      </c>
      <c r="BL721" s="17">
        <f t="shared" ref="BL721:BL723" si="2397">BL722</f>
        <v>0</v>
      </c>
      <c r="BM721" s="17">
        <f t="shared" ref="BM721:BM723" si="2398">BM722</f>
        <v>0</v>
      </c>
      <c r="BN721" s="17">
        <f t="shared" ref="BN721:BN723" si="2399">BN722</f>
        <v>0</v>
      </c>
      <c r="BO721" s="17">
        <f t="shared" si="2305"/>
        <v>14230.799999999999</v>
      </c>
      <c r="BP721" s="17">
        <f t="shared" si="2306"/>
        <v>14651.9</v>
      </c>
      <c r="BQ721" s="17">
        <f t="shared" si="2307"/>
        <v>14651.9</v>
      </c>
      <c r="BR721" s="17">
        <f t="shared" ref="BR721:BR723" si="2400">BR722</f>
        <v>0</v>
      </c>
      <c r="BS721" s="35"/>
      <c r="BT721" s="35"/>
      <c r="BU721" s="1"/>
      <c r="BV721" s="1"/>
      <c r="BW721" s="1"/>
      <c r="BX721" s="1"/>
      <c r="BY721" s="1"/>
      <c r="BZ721" s="1"/>
      <c r="CA721" s="1"/>
      <c r="CB721" s="1"/>
    </row>
    <row r="722" s="1" customFormat="1" hidden="1">
      <c r="A722" s="33" t="s">
        <v>486</v>
      </c>
      <c r="B722" s="33" t="s">
        <v>36</v>
      </c>
      <c r="C722" s="33" t="s">
        <v>128</v>
      </c>
      <c r="D722" s="33" t="s">
        <v>238</v>
      </c>
      <c r="E722" s="38"/>
      <c r="F722" s="34" t="s">
        <v>43</v>
      </c>
      <c r="G722" s="17">
        <f t="shared" si="2355"/>
        <v>14230.799999999999</v>
      </c>
      <c r="H722" s="17">
        <f t="shared" si="2356"/>
        <v>14651.9</v>
      </c>
      <c r="I722" s="17">
        <f t="shared" si="2357"/>
        <v>14651.9</v>
      </c>
      <c r="J722" s="17">
        <f t="shared" si="2358"/>
        <v>0</v>
      </c>
      <c r="K722" s="17">
        <f t="shared" si="2359"/>
        <v>0</v>
      </c>
      <c r="L722" s="17">
        <f t="shared" si="2360"/>
        <v>0</v>
      </c>
      <c r="M722" s="17">
        <f t="shared" si="2159"/>
        <v>14230.799999999999</v>
      </c>
      <c r="N722" s="17">
        <f t="shared" si="2160"/>
        <v>14651.9</v>
      </c>
      <c r="O722" s="17">
        <f t="shared" si="2161"/>
        <v>14651.9</v>
      </c>
      <c r="P722" s="17">
        <f t="shared" si="2361"/>
        <v>0</v>
      </c>
      <c r="Q722" s="17">
        <f t="shared" si="2362"/>
        <v>0</v>
      </c>
      <c r="R722" s="17">
        <f t="shared" si="2363"/>
        <v>0</v>
      </c>
      <c r="S722" s="17">
        <f t="shared" si="2364"/>
        <v>0</v>
      </c>
      <c r="T722" s="17">
        <f t="shared" si="2365"/>
        <v>0</v>
      </c>
      <c r="U722" s="17">
        <f t="shared" si="2366"/>
        <v>0</v>
      </c>
      <c r="V722" s="17">
        <f t="shared" si="2367"/>
        <v>0</v>
      </c>
      <c r="W722" s="17">
        <f t="shared" si="2368"/>
        <v>0</v>
      </c>
      <c r="X722" s="17">
        <f t="shared" si="2369"/>
        <v>0</v>
      </c>
      <c r="Y722" s="17">
        <f t="shared" si="2263"/>
        <v>14230.799999999999</v>
      </c>
      <c r="Z722" s="17">
        <f t="shared" si="2264"/>
        <v>14651.9</v>
      </c>
      <c r="AA722" s="17">
        <f t="shared" si="2265"/>
        <v>14651.9</v>
      </c>
      <c r="AB722" s="17">
        <f t="shared" si="2370"/>
        <v>0</v>
      </c>
      <c r="AC722" s="17">
        <f t="shared" si="2371"/>
        <v>0</v>
      </c>
      <c r="AD722" s="17">
        <f t="shared" si="2372"/>
        <v>0</v>
      </c>
      <c r="AE722" s="17">
        <f t="shared" si="2269"/>
        <v>14230.799999999999</v>
      </c>
      <c r="AF722" s="17">
        <f t="shared" si="2270"/>
        <v>14651.9</v>
      </c>
      <c r="AG722" s="17">
        <f t="shared" si="2271"/>
        <v>14651.9</v>
      </c>
      <c r="AH722" s="17">
        <f t="shared" si="2373"/>
        <v>0</v>
      </c>
      <c r="AI722" s="17">
        <f t="shared" si="2374"/>
        <v>0</v>
      </c>
      <c r="AJ722" s="17">
        <f t="shared" si="2375"/>
        <v>0</v>
      </c>
      <c r="AK722" s="17">
        <f t="shared" si="2376"/>
        <v>0</v>
      </c>
      <c r="AL722" s="17">
        <f t="shared" si="2377"/>
        <v>0</v>
      </c>
      <c r="AM722" s="17">
        <f t="shared" si="2378"/>
        <v>0</v>
      </c>
      <c r="AN722" s="17">
        <f t="shared" si="2379"/>
        <v>0</v>
      </c>
      <c r="AO722" s="17">
        <f t="shared" si="2380"/>
        <v>0</v>
      </c>
      <c r="AP722" s="17">
        <f t="shared" si="2381"/>
        <v>0</v>
      </c>
      <c r="AQ722" s="17">
        <f t="shared" si="2382"/>
        <v>0</v>
      </c>
      <c r="AR722" s="17">
        <f t="shared" si="2383"/>
        <v>0</v>
      </c>
      <c r="AS722" s="17">
        <f t="shared" si="2384"/>
        <v>0</v>
      </c>
      <c r="AT722" s="17">
        <f t="shared" si="2385"/>
        <v>0</v>
      </c>
      <c r="AU722" s="17">
        <f t="shared" si="2386"/>
        <v>0</v>
      </c>
      <c r="AV722" s="17">
        <f t="shared" si="2387"/>
        <v>0</v>
      </c>
      <c r="AW722" s="17">
        <f t="shared" si="2287"/>
        <v>14230.799999999999</v>
      </c>
      <c r="AX722" s="17">
        <f t="shared" si="2288"/>
        <v>14651.9</v>
      </c>
      <c r="AY722" s="17">
        <f t="shared" si="2289"/>
        <v>14651.9</v>
      </c>
      <c r="AZ722" s="17">
        <f t="shared" si="2388"/>
        <v>0</v>
      </c>
      <c r="BA722" s="17">
        <f t="shared" si="2291"/>
        <v>14230.799999999999</v>
      </c>
      <c r="BB722" s="17">
        <f t="shared" si="2292"/>
        <v>14651.9</v>
      </c>
      <c r="BC722" s="17">
        <f t="shared" si="2293"/>
        <v>14651.9</v>
      </c>
      <c r="BD722" s="17">
        <f t="shared" si="2389"/>
        <v>0</v>
      </c>
      <c r="BE722" s="17">
        <f t="shared" si="2390"/>
        <v>0</v>
      </c>
      <c r="BF722" s="17">
        <f t="shared" si="2391"/>
        <v>0</v>
      </c>
      <c r="BG722" s="17">
        <f t="shared" si="2392"/>
        <v>0</v>
      </c>
      <c r="BH722" s="17">
        <f t="shared" si="2393"/>
        <v>0</v>
      </c>
      <c r="BI722" s="17">
        <f t="shared" si="2394"/>
        <v>0</v>
      </c>
      <c r="BJ722" s="17">
        <f t="shared" si="2395"/>
        <v>0</v>
      </c>
      <c r="BK722" s="17">
        <f t="shared" si="2396"/>
        <v>0</v>
      </c>
      <c r="BL722" s="17">
        <f t="shared" si="2397"/>
        <v>0</v>
      </c>
      <c r="BM722" s="17">
        <f t="shared" si="2398"/>
        <v>0</v>
      </c>
      <c r="BN722" s="17">
        <f t="shared" si="2399"/>
        <v>0</v>
      </c>
      <c r="BO722" s="17">
        <f t="shared" si="2305"/>
        <v>14230.799999999999</v>
      </c>
      <c r="BP722" s="17">
        <f t="shared" si="2306"/>
        <v>14651.9</v>
      </c>
      <c r="BQ722" s="17">
        <f t="shared" si="2307"/>
        <v>14651.9</v>
      </c>
      <c r="BR722" s="17">
        <f t="shared" si="2400"/>
        <v>0</v>
      </c>
      <c r="BS722" s="35">
        <v>0</v>
      </c>
      <c r="BT722" s="35"/>
      <c r="BU722" s="1"/>
      <c r="BV722" s="1"/>
      <c r="BW722" s="1"/>
      <c r="BX722" s="1"/>
      <c r="BY722" s="1"/>
      <c r="BZ722" s="1"/>
      <c r="CA722" s="1"/>
      <c r="CB722" s="1"/>
    </row>
    <row r="723" s="1" customFormat="1">
      <c r="A723" s="33" t="s">
        <v>486</v>
      </c>
      <c r="B723" s="33" t="s">
        <v>36</v>
      </c>
      <c r="C723" s="33" t="s">
        <v>128</v>
      </c>
      <c r="D723" s="33" t="s">
        <v>423</v>
      </c>
      <c r="E723" s="38"/>
      <c r="F723" s="34" t="s">
        <v>424</v>
      </c>
      <c r="G723" s="17">
        <f t="shared" si="2355"/>
        <v>14230.799999999999</v>
      </c>
      <c r="H723" s="17">
        <f t="shared" si="2356"/>
        <v>14651.9</v>
      </c>
      <c r="I723" s="17">
        <f t="shared" si="2357"/>
        <v>14651.9</v>
      </c>
      <c r="J723" s="17">
        <f t="shared" si="2358"/>
        <v>0</v>
      </c>
      <c r="K723" s="17">
        <f t="shared" si="2359"/>
        <v>0</v>
      </c>
      <c r="L723" s="17">
        <f t="shared" si="2360"/>
        <v>0</v>
      </c>
      <c r="M723" s="17">
        <f t="shared" si="2159"/>
        <v>14230.799999999999</v>
      </c>
      <c r="N723" s="17">
        <f t="shared" si="2160"/>
        <v>14651.9</v>
      </c>
      <c r="O723" s="17">
        <f t="shared" si="2161"/>
        <v>14651.9</v>
      </c>
      <c r="P723" s="17">
        <f t="shared" si="2361"/>
        <v>0</v>
      </c>
      <c r="Q723" s="17">
        <f t="shared" si="2362"/>
        <v>0</v>
      </c>
      <c r="R723" s="17">
        <f t="shared" si="2363"/>
        <v>0</v>
      </c>
      <c r="S723" s="17">
        <f t="shared" si="2364"/>
        <v>0</v>
      </c>
      <c r="T723" s="17">
        <f t="shared" si="2365"/>
        <v>0</v>
      </c>
      <c r="U723" s="17">
        <f t="shared" si="2366"/>
        <v>0</v>
      </c>
      <c r="V723" s="17">
        <f t="shared" si="2367"/>
        <v>0</v>
      </c>
      <c r="W723" s="17">
        <f t="shared" si="2368"/>
        <v>0</v>
      </c>
      <c r="X723" s="17">
        <f t="shared" si="2369"/>
        <v>0</v>
      </c>
      <c r="Y723" s="17">
        <f t="shared" si="2263"/>
        <v>14230.799999999999</v>
      </c>
      <c r="Z723" s="17">
        <f t="shared" si="2264"/>
        <v>14651.9</v>
      </c>
      <c r="AA723" s="17">
        <f t="shared" si="2265"/>
        <v>14651.9</v>
      </c>
      <c r="AB723" s="17">
        <f t="shared" si="2370"/>
        <v>0</v>
      </c>
      <c r="AC723" s="17">
        <f t="shared" si="2371"/>
        <v>0</v>
      </c>
      <c r="AD723" s="17">
        <f t="shared" si="2372"/>
        <v>0</v>
      </c>
      <c r="AE723" s="17">
        <f t="shared" si="2269"/>
        <v>14230.799999999999</v>
      </c>
      <c r="AF723" s="17">
        <f t="shared" si="2270"/>
        <v>14651.9</v>
      </c>
      <c r="AG723" s="17">
        <f t="shared" si="2271"/>
        <v>14651.9</v>
      </c>
      <c r="AH723" s="17">
        <f t="shared" si="2373"/>
        <v>0</v>
      </c>
      <c r="AI723" s="17">
        <f t="shared" si="2374"/>
        <v>0</v>
      </c>
      <c r="AJ723" s="17">
        <f t="shared" si="2375"/>
        <v>0</v>
      </c>
      <c r="AK723" s="17">
        <f t="shared" si="2376"/>
        <v>0</v>
      </c>
      <c r="AL723" s="17">
        <f t="shared" si="2377"/>
        <v>0</v>
      </c>
      <c r="AM723" s="17">
        <f t="shared" si="2378"/>
        <v>0</v>
      </c>
      <c r="AN723" s="17">
        <f t="shared" si="2379"/>
        <v>0</v>
      </c>
      <c r="AO723" s="17">
        <f t="shared" si="2380"/>
        <v>0</v>
      </c>
      <c r="AP723" s="17">
        <f t="shared" si="2381"/>
        <v>0</v>
      </c>
      <c r="AQ723" s="17">
        <f t="shared" si="2382"/>
        <v>0</v>
      </c>
      <c r="AR723" s="17">
        <f t="shared" si="2383"/>
        <v>0</v>
      </c>
      <c r="AS723" s="17">
        <f t="shared" si="2384"/>
        <v>0</v>
      </c>
      <c r="AT723" s="17">
        <f t="shared" si="2385"/>
        <v>0</v>
      </c>
      <c r="AU723" s="17">
        <f t="shared" si="2386"/>
        <v>0</v>
      </c>
      <c r="AV723" s="17">
        <f t="shared" si="2387"/>
        <v>0</v>
      </c>
      <c r="AW723" s="17">
        <f t="shared" si="2287"/>
        <v>14230.799999999999</v>
      </c>
      <c r="AX723" s="17">
        <f t="shared" si="2288"/>
        <v>14651.9</v>
      </c>
      <c r="AY723" s="17">
        <f t="shared" si="2289"/>
        <v>14651.9</v>
      </c>
      <c r="AZ723" s="17">
        <f t="shared" si="2388"/>
        <v>0</v>
      </c>
      <c r="BA723" s="17">
        <f t="shared" si="2291"/>
        <v>14230.799999999999</v>
      </c>
      <c r="BB723" s="17">
        <f t="shared" si="2292"/>
        <v>14651.9</v>
      </c>
      <c r="BC723" s="17">
        <f t="shared" si="2293"/>
        <v>14651.9</v>
      </c>
      <c r="BD723" s="17">
        <f t="shared" si="2389"/>
        <v>0</v>
      </c>
      <c r="BE723" s="17">
        <f t="shared" si="2390"/>
        <v>0</v>
      </c>
      <c r="BF723" s="17">
        <f t="shared" si="2391"/>
        <v>0</v>
      </c>
      <c r="BG723" s="17">
        <f t="shared" si="2392"/>
        <v>0</v>
      </c>
      <c r="BH723" s="17">
        <f t="shared" si="2393"/>
        <v>0</v>
      </c>
      <c r="BI723" s="17">
        <f t="shared" si="2394"/>
        <v>0</v>
      </c>
      <c r="BJ723" s="17">
        <f t="shared" si="2395"/>
        <v>0</v>
      </c>
      <c r="BK723" s="17">
        <f t="shared" si="2396"/>
        <v>0</v>
      </c>
      <c r="BL723" s="17">
        <f t="shared" si="2397"/>
        <v>0</v>
      </c>
      <c r="BM723" s="17">
        <f t="shared" si="2398"/>
        <v>0</v>
      </c>
      <c r="BN723" s="17">
        <f t="shared" si="2399"/>
        <v>0</v>
      </c>
      <c r="BO723" s="17">
        <f t="shared" si="2305"/>
        <v>14230.799999999999</v>
      </c>
      <c r="BP723" s="17">
        <f t="shared" si="2306"/>
        <v>14651.9</v>
      </c>
      <c r="BQ723" s="17">
        <f t="shared" si="2307"/>
        <v>14651.9</v>
      </c>
      <c r="BR723" s="17">
        <f t="shared" si="2400"/>
        <v>0</v>
      </c>
      <c r="BS723" s="35"/>
      <c r="BT723" s="35"/>
      <c r="BU723" s="1"/>
      <c r="BV723" s="1"/>
      <c r="BW723" s="1"/>
      <c r="BX723" s="1"/>
      <c r="BY723" s="1"/>
      <c r="BZ723" s="1"/>
      <c r="CA723" s="1"/>
      <c r="CB723" s="1"/>
    </row>
    <row r="724" s="1" customFormat="1">
      <c r="A724" s="33" t="s">
        <v>486</v>
      </c>
      <c r="B724" s="33" t="s">
        <v>36</v>
      </c>
      <c r="C724" s="33" t="s">
        <v>128</v>
      </c>
      <c r="D724" s="33" t="s">
        <v>425</v>
      </c>
      <c r="E724" s="38"/>
      <c r="F724" s="34" t="s">
        <v>426</v>
      </c>
      <c r="G724" s="17">
        <f>G725+G726</f>
        <v>14230.799999999999</v>
      </c>
      <c r="H724" s="17">
        <f>H725+H726</f>
        <v>14651.9</v>
      </c>
      <c r="I724" s="17">
        <f>I725+I726</f>
        <v>14651.9</v>
      </c>
      <c r="J724" s="17">
        <f>J725+J726</f>
        <v>0</v>
      </c>
      <c r="K724" s="17">
        <f>K725+K726</f>
        <v>0</v>
      </c>
      <c r="L724" s="17">
        <f>L725+L726</f>
        <v>0</v>
      </c>
      <c r="M724" s="17">
        <f t="shared" si="2159"/>
        <v>14230.799999999999</v>
      </c>
      <c r="N724" s="17">
        <f t="shared" si="2160"/>
        <v>14651.9</v>
      </c>
      <c r="O724" s="17">
        <f t="shared" si="2161"/>
        <v>14651.9</v>
      </c>
      <c r="P724" s="17">
        <f>P725+P726</f>
        <v>0</v>
      </c>
      <c r="Q724" s="17">
        <f>Q725+Q726</f>
        <v>0</v>
      </c>
      <c r="R724" s="17">
        <f>R725+R726</f>
        <v>0</v>
      </c>
      <c r="S724" s="17">
        <f>S725+S726</f>
        <v>0</v>
      </c>
      <c r="T724" s="17">
        <f>T725+T726</f>
        <v>0</v>
      </c>
      <c r="U724" s="17">
        <f>U725+U726</f>
        <v>0</v>
      </c>
      <c r="V724" s="17">
        <f>V725+V726</f>
        <v>0</v>
      </c>
      <c r="W724" s="17">
        <f>W725+W726</f>
        <v>0</v>
      </c>
      <c r="X724" s="17">
        <f>X725+X726</f>
        <v>0</v>
      </c>
      <c r="Y724" s="17">
        <f t="shared" si="2263"/>
        <v>14230.799999999999</v>
      </c>
      <c r="Z724" s="17">
        <f t="shared" si="2264"/>
        <v>14651.9</v>
      </c>
      <c r="AA724" s="17">
        <f t="shared" si="2265"/>
        <v>14651.9</v>
      </c>
      <c r="AB724" s="17">
        <f>AB725+AB726</f>
        <v>0</v>
      </c>
      <c r="AC724" s="17">
        <f>AC725+AC726</f>
        <v>0</v>
      </c>
      <c r="AD724" s="17">
        <f>AD725+AD726</f>
        <v>0</v>
      </c>
      <c r="AE724" s="17">
        <f t="shared" si="2269"/>
        <v>14230.799999999999</v>
      </c>
      <c r="AF724" s="17">
        <f t="shared" si="2270"/>
        <v>14651.9</v>
      </c>
      <c r="AG724" s="17">
        <f t="shared" si="2271"/>
        <v>14651.9</v>
      </c>
      <c r="AH724" s="17">
        <f>AH725+AH726</f>
        <v>0</v>
      </c>
      <c r="AI724" s="17">
        <f>AI725+AI726</f>
        <v>0</v>
      </c>
      <c r="AJ724" s="17">
        <f>AJ725+AJ726</f>
        <v>0</v>
      </c>
      <c r="AK724" s="17">
        <f>AK725+AK726</f>
        <v>0</v>
      </c>
      <c r="AL724" s="17">
        <f>AL725+AL726</f>
        <v>0</v>
      </c>
      <c r="AM724" s="17">
        <f>AM725+AM726</f>
        <v>0</v>
      </c>
      <c r="AN724" s="17">
        <f>AN725+AN726</f>
        <v>0</v>
      </c>
      <c r="AO724" s="17">
        <f>AO725+AO726</f>
        <v>0</v>
      </c>
      <c r="AP724" s="17">
        <f>AP725+AP726</f>
        <v>0</v>
      </c>
      <c r="AQ724" s="17">
        <f>AQ725+AQ726</f>
        <v>0</v>
      </c>
      <c r="AR724" s="17">
        <f>AR725+AR726</f>
        <v>0</v>
      </c>
      <c r="AS724" s="17">
        <f>AS725+AS726</f>
        <v>0</v>
      </c>
      <c r="AT724" s="17">
        <f>AT725+AT726</f>
        <v>0</v>
      </c>
      <c r="AU724" s="17">
        <f>AU725+AU726</f>
        <v>0</v>
      </c>
      <c r="AV724" s="17">
        <f>AV725+AV726</f>
        <v>0</v>
      </c>
      <c r="AW724" s="17">
        <f t="shared" si="2287"/>
        <v>14230.799999999999</v>
      </c>
      <c r="AX724" s="17">
        <f t="shared" si="2288"/>
        <v>14651.9</v>
      </c>
      <c r="AY724" s="17">
        <f t="shared" si="2289"/>
        <v>14651.9</v>
      </c>
      <c r="AZ724" s="17">
        <f>AZ725+AZ726</f>
        <v>0</v>
      </c>
      <c r="BA724" s="17">
        <f t="shared" si="2291"/>
        <v>14230.799999999999</v>
      </c>
      <c r="BB724" s="17">
        <f t="shared" si="2292"/>
        <v>14651.9</v>
      </c>
      <c r="BC724" s="17">
        <f t="shared" si="2293"/>
        <v>14651.9</v>
      </c>
      <c r="BD724" s="17">
        <f>BD725+BD726</f>
        <v>0</v>
      </c>
      <c r="BE724" s="17">
        <f>BE725+BE726</f>
        <v>0</v>
      </c>
      <c r="BF724" s="17">
        <f>BF725+BF726</f>
        <v>0</v>
      </c>
      <c r="BG724" s="17">
        <f>BG725+BG726</f>
        <v>0</v>
      </c>
      <c r="BH724" s="17">
        <f>BH725+BH726</f>
        <v>0</v>
      </c>
      <c r="BI724" s="17">
        <f>BI725+BI726</f>
        <v>0</v>
      </c>
      <c r="BJ724" s="17">
        <f>BJ725+BJ726</f>
        <v>0</v>
      </c>
      <c r="BK724" s="17">
        <f>BK725+BK726</f>
        <v>0</v>
      </c>
      <c r="BL724" s="17">
        <f>BL725+BL726</f>
        <v>0</v>
      </c>
      <c r="BM724" s="17">
        <f>BM725+BM726</f>
        <v>0</v>
      </c>
      <c r="BN724" s="17">
        <f>BN725+BN726</f>
        <v>0</v>
      </c>
      <c r="BO724" s="17">
        <f t="shared" si="2305"/>
        <v>14230.799999999999</v>
      </c>
      <c r="BP724" s="17">
        <f t="shared" si="2306"/>
        <v>14651.9</v>
      </c>
      <c r="BQ724" s="17">
        <f t="shared" si="2307"/>
        <v>14651.9</v>
      </c>
      <c r="BR724" s="17">
        <f>BR725+BR726</f>
        <v>0</v>
      </c>
      <c r="BS724" s="35"/>
      <c r="BT724" s="35"/>
      <c r="BU724" s="1"/>
      <c r="BV724" s="1"/>
      <c r="BW724" s="1"/>
      <c r="BX724" s="1"/>
      <c r="BY724" s="1"/>
      <c r="BZ724" s="1"/>
      <c r="CA724" s="1"/>
      <c r="CB724" s="1"/>
    </row>
    <row r="725" s="1" customFormat="1">
      <c r="A725" s="33" t="s">
        <v>486</v>
      </c>
      <c r="B725" s="33" t="s">
        <v>36</v>
      </c>
      <c r="C725" s="33" t="s">
        <v>128</v>
      </c>
      <c r="D725" s="33" t="s">
        <v>425</v>
      </c>
      <c r="E725" s="33" t="s">
        <v>60</v>
      </c>
      <c r="F725" s="34" t="s">
        <v>61</v>
      </c>
      <c r="G725" s="17">
        <v>13696.9</v>
      </c>
      <c r="H725" s="17">
        <v>14118</v>
      </c>
      <c r="I725" s="17">
        <v>14118</v>
      </c>
      <c r="J725" s="17"/>
      <c r="K725" s="17"/>
      <c r="L725" s="17"/>
      <c r="M725" s="17">
        <f t="shared" si="2159"/>
        <v>13696.9</v>
      </c>
      <c r="N725" s="17">
        <f t="shared" si="2160"/>
        <v>14118</v>
      </c>
      <c r="O725" s="17">
        <f t="shared" si="2161"/>
        <v>14118</v>
      </c>
      <c r="P725" s="17"/>
      <c r="Q725" s="17"/>
      <c r="R725" s="17"/>
      <c r="S725" s="17"/>
      <c r="T725" s="17"/>
      <c r="U725" s="17"/>
      <c r="V725" s="17"/>
      <c r="W725" s="17"/>
      <c r="X725" s="17"/>
      <c r="Y725" s="17">
        <f t="shared" si="2263"/>
        <v>13696.9</v>
      </c>
      <c r="Z725" s="17">
        <f t="shared" si="2264"/>
        <v>14118</v>
      </c>
      <c r="AA725" s="17">
        <f t="shared" si="2265"/>
        <v>14118</v>
      </c>
      <c r="AB725" s="17"/>
      <c r="AC725" s="17"/>
      <c r="AD725" s="17"/>
      <c r="AE725" s="17">
        <f t="shared" si="2269"/>
        <v>13696.9</v>
      </c>
      <c r="AF725" s="17">
        <f t="shared" si="2270"/>
        <v>14118</v>
      </c>
      <c r="AG725" s="17">
        <f t="shared" si="2271"/>
        <v>14118</v>
      </c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>
        <f t="shared" si="2287"/>
        <v>13696.9</v>
      </c>
      <c r="AX725" s="17">
        <f t="shared" si="2288"/>
        <v>14118</v>
      </c>
      <c r="AY725" s="17">
        <f t="shared" si="2289"/>
        <v>14118</v>
      </c>
      <c r="AZ725" s="17"/>
      <c r="BA725" s="17">
        <f t="shared" si="2291"/>
        <v>13696.9</v>
      </c>
      <c r="BB725" s="17">
        <f t="shared" si="2292"/>
        <v>14118</v>
      </c>
      <c r="BC725" s="17">
        <f t="shared" si="2293"/>
        <v>14118</v>
      </c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>
        <f t="shared" si="2305"/>
        <v>13696.9</v>
      </c>
      <c r="BP725" s="17">
        <f t="shared" si="2306"/>
        <v>14118</v>
      </c>
      <c r="BQ725" s="17">
        <f t="shared" si="2307"/>
        <v>14118</v>
      </c>
      <c r="BR725" s="17"/>
      <c r="BS725" s="35"/>
      <c r="BT725" s="35"/>
      <c r="BU725" s="1"/>
      <c r="BV725" s="1"/>
      <c r="BW725" s="1"/>
      <c r="BX725" s="1"/>
      <c r="BY725" s="1"/>
      <c r="BZ725" s="1"/>
      <c r="CA725" s="1"/>
      <c r="CB725" s="1"/>
    </row>
    <row r="726" s="1" customFormat="1">
      <c r="A726" s="33" t="s">
        <v>486</v>
      </c>
      <c r="B726" s="33" t="s">
        <v>36</v>
      </c>
      <c r="C726" s="33" t="s">
        <v>128</v>
      </c>
      <c r="D726" s="33" t="s">
        <v>425</v>
      </c>
      <c r="E726" s="33" t="s">
        <v>48</v>
      </c>
      <c r="F726" s="34" t="s">
        <v>49</v>
      </c>
      <c r="G726" s="17">
        <v>533.89999999999998</v>
      </c>
      <c r="H726" s="17">
        <v>533.89999999999998</v>
      </c>
      <c r="I726" s="17">
        <v>533.89999999999998</v>
      </c>
      <c r="J726" s="17"/>
      <c r="K726" s="17"/>
      <c r="L726" s="17"/>
      <c r="M726" s="17">
        <f t="shared" si="2159"/>
        <v>533.89999999999998</v>
      </c>
      <c r="N726" s="17">
        <f t="shared" si="2160"/>
        <v>533.89999999999998</v>
      </c>
      <c r="O726" s="17">
        <f t="shared" si="2161"/>
        <v>533.89999999999998</v>
      </c>
      <c r="P726" s="17"/>
      <c r="Q726" s="17"/>
      <c r="R726" s="17"/>
      <c r="S726" s="17"/>
      <c r="T726" s="17"/>
      <c r="U726" s="17"/>
      <c r="V726" s="17"/>
      <c r="W726" s="17"/>
      <c r="X726" s="17"/>
      <c r="Y726" s="17">
        <f t="shared" si="2263"/>
        <v>533.89999999999998</v>
      </c>
      <c r="Z726" s="17">
        <f t="shared" si="2264"/>
        <v>533.89999999999998</v>
      </c>
      <c r="AA726" s="17">
        <f t="shared" si="2265"/>
        <v>533.89999999999998</v>
      </c>
      <c r="AB726" s="17"/>
      <c r="AC726" s="17"/>
      <c r="AD726" s="17"/>
      <c r="AE726" s="17">
        <f t="shared" si="2269"/>
        <v>533.89999999999998</v>
      </c>
      <c r="AF726" s="17">
        <f t="shared" si="2270"/>
        <v>533.89999999999998</v>
      </c>
      <c r="AG726" s="17">
        <f t="shared" si="2271"/>
        <v>533.89999999999998</v>
      </c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>
        <f t="shared" si="2287"/>
        <v>533.89999999999998</v>
      </c>
      <c r="AX726" s="17">
        <f t="shared" si="2288"/>
        <v>533.89999999999998</v>
      </c>
      <c r="AY726" s="17">
        <f t="shared" si="2289"/>
        <v>533.89999999999998</v>
      </c>
      <c r="AZ726" s="17"/>
      <c r="BA726" s="17">
        <f t="shared" si="2291"/>
        <v>533.89999999999998</v>
      </c>
      <c r="BB726" s="17">
        <f t="shared" si="2292"/>
        <v>533.89999999999998</v>
      </c>
      <c r="BC726" s="17">
        <f t="shared" si="2293"/>
        <v>533.89999999999998</v>
      </c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>
        <f t="shared" si="2305"/>
        <v>533.89999999999998</v>
      </c>
      <c r="BP726" s="17">
        <f t="shared" si="2306"/>
        <v>533.89999999999998</v>
      </c>
      <c r="BQ726" s="17">
        <f t="shared" si="2307"/>
        <v>533.89999999999998</v>
      </c>
      <c r="BR726" s="17"/>
      <c r="BS726" s="35"/>
      <c r="BT726" s="35"/>
      <c r="BU726" s="1"/>
      <c r="BV726" s="1"/>
      <c r="BW726" s="1"/>
      <c r="BX726" s="1"/>
      <c r="BY726" s="1"/>
      <c r="BZ726" s="1"/>
      <c r="CA726" s="1"/>
      <c r="CB726" s="1"/>
    </row>
    <row r="727" s="1" customFormat="1">
      <c r="A727" s="33" t="s">
        <v>486</v>
      </c>
      <c r="B727" s="33" t="s">
        <v>36</v>
      </c>
      <c r="C727" s="33" t="s">
        <v>128</v>
      </c>
      <c r="D727" s="33" t="s">
        <v>98</v>
      </c>
      <c r="E727" s="38"/>
      <c r="F727" s="34" t="s">
        <v>99</v>
      </c>
      <c r="G727" s="17">
        <f t="shared" ref="G727:G728" si="2401">G728</f>
        <v>72835.699999999997</v>
      </c>
      <c r="H727" s="17">
        <f t="shared" ref="H727:H728" si="2402">H728</f>
        <v>72828.099999999991</v>
      </c>
      <c r="I727" s="17">
        <f t="shared" ref="I727:I728" si="2403">I728</f>
        <v>72828.099999999991</v>
      </c>
      <c r="J727" s="17">
        <f t="shared" ref="J727:J728" si="2404">J728</f>
        <v>709.5</v>
      </c>
      <c r="K727" s="17">
        <f t="shared" ref="K727:K728" si="2405">K728</f>
        <v>731.39999999999998</v>
      </c>
      <c r="L727" s="17">
        <f t="shared" ref="L727:L728" si="2406">L728</f>
        <v>731.39999999999998</v>
      </c>
      <c r="M727" s="17">
        <f t="shared" si="2159"/>
        <v>73545.199999999997</v>
      </c>
      <c r="N727" s="17">
        <f t="shared" si="2160"/>
        <v>73559.499999999985</v>
      </c>
      <c r="O727" s="17">
        <f t="shared" si="2161"/>
        <v>73559.499999999985</v>
      </c>
      <c r="P727" s="17">
        <f t="shared" ref="P727:P728" si="2407">P728</f>
        <v>9183.2000000000007</v>
      </c>
      <c r="Q727" s="17">
        <f t="shared" ref="Q727:Q728" si="2408">Q728</f>
        <v>0</v>
      </c>
      <c r="R727" s="17">
        <f t="shared" ref="R727:R728" si="2409">R728</f>
        <v>0</v>
      </c>
      <c r="S727" s="17">
        <f t="shared" ref="S727:S728" si="2410">S728</f>
        <v>0</v>
      </c>
      <c r="T727" s="17">
        <f t="shared" ref="T727:T728" si="2411">T728</f>
        <v>11169.799999999999</v>
      </c>
      <c r="U727" s="17">
        <f t="shared" ref="U727:U728" si="2412">U728</f>
        <v>0</v>
      </c>
      <c r="V727" s="17">
        <f t="shared" ref="V727:V728" si="2413">V728</f>
        <v>11169.799999999999</v>
      </c>
      <c r="W727" s="17">
        <f t="shared" ref="W727:W728" si="2414">W728</f>
        <v>0</v>
      </c>
      <c r="X727" s="17">
        <f t="shared" ref="X727:X728" si="2415">X728</f>
        <v>0</v>
      </c>
      <c r="Y727" s="17">
        <f t="shared" si="2263"/>
        <v>82728.399999999994</v>
      </c>
      <c r="Z727" s="17">
        <f t="shared" si="2264"/>
        <v>84729.299999999988</v>
      </c>
      <c r="AA727" s="17">
        <f t="shared" si="2265"/>
        <v>84729.299999999988</v>
      </c>
      <c r="AB727" s="17">
        <f t="shared" ref="AB727:AB728" si="2416">AB728</f>
        <v>0</v>
      </c>
      <c r="AC727" s="17">
        <f t="shared" ref="AC727:AC728" si="2417">AC728</f>
        <v>0</v>
      </c>
      <c r="AD727" s="17">
        <f t="shared" ref="AD727:AD728" si="2418">AD728</f>
        <v>0</v>
      </c>
      <c r="AE727" s="17">
        <f t="shared" si="2269"/>
        <v>82728.399999999994</v>
      </c>
      <c r="AF727" s="17">
        <f t="shared" si="2270"/>
        <v>84729.299999999988</v>
      </c>
      <c r="AG727" s="17">
        <f t="shared" si="2271"/>
        <v>84729.299999999988</v>
      </c>
      <c r="AH727" s="17">
        <f t="shared" ref="AH727:AH728" si="2419">AH728</f>
        <v>0</v>
      </c>
      <c r="AI727" s="17">
        <f t="shared" ref="AI727:AI728" si="2420">AI728</f>
        <v>0</v>
      </c>
      <c r="AJ727" s="17">
        <f t="shared" ref="AJ727:AJ728" si="2421">AJ728</f>
        <v>0</v>
      </c>
      <c r="AK727" s="17">
        <f t="shared" ref="AK727:AK728" si="2422">AK728</f>
        <v>0</v>
      </c>
      <c r="AL727" s="17">
        <f t="shared" ref="AL727:AL728" si="2423">AL728</f>
        <v>0</v>
      </c>
      <c r="AM727" s="17">
        <f t="shared" ref="AM727:AM728" si="2424">AM728</f>
        <v>0</v>
      </c>
      <c r="AN727" s="17">
        <f t="shared" ref="AN727:AN728" si="2425">AN728</f>
        <v>0</v>
      </c>
      <c r="AO727" s="17">
        <f t="shared" ref="AO727:AO728" si="2426">AO728</f>
        <v>0</v>
      </c>
      <c r="AP727" s="17">
        <f t="shared" ref="AP727:AP728" si="2427">AP728</f>
        <v>0</v>
      </c>
      <c r="AQ727" s="17">
        <f t="shared" ref="AQ727:AQ728" si="2428">AQ728</f>
        <v>0</v>
      </c>
      <c r="AR727" s="17">
        <f t="shared" ref="AR727:AR728" si="2429">AR728</f>
        <v>0</v>
      </c>
      <c r="AS727" s="17">
        <f t="shared" ref="AS727:AS728" si="2430">AS728</f>
        <v>0</v>
      </c>
      <c r="AT727" s="17">
        <f t="shared" ref="AT727:AT728" si="2431">AT728</f>
        <v>0</v>
      </c>
      <c r="AU727" s="17">
        <f t="shared" ref="AU727:AU728" si="2432">AU728</f>
        <v>0</v>
      </c>
      <c r="AV727" s="17">
        <f t="shared" ref="AV727:AV728" si="2433">AV728</f>
        <v>0</v>
      </c>
      <c r="AW727" s="17">
        <f t="shared" si="2287"/>
        <v>82728.399999999994</v>
      </c>
      <c r="AX727" s="17">
        <f t="shared" si="2288"/>
        <v>84729.299999999988</v>
      </c>
      <c r="AY727" s="17">
        <f t="shared" si="2289"/>
        <v>84729.299999999988</v>
      </c>
      <c r="AZ727" s="17">
        <f t="shared" ref="AZ727:AZ728" si="2434">AZ728</f>
        <v>0</v>
      </c>
      <c r="BA727" s="17">
        <f t="shared" si="2291"/>
        <v>82728.399999999994</v>
      </c>
      <c r="BB727" s="17">
        <f t="shared" si="2292"/>
        <v>84729.299999999988</v>
      </c>
      <c r="BC727" s="17">
        <f t="shared" si="2293"/>
        <v>84729.299999999988</v>
      </c>
      <c r="BD727" s="17">
        <f t="shared" ref="BD727:BD728" si="2435">BD728</f>
        <v>0</v>
      </c>
      <c r="BE727" s="17">
        <f t="shared" ref="BE727:BE728" si="2436">BE728</f>
        <v>0</v>
      </c>
      <c r="BF727" s="17">
        <f t="shared" ref="BF727:BF728" si="2437">BF728</f>
        <v>0</v>
      </c>
      <c r="BG727" s="17">
        <f t="shared" ref="BG727:BG728" si="2438">BG728</f>
        <v>0</v>
      </c>
      <c r="BH727" s="17">
        <f t="shared" ref="BH727:BH728" si="2439">BH728</f>
        <v>0</v>
      </c>
      <c r="BI727" s="17">
        <f t="shared" ref="BI727:BI728" si="2440">BI728</f>
        <v>0</v>
      </c>
      <c r="BJ727" s="17">
        <f t="shared" ref="BJ727:BJ728" si="2441">BJ728</f>
        <v>0</v>
      </c>
      <c r="BK727" s="17">
        <f t="shared" ref="BK727:BK728" si="2442">BK728</f>
        <v>0</v>
      </c>
      <c r="BL727" s="17">
        <f t="shared" ref="BL727:BL728" si="2443">BL728</f>
        <v>0</v>
      </c>
      <c r="BM727" s="17">
        <f t="shared" ref="BM727:BM728" si="2444">BM728</f>
        <v>0</v>
      </c>
      <c r="BN727" s="17">
        <f t="shared" ref="BN727:BN728" si="2445">BN728</f>
        <v>0</v>
      </c>
      <c r="BO727" s="17">
        <f t="shared" si="2305"/>
        <v>82728.399999999994</v>
      </c>
      <c r="BP727" s="17">
        <f t="shared" si="2306"/>
        <v>84729.299999999988</v>
      </c>
      <c r="BQ727" s="17">
        <f t="shared" si="2307"/>
        <v>84729.299999999988</v>
      </c>
      <c r="BR727" s="17">
        <f t="shared" ref="BR727:BR728" si="2446">BR728</f>
        <v>0</v>
      </c>
      <c r="BS727" s="35"/>
      <c r="BT727" s="35"/>
      <c r="BU727" s="1"/>
      <c r="BV727" s="1"/>
      <c r="BW727" s="1"/>
      <c r="BX727" s="1"/>
      <c r="BY727" s="1"/>
      <c r="BZ727" s="1"/>
      <c r="CA727" s="1"/>
      <c r="CB727" s="1"/>
    </row>
    <row r="728" s="1" customFormat="1">
      <c r="A728" s="33" t="s">
        <v>486</v>
      </c>
      <c r="B728" s="33" t="s">
        <v>36</v>
      </c>
      <c r="C728" s="33" t="s">
        <v>128</v>
      </c>
      <c r="D728" s="33" t="s">
        <v>427</v>
      </c>
      <c r="E728" s="38"/>
      <c r="F728" s="34" t="s">
        <v>428</v>
      </c>
      <c r="G728" s="17">
        <f t="shared" si="2401"/>
        <v>72835.699999999997</v>
      </c>
      <c r="H728" s="17">
        <f t="shared" si="2402"/>
        <v>72828.099999999991</v>
      </c>
      <c r="I728" s="17">
        <f t="shared" si="2403"/>
        <v>72828.099999999991</v>
      </c>
      <c r="J728" s="17">
        <f t="shared" si="2404"/>
        <v>709.5</v>
      </c>
      <c r="K728" s="17">
        <f t="shared" si="2405"/>
        <v>731.39999999999998</v>
      </c>
      <c r="L728" s="17">
        <f t="shared" si="2406"/>
        <v>731.39999999999998</v>
      </c>
      <c r="M728" s="17">
        <f t="shared" ref="M728:M791" si="2447">G728+J728</f>
        <v>73545.199999999997</v>
      </c>
      <c r="N728" s="17">
        <f t="shared" ref="N728:N791" si="2448">H728+K728</f>
        <v>73559.499999999985</v>
      </c>
      <c r="O728" s="17">
        <f t="shared" ref="O728:O791" si="2449">I728+L728</f>
        <v>73559.499999999985</v>
      </c>
      <c r="P728" s="17">
        <f t="shared" si="2407"/>
        <v>9183.2000000000007</v>
      </c>
      <c r="Q728" s="17">
        <f t="shared" si="2408"/>
        <v>0</v>
      </c>
      <c r="R728" s="17">
        <f t="shared" si="2409"/>
        <v>0</v>
      </c>
      <c r="S728" s="17">
        <f t="shared" si="2410"/>
        <v>0</v>
      </c>
      <c r="T728" s="17">
        <f t="shared" si="2411"/>
        <v>11169.799999999999</v>
      </c>
      <c r="U728" s="17">
        <f t="shared" si="2412"/>
        <v>0</v>
      </c>
      <c r="V728" s="17">
        <f t="shared" si="2413"/>
        <v>11169.799999999999</v>
      </c>
      <c r="W728" s="17">
        <f t="shared" si="2414"/>
        <v>0</v>
      </c>
      <c r="X728" s="17">
        <f t="shared" si="2415"/>
        <v>0</v>
      </c>
      <c r="Y728" s="17">
        <f t="shared" si="2263"/>
        <v>82728.399999999994</v>
      </c>
      <c r="Z728" s="17">
        <f t="shared" si="2264"/>
        <v>84729.299999999988</v>
      </c>
      <c r="AA728" s="17">
        <f t="shared" si="2265"/>
        <v>84729.299999999988</v>
      </c>
      <c r="AB728" s="17">
        <f t="shared" si="2416"/>
        <v>0</v>
      </c>
      <c r="AC728" s="17">
        <f t="shared" si="2417"/>
        <v>0</v>
      </c>
      <c r="AD728" s="17">
        <f t="shared" si="2418"/>
        <v>0</v>
      </c>
      <c r="AE728" s="17">
        <f t="shared" si="2269"/>
        <v>82728.399999999994</v>
      </c>
      <c r="AF728" s="17">
        <f t="shared" si="2270"/>
        <v>84729.299999999988</v>
      </c>
      <c r="AG728" s="17">
        <f t="shared" si="2271"/>
        <v>84729.299999999988</v>
      </c>
      <c r="AH728" s="17">
        <f t="shared" si="2419"/>
        <v>0</v>
      </c>
      <c r="AI728" s="17">
        <f t="shared" si="2420"/>
        <v>0</v>
      </c>
      <c r="AJ728" s="17">
        <f t="shared" si="2421"/>
        <v>0</v>
      </c>
      <c r="AK728" s="17">
        <f t="shared" si="2422"/>
        <v>0</v>
      </c>
      <c r="AL728" s="17">
        <f t="shared" si="2423"/>
        <v>0</v>
      </c>
      <c r="AM728" s="17">
        <f t="shared" si="2424"/>
        <v>0</v>
      </c>
      <c r="AN728" s="17">
        <f t="shared" si="2425"/>
        <v>0</v>
      </c>
      <c r="AO728" s="17">
        <f t="shared" si="2426"/>
        <v>0</v>
      </c>
      <c r="AP728" s="17">
        <f t="shared" si="2427"/>
        <v>0</v>
      </c>
      <c r="AQ728" s="17">
        <f t="shared" si="2428"/>
        <v>0</v>
      </c>
      <c r="AR728" s="17">
        <f t="shared" si="2429"/>
        <v>0</v>
      </c>
      <c r="AS728" s="17">
        <f t="shared" si="2430"/>
        <v>0</v>
      </c>
      <c r="AT728" s="17">
        <f t="shared" si="2431"/>
        <v>0</v>
      </c>
      <c r="AU728" s="17">
        <f t="shared" si="2432"/>
        <v>0</v>
      </c>
      <c r="AV728" s="17">
        <f t="shared" si="2433"/>
        <v>0</v>
      </c>
      <c r="AW728" s="17">
        <f t="shared" si="2287"/>
        <v>82728.399999999994</v>
      </c>
      <c r="AX728" s="17">
        <f t="shared" si="2288"/>
        <v>84729.299999999988</v>
      </c>
      <c r="AY728" s="17">
        <f t="shared" si="2289"/>
        <v>84729.299999999988</v>
      </c>
      <c r="AZ728" s="17">
        <f t="shared" si="2434"/>
        <v>0</v>
      </c>
      <c r="BA728" s="17">
        <f t="shared" si="2291"/>
        <v>82728.399999999994</v>
      </c>
      <c r="BB728" s="17">
        <f t="shared" si="2292"/>
        <v>84729.299999999988</v>
      </c>
      <c r="BC728" s="17">
        <f t="shared" si="2293"/>
        <v>84729.299999999988</v>
      </c>
      <c r="BD728" s="17">
        <f t="shared" si="2435"/>
        <v>0</v>
      </c>
      <c r="BE728" s="17">
        <f t="shared" si="2436"/>
        <v>0</v>
      </c>
      <c r="BF728" s="17">
        <f t="shared" si="2437"/>
        <v>0</v>
      </c>
      <c r="BG728" s="17">
        <f t="shared" si="2438"/>
        <v>0</v>
      </c>
      <c r="BH728" s="17">
        <f t="shared" si="2439"/>
        <v>0</v>
      </c>
      <c r="BI728" s="17">
        <f t="shared" si="2440"/>
        <v>0</v>
      </c>
      <c r="BJ728" s="17">
        <f t="shared" si="2441"/>
        <v>0</v>
      </c>
      <c r="BK728" s="17">
        <f t="shared" si="2442"/>
        <v>0</v>
      </c>
      <c r="BL728" s="17">
        <f t="shared" si="2443"/>
        <v>0</v>
      </c>
      <c r="BM728" s="17">
        <f t="shared" si="2444"/>
        <v>0</v>
      </c>
      <c r="BN728" s="17">
        <f t="shared" si="2445"/>
        <v>0</v>
      </c>
      <c r="BO728" s="17">
        <f t="shared" si="2305"/>
        <v>82728.399999999994</v>
      </c>
      <c r="BP728" s="17">
        <f t="shared" si="2306"/>
        <v>84729.299999999988</v>
      </c>
      <c r="BQ728" s="17">
        <f t="shared" si="2307"/>
        <v>84729.299999999988</v>
      </c>
      <c r="BR728" s="17">
        <f t="shared" si="2446"/>
        <v>0</v>
      </c>
      <c r="BS728" s="35"/>
      <c r="BT728" s="35"/>
      <c r="BU728" s="1"/>
      <c r="BV728" s="1"/>
      <c r="BW728" s="1"/>
      <c r="BX728" s="1"/>
      <c r="BY728" s="1"/>
      <c r="BZ728" s="1"/>
      <c r="CA728" s="1"/>
      <c r="CB728" s="1"/>
    </row>
    <row r="729" s="1" customFormat="1">
      <c r="A729" s="33" t="s">
        <v>486</v>
      </c>
      <c r="B729" s="33" t="s">
        <v>36</v>
      </c>
      <c r="C729" s="33" t="s">
        <v>128</v>
      </c>
      <c r="D729" s="33" t="s">
        <v>429</v>
      </c>
      <c r="E729" s="38"/>
      <c r="F729" s="34" t="s">
        <v>59</v>
      </c>
      <c r="G729" s="17">
        <f>G730+G731+G732</f>
        <v>72835.699999999997</v>
      </c>
      <c r="H729" s="17">
        <f>H730+H731+H732</f>
        <v>72828.099999999991</v>
      </c>
      <c r="I729" s="17">
        <f>I730+I731+I732</f>
        <v>72828.099999999991</v>
      </c>
      <c r="J729" s="17">
        <f>J730+J731+J732</f>
        <v>709.5</v>
      </c>
      <c r="K729" s="17">
        <f>K730+K731+K732</f>
        <v>731.39999999999998</v>
      </c>
      <c r="L729" s="17">
        <f>L730+L731+L732</f>
        <v>731.39999999999998</v>
      </c>
      <c r="M729" s="17">
        <f t="shared" si="2447"/>
        <v>73545.199999999997</v>
      </c>
      <c r="N729" s="17">
        <f t="shared" si="2448"/>
        <v>73559.499999999985</v>
      </c>
      <c r="O729" s="17">
        <f t="shared" si="2449"/>
        <v>73559.499999999985</v>
      </c>
      <c r="P729" s="17">
        <f>P730+P731+P732</f>
        <v>9183.2000000000007</v>
      </c>
      <c r="Q729" s="17">
        <f>Q730+Q731+Q732</f>
        <v>0</v>
      </c>
      <c r="R729" s="17">
        <f>R730+R731+R732</f>
        <v>0</v>
      </c>
      <c r="S729" s="17">
        <f>S730+S731+S732</f>
        <v>0</v>
      </c>
      <c r="T729" s="17">
        <f>T730+T731+T732</f>
        <v>11169.799999999999</v>
      </c>
      <c r="U729" s="17">
        <f>U730+U731+U732</f>
        <v>0</v>
      </c>
      <c r="V729" s="17">
        <f>V730+V731+V732</f>
        <v>11169.799999999999</v>
      </c>
      <c r="W729" s="17">
        <f>W730+W731+W732</f>
        <v>0</v>
      </c>
      <c r="X729" s="17">
        <f>X730+X731+X732</f>
        <v>0</v>
      </c>
      <c r="Y729" s="17">
        <f t="shared" si="2263"/>
        <v>82728.399999999994</v>
      </c>
      <c r="Z729" s="17">
        <f t="shared" si="2264"/>
        <v>84729.299999999988</v>
      </c>
      <c r="AA729" s="17">
        <f t="shared" si="2265"/>
        <v>84729.299999999988</v>
      </c>
      <c r="AB729" s="17">
        <f>AB730+AB731+AB732</f>
        <v>0</v>
      </c>
      <c r="AC729" s="17">
        <f>AC730+AC731+AC732</f>
        <v>0</v>
      </c>
      <c r="AD729" s="17">
        <f>AD730+AD731+AD732</f>
        <v>0</v>
      </c>
      <c r="AE729" s="17">
        <f t="shared" si="2269"/>
        <v>82728.399999999994</v>
      </c>
      <c r="AF729" s="17">
        <f t="shared" si="2270"/>
        <v>84729.299999999988</v>
      </c>
      <c r="AG729" s="17">
        <f t="shared" si="2271"/>
        <v>84729.299999999988</v>
      </c>
      <c r="AH729" s="17">
        <f>AH730+AH731+AH732</f>
        <v>0</v>
      </c>
      <c r="AI729" s="17">
        <f>AI730+AI731+AI732</f>
        <v>0</v>
      </c>
      <c r="AJ729" s="17">
        <f>AJ730+AJ731+AJ732</f>
        <v>0</v>
      </c>
      <c r="AK729" s="17">
        <f>AK730+AK731+AK732</f>
        <v>0</v>
      </c>
      <c r="AL729" s="17">
        <f>AL730+AL731+AL732</f>
        <v>0</v>
      </c>
      <c r="AM729" s="17">
        <f>AM730+AM731+AM732</f>
        <v>0</v>
      </c>
      <c r="AN729" s="17">
        <f>AN730+AN731+AN732</f>
        <v>0</v>
      </c>
      <c r="AO729" s="17">
        <f>AO730+AO731+AO732</f>
        <v>0</v>
      </c>
      <c r="AP729" s="17">
        <f>AP730+AP731+AP732</f>
        <v>0</v>
      </c>
      <c r="AQ729" s="17">
        <f>AQ730+AQ731+AQ732</f>
        <v>0</v>
      </c>
      <c r="AR729" s="17">
        <f>AR730+AR731+AR732</f>
        <v>0</v>
      </c>
      <c r="AS729" s="17">
        <f>AS730+AS731+AS732</f>
        <v>0</v>
      </c>
      <c r="AT729" s="17">
        <f>AT730+AT731+AT732</f>
        <v>0</v>
      </c>
      <c r="AU729" s="17">
        <f>AU730+AU731+AU732</f>
        <v>0</v>
      </c>
      <c r="AV729" s="17">
        <f>AV730+AV731+AV732</f>
        <v>0</v>
      </c>
      <c r="AW729" s="17">
        <f t="shared" si="2287"/>
        <v>82728.399999999994</v>
      </c>
      <c r="AX729" s="17">
        <f t="shared" si="2288"/>
        <v>84729.299999999988</v>
      </c>
      <c r="AY729" s="17">
        <f t="shared" si="2289"/>
        <v>84729.299999999988</v>
      </c>
      <c r="AZ729" s="17">
        <f>AZ730+AZ731+AZ732</f>
        <v>0</v>
      </c>
      <c r="BA729" s="17">
        <f t="shared" si="2291"/>
        <v>82728.399999999994</v>
      </c>
      <c r="BB729" s="17">
        <f t="shared" si="2292"/>
        <v>84729.299999999988</v>
      </c>
      <c r="BC729" s="17">
        <f t="shared" si="2293"/>
        <v>84729.299999999988</v>
      </c>
      <c r="BD729" s="17">
        <f>BD730+BD731+BD732</f>
        <v>0</v>
      </c>
      <c r="BE729" s="17">
        <f>BE730+BE731+BE732</f>
        <v>0</v>
      </c>
      <c r="BF729" s="17">
        <f>BF730+BF731+BF732</f>
        <v>0</v>
      </c>
      <c r="BG729" s="17">
        <f>BG730+BG731+BG732</f>
        <v>0</v>
      </c>
      <c r="BH729" s="17">
        <f>BH730+BH731+BH732</f>
        <v>0</v>
      </c>
      <c r="BI729" s="17">
        <f>BI730+BI731+BI732</f>
        <v>0</v>
      </c>
      <c r="BJ729" s="17">
        <f>BJ730+BJ731+BJ732</f>
        <v>0</v>
      </c>
      <c r="BK729" s="17">
        <f>BK730+BK731+BK732</f>
        <v>0</v>
      </c>
      <c r="BL729" s="17">
        <f>BL730+BL731+BL732</f>
        <v>0</v>
      </c>
      <c r="BM729" s="17">
        <f>BM730+BM731+BM732</f>
        <v>0</v>
      </c>
      <c r="BN729" s="17">
        <f>BN730+BN731+BN732</f>
        <v>0</v>
      </c>
      <c r="BO729" s="17">
        <f t="shared" si="2305"/>
        <v>82728.399999999994</v>
      </c>
      <c r="BP729" s="17">
        <f t="shared" si="2306"/>
        <v>84729.299999999988</v>
      </c>
      <c r="BQ729" s="17">
        <f t="shared" si="2307"/>
        <v>84729.299999999988</v>
      </c>
      <c r="BR729" s="17">
        <f>BR730+BR731+BR732</f>
        <v>0</v>
      </c>
      <c r="BS729" s="35"/>
      <c r="BT729" s="35"/>
      <c r="BU729" s="1"/>
      <c r="BV729" s="1"/>
      <c r="BW729" s="1"/>
      <c r="BX729" s="1"/>
      <c r="BY729" s="1"/>
      <c r="BZ729" s="1"/>
      <c r="CA729" s="1"/>
      <c r="CB729" s="1"/>
    </row>
    <row r="730" s="1" customFormat="1">
      <c r="A730" s="33" t="s">
        <v>486</v>
      </c>
      <c r="B730" s="33" t="s">
        <v>36</v>
      </c>
      <c r="C730" s="33" t="s">
        <v>128</v>
      </c>
      <c r="D730" s="33" t="s">
        <v>429</v>
      </c>
      <c r="E730" s="33" t="s">
        <v>60</v>
      </c>
      <c r="F730" s="34" t="s">
        <v>61</v>
      </c>
      <c r="G730" s="17">
        <v>62541.199999999997</v>
      </c>
      <c r="H730" s="17">
        <v>64464.699999999997</v>
      </c>
      <c r="I730" s="17">
        <v>64464.699999999997</v>
      </c>
      <c r="J730" s="17">
        <v>709.5</v>
      </c>
      <c r="K730" s="17">
        <v>731.39999999999998</v>
      </c>
      <c r="L730" s="17">
        <v>731.39999999999998</v>
      </c>
      <c r="M730" s="17">
        <f t="shared" si="2447"/>
        <v>63250.699999999997</v>
      </c>
      <c r="N730" s="17">
        <f t="shared" si="2448"/>
        <v>65196.099999999999</v>
      </c>
      <c r="O730" s="17">
        <f t="shared" si="2449"/>
        <v>65196.099999999999</v>
      </c>
      <c r="P730" s="17">
        <v>9183.2000000000007</v>
      </c>
      <c r="Q730" s="17"/>
      <c r="R730" s="17"/>
      <c r="S730" s="17"/>
      <c r="T730" s="17">
        <v>11169.799999999999</v>
      </c>
      <c r="U730" s="17"/>
      <c r="V730" s="17">
        <v>11169.799999999999</v>
      </c>
      <c r="W730" s="17"/>
      <c r="X730" s="17"/>
      <c r="Y730" s="17">
        <f t="shared" si="2263"/>
        <v>72433.899999999994</v>
      </c>
      <c r="Z730" s="17">
        <f t="shared" si="2264"/>
        <v>76365.899999999994</v>
      </c>
      <c r="AA730" s="17">
        <f t="shared" si="2265"/>
        <v>76365.899999999994</v>
      </c>
      <c r="AB730" s="17"/>
      <c r="AC730" s="17"/>
      <c r="AD730" s="17"/>
      <c r="AE730" s="17">
        <f t="shared" si="2269"/>
        <v>72433.899999999994</v>
      </c>
      <c r="AF730" s="17">
        <f t="shared" si="2270"/>
        <v>76365.899999999994</v>
      </c>
      <c r="AG730" s="17">
        <f t="shared" si="2271"/>
        <v>76365.899999999994</v>
      </c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>
        <f t="shared" si="2287"/>
        <v>72433.899999999994</v>
      </c>
      <c r="AX730" s="17">
        <f t="shared" si="2288"/>
        <v>76365.899999999994</v>
      </c>
      <c r="AY730" s="17">
        <f t="shared" si="2289"/>
        <v>76365.899999999994</v>
      </c>
      <c r="AZ730" s="17"/>
      <c r="BA730" s="17">
        <f t="shared" si="2291"/>
        <v>72433.899999999994</v>
      </c>
      <c r="BB730" s="17">
        <f t="shared" si="2292"/>
        <v>76365.899999999994</v>
      </c>
      <c r="BC730" s="17">
        <f t="shared" si="2293"/>
        <v>76365.899999999994</v>
      </c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>
        <f t="shared" si="2305"/>
        <v>72433.899999999994</v>
      </c>
      <c r="BP730" s="17">
        <f t="shared" si="2306"/>
        <v>76365.899999999994</v>
      </c>
      <c r="BQ730" s="17">
        <f t="shared" si="2307"/>
        <v>76365.899999999994</v>
      </c>
      <c r="BR730" s="17"/>
      <c r="BS730" s="35"/>
      <c r="BT730" s="35">
        <v>47</v>
      </c>
      <c r="BU730" s="1"/>
      <c r="BV730" s="1"/>
      <c r="BW730" s="1"/>
      <c r="BX730" s="1"/>
      <c r="BY730" s="1"/>
      <c r="BZ730" s="1"/>
      <c r="CA730" s="1"/>
      <c r="CB730" s="1"/>
    </row>
    <row r="731" s="1" customFormat="1">
      <c r="A731" s="33" t="s">
        <v>486</v>
      </c>
      <c r="B731" s="33" t="s">
        <v>36</v>
      </c>
      <c r="C731" s="33" t="s">
        <v>128</v>
      </c>
      <c r="D731" s="33" t="s">
        <v>429</v>
      </c>
      <c r="E731" s="33" t="s">
        <v>48</v>
      </c>
      <c r="F731" s="34" t="s">
        <v>49</v>
      </c>
      <c r="G731" s="17">
        <v>10014.1</v>
      </c>
      <c r="H731" s="17">
        <v>8083</v>
      </c>
      <c r="I731" s="17">
        <v>8083</v>
      </c>
      <c r="J731" s="17"/>
      <c r="K731" s="17"/>
      <c r="L731" s="17"/>
      <c r="M731" s="17">
        <f t="shared" si="2447"/>
        <v>10014.1</v>
      </c>
      <c r="N731" s="17">
        <f t="shared" si="2448"/>
        <v>8083</v>
      </c>
      <c r="O731" s="17">
        <f t="shared" si="2449"/>
        <v>8083</v>
      </c>
      <c r="P731" s="17"/>
      <c r="Q731" s="17"/>
      <c r="R731" s="17"/>
      <c r="S731" s="17"/>
      <c r="T731" s="17"/>
      <c r="U731" s="17"/>
      <c r="V731" s="17"/>
      <c r="W731" s="17"/>
      <c r="X731" s="17"/>
      <c r="Y731" s="17">
        <f t="shared" si="2263"/>
        <v>10014.1</v>
      </c>
      <c r="Z731" s="17">
        <f t="shared" si="2264"/>
        <v>8083</v>
      </c>
      <c r="AA731" s="17">
        <f t="shared" si="2265"/>
        <v>8083</v>
      </c>
      <c r="AB731" s="17"/>
      <c r="AC731" s="17"/>
      <c r="AD731" s="17"/>
      <c r="AE731" s="17">
        <f t="shared" si="2269"/>
        <v>10014.1</v>
      </c>
      <c r="AF731" s="17">
        <f t="shared" si="2270"/>
        <v>8083</v>
      </c>
      <c r="AG731" s="17">
        <f t="shared" si="2271"/>
        <v>8083</v>
      </c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>
        <f t="shared" si="2287"/>
        <v>10014.1</v>
      </c>
      <c r="AX731" s="17">
        <f t="shared" si="2288"/>
        <v>8083</v>
      </c>
      <c r="AY731" s="17">
        <f t="shared" si="2289"/>
        <v>8083</v>
      </c>
      <c r="AZ731" s="17"/>
      <c r="BA731" s="17">
        <f t="shared" si="2291"/>
        <v>10014.1</v>
      </c>
      <c r="BB731" s="17">
        <f t="shared" si="2292"/>
        <v>8083</v>
      </c>
      <c r="BC731" s="17">
        <f t="shared" si="2293"/>
        <v>8083</v>
      </c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>
        <f t="shared" si="2305"/>
        <v>10014.1</v>
      </c>
      <c r="BP731" s="17">
        <f t="shared" si="2306"/>
        <v>8083</v>
      </c>
      <c r="BQ731" s="17">
        <f t="shared" si="2307"/>
        <v>8083</v>
      </c>
      <c r="BR731" s="17"/>
      <c r="BS731" s="35"/>
      <c r="BT731" s="35"/>
      <c r="BU731" s="1"/>
      <c r="BV731" s="1"/>
      <c r="BW731" s="1"/>
      <c r="BX731" s="1"/>
      <c r="BY731" s="1"/>
      <c r="BZ731" s="1"/>
      <c r="CA731" s="1"/>
      <c r="CB731" s="1"/>
    </row>
    <row r="732" s="1" customFormat="1">
      <c r="A732" s="33" t="s">
        <v>486</v>
      </c>
      <c r="B732" s="33" t="s">
        <v>36</v>
      </c>
      <c r="C732" s="33" t="s">
        <v>128</v>
      </c>
      <c r="D732" s="33" t="s">
        <v>429</v>
      </c>
      <c r="E732" s="33" t="s">
        <v>50</v>
      </c>
      <c r="F732" s="34" t="s">
        <v>51</v>
      </c>
      <c r="G732" s="17">
        <v>280.39999999999998</v>
      </c>
      <c r="H732" s="17">
        <v>280.39999999999998</v>
      </c>
      <c r="I732" s="17">
        <v>280.39999999999998</v>
      </c>
      <c r="J732" s="17"/>
      <c r="K732" s="17"/>
      <c r="L732" s="17"/>
      <c r="M732" s="17">
        <f t="shared" si="2447"/>
        <v>280.39999999999998</v>
      </c>
      <c r="N732" s="17">
        <f t="shared" si="2448"/>
        <v>280.39999999999998</v>
      </c>
      <c r="O732" s="17">
        <f t="shared" si="2449"/>
        <v>280.39999999999998</v>
      </c>
      <c r="P732" s="17"/>
      <c r="Q732" s="17"/>
      <c r="R732" s="17"/>
      <c r="S732" s="17"/>
      <c r="T732" s="17"/>
      <c r="U732" s="17"/>
      <c r="V732" s="17"/>
      <c r="W732" s="17"/>
      <c r="X732" s="17"/>
      <c r="Y732" s="17">
        <f t="shared" si="2263"/>
        <v>280.39999999999998</v>
      </c>
      <c r="Z732" s="17">
        <f t="shared" si="2264"/>
        <v>280.39999999999998</v>
      </c>
      <c r="AA732" s="17">
        <f t="shared" si="2265"/>
        <v>280.39999999999998</v>
      </c>
      <c r="AB732" s="17"/>
      <c r="AC732" s="17"/>
      <c r="AD732" s="17"/>
      <c r="AE732" s="17">
        <f t="shared" si="2269"/>
        <v>280.39999999999998</v>
      </c>
      <c r="AF732" s="17">
        <f t="shared" si="2270"/>
        <v>280.39999999999998</v>
      </c>
      <c r="AG732" s="17">
        <f t="shared" si="2271"/>
        <v>280.39999999999998</v>
      </c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>
        <f t="shared" si="2287"/>
        <v>280.39999999999998</v>
      </c>
      <c r="AX732" s="17">
        <f t="shared" si="2288"/>
        <v>280.39999999999998</v>
      </c>
      <c r="AY732" s="17">
        <f t="shared" si="2289"/>
        <v>280.39999999999998</v>
      </c>
      <c r="AZ732" s="17"/>
      <c r="BA732" s="17">
        <f t="shared" si="2291"/>
        <v>280.39999999999998</v>
      </c>
      <c r="BB732" s="17">
        <f t="shared" si="2292"/>
        <v>280.39999999999998</v>
      </c>
      <c r="BC732" s="17">
        <f t="shared" si="2293"/>
        <v>280.39999999999998</v>
      </c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>
        <f t="shared" si="2305"/>
        <v>280.39999999999998</v>
      </c>
      <c r="BP732" s="17">
        <f t="shared" si="2306"/>
        <v>280.39999999999998</v>
      </c>
      <c r="BQ732" s="17">
        <f t="shared" si="2307"/>
        <v>280.39999999999998</v>
      </c>
      <c r="BR732" s="17"/>
      <c r="BS732" s="35"/>
      <c r="BT732" s="35"/>
      <c r="BU732" s="1"/>
      <c r="BV732" s="1"/>
      <c r="BW732" s="1"/>
      <c r="BX732" s="1"/>
      <c r="BY732" s="1"/>
      <c r="BZ732" s="1"/>
      <c r="CA732" s="1"/>
      <c r="CB732" s="1"/>
    </row>
    <row r="733" s="28" customFormat="1">
      <c r="A733" s="29" t="s">
        <v>486</v>
      </c>
      <c r="B733" s="29" t="s">
        <v>36</v>
      </c>
      <c r="C733" s="29" t="s">
        <v>38</v>
      </c>
      <c r="D733" s="29"/>
      <c r="E733" s="29"/>
      <c r="F733" s="30" t="s">
        <v>39</v>
      </c>
      <c r="G733" s="31">
        <f t="shared" ref="G733:G739" si="2450">G734</f>
        <v>21764.799999999999</v>
      </c>
      <c r="H733" s="31">
        <f t="shared" ref="H733:H739" si="2451">H734</f>
        <v>24812.100000000002</v>
      </c>
      <c r="I733" s="31">
        <f t="shared" ref="I733:I739" si="2452">I734</f>
        <v>20750.399999999998</v>
      </c>
      <c r="J733" s="31">
        <f t="shared" ref="J733:J739" si="2453">J734</f>
        <v>0</v>
      </c>
      <c r="K733" s="31">
        <f t="shared" ref="K733:K739" si="2454">K734</f>
        <v>0</v>
      </c>
      <c r="L733" s="31">
        <f t="shared" ref="L733:L739" si="2455">L734</f>
        <v>0</v>
      </c>
      <c r="M733" s="31">
        <f t="shared" si="2447"/>
        <v>21764.799999999999</v>
      </c>
      <c r="N733" s="31">
        <f t="shared" si="2448"/>
        <v>24812.100000000002</v>
      </c>
      <c r="O733" s="31">
        <f t="shared" si="2449"/>
        <v>20750.399999999998</v>
      </c>
      <c r="P733" s="31">
        <f>P734+P750</f>
        <v>0</v>
      </c>
      <c r="Q733" s="31">
        <f>Q734+Q750</f>
        <v>0</v>
      </c>
      <c r="R733" s="31">
        <f>R734+R750</f>
        <v>0</v>
      </c>
      <c r="S733" s="31">
        <f>S734+S750</f>
        <v>111</v>
      </c>
      <c r="T733" s="31">
        <f>T734+T750</f>
        <v>110</v>
      </c>
      <c r="U733" s="31">
        <f>U734+U750</f>
        <v>0</v>
      </c>
      <c r="V733" s="31">
        <f>V734+V750</f>
        <v>110</v>
      </c>
      <c r="W733" s="31">
        <f>W734+W750</f>
        <v>0</v>
      </c>
      <c r="X733" s="31">
        <f>X734+X750</f>
        <v>0</v>
      </c>
      <c r="Y733" s="31">
        <f t="shared" si="2263"/>
        <v>21875.799999999999</v>
      </c>
      <c r="Z733" s="31">
        <f t="shared" si="2264"/>
        <v>24922.100000000002</v>
      </c>
      <c r="AA733" s="31">
        <f t="shared" si="2265"/>
        <v>20860.399999999998</v>
      </c>
      <c r="AB733" s="31">
        <f>AB734+AB750</f>
        <v>0</v>
      </c>
      <c r="AC733" s="31">
        <f>AC734+AC750</f>
        <v>0</v>
      </c>
      <c r="AD733" s="31">
        <f>AD734+AD750</f>
        <v>0</v>
      </c>
      <c r="AE733" s="31">
        <f t="shared" si="2269"/>
        <v>21875.799999999999</v>
      </c>
      <c r="AF733" s="31">
        <f t="shared" si="2270"/>
        <v>24922.100000000002</v>
      </c>
      <c r="AG733" s="31">
        <f t="shared" si="2271"/>
        <v>20860.399999999998</v>
      </c>
      <c r="AH733" s="31">
        <f>AH734+AH750</f>
        <v>0</v>
      </c>
      <c r="AI733" s="31">
        <f>AI734+AI750</f>
        <v>0</v>
      </c>
      <c r="AJ733" s="31">
        <f>AJ734+AJ750</f>
        <v>0</v>
      </c>
      <c r="AK733" s="31">
        <f>AK734+AK750</f>
        <v>0</v>
      </c>
      <c r="AL733" s="31">
        <f>AL734+AL750</f>
        <v>0</v>
      </c>
      <c r="AM733" s="31">
        <f>AM734+AM750</f>
        <v>0</v>
      </c>
      <c r="AN733" s="31">
        <f>AN734+AN750</f>
        <v>0</v>
      </c>
      <c r="AO733" s="31">
        <f>AO734+AO750</f>
        <v>0</v>
      </c>
      <c r="AP733" s="31">
        <f>AP734+AP750</f>
        <v>0</v>
      </c>
      <c r="AQ733" s="31">
        <f>AQ734+AQ750</f>
        <v>0</v>
      </c>
      <c r="AR733" s="31">
        <f>AR734+AR750</f>
        <v>0</v>
      </c>
      <c r="AS733" s="31">
        <f>AS734+AS750</f>
        <v>0</v>
      </c>
      <c r="AT733" s="31">
        <f>AT734+AT750</f>
        <v>0</v>
      </c>
      <c r="AU733" s="31">
        <f>AU734+AU750</f>
        <v>0</v>
      </c>
      <c r="AV733" s="31">
        <f>AV734+AV750</f>
        <v>0</v>
      </c>
      <c r="AW733" s="31">
        <f t="shared" si="2287"/>
        <v>21875.799999999999</v>
      </c>
      <c r="AX733" s="31">
        <f t="shared" si="2288"/>
        <v>24922.100000000002</v>
      </c>
      <c r="AY733" s="31">
        <f t="shared" si="2289"/>
        <v>20860.399999999998</v>
      </c>
      <c r="AZ733" s="31">
        <f>AZ734+AZ750</f>
        <v>0</v>
      </c>
      <c r="BA733" s="31">
        <f t="shared" si="2291"/>
        <v>21875.799999999999</v>
      </c>
      <c r="BB733" s="31">
        <f t="shared" si="2292"/>
        <v>24922.100000000002</v>
      </c>
      <c r="BC733" s="31">
        <f t="shared" si="2293"/>
        <v>20860.399999999998</v>
      </c>
      <c r="BD733" s="31">
        <f>BD734+BD750</f>
        <v>0</v>
      </c>
      <c r="BE733" s="31">
        <f>BE734+BE750</f>
        <v>0</v>
      </c>
      <c r="BF733" s="31">
        <f>BF734+BF750</f>
        <v>0</v>
      </c>
      <c r="BG733" s="31">
        <f>BG734+BG750</f>
        <v>0</v>
      </c>
      <c r="BH733" s="31">
        <f>BH734+BH750</f>
        <v>0</v>
      </c>
      <c r="BI733" s="31">
        <f>BI734+BI750</f>
        <v>0</v>
      </c>
      <c r="BJ733" s="31">
        <f>BJ734+BJ750</f>
        <v>0</v>
      </c>
      <c r="BK733" s="31">
        <f>BK734+BK750</f>
        <v>0</v>
      </c>
      <c r="BL733" s="31">
        <f>BL734+BL750</f>
        <v>0</v>
      </c>
      <c r="BM733" s="31">
        <f>BM734+BM750</f>
        <v>0</v>
      </c>
      <c r="BN733" s="31">
        <f>BN734+BN750</f>
        <v>0</v>
      </c>
      <c r="BO733" s="31">
        <f t="shared" si="2305"/>
        <v>21875.799999999999</v>
      </c>
      <c r="BP733" s="31">
        <f t="shared" si="2306"/>
        <v>24922.100000000002</v>
      </c>
      <c r="BQ733" s="31">
        <f t="shared" si="2307"/>
        <v>20860.399999999998</v>
      </c>
      <c r="BR733" s="31">
        <f>BR734+BR750</f>
        <v>0</v>
      </c>
      <c r="BS733" s="32"/>
      <c r="BT733" s="32"/>
      <c r="BU733" s="28"/>
      <c r="BV733" s="28"/>
      <c r="BW733" s="28"/>
      <c r="BX733" s="28"/>
      <c r="BY733" s="28"/>
      <c r="BZ733" s="28"/>
      <c r="CA733" s="28"/>
      <c r="CB733" s="28"/>
    </row>
    <row r="734" s="1" customFormat="1" ht="47.25">
      <c r="A734" s="33" t="s">
        <v>486</v>
      </c>
      <c r="B734" s="33" t="s">
        <v>36</v>
      </c>
      <c r="C734" s="33" t="s">
        <v>38</v>
      </c>
      <c r="D734" s="33" t="s">
        <v>244</v>
      </c>
      <c r="E734" s="33"/>
      <c r="F734" s="34" t="s">
        <v>245</v>
      </c>
      <c r="G734" s="17">
        <f>G739</f>
        <v>21764.799999999999</v>
      </c>
      <c r="H734" s="17">
        <f>H739</f>
        <v>24812.100000000002</v>
      </c>
      <c r="I734" s="17">
        <f>I739</f>
        <v>20750.399999999998</v>
      </c>
      <c r="J734" s="17">
        <f>J739</f>
        <v>0</v>
      </c>
      <c r="K734" s="17">
        <f>K739</f>
        <v>0</v>
      </c>
      <c r="L734" s="17">
        <f>L739</f>
        <v>0</v>
      </c>
      <c r="M734" s="17">
        <f t="shared" si="2447"/>
        <v>21764.799999999999</v>
      </c>
      <c r="N734" s="17">
        <f t="shared" si="2448"/>
        <v>24812.100000000002</v>
      </c>
      <c r="O734" s="17">
        <f t="shared" si="2449"/>
        <v>20750.399999999998</v>
      </c>
      <c r="P734" s="17">
        <f>P739</f>
        <v>0</v>
      </c>
      <c r="Q734" s="17">
        <f>Q739</f>
        <v>0</v>
      </c>
      <c r="R734" s="17">
        <f>R739</f>
        <v>0</v>
      </c>
      <c r="S734" s="17">
        <f>S739</f>
        <v>110</v>
      </c>
      <c r="T734" s="17">
        <f>T739</f>
        <v>110</v>
      </c>
      <c r="U734" s="17">
        <f>U739</f>
        <v>0</v>
      </c>
      <c r="V734" s="17">
        <f>V739</f>
        <v>110</v>
      </c>
      <c r="W734" s="17">
        <f>W739</f>
        <v>0</v>
      </c>
      <c r="X734" s="17">
        <f>X739</f>
        <v>0</v>
      </c>
      <c r="Y734" s="17">
        <f t="shared" si="2263"/>
        <v>21874.799999999999</v>
      </c>
      <c r="Z734" s="17">
        <f t="shared" si="2264"/>
        <v>24922.100000000002</v>
      </c>
      <c r="AA734" s="17">
        <f t="shared" si="2265"/>
        <v>20860.399999999998</v>
      </c>
      <c r="AB734" s="17">
        <f>AB739</f>
        <v>0</v>
      </c>
      <c r="AC734" s="17">
        <f>AC739</f>
        <v>0</v>
      </c>
      <c r="AD734" s="17">
        <f>AD739</f>
        <v>0</v>
      </c>
      <c r="AE734" s="17">
        <f t="shared" si="2269"/>
        <v>21874.799999999999</v>
      </c>
      <c r="AF734" s="17">
        <f t="shared" si="2270"/>
        <v>24922.100000000002</v>
      </c>
      <c r="AG734" s="17">
        <f t="shared" si="2271"/>
        <v>20860.399999999998</v>
      </c>
      <c r="AH734" s="17">
        <f>AH739+AH735</f>
        <v>0</v>
      </c>
      <c r="AI734" s="17">
        <f>AI739+AI735</f>
        <v>0</v>
      </c>
      <c r="AJ734" s="17">
        <f>AJ739+AJ735</f>
        <v>0</v>
      </c>
      <c r="AK734" s="17">
        <f>AK739+AK735</f>
        <v>0</v>
      </c>
      <c r="AL734" s="17">
        <f>AL739+AL735</f>
        <v>0</v>
      </c>
      <c r="AM734" s="17">
        <f>AM739+AM735</f>
        <v>0</v>
      </c>
      <c r="AN734" s="17">
        <f>AN739+AN735</f>
        <v>0</v>
      </c>
      <c r="AO734" s="17">
        <f>AO739+AO735</f>
        <v>0</v>
      </c>
      <c r="AP734" s="17">
        <f>AP739+AP735</f>
        <v>0</v>
      </c>
      <c r="AQ734" s="17">
        <f>AQ739+AQ735</f>
        <v>0</v>
      </c>
      <c r="AR734" s="17">
        <f>AR739+AR735</f>
        <v>0</v>
      </c>
      <c r="AS734" s="17">
        <f>AS739+AS735</f>
        <v>0</v>
      </c>
      <c r="AT734" s="17">
        <f>AT739+AT735</f>
        <v>0</v>
      </c>
      <c r="AU734" s="17">
        <f>AU739+AU735</f>
        <v>0</v>
      </c>
      <c r="AV734" s="17">
        <f>AV739+AV735</f>
        <v>0</v>
      </c>
      <c r="AW734" s="17">
        <f t="shared" si="2287"/>
        <v>21874.799999999999</v>
      </c>
      <c r="AX734" s="17">
        <f t="shared" si="2288"/>
        <v>24922.100000000002</v>
      </c>
      <c r="AY734" s="17">
        <f t="shared" si="2289"/>
        <v>20860.399999999998</v>
      </c>
      <c r="AZ734" s="17">
        <f>AZ739+AZ735</f>
        <v>0</v>
      </c>
      <c r="BA734" s="17">
        <f t="shared" si="2291"/>
        <v>21874.799999999999</v>
      </c>
      <c r="BB734" s="17">
        <f t="shared" si="2292"/>
        <v>24922.100000000002</v>
      </c>
      <c r="BC734" s="17">
        <f t="shared" si="2293"/>
        <v>20860.399999999998</v>
      </c>
      <c r="BD734" s="17">
        <f>BD739+BD735</f>
        <v>0</v>
      </c>
      <c r="BE734" s="17">
        <f>BE739+BE735</f>
        <v>0</v>
      </c>
      <c r="BF734" s="17">
        <f>BF739+BF735</f>
        <v>0</v>
      </c>
      <c r="BG734" s="17">
        <f>BG739+BG735</f>
        <v>0</v>
      </c>
      <c r="BH734" s="17">
        <f>BH739+BH735</f>
        <v>0</v>
      </c>
      <c r="BI734" s="17">
        <f>BI739+BI735</f>
        <v>0</v>
      </c>
      <c r="BJ734" s="17">
        <f>BJ739+BJ735</f>
        <v>0</v>
      </c>
      <c r="BK734" s="17">
        <f>BK739+BK735</f>
        <v>0</v>
      </c>
      <c r="BL734" s="17">
        <f>BL739+BL735</f>
        <v>0</v>
      </c>
      <c r="BM734" s="17">
        <f>BM739+BM735</f>
        <v>0</v>
      </c>
      <c r="BN734" s="17">
        <f>BN739+BN735</f>
        <v>0</v>
      </c>
      <c r="BO734" s="17">
        <f t="shared" si="2305"/>
        <v>21874.799999999999</v>
      </c>
      <c r="BP734" s="17">
        <f t="shared" si="2306"/>
        <v>24922.100000000002</v>
      </c>
      <c r="BQ734" s="17">
        <f t="shared" si="2307"/>
        <v>20860.399999999998</v>
      </c>
      <c r="BR734" s="17">
        <f>BR739+BR735</f>
        <v>0</v>
      </c>
      <c r="BS734" s="35"/>
      <c r="BT734" s="35"/>
      <c r="BU734" s="1"/>
      <c r="BV734" s="1"/>
      <c r="BW734" s="1"/>
      <c r="BX734" s="1"/>
      <c r="BY734" s="1"/>
      <c r="BZ734" s="1"/>
      <c r="CA734" s="1"/>
      <c r="CB734" s="1"/>
    </row>
    <row r="735" s="1" customFormat="1" ht="47.25">
      <c r="A735" s="33" t="s">
        <v>486</v>
      </c>
      <c r="B735" s="33" t="s">
        <v>36</v>
      </c>
      <c r="C735" s="33" t="s">
        <v>38</v>
      </c>
      <c r="D735" s="33" t="s">
        <v>430</v>
      </c>
      <c r="E735" s="33"/>
      <c r="F735" s="34" t="s">
        <v>87</v>
      </c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>
        <f t="shared" ref="AH735:AH739" si="2456">AH736</f>
        <v>0</v>
      </c>
      <c r="AI735" s="17">
        <f t="shared" ref="AI735:AI739" si="2457">AI736</f>
        <v>0</v>
      </c>
      <c r="AJ735" s="17">
        <f t="shared" ref="AJ735:AJ739" si="2458">AJ736</f>
        <v>0</v>
      </c>
      <c r="AK735" s="17">
        <f t="shared" ref="AK735:AK739" si="2459">AK736</f>
        <v>665</v>
      </c>
      <c r="AL735" s="17">
        <f t="shared" ref="AL735:AL739" si="2460">AL736</f>
        <v>0</v>
      </c>
      <c r="AM735" s="17">
        <f t="shared" ref="AM735:AM739" si="2461">AM736</f>
        <v>0</v>
      </c>
      <c r="AN735" s="17">
        <f t="shared" ref="AN735:AN739" si="2462">AN736</f>
        <v>0</v>
      </c>
      <c r="AO735" s="17">
        <f t="shared" ref="AO735:AO739" si="2463">AO736</f>
        <v>0</v>
      </c>
      <c r="AP735" s="17">
        <f t="shared" ref="AP735:AP739" si="2464">AP736</f>
        <v>665</v>
      </c>
      <c r="AQ735" s="17">
        <f t="shared" ref="AQ735:AQ739" si="2465">AQ736</f>
        <v>0</v>
      </c>
      <c r="AR735" s="17">
        <f t="shared" ref="AR735:AR739" si="2466">AR736</f>
        <v>0</v>
      </c>
      <c r="AS735" s="17">
        <f t="shared" ref="AS735:AS739" si="2467">AS736</f>
        <v>0</v>
      </c>
      <c r="AT735" s="17">
        <f t="shared" ref="AT735:AT739" si="2468">AT736</f>
        <v>0</v>
      </c>
      <c r="AU735" s="17">
        <f t="shared" ref="AU735:AU739" si="2469">AU736</f>
        <v>665</v>
      </c>
      <c r="AV735" s="17">
        <f t="shared" ref="AV735:AV739" si="2470">AV736</f>
        <v>0</v>
      </c>
      <c r="AW735" s="17">
        <f t="shared" si="2287"/>
        <v>665</v>
      </c>
      <c r="AX735" s="17">
        <f t="shared" si="2288"/>
        <v>665</v>
      </c>
      <c r="AY735" s="17">
        <f t="shared" si="2289"/>
        <v>665</v>
      </c>
      <c r="AZ735" s="17">
        <f t="shared" ref="AZ735:AZ739" si="2471">AZ736</f>
        <v>0</v>
      </c>
      <c r="BA735" s="17">
        <f t="shared" si="2291"/>
        <v>665</v>
      </c>
      <c r="BB735" s="17">
        <f t="shared" si="2292"/>
        <v>665</v>
      </c>
      <c r="BC735" s="17">
        <f t="shared" si="2293"/>
        <v>665</v>
      </c>
      <c r="BD735" s="17">
        <f t="shared" ref="BD735:BD739" si="2472">BD736</f>
        <v>0</v>
      </c>
      <c r="BE735" s="17">
        <f t="shared" ref="BE735:BE739" si="2473">BE736</f>
        <v>0</v>
      </c>
      <c r="BF735" s="17">
        <f t="shared" ref="BF735:BF739" si="2474">BF736</f>
        <v>0</v>
      </c>
      <c r="BG735" s="17">
        <f t="shared" ref="BG735:BG739" si="2475">BG736</f>
        <v>0</v>
      </c>
      <c r="BH735" s="17">
        <f t="shared" ref="BH735:BH739" si="2476">BH736</f>
        <v>0</v>
      </c>
      <c r="BI735" s="17">
        <f t="shared" ref="BI735:BI739" si="2477">BI736</f>
        <v>0</v>
      </c>
      <c r="BJ735" s="17">
        <f t="shared" ref="BJ735:BJ739" si="2478">BJ736</f>
        <v>0</v>
      </c>
      <c r="BK735" s="17">
        <f t="shared" ref="BK735:BK739" si="2479">BK736</f>
        <v>0</v>
      </c>
      <c r="BL735" s="17">
        <f t="shared" ref="BL735:BL739" si="2480">BL736</f>
        <v>0</v>
      </c>
      <c r="BM735" s="17">
        <f t="shared" ref="BM735:BM739" si="2481">BM736</f>
        <v>0</v>
      </c>
      <c r="BN735" s="17">
        <f t="shared" ref="BN735:BN739" si="2482">BN736</f>
        <v>0</v>
      </c>
      <c r="BO735" s="17">
        <f t="shared" si="2305"/>
        <v>665</v>
      </c>
      <c r="BP735" s="17">
        <f t="shared" si="2306"/>
        <v>665</v>
      </c>
      <c r="BQ735" s="17">
        <f t="shared" si="2307"/>
        <v>665</v>
      </c>
      <c r="BR735" s="17">
        <f t="shared" ref="BR735:BR739" si="2483">BR736</f>
        <v>0</v>
      </c>
      <c r="BS735" s="35"/>
      <c r="BT735" s="35"/>
      <c r="BU735" s="1"/>
      <c r="BV735" s="1"/>
      <c r="BW735" s="1"/>
      <c r="BX735" s="1"/>
      <c r="BY735" s="1"/>
      <c r="BZ735" s="1"/>
      <c r="CA735" s="1"/>
      <c r="CB735" s="1"/>
    </row>
    <row r="736" s="1" customFormat="1" ht="47.25">
      <c r="A736" s="33" t="s">
        <v>486</v>
      </c>
      <c r="B736" s="33" t="s">
        <v>36</v>
      </c>
      <c r="C736" s="33" t="s">
        <v>38</v>
      </c>
      <c r="D736" s="33" t="s">
        <v>431</v>
      </c>
      <c r="E736" s="33"/>
      <c r="F736" s="34" t="s">
        <v>432</v>
      </c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>
        <f t="shared" si="2456"/>
        <v>0</v>
      </c>
      <c r="AI736" s="17">
        <f t="shared" si="2457"/>
        <v>0</v>
      </c>
      <c r="AJ736" s="17">
        <f t="shared" si="2458"/>
        <v>0</v>
      </c>
      <c r="AK736" s="17">
        <f t="shared" si="2459"/>
        <v>665</v>
      </c>
      <c r="AL736" s="17">
        <f t="shared" si="2460"/>
        <v>0</v>
      </c>
      <c r="AM736" s="17">
        <f t="shared" si="2461"/>
        <v>0</v>
      </c>
      <c r="AN736" s="17">
        <f t="shared" si="2462"/>
        <v>0</v>
      </c>
      <c r="AO736" s="17">
        <f t="shared" si="2463"/>
        <v>0</v>
      </c>
      <c r="AP736" s="17">
        <f t="shared" si="2464"/>
        <v>665</v>
      </c>
      <c r="AQ736" s="17">
        <f t="shared" si="2465"/>
        <v>0</v>
      </c>
      <c r="AR736" s="17">
        <f t="shared" si="2466"/>
        <v>0</v>
      </c>
      <c r="AS736" s="17">
        <f t="shared" si="2467"/>
        <v>0</v>
      </c>
      <c r="AT736" s="17">
        <f t="shared" si="2468"/>
        <v>0</v>
      </c>
      <c r="AU736" s="17">
        <f t="shared" si="2469"/>
        <v>665</v>
      </c>
      <c r="AV736" s="17">
        <f t="shared" si="2470"/>
        <v>0</v>
      </c>
      <c r="AW736" s="17">
        <f t="shared" si="2287"/>
        <v>665</v>
      </c>
      <c r="AX736" s="17">
        <f t="shared" si="2288"/>
        <v>665</v>
      </c>
      <c r="AY736" s="17">
        <f t="shared" si="2289"/>
        <v>665</v>
      </c>
      <c r="AZ736" s="17">
        <f t="shared" si="2471"/>
        <v>0</v>
      </c>
      <c r="BA736" s="17">
        <f t="shared" si="2291"/>
        <v>665</v>
      </c>
      <c r="BB736" s="17">
        <f t="shared" si="2292"/>
        <v>665</v>
      </c>
      <c r="BC736" s="17">
        <f t="shared" si="2293"/>
        <v>665</v>
      </c>
      <c r="BD736" s="17">
        <f t="shared" si="2472"/>
        <v>0</v>
      </c>
      <c r="BE736" s="17">
        <f t="shared" si="2473"/>
        <v>0</v>
      </c>
      <c r="BF736" s="17">
        <f t="shared" si="2474"/>
        <v>0</v>
      </c>
      <c r="BG736" s="17">
        <f t="shared" si="2475"/>
        <v>0</v>
      </c>
      <c r="BH736" s="17">
        <f t="shared" si="2476"/>
        <v>0</v>
      </c>
      <c r="BI736" s="17">
        <f t="shared" si="2477"/>
        <v>0</v>
      </c>
      <c r="BJ736" s="17">
        <f t="shared" si="2478"/>
        <v>0</v>
      </c>
      <c r="BK736" s="17">
        <f t="shared" si="2479"/>
        <v>0</v>
      </c>
      <c r="BL736" s="17">
        <f t="shared" si="2480"/>
        <v>0</v>
      </c>
      <c r="BM736" s="17">
        <f t="shared" si="2481"/>
        <v>0</v>
      </c>
      <c r="BN736" s="17">
        <f t="shared" si="2482"/>
        <v>0</v>
      </c>
      <c r="BO736" s="17">
        <f t="shared" si="2305"/>
        <v>665</v>
      </c>
      <c r="BP736" s="17">
        <f t="shared" si="2306"/>
        <v>665</v>
      </c>
      <c r="BQ736" s="17">
        <f t="shared" si="2307"/>
        <v>665</v>
      </c>
      <c r="BR736" s="17">
        <f t="shared" si="2483"/>
        <v>0</v>
      </c>
      <c r="BS736" s="35"/>
      <c r="BT736" s="35"/>
      <c r="BU736" s="1"/>
      <c r="BV736" s="1"/>
      <c r="BW736" s="1"/>
      <c r="BX736" s="1"/>
      <c r="BY736" s="1"/>
      <c r="BZ736" s="1"/>
      <c r="CA736" s="1"/>
      <c r="CB736" s="1"/>
    </row>
    <row r="737" s="1" customFormat="1" ht="47.25">
      <c r="A737" s="33" t="s">
        <v>486</v>
      </c>
      <c r="B737" s="33" t="s">
        <v>36</v>
      </c>
      <c r="C737" s="33" t="s">
        <v>38</v>
      </c>
      <c r="D737" s="33" t="s">
        <v>433</v>
      </c>
      <c r="E737" s="33"/>
      <c r="F737" s="34" t="s">
        <v>434</v>
      </c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>
        <f t="shared" si="2456"/>
        <v>0</v>
      </c>
      <c r="AI737" s="17">
        <f t="shared" si="2457"/>
        <v>0</v>
      </c>
      <c r="AJ737" s="17">
        <f t="shared" si="2458"/>
        <v>0</v>
      </c>
      <c r="AK737" s="17">
        <f t="shared" si="2459"/>
        <v>665</v>
      </c>
      <c r="AL737" s="17">
        <f t="shared" si="2460"/>
        <v>0</v>
      </c>
      <c r="AM737" s="17">
        <f t="shared" si="2461"/>
        <v>0</v>
      </c>
      <c r="AN737" s="17">
        <f t="shared" si="2462"/>
        <v>0</v>
      </c>
      <c r="AO737" s="17">
        <f t="shared" si="2463"/>
        <v>0</v>
      </c>
      <c r="AP737" s="17">
        <f t="shared" si="2464"/>
        <v>665</v>
      </c>
      <c r="AQ737" s="17">
        <f t="shared" si="2465"/>
        <v>0</v>
      </c>
      <c r="AR737" s="17">
        <f t="shared" si="2466"/>
        <v>0</v>
      </c>
      <c r="AS737" s="17">
        <f t="shared" si="2467"/>
        <v>0</v>
      </c>
      <c r="AT737" s="17">
        <f t="shared" si="2468"/>
        <v>0</v>
      </c>
      <c r="AU737" s="17">
        <f t="shared" si="2469"/>
        <v>665</v>
      </c>
      <c r="AV737" s="17">
        <f t="shared" si="2470"/>
        <v>0</v>
      </c>
      <c r="AW737" s="17">
        <f t="shared" si="2287"/>
        <v>665</v>
      </c>
      <c r="AX737" s="17">
        <f t="shared" si="2288"/>
        <v>665</v>
      </c>
      <c r="AY737" s="17">
        <f t="shared" si="2289"/>
        <v>665</v>
      </c>
      <c r="AZ737" s="17">
        <f t="shared" si="2471"/>
        <v>0</v>
      </c>
      <c r="BA737" s="17">
        <f t="shared" si="2291"/>
        <v>665</v>
      </c>
      <c r="BB737" s="17">
        <f t="shared" si="2292"/>
        <v>665</v>
      </c>
      <c r="BC737" s="17">
        <f t="shared" si="2293"/>
        <v>665</v>
      </c>
      <c r="BD737" s="17">
        <f t="shared" si="2472"/>
        <v>0</v>
      </c>
      <c r="BE737" s="17">
        <f t="shared" si="2473"/>
        <v>0</v>
      </c>
      <c r="BF737" s="17">
        <f t="shared" si="2474"/>
        <v>0</v>
      </c>
      <c r="BG737" s="17">
        <f t="shared" si="2475"/>
        <v>0</v>
      </c>
      <c r="BH737" s="17">
        <f t="shared" si="2476"/>
        <v>0</v>
      </c>
      <c r="BI737" s="17">
        <f t="shared" si="2477"/>
        <v>0</v>
      </c>
      <c r="BJ737" s="17">
        <f t="shared" si="2478"/>
        <v>0</v>
      </c>
      <c r="BK737" s="17">
        <f t="shared" si="2479"/>
        <v>0</v>
      </c>
      <c r="BL737" s="17">
        <f t="shared" si="2480"/>
        <v>0</v>
      </c>
      <c r="BM737" s="17">
        <f t="shared" si="2481"/>
        <v>0</v>
      </c>
      <c r="BN737" s="17">
        <f t="shared" si="2482"/>
        <v>0</v>
      </c>
      <c r="BO737" s="17">
        <f t="shared" si="2305"/>
        <v>665</v>
      </c>
      <c r="BP737" s="17">
        <f t="shared" si="2306"/>
        <v>665</v>
      </c>
      <c r="BQ737" s="17">
        <f t="shared" si="2307"/>
        <v>665</v>
      </c>
      <c r="BR737" s="17">
        <f t="shared" si="2483"/>
        <v>0</v>
      </c>
      <c r="BS737" s="35"/>
      <c r="BT737" s="35"/>
      <c r="BU737" s="1"/>
      <c r="BV737" s="1"/>
      <c r="BW737" s="1"/>
      <c r="BX737" s="1"/>
      <c r="BY737" s="1"/>
      <c r="BZ737" s="1"/>
      <c r="CA737" s="1"/>
      <c r="CB737" s="1"/>
    </row>
    <row r="738" s="1" customFormat="1" ht="47.25">
      <c r="A738" s="33" t="s">
        <v>486</v>
      </c>
      <c r="B738" s="33" t="s">
        <v>36</v>
      </c>
      <c r="C738" s="33" t="s">
        <v>38</v>
      </c>
      <c r="D738" s="33" t="s">
        <v>433</v>
      </c>
      <c r="E738" s="33" t="s">
        <v>141</v>
      </c>
      <c r="F738" s="34" t="s">
        <v>142</v>
      </c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>
        <v>665</v>
      </c>
      <c r="AL738" s="17"/>
      <c r="AM738" s="17"/>
      <c r="AN738" s="17"/>
      <c r="AO738" s="17"/>
      <c r="AP738" s="17">
        <v>665</v>
      </c>
      <c r="AQ738" s="17"/>
      <c r="AR738" s="17"/>
      <c r="AS738" s="17"/>
      <c r="AT738" s="17"/>
      <c r="AU738" s="17">
        <v>665</v>
      </c>
      <c r="AV738" s="17"/>
      <c r="AW738" s="17">
        <f t="shared" si="2287"/>
        <v>665</v>
      </c>
      <c r="AX738" s="17">
        <f t="shared" si="2288"/>
        <v>665</v>
      </c>
      <c r="AY738" s="17">
        <f t="shared" si="2289"/>
        <v>665</v>
      </c>
      <c r="AZ738" s="17"/>
      <c r="BA738" s="17">
        <f t="shared" si="2291"/>
        <v>665</v>
      </c>
      <c r="BB738" s="17">
        <f t="shared" si="2292"/>
        <v>665</v>
      </c>
      <c r="BC738" s="17">
        <f t="shared" si="2293"/>
        <v>665</v>
      </c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>
        <f t="shared" si="2305"/>
        <v>665</v>
      </c>
      <c r="BP738" s="17">
        <f t="shared" si="2306"/>
        <v>665</v>
      </c>
      <c r="BQ738" s="17">
        <f t="shared" si="2307"/>
        <v>665</v>
      </c>
      <c r="BR738" s="17"/>
      <c r="BS738" s="35"/>
      <c r="BT738" s="35"/>
      <c r="BU738" s="1"/>
      <c r="BV738" s="1"/>
      <c r="BW738" s="1"/>
      <c r="BX738" s="1"/>
      <c r="BY738" s="1"/>
      <c r="BZ738" s="1"/>
      <c r="CA738" s="1"/>
      <c r="CB738" s="1"/>
    </row>
    <row r="739" s="1" customFormat="1" ht="31.5" hidden="1">
      <c r="A739" s="33" t="s">
        <v>486</v>
      </c>
      <c r="B739" s="33" t="s">
        <v>36</v>
      </c>
      <c r="C739" s="33" t="s">
        <v>38</v>
      </c>
      <c r="D739" s="33" t="s">
        <v>246</v>
      </c>
      <c r="E739" s="33"/>
      <c r="F739" s="34" t="s">
        <v>43</v>
      </c>
      <c r="G739" s="17">
        <f t="shared" si="2450"/>
        <v>21764.799999999999</v>
      </c>
      <c r="H739" s="17">
        <f t="shared" si="2451"/>
        <v>24812.100000000002</v>
      </c>
      <c r="I739" s="17">
        <f t="shared" si="2452"/>
        <v>20750.399999999998</v>
      </c>
      <c r="J739" s="17">
        <f t="shared" si="2453"/>
        <v>0</v>
      </c>
      <c r="K739" s="17">
        <f t="shared" si="2454"/>
        <v>0</v>
      </c>
      <c r="L739" s="17">
        <f t="shared" si="2455"/>
        <v>0</v>
      </c>
      <c r="M739" s="17">
        <f t="shared" si="2447"/>
        <v>21764.799999999999</v>
      </c>
      <c r="N739" s="17">
        <f t="shared" si="2448"/>
        <v>24812.100000000002</v>
      </c>
      <c r="O739" s="17">
        <f t="shared" si="2449"/>
        <v>20750.399999999998</v>
      </c>
      <c r="P739" s="17">
        <f>P740</f>
        <v>0</v>
      </c>
      <c r="Q739" s="17">
        <f>Q740</f>
        <v>0</v>
      </c>
      <c r="R739" s="17">
        <f>R740</f>
        <v>0</v>
      </c>
      <c r="S739" s="17">
        <f>S740</f>
        <v>110</v>
      </c>
      <c r="T739" s="17">
        <f>T740</f>
        <v>110</v>
      </c>
      <c r="U739" s="17">
        <f>U740</f>
        <v>0</v>
      </c>
      <c r="V739" s="17">
        <f>V740</f>
        <v>110</v>
      </c>
      <c r="W739" s="17">
        <f>W740</f>
        <v>0</v>
      </c>
      <c r="X739" s="17">
        <f>X740</f>
        <v>0</v>
      </c>
      <c r="Y739" s="17">
        <f t="shared" si="2263"/>
        <v>21874.799999999999</v>
      </c>
      <c r="Z739" s="17">
        <f t="shared" si="2264"/>
        <v>24922.100000000002</v>
      </c>
      <c r="AA739" s="17">
        <f t="shared" si="2265"/>
        <v>20860.399999999998</v>
      </c>
      <c r="AB739" s="17">
        <f>AB740</f>
        <v>0</v>
      </c>
      <c r="AC739" s="17">
        <f>AC740</f>
        <v>0</v>
      </c>
      <c r="AD739" s="17">
        <f>AD740</f>
        <v>0</v>
      </c>
      <c r="AE739" s="17">
        <f t="shared" si="2269"/>
        <v>21874.799999999999</v>
      </c>
      <c r="AF739" s="17">
        <f t="shared" si="2270"/>
        <v>24922.100000000002</v>
      </c>
      <c r="AG739" s="17">
        <f t="shared" si="2271"/>
        <v>20860.399999999998</v>
      </c>
      <c r="AH739" s="17">
        <f t="shared" si="2456"/>
        <v>0</v>
      </c>
      <c r="AI739" s="17">
        <f t="shared" si="2457"/>
        <v>0</v>
      </c>
      <c r="AJ739" s="17">
        <f t="shared" si="2458"/>
        <v>0</v>
      </c>
      <c r="AK739" s="17">
        <f t="shared" si="2459"/>
        <v>-665</v>
      </c>
      <c r="AL739" s="17">
        <f t="shared" si="2460"/>
        <v>0</v>
      </c>
      <c r="AM739" s="17">
        <f t="shared" si="2461"/>
        <v>0</v>
      </c>
      <c r="AN739" s="17">
        <f t="shared" si="2462"/>
        <v>0</v>
      </c>
      <c r="AO739" s="17">
        <f t="shared" si="2463"/>
        <v>0</v>
      </c>
      <c r="AP739" s="17">
        <f t="shared" si="2464"/>
        <v>-665</v>
      </c>
      <c r="AQ739" s="17">
        <f t="shared" si="2465"/>
        <v>0</v>
      </c>
      <c r="AR739" s="17">
        <f t="shared" si="2466"/>
        <v>0</v>
      </c>
      <c r="AS739" s="17">
        <f t="shared" si="2467"/>
        <v>0</v>
      </c>
      <c r="AT739" s="17">
        <f t="shared" si="2468"/>
        <v>0</v>
      </c>
      <c r="AU739" s="17">
        <f t="shared" si="2469"/>
        <v>-665</v>
      </c>
      <c r="AV739" s="17">
        <f t="shared" si="2470"/>
        <v>0</v>
      </c>
      <c r="AW739" s="17">
        <f t="shared" si="2287"/>
        <v>21209.799999999999</v>
      </c>
      <c r="AX739" s="17">
        <f t="shared" si="2288"/>
        <v>24257.100000000002</v>
      </c>
      <c r="AY739" s="17">
        <f t="shared" si="2289"/>
        <v>20195.399999999998</v>
      </c>
      <c r="AZ739" s="17">
        <f t="shared" si="2471"/>
        <v>0</v>
      </c>
      <c r="BA739" s="17">
        <f t="shared" si="2291"/>
        <v>21209.799999999999</v>
      </c>
      <c r="BB739" s="17">
        <f t="shared" si="2292"/>
        <v>24257.100000000002</v>
      </c>
      <c r="BC739" s="17">
        <f t="shared" si="2293"/>
        <v>20195.399999999998</v>
      </c>
      <c r="BD739" s="17">
        <f t="shared" si="2472"/>
        <v>0</v>
      </c>
      <c r="BE739" s="17">
        <f t="shared" si="2473"/>
        <v>0</v>
      </c>
      <c r="BF739" s="17">
        <f t="shared" si="2474"/>
        <v>0</v>
      </c>
      <c r="BG739" s="17">
        <f t="shared" si="2475"/>
        <v>0</v>
      </c>
      <c r="BH739" s="17">
        <f t="shared" si="2476"/>
        <v>0</v>
      </c>
      <c r="BI739" s="17">
        <f t="shared" si="2477"/>
        <v>0</v>
      </c>
      <c r="BJ739" s="17">
        <f t="shared" si="2478"/>
        <v>0</v>
      </c>
      <c r="BK739" s="17">
        <f t="shared" si="2479"/>
        <v>0</v>
      </c>
      <c r="BL739" s="17">
        <f t="shared" si="2480"/>
        <v>0</v>
      </c>
      <c r="BM739" s="17">
        <f t="shared" si="2481"/>
        <v>0</v>
      </c>
      <c r="BN739" s="17">
        <f t="shared" si="2482"/>
        <v>0</v>
      </c>
      <c r="BO739" s="17">
        <f t="shared" si="2305"/>
        <v>21209.799999999999</v>
      </c>
      <c r="BP739" s="17">
        <f t="shared" si="2306"/>
        <v>24257.100000000002</v>
      </c>
      <c r="BQ739" s="17">
        <f t="shared" si="2307"/>
        <v>20195.399999999998</v>
      </c>
      <c r="BR739" s="17">
        <f t="shared" si="2483"/>
        <v>0</v>
      </c>
      <c r="BS739" s="35">
        <v>0</v>
      </c>
      <c r="BT739" s="35"/>
      <c r="BU739" s="1"/>
      <c r="BV739" s="1"/>
      <c r="BW739" s="1"/>
      <c r="BX739" s="1"/>
      <c r="BY739" s="1"/>
      <c r="BZ739" s="1"/>
      <c r="CA739" s="1"/>
      <c r="CB739" s="1"/>
    </row>
    <row r="740" s="1" customFormat="1" ht="141.75">
      <c r="A740" s="33" t="s">
        <v>486</v>
      </c>
      <c r="B740" s="33" t="s">
        <v>36</v>
      </c>
      <c r="C740" s="33" t="s">
        <v>38</v>
      </c>
      <c r="D740" s="33" t="s">
        <v>247</v>
      </c>
      <c r="E740" s="33"/>
      <c r="F740" s="34" t="s">
        <v>248</v>
      </c>
      <c r="G740" s="17">
        <f>G741+G744+G748+G746</f>
        <v>21764.799999999999</v>
      </c>
      <c r="H740" s="17">
        <f>H741+H744+H748+H746</f>
        <v>24812.100000000002</v>
      </c>
      <c r="I740" s="17">
        <f>I741+I744+I748+I746</f>
        <v>20750.399999999998</v>
      </c>
      <c r="J740" s="17">
        <f>J741+J744+J748+J746</f>
        <v>0</v>
      </c>
      <c r="K740" s="17">
        <f>K741+K744+K748+K746</f>
        <v>0</v>
      </c>
      <c r="L740" s="17">
        <f>L741+L744+L748+L746</f>
        <v>0</v>
      </c>
      <c r="M740" s="17">
        <f t="shared" si="2447"/>
        <v>21764.799999999999</v>
      </c>
      <c r="N740" s="17">
        <f t="shared" si="2448"/>
        <v>24812.100000000002</v>
      </c>
      <c r="O740" s="17">
        <f t="shared" si="2449"/>
        <v>20750.399999999998</v>
      </c>
      <c r="P740" s="17">
        <f>P741+P744+P748+P746</f>
        <v>0</v>
      </c>
      <c r="Q740" s="17">
        <f>Q741+Q744+Q748+Q746</f>
        <v>0</v>
      </c>
      <c r="R740" s="17">
        <f>R741+R744+R748+R746</f>
        <v>0</v>
      </c>
      <c r="S740" s="17">
        <f>S741+S744+S748+S746</f>
        <v>110</v>
      </c>
      <c r="T740" s="17">
        <f>T741+T744+T748+T746</f>
        <v>110</v>
      </c>
      <c r="U740" s="17">
        <f>U741+U744+U748+U746</f>
        <v>0</v>
      </c>
      <c r="V740" s="17">
        <f>V741+V744+V748+V746</f>
        <v>110</v>
      </c>
      <c r="W740" s="17">
        <f>W741+W744+W748+W746</f>
        <v>0</v>
      </c>
      <c r="X740" s="17">
        <f>X741+X744+X748+X746</f>
        <v>0</v>
      </c>
      <c r="Y740" s="17">
        <f t="shared" si="2263"/>
        <v>21874.799999999999</v>
      </c>
      <c r="Z740" s="17">
        <f t="shared" si="2264"/>
        <v>24922.100000000002</v>
      </c>
      <c r="AA740" s="17">
        <f t="shared" si="2265"/>
        <v>20860.399999999998</v>
      </c>
      <c r="AB740" s="17">
        <f>AB741+AB744+AB748+AB746</f>
        <v>0</v>
      </c>
      <c r="AC740" s="17">
        <f>AC741+AC744+AC748+AC746</f>
        <v>0</v>
      </c>
      <c r="AD740" s="17">
        <f>AD741+AD744+AD748+AD746</f>
        <v>0</v>
      </c>
      <c r="AE740" s="17">
        <f t="shared" si="2269"/>
        <v>21874.799999999999</v>
      </c>
      <c r="AF740" s="17">
        <f t="shared" si="2270"/>
        <v>24922.100000000002</v>
      </c>
      <c r="AG740" s="17">
        <f t="shared" si="2271"/>
        <v>20860.399999999998</v>
      </c>
      <c r="AH740" s="17">
        <f>AH741+AH744+AH748+AH746</f>
        <v>0</v>
      </c>
      <c r="AI740" s="17">
        <f>AI741+AI744+AI748+AI746</f>
        <v>0</v>
      </c>
      <c r="AJ740" s="17">
        <f>AJ741+AJ744+AJ748+AJ746</f>
        <v>0</v>
      </c>
      <c r="AK740" s="17">
        <f>AK741+AK744+AK748+AK746</f>
        <v>-665</v>
      </c>
      <c r="AL740" s="17">
        <f>AL741+AL744+AL748+AL746</f>
        <v>0</v>
      </c>
      <c r="AM740" s="17">
        <f>AM741+AM744+AM748+AM746</f>
        <v>0</v>
      </c>
      <c r="AN740" s="17">
        <f>AN741+AN744+AN748+AN746</f>
        <v>0</v>
      </c>
      <c r="AO740" s="17">
        <f>AO741+AO744+AO748+AO746</f>
        <v>0</v>
      </c>
      <c r="AP740" s="17">
        <f>AP741+AP744+AP748+AP746</f>
        <v>-665</v>
      </c>
      <c r="AQ740" s="17">
        <f>AQ741+AQ744+AQ748+AQ746</f>
        <v>0</v>
      </c>
      <c r="AR740" s="17">
        <f>AR741+AR744+AR748+AR746</f>
        <v>0</v>
      </c>
      <c r="AS740" s="17">
        <f>AS741+AS744+AS748+AS746</f>
        <v>0</v>
      </c>
      <c r="AT740" s="17">
        <f>AT741+AT744+AT748+AT746</f>
        <v>0</v>
      </c>
      <c r="AU740" s="17">
        <f>AU741+AU744+AU748+AU746</f>
        <v>-665</v>
      </c>
      <c r="AV740" s="17">
        <f>AV741+AV744+AV748+AV746</f>
        <v>0</v>
      </c>
      <c r="AW740" s="17">
        <f t="shared" si="2287"/>
        <v>21209.799999999999</v>
      </c>
      <c r="AX740" s="17">
        <f t="shared" si="2288"/>
        <v>24257.100000000002</v>
      </c>
      <c r="AY740" s="17">
        <f t="shared" si="2289"/>
        <v>20195.399999999998</v>
      </c>
      <c r="AZ740" s="17">
        <f>AZ741+AZ744+AZ748+AZ746</f>
        <v>0</v>
      </c>
      <c r="BA740" s="17">
        <f t="shared" si="2291"/>
        <v>21209.799999999999</v>
      </c>
      <c r="BB740" s="17">
        <f t="shared" si="2292"/>
        <v>24257.100000000002</v>
      </c>
      <c r="BC740" s="17">
        <f t="shared" si="2293"/>
        <v>20195.399999999998</v>
      </c>
      <c r="BD740" s="17">
        <f>BD741+BD744+BD748+BD746</f>
        <v>0</v>
      </c>
      <c r="BE740" s="17">
        <f>BE741+BE744+BE748+BE746</f>
        <v>0</v>
      </c>
      <c r="BF740" s="17">
        <f>BF741+BF744+BF748+BF746</f>
        <v>0</v>
      </c>
      <c r="BG740" s="17">
        <f>BG741+BG744+BG748+BG746</f>
        <v>0</v>
      </c>
      <c r="BH740" s="17">
        <f>BH741+BH744+BH748+BH746</f>
        <v>0</v>
      </c>
      <c r="BI740" s="17">
        <f>BI741+BI744+BI748+BI746</f>
        <v>0</v>
      </c>
      <c r="BJ740" s="17">
        <f>BJ741+BJ744+BJ748+BJ746</f>
        <v>0</v>
      </c>
      <c r="BK740" s="17">
        <f>BK741+BK744+BK748+BK746</f>
        <v>0</v>
      </c>
      <c r="BL740" s="17">
        <f>BL741+BL744+BL748+BL746</f>
        <v>0</v>
      </c>
      <c r="BM740" s="17">
        <f>BM741+BM744+BM748+BM746</f>
        <v>0</v>
      </c>
      <c r="BN740" s="17">
        <f>BN741+BN744+BN748+BN746</f>
        <v>0</v>
      </c>
      <c r="BO740" s="17">
        <f t="shared" si="2305"/>
        <v>21209.799999999999</v>
      </c>
      <c r="BP740" s="17">
        <f t="shared" si="2306"/>
        <v>24257.100000000002</v>
      </c>
      <c r="BQ740" s="17">
        <f t="shared" si="2307"/>
        <v>20195.399999999998</v>
      </c>
      <c r="BR740" s="17">
        <f>BR741+BR744+BR748+BR746</f>
        <v>0</v>
      </c>
      <c r="BS740" s="35"/>
      <c r="BT740" s="35"/>
      <c r="BU740" s="1"/>
      <c r="BV740" s="1"/>
      <c r="BW740" s="1"/>
      <c r="BX740" s="1"/>
      <c r="BY740" s="1"/>
      <c r="BZ740" s="1"/>
      <c r="CA740" s="1"/>
      <c r="CB740" s="1"/>
    </row>
    <row r="741" s="1" customFormat="1" ht="63">
      <c r="A741" s="33" t="s">
        <v>486</v>
      </c>
      <c r="B741" s="33" t="s">
        <v>36</v>
      </c>
      <c r="C741" s="33" t="s">
        <v>38</v>
      </c>
      <c r="D741" s="33" t="s">
        <v>435</v>
      </c>
      <c r="E741" s="33"/>
      <c r="F741" s="34" t="s">
        <v>436</v>
      </c>
      <c r="G741" s="17">
        <f>G742+G743</f>
        <v>10439.299999999999</v>
      </c>
      <c r="H741" s="17">
        <f>H742+H743</f>
        <v>13486.6</v>
      </c>
      <c r="I741" s="17">
        <f>I742+I743</f>
        <v>9424.8999999999996</v>
      </c>
      <c r="J741" s="17">
        <f>J742+J743</f>
        <v>0</v>
      </c>
      <c r="K741" s="17">
        <f>K742+K743</f>
        <v>0</v>
      </c>
      <c r="L741" s="17">
        <f>L742+L743</f>
        <v>0</v>
      </c>
      <c r="M741" s="17">
        <f t="shared" si="2447"/>
        <v>10439.299999999999</v>
      </c>
      <c r="N741" s="17">
        <f t="shared" si="2448"/>
        <v>13486.6</v>
      </c>
      <c r="O741" s="17">
        <f t="shared" si="2449"/>
        <v>9424.8999999999996</v>
      </c>
      <c r="P741" s="17">
        <f>P742+P743</f>
        <v>0</v>
      </c>
      <c r="Q741" s="17">
        <f>Q742+Q743</f>
        <v>0</v>
      </c>
      <c r="R741" s="17">
        <f>R742+R743</f>
        <v>0</v>
      </c>
      <c r="S741" s="17">
        <f>S742+S743</f>
        <v>0</v>
      </c>
      <c r="T741" s="17">
        <f>T742+T743</f>
        <v>0</v>
      </c>
      <c r="U741" s="17">
        <f>U742+U743</f>
        <v>0</v>
      </c>
      <c r="V741" s="17">
        <f>V742+V743</f>
        <v>0</v>
      </c>
      <c r="W741" s="17">
        <f>W742+W743</f>
        <v>0</v>
      </c>
      <c r="X741" s="17">
        <f>X742+X743</f>
        <v>0</v>
      </c>
      <c r="Y741" s="17">
        <f t="shared" si="2263"/>
        <v>10439.299999999999</v>
      </c>
      <c r="Z741" s="17">
        <f t="shared" si="2264"/>
        <v>13486.6</v>
      </c>
      <c r="AA741" s="17">
        <f t="shared" si="2265"/>
        <v>9424.8999999999996</v>
      </c>
      <c r="AB741" s="17">
        <f>AB742+AB743</f>
        <v>0</v>
      </c>
      <c r="AC741" s="17">
        <f>AC742+AC743</f>
        <v>0</v>
      </c>
      <c r="AD741" s="17">
        <f>AD742+AD743</f>
        <v>0</v>
      </c>
      <c r="AE741" s="17">
        <f t="shared" si="2269"/>
        <v>10439.299999999999</v>
      </c>
      <c r="AF741" s="17">
        <f t="shared" si="2270"/>
        <v>13486.6</v>
      </c>
      <c r="AG741" s="17">
        <f t="shared" si="2271"/>
        <v>9424.8999999999996</v>
      </c>
      <c r="AH741" s="17">
        <f>AH742+AH743</f>
        <v>0</v>
      </c>
      <c r="AI741" s="17">
        <f>AI742+AI743</f>
        <v>0</v>
      </c>
      <c r="AJ741" s="17">
        <f>AJ742+AJ743</f>
        <v>0</v>
      </c>
      <c r="AK741" s="17">
        <f>AK742+AK743</f>
        <v>0</v>
      </c>
      <c r="AL741" s="17">
        <f>AL742+AL743</f>
        <v>0</v>
      </c>
      <c r="AM741" s="17">
        <f>AM742+AM743</f>
        <v>0</v>
      </c>
      <c r="AN741" s="17">
        <f>AN742+AN743</f>
        <v>0</v>
      </c>
      <c r="AO741" s="17">
        <f>AO742+AO743</f>
        <v>0</v>
      </c>
      <c r="AP741" s="17">
        <f>AP742+AP743</f>
        <v>0</v>
      </c>
      <c r="AQ741" s="17">
        <f>AQ742+AQ743</f>
        <v>0</v>
      </c>
      <c r="AR741" s="17">
        <f>AR742+AR743</f>
        <v>0</v>
      </c>
      <c r="AS741" s="17">
        <f>AS742+AS743</f>
        <v>0</v>
      </c>
      <c r="AT741" s="17">
        <f>AT742+AT743</f>
        <v>0</v>
      </c>
      <c r="AU741" s="17">
        <f>AU742+AU743</f>
        <v>0</v>
      </c>
      <c r="AV741" s="17">
        <f>AV742+AV743</f>
        <v>0</v>
      </c>
      <c r="AW741" s="17">
        <f t="shared" si="2287"/>
        <v>10439.299999999999</v>
      </c>
      <c r="AX741" s="17">
        <f t="shared" si="2288"/>
        <v>13486.6</v>
      </c>
      <c r="AY741" s="17">
        <f t="shared" si="2289"/>
        <v>9424.8999999999996</v>
      </c>
      <c r="AZ741" s="17">
        <f>AZ742+AZ743</f>
        <v>0</v>
      </c>
      <c r="BA741" s="17">
        <f t="shared" si="2291"/>
        <v>10439.299999999999</v>
      </c>
      <c r="BB741" s="17">
        <f t="shared" si="2292"/>
        <v>13486.6</v>
      </c>
      <c r="BC741" s="17">
        <f t="shared" si="2293"/>
        <v>9424.8999999999996</v>
      </c>
      <c r="BD741" s="17">
        <f>BD742+BD743</f>
        <v>0</v>
      </c>
      <c r="BE741" s="17">
        <f>BE742+BE743</f>
        <v>0</v>
      </c>
      <c r="BF741" s="17">
        <f>BF742+BF743</f>
        <v>0</v>
      </c>
      <c r="BG741" s="17">
        <f>BG742+BG743</f>
        <v>0</v>
      </c>
      <c r="BH741" s="17">
        <f>BH742+BH743</f>
        <v>0</v>
      </c>
      <c r="BI741" s="17">
        <f>BI742+BI743</f>
        <v>0</v>
      </c>
      <c r="BJ741" s="17">
        <f>BJ742+BJ743</f>
        <v>0</v>
      </c>
      <c r="BK741" s="17">
        <f>BK742+BK743</f>
        <v>0</v>
      </c>
      <c r="BL741" s="17">
        <f>BL742+BL743</f>
        <v>0</v>
      </c>
      <c r="BM741" s="17">
        <f>BM742+BM743</f>
        <v>0</v>
      </c>
      <c r="BN741" s="17">
        <f>BN742+BN743</f>
        <v>0</v>
      </c>
      <c r="BO741" s="17">
        <f t="shared" si="2305"/>
        <v>10439.299999999999</v>
      </c>
      <c r="BP741" s="17">
        <f t="shared" si="2306"/>
        <v>13486.6</v>
      </c>
      <c r="BQ741" s="17">
        <f t="shared" si="2307"/>
        <v>9424.8999999999996</v>
      </c>
      <c r="BR741" s="17">
        <f>BR742+BR743</f>
        <v>0</v>
      </c>
      <c r="BS741" s="35"/>
      <c r="BT741" s="35"/>
      <c r="BU741" s="1"/>
      <c r="BV741" s="1"/>
      <c r="BW741" s="1"/>
      <c r="BX741" s="1"/>
      <c r="BY741" s="1"/>
      <c r="BZ741" s="1"/>
      <c r="CA741" s="1"/>
      <c r="CB741" s="1"/>
    </row>
    <row r="742" s="1" customFormat="1">
      <c r="A742" s="33" t="s">
        <v>486</v>
      </c>
      <c r="B742" s="33" t="s">
        <v>36</v>
      </c>
      <c r="C742" s="33" t="s">
        <v>38</v>
      </c>
      <c r="D742" s="33" t="s">
        <v>435</v>
      </c>
      <c r="E742" s="33" t="s">
        <v>48</v>
      </c>
      <c r="F742" s="34" t="s">
        <v>49</v>
      </c>
      <c r="G742" s="17">
        <v>10239.299999999999</v>
      </c>
      <c r="H742" s="17">
        <v>13286.6</v>
      </c>
      <c r="I742" s="17">
        <v>9224.8999999999996</v>
      </c>
      <c r="J742" s="17"/>
      <c r="K742" s="17"/>
      <c r="L742" s="17"/>
      <c r="M742" s="17">
        <f t="shared" si="2447"/>
        <v>10239.299999999999</v>
      </c>
      <c r="N742" s="17">
        <f t="shared" si="2448"/>
        <v>13286.6</v>
      </c>
      <c r="O742" s="17">
        <f t="shared" si="2449"/>
        <v>9224.8999999999996</v>
      </c>
      <c r="P742" s="17"/>
      <c r="Q742" s="17"/>
      <c r="R742" s="17"/>
      <c r="S742" s="17"/>
      <c r="T742" s="17"/>
      <c r="U742" s="17"/>
      <c r="V742" s="17"/>
      <c r="W742" s="17"/>
      <c r="X742" s="17"/>
      <c r="Y742" s="17">
        <f t="shared" si="2263"/>
        <v>10239.299999999999</v>
      </c>
      <c r="Z742" s="17">
        <f t="shared" si="2264"/>
        <v>13286.6</v>
      </c>
      <c r="AA742" s="17">
        <f t="shared" si="2265"/>
        <v>9224.8999999999996</v>
      </c>
      <c r="AB742" s="17"/>
      <c r="AC742" s="17"/>
      <c r="AD742" s="17"/>
      <c r="AE742" s="17">
        <f t="shared" si="2269"/>
        <v>10239.299999999999</v>
      </c>
      <c r="AF742" s="17">
        <f t="shared" si="2270"/>
        <v>13286.6</v>
      </c>
      <c r="AG742" s="17">
        <f t="shared" si="2271"/>
        <v>9224.8999999999996</v>
      </c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>
        <f t="shared" si="2287"/>
        <v>10239.299999999999</v>
      </c>
      <c r="AX742" s="17">
        <f t="shared" si="2288"/>
        <v>13286.6</v>
      </c>
      <c r="AY742" s="17">
        <f t="shared" si="2289"/>
        <v>9224.8999999999996</v>
      </c>
      <c r="AZ742" s="17"/>
      <c r="BA742" s="17">
        <f t="shared" si="2291"/>
        <v>10239.299999999999</v>
      </c>
      <c r="BB742" s="17">
        <f t="shared" si="2292"/>
        <v>13286.6</v>
      </c>
      <c r="BC742" s="17">
        <f t="shared" si="2293"/>
        <v>9224.8999999999996</v>
      </c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>
        <f t="shared" si="2305"/>
        <v>10239.299999999999</v>
      </c>
      <c r="BP742" s="17">
        <f t="shared" si="2306"/>
        <v>13286.6</v>
      </c>
      <c r="BQ742" s="17">
        <f t="shared" si="2307"/>
        <v>9224.8999999999996</v>
      </c>
      <c r="BR742" s="17"/>
      <c r="BS742" s="35"/>
      <c r="BT742" s="35"/>
      <c r="BU742" s="1"/>
      <c r="BV742" s="1"/>
      <c r="BW742" s="1"/>
      <c r="BX742" s="1"/>
      <c r="BY742" s="1"/>
      <c r="BZ742" s="1"/>
      <c r="CA742" s="1"/>
      <c r="CB742" s="1"/>
    </row>
    <row r="743" s="1" customFormat="1">
      <c r="A743" s="33" t="s">
        <v>486</v>
      </c>
      <c r="B743" s="33" t="s">
        <v>36</v>
      </c>
      <c r="C743" s="33" t="s">
        <v>38</v>
      </c>
      <c r="D743" s="33" t="s">
        <v>435</v>
      </c>
      <c r="E743" s="33" t="s">
        <v>50</v>
      </c>
      <c r="F743" s="34" t="s">
        <v>51</v>
      </c>
      <c r="G743" s="17">
        <v>200</v>
      </c>
      <c r="H743" s="17">
        <v>200</v>
      </c>
      <c r="I743" s="17">
        <v>200</v>
      </c>
      <c r="J743" s="17"/>
      <c r="K743" s="17"/>
      <c r="L743" s="17"/>
      <c r="M743" s="17">
        <f t="shared" si="2447"/>
        <v>200</v>
      </c>
      <c r="N743" s="17">
        <f t="shared" si="2448"/>
        <v>200</v>
      </c>
      <c r="O743" s="17">
        <f t="shared" si="2449"/>
        <v>200</v>
      </c>
      <c r="P743" s="17"/>
      <c r="Q743" s="17"/>
      <c r="R743" s="17"/>
      <c r="S743" s="17"/>
      <c r="T743" s="17"/>
      <c r="U743" s="17"/>
      <c r="V743" s="17"/>
      <c r="W743" s="17"/>
      <c r="X743" s="17"/>
      <c r="Y743" s="17">
        <f t="shared" si="2263"/>
        <v>200</v>
      </c>
      <c r="Z743" s="17">
        <f t="shared" si="2264"/>
        <v>200</v>
      </c>
      <c r="AA743" s="17">
        <f t="shared" si="2265"/>
        <v>200</v>
      </c>
      <c r="AB743" s="17"/>
      <c r="AC743" s="17"/>
      <c r="AD743" s="17"/>
      <c r="AE743" s="17">
        <f t="shared" si="2269"/>
        <v>200</v>
      </c>
      <c r="AF743" s="17">
        <f t="shared" si="2270"/>
        <v>200</v>
      </c>
      <c r="AG743" s="17">
        <f t="shared" si="2271"/>
        <v>200</v>
      </c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>
        <f t="shared" si="2287"/>
        <v>200</v>
      </c>
      <c r="AX743" s="17">
        <f t="shared" si="2288"/>
        <v>200</v>
      </c>
      <c r="AY743" s="17">
        <f t="shared" si="2289"/>
        <v>200</v>
      </c>
      <c r="AZ743" s="17"/>
      <c r="BA743" s="17">
        <f t="shared" si="2291"/>
        <v>200</v>
      </c>
      <c r="BB743" s="17">
        <f t="shared" si="2292"/>
        <v>200</v>
      </c>
      <c r="BC743" s="17">
        <f t="shared" si="2293"/>
        <v>200</v>
      </c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>
        <f t="shared" si="2305"/>
        <v>200</v>
      </c>
      <c r="BP743" s="17">
        <f t="shared" si="2306"/>
        <v>200</v>
      </c>
      <c r="BQ743" s="17">
        <f t="shared" si="2307"/>
        <v>200</v>
      </c>
      <c r="BR743" s="17"/>
      <c r="BS743" s="35"/>
      <c r="BT743" s="35"/>
      <c r="BU743" s="1"/>
      <c r="BV743" s="1"/>
      <c r="BW743" s="1"/>
      <c r="BX743" s="1"/>
      <c r="BY743" s="1"/>
      <c r="BZ743" s="1"/>
      <c r="CA743" s="1"/>
      <c r="CB743" s="1"/>
    </row>
    <row r="744" s="1" customFormat="1" ht="94.5">
      <c r="A744" s="33" t="s">
        <v>486</v>
      </c>
      <c r="B744" s="33" t="s">
        <v>36</v>
      </c>
      <c r="C744" s="33" t="s">
        <v>38</v>
      </c>
      <c r="D744" s="33" t="s">
        <v>437</v>
      </c>
      <c r="E744" s="38"/>
      <c r="F744" s="34" t="s">
        <v>438</v>
      </c>
      <c r="G744" s="17">
        <f>G745</f>
        <v>9393.7999999999993</v>
      </c>
      <c r="H744" s="17">
        <f>H745</f>
        <v>9393.7999999999993</v>
      </c>
      <c r="I744" s="17">
        <f>I745</f>
        <v>9393.7999999999993</v>
      </c>
      <c r="J744" s="17">
        <f>J745</f>
        <v>0</v>
      </c>
      <c r="K744" s="17">
        <f>K745</f>
        <v>0</v>
      </c>
      <c r="L744" s="17">
        <f>L745</f>
        <v>0</v>
      </c>
      <c r="M744" s="17">
        <f t="shared" si="2447"/>
        <v>9393.7999999999993</v>
      </c>
      <c r="N744" s="17">
        <f t="shared" si="2448"/>
        <v>9393.7999999999993</v>
      </c>
      <c r="O744" s="17">
        <f t="shared" si="2449"/>
        <v>9393.7999999999993</v>
      </c>
      <c r="P744" s="17">
        <f>P745</f>
        <v>0</v>
      </c>
      <c r="Q744" s="17">
        <f>Q745</f>
        <v>0</v>
      </c>
      <c r="R744" s="17">
        <f>R745</f>
        <v>0</v>
      </c>
      <c r="S744" s="17">
        <f>S745</f>
        <v>0</v>
      </c>
      <c r="T744" s="17">
        <f>T745</f>
        <v>0</v>
      </c>
      <c r="U744" s="17">
        <f>U745</f>
        <v>0</v>
      </c>
      <c r="V744" s="17">
        <f>V745</f>
        <v>0</v>
      </c>
      <c r="W744" s="17">
        <f>W745</f>
        <v>0</v>
      </c>
      <c r="X744" s="17">
        <f>X745</f>
        <v>0</v>
      </c>
      <c r="Y744" s="17">
        <f t="shared" ref="Y744:Y807" si="2484">M744+P744+Q744+R744+S744</f>
        <v>9393.7999999999993</v>
      </c>
      <c r="Z744" s="17">
        <f t="shared" ref="Z744:Z807" si="2485">N744+T744+U744</f>
        <v>9393.7999999999993</v>
      </c>
      <c r="AA744" s="17">
        <f t="shared" ref="AA744:AA807" si="2486">O744+V744+X744+W744</f>
        <v>9393.7999999999993</v>
      </c>
      <c r="AB744" s="17">
        <f>AB745</f>
        <v>0</v>
      </c>
      <c r="AC744" s="17">
        <f>AC745</f>
        <v>0</v>
      </c>
      <c r="AD744" s="17">
        <f>AD745</f>
        <v>0</v>
      </c>
      <c r="AE744" s="17">
        <f t="shared" ref="AE744:AE807" si="2487">Y744+AB744</f>
        <v>9393.7999999999993</v>
      </c>
      <c r="AF744" s="17">
        <f t="shared" ref="AF744:AF807" si="2488">Z744+AC744</f>
        <v>9393.7999999999993</v>
      </c>
      <c r="AG744" s="17">
        <f t="shared" ref="AG744:AG807" si="2489">AA744+AD744</f>
        <v>9393.7999999999993</v>
      </c>
      <c r="AH744" s="17">
        <f>AH745</f>
        <v>0</v>
      </c>
      <c r="AI744" s="17">
        <f>AI745</f>
        <v>0</v>
      </c>
      <c r="AJ744" s="17">
        <f>AJ745</f>
        <v>0</v>
      </c>
      <c r="AK744" s="17">
        <f>AK745</f>
        <v>0</v>
      </c>
      <c r="AL744" s="17">
        <f>AL745</f>
        <v>0</v>
      </c>
      <c r="AM744" s="17">
        <f>AM745</f>
        <v>0</v>
      </c>
      <c r="AN744" s="17">
        <f>AN745</f>
        <v>0</v>
      </c>
      <c r="AO744" s="17">
        <f>AO745</f>
        <v>0</v>
      </c>
      <c r="AP744" s="17">
        <f>AP745</f>
        <v>0</v>
      </c>
      <c r="AQ744" s="17">
        <f>AQ745</f>
        <v>0</v>
      </c>
      <c r="AR744" s="17">
        <f>AR745</f>
        <v>0</v>
      </c>
      <c r="AS744" s="17">
        <f>AS745</f>
        <v>0</v>
      </c>
      <c r="AT744" s="17">
        <f>AT745</f>
        <v>0</v>
      </c>
      <c r="AU744" s="17">
        <f>AU745</f>
        <v>0</v>
      </c>
      <c r="AV744" s="17">
        <f>AV745</f>
        <v>0</v>
      </c>
      <c r="AW744" s="17">
        <f t="shared" ref="AW744:AW807" si="2490">AE744+AH744+AI744+AJ744+AK744+AL744</f>
        <v>9393.7999999999993</v>
      </c>
      <c r="AX744" s="17">
        <f t="shared" ref="AX744:AX807" si="2491">AF744+AM744+AN744+AO744+AP744+AQ744</f>
        <v>9393.7999999999993</v>
      </c>
      <c r="AY744" s="17">
        <f t="shared" ref="AY744:AY807" si="2492">AG744+AR744+AS744+AT744+AU744+AV744</f>
        <v>9393.7999999999993</v>
      </c>
      <c r="AZ744" s="17">
        <f>AZ745</f>
        <v>0</v>
      </c>
      <c r="BA744" s="17">
        <f t="shared" ref="BA744:BA807" si="2493">AW744+AZ744</f>
        <v>9393.7999999999993</v>
      </c>
      <c r="BB744" s="17">
        <f t="shared" ref="BB744:BB807" si="2494">AX744</f>
        <v>9393.7999999999993</v>
      </c>
      <c r="BC744" s="17">
        <f t="shared" ref="BC744:BC807" si="2495">AY744</f>
        <v>9393.7999999999993</v>
      </c>
      <c r="BD744" s="17">
        <f>BD745</f>
        <v>0</v>
      </c>
      <c r="BE744" s="17">
        <f>BE745</f>
        <v>0</v>
      </c>
      <c r="BF744" s="17">
        <f>BF745</f>
        <v>0</v>
      </c>
      <c r="BG744" s="17">
        <f>BG745</f>
        <v>0</v>
      </c>
      <c r="BH744" s="17">
        <f>BH745</f>
        <v>0</v>
      </c>
      <c r="BI744" s="17">
        <f>BI745</f>
        <v>0</v>
      </c>
      <c r="BJ744" s="17">
        <f>BJ745</f>
        <v>0</v>
      </c>
      <c r="BK744" s="17">
        <f>BK745</f>
        <v>0</v>
      </c>
      <c r="BL744" s="17">
        <f>BL745</f>
        <v>0</v>
      </c>
      <c r="BM744" s="17">
        <f>BM745</f>
        <v>0</v>
      </c>
      <c r="BN744" s="17">
        <f>BN745</f>
        <v>0</v>
      </c>
      <c r="BO744" s="17">
        <f t="shared" ref="BO744:BO807" si="2496">BA744+BD744+BE744+BF744+BG744</f>
        <v>9393.7999999999993</v>
      </c>
      <c r="BP744" s="17">
        <f t="shared" ref="BP744:BP807" si="2497">BB744+BH744+BI744+BJ744+BK744</f>
        <v>9393.7999999999993</v>
      </c>
      <c r="BQ744" s="17">
        <f t="shared" ref="BQ744:BQ807" si="2498">BC744+BL744+BM744+BN744</f>
        <v>9393.7999999999993</v>
      </c>
      <c r="BR744" s="17">
        <f>BR745</f>
        <v>0</v>
      </c>
      <c r="BS744" s="35"/>
      <c r="BT744" s="35"/>
      <c r="BU744" s="1"/>
      <c r="BV744" s="1"/>
      <c r="BW744" s="1"/>
      <c r="BX744" s="1"/>
      <c r="BY744" s="1"/>
      <c r="BZ744" s="1"/>
      <c r="CA744" s="1"/>
      <c r="CB744" s="1"/>
    </row>
    <row r="745" s="1" customFormat="1">
      <c r="A745" s="33" t="s">
        <v>486</v>
      </c>
      <c r="B745" s="33" t="s">
        <v>36</v>
      </c>
      <c r="C745" s="33" t="s">
        <v>38</v>
      </c>
      <c r="D745" s="33" t="s">
        <v>437</v>
      </c>
      <c r="E745" s="33" t="s">
        <v>141</v>
      </c>
      <c r="F745" s="34" t="s">
        <v>142</v>
      </c>
      <c r="G745" s="17">
        <v>9393.7999999999993</v>
      </c>
      <c r="H745" s="17">
        <v>9393.7999999999993</v>
      </c>
      <c r="I745" s="17">
        <v>9393.7999999999993</v>
      </c>
      <c r="J745" s="17"/>
      <c r="K745" s="17"/>
      <c r="L745" s="17"/>
      <c r="M745" s="17">
        <f t="shared" si="2447"/>
        <v>9393.7999999999993</v>
      </c>
      <c r="N745" s="17">
        <f t="shared" si="2448"/>
        <v>9393.7999999999993</v>
      </c>
      <c r="O745" s="17">
        <f t="shared" si="2449"/>
        <v>9393.7999999999993</v>
      </c>
      <c r="P745" s="17"/>
      <c r="Q745" s="17"/>
      <c r="R745" s="17"/>
      <c r="S745" s="17"/>
      <c r="T745" s="17"/>
      <c r="U745" s="17"/>
      <c r="V745" s="17"/>
      <c r="W745" s="17"/>
      <c r="X745" s="17"/>
      <c r="Y745" s="17">
        <f t="shared" si="2484"/>
        <v>9393.7999999999993</v>
      </c>
      <c r="Z745" s="17">
        <f t="shared" si="2485"/>
        <v>9393.7999999999993</v>
      </c>
      <c r="AA745" s="17">
        <f t="shared" si="2486"/>
        <v>9393.7999999999993</v>
      </c>
      <c r="AB745" s="17"/>
      <c r="AC745" s="17"/>
      <c r="AD745" s="17"/>
      <c r="AE745" s="17">
        <f t="shared" si="2487"/>
        <v>9393.7999999999993</v>
      </c>
      <c r="AF745" s="17">
        <f t="shared" si="2488"/>
        <v>9393.7999999999993</v>
      </c>
      <c r="AG745" s="17">
        <f t="shared" si="2489"/>
        <v>9393.7999999999993</v>
      </c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>
        <f t="shared" si="2490"/>
        <v>9393.7999999999993</v>
      </c>
      <c r="AX745" s="17">
        <f t="shared" si="2491"/>
        <v>9393.7999999999993</v>
      </c>
      <c r="AY745" s="17">
        <f t="shared" si="2492"/>
        <v>9393.7999999999993</v>
      </c>
      <c r="AZ745" s="17"/>
      <c r="BA745" s="17">
        <f t="shared" si="2493"/>
        <v>9393.7999999999993</v>
      </c>
      <c r="BB745" s="17">
        <f t="shared" si="2494"/>
        <v>9393.7999999999993</v>
      </c>
      <c r="BC745" s="17">
        <f t="shared" si="2495"/>
        <v>9393.7999999999993</v>
      </c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>
        <f t="shared" si="2496"/>
        <v>9393.7999999999993</v>
      </c>
      <c r="BP745" s="17">
        <f t="shared" si="2497"/>
        <v>9393.7999999999993</v>
      </c>
      <c r="BQ745" s="17">
        <f t="shared" si="2498"/>
        <v>9393.7999999999993</v>
      </c>
      <c r="BR745" s="17"/>
      <c r="BS745" s="35"/>
      <c r="BT745" s="35"/>
      <c r="BU745" s="1"/>
      <c r="BV745" s="1"/>
      <c r="BW745" s="1"/>
      <c r="BX745" s="1"/>
      <c r="BY745" s="1"/>
      <c r="BZ745" s="1"/>
      <c r="CA745" s="1"/>
      <c r="CB745" s="1"/>
    </row>
    <row r="746" s="1" customFormat="1">
      <c r="A746" s="33" t="s">
        <v>486</v>
      </c>
      <c r="B746" s="33" t="s">
        <v>36</v>
      </c>
      <c r="C746" s="33" t="s">
        <v>38</v>
      </c>
      <c r="D746" s="33" t="s">
        <v>488</v>
      </c>
      <c r="E746" s="33"/>
      <c r="F746" s="34" t="s">
        <v>489</v>
      </c>
      <c r="G746" s="17">
        <f>G747</f>
        <v>1105.2</v>
      </c>
      <c r="H746" s="17">
        <f>H747</f>
        <v>1105.2</v>
      </c>
      <c r="I746" s="17">
        <f>I747</f>
        <v>1105.2</v>
      </c>
      <c r="J746" s="17">
        <f>J747</f>
        <v>0</v>
      </c>
      <c r="K746" s="17">
        <f>K747</f>
        <v>0</v>
      </c>
      <c r="L746" s="17">
        <f>L747</f>
        <v>0</v>
      </c>
      <c r="M746" s="17">
        <f t="shared" si="2447"/>
        <v>1105.2</v>
      </c>
      <c r="N746" s="17">
        <f t="shared" si="2448"/>
        <v>1105.2</v>
      </c>
      <c r="O746" s="17">
        <f t="shared" si="2449"/>
        <v>1105.2</v>
      </c>
      <c r="P746" s="17">
        <f>P747</f>
        <v>0</v>
      </c>
      <c r="Q746" s="17">
        <f>Q747</f>
        <v>0</v>
      </c>
      <c r="R746" s="17">
        <f>R747</f>
        <v>0</v>
      </c>
      <c r="S746" s="17">
        <f>S747</f>
        <v>0</v>
      </c>
      <c r="T746" s="17">
        <f>T747</f>
        <v>0</v>
      </c>
      <c r="U746" s="17">
        <f>U747</f>
        <v>0</v>
      </c>
      <c r="V746" s="17">
        <f>V747</f>
        <v>0</v>
      </c>
      <c r="W746" s="17">
        <f>W747</f>
        <v>0</v>
      </c>
      <c r="X746" s="17">
        <f>X747</f>
        <v>0</v>
      </c>
      <c r="Y746" s="17">
        <f t="shared" si="2484"/>
        <v>1105.2</v>
      </c>
      <c r="Z746" s="17">
        <f t="shared" si="2485"/>
        <v>1105.2</v>
      </c>
      <c r="AA746" s="17">
        <f t="shared" si="2486"/>
        <v>1105.2</v>
      </c>
      <c r="AB746" s="17">
        <f>AB747</f>
        <v>0</v>
      </c>
      <c r="AC746" s="17">
        <f>AC747</f>
        <v>0</v>
      </c>
      <c r="AD746" s="17">
        <f>AD747</f>
        <v>0</v>
      </c>
      <c r="AE746" s="17">
        <f t="shared" si="2487"/>
        <v>1105.2</v>
      </c>
      <c r="AF746" s="17">
        <f t="shared" si="2488"/>
        <v>1105.2</v>
      </c>
      <c r="AG746" s="17">
        <f t="shared" si="2489"/>
        <v>1105.2</v>
      </c>
      <c r="AH746" s="17">
        <f>AH747</f>
        <v>0</v>
      </c>
      <c r="AI746" s="17">
        <f>AI747</f>
        <v>0</v>
      </c>
      <c r="AJ746" s="17">
        <f>AJ747</f>
        <v>0</v>
      </c>
      <c r="AK746" s="17">
        <f>AK747</f>
        <v>0</v>
      </c>
      <c r="AL746" s="17">
        <f>AL747</f>
        <v>0</v>
      </c>
      <c r="AM746" s="17">
        <f>AM747</f>
        <v>0</v>
      </c>
      <c r="AN746" s="17">
        <f>AN747</f>
        <v>0</v>
      </c>
      <c r="AO746" s="17">
        <f>AO747</f>
        <v>0</v>
      </c>
      <c r="AP746" s="17">
        <f>AP747</f>
        <v>0</v>
      </c>
      <c r="AQ746" s="17">
        <f>AQ747</f>
        <v>0</v>
      </c>
      <c r="AR746" s="17">
        <f>AR747</f>
        <v>0</v>
      </c>
      <c r="AS746" s="17">
        <f>AS747</f>
        <v>0</v>
      </c>
      <c r="AT746" s="17">
        <f>AT747</f>
        <v>0</v>
      </c>
      <c r="AU746" s="17">
        <f>AU747</f>
        <v>0</v>
      </c>
      <c r="AV746" s="17">
        <f>AV747</f>
        <v>0</v>
      </c>
      <c r="AW746" s="17">
        <f t="shared" si="2490"/>
        <v>1105.2</v>
      </c>
      <c r="AX746" s="17">
        <f t="shared" si="2491"/>
        <v>1105.2</v>
      </c>
      <c r="AY746" s="17">
        <f t="shared" si="2492"/>
        <v>1105.2</v>
      </c>
      <c r="AZ746" s="17">
        <f>AZ747</f>
        <v>0</v>
      </c>
      <c r="BA746" s="17">
        <f t="shared" si="2493"/>
        <v>1105.2</v>
      </c>
      <c r="BB746" s="17">
        <f t="shared" si="2494"/>
        <v>1105.2</v>
      </c>
      <c r="BC746" s="17">
        <f t="shared" si="2495"/>
        <v>1105.2</v>
      </c>
      <c r="BD746" s="17">
        <f>BD747</f>
        <v>0</v>
      </c>
      <c r="BE746" s="17">
        <f>BE747</f>
        <v>0</v>
      </c>
      <c r="BF746" s="17">
        <f>BF747</f>
        <v>0</v>
      </c>
      <c r="BG746" s="17">
        <f>BG747</f>
        <v>0</v>
      </c>
      <c r="BH746" s="17">
        <f>BH747</f>
        <v>0</v>
      </c>
      <c r="BI746" s="17">
        <f>BI747</f>
        <v>0</v>
      </c>
      <c r="BJ746" s="17">
        <f>BJ747</f>
        <v>0</v>
      </c>
      <c r="BK746" s="17">
        <f>BK747</f>
        <v>0</v>
      </c>
      <c r="BL746" s="17">
        <f>BL747</f>
        <v>0</v>
      </c>
      <c r="BM746" s="17">
        <f>BM747</f>
        <v>0</v>
      </c>
      <c r="BN746" s="17">
        <f>BN747</f>
        <v>0</v>
      </c>
      <c r="BO746" s="17">
        <f t="shared" si="2496"/>
        <v>1105.2</v>
      </c>
      <c r="BP746" s="17">
        <f t="shared" si="2497"/>
        <v>1105.2</v>
      </c>
      <c r="BQ746" s="17">
        <f t="shared" si="2498"/>
        <v>1105.2</v>
      </c>
      <c r="BR746" s="17">
        <f>BR747</f>
        <v>0</v>
      </c>
      <c r="BS746" s="35"/>
      <c r="BT746" s="35"/>
      <c r="BU746" s="1"/>
      <c r="BV746" s="1"/>
      <c r="BW746" s="1"/>
      <c r="BX746" s="1"/>
      <c r="BY746" s="1"/>
      <c r="BZ746" s="1"/>
      <c r="CA746" s="1"/>
      <c r="CB746" s="1"/>
    </row>
    <row r="747" s="1" customFormat="1">
      <c r="A747" s="33" t="s">
        <v>486</v>
      </c>
      <c r="B747" s="33" t="s">
        <v>36</v>
      </c>
      <c r="C747" s="33" t="s">
        <v>38</v>
      </c>
      <c r="D747" s="33" t="s">
        <v>488</v>
      </c>
      <c r="E747" s="33" t="s">
        <v>141</v>
      </c>
      <c r="F747" s="34" t="s">
        <v>142</v>
      </c>
      <c r="G747" s="17">
        <v>1105.2</v>
      </c>
      <c r="H747" s="17">
        <v>1105.2</v>
      </c>
      <c r="I747" s="17">
        <v>1105.2</v>
      </c>
      <c r="J747" s="17"/>
      <c r="K747" s="17"/>
      <c r="L747" s="17"/>
      <c r="M747" s="17">
        <f t="shared" si="2447"/>
        <v>1105.2</v>
      </c>
      <c r="N747" s="17">
        <f t="shared" si="2448"/>
        <v>1105.2</v>
      </c>
      <c r="O747" s="17">
        <f t="shared" si="2449"/>
        <v>1105.2</v>
      </c>
      <c r="P747" s="17"/>
      <c r="Q747" s="17"/>
      <c r="R747" s="17"/>
      <c r="S747" s="17"/>
      <c r="T747" s="17"/>
      <c r="U747" s="17"/>
      <c r="V747" s="17"/>
      <c r="W747" s="17"/>
      <c r="X747" s="17"/>
      <c r="Y747" s="17">
        <f t="shared" si="2484"/>
        <v>1105.2</v>
      </c>
      <c r="Z747" s="17">
        <f t="shared" si="2485"/>
        <v>1105.2</v>
      </c>
      <c r="AA747" s="17">
        <f t="shared" si="2486"/>
        <v>1105.2</v>
      </c>
      <c r="AB747" s="17"/>
      <c r="AC747" s="17"/>
      <c r="AD747" s="17"/>
      <c r="AE747" s="17">
        <f t="shared" si="2487"/>
        <v>1105.2</v>
      </c>
      <c r="AF747" s="17">
        <f t="shared" si="2488"/>
        <v>1105.2</v>
      </c>
      <c r="AG747" s="17">
        <f t="shared" si="2489"/>
        <v>1105.2</v>
      </c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>
        <f t="shared" si="2490"/>
        <v>1105.2</v>
      </c>
      <c r="AX747" s="17">
        <f t="shared" si="2491"/>
        <v>1105.2</v>
      </c>
      <c r="AY747" s="17">
        <f t="shared" si="2492"/>
        <v>1105.2</v>
      </c>
      <c r="AZ747" s="17"/>
      <c r="BA747" s="17">
        <f t="shared" si="2493"/>
        <v>1105.2</v>
      </c>
      <c r="BB747" s="17">
        <f t="shared" si="2494"/>
        <v>1105.2</v>
      </c>
      <c r="BC747" s="17">
        <f t="shared" si="2495"/>
        <v>1105.2</v>
      </c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>
        <f t="shared" si="2496"/>
        <v>1105.2</v>
      </c>
      <c r="BP747" s="17">
        <f t="shared" si="2497"/>
        <v>1105.2</v>
      </c>
      <c r="BQ747" s="17">
        <f t="shared" si="2498"/>
        <v>1105.2</v>
      </c>
      <c r="BR747" s="17"/>
      <c r="BS747" s="35"/>
      <c r="BT747" s="35"/>
      <c r="BU747" s="1"/>
      <c r="BV747" s="1"/>
      <c r="BW747" s="1"/>
      <c r="BX747" s="1"/>
      <c r="BY747" s="1"/>
      <c r="BZ747" s="1"/>
      <c r="CA747" s="1"/>
      <c r="CB747" s="1"/>
    </row>
    <row r="748" s="1" customFormat="1" ht="173.25">
      <c r="A748" s="33" t="s">
        <v>486</v>
      </c>
      <c r="B748" s="33" t="s">
        <v>36</v>
      </c>
      <c r="C748" s="33" t="s">
        <v>38</v>
      </c>
      <c r="D748" s="33" t="s">
        <v>251</v>
      </c>
      <c r="E748" s="38"/>
      <c r="F748" s="34" t="s">
        <v>252</v>
      </c>
      <c r="G748" s="17">
        <f>G749</f>
        <v>826.5</v>
      </c>
      <c r="H748" s="17">
        <f>H749</f>
        <v>826.5</v>
      </c>
      <c r="I748" s="17">
        <f>I749</f>
        <v>826.5</v>
      </c>
      <c r="J748" s="17">
        <f>J749</f>
        <v>0</v>
      </c>
      <c r="K748" s="17">
        <f>K749</f>
        <v>0</v>
      </c>
      <c r="L748" s="17">
        <f>L749</f>
        <v>0</v>
      </c>
      <c r="M748" s="17">
        <f t="shared" si="2447"/>
        <v>826.5</v>
      </c>
      <c r="N748" s="17">
        <f t="shared" si="2448"/>
        <v>826.5</v>
      </c>
      <c r="O748" s="17">
        <f t="shared" si="2449"/>
        <v>826.5</v>
      </c>
      <c r="P748" s="17">
        <f>P749</f>
        <v>0</v>
      </c>
      <c r="Q748" s="17">
        <f>Q749</f>
        <v>0</v>
      </c>
      <c r="R748" s="17">
        <f>R749</f>
        <v>0</v>
      </c>
      <c r="S748" s="17">
        <f>S749</f>
        <v>110</v>
      </c>
      <c r="T748" s="17">
        <f>T749</f>
        <v>110</v>
      </c>
      <c r="U748" s="17">
        <f>U749</f>
        <v>0</v>
      </c>
      <c r="V748" s="17">
        <f>V749</f>
        <v>110</v>
      </c>
      <c r="W748" s="17">
        <f>W749</f>
        <v>0</v>
      </c>
      <c r="X748" s="17">
        <f>X749</f>
        <v>0</v>
      </c>
      <c r="Y748" s="17">
        <f t="shared" si="2484"/>
        <v>936.5</v>
      </c>
      <c r="Z748" s="17">
        <f t="shared" si="2485"/>
        <v>936.5</v>
      </c>
      <c r="AA748" s="17">
        <f t="shared" si="2486"/>
        <v>936.5</v>
      </c>
      <c r="AB748" s="17">
        <f>AB749</f>
        <v>0</v>
      </c>
      <c r="AC748" s="17">
        <f>AC749</f>
        <v>0</v>
      </c>
      <c r="AD748" s="17">
        <f>AD749</f>
        <v>0</v>
      </c>
      <c r="AE748" s="17">
        <f t="shared" si="2487"/>
        <v>936.5</v>
      </c>
      <c r="AF748" s="17">
        <f t="shared" si="2488"/>
        <v>936.5</v>
      </c>
      <c r="AG748" s="17">
        <f t="shared" si="2489"/>
        <v>936.5</v>
      </c>
      <c r="AH748" s="17">
        <f>AH749</f>
        <v>0</v>
      </c>
      <c r="AI748" s="17">
        <f>AI749</f>
        <v>0</v>
      </c>
      <c r="AJ748" s="17">
        <f>AJ749</f>
        <v>0</v>
      </c>
      <c r="AK748" s="17">
        <f>AK749</f>
        <v>-665</v>
      </c>
      <c r="AL748" s="17">
        <f>AL749</f>
        <v>0</v>
      </c>
      <c r="AM748" s="17">
        <f>AM749</f>
        <v>0</v>
      </c>
      <c r="AN748" s="17">
        <f>AN749</f>
        <v>0</v>
      </c>
      <c r="AO748" s="17">
        <f>AO749</f>
        <v>0</v>
      </c>
      <c r="AP748" s="17">
        <f>AP749</f>
        <v>-665</v>
      </c>
      <c r="AQ748" s="17">
        <f>AQ749</f>
        <v>0</v>
      </c>
      <c r="AR748" s="17">
        <f>AR749</f>
        <v>0</v>
      </c>
      <c r="AS748" s="17">
        <f>AS749</f>
        <v>0</v>
      </c>
      <c r="AT748" s="17">
        <f>AT749</f>
        <v>0</v>
      </c>
      <c r="AU748" s="17">
        <f>AU749</f>
        <v>-665</v>
      </c>
      <c r="AV748" s="17">
        <f>AV749</f>
        <v>0</v>
      </c>
      <c r="AW748" s="17">
        <f t="shared" si="2490"/>
        <v>271.5</v>
      </c>
      <c r="AX748" s="17">
        <f t="shared" si="2491"/>
        <v>271.5</v>
      </c>
      <c r="AY748" s="17">
        <f t="shared" si="2492"/>
        <v>271.5</v>
      </c>
      <c r="AZ748" s="17">
        <f>AZ749</f>
        <v>0</v>
      </c>
      <c r="BA748" s="17">
        <f t="shared" si="2493"/>
        <v>271.5</v>
      </c>
      <c r="BB748" s="17">
        <f t="shared" si="2494"/>
        <v>271.5</v>
      </c>
      <c r="BC748" s="17">
        <f t="shared" si="2495"/>
        <v>271.5</v>
      </c>
      <c r="BD748" s="17">
        <f>BD749</f>
        <v>0</v>
      </c>
      <c r="BE748" s="17">
        <f>BE749</f>
        <v>0</v>
      </c>
      <c r="BF748" s="17">
        <f>BF749</f>
        <v>0</v>
      </c>
      <c r="BG748" s="17">
        <f>BG749</f>
        <v>0</v>
      </c>
      <c r="BH748" s="17">
        <f>BH749</f>
        <v>0</v>
      </c>
      <c r="BI748" s="17">
        <f>BI749</f>
        <v>0</v>
      </c>
      <c r="BJ748" s="17">
        <f>BJ749</f>
        <v>0</v>
      </c>
      <c r="BK748" s="17">
        <f>BK749</f>
        <v>0</v>
      </c>
      <c r="BL748" s="17">
        <f>BL749</f>
        <v>0</v>
      </c>
      <c r="BM748" s="17">
        <f>BM749</f>
        <v>0</v>
      </c>
      <c r="BN748" s="17">
        <f>BN749</f>
        <v>0</v>
      </c>
      <c r="BO748" s="17">
        <f t="shared" si="2496"/>
        <v>271.5</v>
      </c>
      <c r="BP748" s="17">
        <f t="shared" si="2497"/>
        <v>271.5</v>
      </c>
      <c r="BQ748" s="17">
        <f t="shared" si="2498"/>
        <v>271.5</v>
      </c>
      <c r="BR748" s="17">
        <f>BR749</f>
        <v>0</v>
      </c>
      <c r="BS748" s="35"/>
      <c r="BT748" s="35"/>
      <c r="BU748" s="1"/>
      <c r="BV748" s="1"/>
      <c r="BW748" s="1"/>
      <c r="BX748" s="1"/>
      <c r="BY748" s="1"/>
      <c r="BZ748" s="1"/>
      <c r="CA748" s="1"/>
      <c r="CB748" s="1"/>
    </row>
    <row r="749" s="1" customFormat="1">
      <c r="A749" s="33" t="s">
        <v>486</v>
      </c>
      <c r="B749" s="33" t="s">
        <v>36</v>
      </c>
      <c r="C749" s="33" t="s">
        <v>38</v>
      </c>
      <c r="D749" s="33" t="s">
        <v>251</v>
      </c>
      <c r="E749" s="33" t="s">
        <v>141</v>
      </c>
      <c r="F749" s="34" t="s">
        <v>142</v>
      </c>
      <c r="G749" s="17">
        <v>826.5</v>
      </c>
      <c r="H749" s="17">
        <v>826.5</v>
      </c>
      <c r="I749" s="17">
        <v>826.5</v>
      </c>
      <c r="J749" s="17"/>
      <c r="K749" s="17"/>
      <c r="L749" s="17"/>
      <c r="M749" s="17">
        <f t="shared" si="2447"/>
        <v>826.5</v>
      </c>
      <c r="N749" s="17">
        <f t="shared" si="2448"/>
        <v>826.5</v>
      </c>
      <c r="O749" s="17">
        <f t="shared" si="2449"/>
        <v>826.5</v>
      </c>
      <c r="P749" s="17"/>
      <c r="Q749" s="17"/>
      <c r="R749" s="17"/>
      <c r="S749" s="17">
        <v>110</v>
      </c>
      <c r="T749" s="17">
        <v>110</v>
      </c>
      <c r="U749" s="17"/>
      <c r="V749" s="17">
        <v>110</v>
      </c>
      <c r="W749" s="17"/>
      <c r="X749" s="17"/>
      <c r="Y749" s="17">
        <f t="shared" si="2484"/>
        <v>936.5</v>
      </c>
      <c r="Z749" s="17">
        <f t="shared" si="2485"/>
        <v>936.5</v>
      </c>
      <c r="AA749" s="17">
        <f t="shared" si="2486"/>
        <v>936.5</v>
      </c>
      <c r="AB749" s="17"/>
      <c r="AC749" s="17"/>
      <c r="AD749" s="17"/>
      <c r="AE749" s="17">
        <f t="shared" si="2487"/>
        <v>936.5</v>
      </c>
      <c r="AF749" s="17">
        <f t="shared" si="2488"/>
        <v>936.5</v>
      </c>
      <c r="AG749" s="17">
        <f t="shared" si="2489"/>
        <v>936.5</v>
      </c>
      <c r="AH749" s="17"/>
      <c r="AI749" s="17"/>
      <c r="AJ749" s="17"/>
      <c r="AK749" s="17">
        <v>-665</v>
      </c>
      <c r="AL749" s="17"/>
      <c r="AM749" s="17"/>
      <c r="AN749" s="17"/>
      <c r="AO749" s="17"/>
      <c r="AP749" s="17">
        <v>-665</v>
      </c>
      <c r="AQ749" s="17"/>
      <c r="AR749" s="17"/>
      <c r="AS749" s="17"/>
      <c r="AT749" s="17"/>
      <c r="AU749" s="17">
        <v>-665</v>
      </c>
      <c r="AV749" s="17"/>
      <c r="AW749" s="17">
        <f t="shared" si="2490"/>
        <v>271.5</v>
      </c>
      <c r="AX749" s="17">
        <f t="shared" si="2491"/>
        <v>271.5</v>
      </c>
      <c r="AY749" s="17">
        <f t="shared" si="2492"/>
        <v>271.5</v>
      </c>
      <c r="AZ749" s="17"/>
      <c r="BA749" s="17">
        <f t="shared" si="2493"/>
        <v>271.5</v>
      </c>
      <c r="BB749" s="17">
        <f t="shared" si="2494"/>
        <v>271.5</v>
      </c>
      <c r="BC749" s="17">
        <f t="shared" si="2495"/>
        <v>271.5</v>
      </c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>
        <f t="shared" si="2496"/>
        <v>271.5</v>
      </c>
      <c r="BP749" s="17">
        <f t="shared" si="2497"/>
        <v>271.5</v>
      </c>
      <c r="BQ749" s="17">
        <f t="shared" si="2498"/>
        <v>271.5</v>
      </c>
      <c r="BR749" s="17"/>
      <c r="BS749" s="35"/>
      <c r="BT749" s="35"/>
      <c r="BU749" s="1"/>
      <c r="BV749" s="1"/>
      <c r="BW749" s="1"/>
      <c r="BX749" s="1"/>
      <c r="BY749" s="1"/>
      <c r="BZ749" s="1"/>
      <c r="CA749" s="1"/>
      <c r="CB749" s="1"/>
    </row>
    <row r="750" s="1" customFormat="1">
      <c r="A750" s="33" t="s">
        <v>486</v>
      </c>
      <c r="B750" s="33" t="s">
        <v>36</v>
      </c>
      <c r="C750" s="33" t="s">
        <v>38</v>
      </c>
      <c r="D750" s="33" t="s">
        <v>64</v>
      </c>
      <c r="E750" s="38"/>
      <c r="F750" s="34" t="s">
        <v>65</v>
      </c>
      <c r="G750" s="17"/>
      <c r="H750" s="17"/>
      <c r="I750" s="17"/>
      <c r="J750" s="17"/>
      <c r="K750" s="17"/>
      <c r="L750" s="17"/>
      <c r="M750" s="17"/>
      <c r="N750" s="17"/>
      <c r="O750" s="17"/>
      <c r="P750" s="17">
        <f t="shared" ref="P750:P751" si="2499">P751</f>
        <v>0</v>
      </c>
      <c r="Q750" s="17">
        <f t="shared" ref="Q750:Q751" si="2500">Q751</f>
        <v>0</v>
      </c>
      <c r="R750" s="17">
        <f t="shared" ref="R750:R751" si="2501">R751</f>
        <v>0</v>
      </c>
      <c r="S750" s="17">
        <f t="shared" ref="S750:S751" si="2502">S751</f>
        <v>1</v>
      </c>
      <c r="T750" s="17">
        <f t="shared" ref="T750:T751" si="2503">T751</f>
        <v>0</v>
      </c>
      <c r="U750" s="17">
        <f t="shared" ref="U750:U751" si="2504">U751</f>
        <v>0</v>
      </c>
      <c r="V750" s="17">
        <f t="shared" ref="V750:V751" si="2505">V751</f>
        <v>0</v>
      </c>
      <c r="W750" s="17">
        <f t="shared" ref="W750:W751" si="2506">W751</f>
        <v>0</v>
      </c>
      <c r="X750" s="17">
        <f t="shared" ref="X750:X751" si="2507">X751</f>
        <v>0</v>
      </c>
      <c r="Y750" s="17">
        <f t="shared" si="2484"/>
        <v>1</v>
      </c>
      <c r="Z750" s="17">
        <f t="shared" si="2485"/>
        <v>0</v>
      </c>
      <c r="AA750" s="17">
        <f t="shared" si="2486"/>
        <v>0</v>
      </c>
      <c r="AB750" s="17">
        <f t="shared" ref="AB750:AB751" si="2508">AB751</f>
        <v>0</v>
      </c>
      <c r="AC750" s="17">
        <f t="shared" ref="AC750:AC751" si="2509">AC751</f>
        <v>0</v>
      </c>
      <c r="AD750" s="17">
        <f t="shared" ref="AD750:AD751" si="2510">AD751</f>
        <v>0</v>
      </c>
      <c r="AE750" s="17">
        <f t="shared" si="2487"/>
        <v>1</v>
      </c>
      <c r="AF750" s="17">
        <f t="shared" si="2488"/>
        <v>0</v>
      </c>
      <c r="AG750" s="17">
        <f t="shared" si="2489"/>
        <v>0</v>
      </c>
      <c r="AH750" s="17">
        <f t="shared" ref="AH750:AH751" si="2511">AH751</f>
        <v>0</v>
      </c>
      <c r="AI750" s="17">
        <f t="shared" ref="AI750:AI751" si="2512">AI751</f>
        <v>0</v>
      </c>
      <c r="AJ750" s="17">
        <f t="shared" ref="AJ750:AJ751" si="2513">AJ751</f>
        <v>0</v>
      </c>
      <c r="AK750" s="17">
        <f t="shared" ref="AK750:AK751" si="2514">AK751</f>
        <v>0</v>
      </c>
      <c r="AL750" s="17">
        <f t="shared" ref="AL750:AL751" si="2515">AL751</f>
        <v>0</v>
      </c>
      <c r="AM750" s="17">
        <f t="shared" ref="AM750:AM751" si="2516">AM751</f>
        <v>0</v>
      </c>
      <c r="AN750" s="17">
        <f t="shared" ref="AN750:AN751" si="2517">AN751</f>
        <v>0</v>
      </c>
      <c r="AO750" s="17">
        <f t="shared" ref="AO750:AO751" si="2518">AO751</f>
        <v>0</v>
      </c>
      <c r="AP750" s="17">
        <f t="shared" ref="AP750:AP751" si="2519">AP751</f>
        <v>0</v>
      </c>
      <c r="AQ750" s="17">
        <f t="shared" ref="AQ750:AQ751" si="2520">AQ751</f>
        <v>0</v>
      </c>
      <c r="AR750" s="17">
        <f t="shared" ref="AR750:AR751" si="2521">AR751</f>
        <v>0</v>
      </c>
      <c r="AS750" s="17">
        <f t="shared" ref="AS750:AS751" si="2522">AS751</f>
        <v>0</v>
      </c>
      <c r="AT750" s="17">
        <f t="shared" ref="AT750:AT751" si="2523">AT751</f>
        <v>0</v>
      </c>
      <c r="AU750" s="17">
        <f t="shared" ref="AU750:AU751" si="2524">AU751</f>
        <v>0</v>
      </c>
      <c r="AV750" s="17">
        <f t="shared" ref="AV750:AV751" si="2525">AV751</f>
        <v>0</v>
      </c>
      <c r="AW750" s="17">
        <f t="shared" si="2490"/>
        <v>1</v>
      </c>
      <c r="AX750" s="17">
        <f t="shared" si="2491"/>
        <v>0</v>
      </c>
      <c r="AY750" s="17">
        <f t="shared" si="2492"/>
        <v>0</v>
      </c>
      <c r="AZ750" s="17">
        <f t="shared" ref="AZ750:AZ751" si="2526">AZ751</f>
        <v>0</v>
      </c>
      <c r="BA750" s="17">
        <f t="shared" si="2493"/>
        <v>1</v>
      </c>
      <c r="BB750" s="17">
        <f t="shared" si="2494"/>
        <v>0</v>
      </c>
      <c r="BC750" s="17">
        <f t="shared" si="2495"/>
        <v>0</v>
      </c>
      <c r="BD750" s="17">
        <f t="shared" ref="BD750:BD751" si="2527">BD751</f>
        <v>0</v>
      </c>
      <c r="BE750" s="17">
        <f t="shared" ref="BE750:BE751" si="2528">BE751</f>
        <v>0</v>
      </c>
      <c r="BF750" s="17">
        <f t="shared" ref="BF750:BF751" si="2529">BF751</f>
        <v>0</v>
      </c>
      <c r="BG750" s="17">
        <f t="shared" ref="BG750:BG751" si="2530">BG751</f>
        <v>0</v>
      </c>
      <c r="BH750" s="17">
        <f t="shared" ref="BH750:BH751" si="2531">BH751</f>
        <v>0</v>
      </c>
      <c r="BI750" s="17">
        <f t="shared" ref="BI750:BI751" si="2532">BI751</f>
        <v>0</v>
      </c>
      <c r="BJ750" s="17">
        <f t="shared" ref="BJ750:BJ751" si="2533">BJ751</f>
        <v>0</v>
      </c>
      <c r="BK750" s="17">
        <f t="shared" ref="BK750:BK751" si="2534">BK751</f>
        <v>0</v>
      </c>
      <c r="BL750" s="17">
        <f t="shared" ref="BL750:BL751" si="2535">BL751</f>
        <v>0</v>
      </c>
      <c r="BM750" s="17">
        <f t="shared" ref="BM750:BM751" si="2536">BM751</f>
        <v>0</v>
      </c>
      <c r="BN750" s="17">
        <f t="shared" ref="BN750:BN751" si="2537">BN751</f>
        <v>0</v>
      </c>
      <c r="BO750" s="17">
        <f t="shared" si="2496"/>
        <v>1</v>
      </c>
      <c r="BP750" s="17">
        <f t="shared" si="2497"/>
        <v>0</v>
      </c>
      <c r="BQ750" s="17">
        <f t="shared" si="2498"/>
        <v>0</v>
      </c>
      <c r="BR750" s="17">
        <f t="shared" ref="BR750:BR751" si="2538">BR751</f>
        <v>0</v>
      </c>
      <c r="BS750" s="35"/>
      <c r="BT750" s="35"/>
      <c r="BU750" s="1"/>
      <c r="BV750" s="1"/>
      <c r="BW750" s="1"/>
      <c r="BX750" s="1"/>
      <c r="BY750" s="1"/>
      <c r="BZ750" s="1"/>
      <c r="CA750" s="1"/>
      <c r="CB750" s="1"/>
    </row>
    <row r="751" s="1" customFormat="1">
      <c r="A751" s="33" t="s">
        <v>486</v>
      </c>
      <c r="B751" s="33" t="s">
        <v>36</v>
      </c>
      <c r="C751" s="33" t="s">
        <v>38</v>
      </c>
      <c r="D751" s="33" t="s">
        <v>490</v>
      </c>
      <c r="E751" s="38"/>
      <c r="F751" s="34" t="s">
        <v>491</v>
      </c>
      <c r="G751" s="17"/>
      <c r="H751" s="17"/>
      <c r="I751" s="17"/>
      <c r="J751" s="17"/>
      <c r="K751" s="17"/>
      <c r="L751" s="17"/>
      <c r="M751" s="17"/>
      <c r="N751" s="17"/>
      <c r="O751" s="17"/>
      <c r="P751" s="17">
        <f t="shared" si="2499"/>
        <v>0</v>
      </c>
      <c r="Q751" s="17">
        <f t="shared" si="2500"/>
        <v>0</v>
      </c>
      <c r="R751" s="17">
        <f t="shared" si="2501"/>
        <v>0</v>
      </c>
      <c r="S751" s="17">
        <f t="shared" si="2502"/>
        <v>1</v>
      </c>
      <c r="T751" s="17">
        <f t="shared" si="2503"/>
        <v>0</v>
      </c>
      <c r="U751" s="17">
        <f t="shared" si="2504"/>
        <v>0</v>
      </c>
      <c r="V751" s="17">
        <f t="shared" si="2505"/>
        <v>0</v>
      </c>
      <c r="W751" s="17">
        <f t="shared" si="2506"/>
        <v>0</v>
      </c>
      <c r="X751" s="17">
        <f t="shared" si="2507"/>
        <v>0</v>
      </c>
      <c r="Y751" s="17">
        <f t="shared" si="2484"/>
        <v>1</v>
      </c>
      <c r="Z751" s="17">
        <f t="shared" si="2485"/>
        <v>0</v>
      </c>
      <c r="AA751" s="17">
        <f t="shared" si="2486"/>
        <v>0</v>
      </c>
      <c r="AB751" s="17">
        <f t="shared" si="2508"/>
        <v>0</v>
      </c>
      <c r="AC751" s="17">
        <f t="shared" si="2509"/>
        <v>0</v>
      </c>
      <c r="AD751" s="17">
        <f t="shared" si="2510"/>
        <v>0</v>
      </c>
      <c r="AE751" s="17">
        <f t="shared" si="2487"/>
        <v>1</v>
      </c>
      <c r="AF751" s="17">
        <f t="shared" si="2488"/>
        <v>0</v>
      </c>
      <c r="AG751" s="17">
        <f t="shared" si="2489"/>
        <v>0</v>
      </c>
      <c r="AH751" s="17">
        <f t="shared" si="2511"/>
        <v>0</v>
      </c>
      <c r="AI751" s="17">
        <f t="shared" si="2512"/>
        <v>0</v>
      </c>
      <c r="AJ751" s="17">
        <f t="shared" si="2513"/>
        <v>0</v>
      </c>
      <c r="AK751" s="17">
        <f t="shared" si="2514"/>
        <v>0</v>
      </c>
      <c r="AL751" s="17">
        <f t="shared" si="2515"/>
        <v>0</v>
      </c>
      <c r="AM751" s="17">
        <f t="shared" si="2516"/>
        <v>0</v>
      </c>
      <c r="AN751" s="17">
        <f t="shared" si="2517"/>
        <v>0</v>
      </c>
      <c r="AO751" s="17">
        <f t="shared" si="2518"/>
        <v>0</v>
      </c>
      <c r="AP751" s="17">
        <f t="shared" si="2519"/>
        <v>0</v>
      </c>
      <c r="AQ751" s="17">
        <f t="shared" si="2520"/>
        <v>0</v>
      </c>
      <c r="AR751" s="17">
        <f t="shared" si="2521"/>
        <v>0</v>
      </c>
      <c r="AS751" s="17">
        <f t="shared" si="2522"/>
        <v>0</v>
      </c>
      <c r="AT751" s="17">
        <f t="shared" si="2523"/>
        <v>0</v>
      </c>
      <c r="AU751" s="17">
        <f t="shared" si="2524"/>
        <v>0</v>
      </c>
      <c r="AV751" s="17">
        <f t="shared" si="2525"/>
        <v>0</v>
      </c>
      <c r="AW751" s="17">
        <f t="shared" si="2490"/>
        <v>1</v>
      </c>
      <c r="AX751" s="17">
        <f t="shared" si="2491"/>
        <v>0</v>
      </c>
      <c r="AY751" s="17">
        <f t="shared" si="2492"/>
        <v>0</v>
      </c>
      <c r="AZ751" s="17">
        <f t="shared" si="2526"/>
        <v>0</v>
      </c>
      <c r="BA751" s="17">
        <f t="shared" si="2493"/>
        <v>1</v>
      </c>
      <c r="BB751" s="17">
        <f t="shared" si="2494"/>
        <v>0</v>
      </c>
      <c r="BC751" s="17">
        <f t="shared" si="2495"/>
        <v>0</v>
      </c>
      <c r="BD751" s="17">
        <f t="shared" si="2527"/>
        <v>0</v>
      </c>
      <c r="BE751" s="17">
        <f t="shared" si="2528"/>
        <v>0</v>
      </c>
      <c r="BF751" s="17">
        <f t="shared" si="2529"/>
        <v>0</v>
      </c>
      <c r="BG751" s="17">
        <f t="shared" si="2530"/>
        <v>0</v>
      </c>
      <c r="BH751" s="17">
        <f t="shared" si="2531"/>
        <v>0</v>
      </c>
      <c r="BI751" s="17">
        <f t="shared" si="2532"/>
        <v>0</v>
      </c>
      <c r="BJ751" s="17">
        <f t="shared" si="2533"/>
        <v>0</v>
      </c>
      <c r="BK751" s="17">
        <f t="shared" si="2534"/>
        <v>0</v>
      </c>
      <c r="BL751" s="17">
        <f t="shared" si="2535"/>
        <v>0</v>
      </c>
      <c r="BM751" s="17">
        <f t="shared" si="2536"/>
        <v>0</v>
      </c>
      <c r="BN751" s="17">
        <f t="shared" si="2537"/>
        <v>0</v>
      </c>
      <c r="BO751" s="17">
        <f t="shared" si="2496"/>
        <v>1</v>
      </c>
      <c r="BP751" s="17">
        <f t="shared" si="2497"/>
        <v>0</v>
      </c>
      <c r="BQ751" s="17">
        <f t="shared" si="2498"/>
        <v>0</v>
      </c>
      <c r="BR751" s="17">
        <f t="shared" si="2538"/>
        <v>0</v>
      </c>
      <c r="BS751" s="35"/>
      <c r="BT751" s="35"/>
      <c r="BU751" s="1"/>
      <c r="BV751" s="1"/>
      <c r="BW751" s="1"/>
      <c r="BX751" s="1"/>
      <c r="BY751" s="1"/>
      <c r="BZ751" s="1"/>
      <c r="CA751" s="1"/>
      <c r="CB751" s="1"/>
    </row>
    <row r="752" s="1" customFormat="1">
      <c r="A752" s="33" t="s">
        <v>486</v>
      </c>
      <c r="B752" s="33" t="s">
        <v>36</v>
      </c>
      <c r="C752" s="33" t="s">
        <v>38</v>
      </c>
      <c r="D752" s="33" t="s">
        <v>490</v>
      </c>
      <c r="E752" s="33" t="s">
        <v>48</v>
      </c>
      <c r="F752" s="34" t="s">
        <v>49</v>
      </c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>
        <v>1</v>
      </c>
      <c r="T752" s="17"/>
      <c r="U752" s="17"/>
      <c r="V752" s="17"/>
      <c r="W752" s="17"/>
      <c r="X752" s="17"/>
      <c r="Y752" s="17">
        <f t="shared" si="2484"/>
        <v>1</v>
      </c>
      <c r="Z752" s="17">
        <f t="shared" si="2485"/>
        <v>0</v>
      </c>
      <c r="AA752" s="17">
        <f t="shared" si="2486"/>
        <v>0</v>
      </c>
      <c r="AB752" s="17"/>
      <c r="AC752" s="17"/>
      <c r="AD752" s="17"/>
      <c r="AE752" s="17">
        <f t="shared" si="2487"/>
        <v>1</v>
      </c>
      <c r="AF752" s="17">
        <f t="shared" si="2488"/>
        <v>0</v>
      </c>
      <c r="AG752" s="17">
        <f t="shared" si="2489"/>
        <v>0</v>
      </c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>
        <f t="shared" si="2490"/>
        <v>1</v>
      </c>
      <c r="AX752" s="17">
        <f t="shared" si="2491"/>
        <v>0</v>
      </c>
      <c r="AY752" s="17">
        <f t="shared" si="2492"/>
        <v>0</v>
      </c>
      <c r="AZ752" s="17"/>
      <c r="BA752" s="17">
        <f t="shared" si="2493"/>
        <v>1</v>
      </c>
      <c r="BB752" s="17">
        <f t="shared" si="2494"/>
        <v>0</v>
      </c>
      <c r="BC752" s="17">
        <f t="shared" si="2495"/>
        <v>0</v>
      </c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>
        <f t="shared" si="2496"/>
        <v>1</v>
      </c>
      <c r="BP752" s="17">
        <f t="shared" si="2497"/>
        <v>0</v>
      </c>
      <c r="BQ752" s="17">
        <f t="shared" si="2498"/>
        <v>0</v>
      </c>
      <c r="BR752" s="17"/>
      <c r="BS752" s="35"/>
      <c r="BT752" s="35"/>
      <c r="BU752" s="1"/>
      <c r="BV752" s="1"/>
      <c r="BW752" s="1"/>
      <c r="BX752" s="1"/>
      <c r="BY752" s="1"/>
      <c r="BZ752" s="1"/>
      <c r="CA752" s="1"/>
      <c r="CB752" s="1"/>
    </row>
    <row r="753" s="23" customFormat="1">
      <c r="A753" s="24" t="s">
        <v>486</v>
      </c>
      <c r="B753" s="24" t="s">
        <v>72</v>
      </c>
      <c r="C753" s="24"/>
      <c r="D753" s="24"/>
      <c r="E753" s="36"/>
      <c r="F753" s="25" t="s">
        <v>160</v>
      </c>
      <c r="G753" s="26">
        <f>G754+G763</f>
        <v>2948.4000000000001</v>
      </c>
      <c r="H753" s="26">
        <f>H754+H763</f>
        <v>3039.9000000000001</v>
      </c>
      <c r="I753" s="26">
        <f>I754+I763</f>
        <v>3039.9000000000001</v>
      </c>
      <c r="J753" s="26">
        <f>J754+J763</f>
        <v>0</v>
      </c>
      <c r="K753" s="26">
        <f>K754+K763</f>
        <v>0</v>
      </c>
      <c r="L753" s="26">
        <f>L754+L763</f>
        <v>0</v>
      </c>
      <c r="M753" s="26">
        <f t="shared" si="2447"/>
        <v>2948.4000000000001</v>
      </c>
      <c r="N753" s="26">
        <f t="shared" si="2448"/>
        <v>3039.9000000000001</v>
      </c>
      <c r="O753" s="26">
        <f t="shared" si="2449"/>
        <v>3039.9000000000001</v>
      </c>
      <c r="P753" s="26">
        <f>P754+P763</f>
        <v>0</v>
      </c>
      <c r="Q753" s="26">
        <f>Q754+Q763</f>
        <v>0</v>
      </c>
      <c r="R753" s="26">
        <f>R754+R763</f>
        <v>0</v>
      </c>
      <c r="S753" s="26">
        <f>S754+S763</f>
        <v>6.7000000000000002</v>
      </c>
      <c r="T753" s="26">
        <f>T754+T763</f>
        <v>0</v>
      </c>
      <c r="U753" s="26">
        <f>U754+U763</f>
        <v>0</v>
      </c>
      <c r="V753" s="26">
        <f>V754+V763</f>
        <v>0</v>
      </c>
      <c r="W753" s="26">
        <f>W754+W763</f>
        <v>0</v>
      </c>
      <c r="X753" s="26">
        <f>X754+X763</f>
        <v>0</v>
      </c>
      <c r="Y753" s="26">
        <f t="shared" si="2484"/>
        <v>2955.0999999999999</v>
      </c>
      <c r="Z753" s="26">
        <f t="shared" si="2485"/>
        <v>3039.9000000000001</v>
      </c>
      <c r="AA753" s="26">
        <f t="shared" si="2486"/>
        <v>3039.9000000000001</v>
      </c>
      <c r="AB753" s="26">
        <f>AB754+AB763</f>
        <v>0</v>
      </c>
      <c r="AC753" s="26">
        <f>AC754+AC763</f>
        <v>0</v>
      </c>
      <c r="AD753" s="26">
        <f>AD754+AD763</f>
        <v>0</v>
      </c>
      <c r="AE753" s="26">
        <f t="shared" si="2487"/>
        <v>2955.0999999999999</v>
      </c>
      <c r="AF753" s="26">
        <f t="shared" si="2488"/>
        <v>3039.9000000000001</v>
      </c>
      <c r="AG753" s="26">
        <f t="shared" si="2489"/>
        <v>3039.9000000000001</v>
      </c>
      <c r="AH753" s="26">
        <f>AH754+AH763</f>
        <v>0</v>
      </c>
      <c r="AI753" s="26">
        <f>AI754+AI763</f>
        <v>0</v>
      </c>
      <c r="AJ753" s="26">
        <f>AJ754+AJ763</f>
        <v>0</v>
      </c>
      <c r="AK753" s="26">
        <f>AK754+AK763</f>
        <v>0</v>
      </c>
      <c r="AL753" s="26">
        <f>AL754+AL763</f>
        <v>0</v>
      </c>
      <c r="AM753" s="26">
        <f>AM754+AM763</f>
        <v>0</v>
      </c>
      <c r="AN753" s="26">
        <f>AN754+AN763</f>
        <v>0</v>
      </c>
      <c r="AO753" s="26">
        <f>AO754+AO763</f>
        <v>0</v>
      </c>
      <c r="AP753" s="26">
        <f>AP754+AP763</f>
        <v>0</v>
      </c>
      <c r="AQ753" s="26">
        <f>AQ754+AQ763</f>
        <v>0</v>
      </c>
      <c r="AR753" s="26">
        <f>AR754+AR763</f>
        <v>0</v>
      </c>
      <c r="AS753" s="26">
        <f>AS754+AS763</f>
        <v>0</v>
      </c>
      <c r="AT753" s="26">
        <f>AT754+AT763</f>
        <v>0</v>
      </c>
      <c r="AU753" s="26">
        <f>AU754+AU763</f>
        <v>0</v>
      </c>
      <c r="AV753" s="26">
        <f>AV754+AV763</f>
        <v>0</v>
      </c>
      <c r="AW753" s="26">
        <f t="shared" si="2490"/>
        <v>2955.0999999999999</v>
      </c>
      <c r="AX753" s="26">
        <f t="shared" si="2491"/>
        <v>3039.9000000000001</v>
      </c>
      <c r="AY753" s="26">
        <f t="shared" si="2492"/>
        <v>3039.9000000000001</v>
      </c>
      <c r="AZ753" s="26">
        <f>AZ754+AZ763</f>
        <v>0</v>
      </c>
      <c r="BA753" s="26">
        <f t="shared" si="2493"/>
        <v>2955.0999999999999</v>
      </c>
      <c r="BB753" s="26">
        <f t="shared" si="2494"/>
        <v>3039.9000000000001</v>
      </c>
      <c r="BC753" s="26">
        <f t="shared" si="2495"/>
        <v>3039.9000000000001</v>
      </c>
      <c r="BD753" s="26">
        <f>BD754+BD763</f>
        <v>0</v>
      </c>
      <c r="BE753" s="26">
        <f>BE754+BE763</f>
        <v>0</v>
      </c>
      <c r="BF753" s="26">
        <f>BF754+BF763</f>
        <v>0</v>
      </c>
      <c r="BG753" s="26">
        <f>BG754+BG763</f>
        <v>0</v>
      </c>
      <c r="BH753" s="26">
        <f>BH754+BH763</f>
        <v>0</v>
      </c>
      <c r="BI753" s="26">
        <f>BI754+BI763</f>
        <v>0</v>
      </c>
      <c r="BJ753" s="26">
        <f>BJ754+BJ763</f>
        <v>0</v>
      </c>
      <c r="BK753" s="26">
        <f>BK754+BK763</f>
        <v>0</v>
      </c>
      <c r="BL753" s="26">
        <f>BL754+BL763</f>
        <v>0</v>
      </c>
      <c r="BM753" s="26">
        <f>BM754+BM763</f>
        <v>0</v>
      </c>
      <c r="BN753" s="26">
        <f>BN754+BN763</f>
        <v>0</v>
      </c>
      <c r="BO753" s="26">
        <f t="shared" si="2496"/>
        <v>2955.0999999999999</v>
      </c>
      <c r="BP753" s="26">
        <f t="shared" si="2497"/>
        <v>3039.9000000000001</v>
      </c>
      <c r="BQ753" s="26">
        <f t="shared" si="2498"/>
        <v>3039.9000000000001</v>
      </c>
      <c r="BR753" s="26">
        <f>BR754+BR763</f>
        <v>0</v>
      </c>
      <c r="BS753" s="27"/>
      <c r="BT753" s="27"/>
      <c r="BU753" s="23"/>
      <c r="BV753" s="23"/>
      <c r="BW753" s="23"/>
      <c r="BX753" s="23"/>
      <c r="BY753" s="23"/>
      <c r="BZ753" s="23"/>
      <c r="CA753" s="23"/>
      <c r="CB753" s="23"/>
    </row>
    <row r="754" s="28" customFormat="1">
      <c r="A754" s="29" t="s">
        <v>486</v>
      </c>
      <c r="B754" s="29" t="s">
        <v>72</v>
      </c>
      <c r="C754" s="29" t="s">
        <v>304</v>
      </c>
      <c r="D754" s="29"/>
      <c r="E754" s="37"/>
      <c r="F754" s="30" t="s">
        <v>443</v>
      </c>
      <c r="G754" s="31">
        <f t="shared" ref="G754:G756" si="2539">G755</f>
        <v>436.90000000000003</v>
      </c>
      <c r="H754" s="31">
        <f t="shared" ref="H754:H756" si="2540">H755</f>
        <v>436.90000000000003</v>
      </c>
      <c r="I754" s="31">
        <f t="shared" ref="I754:I756" si="2541">I755</f>
        <v>436.90000000000003</v>
      </c>
      <c r="J754" s="31">
        <f t="shared" ref="J754:J756" si="2542">J755</f>
        <v>0</v>
      </c>
      <c r="K754" s="31">
        <f t="shared" ref="K754:K756" si="2543">K755</f>
        <v>0</v>
      </c>
      <c r="L754" s="31">
        <f t="shared" ref="L754:L756" si="2544">L755</f>
        <v>0</v>
      </c>
      <c r="M754" s="31">
        <f t="shared" si="2447"/>
        <v>436.90000000000003</v>
      </c>
      <c r="N754" s="31">
        <f t="shared" si="2448"/>
        <v>436.90000000000003</v>
      </c>
      <c r="O754" s="31">
        <f t="shared" si="2449"/>
        <v>436.90000000000003</v>
      </c>
      <c r="P754" s="31">
        <f t="shared" ref="P754:P756" si="2545">P755</f>
        <v>0</v>
      </c>
      <c r="Q754" s="31">
        <f t="shared" ref="Q754:Q756" si="2546">Q755</f>
        <v>0</v>
      </c>
      <c r="R754" s="31">
        <f t="shared" ref="R754:R756" si="2547">R755</f>
        <v>0</v>
      </c>
      <c r="S754" s="31">
        <f t="shared" ref="S754:S756" si="2548">S755</f>
        <v>6.7000000000000002</v>
      </c>
      <c r="T754" s="31">
        <f t="shared" ref="T754:T756" si="2549">T755</f>
        <v>0</v>
      </c>
      <c r="U754" s="31">
        <f t="shared" ref="U754:U756" si="2550">U755</f>
        <v>0</v>
      </c>
      <c r="V754" s="31">
        <f t="shared" ref="V754:V756" si="2551">V755</f>
        <v>0</v>
      </c>
      <c r="W754" s="31">
        <f t="shared" ref="W754:W756" si="2552">W755</f>
        <v>0</v>
      </c>
      <c r="X754" s="31">
        <f t="shared" ref="X754:X756" si="2553">X755</f>
        <v>0</v>
      </c>
      <c r="Y754" s="31">
        <f t="shared" si="2484"/>
        <v>443.60000000000002</v>
      </c>
      <c r="Z754" s="31">
        <f t="shared" si="2485"/>
        <v>436.90000000000003</v>
      </c>
      <c r="AA754" s="31">
        <f t="shared" si="2486"/>
        <v>436.90000000000003</v>
      </c>
      <c r="AB754" s="31">
        <f t="shared" ref="AB754:AB756" si="2554">AB755</f>
        <v>0</v>
      </c>
      <c r="AC754" s="31">
        <f t="shared" ref="AC754:AC756" si="2555">AC755</f>
        <v>0</v>
      </c>
      <c r="AD754" s="31">
        <f t="shared" ref="AD754:AD756" si="2556">AD755</f>
        <v>0</v>
      </c>
      <c r="AE754" s="31">
        <f t="shared" si="2487"/>
        <v>443.60000000000002</v>
      </c>
      <c r="AF754" s="31">
        <f t="shared" si="2488"/>
        <v>436.90000000000003</v>
      </c>
      <c r="AG754" s="31">
        <f t="shared" si="2489"/>
        <v>436.90000000000003</v>
      </c>
      <c r="AH754" s="31">
        <f t="shared" ref="AH754:AH756" si="2557">AH755</f>
        <v>0</v>
      </c>
      <c r="AI754" s="31">
        <f t="shared" ref="AI754:AI756" si="2558">AI755</f>
        <v>0</v>
      </c>
      <c r="AJ754" s="31">
        <f t="shared" ref="AJ754:AJ756" si="2559">AJ755</f>
        <v>0</v>
      </c>
      <c r="AK754" s="31">
        <f t="shared" ref="AK754:AK756" si="2560">AK755</f>
        <v>0</v>
      </c>
      <c r="AL754" s="31">
        <f t="shared" ref="AL754:AL756" si="2561">AL755</f>
        <v>0</v>
      </c>
      <c r="AM754" s="31">
        <f t="shared" ref="AM754:AM756" si="2562">AM755</f>
        <v>0</v>
      </c>
      <c r="AN754" s="31">
        <f t="shared" ref="AN754:AN756" si="2563">AN755</f>
        <v>0</v>
      </c>
      <c r="AO754" s="31">
        <f t="shared" ref="AO754:AO756" si="2564">AO755</f>
        <v>0</v>
      </c>
      <c r="AP754" s="31">
        <f t="shared" ref="AP754:AP756" si="2565">AP755</f>
        <v>0</v>
      </c>
      <c r="AQ754" s="31">
        <f t="shared" ref="AQ754:AQ756" si="2566">AQ755</f>
        <v>0</v>
      </c>
      <c r="AR754" s="31">
        <f t="shared" ref="AR754:AR756" si="2567">AR755</f>
        <v>0</v>
      </c>
      <c r="AS754" s="31">
        <f t="shared" ref="AS754:AS756" si="2568">AS755</f>
        <v>0</v>
      </c>
      <c r="AT754" s="31">
        <f t="shared" ref="AT754:AT756" si="2569">AT755</f>
        <v>0</v>
      </c>
      <c r="AU754" s="31">
        <f t="shared" ref="AU754:AU756" si="2570">AU755</f>
        <v>0</v>
      </c>
      <c r="AV754" s="31">
        <f t="shared" ref="AV754:AV756" si="2571">AV755</f>
        <v>0</v>
      </c>
      <c r="AW754" s="31">
        <f t="shared" si="2490"/>
        <v>443.60000000000002</v>
      </c>
      <c r="AX754" s="31">
        <f t="shared" si="2491"/>
        <v>436.90000000000003</v>
      </c>
      <c r="AY754" s="31">
        <f t="shared" si="2492"/>
        <v>436.90000000000003</v>
      </c>
      <c r="AZ754" s="31">
        <f t="shared" ref="AZ754:AZ756" si="2572">AZ755</f>
        <v>0</v>
      </c>
      <c r="BA754" s="31">
        <f t="shared" si="2493"/>
        <v>443.60000000000002</v>
      </c>
      <c r="BB754" s="31">
        <f t="shared" si="2494"/>
        <v>436.90000000000003</v>
      </c>
      <c r="BC754" s="31">
        <f t="shared" si="2495"/>
        <v>436.90000000000003</v>
      </c>
      <c r="BD754" s="31">
        <f t="shared" ref="BD754:BD756" si="2573">BD755</f>
        <v>0</v>
      </c>
      <c r="BE754" s="31">
        <f t="shared" ref="BE754:BE756" si="2574">BE755</f>
        <v>0</v>
      </c>
      <c r="BF754" s="31">
        <f t="shared" ref="BF754:BF756" si="2575">BF755</f>
        <v>0</v>
      </c>
      <c r="BG754" s="31">
        <f t="shared" ref="BG754:BG756" si="2576">BG755</f>
        <v>0</v>
      </c>
      <c r="BH754" s="31">
        <f t="shared" ref="BH754:BH756" si="2577">BH755</f>
        <v>0</v>
      </c>
      <c r="BI754" s="31">
        <f t="shared" ref="BI754:BI756" si="2578">BI755</f>
        <v>0</v>
      </c>
      <c r="BJ754" s="31">
        <f t="shared" ref="BJ754:BJ756" si="2579">BJ755</f>
        <v>0</v>
      </c>
      <c r="BK754" s="31">
        <f t="shared" ref="BK754:BK756" si="2580">BK755</f>
        <v>0</v>
      </c>
      <c r="BL754" s="31">
        <f t="shared" ref="BL754:BL756" si="2581">BL755</f>
        <v>0</v>
      </c>
      <c r="BM754" s="31">
        <f t="shared" ref="BM754:BM756" si="2582">BM755</f>
        <v>0</v>
      </c>
      <c r="BN754" s="31">
        <f t="shared" ref="BN754:BN756" si="2583">BN755</f>
        <v>0</v>
      </c>
      <c r="BO754" s="31">
        <f t="shared" si="2496"/>
        <v>443.60000000000002</v>
      </c>
      <c r="BP754" s="31">
        <f t="shared" si="2497"/>
        <v>436.90000000000003</v>
      </c>
      <c r="BQ754" s="31">
        <f t="shared" si="2498"/>
        <v>436.90000000000003</v>
      </c>
      <c r="BR754" s="31">
        <f t="shared" ref="BR754:BR756" si="2584">BR755</f>
        <v>0</v>
      </c>
      <c r="BS754" s="32"/>
      <c r="BT754" s="32"/>
      <c r="BU754" s="28"/>
      <c r="BV754" s="28"/>
      <c r="BW754" s="28"/>
      <c r="BX754" s="28"/>
      <c r="BY754" s="28"/>
      <c r="BZ754" s="28"/>
      <c r="CA754" s="28"/>
      <c r="CB754" s="28"/>
    </row>
    <row r="755" s="1" customFormat="1" ht="15">
      <c r="A755" s="33" t="s">
        <v>486</v>
      </c>
      <c r="B755" s="33" t="s">
        <v>72</v>
      </c>
      <c r="C755" s="33" t="s">
        <v>304</v>
      </c>
      <c r="D755" s="33" t="s">
        <v>253</v>
      </c>
      <c r="E755" s="38"/>
      <c r="F755" s="34" t="s">
        <v>254</v>
      </c>
      <c r="G755" s="17">
        <f t="shared" si="2539"/>
        <v>436.90000000000003</v>
      </c>
      <c r="H755" s="17">
        <f t="shared" si="2540"/>
        <v>436.90000000000003</v>
      </c>
      <c r="I755" s="17">
        <f t="shared" si="2541"/>
        <v>436.90000000000003</v>
      </c>
      <c r="J755" s="17">
        <f t="shared" si="2542"/>
        <v>0</v>
      </c>
      <c r="K755" s="17">
        <f t="shared" si="2543"/>
        <v>0</v>
      </c>
      <c r="L755" s="17">
        <f t="shared" si="2544"/>
        <v>0</v>
      </c>
      <c r="M755" s="17">
        <f t="shared" si="2447"/>
        <v>436.90000000000003</v>
      </c>
      <c r="N755" s="17">
        <f t="shared" si="2448"/>
        <v>436.90000000000003</v>
      </c>
      <c r="O755" s="17">
        <f t="shared" si="2449"/>
        <v>436.90000000000003</v>
      </c>
      <c r="P755" s="17">
        <f t="shared" si="2545"/>
        <v>0</v>
      </c>
      <c r="Q755" s="17">
        <f t="shared" si="2546"/>
        <v>0</v>
      </c>
      <c r="R755" s="17">
        <f t="shared" si="2547"/>
        <v>0</v>
      </c>
      <c r="S755" s="17">
        <f t="shared" si="2548"/>
        <v>6.7000000000000002</v>
      </c>
      <c r="T755" s="17">
        <f t="shared" si="2549"/>
        <v>0</v>
      </c>
      <c r="U755" s="17">
        <f t="shared" si="2550"/>
        <v>0</v>
      </c>
      <c r="V755" s="17">
        <f t="shared" si="2551"/>
        <v>0</v>
      </c>
      <c r="W755" s="17">
        <f t="shared" si="2552"/>
        <v>0</v>
      </c>
      <c r="X755" s="17">
        <f t="shared" si="2553"/>
        <v>0</v>
      </c>
      <c r="Y755" s="17">
        <f t="shared" si="2484"/>
        <v>443.60000000000002</v>
      </c>
      <c r="Z755" s="17">
        <f t="shared" si="2485"/>
        <v>436.90000000000003</v>
      </c>
      <c r="AA755" s="17">
        <f t="shared" si="2486"/>
        <v>436.90000000000003</v>
      </c>
      <c r="AB755" s="17">
        <f t="shared" si="2554"/>
        <v>0</v>
      </c>
      <c r="AC755" s="17">
        <f t="shared" si="2555"/>
        <v>0</v>
      </c>
      <c r="AD755" s="17">
        <f t="shared" si="2556"/>
        <v>0</v>
      </c>
      <c r="AE755" s="17">
        <f t="shared" si="2487"/>
        <v>443.60000000000002</v>
      </c>
      <c r="AF755" s="17">
        <f t="shared" si="2488"/>
        <v>436.90000000000003</v>
      </c>
      <c r="AG755" s="17">
        <f t="shared" si="2489"/>
        <v>436.90000000000003</v>
      </c>
      <c r="AH755" s="17">
        <f t="shared" si="2557"/>
        <v>0</v>
      </c>
      <c r="AI755" s="17">
        <f t="shared" si="2558"/>
        <v>0</v>
      </c>
      <c r="AJ755" s="17">
        <f t="shared" si="2559"/>
        <v>0</v>
      </c>
      <c r="AK755" s="17">
        <f t="shared" si="2560"/>
        <v>0</v>
      </c>
      <c r="AL755" s="17">
        <f t="shared" si="2561"/>
        <v>0</v>
      </c>
      <c r="AM755" s="17">
        <f t="shared" si="2562"/>
        <v>0</v>
      </c>
      <c r="AN755" s="17">
        <f t="shared" si="2563"/>
        <v>0</v>
      </c>
      <c r="AO755" s="17">
        <f t="shared" si="2564"/>
        <v>0</v>
      </c>
      <c r="AP755" s="17">
        <f t="shared" si="2565"/>
        <v>0</v>
      </c>
      <c r="AQ755" s="17">
        <f t="shared" si="2566"/>
        <v>0</v>
      </c>
      <c r="AR755" s="17">
        <f t="shared" si="2567"/>
        <v>0</v>
      </c>
      <c r="AS755" s="17">
        <f t="shared" si="2568"/>
        <v>0</v>
      </c>
      <c r="AT755" s="17">
        <f t="shared" si="2569"/>
        <v>0</v>
      </c>
      <c r="AU755" s="17">
        <f t="shared" si="2570"/>
        <v>0</v>
      </c>
      <c r="AV755" s="17">
        <f t="shared" si="2571"/>
        <v>0</v>
      </c>
      <c r="AW755" s="17">
        <f t="shared" si="2490"/>
        <v>443.60000000000002</v>
      </c>
      <c r="AX755" s="17">
        <f t="shared" si="2491"/>
        <v>436.90000000000003</v>
      </c>
      <c r="AY755" s="17">
        <f t="shared" si="2492"/>
        <v>436.90000000000003</v>
      </c>
      <c r="AZ755" s="17">
        <f t="shared" si="2572"/>
        <v>0</v>
      </c>
      <c r="BA755" s="17">
        <f t="shared" si="2493"/>
        <v>443.60000000000002</v>
      </c>
      <c r="BB755" s="17">
        <f t="shared" si="2494"/>
        <v>436.90000000000003</v>
      </c>
      <c r="BC755" s="17">
        <f t="shared" si="2495"/>
        <v>436.90000000000003</v>
      </c>
      <c r="BD755" s="17">
        <f t="shared" si="2573"/>
        <v>0</v>
      </c>
      <c r="BE755" s="17">
        <f t="shared" si="2574"/>
        <v>0</v>
      </c>
      <c r="BF755" s="17">
        <f t="shared" si="2575"/>
        <v>0</v>
      </c>
      <c r="BG755" s="17">
        <f t="shared" si="2576"/>
        <v>0</v>
      </c>
      <c r="BH755" s="17">
        <f t="shared" si="2577"/>
        <v>0</v>
      </c>
      <c r="BI755" s="17">
        <f t="shared" si="2578"/>
        <v>0</v>
      </c>
      <c r="BJ755" s="17">
        <f t="shared" si="2579"/>
        <v>0</v>
      </c>
      <c r="BK755" s="17">
        <f t="shared" si="2580"/>
        <v>0</v>
      </c>
      <c r="BL755" s="17">
        <f t="shared" si="2581"/>
        <v>0</v>
      </c>
      <c r="BM755" s="17">
        <f t="shared" si="2582"/>
        <v>0</v>
      </c>
      <c r="BN755" s="17">
        <f t="shared" si="2583"/>
        <v>0</v>
      </c>
      <c r="BO755" s="17">
        <f t="shared" si="2496"/>
        <v>443.60000000000002</v>
      </c>
      <c r="BP755" s="17">
        <f t="shared" si="2497"/>
        <v>436.90000000000003</v>
      </c>
      <c r="BQ755" s="17">
        <f t="shared" si="2498"/>
        <v>436.90000000000003</v>
      </c>
      <c r="BR755" s="17">
        <f t="shared" si="2584"/>
        <v>0</v>
      </c>
      <c r="BS755" s="35"/>
      <c r="BT755" s="35"/>
      <c r="BU755" s="1"/>
      <c r="BV755" s="1"/>
      <c r="BW755" s="1"/>
      <c r="BX755" s="1"/>
      <c r="BY755" s="1"/>
      <c r="BZ755" s="1"/>
      <c r="CA755" s="1"/>
      <c r="CB755" s="1"/>
    </row>
    <row r="756" s="1" customFormat="1" ht="15" hidden="1">
      <c r="A756" s="33" t="s">
        <v>486</v>
      </c>
      <c r="B756" s="33" t="s">
        <v>72</v>
      </c>
      <c r="C756" s="33" t="s">
        <v>304</v>
      </c>
      <c r="D756" s="33" t="s">
        <v>255</v>
      </c>
      <c r="E756" s="38"/>
      <c r="F756" s="34" t="s">
        <v>43</v>
      </c>
      <c r="G756" s="17">
        <f t="shared" si="2539"/>
        <v>436.90000000000003</v>
      </c>
      <c r="H756" s="17">
        <f t="shared" si="2540"/>
        <v>436.90000000000003</v>
      </c>
      <c r="I756" s="17">
        <f t="shared" si="2541"/>
        <v>436.90000000000003</v>
      </c>
      <c r="J756" s="17">
        <f t="shared" si="2542"/>
        <v>0</v>
      </c>
      <c r="K756" s="17">
        <f t="shared" si="2543"/>
        <v>0</v>
      </c>
      <c r="L756" s="17">
        <f t="shared" si="2544"/>
        <v>0</v>
      </c>
      <c r="M756" s="17">
        <f t="shared" si="2447"/>
        <v>436.90000000000003</v>
      </c>
      <c r="N756" s="17">
        <f t="shared" si="2448"/>
        <v>436.90000000000003</v>
      </c>
      <c r="O756" s="17">
        <f t="shared" si="2449"/>
        <v>436.90000000000003</v>
      </c>
      <c r="P756" s="17">
        <f t="shared" si="2545"/>
        <v>0</v>
      </c>
      <c r="Q756" s="17">
        <f t="shared" si="2546"/>
        <v>0</v>
      </c>
      <c r="R756" s="17">
        <f t="shared" si="2547"/>
        <v>0</v>
      </c>
      <c r="S756" s="17">
        <f t="shared" si="2548"/>
        <v>6.7000000000000002</v>
      </c>
      <c r="T756" s="17">
        <f t="shared" si="2549"/>
        <v>0</v>
      </c>
      <c r="U756" s="17">
        <f t="shared" si="2550"/>
        <v>0</v>
      </c>
      <c r="V756" s="17">
        <f t="shared" si="2551"/>
        <v>0</v>
      </c>
      <c r="W756" s="17">
        <f t="shared" si="2552"/>
        <v>0</v>
      </c>
      <c r="X756" s="17">
        <f t="shared" si="2553"/>
        <v>0</v>
      </c>
      <c r="Y756" s="17">
        <f t="shared" si="2484"/>
        <v>443.60000000000002</v>
      </c>
      <c r="Z756" s="17">
        <f t="shared" si="2485"/>
        <v>436.90000000000003</v>
      </c>
      <c r="AA756" s="17">
        <f t="shared" si="2486"/>
        <v>436.90000000000003</v>
      </c>
      <c r="AB756" s="17">
        <f t="shared" si="2554"/>
        <v>0</v>
      </c>
      <c r="AC756" s="17">
        <f t="shared" si="2555"/>
        <v>0</v>
      </c>
      <c r="AD756" s="17">
        <f t="shared" si="2556"/>
        <v>0</v>
      </c>
      <c r="AE756" s="17">
        <f t="shared" si="2487"/>
        <v>443.60000000000002</v>
      </c>
      <c r="AF756" s="17">
        <f t="shared" si="2488"/>
        <v>436.90000000000003</v>
      </c>
      <c r="AG756" s="17">
        <f t="shared" si="2489"/>
        <v>436.90000000000003</v>
      </c>
      <c r="AH756" s="17">
        <f t="shared" si="2557"/>
        <v>0</v>
      </c>
      <c r="AI756" s="17">
        <f t="shared" si="2558"/>
        <v>0</v>
      </c>
      <c r="AJ756" s="17">
        <f t="shared" si="2559"/>
        <v>0</v>
      </c>
      <c r="AK756" s="17">
        <f t="shared" si="2560"/>
        <v>0</v>
      </c>
      <c r="AL756" s="17">
        <f t="shared" si="2561"/>
        <v>0</v>
      </c>
      <c r="AM756" s="17">
        <f t="shared" si="2562"/>
        <v>0</v>
      </c>
      <c r="AN756" s="17">
        <f t="shared" si="2563"/>
        <v>0</v>
      </c>
      <c r="AO756" s="17">
        <f t="shared" si="2564"/>
        <v>0</v>
      </c>
      <c r="AP756" s="17">
        <f t="shared" si="2565"/>
        <v>0</v>
      </c>
      <c r="AQ756" s="17">
        <f t="shared" si="2566"/>
        <v>0</v>
      </c>
      <c r="AR756" s="17">
        <f t="shared" si="2567"/>
        <v>0</v>
      </c>
      <c r="AS756" s="17">
        <f t="shared" si="2568"/>
        <v>0</v>
      </c>
      <c r="AT756" s="17">
        <f t="shared" si="2569"/>
        <v>0</v>
      </c>
      <c r="AU756" s="17">
        <f t="shared" si="2570"/>
        <v>0</v>
      </c>
      <c r="AV756" s="17">
        <f t="shared" si="2571"/>
        <v>0</v>
      </c>
      <c r="AW756" s="17">
        <f t="shared" si="2490"/>
        <v>443.60000000000002</v>
      </c>
      <c r="AX756" s="17">
        <f t="shared" si="2491"/>
        <v>436.90000000000003</v>
      </c>
      <c r="AY756" s="17">
        <f t="shared" si="2492"/>
        <v>436.90000000000003</v>
      </c>
      <c r="AZ756" s="17">
        <f t="shared" si="2572"/>
        <v>0</v>
      </c>
      <c r="BA756" s="17">
        <f t="shared" si="2493"/>
        <v>443.60000000000002</v>
      </c>
      <c r="BB756" s="17">
        <f t="shared" si="2494"/>
        <v>436.90000000000003</v>
      </c>
      <c r="BC756" s="17">
        <f t="shared" si="2495"/>
        <v>436.90000000000003</v>
      </c>
      <c r="BD756" s="17">
        <f t="shared" si="2573"/>
        <v>0</v>
      </c>
      <c r="BE756" s="17">
        <f t="shared" si="2574"/>
        <v>0</v>
      </c>
      <c r="BF756" s="17">
        <f t="shared" si="2575"/>
        <v>0</v>
      </c>
      <c r="BG756" s="17">
        <f t="shared" si="2576"/>
        <v>0</v>
      </c>
      <c r="BH756" s="17">
        <f t="shared" si="2577"/>
        <v>0</v>
      </c>
      <c r="BI756" s="17">
        <f t="shared" si="2578"/>
        <v>0</v>
      </c>
      <c r="BJ756" s="17">
        <f t="shared" si="2579"/>
        <v>0</v>
      </c>
      <c r="BK756" s="17">
        <f t="shared" si="2580"/>
        <v>0</v>
      </c>
      <c r="BL756" s="17">
        <f t="shared" si="2581"/>
        <v>0</v>
      </c>
      <c r="BM756" s="17">
        <f t="shared" si="2582"/>
        <v>0</v>
      </c>
      <c r="BN756" s="17">
        <f t="shared" si="2583"/>
        <v>0</v>
      </c>
      <c r="BO756" s="17">
        <f t="shared" si="2496"/>
        <v>443.60000000000002</v>
      </c>
      <c r="BP756" s="17">
        <f t="shared" si="2497"/>
        <v>436.90000000000003</v>
      </c>
      <c r="BQ756" s="17">
        <f t="shared" si="2498"/>
        <v>436.90000000000003</v>
      </c>
      <c r="BR756" s="17">
        <f t="shared" si="2584"/>
        <v>0</v>
      </c>
      <c r="BS756" s="35">
        <v>0</v>
      </c>
      <c r="BT756" s="35"/>
      <c r="BU756" s="1"/>
      <c r="BV756" s="1"/>
      <c r="BW756" s="1"/>
      <c r="BX756" s="1"/>
      <c r="BY756" s="1"/>
      <c r="BZ756" s="1"/>
      <c r="CA756" s="1"/>
      <c r="CB756" s="1"/>
    </row>
    <row r="757" s="1" customFormat="1" ht="90">
      <c r="A757" s="33" t="s">
        <v>486</v>
      </c>
      <c r="B757" s="33" t="s">
        <v>72</v>
      </c>
      <c r="C757" s="33" t="s">
        <v>304</v>
      </c>
      <c r="D757" s="33" t="s">
        <v>444</v>
      </c>
      <c r="E757" s="38"/>
      <c r="F757" s="34" t="s">
        <v>445</v>
      </c>
      <c r="G757" s="17">
        <f>G758+G760</f>
        <v>436.90000000000003</v>
      </c>
      <c r="H757" s="17">
        <f>H758+H760</f>
        <v>436.90000000000003</v>
      </c>
      <c r="I757" s="17">
        <f>I758+I760</f>
        <v>436.90000000000003</v>
      </c>
      <c r="J757" s="17">
        <f>J758+J760</f>
        <v>0</v>
      </c>
      <c r="K757" s="17">
        <f>K758+K760</f>
        <v>0</v>
      </c>
      <c r="L757" s="17">
        <f>L758+L760</f>
        <v>0</v>
      </c>
      <c r="M757" s="17">
        <f t="shared" si="2447"/>
        <v>436.90000000000003</v>
      </c>
      <c r="N757" s="17">
        <f t="shared" si="2448"/>
        <v>436.90000000000003</v>
      </c>
      <c r="O757" s="17">
        <f t="shared" si="2449"/>
        <v>436.90000000000003</v>
      </c>
      <c r="P757" s="17">
        <f>P758+P760</f>
        <v>0</v>
      </c>
      <c r="Q757" s="17">
        <f>Q758+Q760</f>
        <v>0</v>
      </c>
      <c r="R757" s="17">
        <f>R758+R760</f>
        <v>0</v>
      </c>
      <c r="S757" s="17">
        <f>S758+S760</f>
        <v>6.7000000000000002</v>
      </c>
      <c r="T757" s="17">
        <f>T758+T760</f>
        <v>0</v>
      </c>
      <c r="U757" s="17">
        <f>U758+U760</f>
        <v>0</v>
      </c>
      <c r="V757" s="17">
        <f>V758+V760</f>
        <v>0</v>
      </c>
      <c r="W757" s="17">
        <f>W758+W760</f>
        <v>0</v>
      </c>
      <c r="X757" s="17">
        <f>X758+X760</f>
        <v>0</v>
      </c>
      <c r="Y757" s="17">
        <f t="shared" si="2484"/>
        <v>443.60000000000002</v>
      </c>
      <c r="Z757" s="17">
        <f t="shared" si="2485"/>
        <v>436.90000000000003</v>
      </c>
      <c r="AA757" s="17">
        <f t="shared" si="2486"/>
        <v>436.90000000000003</v>
      </c>
      <c r="AB757" s="17">
        <f>AB758+AB760</f>
        <v>0</v>
      </c>
      <c r="AC757" s="17">
        <f>AC758+AC760</f>
        <v>0</v>
      </c>
      <c r="AD757" s="17">
        <f>AD758+AD760</f>
        <v>0</v>
      </c>
      <c r="AE757" s="17">
        <f t="shared" si="2487"/>
        <v>443.60000000000002</v>
      </c>
      <c r="AF757" s="17">
        <f t="shared" si="2488"/>
        <v>436.90000000000003</v>
      </c>
      <c r="AG757" s="17">
        <f t="shared" si="2489"/>
        <v>436.90000000000003</v>
      </c>
      <c r="AH757" s="17">
        <f>AH758+AH760</f>
        <v>0</v>
      </c>
      <c r="AI757" s="17">
        <f>AI758+AI760</f>
        <v>0</v>
      </c>
      <c r="AJ757" s="17">
        <f>AJ758+AJ760</f>
        <v>0</v>
      </c>
      <c r="AK757" s="17">
        <f>AK758+AK760</f>
        <v>0</v>
      </c>
      <c r="AL757" s="17">
        <f>AL758+AL760</f>
        <v>0</v>
      </c>
      <c r="AM757" s="17">
        <f>AM758+AM760</f>
        <v>0</v>
      </c>
      <c r="AN757" s="17">
        <f>AN758+AN760</f>
        <v>0</v>
      </c>
      <c r="AO757" s="17">
        <f>AO758+AO760</f>
        <v>0</v>
      </c>
      <c r="AP757" s="17">
        <f>AP758+AP760</f>
        <v>0</v>
      </c>
      <c r="AQ757" s="17">
        <f>AQ758+AQ760</f>
        <v>0</v>
      </c>
      <c r="AR757" s="17">
        <f>AR758+AR760</f>
        <v>0</v>
      </c>
      <c r="AS757" s="17">
        <f>AS758+AS760</f>
        <v>0</v>
      </c>
      <c r="AT757" s="17">
        <f>AT758+AT760</f>
        <v>0</v>
      </c>
      <c r="AU757" s="17">
        <f>AU758+AU760</f>
        <v>0</v>
      </c>
      <c r="AV757" s="17">
        <f>AV758+AV760</f>
        <v>0</v>
      </c>
      <c r="AW757" s="17">
        <f t="shared" si="2490"/>
        <v>443.60000000000002</v>
      </c>
      <c r="AX757" s="17">
        <f t="shared" si="2491"/>
        <v>436.90000000000003</v>
      </c>
      <c r="AY757" s="17">
        <f t="shared" si="2492"/>
        <v>436.90000000000003</v>
      </c>
      <c r="AZ757" s="17">
        <f>AZ758+AZ760</f>
        <v>0</v>
      </c>
      <c r="BA757" s="17">
        <f t="shared" si="2493"/>
        <v>443.60000000000002</v>
      </c>
      <c r="BB757" s="17">
        <f t="shared" si="2494"/>
        <v>436.90000000000003</v>
      </c>
      <c r="BC757" s="17">
        <f t="shared" si="2495"/>
        <v>436.90000000000003</v>
      </c>
      <c r="BD757" s="17">
        <f>BD758+BD760</f>
        <v>0</v>
      </c>
      <c r="BE757" s="17">
        <f>BE758+BE760</f>
        <v>0</v>
      </c>
      <c r="BF757" s="17">
        <f>BF758+BF760</f>
        <v>0</v>
      </c>
      <c r="BG757" s="17">
        <f>BG758+BG760</f>
        <v>0</v>
      </c>
      <c r="BH757" s="17">
        <f>BH758+BH760</f>
        <v>0</v>
      </c>
      <c r="BI757" s="17">
        <f>BI758+BI760</f>
        <v>0</v>
      </c>
      <c r="BJ757" s="17">
        <f>BJ758+BJ760</f>
        <v>0</v>
      </c>
      <c r="BK757" s="17">
        <f>BK758+BK760</f>
        <v>0</v>
      </c>
      <c r="BL757" s="17">
        <f>BL758+BL760</f>
        <v>0</v>
      </c>
      <c r="BM757" s="17">
        <f>BM758+BM760</f>
        <v>0</v>
      </c>
      <c r="BN757" s="17">
        <f>BN758+BN760</f>
        <v>0</v>
      </c>
      <c r="BO757" s="17">
        <f t="shared" si="2496"/>
        <v>443.60000000000002</v>
      </c>
      <c r="BP757" s="17">
        <f t="shared" si="2497"/>
        <v>436.90000000000003</v>
      </c>
      <c r="BQ757" s="17">
        <f t="shared" si="2498"/>
        <v>436.90000000000003</v>
      </c>
      <c r="BR757" s="17">
        <f>BR758+BR760</f>
        <v>0</v>
      </c>
      <c r="BS757" s="35"/>
      <c r="BT757" s="35"/>
      <c r="BU757" s="1"/>
      <c r="BV757" s="1"/>
      <c r="BW757" s="1"/>
      <c r="BX757" s="1"/>
      <c r="BY757" s="1"/>
      <c r="BZ757" s="1"/>
      <c r="CA757" s="1"/>
      <c r="CB757" s="1"/>
    </row>
    <row r="758" s="1" customFormat="1" ht="45">
      <c r="A758" s="33" t="s">
        <v>486</v>
      </c>
      <c r="B758" s="33" t="s">
        <v>72</v>
      </c>
      <c r="C758" s="33" t="s">
        <v>304</v>
      </c>
      <c r="D758" s="33" t="s">
        <v>446</v>
      </c>
      <c r="E758" s="38"/>
      <c r="F758" s="34" t="s">
        <v>447</v>
      </c>
      <c r="G758" s="17">
        <f>G759</f>
        <v>4.7999999999999998</v>
      </c>
      <c r="H758" s="17">
        <f>H759</f>
        <v>4.7999999999999998</v>
      </c>
      <c r="I758" s="17">
        <f>I759</f>
        <v>4.7999999999999998</v>
      </c>
      <c r="J758" s="17">
        <f>J759</f>
        <v>0</v>
      </c>
      <c r="K758" s="17">
        <f>K759</f>
        <v>0</v>
      </c>
      <c r="L758" s="17">
        <f>L759</f>
        <v>0</v>
      </c>
      <c r="M758" s="17">
        <f t="shared" si="2447"/>
        <v>4.7999999999999998</v>
      </c>
      <c r="N758" s="17">
        <f t="shared" si="2448"/>
        <v>4.7999999999999998</v>
      </c>
      <c r="O758" s="17">
        <f t="shared" si="2449"/>
        <v>4.7999999999999998</v>
      </c>
      <c r="P758" s="17">
        <f>P759</f>
        <v>0</v>
      </c>
      <c r="Q758" s="17">
        <f>Q759</f>
        <v>0</v>
      </c>
      <c r="R758" s="17">
        <f>R759</f>
        <v>0</v>
      </c>
      <c r="S758" s="17">
        <f>S759</f>
        <v>0</v>
      </c>
      <c r="T758" s="17">
        <f>T759</f>
        <v>0</v>
      </c>
      <c r="U758" s="17">
        <f>U759</f>
        <v>0</v>
      </c>
      <c r="V758" s="17">
        <f>V759</f>
        <v>0</v>
      </c>
      <c r="W758" s="17">
        <f>W759</f>
        <v>0</v>
      </c>
      <c r="X758" s="17">
        <f>X759</f>
        <v>0</v>
      </c>
      <c r="Y758" s="17">
        <f t="shared" si="2484"/>
        <v>4.7999999999999998</v>
      </c>
      <c r="Z758" s="17">
        <f t="shared" si="2485"/>
        <v>4.7999999999999998</v>
      </c>
      <c r="AA758" s="17">
        <f t="shared" si="2486"/>
        <v>4.7999999999999998</v>
      </c>
      <c r="AB758" s="17">
        <f>AB759</f>
        <v>0</v>
      </c>
      <c r="AC758" s="17">
        <f>AC759</f>
        <v>0</v>
      </c>
      <c r="AD758" s="17">
        <f>AD759</f>
        <v>0</v>
      </c>
      <c r="AE758" s="17">
        <f t="shared" si="2487"/>
        <v>4.7999999999999998</v>
      </c>
      <c r="AF758" s="17">
        <f t="shared" si="2488"/>
        <v>4.7999999999999998</v>
      </c>
      <c r="AG758" s="17">
        <f t="shared" si="2489"/>
        <v>4.7999999999999998</v>
      </c>
      <c r="AH758" s="17">
        <f>AH759</f>
        <v>0</v>
      </c>
      <c r="AI758" s="17">
        <f>AI759</f>
        <v>0</v>
      </c>
      <c r="AJ758" s="17">
        <f>AJ759</f>
        <v>0</v>
      </c>
      <c r="AK758" s="17">
        <f>AK759</f>
        <v>0</v>
      </c>
      <c r="AL758" s="17">
        <f>AL759</f>
        <v>0</v>
      </c>
      <c r="AM758" s="17">
        <f>AM759</f>
        <v>0</v>
      </c>
      <c r="AN758" s="17">
        <f>AN759</f>
        <v>0</v>
      </c>
      <c r="AO758" s="17">
        <f>AO759</f>
        <v>0</v>
      </c>
      <c r="AP758" s="17">
        <f>AP759</f>
        <v>0</v>
      </c>
      <c r="AQ758" s="17">
        <f>AQ759</f>
        <v>0</v>
      </c>
      <c r="AR758" s="17">
        <f>AR759</f>
        <v>0</v>
      </c>
      <c r="AS758" s="17">
        <f>AS759</f>
        <v>0</v>
      </c>
      <c r="AT758" s="17">
        <f>AT759</f>
        <v>0</v>
      </c>
      <c r="AU758" s="17">
        <f>AU759</f>
        <v>0</v>
      </c>
      <c r="AV758" s="17">
        <f>AV759</f>
        <v>0</v>
      </c>
      <c r="AW758" s="17">
        <f t="shared" si="2490"/>
        <v>4.7999999999999998</v>
      </c>
      <c r="AX758" s="17">
        <f t="shared" si="2491"/>
        <v>4.7999999999999998</v>
      </c>
      <c r="AY758" s="17">
        <f t="shared" si="2492"/>
        <v>4.7999999999999998</v>
      </c>
      <c r="AZ758" s="17">
        <f>AZ759</f>
        <v>0</v>
      </c>
      <c r="BA758" s="17">
        <f t="shared" si="2493"/>
        <v>4.7999999999999998</v>
      </c>
      <c r="BB758" s="17">
        <f t="shared" si="2494"/>
        <v>4.7999999999999998</v>
      </c>
      <c r="BC758" s="17">
        <f t="shared" si="2495"/>
        <v>4.7999999999999998</v>
      </c>
      <c r="BD758" s="17">
        <f>BD759</f>
        <v>0</v>
      </c>
      <c r="BE758" s="17">
        <f>BE759</f>
        <v>0</v>
      </c>
      <c r="BF758" s="17">
        <f>BF759</f>
        <v>0</v>
      </c>
      <c r="BG758" s="17">
        <f>BG759</f>
        <v>0</v>
      </c>
      <c r="BH758" s="17">
        <f>BH759</f>
        <v>0</v>
      </c>
      <c r="BI758" s="17">
        <f>BI759</f>
        <v>0</v>
      </c>
      <c r="BJ758" s="17">
        <f>BJ759</f>
        <v>0</v>
      </c>
      <c r="BK758" s="17">
        <f>BK759</f>
        <v>0</v>
      </c>
      <c r="BL758" s="17">
        <f>BL759</f>
        <v>0</v>
      </c>
      <c r="BM758" s="17">
        <f>BM759</f>
        <v>0</v>
      </c>
      <c r="BN758" s="17">
        <f>BN759</f>
        <v>0</v>
      </c>
      <c r="BO758" s="17">
        <f t="shared" si="2496"/>
        <v>4.7999999999999998</v>
      </c>
      <c r="BP758" s="17">
        <f t="shared" si="2497"/>
        <v>4.7999999999999998</v>
      </c>
      <c r="BQ758" s="17">
        <f t="shared" si="2498"/>
        <v>4.7999999999999998</v>
      </c>
      <c r="BR758" s="17">
        <f>BR759</f>
        <v>0</v>
      </c>
      <c r="BS758" s="35"/>
      <c r="BT758" s="35"/>
      <c r="BU758" s="1"/>
      <c r="BV758" s="1"/>
      <c r="BW758" s="1"/>
      <c r="BX758" s="1"/>
      <c r="BY758" s="1"/>
      <c r="BZ758" s="1"/>
      <c r="CA758" s="1"/>
      <c r="CB758" s="1"/>
    </row>
    <row r="759" s="1" customFormat="1" ht="30">
      <c r="A759" s="33" t="s">
        <v>486</v>
      </c>
      <c r="B759" s="33" t="s">
        <v>72</v>
      </c>
      <c r="C759" s="33" t="s">
        <v>304</v>
      </c>
      <c r="D759" s="33" t="s">
        <v>446</v>
      </c>
      <c r="E759" s="33" t="s">
        <v>48</v>
      </c>
      <c r="F759" s="34" t="s">
        <v>49</v>
      </c>
      <c r="G759" s="17">
        <v>4.7999999999999998</v>
      </c>
      <c r="H759" s="17">
        <v>4.7999999999999998</v>
      </c>
      <c r="I759" s="17">
        <v>4.7999999999999998</v>
      </c>
      <c r="J759" s="17"/>
      <c r="K759" s="17"/>
      <c r="L759" s="17"/>
      <c r="M759" s="17">
        <f t="shared" si="2447"/>
        <v>4.7999999999999998</v>
      </c>
      <c r="N759" s="17">
        <f t="shared" si="2448"/>
        <v>4.7999999999999998</v>
      </c>
      <c r="O759" s="17">
        <f t="shared" si="2449"/>
        <v>4.7999999999999998</v>
      </c>
      <c r="P759" s="17"/>
      <c r="Q759" s="17"/>
      <c r="R759" s="17"/>
      <c r="S759" s="17"/>
      <c r="T759" s="17"/>
      <c r="U759" s="17"/>
      <c r="V759" s="17"/>
      <c r="W759" s="17"/>
      <c r="X759" s="17"/>
      <c r="Y759" s="17">
        <f t="shared" si="2484"/>
        <v>4.7999999999999998</v>
      </c>
      <c r="Z759" s="17">
        <f t="shared" si="2485"/>
        <v>4.7999999999999998</v>
      </c>
      <c r="AA759" s="17">
        <f t="shared" si="2486"/>
        <v>4.7999999999999998</v>
      </c>
      <c r="AB759" s="17"/>
      <c r="AC759" s="17"/>
      <c r="AD759" s="17"/>
      <c r="AE759" s="17">
        <f t="shared" si="2487"/>
        <v>4.7999999999999998</v>
      </c>
      <c r="AF759" s="17">
        <f t="shared" si="2488"/>
        <v>4.7999999999999998</v>
      </c>
      <c r="AG759" s="17">
        <f t="shared" si="2489"/>
        <v>4.7999999999999998</v>
      </c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>
        <f t="shared" si="2490"/>
        <v>4.7999999999999998</v>
      </c>
      <c r="AX759" s="17">
        <f t="shared" si="2491"/>
        <v>4.7999999999999998</v>
      </c>
      <c r="AY759" s="17">
        <f t="shared" si="2492"/>
        <v>4.7999999999999998</v>
      </c>
      <c r="AZ759" s="17"/>
      <c r="BA759" s="17">
        <f t="shared" si="2493"/>
        <v>4.7999999999999998</v>
      </c>
      <c r="BB759" s="17">
        <f t="shared" si="2494"/>
        <v>4.7999999999999998</v>
      </c>
      <c r="BC759" s="17">
        <f t="shared" si="2495"/>
        <v>4.7999999999999998</v>
      </c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>
        <f t="shared" si="2496"/>
        <v>4.7999999999999998</v>
      </c>
      <c r="BP759" s="17">
        <f t="shared" si="2497"/>
        <v>4.7999999999999998</v>
      </c>
      <c r="BQ759" s="17">
        <f t="shared" si="2498"/>
        <v>4.7999999999999998</v>
      </c>
      <c r="BR759" s="17"/>
      <c r="BS759" s="35"/>
      <c r="BT759" s="35"/>
      <c r="BU759" s="1"/>
      <c r="BV759" s="1"/>
      <c r="BW759" s="1"/>
      <c r="BX759" s="1"/>
      <c r="BY759" s="1"/>
      <c r="BZ759" s="1"/>
      <c r="CA759" s="1"/>
      <c r="CB759" s="1"/>
    </row>
    <row r="760" s="1" customFormat="1" ht="45">
      <c r="A760" s="33" t="s">
        <v>486</v>
      </c>
      <c r="B760" s="33" t="s">
        <v>72</v>
      </c>
      <c r="C760" s="33" t="s">
        <v>304</v>
      </c>
      <c r="D760" s="33" t="s">
        <v>448</v>
      </c>
      <c r="E760" s="38"/>
      <c r="F760" s="34" t="s">
        <v>449</v>
      </c>
      <c r="G760" s="17">
        <f>G761+G762</f>
        <v>432.10000000000002</v>
      </c>
      <c r="H760" s="17">
        <f>H761+H762</f>
        <v>432.10000000000002</v>
      </c>
      <c r="I760" s="17">
        <f>I761+I762</f>
        <v>432.10000000000002</v>
      </c>
      <c r="J760" s="17">
        <f>J761+J762</f>
        <v>0</v>
      </c>
      <c r="K760" s="17">
        <f>K761+K762</f>
        <v>0</v>
      </c>
      <c r="L760" s="17">
        <f>L761+L762</f>
        <v>0</v>
      </c>
      <c r="M760" s="17">
        <f t="shared" si="2447"/>
        <v>432.10000000000002</v>
      </c>
      <c r="N760" s="17">
        <f t="shared" si="2448"/>
        <v>432.10000000000002</v>
      </c>
      <c r="O760" s="17">
        <f t="shared" si="2449"/>
        <v>432.10000000000002</v>
      </c>
      <c r="P760" s="17">
        <f>P761+P762</f>
        <v>0</v>
      </c>
      <c r="Q760" s="17">
        <f>Q761+Q762</f>
        <v>0</v>
      </c>
      <c r="R760" s="17">
        <f>R761+R762</f>
        <v>0</v>
      </c>
      <c r="S760" s="17">
        <f>S761+S762</f>
        <v>6.7000000000000002</v>
      </c>
      <c r="T760" s="17">
        <f>T761+T762</f>
        <v>0</v>
      </c>
      <c r="U760" s="17">
        <f>U761+U762</f>
        <v>0</v>
      </c>
      <c r="V760" s="17">
        <f>V761+V762</f>
        <v>0</v>
      </c>
      <c r="W760" s="17">
        <f>W761+W762</f>
        <v>0</v>
      </c>
      <c r="X760" s="17">
        <f>X761+X762</f>
        <v>0</v>
      </c>
      <c r="Y760" s="17">
        <f t="shared" si="2484"/>
        <v>438.80000000000001</v>
      </c>
      <c r="Z760" s="17">
        <f t="shared" si="2485"/>
        <v>432.10000000000002</v>
      </c>
      <c r="AA760" s="17">
        <f t="shared" si="2486"/>
        <v>432.10000000000002</v>
      </c>
      <c r="AB760" s="17">
        <f>AB761+AB762</f>
        <v>0</v>
      </c>
      <c r="AC760" s="17">
        <f>AC761+AC762</f>
        <v>0</v>
      </c>
      <c r="AD760" s="17">
        <f>AD761+AD762</f>
        <v>0</v>
      </c>
      <c r="AE760" s="17">
        <f t="shared" si="2487"/>
        <v>438.80000000000001</v>
      </c>
      <c r="AF760" s="17">
        <f t="shared" si="2488"/>
        <v>432.10000000000002</v>
      </c>
      <c r="AG760" s="17">
        <f t="shared" si="2489"/>
        <v>432.10000000000002</v>
      </c>
      <c r="AH760" s="17">
        <f>AH761+AH762</f>
        <v>0</v>
      </c>
      <c r="AI760" s="17">
        <f>AI761+AI762</f>
        <v>0</v>
      </c>
      <c r="AJ760" s="17">
        <f>AJ761+AJ762</f>
        <v>0</v>
      </c>
      <c r="AK760" s="17">
        <f>AK761+AK762</f>
        <v>0</v>
      </c>
      <c r="AL760" s="17">
        <f>AL761+AL762</f>
        <v>0</v>
      </c>
      <c r="AM760" s="17">
        <f>AM761+AM762</f>
        <v>0</v>
      </c>
      <c r="AN760" s="17">
        <f>AN761+AN762</f>
        <v>0</v>
      </c>
      <c r="AO760" s="17">
        <f>AO761+AO762</f>
        <v>0</v>
      </c>
      <c r="AP760" s="17">
        <f>AP761+AP762</f>
        <v>0</v>
      </c>
      <c r="AQ760" s="17">
        <f>AQ761+AQ762</f>
        <v>0</v>
      </c>
      <c r="AR760" s="17">
        <f>AR761+AR762</f>
        <v>0</v>
      </c>
      <c r="AS760" s="17">
        <f>AS761+AS762</f>
        <v>0</v>
      </c>
      <c r="AT760" s="17">
        <f>AT761+AT762</f>
        <v>0</v>
      </c>
      <c r="AU760" s="17">
        <f>AU761+AU762</f>
        <v>0</v>
      </c>
      <c r="AV760" s="17">
        <f>AV761+AV762</f>
        <v>0</v>
      </c>
      <c r="AW760" s="17">
        <f t="shared" si="2490"/>
        <v>438.80000000000001</v>
      </c>
      <c r="AX760" s="17">
        <f t="shared" si="2491"/>
        <v>432.10000000000002</v>
      </c>
      <c r="AY760" s="17">
        <f t="shared" si="2492"/>
        <v>432.10000000000002</v>
      </c>
      <c r="AZ760" s="17">
        <f>AZ761+AZ762</f>
        <v>0</v>
      </c>
      <c r="BA760" s="17">
        <f t="shared" si="2493"/>
        <v>438.80000000000001</v>
      </c>
      <c r="BB760" s="17">
        <f t="shared" si="2494"/>
        <v>432.10000000000002</v>
      </c>
      <c r="BC760" s="17">
        <f t="shared" si="2495"/>
        <v>432.10000000000002</v>
      </c>
      <c r="BD760" s="17">
        <f>BD761+BD762</f>
        <v>0</v>
      </c>
      <c r="BE760" s="17">
        <f>BE761+BE762</f>
        <v>0</v>
      </c>
      <c r="BF760" s="17">
        <f>BF761+BF762</f>
        <v>0</v>
      </c>
      <c r="BG760" s="17">
        <f>BG761+BG762</f>
        <v>0</v>
      </c>
      <c r="BH760" s="17">
        <f>BH761+BH762</f>
        <v>0</v>
      </c>
      <c r="BI760" s="17">
        <f>BI761+BI762</f>
        <v>0</v>
      </c>
      <c r="BJ760" s="17">
        <f>BJ761+BJ762</f>
        <v>0</v>
      </c>
      <c r="BK760" s="17">
        <f>BK761+BK762</f>
        <v>0</v>
      </c>
      <c r="BL760" s="17">
        <f>BL761+BL762</f>
        <v>0</v>
      </c>
      <c r="BM760" s="17">
        <f>BM761+BM762</f>
        <v>0</v>
      </c>
      <c r="BN760" s="17">
        <f>BN761+BN762</f>
        <v>0</v>
      </c>
      <c r="BO760" s="17">
        <f t="shared" si="2496"/>
        <v>438.80000000000001</v>
      </c>
      <c r="BP760" s="17">
        <f t="shared" si="2497"/>
        <v>432.10000000000002</v>
      </c>
      <c r="BQ760" s="17">
        <f t="shared" si="2498"/>
        <v>432.10000000000002</v>
      </c>
      <c r="BR760" s="17">
        <f>BR761+BR762</f>
        <v>0</v>
      </c>
      <c r="BS760" s="35"/>
      <c r="BT760" s="35"/>
      <c r="BU760" s="1"/>
      <c r="BV760" s="1"/>
      <c r="BW760" s="1"/>
      <c r="BX760" s="1"/>
      <c r="BY760" s="1"/>
      <c r="BZ760" s="1"/>
      <c r="CA760" s="1"/>
      <c r="CB760" s="1"/>
    </row>
    <row r="761" s="1" customFormat="1" ht="30">
      <c r="A761" s="33" t="s">
        <v>486</v>
      </c>
      <c r="B761" s="33" t="s">
        <v>72</v>
      </c>
      <c r="C761" s="33" t="s">
        <v>304</v>
      </c>
      <c r="D761" s="33" t="s">
        <v>448</v>
      </c>
      <c r="E761" s="33" t="s">
        <v>48</v>
      </c>
      <c r="F761" s="34" t="s">
        <v>49</v>
      </c>
      <c r="G761" s="17">
        <v>314</v>
      </c>
      <c r="H761" s="17">
        <v>314</v>
      </c>
      <c r="I761" s="17">
        <v>314</v>
      </c>
      <c r="J761" s="17"/>
      <c r="K761" s="17"/>
      <c r="L761" s="17"/>
      <c r="M761" s="17">
        <f t="shared" si="2447"/>
        <v>314</v>
      </c>
      <c r="N761" s="17">
        <f t="shared" si="2448"/>
        <v>314</v>
      </c>
      <c r="O761" s="17">
        <f t="shared" si="2449"/>
        <v>314</v>
      </c>
      <c r="P761" s="17"/>
      <c r="Q761" s="17"/>
      <c r="R761" s="17"/>
      <c r="S761" s="17">
        <v>6.7000000000000002</v>
      </c>
      <c r="T761" s="17"/>
      <c r="U761" s="17"/>
      <c r="V761" s="17"/>
      <c r="W761" s="17"/>
      <c r="X761" s="17"/>
      <c r="Y761" s="17">
        <f t="shared" si="2484"/>
        <v>320.69999999999999</v>
      </c>
      <c r="Z761" s="17">
        <f t="shared" si="2485"/>
        <v>314</v>
      </c>
      <c r="AA761" s="17">
        <f t="shared" si="2486"/>
        <v>314</v>
      </c>
      <c r="AB761" s="17"/>
      <c r="AC761" s="17"/>
      <c r="AD761" s="17"/>
      <c r="AE761" s="17">
        <f t="shared" si="2487"/>
        <v>320.69999999999999</v>
      </c>
      <c r="AF761" s="17">
        <f t="shared" si="2488"/>
        <v>314</v>
      </c>
      <c r="AG761" s="17">
        <f t="shared" si="2489"/>
        <v>314</v>
      </c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>
        <f t="shared" si="2490"/>
        <v>320.69999999999999</v>
      </c>
      <c r="AX761" s="17">
        <f t="shared" si="2491"/>
        <v>314</v>
      </c>
      <c r="AY761" s="17">
        <f t="shared" si="2492"/>
        <v>314</v>
      </c>
      <c r="AZ761" s="17"/>
      <c r="BA761" s="17">
        <f t="shared" si="2493"/>
        <v>320.69999999999999</v>
      </c>
      <c r="BB761" s="17">
        <f t="shared" si="2494"/>
        <v>314</v>
      </c>
      <c r="BC761" s="17">
        <f t="shared" si="2495"/>
        <v>314</v>
      </c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>
        <f t="shared" si="2496"/>
        <v>320.69999999999999</v>
      </c>
      <c r="BP761" s="17">
        <f t="shared" si="2497"/>
        <v>314</v>
      </c>
      <c r="BQ761" s="17">
        <f t="shared" si="2498"/>
        <v>314</v>
      </c>
      <c r="BR761" s="17"/>
      <c r="BS761" s="35"/>
      <c r="BT761" s="35"/>
      <c r="BU761" s="1"/>
      <c r="BV761" s="1"/>
      <c r="BW761" s="1"/>
      <c r="BX761" s="1"/>
      <c r="BY761" s="1"/>
      <c r="BZ761" s="1"/>
      <c r="CA761" s="1"/>
      <c r="CB761" s="1"/>
    </row>
    <row r="762" s="1" customFormat="1" ht="15">
      <c r="A762" s="33" t="s">
        <v>486</v>
      </c>
      <c r="B762" s="33" t="s">
        <v>72</v>
      </c>
      <c r="C762" s="33" t="s">
        <v>304</v>
      </c>
      <c r="D762" s="33" t="s">
        <v>448</v>
      </c>
      <c r="E762" s="33" t="s">
        <v>50</v>
      </c>
      <c r="F762" s="34" t="s">
        <v>51</v>
      </c>
      <c r="G762" s="17">
        <v>118.09999999999999</v>
      </c>
      <c r="H762" s="17">
        <v>118.09999999999999</v>
      </c>
      <c r="I762" s="17">
        <v>118.09999999999999</v>
      </c>
      <c r="J762" s="17"/>
      <c r="K762" s="17"/>
      <c r="L762" s="17"/>
      <c r="M762" s="17">
        <f t="shared" si="2447"/>
        <v>118.09999999999999</v>
      </c>
      <c r="N762" s="17">
        <f t="shared" si="2448"/>
        <v>118.09999999999999</v>
      </c>
      <c r="O762" s="17">
        <f t="shared" si="2449"/>
        <v>118.09999999999999</v>
      </c>
      <c r="P762" s="17"/>
      <c r="Q762" s="17"/>
      <c r="R762" s="17"/>
      <c r="S762" s="17"/>
      <c r="T762" s="17"/>
      <c r="U762" s="17"/>
      <c r="V762" s="17"/>
      <c r="W762" s="17"/>
      <c r="X762" s="17"/>
      <c r="Y762" s="17">
        <f t="shared" si="2484"/>
        <v>118.09999999999999</v>
      </c>
      <c r="Z762" s="17">
        <f t="shared" si="2485"/>
        <v>118.09999999999999</v>
      </c>
      <c r="AA762" s="17">
        <f t="shared" si="2486"/>
        <v>118.09999999999999</v>
      </c>
      <c r="AB762" s="17"/>
      <c r="AC762" s="17"/>
      <c r="AD762" s="17"/>
      <c r="AE762" s="17">
        <f t="shared" si="2487"/>
        <v>118.09999999999999</v>
      </c>
      <c r="AF762" s="17">
        <f t="shared" si="2488"/>
        <v>118.09999999999999</v>
      </c>
      <c r="AG762" s="17">
        <f t="shared" si="2489"/>
        <v>118.09999999999999</v>
      </c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>
        <f t="shared" si="2490"/>
        <v>118.09999999999999</v>
      </c>
      <c r="AX762" s="17">
        <f t="shared" si="2491"/>
        <v>118.09999999999999</v>
      </c>
      <c r="AY762" s="17">
        <f t="shared" si="2492"/>
        <v>118.09999999999999</v>
      </c>
      <c r="AZ762" s="17"/>
      <c r="BA762" s="17">
        <f t="shared" si="2493"/>
        <v>118.09999999999999</v>
      </c>
      <c r="BB762" s="17">
        <f t="shared" si="2494"/>
        <v>118.09999999999999</v>
      </c>
      <c r="BC762" s="17">
        <f t="shared" si="2495"/>
        <v>118.09999999999999</v>
      </c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>
        <f t="shared" si="2496"/>
        <v>118.09999999999999</v>
      </c>
      <c r="BP762" s="17">
        <f t="shared" si="2497"/>
        <v>118.09999999999999</v>
      </c>
      <c r="BQ762" s="17">
        <f t="shared" si="2498"/>
        <v>118.09999999999999</v>
      </c>
      <c r="BR762" s="17"/>
      <c r="BS762" s="35"/>
      <c r="BT762" s="35"/>
      <c r="BU762" s="1"/>
      <c r="BV762" s="1"/>
      <c r="BW762" s="1"/>
      <c r="BX762" s="1"/>
      <c r="BY762" s="1"/>
      <c r="BZ762" s="1"/>
      <c r="CA762" s="1"/>
      <c r="CB762" s="1"/>
    </row>
    <row r="763" s="28" customFormat="1" ht="30">
      <c r="A763" s="29" t="s">
        <v>486</v>
      </c>
      <c r="B763" s="29" t="s">
        <v>72</v>
      </c>
      <c r="C763" s="29" t="s">
        <v>161</v>
      </c>
      <c r="D763" s="29"/>
      <c r="E763" s="37"/>
      <c r="F763" s="30" t="s">
        <v>162</v>
      </c>
      <c r="G763" s="31">
        <f t="shared" ref="G763:G764" si="2585">G764</f>
        <v>2511.5</v>
      </c>
      <c r="H763" s="31">
        <f t="shared" ref="H763:H764" si="2586">H764</f>
        <v>2603</v>
      </c>
      <c r="I763" s="31">
        <f t="shared" ref="I763:I764" si="2587">I764</f>
        <v>2603</v>
      </c>
      <c r="J763" s="31">
        <f t="shared" ref="J763:J764" si="2588">J764</f>
        <v>0</v>
      </c>
      <c r="K763" s="31">
        <f t="shared" ref="K763:K764" si="2589">K764</f>
        <v>0</v>
      </c>
      <c r="L763" s="31">
        <f t="shared" ref="L763:L764" si="2590">L764</f>
        <v>0</v>
      </c>
      <c r="M763" s="31">
        <f t="shared" si="2447"/>
        <v>2511.5</v>
      </c>
      <c r="N763" s="31">
        <f t="shared" si="2448"/>
        <v>2603</v>
      </c>
      <c r="O763" s="31">
        <f t="shared" si="2449"/>
        <v>2603</v>
      </c>
      <c r="P763" s="31">
        <f t="shared" ref="P763:P764" si="2591">P764</f>
        <v>0</v>
      </c>
      <c r="Q763" s="31">
        <f t="shared" ref="Q763:Q764" si="2592">Q764</f>
        <v>0</v>
      </c>
      <c r="R763" s="31">
        <f t="shared" ref="R763:R764" si="2593">R764</f>
        <v>0</v>
      </c>
      <c r="S763" s="31">
        <f t="shared" ref="S763:S764" si="2594">S764</f>
        <v>0</v>
      </c>
      <c r="T763" s="31">
        <f t="shared" ref="T763:T764" si="2595">T764</f>
        <v>0</v>
      </c>
      <c r="U763" s="31">
        <f t="shared" ref="U763:U764" si="2596">U764</f>
        <v>0</v>
      </c>
      <c r="V763" s="31">
        <f t="shared" ref="V763:V764" si="2597">V764</f>
        <v>0</v>
      </c>
      <c r="W763" s="31">
        <f t="shared" ref="W763:W764" si="2598">W764</f>
        <v>0</v>
      </c>
      <c r="X763" s="31">
        <f t="shared" ref="X763:X764" si="2599">X764</f>
        <v>0</v>
      </c>
      <c r="Y763" s="31">
        <f t="shared" si="2484"/>
        <v>2511.5</v>
      </c>
      <c r="Z763" s="31">
        <f t="shared" si="2485"/>
        <v>2603</v>
      </c>
      <c r="AA763" s="31">
        <f t="shared" si="2486"/>
        <v>2603</v>
      </c>
      <c r="AB763" s="31">
        <f t="shared" ref="AB763:AB764" si="2600">AB764</f>
        <v>0</v>
      </c>
      <c r="AC763" s="31">
        <f t="shared" ref="AC763:AC764" si="2601">AC764</f>
        <v>0</v>
      </c>
      <c r="AD763" s="31">
        <f t="shared" ref="AD763:AD764" si="2602">AD764</f>
        <v>0</v>
      </c>
      <c r="AE763" s="31">
        <f t="shared" si="2487"/>
        <v>2511.5</v>
      </c>
      <c r="AF763" s="31">
        <f t="shared" si="2488"/>
        <v>2603</v>
      </c>
      <c r="AG763" s="31">
        <f t="shared" si="2489"/>
        <v>2603</v>
      </c>
      <c r="AH763" s="31">
        <f t="shared" ref="AH763:AH764" si="2603">AH764</f>
        <v>0</v>
      </c>
      <c r="AI763" s="31">
        <f t="shared" ref="AI763:AI764" si="2604">AI764</f>
        <v>0</v>
      </c>
      <c r="AJ763" s="31">
        <f t="shared" ref="AJ763:AJ764" si="2605">AJ764</f>
        <v>0</v>
      </c>
      <c r="AK763" s="31">
        <f t="shared" ref="AK763:AK764" si="2606">AK764</f>
        <v>0</v>
      </c>
      <c r="AL763" s="31">
        <f t="shared" ref="AL763:AL764" si="2607">AL764</f>
        <v>0</v>
      </c>
      <c r="AM763" s="31">
        <f t="shared" ref="AM763:AM764" si="2608">AM764</f>
        <v>0</v>
      </c>
      <c r="AN763" s="31">
        <f t="shared" ref="AN763:AN764" si="2609">AN764</f>
        <v>0</v>
      </c>
      <c r="AO763" s="31">
        <f t="shared" ref="AO763:AO764" si="2610">AO764</f>
        <v>0</v>
      </c>
      <c r="AP763" s="31">
        <f t="shared" ref="AP763:AP764" si="2611">AP764</f>
        <v>0</v>
      </c>
      <c r="AQ763" s="31">
        <f t="shared" ref="AQ763:AQ764" si="2612">AQ764</f>
        <v>0</v>
      </c>
      <c r="AR763" s="31">
        <f t="shared" ref="AR763:AR764" si="2613">AR764</f>
        <v>0</v>
      </c>
      <c r="AS763" s="31">
        <f t="shared" ref="AS763:AS764" si="2614">AS764</f>
        <v>0</v>
      </c>
      <c r="AT763" s="31">
        <f t="shared" ref="AT763:AT764" si="2615">AT764</f>
        <v>0</v>
      </c>
      <c r="AU763" s="31">
        <f t="shared" ref="AU763:AU764" si="2616">AU764</f>
        <v>0</v>
      </c>
      <c r="AV763" s="31">
        <f t="shared" ref="AV763:AV764" si="2617">AV764</f>
        <v>0</v>
      </c>
      <c r="AW763" s="31">
        <f t="shared" si="2490"/>
        <v>2511.5</v>
      </c>
      <c r="AX763" s="31">
        <f t="shared" si="2491"/>
        <v>2603</v>
      </c>
      <c r="AY763" s="31">
        <f t="shared" si="2492"/>
        <v>2603</v>
      </c>
      <c r="AZ763" s="31">
        <f t="shared" ref="AZ763:AZ764" si="2618">AZ764</f>
        <v>0</v>
      </c>
      <c r="BA763" s="31">
        <f t="shared" si="2493"/>
        <v>2511.5</v>
      </c>
      <c r="BB763" s="31">
        <f t="shared" si="2494"/>
        <v>2603</v>
      </c>
      <c r="BC763" s="31">
        <f t="shared" si="2495"/>
        <v>2603</v>
      </c>
      <c r="BD763" s="31">
        <f t="shared" ref="BD763:BD764" si="2619">BD764</f>
        <v>0</v>
      </c>
      <c r="BE763" s="31">
        <f t="shared" ref="BE763:BE764" si="2620">BE764</f>
        <v>0</v>
      </c>
      <c r="BF763" s="31">
        <f t="shared" ref="BF763:BF764" si="2621">BF764</f>
        <v>0</v>
      </c>
      <c r="BG763" s="31">
        <f t="shared" ref="BG763:BG764" si="2622">BG764</f>
        <v>0</v>
      </c>
      <c r="BH763" s="31">
        <f t="shared" ref="BH763:BH764" si="2623">BH764</f>
        <v>0</v>
      </c>
      <c r="BI763" s="31">
        <f t="shared" ref="BI763:BI764" si="2624">BI764</f>
        <v>0</v>
      </c>
      <c r="BJ763" s="31">
        <f t="shared" ref="BJ763:BJ764" si="2625">BJ764</f>
        <v>0</v>
      </c>
      <c r="BK763" s="31">
        <f t="shared" ref="BK763:BK764" si="2626">BK764</f>
        <v>0</v>
      </c>
      <c r="BL763" s="31">
        <f t="shared" ref="BL763:BL764" si="2627">BL764</f>
        <v>0</v>
      </c>
      <c r="BM763" s="31">
        <f t="shared" ref="BM763:BM764" si="2628">BM764</f>
        <v>0</v>
      </c>
      <c r="BN763" s="31">
        <f t="shared" ref="BN763:BN764" si="2629">BN764</f>
        <v>0</v>
      </c>
      <c r="BO763" s="31">
        <f t="shared" si="2496"/>
        <v>2511.5</v>
      </c>
      <c r="BP763" s="31">
        <f t="shared" si="2497"/>
        <v>2603</v>
      </c>
      <c r="BQ763" s="31">
        <f t="shared" si="2498"/>
        <v>2603</v>
      </c>
      <c r="BR763" s="31">
        <f t="shared" ref="BR763:BR764" si="2630">BR764</f>
        <v>0</v>
      </c>
      <c r="BS763" s="32"/>
      <c r="BT763" s="32"/>
      <c r="BU763" s="28"/>
      <c r="BV763" s="28"/>
      <c r="BW763" s="28"/>
      <c r="BX763" s="28"/>
      <c r="BY763" s="28"/>
      <c r="BZ763" s="28"/>
      <c r="CA763" s="28"/>
      <c r="CB763" s="28"/>
    </row>
    <row r="764" s="1" customFormat="1" ht="30">
      <c r="A764" s="33" t="s">
        <v>486</v>
      </c>
      <c r="B764" s="33" t="s">
        <v>72</v>
      </c>
      <c r="C764" s="33" t="s">
        <v>161</v>
      </c>
      <c r="D764" s="33" t="s">
        <v>64</v>
      </c>
      <c r="E764" s="38"/>
      <c r="F764" s="34" t="s">
        <v>65</v>
      </c>
      <c r="G764" s="17">
        <f t="shared" si="2585"/>
        <v>2511.5</v>
      </c>
      <c r="H764" s="17">
        <f t="shared" si="2586"/>
        <v>2603</v>
      </c>
      <c r="I764" s="17">
        <f t="shared" si="2587"/>
        <v>2603</v>
      </c>
      <c r="J764" s="17">
        <f t="shared" si="2588"/>
        <v>0</v>
      </c>
      <c r="K764" s="17">
        <f t="shared" si="2589"/>
        <v>0</v>
      </c>
      <c r="L764" s="17">
        <f t="shared" si="2590"/>
        <v>0</v>
      </c>
      <c r="M764" s="17">
        <f t="shared" si="2447"/>
        <v>2511.5</v>
      </c>
      <c r="N764" s="17">
        <f t="shared" si="2448"/>
        <v>2603</v>
      </c>
      <c r="O764" s="17">
        <f t="shared" si="2449"/>
        <v>2603</v>
      </c>
      <c r="P764" s="17">
        <f t="shared" si="2591"/>
        <v>0</v>
      </c>
      <c r="Q764" s="17">
        <f t="shared" si="2592"/>
        <v>0</v>
      </c>
      <c r="R764" s="17">
        <f t="shared" si="2593"/>
        <v>0</v>
      </c>
      <c r="S764" s="17">
        <f t="shared" si="2594"/>
        <v>0</v>
      </c>
      <c r="T764" s="17">
        <f t="shared" si="2595"/>
        <v>0</v>
      </c>
      <c r="U764" s="17">
        <f t="shared" si="2596"/>
        <v>0</v>
      </c>
      <c r="V764" s="17">
        <f t="shared" si="2597"/>
        <v>0</v>
      </c>
      <c r="W764" s="17">
        <f t="shared" si="2598"/>
        <v>0</v>
      </c>
      <c r="X764" s="17">
        <f t="shared" si="2599"/>
        <v>0</v>
      </c>
      <c r="Y764" s="17">
        <f t="shared" si="2484"/>
        <v>2511.5</v>
      </c>
      <c r="Z764" s="17">
        <f t="shared" si="2485"/>
        <v>2603</v>
      </c>
      <c r="AA764" s="17">
        <f t="shared" si="2486"/>
        <v>2603</v>
      </c>
      <c r="AB764" s="17">
        <f t="shared" si="2600"/>
        <v>0</v>
      </c>
      <c r="AC764" s="17">
        <f t="shared" si="2601"/>
        <v>0</v>
      </c>
      <c r="AD764" s="17">
        <f t="shared" si="2602"/>
        <v>0</v>
      </c>
      <c r="AE764" s="17">
        <f t="shared" si="2487"/>
        <v>2511.5</v>
      </c>
      <c r="AF764" s="17">
        <f t="shared" si="2488"/>
        <v>2603</v>
      </c>
      <c r="AG764" s="17">
        <f t="shared" si="2489"/>
        <v>2603</v>
      </c>
      <c r="AH764" s="17">
        <f t="shared" si="2603"/>
        <v>0</v>
      </c>
      <c r="AI764" s="17">
        <f t="shared" si="2604"/>
        <v>0</v>
      </c>
      <c r="AJ764" s="17">
        <f t="shared" si="2605"/>
        <v>0</v>
      </c>
      <c r="AK764" s="17">
        <f t="shared" si="2606"/>
        <v>0</v>
      </c>
      <c r="AL764" s="17">
        <f t="shared" si="2607"/>
        <v>0</v>
      </c>
      <c r="AM764" s="17">
        <f t="shared" si="2608"/>
        <v>0</v>
      </c>
      <c r="AN764" s="17">
        <f t="shared" si="2609"/>
        <v>0</v>
      </c>
      <c r="AO764" s="17">
        <f t="shared" si="2610"/>
        <v>0</v>
      </c>
      <c r="AP764" s="17">
        <f t="shared" si="2611"/>
        <v>0</v>
      </c>
      <c r="AQ764" s="17">
        <f t="shared" si="2612"/>
        <v>0</v>
      </c>
      <c r="AR764" s="17">
        <f t="shared" si="2613"/>
        <v>0</v>
      </c>
      <c r="AS764" s="17">
        <f t="shared" si="2614"/>
        <v>0</v>
      </c>
      <c r="AT764" s="17">
        <f t="shared" si="2615"/>
        <v>0</v>
      </c>
      <c r="AU764" s="17">
        <f t="shared" si="2616"/>
        <v>0</v>
      </c>
      <c r="AV764" s="17">
        <f t="shared" si="2617"/>
        <v>0</v>
      </c>
      <c r="AW764" s="17">
        <f t="shared" si="2490"/>
        <v>2511.5</v>
      </c>
      <c r="AX764" s="17">
        <f t="shared" si="2491"/>
        <v>2603</v>
      </c>
      <c r="AY764" s="17">
        <f t="shared" si="2492"/>
        <v>2603</v>
      </c>
      <c r="AZ764" s="17">
        <f t="shared" si="2618"/>
        <v>0</v>
      </c>
      <c r="BA764" s="17">
        <f t="shared" si="2493"/>
        <v>2511.5</v>
      </c>
      <c r="BB764" s="17">
        <f t="shared" si="2494"/>
        <v>2603</v>
      </c>
      <c r="BC764" s="17">
        <f t="shared" si="2495"/>
        <v>2603</v>
      </c>
      <c r="BD764" s="17">
        <f t="shared" si="2619"/>
        <v>0</v>
      </c>
      <c r="BE764" s="17">
        <f t="shared" si="2620"/>
        <v>0</v>
      </c>
      <c r="BF764" s="17">
        <f t="shared" si="2621"/>
        <v>0</v>
      </c>
      <c r="BG764" s="17">
        <f t="shared" si="2622"/>
        <v>0</v>
      </c>
      <c r="BH764" s="17">
        <f t="shared" si="2623"/>
        <v>0</v>
      </c>
      <c r="BI764" s="17">
        <f t="shared" si="2624"/>
        <v>0</v>
      </c>
      <c r="BJ764" s="17">
        <f t="shared" si="2625"/>
        <v>0</v>
      </c>
      <c r="BK764" s="17">
        <f t="shared" si="2626"/>
        <v>0</v>
      </c>
      <c r="BL764" s="17">
        <f t="shared" si="2627"/>
        <v>0</v>
      </c>
      <c r="BM764" s="17">
        <f t="shared" si="2628"/>
        <v>0</v>
      </c>
      <c r="BN764" s="17">
        <f t="shared" si="2629"/>
        <v>0</v>
      </c>
      <c r="BO764" s="17">
        <f t="shared" si="2496"/>
        <v>2511.5</v>
      </c>
      <c r="BP764" s="17">
        <f t="shared" si="2497"/>
        <v>2603</v>
      </c>
      <c r="BQ764" s="17">
        <f t="shared" si="2498"/>
        <v>2603</v>
      </c>
      <c r="BR764" s="17">
        <f t="shared" si="2630"/>
        <v>0</v>
      </c>
      <c r="BS764" s="35"/>
      <c r="BT764" s="35"/>
      <c r="BU764" s="1"/>
      <c r="BV764" s="1"/>
      <c r="BW764" s="1"/>
      <c r="BX764" s="1"/>
      <c r="BY764" s="1"/>
      <c r="BZ764" s="1"/>
      <c r="CA764" s="1"/>
      <c r="CB764" s="1"/>
    </row>
    <row r="765" s="1" customFormat="1" ht="15">
      <c r="A765" s="33" t="s">
        <v>486</v>
      </c>
      <c r="B765" s="33" t="s">
        <v>72</v>
      </c>
      <c r="C765" s="33" t="s">
        <v>161</v>
      </c>
      <c r="D765" s="33" t="s">
        <v>66</v>
      </c>
      <c r="E765" s="38"/>
      <c r="F765" s="34" t="s">
        <v>67</v>
      </c>
      <c r="G765" s="17">
        <f>G766+G768</f>
        <v>2511.5</v>
      </c>
      <c r="H765" s="17">
        <f>H766+H768</f>
        <v>2603</v>
      </c>
      <c r="I765" s="17">
        <f>I766+I768</f>
        <v>2603</v>
      </c>
      <c r="J765" s="17">
        <f>J766+J768</f>
        <v>0</v>
      </c>
      <c r="K765" s="17">
        <f>K766+K768</f>
        <v>0</v>
      </c>
      <c r="L765" s="17">
        <f>L766+L768</f>
        <v>0</v>
      </c>
      <c r="M765" s="17">
        <f t="shared" si="2447"/>
        <v>2511.5</v>
      </c>
      <c r="N765" s="17">
        <f t="shared" si="2448"/>
        <v>2603</v>
      </c>
      <c r="O765" s="17">
        <f t="shared" si="2449"/>
        <v>2603</v>
      </c>
      <c r="P765" s="17">
        <f>P766+P768</f>
        <v>0</v>
      </c>
      <c r="Q765" s="17">
        <f>Q766+Q768</f>
        <v>0</v>
      </c>
      <c r="R765" s="17">
        <f>R766+R768</f>
        <v>0</v>
      </c>
      <c r="S765" s="17">
        <f>S766+S768</f>
        <v>0</v>
      </c>
      <c r="T765" s="17">
        <f>T766+T768</f>
        <v>0</v>
      </c>
      <c r="U765" s="17">
        <f>U766+U768</f>
        <v>0</v>
      </c>
      <c r="V765" s="17">
        <f>V766+V768</f>
        <v>0</v>
      </c>
      <c r="W765" s="17">
        <f>W766+W768</f>
        <v>0</v>
      </c>
      <c r="X765" s="17">
        <f>X766+X768</f>
        <v>0</v>
      </c>
      <c r="Y765" s="17">
        <f t="shared" si="2484"/>
        <v>2511.5</v>
      </c>
      <c r="Z765" s="17">
        <f t="shared" si="2485"/>
        <v>2603</v>
      </c>
      <c r="AA765" s="17">
        <f t="shared" si="2486"/>
        <v>2603</v>
      </c>
      <c r="AB765" s="17">
        <f>AB766+AB768</f>
        <v>0</v>
      </c>
      <c r="AC765" s="17">
        <f>AC766+AC768</f>
        <v>0</v>
      </c>
      <c r="AD765" s="17">
        <f>AD766+AD768</f>
        <v>0</v>
      </c>
      <c r="AE765" s="17">
        <f t="shared" si="2487"/>
        <v>2511.5</v>
      </c>
      <c r="AF765" s="17">
        <f t="shared" si="2488"/>
        <v>2603</v>
      </c>
      <c r="AG765" s="17">
        <f t="shared" si="2489"/>
        <v>2603</v>
      </c>
      <c r="AH765" s="17">
        <f>AH766+AH768</f>
        <v>0</v>
      </c>
      <c r="AI765" s="17">
        <f>AI766+AI768</f>
        <v>0</v>
      </c>
      <c r="AJ765" s="17">
        <f>AJ766+AJ768</f>
        <v>0</v>
      </c>
      <c r="AK765" s="17">
        <f>AK766+AK768</f>
        <v>0</v>
      </c>
      <c r="AL765" s="17">
        <f>AL766+AL768</f>
        <v>0</v>
      </c>
      <c r="AM765" s="17">
        <f>AM766+AM768</f>
        <v>0</v>
      </c>
      <c r="AN765" s="17">
        <f>AN766+AN768</f>
        <v>0</v>
      </c>
      <c r="AO765" s="17">
        <f>AO766+AO768</f>
        <v>0</v>
      </c>
      <c r="AP765" s="17">
        <f>AP766+AP768</f>
        <v>0</v>
      </c>
      <c r="AQ765" s="17">
        <f>AQ766+AQ768</f>
        <v>0</v>
      </c>
      <c r="AR765" s="17">
        <f>AR766+AR768</f>
        <v>0</v>
      </c>
      <c r="AS765" s="17">
        <f>AS766+AS768</f>
        <v>0</v>
      </c>
      <c r="AT765" s="17">
        <f>AT766+AT768</f>
        <v>0</v>
      </c>
      <c r="AU765" s="17">
        <f>AU766+AU768</f>
        <v>0</v>
      </c>
      <c r="AV765" s="17">
        <f>AV766+AV768</f>
        <v>0</v>
      </c>
      <c r="AW765" s="17">
        <f t="shared" si="2490"/>
        <v>2511.5</v>
      </c>
      <c r="AX765" s="17">
        <f t="shared" si="2491"/>
        <v>2603</v>
      </c>
      <c r="AY765" s="17">
        <f t="shared" si="2492"/>
        <v>2603</v>
      </c>
      <c r="AZ765" s="17">
        <f>AZ766+AZ768</f>
        <v>0</v>
      </c>
      <c r="BA765" s="17">
        <f t="shared" si="2493"/>
        <v>2511.5</v>
      </c>
      <c r="BB765" s="17">
        <f t="shared" si="2494"/>
        <v>2603</v>
      </c>
      <c r="BC765" s="17">
        <f t="shared" si="2495"/>
        <v>2603</v>
      </c>
      <c r="BD765" s="17">
        <f>BD766+BD768</f>
        <v>0</v>
      </c>
      <c r="BE765" s="17">
        <f>BE766+BE768</f>
        <v>0</v>
      </c>
      <c r="BF765" s="17">
        <f>BF766+BF768</f>
        <v>0</v>
      </c>
      <c r="BG765" s="17">
        <f>BG766+BG768</f>
        <v>0</v>
      </c>
      <c r="BH765" s="17">
        <f>BH766+BH768</f>
        <v>0</v>
      </c>
      <c r="BI765" s="17">
        <f>BI766+BI768</f>
        <v>0</v>
      </c>
      <c r="BJ765" s="17">
        <f>BJ766+BJ768</f>
        <v>0</v>
      </c>
      <c r="BK765" s="17">
        <f>BK766+BK768</f>
        <v>0</v>
      </c>
      <c r="BL765" s="17">
        <f>BL766+BL768</f>
        <v>0</v>
      </c>
      <c r="BM765" s="17">
        <f>BM766+BM768</f>
        <v>0</v>
      </c>
      <c r="BN765" s="17">
        <f>BN766+BN768</f>
        <v>0</v>
      </c>
      <c r="BO765" s="17">
        <f t="shared" si="2496"/>
        <v>2511.5</v>
      </c>
      <c r="BP765" s="17">
        <f t="shared" si="2497"/>
        <v>2603</v>
      </c>
      <c r="BQ765" s="17">
        <f t="shared" si="2498"/>
        <v>2603</v>
      </c>
      <c r="BR765" s="17">
        <f>BR766+BR768</f>
        <v>0</v>
      </c>
      <c r="BS765" s="35"/>
      <c r="BT765" s="35"/>
      <c r="BU765" s="1"/>
      <c r="BV765" s="1"/>
      <c r="BW765" s="1"/>
      <c r="BX765" s="1"/>
      <c r="BY765" s="1"/>
      <c r="BZ765" s="1"/>
      <c r="CA765" s="1"/>
      <c r="CB765" s="1"/>
    </row>
    <row r="766" s="1" customFormat="1" ht="30">
      <c r="A766" s="33" t="s">
        <v>486</v>
      </c>
      <c r="B766" s="33" t="s">
        <v>72</v>
      </c>
      <c r="C766" s="33" t="s">
        <v>161</v>
      </c>
      <c r="D766" s="33" t="s">
        <v>163</v>
      </c>
      <c r="E766" s="38"/>
      <c r="F766" s="34" t="s">
        <v>164</v>
      </c>
      <c r="G766" s="17">
        <f>G767</f>
        <v>416.5</v>
      </c>
      <c r="H766" s="17">
        <f>H767</f>
        <v>416.5</v>
      </c>
      <c r="I766" s="17">
        <f>I767</f>
        <v>416.5</v>
      </c>
      <c r="J766" s="17">
        <f>J767</f>
        <v>0</v>
      </c>
      <c r="K766" s="17">
        <f>K767</f>
        <v>0</v>
      </c>
      <c r="L766" s="17">
        <f>L767</f>
        <v>0</v>
      </c>
      <c r="M766" s="17">
        <f t="shared" si="2447"/>
        <v>416.5</v>
      </c>
      <c r="N766" s="17">
        <f t="shared" si="2448"/>
        <v>416.5</v>
      </c>
      <c r="O766" s="17">
        <f t="shared" si="2449"/>
        <v>416.5</v>
      </c>
      <c r="P766" s="17">
        <f>P767</f>
        <v>0</v>
      </c>
      <c r="Q766" s="17">
        <f>Q767</f>
        <v>0</v>
      </c>
      <c r="R766" s="17">
        <f>R767</f>
        <v>0</v>
      </c>
      <c r="S766" s="17">
        <f>S767</f>
        <v>0</v>
      </c>
      <c r="T766" s="17">
        <f>T767</f>
        <v>0</v>
      </c>
      <c r="U766" s="17">
        <f>U767</f>
        <v>0</v>
      </c>
      <c r="V766" s="17">
        <f>V767</f>
        <v>0</v>
      </c>
      <c r="W766" s="17">
        <f>W767</f>
        <v>0</v>
      </c>
      <c r="X766" s="17">
        <f>X767</f>
        <v>0</v>
      </c>
      <c r="Y766" s="17">
        <f t="shared" si="2484"/>
        <v>416.5</v>
      </c>
      <c r="Z766" s="17">
        <f t="shared" si="2485"/>
        <v>416.5</v>
      </c>
      <c r="AA766" s="17">
        <f t="shared" si="2486"/>
        <v>416.5</v>
      </c>
      <c r="AB766" s="17">
        <f>AB767</f>
        <v>0</v>
      </c>
      <c r="AC766" s="17">
        <f>AC767</f>
        <v>0</v>
      </c>
      <c r="AD766" s="17">
        <f>AD767</f>
        <v>0</v>
      </c>
      <c r="AE766" s="17">
        <f t="shared" si="2487"/>
        <v>416.5</v>
      </c>
      <c r="AF766" s="17">
        <f t="shared" si="2488"/>
        <v>416.5</v>
      </c>
      <c r="AG766" s="17">
        <f t="shared" si="2489"/>
        <v>416.5</v>
      </c>
      <c r="AH766" s="17">
        <f>AH767</f>
        <v>0</v>
      </c>
      <c r="AI766" s="17">
        <f>AI767</f>
        <v>0</v>
      </c>
      <c r="AJ766" s="17">
        <f>AJ767</f>
        <v>0</v>
      </c>
      <c r="AK766" s="17">
        <f>AK767</f>
        <v>0</v>
      </c>
      <c r="AL766" s="17">
        <f>AL767</f>
        <v>0</v>
      </c>
      <c r="AM766" s="17">
        <f>AM767</f>
        <v>0</v>
      </c>
      <c r="AN766" s="17">
        <f>AN767</f>
        <v>0</v>
      </c>
      <c r="AO766" s="17">
        <f>AO767</f>
        <v>0</v>
      </c>
      <c r="AP766" s="17">
        <f>AP767</f>
        <v>0</v>
      </c>
      <c r="AQ766" s="17">
        <f>AQ767</f>
        <v>0</v>
      </c>
      <c r="AR766" s="17">
        <f>AR767</f>
        <v>0</v>
      </c>
      <c r="AS766" s="17">
        <f>AS767</f>
        <v>0</v>
      </c>
      <c r="AT766" s="17">
        <f>AT767</f>
        <v>0</v>
      </c>
      <c r="AU766" s="17">
        <f>AU767</f>
        <v>0</v>
      </c>
      <c r="AV766" s="17">
        <f>AV767</f>
        <v>0</v>
      </c>
      <c r="AW766" s="17">
        <f t="shared" si="2490"/>
        <v>416.5</v>
      </c>
      <c r="AX766" s="17">
        <f t="shared" si="2491"/>
        <v>416.5</v>
      </c>
      <c r="AY766" s="17">
        <f t="shared" si="2492"/>
        <v>416.5</v>
      </c>
      <c r="AZ766" s="17">
        <f>AZ767</f>
        <v>0</v>
      </c>
      <c r="BA766" s="17">
        <f t="shared" si="2493"/>
        <v>416.5</v>
      </c>
      <c r="BB766" s="17">
        <f t="shared" si="2494"/>
        <v>416.5</v>
      </c>
      <c r="BC766" s="17">
        <f t="shared" si="2495"/>
        <v>416.5</v>
      </c>
      <c r="BD766" s="17">
        <f>BD767</f>
        <v>0</v>
      </c>
      <c r="BE766" s="17">
        <f>BE767</f>
        <v>0</v>
      </c>
      <c r="BF766" s="17">
        <f>BF767</f>
        <v>0</v>
      </c>
      <c r="BG766" s="17">
        <f>BG767</f>
        <v>0</v>
      </c>
      <c r="BH766" s="17">
        <f>BH767</f>
        <v>0</v>
      </c>
      <c r="BI766" s="17">
        <f>BI767</f>
        <v>0</v>
      </c>
      <c r="BJ766" s="17">
        <f>BJ767</f>
        <v>0</v>
      </c>
      <c r="BK766" s="17">
        <f>BK767</f>
        <v>0</v>
      </c>
      <c r="BL766" s="17">
        <f>BL767</f>
        <v>0</v>
      </c>
      <c r="BM766" s="17">
        <f>BM767</f>
        <v>0</v>
      </c>
      <c r="BN766" s="17">
        <f>BN767</f>
        <v>0</v>
      </c>
      <c r="BO766" s="17">
        <f t="shared" si="2496"/>
        <v>416.5</v>
      </c>
      <c r="BP766" s="17">
        <f t="shared" si="2497"/>
        <v>416.5</v>
      </c>
      <c r="BQ766" s="17">
        <f t="shared" si="2498"/>
        <v>416.5</v>
      </c>
      <c r="BR766" s="17">
        <f>BR767</f>
        <v>0</v>
      </c>
      <c r="BS766" s="35"/>
      <c r="BT766" s="35"/>
      <c r="BU766" s="1"/>
      <c r="BV766" s="1"/>
      <c r="BW766" s="1"/>
      <c r="BX766" s="1"/>
      <c r="BY766" s="1"/>
      <c r="BZ766" s="1"/>
      <c r="CA766" s="1"/>
      <c r="CB766" s="1"/>
    </row>
    <row r="767" s="1" customFormat="1" ht="30">
      <c r="A767" s="33" t="s">
        <v>486</v>
      </c>
      <c r="B767" s="33" t="s">
        <v>72</v>
      </c>
      <c r="C767" s="33" t="s">
        <v>161</v>
      </c>
      <c r="D767" s="33" t="s">
        <v>163</v>
      </c>
      <c r="E767" s="33" t="s">
        <v>48</v>
      </c>
      <c r="F767" s="34" t="s">
        <v>49</v>
      </c>
      <c r="G767" s="17">
        <v>416.5</v>
      </c>
      <c r="H767" s="17">
        <v>416.5</v>
      </c>
      <c r="I767" s="17">
        <v>416.5</v>
      </c>
      <c r="J767" s="17"/>
      <c r="K767" s="17"/>
      <c r="L767" s="17"/>
      <c r="M767" s="17">
        <f t="shared" si="2447"/>
        <v>416.5</v>
      </c>
      <c r="N767" s="17">
        <f t="shared" si="2448"/>
        <v>416.5</v>
      </c>
      <c r="O767" s="17">
        <f t="shared" si="2449"/>
        <v>416.5</v>
      </c>
      <c r="P767" s="17"/>
      <c r="Q767" s="17"/>
      <c r="R767" s="17"/>
      <c r="S767" s="17"/>
      <c r="T767" s="17"/>
      <c r="U767" s="17"/>
      <c r="V767" s="17"/>
      <c r="W767" s="17"/>
      <c r="X767" s="17"/>
      <c r="Y767" s="17">
        <f t="shared" si="2484"/>
        <v>416.5</v>
      </c>
      <c r="Z767" s="17">
        <f t="shared" si="2485"/>
        <v>416.5</v>
      </c>
      <c r="AA767" s="17">
        <f t="shared" si="2486"/>
        <v>416.5</v>
      </c>
      <c r="AB767" s="17"/>
      <c r="AC767" s="17"/>
      <c r="AD767" s="17"/>
      <c r="AE767" s="17">
        <f t="shared" si="2487"/>
        <v>416.5</v>
      </c>
      <c r="AF767" s="17">
        <f t="shared" si="2488"/>
        <v>416.5</v>
      </c>
      <c r="AG767" s="17">
        <f t="shared" si="2489"/>
        <v>416.5</v>
      </c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>
        <f t="shared" si="2490"/>
        <v>416.5</v>
      </c>
      <c r="AX767" s="17">
        <f t="shared" si="2491"/>
        <v>416.5</v>
      </c>
      <c r="AY767" s="17">
        <f t="shared" si="2492"/>
        <v>416.5</v>
      </c>
      <c r="AZ767" s="17"/>
      <c r="BA767" s="17">
        <f t="shared" si="2493"/>
        <v>416.5</v>
      </c>
      <c r="BB767" s="17">
        <f t="shared" si="2494"/>
        <v>416.5</v>
      </c>
      <c r="BC767" s="17">
        <f t="shared" si="2495"/>
        <v>416.5</v>
      </c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>
        <f t="shared" si="2496"/>
        <v>416.5</v>
      </c>
      <c r="BP767" s="17">
        <f t="shared" si="2497"/>
        <v>416.5</v>
      </c>
      <c r="BQ767" s="17">
        <f t="shared" si="2498"/>
        <v>416.5</v>
      </c>
      <c r="BR767" s="17"/>
      <c r="BS767" s="35"/>
      <c r="BT767" s="35"/>
      <c r="BU767" s="1"/>
      <c r="BV767" s="1"/>
      <c r="BW767" s="1"/>
      <c r="BX767" s="1"/>
      <c r="BY767" s="1"/>
      <c r="BZ767" s="1"/>
      <c r="CA767" s="1"/>
      <c r="CB767" s="1"/>
    </row>
    <row r="768" s="1" customFormat="1" ht="45">
      <c r="A768" s="33" t="s">
        <v>486</v>
      </c>
      <c r="B768" s="33" t="s">
        <v>72</v>
      </c>
      <c r="C768" s="33" t="s">
        <v>161</v>
      </c>
      <c r="D768" s="33" t="s">
        <v>450</v>
      </c>
      <c r="E768" s="38"/>
      <c r="F768" s="34" t="s">
        <v>451</v>
      </c>
      <c r="G768" s="17">
        <f>G769+G770</f>
        <v>2095</v>
      </c>
      <c r="H768" s="17">
        <f>H769+H770</f>
        <v>2186.5</v>
      </c>
      <c r="I768" s="17">
        <f>I769+I770</f>
        <v>2186.5</v>
      </c>
      <c r="J768" s="17">
        <f>J769+J770</f>
        <v>0</v>
      </c>
      <c r="K768" s="17">
        <f>K769+K770</f>
        <v>0</v>
      </c>
      <c r="L768" s="17">
        <f>L769+L770</f>
        <v>0</v>
      </c>
      <c r="M768" s="17">
        <f t="shared" si="2447"/>
        <v>2095</v>
      </c>
      <c r="N768" s="17">
        <f t="shared" si="2448"/>
        <v>2186.5</v>
      </c>
      <c r="O768" s="17">
        <f t="shared" si="2449"/>
        <v>2186.5</v>
      </c>
      <c r="P768" s="17">
        <f>P769+P770</f>
        <v>0</v>
      </c>
      <c r="Q768" s="17">
        <f>Q769+Q770</f>
        <v>0</v>
      </c>
      <c r="R768" s="17">
        <f>R769+R770</f>
        <v>0</v>
      </c>
      <c r="S768" s="17">
        <f>S769+S770</f>
        <v>0</v>
      </c>
      <c r="T768" s="17">
        <f>T769+T770</f>
        <v>0</v>
      </c>
      <c r="U768" s="17">
        <f>U769+U770</f>
        <v>0</v>
      </c>
      <c r="V768" s="17">
        <f>V769+V770</f>
        <v>0</v>
      </c>
      <c r="W768" s="17">
        <f>W769+W770</f>
        <v>0</v>
      </c>
      <c r="X768" s="17">
        <f>X769+X770</f>
        <v>0</v>
      </c>
      <c r="Y768" s="17">
        <f t="shared" si="2484"/>
        <v>2095</v>
      </c>
      <c r="Z768" s="17">
        <f t="shared" si="2485"/>
        <v>2186.5</v>
      </c>
      <c r="AA768" s="17">
        <f t="shared" si="2486"/>
        <v>2186.5</v>
      </c>
      <c r="AB768" s="17">
        <f>AB769+AB770</f>
        <v>0</v>
      </c>
      <c r="AC768" s="17">
        <f>AC769+AC770</f>
        <v>0</v>
      </c>
      <c r="AD768" s="17">
        <f>AD769+AD770</f>
        <v>0</v>
      </c>
      <c r="AE768" s="17">
        <f t="shared" si="2487"/>
        <v>2095</v>
      </c>
      <c r="AF768" s="17">
        <f t="shared" si="2488"/>
        <v>2186.5</v>
      </c>
      <c r="AG768" s="17">
        <f t="shared" si="2489"/>
        <v>2186.5</v>
      </c>
      <c r="AH768" s="17">
        <f>AH769+AH770</f>
        <v>0</v>
      </c>
      <c r="AI768" s="17">
        <f>AI769+AI770</f>
        <v>0</v>
      </c>
      <c r="AJ768" s="17">
        <f>AJ769+AJ770</f>
        <v>0</v>
      </c>
      <c r="AK768" s="17">
        <f>AK769+AK770</f>
        <v>0</v>
      </c>
      <c r="AL768" s="17">
        <f>AL769+AL770</f>
        <v>0</v>
      </c>
      <c r="AM768" s="17">
        <f>AM769+AM770</f>
        <v>0</v>
      </c>
      <c r="AN768" s="17">
        <f>AN769+AN770</f>
        <v>0</v>
      </c>
      <c r="AO768" s="17">
        <f>AO769+AO770</f>
        <v>0</v>
      </c>
      <c r="AP768" s="17">
        <f>AP769+AP770</f>
        <v>0</v>
      </c>
      <c r="AQ768" s="17">
        <f>AQ769+AQ770</f>
        <v>0</v>
      </c>
      <c r="AR768" s="17">
        <f>AR769+AR770</f>
        <v>0</v>
      </c>
      <c r="AS768" s="17">
        <f>AS769+AS770</f>
        <v>0</v>
      </c>
      <c r="AT768" s="17">
        <f>AT769+AT770</f>
        <v>0</v>
      </c>
      <c r="AU768" s="17">
        <f>AU769+AU770</f>
        <v>0</v>
      </c>
      <c r="AV768" s="17">
        <f>AV769+AV770</f>
        <v>0</v>
      </c>
      <c r="AW768" s="17">
        <f t="shared" si="2490"/>
        <v>2095</v>
      </c>
      <c r="AX768" s="17">
        <f t="shared" si="2491"/>
        <v>2186.5</v>
      </c>
      <c r="AY768" s="17">
        <f t="shared" si="2492"/>
        <v>2186.5</v>
      </c>
      <c r="AZ768" s="17">
        <f>AZ769+AZ770</f>
        <v>0</v>
      </c>
      <c r="BA768" s="17">
        <f t="shared" si="2493"/>
        <v>2095</v>
      </c>
      <c r="BB768" s="17">
        <f t="shared" si="2494"/>
        <v>2186.5</v>
      </c>
      <c r="BC768" s="17">
        <f t="shared" si="2495"/>
        <v>2186.5</v>
      </c>
      <c r="BD768" s="17">
        <f>BD769+BD770</f>
        <v>0</v>
      </c>
      <c r="BE768" s="17">
        <f>BE769+BE770</f>
        <v>0</v>
      </c>
      <c r="BF768" s="17">
        <f>BF769+BF770</f>
        <v>0</v>
      </c>
      <c r="BG768" s="17">
        <f>BG769+BG770</f>
        <v>0</v>
      </c>
      <c r="BH768" s="17">
        <f>BH769+BH770</f>
        <v>0</v>
      </c>
      <c r="BI768" s="17">
        <f>BI769+BI770</f>
        <v>0</v>
      </c>
      <c r="BJ768" s="17">
        <f>BJ769+BJ770</f>
        <v>0</v>
      </c>
      <c r="BK768" s="17">
        <f>BK769+BK770</f>
        <v>0</v>
      </c>
      <c r="BL768" s="17">
        <f>BL769+BL770</f>
        <v>0</v>
      </c>
      <c r="BM768" s="17">
        <f>BM769+BM770</f>
        <v>0</v>
      </c>
      <c r="BN768" s="17">
        <f>BN769+BN770</f>
        <v>0</v>
      </c>
      <c r="BO768" s="17">
        <f t="shared" si="2496"/>
        <v>2095</v>
      </c>
      <c r="BP768" s="17">
        <f t="shared" si="2497"/>
        <v>2186.5</v>
      </c>
      <c r="BQ768" s="17">
        <f t="shared" si="2498"/>
        <v>2186.5</v>
      </c>
      <c r="BR768" s="17">
        <f>BR769+BR770</f>
        <v>0</v>
      </c>
      <c r="BS768" s="35"/>
      <c r="BT768" s="35"/>
      <c r="BU768" s="1"/>
      <c r="BV768" s="1"/>
      <c r="BW768" s="1"/>
      <c r="BX768" s="1"/>
      <c r="BY768" s="1"/>
      <c r="BZ768" s="1"/>
      <c r="CA768" s="1"/>
      <c r="CB768" s="1"/>
    </row>
    <row r="769" s="1" customFormat="1" ht="75">
      <c r="A769" s="33" t="s">
        <v>486</v>
      </c>
      <c r="B769" s="33" t="s">
        <v>72</v>
      </c>
      <c r="C769" s="33" t="s">
        <v>161</v>
      </c>
      <c r="D769" s="33" t="s">
        <v>450</v>
      </c>
      <c r="E769" s="33" t="s">
        <v>60</v>
      </c>
      <c r="F769" s="34" t="s">
        <v>61</v>
      </c>
      <c r="G769" s="17">
        <v>1048.8</v>
      </c>
      <c r="H769" s="17">
        <v>1140</v>
      </c>
      <c r="I769" s="17">
        <v>1140</v>
      </c>
      <c r="J769" s="17"/>
      <c r="K769" s="17"/>
      <c r="L769" s="17"/>
      <c r="M769" s="17">
        <f t="shared" si="2447"/>
        <v>1048.8</v>
      </c>
      <c r="N769" s="17">
        <f t="shared" si="2448"/>
        <v>1140</v>
      </c>
      <c r="O769" s="17">
        <f t="shared" si="2449"/>
        <v>1140</v>
      </c>
      <c r="P769" s="17"/>
      <c r="Q769" s="17"/>
      <c r="R769" s="17"/>
      <c r="S769" s="17"/>
      <c r="T769" s="17"/>
      <c r="U769" s="17"/>
      <c r="V769" s="17"/>
      <c r="W769" s="17"/>
      <c r="X769" s="17"/>
      <c r="Y769" s="17">
        <f t="shared" si="2484"/>
        <v>1048.8</v>
      </c>
      <c r="Z769" s="17">
        <f t="shared" si="2485"/>
        <v>1140</v>
      </c>
      <c r="AA769" s="17">
        <f t="shared" si="2486"/>
        <v>1140</v>
      </c>
      <c r="AB769" s="17"/>
      <c r="AC769" s="17"/>
      <c r="AD769" s="17"/>
      <c r="AE769" s="17">
        <f t="shared" si="2487"/>
        <v>1048.8</v>
      </c>
      <c r="AF769" s="17">
        <f t="shared" si="2488"/>
        <v>1140</v>
      </c>
      <c r="AG769" s="17">
        <f t="shared" si="2489"/>
        <v>1140</v>
      </c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>
        <f t="shared" si="2490"/>
        <v>1048.8</v>
      </c>
      <c r="AX769" s="17">
        <f t="shared" si="2491"/>
        <v>1140</v>
      </c>
      <c r="AY769" s="17">
        <f t="shared" si="2492"/>
        <v>1140</v>
      </c>
      <c r="AZ769" s="17"/>
      <c r="BA769" s="17">
        <f t="shared" si="2493"/>
        <v>1048.8</v>
      </c>
      <c r="BB769" s="17">
        <f t="shared" si="2494"/>
        <v>1140</v>
      </c>
      <c r="BC769" s="17">
        <f t="shared" si="2495"/>
        <v>1140</v>
      </c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>
        <f t="shared" si="2496"/>
        <v>1048.8</v>
      </c>
      <c r="BP769" s="17">
        <f t="shared" si="2497"/>
        <v>1140</v>
      </c>
      <c r="BQ769" s="17">
        <f t="shared" si="2498"/>
        <v>1140</v>
      </c>
      <c r="BR769" s="17"/>
      <c r="BS769" s="35"/>
      <c r="BT769" s="35"/>
      <c r="BU769" s="1"/>
      <c r="BV769" s="1"/>
      <c r="BW769" s="1"/>
      <c r="BX769" s="1"/>
      <c r="BY769" s="1"/>
      <c r="BZ769" s="1"/>
      <c r="CA769" s="1"/>
      <c r="CB769" s="1"/>
    </row>
    <row r="770" s="1" customFormat="1" ht="30">
      <c r="A770" s="33" t="s">
        <v>486</v>
      </c>
      <c r="B770" s="33" t="s">
        <v>72</v>
      </c>
      <c r="C770" s="33" t="s">
        <v>161</v>
      </c>
      <c r="D770" s="33" t="s">
        <v>450</v>
      </c>
      <c r="E770" s="33" t="s">
        <v>48</v>
      </c>
      <c r="F770" s="34" t="s">
        <v>49</v>
      </c>
      <c r="G770" s="17">
        <v>1046.2</v>
      </c>
      <c r="H770" s="17">
        <v>1046.5</v>
      </c>
      <c r="I770" s="17">
        <v>1046.5</v>
      </c>
      <c r="J770" s="17"/>
      <c r="K770" s="17"/>
      <c r="L770" s="17"/>
      <c r="M770" s="17">
        <f t="shared" si="2447"/>
        <v>1046.2</v>
      </c>
      <c r="N770" s="17">
        <f t="shared" si="2448"/>
        <v>1046.5</v>
      </c>
      <c r="O770" s="17">
        <f t="shared" si="2449"/>
        <v>1046.5</v>
      </c>
      <c r="P770" s="17"/>
      <c r="Q770" s="17"/>
      <c r="R770" s="17"/>
      <c r="S770" s="17"/>
      <c r="T770" s="17"/>
      <c r="U770" s="17"/>
      <c r="V770" s="17"/>
      <c r="W770" s="17"/>
      <c r="X770" s="17"/>
      <c r="Y770" s="17">
        <f t="shared" si="2484"/>
        <v>1046.2</v>
      </c>
      <c r="Z770" s="17">
        <f t="shared" si="2485"/>
        <v>1046.5</v>
      </c>
      <c r="AA770" s="17">
        <f t="shared" si="2486"/>
        <v>1046.5</v>
      </c>
      <c r="AB770" s="17"/>
      <c r="AC770" s="17"/>
      <c r="AD770" s="17"/>
      <c r="AE770" s="17">
        <f t="shared" si="2487"/>
        <v>1046.2</v>
      </c>
      <c r="AF770" s="17">
        <f t="shared" si="2488"/>
        <v>1046.5</v>
      </c>
      <c r="AG770" s="17">
        <f t="shared" si="2489"/>
        <v>1046.5</v>
      </c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>
        <f t="shared" si="2490"/>
        <v>1046.2</v>
      </c>
      <c r="AX770" s="17">
        <f t="shared" si="2491"/>
        <v>1046.5</v>
      </c>
      <c r="AY770" s="17">
        <f t="shared" si="2492"/>
        <v>1046.5</v>
      </c>
      <c r="AZ770" s="17"/>
      <c r="BA770" s="17">
        <f t="shared" si="2493"/>
        <v>1046.2</v>
      </c>
      <c r="BB770" s="17">
        <f t="shared" si="2494"/>
        <v>1046.5</v>
      </c>
      <c r="BC770" s="17">
        <f t="shared" si="2495"/>
        <v>1046.5</v>
      </c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>
        <f t="shared" si="2496"/>
        <v>1046.2</v>
      </c>
      <c r="BP770" s="17">
        <f t="shared" si="2497"/>
        <v>1046.5</v>
      </c>
      <c r="BQ770" s="17">
        <f t="shared" si="2498"/>
        <v>1046.5</v>
      </c>
      <c r="BR770" s="17"/>
      <c r="BS770" s="35"/>
      <c r="BT770" s="35"/>
      <c r="BU770" s="1"/>
      <c r="BV770" s="1"/>
      <c r="BW770" s="1"/>
      <c r="BX770" s="1"/>
      <c r="BY770" s="1"/>
      <c r="BZ770" s="1"/>
      <c r="CA770" s="1"/>
      <c r="CB770" s="1"/>
    </row>
    <row r="771" s="23" customFormat="1" ht="15">
      <c r="A771" s="24" t="s">
        <v>486</v>
      </c>
      <c r="B771" s="24" t="s">
        <v>128</v>
      </c>
      <c r="C771" s="24"/>
      <c r="D771" s="24"/>
      <c r="E771" s="36"/>
      <c r="F771" s="25" t="s">
        <v>129</v>
      </c>
      <c r="G771" s="26">
        <f>G787+G772</f>
        <v>22708.899999999998</v>
      </c>
      <c r="H771" s="26">
        <f>H787+H772</f>
        <v>22314.899999999998</v>
      </c>
      <c r="I771" s="26">
        <f>I787+I772</f>
        <v>22314.899999999998</v>
      </c>
      <c r="J771" s="26">
        <f>J787+J772</f>
        <v>0</v>
      </c>
      <c r="K771" s="26">
        <f>K787+K772</f>
        <v>0</v>
      </c>
      <c r="L771" s="26">
        <f>L787+L772</f>
        <v>0</v>
      </c>
      <c r="M771" s="26">
        <f t="shared" si="2447"/>
        <v>22708.899999999998</v>
      </c>
      <c r="N771" s="26">
        <f t="shared" si="2448"/>
        <v>22314.899999999998</v>
      </c>
      <c r="O771" s="26">
        <f t="shared" si="2449"/>
        <v>22314.899999999998</v>
      </c>
      <c r="P771" s="26">
        <f>P787+P772</f>
        <v>0</v>
      </c>
      <c r="Q771" s="26">
        <f>Q787+Q772</f>
        <v>0</v>
      </c>
      <c r="R771" s="26">
        <f>R787+R772</f>
        <v>0</v>
      </c>
      <c r="S771" s="26">
        <f>S787+S772</f>
        <v>1920</v>
      </c>
      <c r="T771" s="26">
        <f>T787+T772</f>
        <v>0</v>
      </c>
      <c r="U771" s="26">
        <f>U787+U772</f>
        <v>0</v>
      </c>
      <c r="V771" s="26">
        <f>V787+V772</f>
        <v>0</v>
      </c>
      <c r="W771" s="26">
        <f>W787+W772</f>
        <v>0</v>
      </c>
      <c r="X771" s="26">
        <f>X787+X772</f>
        <v>0</v>
      </c>
      <c r="Y771" s="26">
        <f t="shared" si="2484"/>
        <v>24628.899999999998</v>
      </c>
      <c r="Z771" s="26">
        <f t="shared" si="2485"/>
        <v>22314.899999999998</v>
      </c>
      <c r="AA771" s="26">
        <f t="shared" si="2486"/>
        <v>22314.899999999998</v>
      </c>
      <c r="AB771" s="26">
        <f>AB787+AB772</f>
        <v>0</v>
      </c>
      <c r="AC771" s="26">
        <f>AC787+AC772</f>
        <v>0</v>
      </c>
      <c r="AD771" s="26">
        <f>AD787+AD772</f>
        <v>0</v>
      </c>
      <c r="AE771" s="26">
        <f t="shared" si="2487"/>
        <v>24628.899999999998</v>
      </c>
      <c r="AF771" s="26">
        <f t="shared" si="2488"/>
        <v>22314.899999999998</v>
      </c>
      <c r="AG771" s="26">
        <f t="shared" si="2489"/>
        <v>22314.899999999998</v>
      </c>
      <c r="AH771" s="26">
        <f>AH787+AH772</f>
        <v>0</v>
      </c>
      <c r="AI771" s="26">
        <f>AI787+AI772</f>
        <v>0</v>
      </c>
      <c r="AJ771" s="26">
        <f>AJ787+AJ772</f>
        <v>0</v>
      </c>
      <c r="AK771" s="26">
        <f>AK787+AK772</f>
        <v>0</v>
      </c>
      <c r="AL771" s="26">
        <f>AL787+AL772</f>
        <v>0</v>
      </c>
      <c r="AM771" s="26">
        <f>AM787+AM772</f>
        <v>0</v>
      </c>
      <c r="AN771" s="26">
        <f>AN787+AN772</f>
        <v>0</v>
      </c>
      <c r="AO771" s="26">
        <f>AO787+AO772</f>
        <v>0</v>
      </c>
      <c r="AP771" s="26">
        <f>AP787+AP772</f>
        <v>0</v>
      </c>
      <c r="AQ771" s="26">
        <f>AQ787+AQ772</f>
        <v>0</v>
      </c>
      <c r="AR771" s="26">
        <f>AR787+AR772</f>
        <v>0</v>
      </c>
      <c r="AS771" s="26">
        <f>AS787+AS772</f>
        <v>0</v>
      </c>
      <c r="AT771" s="26">
        <f>AT787+AT772</f>
        <v>0</v>
      </c>
      <c r="AU771" s="26">
        <f>AU787+AU772</f>
        <v>0</v>
      </c>
      <c r="AV771" s="26">
        <f>AV787+AV772</f>
        <v>0</v>
      </c>
      <c r="AW771" s="26">
        <f t="shared" si="2490"/>
        <v>24628.899999999998</v>
      </c>
      <c r="AX771" s="26">
        <f t="shared" si="2491"/>
        <v>22314.899999999998</v>
      </c>
      <c r="AY771" s="26">
        <f t="shared" si="2492"/>
        <v>22314.899999999998</v>
      </c>
      <c r="AZ771" s="26">
        <f>AZ787+AZ772</f>
        <v>0</v>
      </c>
      <c r="BA771" s="26">
        <f t="shared" si="2493"/>
        <v>24628.899999999998</v>
      </c>
      <c r="BB771" s="26">
        <f t="shared" si="2494"/>
        <v>22314.899999999998</v>
      </c>
      <c r="BC771" s="26">
        <f t="shared" si="2495"/>
        <v>22314.899999999998</v>
      </c>
      <c r="BD771" s="26">
        <f>BD787+BD772</f>
        <v>0</v>
      </c>
      <c r="BE771" s="26">
        <f>BE787+BE772</f>
        <v>0</v>
      </c>
      <c r="BF771" s="26">
        <f>BF787+BF772</f>
        <v>1566.5</v>
      </c>
      <c r="BG771" s="26">
        <f>BG787+BG772</f>
        <v>0</v>
      </c>
      <c r="BH771" s="26">
        <f>BH787+BH772</f>
        <v>0</v>
      </c>
      <c r="BI771" s="26">
        <f>BI787+BI772</f>
        <v>0</v>
      </c>
      <c r="BJ771" s="26">
        <f>BJ787+BJ772</f>
        <v>0</v>
      </c>
      <c r="BK771" s="26">
        <f>BK787+BK772</f>
        <v>0</v>
      </c>
      <c r="BL771" s="26">
        <f>BL787+BL772</f>
        <v>0</v>
      </c>
      <c r="BM771" s="26">
        <f>BM787+BM772</f>
        <v>0</v>
      </c>
      <c r="BN771" s="26">
        <f>BN787+BN772</f>
        <v>0</v>
      </c>
      <c r="BO771" s="26">
        <f t="shared" si="2496"/>
        <v>26195.399999999998</v>
      </c>
      <c r="BP771" s="26">
        <f t="shared" si="2497"/>
        <v>22314.899999999998</v>
      </c>
      <c r="BQ771" s="26">
        <f t="shared" si="2498"/>
        <v>22314.899999999998</v>
      </c>
      <c r="BR771" s="26">
        <f>BR787+BR772</f>
        <v>0</v>
      </c>
      <c r="BS771" s="27"/>
      <c r="BT771" s="27"/>
      <c r="BU771" s="23"/>
      <c r="BV771" s="23"/>
      <c r="BW771" s="23"/>
      <c r="BX771" s="23"/>
      <c r="BY771" s="23"/>
      <c r="BZ771" s="23"/>
      <c r="CA771" s="23"/>
      <c r="CB771" s="23"/>
    </row>
    <row r="772" s="28" customFormat="1" ht="15">
      <c r="A772" s="29" t="s">
        <v>486</v>
      </c>
      <c r="B772" s="29" t="s">
        <v>128</v>
      </c>
      <c r="C772" s="29" t="s">
        <v>274</v>
      </c>
      <c r="D772" s="29"/>
      <c r="E772" s="37"/>
      <c r="F772" s="30" t="s">
        <v>452</v>
      </c>
      <c r="G772" s="31">
        <f>G773+G778</f>
        <v>22098.899999999998</v>
      </c>
      <c r="H772" s="31">
        <f>H773+H778</f>
        <v>22098.899999999998</v>
      </c>
      <c r="I772" s="31">
        <f>I773+I778</f>
        <v>22098.899999999998</v>
      </c>
      <c r="J772" s="31">
        <f>J773+J778</f>
        <v>0</v>
      </c>
      <c r="K772" s="31">
        <f>K773+K778</f>
        <v>0</v>
      </c>
      <c r="L772" s="31">
        <f>L773+L778</f>
        <v>0</v>
      </c>
      <c r="M772" s="31">
        <f t="shared" si="2447"/>
        <v>22098.899999999998</v>
      </c>
      <c r="N772" s="31">
        <f t="shared" si="2448"/>
        <v>22098.899999999998</v>
      </c>
      <c r="O772" s="31">
        <f t="shared" si="2449"/>
        <v>22098.899999999998</v>
      </c>
      <c r="P772" s="31">
        <f>P773+P778</f>
        <v>0</v>
      </c>
      <c r="Q772" s="31">
        <f>Q773+Q778</f>
        <v>0</v>
      </c>
      <c r="R772" s="31">
        <f>R773+R778</f>
        <v>0</v>
      </c>
      <c r="S772" s="31">
        <f>S773+S778</f>
        <v>1920</v>
      </c>
      <c r="T772" s="31">
        <f>T773+T778</f>
        <v>0</v>
      </c>
      <c r="U772" s="31">
        <f>U773+U778</f>
        <v>0</v>
      </c>
      <c r="V772" s="31">
        <f>V773+V778</f>
        <v>0</v>
      </c>
      <c r="W772" s="31">
        <f>W773+W778</f>
        <v>0</v>
      </c>
      <c r="X772" s="31">
        <f>X773+X778</f>
        <v>0</v>
      </c>
      <c r="Y772" s="31">
        <f t="shared" si="2484"/>
        <v>24018.899999999998</v>
      </c>
      <c r="Z772" s="31">
        <f t="shared" si="2485"/>
        <v>22098.899999999998</v>
      </c>
      <c r="AA772" s="31">
        <f t="shared" si="2486"/>
        <v>22098.899999999998</v>
      </c>
      <c r="AB772" s="31">
        <f>AB773+AB778</f>
        <v>0</v>
      </c>
      <c r="AC772" s="31">
        <f>AC773+AC778</f>
        <v>0</v>
      </c>
      <c r="AD772" s="31">
        <f>AD773+AD778</f>
        <v>0</v>
      </c>
      <c r="AE772" s="31">
        <f t="shared" si="2487"/>
        <v>24018.899999999998</v>
      </c>
      <c r="AF772" s="31">
        <f t="shared" si="2488"/>
        <v>22098.899999999998</v>
      </c>
      <c r="AG772" s="31">
        <f t="shared" si="2489"/>
        <v>22098.899999999998</v>
      </c>
      <c r="AH772" s="31">
        <f>AH773+AH778</f>
        <v>0</v>
      </c>
      <c r="AI772" s="31">
        <f>AI773+AI778</f>
        <v>0</v>
      </c>
      <c r="AJ772" s="31">
        <f>AJ773+AJ778</f>
        <v>0</v>
      </c>
      <c r="AK772" s="31">
        <f>AK773+AK778</f>
        <v>0</v>
      </c>
      <c r="AL772" s="31">
        <f>AL773+AL778</f>
        <v>0</v>
      </c>
      <c r="AM772" s="31">
        <f>AM773+AM778</f>
        <v>0</v>
      </c>
      <c r="AN772" s="31">
        <f>AN773+AN778</f>
        <v>0</v>
      </c>
      <c r="AO772" s="31">
        <f>AO773+AO778</f>
        <v>0</v>
      </c>
      <c r="AP772" s="31">
        <f>AP773+AP778</f>
        <v>0</v>
      </c>
      <c r="AQ772" s="31">
        <f>AQ773+AQ778</f>
        <v>0</v>
      </c>
      <c r="AR772" s="31">
        <f>AR773+AR778</f>
        <v>0</v>
      </c>
      <c r="AS772" s="31">
        <f>AS773+AS778</f>
        <v>0</v>
      </c>
      <c r="AT772" s="31">
        <f>AT773+AT778</f>
        <v>0</v>
      </c>
      <c r="AU772" s="31">
        <f>AU773+AU778</f>
        <v>0</v>
      </c>
      <c r="AV772" s="31">
        <f>AV773+AV778</f>
        <v>0</v>
      </c>
      <c r="AW772" s="31">
        <f t="shared" si="2490"/>
        <v>24018.899999999998</v>
      </c>
      <c r="AX772" s="31">
        <f t="shared" si="2491"/>
        <v>22098.899999999998</v>
      </c>
      <c r="AY772" s="31">
        <f t="shared" si="2492"/>
        <v>22098.899999999998</v>
      </c>
      <c r="AZ772" s="31">
        <f>AZ773+AZ778</f>
        <v>0</v>
      </c>
      <c r="BA772" s="31">
        <f t="shared" si="2493"/>
        <v>24018.899999999998</v>
      </c>
      <c r="BB772" s="31">
        <f t="shared" si="2494"/>
        <v>22098.899999999998</v>
      </c>
      <c r="BC772" s="31">
        <f t="shared" si="2495"/>
        <v>22098.899999999998</v>
      </c>
      <c r="BD772" s="31">
        <f>BD773+BD778</f>
        <v>0</v>
      </c>
      <c r="BE772" s="31">
        <f>BE773+BE778</f>
        <v>0</v>
      </c>
      <c r="BF772" s="31">
        <f>BF773+BF778</f>
        <v>0</v>
      </c>
      <c r="BG772" s="31">
        <f>BG773+BG778</f>
        <v>0</v>
      </c>
      <c r="BH772" s="31">
        <f>BH773+BH778</f>
        <v>0</v>
      </c>
      <c r="BI772" s="31">
        <f>BI773+BI778</f>
        <v>0</v>
      </c>
      <c r="BJ772" s="31">
        <f>BJ773+BJ778</f>
        <v>0</v>
      </c>
      <c r="BK772" s="31">
        <f>BK773+BK778</f>
        <v>0</v>
      </c>
      <c r="BL772" s="31">
        <f>BL773+BL778</f>
        <v>0</v>
      </c>
      <c r="BM772" s="31">
        <f>BM773+BM778</f>
        <v>0</v>
      </c>
      <c r="BN772" s="31">
        <f>BN773+BN778</f>
        <v>0</v>
      </c>
      <c r="BO772" s="31">
        <f t="shared" si="2496"/>
        <v>24018.899999999998</v>
      </c>
      <c r="BP772" s="31">
        <f t="shared" si="2497"/>
        <v>22098.899999999998</v>
      </c>
      <c r="BQ772" s="31">
        <f t="shared" si="2498"/>
        <v>22098.899999999998</v>
      </c>
      <c r="BR772" s="31">
        <f>BR773+BR778</f>
        <v>0</v>
      </c>
      <c r="BS772" s="32"/>
      <c r="BT772" s="32"/>
      <c r="BU772" s="28"/>
      <c r="BV772" s="28"/>
      <c r="BW772" s="28"/>
      <c r="BX772" s="28"/>
      <c r="BY772" s="28"/>
      <c r="BZ772" s="28"/>
      <c r="CA772" s="28"/>
      <c r="CB772" s="28"/>
    </row>
    <row r="773" s="1" customFormat="1" ht="30">
      <c r="A773" s="33" t="s">
        <v>486</v>
      </c>
      <c r="B773" s="33" t="s">
        <v>128</v>
      </c>
      <c r="C773" s="33" t="s">
        <v>274</v>
      </c>
      <c r="D773" s="33" t="s">
        <v>74</v>
      </c>
      <c r="E773" s="38"/>
      <c r="F773" s="34" t="s">
        <v>75</v>
      </c>
      <c r="G773" s="17">
        <f t="shared" ref="G773:G790" si="2631">G774</f>
        <v>3465.8000000000002</v>
      </c>
      <c r="H773" s="17">
        <f t="shared" ref="H773:H790" si="2632">H774</f>
        <v>3465.8000000000002</v>
      </c>
      <c r="I773" s="17">
        <f t="shared" ref="I773:I790" si="2633">I774</f>
        <v>3465.8000000000002</v>
      </c>
      <c r="J773" s="17">
        <f t="shared" ref="J773:J790" si="2634">J774</f>
        <v>0</v>
      </c>
      <c r="K773" s="17">
        <f t="shared" ref="K773:K790" si="2635">K774</f>
        <v>0</v>
      </c>
      <c r="L773" s="17">
        <f t="shared" ref="L773:L790" si="2636">L774</f>
        <v>0</v>
      </c>
      <c r="M773" s="17">
        <f t="shared" si="2447"/>
        <v>3465.8000000000002</v>
      </c>
      <c r="N773" s="17">
        <f t="shared" si="2448"/>
        <v>3465.8000000000002</v>
      </c>
      <c r="O773" s="17">
        <f t="shared" si="2449"/>
        <v>3465.8000000000002</v>
      </c>
      <c r="P773" s="17">
        <f t="shared" ref="P773:P790" si="2637">P774</f>
        <v>0</v>
      </c>
      <c r="Q773" s="17">
        <f t="shared" ref="Q773:Q790" si="2638">Q774</f>
        <v>0</v>
      </c>
      <c r="R773" s="17">
        <f t="shared" ref="R773:R790" si="2639">R774</f>
        <v>0</v>
      </c>
      <c r="S773" s="17">
        <f t="shared" ref="S773:S790" si="2640">S774</f>
        <v>0</v>
      </c>
      <c r="T773" s="17">
        <f t="shared" ref="T773:T790" si="2641">T774</f>
        <v>0</v>
      </c>
      <c r="U773" s="17">
        <f t="shared" ref="U773:U790" si="2642">U774</f>
        <v>0</v>
      </c>
      <c r="V773" s="17">
        <f t="shared" ref="V773:V790" si="2643">V774</f>
        <v>0</v>
      </c>
      <c r="W773" s="17">
        <f t="shared" ref="W773:W790" si="2644">W774</f>
        <v>0</v>
      </c>
      <c r="X773" s="17">
        <f t="shared" ref="X773:X790" si="2645">X774</f>
        <v>0</v>
      </c>
      <c r="Y773" s="17">
        <f t="shared" si="2484"/>
        <v>3465.8000000000002</v>
      </c>
      <c r="Z773" s="17">
        <f t="shared" si="2485"/>
        <v>3465.8000000000002</v>
      </c>
      <c r="AA773" s="17">
        <f t="shared" si="2486"/>
        <v>3465.8000000000002</v>
      </c>
      <c r="AB773" s="17">
        <f t="shared" ref="AB773:AB776" si="2646">AB774</f>
        <v>0</v>
      </c>
      <c r="AC773" s="17">
        <f t="shared" ref="AC773:AC776" si="2647">AC774</f>
        <v>0</v>
      </c>
      <c r="AD773" s="17">
        <f t="shared" ref="AD773:AD776" si="2648">AD774</f>
        <v>0</v>
      </c>
      <c r="AE773" s="17">
        <f t="shared" si="2487"/>
        <v>3465.8000000000002</v>
      </c>
      <c r="AF773" s="17">
        <f t="shared" si="2488"/>
        <v>3465.8000000000002</v>
      </c>
      <c r="AG773" s="17">
        <f t="shared" si="2489"/>
        <v>3465.8000000000002</v>
      </c>
      <c r="AH773" s="17">
        <f t="shared" ref="AH773:AH776" si="2649">AH774</f>
        <v>0</v>
      </c>
      <c r="AI773" s="17">
        <f t="shared" ref="AI773:AI776" si="2650">AI774</f>
        <v>0</v>
      </c>
      <c r="AJ773" s="17">
        <f t="shared" ref="AJ773:AJ776" si="2651">AJ774</f>
        <v>0</v>
      </c>
      <c r="AK773" s="17">
        <f t="shared" ref="AK773:AK776" si="2652">AK774</f>
        <v>0</v>
      </c>
      <c r="AL773" s="17">
        <f t="shared" ref="AL773:AL776" si="2653">AL774</f>
        <v>0</v>
      </c>
      <c r="AM773" s="17">
        <f t="shared" ref="AM773:AM776" si="2654">AM774</f>
        <v>0</v>
      </c>
      <c r="AN773" s="17">
        <f t="shared" ref="AN773:AN776" si="2655">AN774</f>
        <v>0</v>
      </c>
      <c r="AO773" s="17">
        <f t="shared" ref="AO773:AO776" si="2656">AO774</f>
        <v>0</v>
      </c>
      <c r="AP773" s="17">
        <f t="shared" ref="AP773:AP776" si="2657">AP774</f>
        <v>0</v>
      </c>
      <c r="AQ773" s="17">
        <f t="shared" ref="AQ773:AQ776" si="2658">AQ774</f>
        <v>0</v>
      </c>
      <c r="AR773" s="17">
        <f t="shared" ref="AR773:AR776" si="2659">AR774</f>
        <v>0</v>
      </c>
      <c r="AS773" s="17">
        <f t="shared" ref="AS773:AS776" si="2660">AS774</f>
        <v>0</v>
      </c>
      <c r="AT773" s="17">
        <f t="shared" ref="AT773:AT776" si="2661">AT774</f>
        <v>0</v>
      </c>
      <c r="AU773" s="17">
        <f t="shared" ref="AU773:AU776" si="2662">AU774</f>
        <v>0</v>
      </c>
      <c r="AV773" s="17">
        <f t="shared" ref="AV773:AV776" si="2663">AV774</f>
        <v>0</v>
      </c>
      <c r="AW773" s="17">
        <f t="shared" si="2490"/>
        <v>3465.8000000000002</v>
      </c>
      <c r="AX773" s="17">
        <f t="shared" si="2491"/>
        <v>3465.8000000000002</v>
      </c>
      <c r="AY773" s="17">
        <f t="shared" si="2492"/>
        <v>3465.8000000000002</v>
      </c>
      <c r="AZ773" s="17">
        <f t="shared" ref="AZ773:AZ776" si="2664">AZ774</f>
        <v>0</v>
      </c>
      <c r="BA773" s="17">
        <f t="shared" si="2493"/>
        <v>3465.8000000000002</v>
      </c>
      <c r="BB773" s="17">
        <f t="shared" si="2494"/>
        <v>3465.8000000000002</v>
      </c>
      <c r="BC773" s="17">
        <f t="shared" si="2495"/>
        <v>3465.8000000000002</v>
      </c>
      <c r="BD773" s="17">
        <f t="shared" ref="BD773:BD776" si="2665">BD774</f>
        <v>0</v>
      </c>
      <c r="BE773" s="17">
        <f t="shared" ref="BE773:BE776" si="2666">BE774</f>
        <v>0</v>
      </c>
      <c r="BF773" s="17">
        <f t="shared" ref="BF773:BF776" si="2667">BF774</f>
        <v>0</v>
      </c>
      <c r="BG773" s="17">
        <f t="shared" ref="BG773:BG776" si="2668">BG774</f>
        <v>0</v>
      </c>
      <c r="BH773" s="17">
        <f t="shared" ref="BH773:BH776" si="2669">BH774</f>
        <v>0</v>
      </c>
      <c r="BI773" s="17">
        <f t="shared" ref="BI773:BI776" si="2670">BI774</f>
        <v>0</v>
      </c>
      <c r="BJ773" s="17">
        <f t="shared" ref="BJ773:BJ776" si="2671">BJ774</f>
        <v>0</v>
      </c>
      <c r="BK773" s="17">
        <f t="shared" ref="BK773:BK776" si="2672">BK774</f>
        <v>0</v>
      </c>
      <c r="BL773" s="17">
        <f t="shared" ref="BL773:BL776" si="2673">BL774</f>
        <v>0</v>
      </c>
      <c r="BM773" s="17">
        <f t="shared" ref="BM773:BM776" si="2674">BM774</f>
        <v>0</v>
      </c>
      <c r="BN773" s="17">
        <f t="shared" ref="BN773:BN776" si="2675">BN774</f>
        <v>0</v>
      </c>
      <c r="BO773" s="17">
        <f t="shared" si="2496"/>
        <v>3465.8000000000002</v>
      </c>
      <c r="BP773" s="17">
        <f t="shared" si="2497"/>
        <v>3465.8000000000002</v>
      </c>
      <c r="BQ773" s="17">
        <f t="shared" si="2498"/>
        <v>3465.8000000000002</v>
      </c>
      <c r="BR773" s="17">
        <f t="shared" ref="BR773:BR776" si="2676">BR774</f>
        <v>0</v>
      </c>
      <c r="BS773" s="35"/>
      <c r="BT773" s="35"/>
      <c r="BU773" s="1"/>
      <c r="BV773" s="1"/>
      <c r="BW773" s="1"/>
      <c r="BX773" s="1"/>
      <c r="BY773" s="1"/>
      <c r="BZ773" s="1"/>
      <c r="CA773" s="1"/>
      <c r="CB773" s="1"/>
    </row>
    <row r="774" s="1" customFormat="1" ht="15" hidden="1">
      <c r="A774" s="33" t="s">
        <v>486</v>
      </c>
      <c r="B774" s="33" t="s">
        <v>128</v>
      </c>
      <c r="C774" s="33" t="s">
        <v>274</v>
      </c>
      <c r="D774" s="33" t="s">
        <v>76</v>
      </c>
      <c r="E774" s="38"/>
      <c r="F774" s="34" t="s">
        <v>43</v>
      </c>
      <c r="G774" s="17">
        <f t="shared" si="2631"/>
        <v>3465.8000000000002</v>
      </c>
      <c r="H774" s="17">
        <f t="shared" si="2632"/>
        <v>3465.8000000000002</v>
      </c>
      <c r="I774" s="17">
        <f t="shared" si="2633"/>
        <v>3465.8000000000002</v>
      </c>
      <c r="J774" s="17">
        <f t="shared" si="2634"/>
        <v>0</v>
      </c>
      <c r="K774" s="17">
        <f t="shared" si="2635"/>
        <v>0</v>
      </c>
      <c r="L774" s="17">
        <f t="shared" si="2636"/>
        <v>0</v>
      </c>
      <c r="M774" s="17">
        <f t="shared" si="2447"/>
        <v>3465.8000000000002</v>
      </c>
      <c r="N774" s="17">
        <f t="shared" si="2448"/>
        <v>3465.8000000000002</v>
      </c>
      <c r="O774" s="17">
        <f t="shared" si="2449"/>
        <v>3465.8000000000002</v>
      </c>
      <c r="P774" s="17">
        <f t="shared" si="2637"/>
        <v>0</v>
      </c>
      <c r="Q774" s="17">
        <f t="shared" si="2638"/>
        <v>0</v>
      </c>
      <c r="R774" s="17">
        <f t="shared" si="2639"/>
        <v>0</v>
      </c>
      <c r="S774" s="17">
        <f t="shared" si="2640"/>
        <v>0</v>
      </c>
      <c r="T774" s="17">
        <f t="shared" si="2641"/>
        <v>0</v>
      </c>
      <c r="U774" s="17">
        <f t="shared" si="2642"/>
        <v>0</v>
      </c>
      <c r="V774" s="17">
        <f t="shared" si="2643"/>
        <v>0</v>
      </c>
      <c r="W774" s="17">
        <f t="shared" si="2644"/>
        <v>0</v>
      </c>
      <c r="X774" s="17">
        <f t="shared" si="2645"/>
        <v>0</v>
      </c>
      <c r="Y774" s="17">
        <f t="shared" si="2484"/>
        <v>3465.8000000000002</v>
      </c>
      <c r="Z774" s="17">
        <f t="shared" si="2485"/>
        <v>3465.8000000000002</v>
      </c>
      <c r="AA774" s="17">
        <f t="shared" si="2486"/>
        <v>3465.8000000000002</v>
      </c>
      <c r="AB774" s="17">
        <f t="shared" si="2646"/>
        <v>0</v>
      </c>
      <c r="AC774" s="17">
        <f t="shared" si="2647"/>
        <v>0</v>
      </c>
      <c r="AD774" s="17">
        <f t="shared" si="2648"/>
        <v>0</v>
      </c>
      <c r="AE774" s="17">
        <f t="shared" si="2487"/>
        <v>3465.8000000000002</v>
      </c>
      <c r="AF774" s="17">
        <f t="shared" si="2488"/>
        <v>3465.8000000000002</v>
      </c>
      <c r="AG774" s="17">
        <f t="shared" si="2489"/>
        <v>3465.8000000000002</v>
      </c>
      <c r="AH774" s="17">
        <f t="shared" si="2649"/>
        <v>0</v>
      </c>
      <c r="AI774" s="17">
        <f t="shared" si="2650"/>
        <v>0</v>
      </c>
      <c r="AJ774" s="17">
        <f t="shared" si="2651"/>
        <v>0</v>
      </c>
      <c r="AK774" s="17">
        <f t="shared" si="2652"/>
        <v>0</v>
      </c>
      <c r="AL774" s="17">
        <f t="shared" si="2653"/>
        <v>0</v>
      </c>
      <c r="AM774" s="17">
        <f t="shared" si="2654"/>
        <v>0</v>
      </c>
      <c r="AN774" s="17">
        <f t="shared" si="2655"/>
        <v>0</v>
      </c>
      <c r="AO774" s="17">
        <f t="shared" si="2656"/>
        <v>0</v>
      </c>
      <c r="AP774" s="17">
        <f t="shared" si="2657"/>
        <v>0</v>
      </c>
      <c r="AQ774" s="17">
        <f t="shared" si="2658"/>
        <v>0</v>
      </c>
      <c r="AR774" s="17">
        <f t="shared" si="2659"/>
        <v>0</v>
      </c>
      <c r="AS774" s="17">
        <f t="shared" si="2660"/>
        <v>0</v>
      </c>
      <c r="AT774" s="17">
        <f t="shared" si="2661"/>
        <v>0</v>
      </c>
      <c r="AU774" s="17">
        <f t="shared" si="2662"/>
        <v>0</v>
      </c>
      <c r="AV774" s="17">
        <f t="shared" si="2663"/>
        <v>0</v>
      </c>
      <c r="AW774" s="17">
        <f t="shared" si="2490"/>
        <v>3465.8000000000002</v>
      </c>
      <c r="AX774" s="17">
        <f t="shared" si="2491"/>
        <v>3465.8000000000002</v>
      </c>
      <c r="AY774" s="17">
        <f t="shared" si="2492"/>
        <v>3465.8000000000002</v>
      </c>
      <c r="AZ774" s="17">
        <f t="shared" si="2664"/>
        <v>0</v>
      </c>
      <c r="BA774" s="17">
        <f t="shared" si="2493"/>
        <v>3465.8000000000002</v>
      </c>
      <c r="BB774" s="17">
        <f t="shared" si="2494"/>
        <v>3465.8000000000002</v>
      </c>
      <c r="BC774" s="17">
        <f t="shared" si="2495"/>
        <v>3465.8000000000002</v>
      </c>
      <c r="BD774" s="17">
        <f t="shared" si="2665"/>
        <v>0</v>
      </c>
      <c r="BE774" s="17">
        <f t="shared" si="2666"/>
        <v>0</v>
      </c>
      <c r="BF774" s="17">
        <f t="shared" si="2667"/>
        <v>0</v>
      </c>
      <c r="BG774" s="17">
        <f t="shared" si="2668"/>
        <v>0</v>
      </c>
      <c r="BH774" s="17">
        <f t="shared" si="2669"/>
        <v>0</v>
      </c>
      <c r="BI774" s="17">
        <f t="shared" si="2670"/>
        <v>0</v>
      </c>
      <c r="BJ774" s="17">
        <f t="shared" si="2671"/>
        <v>0</v>
      </c>
      <c r="BK774" s="17">
        <f t="shared" si="2672"/>
        <v>0</v>
      </c>
      <c r="BL774" s="17">
        <f t="shared" si="2673"/>
        <v>0</v>
      </c>
      <c r="BM774" s="17">
        <f t="shared" si="2674"/>
        <v>0</v>
      </c>
      <c r="BN774" s="17">
        <f t="shared" si="2675"/>
        <v>0</v>
      </c>
      <c r="BO774" s="17">
        <f t="shared" si="2496"/>
        <v>3465.8000000000002</v>
      </c>
      <c r="BP774" s="17">
        <f t="shared" si="2497"/>
        <v>3465.8000000000002</v>
      </c>
      <c r="BQ774" s="17">
        <f t="shared" si="2498"/>
        <v>3465.8000000000002</v>
      </c>
      <c r="BR774" s="17">
        <f t="shared" si="2676"/>
        <v>0</v>
      </c>
      <c r="BS774" s="35">
        <v>0</v>
      </c>
      <c r="BT774" s="35"/>
      <c r="BU774" s="1"/>
      <c r="BV774" s="1"/>
      <c r="BW774" s="1"/>
      <c r="BX774" s="1"/>
      <c r="BY774" s="1"/>
      <c r="BZ774" s="1"/>
      <c r="CA774" s="1"/>
      <c r="CB774" s="1"/>
    </row>
    <row r="775" s="1" customFormat="1" ht="30">
      <c r="A775" s="33" t="s">
        <v>486</v>
      </c>
      <c r="B775" s="33" t="s">
        <v>128</v>
      </c>
      <c r="C775" s="33" t="s">
        <v>274</v>
      </c>
      <c r="D775" s="33" t="s">
        <v>453</v>
      </c>
      <c r="E775" s="38"/>
      <c r="F775" s="34" t="s">
        <v>454</v>
      </c>
      <c r="G775" s="17">
        <f t="shared" si="2631"/>
        <v>3465.8000000000002</v>
      </c>
      <c r="H775" s="17">
        <f t="shared" si="2632"/>
        <v>3465.8000000000002</v>
      </c>
      <c r="I775" s="17">
        <f t="shared" si="2633"/>
        <v>3465.8000000000002</v>
      </c>
      <c r="J775" s="17">
        <f t="shared" si="2634"/>
        <v>0</v>
      </c>
      <c r="K775" s="17">
        <f t="shared" si="2635"/>
        <v>0</v>
      </c>
      <c r="L775" s="17">
        <f t="shared" si="2636"/>
        <v>0</v>
      </c>
      <c r="M775" s="17">
        <f t="shared" si="2447"/>
        <v>3465.8000000000002</v>
      </c>
      <c r="N775" s="17">
        <f t="shared" si="2448"/>
        <v>3465.8000000000002</v>
      </c>
      <c r="O775" s="17">
        <f t="shared" si="2449"/>
        <v>3465.8000000000002</v>
      </c>
      <c r="P775" s="17">
        <f t="shared" si="2637"/>
        <v>0</v>
      </c>
      <c r="Q775" s="17">
        <f t="shared" si="2638"/>
        <v>0</v>
      </c>
      <c r="R775" s="17">
        <f t="shared" si="2639"/>
        <v>0</v>
      </c>
      <c r="S775" s="17">
        <f t="shared" si="2640"/>
        <v>0</v>
      </c>
      <c r="T775" s="17">
        <f t="shared" si="2641"/>
        <v>0</v>
      </c>
      <c r="U775" s="17">
        <f t="shared" si="2642"/>
        <v>0</v>
      </c>
      <c r="V775" s="17">
        <f t="shared" si="2643"/>
        <v>0</v>
      </c>
      <c r="W775" s="17">
        <f t="shared" si="2644"/>
        <v>0</v>
      </c>
      <c r="X775" s="17">
        <f t="shared" si="2645"/>
        <v>0</v>
      </c>
      <c r="Y775" s="17">
        <f t="shared" si="2484"/>
        <v>3465.8000000000002</v>
      </c>
      <c r="Z775" s="17">
        <f t="shared" si="2485"/>
        <v>3465.8000000000002</v>
      </c>
      <c r="AA775" s="17">
        <f t="shared" si="2486"/>
        <v>3465.8000000000002</v>
      </c>
      <c r="AB775" s="17">
        <f t="shared" si="2646"/>
        <v>0</v>
      </c>
      <c r="AC775" s="17">
        <f t="shared" si="2647"/>
        <v>0</v>
      </c>
      <c r="AD775" s="17">
        <f t="shared" si="2648"/>
        <v>0</v>
      </c>
      <c r="AE775" s="17">
        <f t="shared" si="2487"/>
        <v>3465.8000000000002</v>
      </c>
      <c r="AF775" s="17">
        <f t="shared" si="2488"/>
        <v>3465.8000000000002</v>
      </c>
      <c r="AG775" s="17">
        <f t="shared" si="2489"/>
        <v>3465.8000000000002</v>
      </c>
      <c r="AH775" s="17">
        <f t="shared" si="2649"/>
        <v>0</v>
      </c>
      <c r="AI775" s="17">
        <f t="shared" si="2650"/>
        <v>0</v>
      </c>
      <c r="AJ775" s="17">
        <f t="shared" si="2651"/>
        <v>0</v>
      </c>
      <c r="AK775" s="17">
        <f t="shared" si="2652"/>
        <v>0</v>
      </c>
      <c r="AL775" s="17">
        <f t="shared" si="2653"/>
        <v>0</v>
      </c>
      <c r="AM775" s="17">
        <f t="shared" si="2654"/>
        <v>0</v>
      </c>
      <c r="AN775" s="17">
        <f t="shared" si="2655"/>
        <v>0</v>
      </c>
      <c r="AO775" s="17">
        <f t="shared" si="2656"/>
        <v>0</v>
      </c>
      <c r="AP775" s="17">
        <f t="shared" si="2657"/>
        <v>0</v>
      </c>
      <c r="AQ775" s="17">
        <f t="shared" si="2658"/>
        <v>0</v>
      </c>
      <c r="AR775" s="17">
        <f t="shared" si="2659"/>
        <v>0</v>
      </c>
      <c r="AS775" s="17">
        <f t="shared" si="2660"/>
        <v>0</v>
      </c>
      <c r="AT775" s="17">
        <f t="shared" si="2661"/>
        <v>0</v>
      </c>
      <c r="AU775" s="17">
        <f t="shared" si="2662"/>
        <v>0</v>
      </c>
      <c r="AV775" s="17">
        <f t="shared" si="2663"/>
        <v>0</v>
      </c>
      <c r="AW775" s="17">
        <f t="shared" si="2490"/>
        <v>3465.8000000000002</v>
      </c>
      <c r="AX775" s="17">
        <f t="shared" si="2491"/>
        <v>3465.8000000000002</v>
      </c>
      <c r="AY775" s="17">
        <f t="shared" si="2492"/>
        <v>3465.8000000000002</v>
      </c>
      <c r="AZ775" s="17">
        <f t="shared" si="2664"/>
        <v>0</v>
      </c>
      <c r="BA775" s="17">
        <f t="shared" si="2493"/>
        <v>3465.8000000000002</v>
      </c>
      <c r="BB775" s="17">
        <f t="shared" si="2494"/>
        <v>3465.8000000000002</v>
      </c>
      <c r="BC775" s="17">
        <f t="shared" si="2495"/>
        <v>3465.8000000000002</v>
      </c>
      <c r="BD775" s="17">
        <f t="shared" si="2665"/>
        <v>0</v>
      </c>
      <c r="BE775" s="17">
        <f t="shared" si="2666"/>
        <v>0</v>
      </c>
      <c r="BF775" s="17">
        <f t="shared" si="2667"/>
        <v>0</v>
      </c>
      <c r="BG775" s="17">
        <f t="shared" si="2668"/>
        <v>0</v>
      </c>
      <c r="BH775" s="17">
        <f t="shared" si="2669"/>
        <v>0</v>
      </c>
      <c r="BI775" s="17">
        <f t="shared" si="2670"/>
        <v>0</v>
      </c>
      <c r="BJ775" s="17">
        <f t="shared" si="2671"/>
        <v>0</v>
      </c>
      <c r="BK775" s="17">
        <f t="shared" si="2672"/>
        <v>0</v>
      </c>
      <c r="BL775" s="17">
        <f t="shared" si="2673"/>
        <v>0</v>
      </c>
      <c r="BM775" s="17">
        <f t="shared" si="2674"/>
        <v>0</v>
      </c>
      <c r="BN775" s="17">
        <f t="shared" si="2675"/>
        <v>0</v>
      </c>
      <c r="BO775" s="17">
        <f t="shared" si="2496"/>
        <v>3465.8000000000002</v>
      </c>
      <c r="BP775" s="17">
        <f t="shared" si="2497"/>
        <v>3465.8000000000002</v>
      </c>
      <c r="BQ775" s="17">
        <f t="shared" si="2498"/>
        <v>3465.8000000000002</v>
      </c>
      <c r="BR775" s="17">
        <f t="shared" si="2676"/>
        <v>0</v>
      </c>
      <c r="BS775" s="35"/>
      <c r="BT775" s="35"/>
      <c r="BU775" s="1"/>
      <c r="BV775" s="1"/>
      <c r="BW775" s="1"/>
      <c r="BX775" s="1"/>
      <c r="BY775" s="1"/>
      <c r="BZ775" s="1"/>
      <c r="CA775" s="1"/>
      <c r="CB775" s="1"/>
    </row>
    <row r="776" s="1" customFormat="1" ht="15">
      <c r="A776" s="33" t="s">
        <v>486</v>
      </c>
      <c r="B776" s="33" t="s">
        <v>128</v>
      </c>
      <c r="C776" s="33" t="s">
        <v>274</v>
      </c>
      <c r="D776" s="33" t="s">
        <v>455</v>
      </c>
      <c r="E776" s="38"/>
      <c r="F776" s="34" t="s">
        <v>456</v>
      </c>
      <c r="G776" s="17">
        <f t="shared" si="2631"/>
        <v>3465.8000000000002</v>
      </c>
      <c r="H776" s="17">
        <f t="shared" si="2632"/>
        <v>3465.8000000000002</v>
      </c>
      <c r="I776" s="17">
        <f t="shared" si="2633"/>
        <v>3465.8000000000002</v>
      </c>
      <c r="J776" s="17">
        <f t="shared" si="2634"/>
        <v>0</v>
      </c>
      <c r="K776" s="17">
        <f t="shared" si="2635"/>
        <v>0</v>
      </c>
      <c r="L776" s="17">
        <f t="shared" si="2636"/>
        <v>0</v>
      </c>
      <c r="M776" s="17">
        <f t="shared" si="2447"/>
        <v>3465.8000000000002</v>
      </c>
      <c r="N776" s="17">
        <f t="shared" si="2448"/>
        <v>3465.8000000000002</v>
      </c>
      <c r="O776" s="17">
        <f t="shared" si="2449"/>
        <v>3465.8000000000002</v>
      </c>
      <c r="P776" s="17">
        <f t="shared" si="2637"/>
        <v>0</v>
      </c>
      <c r="Q776" s="17">
        <f t="shared" si="2638"/>
        <v>0</v>
      </c>
      <c r="R776" s="17">
        <f t="shared" si="2639"/>
        <v>0</v>
      </c>
      <c r="S776" s="17">
        <f t="shared" si="2640"/>
        <v>0</v>
      </c>
      <c r="T776" s="17">
        <f t="shared" si="2641"/>
        <v>0</v>
      </c>
      <c r="U776" s="17">
        <f t="shared" si="2642"/>
        <v>0</v>
      </c>
      <c r="V776" s="17">
        <f t="shared" si="2643"/>
        <v>0</v>
      </c>
      <c r="W776" s="17">
        <f t="shared" si="2644"/>
        <v>0</v>
      </c>
      <c r="X776" s="17">
        <f t="shared" si="2645"/>
        <v>0</v>
      </c>
      <c r="Y776" s="17">
        <f t="shared" si="2484"/>
        <v>3465.8000000000002</v>
      </c>
      <c r="Z776" s="17">
        <f t="shared" si="2485"/>
        <v>3465.8000000000002</v>
      </c>
      <c r="AA776" s="17">
        <f t="shared" si="2486"/>
        <v>3465.8000000000002</v>
      </c>
      <c r="AB776" s="17">
        <f t="shared" si="2646"/>
        <v>0</v>
      </c>
      <c r="AC776" s="17">
        <f t="shared" si="2647"/>
        <v>0</v>
      </c>
      <c r="AD776" s="17">
        <f t="shared" si="2648"/>
        <v>0</v>
      </c>
      <c r="AE776" s="17">
        <f t="shared" si="2487"/>
        <v>3465.8000000000002</v>
      </c>
      <c r="AF776" s="17">
        <f t="shared" si="2488"/>
        <v>3465.8000000000002</v>
      </c>
      <c r="AG776" s="17">
        <f t="shared" si="2489"/>
        <v>3465.8000000000002</v>
      </c>
      <c r="AH776" s="17">
        <f t="shared" si="2649"/>
        <v>0</v>
      </c>
      <c r="AI776" s="17">
        <f t="shared" si="2650"/>
        <v>0</v>
      </c>
      <c r="AJ776" s="17">
        <f t="shared" si="2651"/>
        <v>0</v>
      </c>
      <c r="AK776" s="17">
        <f t="shared" si="2652"/>
        <v>0</v>
      </c>
      <c r="AL776" s="17">
        <f t="shared" si="2653"/>
        <v>0</v>
      </c>
      <c r="AM776" s="17">
        <f t="shared" si="2654"/>
        <v>0</v>
      </c>
      <c r="AN776" s="17">
        <f t="shared" si="2655"/>
        <v>0</v>
      </c>
      <c r="AO776" s="17">
        <f t="shared" si="2656"/>
        <v>0</v>
      </c>
      <c r="AP776" s="17">
        <f t="shared" si="2657"/>
        <v>0</v>
      </c>
      <c r="AQ776" s="17">
        <f t="shared" si="2658"/>
        <v>0</v>
      </c>
      <c r="AR776" s="17">
        <f t="shared" si="2659"/>
        <v>0</v>
      </c>
      <c r="AS776" s="17">
        <f t="shared" si="2660"/>
        <v>0</v>
      </c>
      <c r="AT776" s="17">
        <f t="shared" si="2661"/>
        <v>0</v>
      </c>
      <c r="AU776" s="17">
        <f t="shared" si="2662"/>
        <v>0</v>
      </c>
      <c r="AV776" s="17">
        <f t="shared" si="2663"/>
        <v>0</v>
      </c>
      <c r="AW776" s="17">
        <f t="shared" si="2490"/>
        <v>3465.8000000000002</v>
      </c>
      <c r="AX776" s="17">
        <f t="shared" si="2491"/>
        <v>3465.8000000000002</v>
      </c>
      <c r="AY776" s="17">
        <f t="shared" si="2492"/>
        <v>3465.8000000000002</v>
      </c>
      <c r="AZ776" s="17">
        <f t="shared" si="2664"/>
        <v>0</v>
      </c>
      <c r="BA776" s="17">
        <f t="shared" si="2493"/>
        <v>3465.8000000000002</v>
      </c>
      <c r="BB776" s="17">
        <f t="shared" si="2494"/>
        <v>3465.8000000000002</v>
      </c>
      <c r="BC776" s="17">
        <f t="shared" si="2495"/>
        <v>3465.8000000000002</v>
      </c>
      <c r="BD776" s="17">
        <f t="shared" si="2665"/>
        <v>0</v>
      </c>
      <c r="BE776" s="17">
        <f t="shared" si="2666"/>
        <v>0</v>
      </c>
      <c r="BF776" s="17">
        <f t="shared" si="2667"/>
        <v>0</v>
      </c>
      <c r="BG776" s="17">
        <f t="shared" si="2668"/>
        <v>0</v>
      </c>
      <c r="BH776" s="17">
        <f t="shared" si="2669"/>
        <v>0</v>
      </c>
      <c r="BI776" s="17">
        <f t="shared" si="2670"/>
        <v>0</v>
      </c>
      <c r="BJ776" s="17">
        <f t="shared" si="2671"/>
        <v>0</v>
      </c>
      <c r="BK776" s="17">
        <f t="shared" si="2672"/>
        <v>0</v>
      </c>
      <c r="BL776" s="17">
        <f t="shared" si="2673"/>
        <v>0</v>
      </c>
      <c r="BM776" s="17">
        <f t="shared" si="2674"/>
        <v>0</v>
      </c>
      <c r="BN776" s="17">
        <f t="shared" si="2675"/>
        <v>0</v>
      </c>
      <c r="BO776" s="17">
        <f t="shared" si="2496"/>
        <v>3465.8000000000002</v>
      </c>
      <c r="BP776" s="17">
        <f t="shared" si="2497"/>
        <v>3465.8000000000002</v>
      </c>
      <c r="BQ776" s="17">
        <f t="shared" si="2498"/>
        <v>3465.8000000000002</v>
      </c>
      <c r="BR776" s="17">
        <f t="shared" si="2676"/>
        <v>0</v>
      </c>
      <c r="BS776" s="35"/>
      <c r="BT776" s="35"/>
      <c r="BU776" s="1"/>
      <c r="BV776" s="1"/>
      <c r="BW776" s="1"/>
      <c r="BX776" s="1"/>
      <c r="BY776" s="1"/>
      <c r="BZ776" s="1"/>
      <c r="CA776" s="1"/>
      <c r="CB776" s="1"/>
    </row>
    <row r="777" s="1" customFormat="1" ht="30">
      <c r="A777" s="33" t="s">
        <v>486</v>
      </c>
      <c r="B777" s="33" t="s">
        <v>128</v>
      </c>
      <c r="C777" s="33" t="s">
        <v>274</v>
      </c>
      <c r="D777" s="33" t="s">
        <v>455</v>
      </c>
      <c r="E777" s="33" t="s">
        <v>48</v>
      </c>
      <c r="F777" s="34" t="s">
        <v>49</v>
      </c>
      <c r="G777" s="17">
        <v>3465.8000000000002</v>
      </c>
      <c r="H777" s="17">
        <v>3465.8000000000002</v>
      </c>
      <c r="I777" s="17">
        <v>3465.8000000000002</v>
      </c>
      <c r="J777" s="17"/>
      <c r="K777" s="17"/>
      <c r="L777" s="17"/>
      <c r="M777" s="17">
        <f t="shared" si="2447"/>
        <v>3465.8000000000002</v>
      </c>
      <c r="N777" s="17">
        <f t="shared" si="2448"/>
        <v>3465.8000000000002</v>
      </c>
      <c r="O777" s="17">
        <f t="shared" si="2449"/>
        <v>3465.8000000000002</v>
      </c>
      <c r="P777" s="17"/>
      <c r="Q777" s="17"/>
      <c r="R777" s="17"/>
      <c r="S777" s="17"/>
      <c r="T777" s="17"/>
      <c r="U777" s="17"/>
      <c r="V777" s="17"/>
      <c r="W777" s="17"/>
      <c r="X777" s="17"/>
      <c r="Y777" s="17">
        <f t="shared" si="2484"/>
        <v>3465.8000000000002</v>
      </c>
      <c r="Z777" s="17">
        <f t="shared" si="2485"/>
        <v>3465.8000000000002</v>
      </c>
      <c r="AA777" s="17">
        <f t="shared" si="2486"/>
        <v>3465.8000000000002</v>
      </c>
      <c r="AB777" s="17"/>
      <c r="AC777" s="17"/>
      <c r="AD777" s="17"/>
      <c r="AE777" s="17">
        <f t="shared" si="2487"/>
        <v>3465.8000000000002</v>
      </c>
      <c r="AF777" s="17">
        <f t="shared" si="2488"/>
        <v>3465.8000000000002</v>
      </c>
      <c r="AG777" s="17">
        <f t="shared" si="2489"/>
        <v>3465.8000000000002</v>
      </c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>
        <f t="shared" si="2490"/>
        <v>3465.8000000000002</v>
      </c>
      <c r="AX777" s="17">
        <f t="shared" si="2491"/>
        <v>3465.8000000000002</v>
      </c>
      <c r="AY777" s="17">
        <f t="shared" si="2492"/>
        <v>3465.8000000000002</v>
      </c>
      <c r="AZ777" s="17"/>
      <c r="BA777" s="17">
        <f t="shared" si="2493"/>
        <v>3465.8000000000002</v>
      </c>
      <c r="BB777" s="17">
        <f t="shared" si="2494"/>
        <v>3465.8000000000002</v>
      </c>
      <c r="BC777" s="17">
        <f t="shared" si="2495"/>
        <v>3465.8000000000002</v>
      </c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>
        <f t="shared" si="2496"/>
        <v>3465.8000000000002</v>
      </c>
      <c r="BP777" s="17">
        <f t="shared" si="2497"/>
        <v>3465.8000000000002</v>
      </c>
      <c r="BQ777" s="17">
        <f t="shared" si="2498"/>
        <v>3465.8000000000002</v>
      </c>
      <c r="BR777" s="17"/>
      <c r="BS777" s="35"/>
      <c r="BT777" s="35"/>
      <c r="BU777" s="1"/>
      <c r="BV777" s="1"/>
      <c r="BW777" s="1"/>
      <c r="BX777" s="1"/>
      <c r="BY777" s="1"/>
      <c r="BZ777" s="1"/>
      <c r="CA777" s="1"/>
      <c r="CB777" s="1"/>
    </row>
    <row r="778" s="1" customFormat="1" ht="30">
      <c r="A778" s="33" t="s">
        <v>486</v>
      </c>
      <c r="B778" s="33" t="s">
        <v>128</v>
      </c>
      <c r="C778" s="33" t="s">
        <v>274</v>
      </c>
      <c r="D778" s="33" t="s">
        <v>457</v>
      </c>
      <c r="E778" s="38"/>
      <c r="F778" s="34" t="s">
        <v>458</v>
      </c>
      <c r="G778" s="17">
        <f t="shared" si="2631"/>
        <v>18633.099999999999</v>
      </c>
      <c r="H778" s="17">
        <f t="shared" si="2632"/>
        <v>18633.099999999999</v>
      </c>
      <c r="I778" s="17">
        <f t="shared" si="2633"/>
        <v>18633.099999999999</v>
      </c>
      <c r="J778" s="17">
        <f t="shared" si="2634"/>
        <v>0</v>
      </c>
      <c r="K778" s="17">
        <f t="shared" si="2635"/>
        <v>0</v>
      </c>
      <c r="L778" s="17">
        <f t="shared" si="2636"/>
        <v>0</v>
      </c>
      <c r="M778" s="17">
        <f t="shared" si="2447"/>
        <v>18633.099999999999</v>
      </c>
      <c r="N778" s="17">
        <f t="shared" si="2448"/>
        <v>18633.099999999999</v>
      </c>
      <c r="O778" s="17">
        <f t="shared" si="2449"/>
        <v>18633.099999999999</v>
      </c>
      <c r="P778" s="17">
        <f>P779+P783</f>
        <v>0</v>
      </c>
      <c r="Q778" s="17">
        <f>Q779+Q783</f>
        <v>0</v>
      </c>
      <c r="R778" s="17">
        <f>R779+R783</f>
        <v>0</v>
      </c>
      <c r="S778" s="17">
        <f>S779+S783</f>
        <v>1920</v>
      </c>
      <c r="T778" s="17">
        <f>T779+T783</f>
        <v>0</v>
      </c>
      <c r="U778" s="17">
        <f>U779+U783</f>
        <v>0</v>
      </c>
      <c r="V778" s="17">
        <f>V779+V783</f>
        <v>0</v>
      </c>
      <c r="W778" s="17">
        <f>W779+W783</f>
        <v>0</v>
      </c>
      <c r="X778" s="17">
        <f>X779+X783</f>
        <v>0</v>
      </c>
      <c r="Y778" s="17">
        <f t="shared" si="2484"/>
        <v>20553.099999999999</v>
      </c>
      <c r="Z778" s="17">
        <f t="shared" si="2485"/>
        <v>18633.099999999999</v>
      </c>
      <c r="AA778" s="17">
        <f t="shared" si="2486"/>
        <v>18633.099999999999</v>
      </c>
      <c r="AB778" s="17">
        <f>AB779+AB783</f>
        <v>0</v>
      </c>
      <c r="AC778" s="17">
        <f>AC779+AC783</f>
        <v>0</v>
      </c>
      <c r="AD778" s="17">
        <f>AD779+AD783</f>
        <v>0</v>
      </c>
      <c r="AE778" s="17">
        <f t="shared" si="2487"/>
        <v>20553.099999999999</v>
      </c>
      <c r="AF778" s="17">
        <f t="shared" si="2488"/>
        <v>18633.099999999999</v>
      </c>
      <c r="AG778" s="17">
        <f t="shared" si="2489"/>
        <v>18633.099999999999</v>
      </c>
      <c r="AH778" s="17">
        <f>AH779+AH783</f>
        <v>0</v>
      </c>
      <c r="AI778" s="17">
        <f>AI779+AI783</f>
        <v>0</v>
      </c>
      <c r="AJ778" s="17">
        <f>AJ779+AJ783</f>
        <v>0</v>
      </c>
      <c r="AK778" s="17">
        <f>AK779+AK783</f>
        <v>0</v>
      </c>
      <c r="AL778" s="17">
        <f>AL779+AL783</f>
        <v>0</v>
      </c>
      <c r="AM778" s="17">
        <f>AM779+AM783</f>
        <v>0</v>
      </c>
      <c r="AN778" s="17">
        <f>AN779+AN783</f>
        <v>0</v>
      </c>
      <c r="AO778" s="17">
        <f>AO779+AO783</f>
        <v>0</v>
      </c>
      <c r="AP778" s="17">
        <f>AP779+AP783</f>
        <v>0</v>
      </c>
      <c r="AQ778" s="17">
        <f>AQ779+AQ783</f>
        <v>0</v>
      </c>
      <c r="AR778" s="17">
        <f>AR779+AR783</f>
        <v>0</v>
      </c>
      <c r="AS778" s="17">
        <f>AS779+AS783</f>
        <v>0</v>
      </c>
      <c r="AT778" s="17">
        <f>AT779+AT783</f>
        <v>0</v>
      </c>
      <c r="AU778" s="17">
        <f>AU779+AU783</f>
        <v>0</v>
      </c>
      <c r="AV778" s="17">
        <f>AV779+AV783</f>
        <v>0</v>
      </c>
      <c r="AW778" s="17">
        <f t="shared" si="2490"/>
        <v>20553.099999999999</v>
      </c>
      <c r="AX778" s="17">
        <f t="shared" si="2491"/>
        <v>18633.099999999999</v>
      </c>
      <c r="AY778" s="17">
        <f t="shared" si="2492"/>
        <v>18633.099999999999</v>
      </c>
      <c r="AZ778" s="17">
        <f>AZ779+AZ783</f>
        <v>0</v>
      </c>
      <c r="BA778" s="17">
        <f t="shared" si="2493"/>
        <v>20553.099999999999</v>
      </c>
      <c r="BB778" s="17">
        <f t="shared" si="2494"/>
        <v>18633.099999999999</v>
      </c>
      <c r="BC778" s="17">
        <f t="shared" si="2495"/>
        <v>18633.099999999999</v>
      </c>
      <c r="BD778" s="17">
        <f>BD779+BD783</f>
        <v>0</v>
      </c>
      <c r="BE778" s="17">
        <f>BE779+BE783</f>
        <v>0</v>
      </c>
      <c r="BF778" s="17">
        <f>BF779+BF783</f>
        <v>0</v>
      </c>
      <c r="BG778" s="17">
        <f>BG779+BG783</f>
        <v>0</v>
      </c>
      <c r="BH778" s="17">
        <f>BH779+BH783</f>
        <v>0</v>
      </c>
      <c r="BI778" s="17">
        <f>BI779+BI783</f>
        <v>0</v>
      </c>
      <c r="BJ778" s="17">
        <f>BJ779+BJ783</f>
        <v>0</v>
      </c>
      <c r="BK778" s="17">
        <f>BK779+BK783</f>
        <v>0</v>
      </c>
      <c r="BL778" s="17">
        <f>BL779+BL783</f>
        <v>0</v>
      </c>
      <c r="BM778" s="17">
        <f>BM779+BM783</f>
        <v>0</v>
      </c>
      <c r="BN778" s="17">
        <f>BN779+BN783</f>
        <v>0</v>
      </c>
      <c r="BO778" s="17">
        <f t="shared" si="2496"/>
        <v>20553.099999999999</v>
      </c>
      <c r="BP778" s="17">
        <f t="shared" si="2497"/>
        <v>18633.099999999999</v>
      </c>
      <c r="BQ778" s="17">
        <f t="shared" si="2498"/>
        <v>18633.099999999999</v>
      </c>
      <c r="BR778" s="17">
        <f>BR779+BR783</f>
        <v>0</v>
      </c>
      <c r="BS778" s="35"/>
      <c r="BT778" s="35"/>
      <c r="BU778" s="1"/>
      <c r="BV778" s="1"/>
      <c r="BW778" s="1"/>
      <c r="BX778" s="1"/>
      <c r="BY778" s="1"/>
      <c r="BZ778" s="1"/>
      <c r="CA778" s="1"/>
      <c r="CB778" s="1"/>
    </row>
    <row r="779" s="1" customFormat="1" ht="15">
      <c r="A779" s="33" t="s">
        <v>486</v>
      </c>
      <c r="B779" s="33" t="s">
        <v>128</v>
      </c>
      <c r="C779" s="33" t="s">
        <v>274</v>
      </c>
      <c r="D779" s="33" t="s">
        <v>459</v>
      </c>
      <c r="E779" s="38"/>
      <c r="F779" s="34" t="s">
        <v>87</v>
      </c>
      <c r="G779" s="17">
        <f t="shared" si="2631"/>
        <v>18633.099999999999</v>
      </c>
      <c r="H779" s="17">
        <f t="shared" si="2632"/>
        <v>18633.099999999999</v>
      </c>
      <c r="I779" s="17">
        <f t="shared" si="2633"/>
        <v>18633.099999999999</v>
      </c>
      <c r="J779" s="17">
        <f t="shared" si="2634"/>
        <v>0</v>
      </c>
      <c r="K779" s="17">
        <f t="shared" si="2635"/>
        <v>0</v>
      </c>
      <c r="L779" s="17">
        <f t="shared" si="2636"/>
        <v>0</v>
      </c>
      <c r="M779" s="17">
        <f t="shared" si="2447"/>
        <v>18633.099999999999</v>
      </c>
      <c r="N779" s="17">
        <f t="shared" si="2448"/>
        <v>18633.099999999999</v>
      </c>
      <c r="O779" s="17">
        <f t="shared" si="2449"/>
        <v>18633.099999999999</v>
      </c>
      <c r="P779" s="17">
        <f t="shared" si="2637"/>
        <v>0</v>
      </c>
      <c r="Q779" s="17">
        <f t="shared" si="2638"/>
        <v>0</v>
      </c>
      <c r="R779" s="17">
        <f t="shared" si="2639"/>
        <v>0</v>
      </c>
      <c r="S779" s="17">
        <f t="shared" si="2640"/>
        <v>0</v>
      </c>
      <c r="T779" s="17">
        <f t="shared" si="2641"/>
        <v>0</v>
      </c>
      <c r="U779" s="17">
        <f t="shared" si="2642"/>
        <v>0</v>
      </c>
      <c r="V779" s="17">
        <f t="shared" si="2643"/>
        <v>0</v>
      </c>
      <c r="W779" s="17">
        <f t="shared" si="2644"/>
        <v>0</v>
      </c>
      <c r="X779" s="17">
        <f t="shared" si="2645"/>
        <v>0</v>
      </c>
      <c r="Y779" s="17">
        <f t="shared" si="2484"/>
        <v>18633.099999999999</v>
      </c>
      <c r="Z779" s="17">
        <f t="shared" si="2485"/>
        <v>18633.099999999999</v>
      </c>
      <c r="AA779" s="17">
        <f t="shared" si="2486"/>
        <v>18633.099999999999</v>
      </c>
      <c r="AB779" s="17">
        <f t="shared" ref="AB779:AB790" si="2677">AB780</f>
        <v>0</v>
      </c>
      <c r="AC779" s="17">
        <f t="shared" ref="AC779:AC790" si="2678">AC780</f>
        <v>0</v>
      </c>
      <c r="AD779" s="17">
        <f t="shared" ref="AD779:AD790" si="2679">AD780</f>
        <v>0</v>
      </c>
      <c r="AE779" s="17">
        <f t="shared" si="2487"/>
        <v>18633.099999999999</v>
      </c>
      <c r="AF779" s="17">
        <f t="shared" si="2488"/>
        <v>18633.099999999999</v>
      </c>
      <c r="AG779" s="17">
        <f t="shared" si="2489"/>
        <v>18633.099999999999</v>
      </c>
      <c r="AH779" s="17">
        <f t="shared" ref="AH779:AH790" si="2680">AH780</f>
        <v>0</v>
      </c>
      <c r="AI779" s="17">
        <f t="shared" ref="AI779:AI790" si="2681">AI780</f>
        <v>0</v>
      </c>
      <c r="AJ779" s="17">
        <f t="shared" ref="AJ779:AJ790" si="2682">AJ780</f>
        <v>0</v>
      </c>
      <c r="AK779" s="17">
        <f t="shared" ref="AK779:AK790" si="2683">AK780</f>
        <v>0</v>
      </c>
      <c r="AL779" s="17">
        <f t="shared" ref="AL779:AL790" si="2684">AL780</f>
        <v>0</v>
      </c>
      <c r="AM779" s="17">
        <f t="shared" ref="AM779:AM790" si="2685">AM780</f>
        <v>0</v>
      </c>
      <c r="AN779" s="17">
        <f t="shared" ref="AN779:AN790" si="2686">AN780</f>
        <v>0</v>
      </c>
      <c r="AO779" s="17">
        <f t="shared" ref="AO779:AO790" si="2687">AO780</f>
        <v>0</v>
      </c>
      <c r="AP779" s="17">
        <f t="shared" ref="AP779:AP790" si="2688">AP780</f>
        <v>0</v>
      </c>
      <c r="AQ779" s="17">
        <f t="shared" ref="AQ779:AQ790" si="2689">AQ780</f>
        <v>0</v>
      </c>
      <c r="AR779" s="17">
        <f t="shared" ref="AR779:AR790" si="2690">AR780</f>
        <v>0</v>
      </c>
      <c r="AS779" s="17">
        <f t="shared" ref="AS779:AS790" si="2691">AS780</f>
        <v>0</v>
      </c>
      <c r="AT779" s="17">
        <f t="shared" ref="AT779:AT790" si="2692">AT780</f>
        <v>0</v>
      </c>
      <c r="AU779" s="17">
        <f t="shared" ref="AU779:AU790" si="2693">AU780</f>
        <v>0</v>
      </c>
      <c r="AV779" s="17">
        <f t="shared" ref="AV779:AV790" si="2694">AV780</f>
        <v>0</v>
      </c>
      <c r="AW779" s="17">
        <f t="shared" si="2490"/>
        <v>18633.099999999999</v>
      </c>
      <c r="AX779" s="17">
        <f t="shared" si="2491"/>
        <v>18633.099999999999</v>
      </c>
      <c r="AY779" s="17">
        <f t="shared" si="2492"/>
        <v>18633.099999999999</v>
      </c>
      <c r="AZ779" s="17">
        <f t="shared" ref="AZ779:AZ790" si="2695">AZ780</f>
        <v>0</v>
      </c>
      <c r="BA779" s="17">
        <f t="shared" si="2493"/>
        <v>18633.099999999999</v>
      </c>
      <c r="BB779" s="17">
        <f t="shared" si="2494"/>
        <v>18633.099999999999</v>
      </c>
      <c r="BC779" s="17">
        <f t="shared" si="2495"/>
        <v>18633.099999999999</v>
      </c>
      <c r="BD779" s="17">
        <f t="shared" ref="BD779:BD790" si="2696">BD780</f>
        <v>0</v>
      </c>
      <c r="BE779" s="17">
        <f t="shared" ref="BE779:BE790" si="2697">BE780</f>
        <v>0</v>
      </c>
      <c r="BF779" s="17">
        <f t="shared" ref="BF779:BF790" si="2698">BF780</f>
        <v>0</v>
      </c>
      <c r="BG779" s="17">
        <f t="shared" ref="BG779:BG790" si="2699">BG780</f>
        <v>0</v>
      </c>
      <c r="BH779" s="17">
        <f t="shared" ref="BH779:BH790" si="2700">BH780</f>
        <v>0</v>
      </c>
      <c r="BI779" s="17">
        <f t="shared" ref="BI779:BI790" si="2701">BI780</f>
        <v>0</v>
      </c>
      <c r="BJ779" s="17">
        <f t="shared" ref="BJ779:BJ790" si="2702">BJ780</f>
        <v>0</v>
      </c>
      <c r="BK779" s="17">
        <f t="shared" ref="BK779:BK790" si="2703">BK780</f>
        <v>0</v>
      </c>
      <c r="BL779" s="17">
        <f t="shared" ref="BL779:BL790" si="2704">BL780</f>
        <v>0</v>
      </c>
      <c r="BM779" s="17">
        <f t="shared" ref="BM779:BM790" si="2705">BM780</f>
        <v>0</v>
      </c>
      <c r="BN779" s="17">
        <f t="shared" ref="BN779:BN790" si="2706">BN780</f>
        <v>0</v>
      </c>
      <c r="BO779" s="17">
        <f t="shared" si="2496"/>
        <v>18633.099999999999</v>
      </c>
      <c r="BP779" s="17">
        <f t="shared" si="2497"/>
        <v>18633.099999999999</v>
      </c>
      <c r="BQ779" s="17">
        <f t="shared" si="2498"/>
        <v>18633.099999999999</v>
      </c>
      <c r="BR779" s="17">
        <f t="shared" ref="BR779:BR790" si="2707">BR780</f>
        <v>0</v>
      </c>
      <c r="BS779" s="35"/>
      <c r="BT779" s="35"/>
      <c r="BU779" s="1"/>
      <c r="BV779" s="1"/>
      <c r="BW779" s="1"/>
      <c r="BX779" s="1"/>
      <c r="BY779" s="1"/>
      <c r="BZ779" s="1"/>
      <c r="CA779" s="1"/>
      <c r="CB779" s="1"/>
    </row>
    <row r="780" s="1" customFormat="1" ht="30">
      <c r="A780" s="33" t="s">
        <v>486</v>
      </c>
      <c r="B780" s="33" t="s">
        <v>128</v>
      </c>
      <c r="C780" s="33" t="s">
        <v>274</v>
      </c>
      <c r="D780" s="33" t="s">
        <v>460</v>
      </c>
      <c r="E780" s="38"/>
      <c r="F780" s="34" t="s">
        <v>461</v>
      </c>
      <c r="G780" s="17">
        <f t="shared" si="2631"/>
        <v>18633.099999999999</v>
      </c>
      <c r="H780" s="17">
        <f t="shared" si="2632"/>
        <v>18633.099999999999</v>
      </c>
      <c r="I780" s="17">
        <f t="shared" si="2633"/>
        <v>18633.099999999999</v>
      </c>
      <c r="J780" s="17">
        <f t="shared" si="2634"/>
        <v>0</v>
      </c>
      <c r="K780" s="17">
        <f t="shared" si="2635"/>
        <v>0</v>
      </c>
      <c r="L780" s="17">
        <f t="shared" si="2636"/>
        <v>0</v>
      </c>
      <c r="M780" s="17">
        <f t="shared" si="2447"/>
        <v>18633.099999999999</v>
      </c>
      <c r="N780" s="17">
        <f t="shared" si="2448"/>
        <v>18633.099999999999</v>
      </c>
      <c r="O780" s="17">
        <f t="shared" si="2449"/>
        <v>18633.099999999999</v>
      </c>
      <c r="P780" s="17">
        <f t="shared" si="2637"/>
        <v>0</v>
      </c>
      <c r="Q780" s="17">
        <f t="shared" si="2638"/>
        <v>0</v>
      </c>
      <c r="R780" s="17">
        <f t="shared" si="2639"/>
        <v>0</v>
      </c>
      <c r="S780" s="17">
        <f t="shared" si="2640"/>
        <v>0</v>
      </c>
      <c r="T780" s="17">
        <f t="shared" si="2641"/>
        <v>0</v>
      </c>
      <c r="U780" s="17">
        <f t="shared" si="2642"/>
        <v>0</v>
      </c>
      <c r="V780" s="17">
        <f t="shared" si="2643"/>
        <v>0</v>
      </c>
      <c r="W780" s="17">
        <f t="shared" si="2644"/>
        <v>0</v>
      </c>
      <c r="X780" s="17">
        <f t="shared" si="2645"/>
        <v>0</v>
      </c>
      <c r="Y780" s="17">
        <f t="shared" si="2484"/>
        <v>18633.099999999999</v>
      </c>
      <c r="Z780" s="17">
        <f t="shared" si="2485"/>
        <v>18633.099999999999</v>
      </c>
      <c r="AA780" s="17">
        <f t="shared" si="2486"/>
        <v>18633.099999999999</v>
      </c>
      <c r="AB780" s="17">
        <f t="shared" si="2677"/>
        <v>0</v>
      </c>
      <c r="AC780" s="17">
        <f t="shared" si="2678"/>
        <v>0</v>
      </c>
      <c r="AD780" s="17">
        <f t="shared" si="2679"/>
        <v>0</v>
      </c>
      <c r="AE780" s="17">
        <f t="shared" si="2487"/>
        <v>18633.099999999999</v>
      </c>
      <c r="AF780" s="17">
        <f t="shared" si="2488"/>
        <v>18633.099999999999</v>
      </c>
      <c r="AG780" s="17">
        <f t="shared" si="2489"/>
        <v>18633.099999999999</v>
      </c>
      <c r="AH780" s="17">
        <f t="shared" si="2680"/>
        <v>0</v>
      </c>
      <c r="AI780" s="17">
        <f t="shared" si="2681"/>
        <v>0</v>
      </c>
      <c r="AJ780" s="17">
        <f t="shared" si="2682"/>
        <v>0</v>
      </c>
      <c r="AK780" s="17">
        <f t="shared" si="2683"/>
        <v>0</v>
      </c>
      <c r="AL780" s="17">
        <f t="shared" si="2684"/>
        <v>0</v>
      </c>
      <c r="AM780" s="17">
        <f t="shared" si="2685"/>
        <v>0</v>
      </c>
      <c r="AN780" s="17">
        <f t="shared" si="2686"/>
        <v>0</v>
      </c>
      <c r="AO780" s="17">
        <f t="shared" si="2687"/>
        <v>0</v>
      </c>
      <c r="AP780" s="17">
        <f t="shared" si="2688"/>
        <v>0</v>
      </c>
      <c r="AQ780" s="17">
        <f t="shared" si="2689"/>
        <v>0</v>
      </c>
      <c r="AR780" s="17">
        <f t="shared" si="2690"/>
        <v>0</v>
      </c>
      <c r="AS780" s="17">
        <f t="shared" si="2691"/>
        <v>0</v>
      </c>
      <c r="AT780" s="17">
        <f t="shared" si="2692"/>
        <v>0</v>
      </c>
      <c r="AU780" s="17">
        <f t="shared" si="2693"/>
        <v>0</v>
      </c>
      <c r="AV780" s="17">
        <f t="shared" si="2694"/>
        <v>0</v>
      </c>
      <c r="AW780" s="17">
        <f t="shared" si="2490"/>
        <v>18633.099999999999</v>
      </c>
      <c r="AX780" s="17">
        <f t="shared" si="2491"/>
        <v>18633.099999999999</v>
      </c>
      <c r="AY780" s="17">
        <f t="shared" si="2492"/>
        <v>18633.099999999999</v>
      </c>
      <c r="AZ780" s="17">
        <f t="shared" si="2695"/>
        <v>0</v>
      </c>
      <c r="BA780" s="17">
        <f t="shared" si="2493"/>
        <v>18633.099999999999</v>
      </c>
      <c r="BB780" s="17">
        <f t="shared" si="2494"/>
        <v>18633.099999999999</v>
      </c>
      <c r="BC780" s="17">
        <f t="shared" si="2495"/>
        <v>18633.099999999999</v>
      </c>
      <c r="BD780" s="17">
        <f t="shared" si="2696"/>
        <v>0</v>
      </c>
      <c r="BE780" s="17">
        <f t="shared" si="2697"/>
        <v>0</v>
      </c>
      <c r="BF780" s="17">
        <f t="shared" si="2698"/>
        <v>0</v>
      </c>
      <c r="BG780" s="17">
        <f t="shared" si="2699"/>
        <v>0</v>
      </c>
      <c r="BH780" s="17">
        <f t="shared" si="2700"/>
        <v>0</v>
      </c>
      <c r="BI780" s="17">
        <f t="shared" si="2701"/>
        <v>0</v>
      </c>
      <c r="BJ780" s="17">
        <f t="shared" si="2702"/>
        <v>0</v>
      </c>
      <c r="BK780" s="17">
        <f t="shared" si="2703"/>
        <v>0</v>
      </c>
      <c r="BL780" s="17">
        <f t="shared" si="2704"/>
        <v>0</v>
      </c>
      <c r="BM780" s="17">
        <f t="shared" si="2705"/>
        <v>0</v>
      </c>
      <c r="BN780" s="17">
        <f t="shared" si="2706"/>
        <v>0</v>
      </c>
      <c r="BO780" s="17">
        <f t="shared" si="2496"/>
        <v>18633.099999999999</v>
      </c>
      <c r="BP780" s="17">
        <f t="shared" si="2497"/>
        <v>18633.099999999999</v>
      </c>
      <c r="BQ780" s="17">
        <f t="shared" si="2498"/>
        <v>18633.099999999999</v>
      </c>
      <c r="BR780" s="17">
        <f t="shared" si="2707"/>
        <v>0</v>
      </c>
      <c r="BS780" s="35"/>
      <c r="BT780" s="35"/>
      <c r="BU780" s="1"/>
      <c r="BV780" s="1"/>
      <c r="BW780" s="1"/>
      <c r="BX780" s="1"/>
      <c r="BY780" s="1"/>
      <c r="BZ780" s="1"/>
      <c r="CA780" s="1"/>
      <c r="CB780" s="1"/>
    </row>
    <row r="781" s="1" customFormat="1" ht="30">
      <c r="A781" s="33" t="s">
        <v>486</v>
      </c>
      <c r="B781" s="33" t="s">
        <v>128</v>
      </c>
      <c r="C781" s="33" t="s">
        <v>274</v>
      </c>
      <c r="D781" s="33" t="s">
        <v>462</v>
      </c>
      <c r="E781" s="38"/>
      <c r="F781" s="34" t="s">
        <v>463</v>
      </c>
      <c r="G781" s="17">
        <f t="shared" si="2631"/>
        <v>18633.099999999999</v>
      </c>
      <c r="H781" s="17">
        <f t="shared" si="2632"/>
        <v>18633.099999999999</v>
      </c>
      <c r="I781" s="17">
        <f t="shared" si="2633"/>
        <v>18633.099999999999</v>
      </c>
      <c r="J781" s="17">
        <f t="shared" si="2634"/>
        <v>0</v>
      </c>
      <c r="K781" s="17">
        <f t="shared" si="2635"/>
        <v>0</v>
      </c>
      <c r="L781" s="17">
        <f t="shared" si="2636"/>
        <v>0</v>
      </c>
      <c r="M781" s="17">
        <f t="shared" si="2447"/>
        <v>18633.099999999999</v>
      </c>
      <c r="N781" s="17">
        <f t="shared" si="2448"/>
        <v>18633.099999999999</v>
      </c>
      <c r="O781" s="17">
        <f t="shared" si="2449"/>
        <v>18633.099999999999</v>
      </c>
      <c r="P781" s="17">
        <f t="shared" si="2637"/>
        <v>0</v>
      </c>
      <c r="Q781" s="17">
        <f t="shared" si="2638"/>
        <v>0</v>
      </c>
      <c r="R781" s="17">
        <f t="shared" si="2639"/>
        <v>0</v>
      </c>
      <c r="S781" s="17">
        <f t="shared" si="2640"/>
        <v>0</v>
      </c>
      <c r="T781" s="17">
        <f t="shared" si="2641"/>
        <v>0</v>
      </c>
      <c r="U781" s="17">
        <f t="shared" si="2642"/>
        <v>0</v>
      </c>
      <c r="V781" s="17">
        <f t="shared" si="2643"/>
        <v>0</v>
      </c>
      <c r="W781" s="17">
        <f t="shared" si="2644"/>
        <v>0</v>
      </c>
      <c r="X781" s="17">
        <f t="shared" si="2645"/>
        <v>0</v>
      </c>
      <c r="Y781" s="17">
        <f t="shared" si="2484"/>
        <v>18633.099999999999</v>
      </c>
      <c r="Z781" s="17">
        <f t="shared" si="2485"/>
        <v>18633.099999999999</v>
      </c>
      <c r="AA781" s="17">
        <f t="shared" si="2486"/>
        <v>18633.099999999999</v>
      </c>
      <c r="AB781" s="17">
        <f t="shared" si="2677"/>
        <v>0</v>
      </c>
      <c r="AC781" s="17">
        <f t="shared" si="2678"/>
        <v>0</v>
      </c>
      <c r="AD781" s="17">
        <f t="shared" si="2679"/>
        <v>0</v>
      </c>
      <c r="AE781" s="17">
        <f t="shared" si="2487"/>
        <v>18633.099999999999</v>
      </c>
      <c r="AF781" s="17">
        <f t="shared" si="2488"/>
        <v>18633.099999999999</v>
      </c>
      <c r="AG781" s="17">
        <f t="shared" si="2489"/>
        <v>18633.099999999999</v>
      </c>
      <c r="AH781" s="17">
        <f t="shared" si="2680"/>
        <v>0</v>
      </c>
      <c r="AI781" s="17">
        <f t="shared" si="2681"/>
        <v>0</v>
      </c>
      <c r="AJ781" s="17">
        <f t="shared" si="2682"/>
        <v>0</v>
      </c>
      <c r="AK781" s="17">
        <f t="shared" si="2683"/>
        <v>0</v>
      </c>
      <c r="AL781" s="17">
        <f t="shared" si="2684"/>
        <v>0</v>
      </c>
      <c r="AM781" s="17">
        <f t="shared" si="2685"/>
        <v>0</v>
      </c>
      <c r="AN781" s="17">
        <f t="shared" si="2686"/>
        <v>0</v>
      </c>
      <c r="AO781" s="17">
        <f t="shared" si="2687"/>
        <v>0</v>
      </c>
      <c r="AP781" s="17">
        <f t="shared" si="2688"/>
        <v>0</v>
      </c>
      <c r="AQ781" s="17">
        <f t="shared" si="2689"/>
        <v>0</v>
      </c>
      <c r="AR781" s="17">
        <f t="shared" si="2690"/>
        <v>0</v>
      </c>
      <c r="AS781" s="17">
        <f t="shared" si="2691"/>
        <v>0</v>
      </c>
      <c r="AT781" s="17">
        <f t="shared" si="2692"/>
        <v>0</v>
      </c>
      <c r="AU781" s="17">
        <f t="shared" si="2693"/>
        <v>0</v>
      </c>
      <c r="AV781" s="17">
        <f t="shared" si="2694"/>
        <v>0</v>
      </c>
      <c r="AW781" s="17">
        <f t="shared" si="2490"/>
        <v>18633.099999999999</v>
      </c>
      <c r="AX781" s="17">
        <f t="shared" si="2491"/>
        <v>18633.099999999999</v>
      </c>
      <c r="AY781" s="17">
        <f t="shared" si="2492"/>
        <v>18633.099999999999</v>
      </c>
      <c r="AZ781" s="17">
        <f t="shared" si="2695"/>
        <v>0</v>
      </c>
      <c r="BA781" s="17">
        <f t="shared" si="2493"/>
        <v>18633.099999999999</v>
      </c>
      <c r="BB781" s="17">
        <f t="shared" si="2494"/>
        <v>18633.099999999999</v>
      </c>
      <c r="BC781" s="17">
        <f t="shared" si="2495"/>
        <v>18633.099999999999</v>
      </c>
      <c r="BD781" s="17">
        <f t="shared" si="2696"/>
        <v>0</v>
      </c>
      <c r="BE781" s="17">
        <f t="shared" si="2697"/>
        <v>0</v>
      </c>
      <c r="BF781" s="17">
        <f t="shared" si="2698"/>
        <v>0</v>
      </c>
      <c r="BG781" s="17">
        <f t="shared" si="2699"/>
        <v>0</v>
      </c>
      <c r="BH781" s="17">
        <f t="shared" si="2700"/>
        <v>0</v>
      </c>
      <c r="BI781" s="17">
        <f t="shared" si="2701"/>
        <v>0</v>
      </c>
      <c r="BJ781" s="17">
        <f t="shared" si="2702"/>
        <v>0</v>
      </c>
      <c r="BK781" s="17">
        <f t="shared" si="2703"/>
        <v>0</v>
      </c>
      <c r="BL781" s="17">
        <f t="shared" si="2704"/>
        <v>0</v>
      </c>
      <c r="BM781" s="17">
        <f t="shared" si="2705"/>
        <v>0</v>
      </c>
      <c r="BN781" s="17">
        <f t="shared" si="2706"/>
        <v>0</v>
      </c>
      <c r="BO781" s="17">
        <f t="shared" si="2496"/>
        <v>18633.099999999999</v>
      </c>
      <c r="BP781" s="17">
        <f t="shared" si="2497"/>
        <v>18633.099999999999</v>
      </c>
      <c r="BQ781" s="17">
        <f t="shared" si="2498"/>
        <v>18633.099999999999</v>
      </c>
      <c r="BR781" s="17">
        <f t="shared" si="2707"/>
        <v>0</v>
      </c>
      <c r="BS781" s="35"/>
      <c r="BT781" s="35"/>
      <c r="BU781" s="1"/>
      <c r="BV781" s="1"/>
      <c r="BW781" s="1"/>
      <c r="BX781" s="1"/>
      <c r="BY781" s="1"/>
      <c r="BZ781" s="1"/>
      <c r="CA781" s="1"/>
      <c r="CB781" s="1"/>
    </row>
    <row r="782" s="1" customFormat="1" ht="15">
      <c r="A782" s="33" t="s">
        <v>486</v>
      </c>
      <c r="B782" s="33" t="s">
        <v>128</v>
      </c>
      <c r="C782" s="33" t="s">
        <v>274</v>
      </c>
      <c r="D782" s="33" t="s">
        <v>462</v>
      </c>
      <c r="E782" s="33" t="s">
        <v>50</v>
      </c>
      <c r="F782" s="34" t="s">
        <v>51</v>
      </c>
      <c r="G782" s="17">
        <v>18633.099999999999</v>
      </c>
      <c r="H782" s="17">
        <v>18633.099999999999</v>
      </c>
      <c r="I782" s="17">
        <v>18633.099999999999</v>
      </c>
      <c r="J782" s="17"/>
      <c r="K782" s="17"/>
      <c r="L782" s="17"/>
      <c r="M782" s="17">
        <f t="shared" si="2447"/>
        <v>18633.099999999999</v>
      </c>
      <c r="N782" s="17">
        <f t="shared" si="2448"/>
        <v>18633.099999999999</v>
      </c>
      <c r="O782" s="17">
        <f t="shared" si="2449"/>
        <v>18633.099999999999</v>
      </c>
      <c r="P782" s="17"/>
      <c r="Q782" s="17"/>
      <c r="R782" s="17"/>
      <c r="S782" s="17"/>
      <c r="T782" s="17"/>
      <c r="U782" s="17"/>
      <c r="V782" s="17"/>
      <c r="W782" s="17"/>
      <c r="X782" s="17"/>
      <c r="Y782" s="17">
        <f t="shared" si="2484"/>
        <v>18633.099999999999</v>
      </c>
      <c r="Z782" s="17">
        <f t="shared" si="2485"/>
        <v>18633.099999999999</v>
      </c>
      <c r="AA782" s="17">
        <f t="shared" si="2486"/>
        <v>18633.099999999999</v>
      </c>
      <c r="AB782" s="17"/>
      <c r="AC782" s="17"/>
      <c r="AD782" s="17"/>
      <c r="AE782" s="17">
        <f t="shared" si="2487"/>
        <v>18633.099999999999</v>
      </c>
      <c r="AF782" s="17">
        <f t="shared" si="2488"/>
        <v>18633.099999999999</v>
      </c>
      <c r="AG782" s="17">
        <f t="shared" si="2489"/>
        <v>18633.099999999999</v>
      </c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>
        <f t="shared" si="2490"/>
        <v>18633.099999999999</v>
      </c>
      <c r="AX782" s="17">
        <f t="shared" si="2491"/>
        <v>18633.099999999999</v>
      </c>
      <c r="AY782" s="17">
        <f t="shared" si="2492"/>
        <v>18633.099999999999</v>
      </c>
      <c r="AZ782" s="17"/>
      <c r="BA782" s="17">
        <f t="shared" si="2493"/>
        <v>18633.099999999999</v>
      </c>
      <c r="BB782" s="17">
        <f t="shared" si="2494"/>
        <v>18633.099999999999</v>
      </c>
      <c r="BC782" s="17">
        <f t="shared" si="2495"/>
        <v>18633.099999999999</v>
      </c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>
        <f t="shared" si="2496"/>
        <v>18633.099999999999</v>
      </c>
      <c r="BP782" s="17">
        <f t="shared" si="2497"/>
        <v>18633.099999999999</v>
      </c>
      <c r="BQ782" s="17">
        <f t="shared" si="2498"/>
        <v>18633.099999999999</v>
      </c>
      <c r="BR782" s="17"/>
      <c r="BS782" s="35"/>
      <c r="BT782" s="35"/>
      <c r="BU782" s="1"/>
      <c r="BV782" s="1"/>
      <c r="BW782" s="1"/>
      <c r="BX782" s="1"/>
      <c r="BY782" s="1"/>
      <c r="BZ782" s="1"/>
      <c r="CA782" s="1"/>
      <c r="CB782" s="1"/>
    </row>
    <row r="783" s="1" customFormat="1" ht="15">
      <c r="A783" s="33" t="s">
        <v>486</v>
      </c>
      <c r="B783" s="33" t="s">
        <v>128</v>
      </c>
      <c r="C783" s="33" t="s">
        <v>274</v>
      </c>
      <c r="D783" s="33" t="s">
        <v>470</v>
      </c>
      <c r="E783" s="33"/>
      <c r="F783" s="34" t="s">
        <v>43</v>
      </c>
      <c r="G783" s="17"/>
      <c r="H783" s="17"/>
      <c r="I783" s="17"/>
      <c r="J783" s="17"/>
      <c r="K783" s="17"/>
      <c r="L783" s="17"/>
      <c r="M783" s="17"/>
      <c r="N783" s="17"/>
      <c r="O783" s="17"/>
      <c r="P783" s="17">
        <f t="shared" si="2637"/>
        <v>0</v>
      </c>
      <c r="Q783" s="17">
        <f t="shared" si="2638"/>
        <v>0</v>
      </c>
      <c r="R783" s="17">
        <f t="shared" si="2639"/>
        <v>0</v>
      </c>
      <c r="S783" s="17">
        <f t="shared" si="2640"/>
        <v>1920</v>
      </c>
      <c r="T783" s="17">
        <f t="shared" si="2641"/>
        <v>0</v>
      </c>
      <c r="U783" s="17">
        <f t="shared" si="2642"/>
        <v>0</v>
      </c>
      <c r="V783" s="17">
        <f t="shared" si="2643"/>
        <v>0</v>
      </c>
      <c r="W783" s="17">
        <f t="shared" si="2644"/>
        <v>0</v>
      </c>
      <c r="X783" s="17">
        <f t="shared" si="2645"/>
        <v>0</v>
      </c>
      <c r="Y783" s="17">
        <f t="shared" si="2484"/>
        <v>1920</v>
      </c>
      <c r="Z783" s="17">
        <f t="shared" si="2485"/>
        <v>0</v>
      </c>
      <c r="AA783" s="17">
        <f t="shared" si="2486"/>
        <v>0</v>
      </c>
      <c r="AB783" s="17">
        <f t="shared" si="2677"/>
        <v>0</v>
      </c>
      <c r="AC783" s="17">
        <f t="shared" si="2678"/>
        <v>0</v>
      </c>
      <c r="AD783" s="17">
        <f t="shared" si="2679"/>
        <v>0</v>
      </c>
      <c r="AE783" s="17">
        <f t="shared" si="2487"/>
        <v>1920</v>
      </c>
      <c r="AF783" s="17">
        <f t="shared" si="2488"/>
        <v>0</v>
      </c>
      <c r="AG783" s="17">
        <f t="shared" si="2489"/>
        <v>0</v>
      </c>
      <c r="AH783" s="17">
        <f t="shared" si="2680"/>
        <v>0</v>
      </c>
      <c r="AI783" s="17">
        <f t="shared" si="2681"/>
        <v>0</v>
      </c>
      <c r="AJ783" s="17">
        <f t="shared" si="2682"/>
        <v>0</v>
      </c>
      <c r="AK783" s="17">
        <f t="shared" si="2683"/>
        <v>0</v>
      </c>
      <c r="AL783" s="17">
        <f t="shared" si="2684"/>
        <v>0</v>
      </c>
      <c r="AM783" s="17">
        <f t="shared" si="2685"/>
        <v>0</v>
      </c>
      <c r="AN783" s="17">
        <f t="shared" si="2686"/>
        <v>0</v>
      </c>
      <c r="AO783" s="17">
        <f t="shared" si="2687"/>
        <v>0</v>
      </c>
      <c r="AP783" s="17">
        <f t="shared" si="2688"/>
        <v>0</v>
      </c>
      <c r="AQ783" s="17">
        <f t="shared" si="2689"/>
        <v>0</v>
      </c>
      <c r="AR783" s="17">
        <f t="shared" si="2690"/>
        <v>0</v>
      </c>
      <c r="AS783" s="17">
        <f t="shared" si="2691"/>
        <v>0</v>
      </c>
      <c r="AT783" s="17">
        <f t="shared" si="2692"/>
        <v>0</v>
      </c>
      <c r="AU783" s="17">
        <f t="shared" si="2693"/>
        <v>0</v>
      </c>
      <c r="AV783" s="17">
        <f t="shared" si="2694"/>
        <v>0</v>
      </c>
      <c r="AW783" s="17">
        <f t="shared" si="2490"/>
        <v>1920</v>
      </c>
      <c r="AX783" s="17">
        <f t="shared" si="2491"/>
        <v>0</v>
      </c>
      <c r="AY783" s="17">
        <f t="shared" si="2492"/>
        <v>0</v>
      </c>
      <c r="AZ783" s="17">
        <f t="shared" si="2695"/>
        <v>0</v>
      </c>
      <c r="BA783" s="17">
        <f t="shared" si="2493"/>
        <v>1920</v>
      </c>
      <c r="BB783" s="17">
        <f t="shared" si="2494"/>
        <v>0</v>
      </c>
      <c r="BC783" s="17">
        <f t="shared" si="2495"/>
        <v>0</v>
      </c>
      <c r="BD783" s="17">
        <f t="shared" si="2696"/>
        <v>0</v>
      </c>
      <c r="BE783" s="17">
        <f t="shared" si="2697"/>
        <v>0</v>
      </c>
      <c r="BF783" s="17">
        <f t="shared" si="2698"/>
        <v>0</v>
      </c>
      <c r="BG783" s="17">
        <f t="shared" si="2699"/>
        <v>0</v>
      </c>
      <c r="BH783" s="17">
        <f t="shared" si="2700"/>
        <v>0</v>
      </c>
      <c r="BI783" s="17">
        <f t="shared" si="2701"/>
        <v>0</v>
      </c>
      <c r="BJ783" s="17">
        <f t="shared" si="2702"/>
        <v>0</v>
      </c>
      <c r="BK783" s="17">
        <f t="shared" si="2703"/>
        <v>0</v>
      </c>
      <c r="BL783" s="17">
        <f t="shared" si="2704"/>
        <v>0</v>
      </c>
      <c r="BM783" s="17">
        <f t="shared" si="2705"/>
        <v>0</v>
      </c>
      <c r="BN783" s="17">
        <f t="shared" si="2706"/>
        <v>0</v>
      </c>
      <c r="BO783" s="17">
        <f t="shared" si="2496"/>
        <v>1920</v>
      </c>
      <c r="BP783" s="17">
        <f t="shared" si="2497"/>
        <v>0</v>
      </c>
      <c r="BQ783" s="17">
        <f t="shared" si="2498"/>
        <v>0</v>
      </c>
      <c r="BR783" s="17">
        <f t="shared" si="2707"/>
        <v>0</v>
      </c>
      <c r="BS783" s="35"/>
      <c r="BT783" s="35"/>
      <c r="BU783" s="1"/>
      <c r="BV783" s="1"/>
      <c r="BW783" s="1"/>
      <c r="BX783" s="1"/>
      <c r="BY783" s="1"/>
      <c r="BZ783" s="1"/>
      <c r="CA783" s="1"/>
      <c r="CB783" s="1"/>
    </row>
    <row r="784" s="1" customFormat="1" ht="15">
      <c r="A784" s="33" t="s">
        <v>486</v>
      </c>
      <c r="B784" s="33" t="s">
        <v>128</v>
      </c>
      <c r="C784" s="33" t="s">
        <v>274</v>
      </c>
      <c r="D784" s="33" t="s">
        <v>492</v>
      </c>
      <c r="E784" s="33"/>
      <c r="F784" s="34" t="s">
        <v>493</v>
      </c>
      <c r="G784" s="17"/>
      <c r="H784" s="17"/>
      <c r="I784" s="17"/>
      <c r="J784" s="17"/>
      <c r="K784" s="17"/>
      <c r="L784" s="17"/>
      <c r="M784" s="17"/>
      <c r="N784" s="17"/>
      <c r="O784" s="17"/>
      <c r="P784" s="17">
        <f t="shared" si="2637"/>
        <v>0</v>
      </c>
      <c r="Q784" s="17">
        <f t="shared" si="2638"/>
        <v>0</v>
      </c>
      <c r="R784" s="17">
        <f t="shared" si="2639"/>
        <v>0</v>
      </c>
      <c r="S784" s="17">
        <f t="shared" si="2640"/>
        <v>1920</v>
      </c>
      <c r="T784" s="17">
        <f t="shared" si="2641"/>
        <v>0</v>
      </c>
      <c r="U784" s="17">
        <f t="shared" si="2642"/>
        <v>0</v>
      </c>
      <c r="V784" s="17">
        <f t="shared" si="2643"/>
        <v>0</v>
      </c>
      <c r="W784" s="17">
        <f t="shared" si="2644"/>
        <v>0</v>
      </c>
      <c r="X784" s="17">
        <f t="shared" si="2645"/>
        <v>0</v>
      </c>
      <c r="Y784" s="17">
        <f t="shared" si="2484"/>
        <v>1920</v>
      </c>
      <c r="Z784" s="17">
        <f t="shared" si="2485"/>
        <v>0</v>
      </c>
      <c r="AA784" s="17">
        <f t="shared" si="2486"/>
        <v>0</v>
      </c>
      <c r="AB784" s="17">
        <f t="shared" si="2677"/>
        <v>0</v>
      </c>
      <c r="AC784" s="17">
        <f t="shared" si="2678"/>
        <v>0</v>
      </c>
      <c r="AD784" s="17">
        <f t="shared" si="2679"/>
        <v>0</v>
      </c>
      <c r="AE784" s="17">
        <f t="shared" si="2487"/>
        <v>1920</v>
      </c>
      <c r="AF784" s="17">
        <f t="shared" si="2488"/>
        <v>0</v>
      </c>
      <c r="AG784" s="17">
        <f t="shared" si="2489"/>
        <v>0</v>
      </c>
      <c r="AH784" s="17">
        <f t="shared" si="2680"/>
        <v>0</v>
      </c>
      <c r="AI784" s="17">
        <f t="shared" si="2681"/>
        <v>0</v>
      </c>
      <c r="AJ784" s="17">
        <f t="shared" si="2682"/>
        <v>0</v>
      </c>
      <c r="AK784" s="17">
        <f t="shared" si="2683"/>
        <v>0</v>
      </c>
      <c r="AL784" s="17">
        <f t="shared" si="2684"/>
        <v>0</v>
      </c>
      <c r="AM784" s="17">
        <f t="shared" si="2685"/>
        <v>0</v>
      </c>
      <c r="AN784" s="17">
        <f t="shared" si="2686"/>
        <v>0</v>
      </c>
      <c r="AO784" s="17">
        <f t="shared" si="2687"/>
        <v>0</v>
      </c>
      <c r="AP784" s="17">
        <f t="shared" si="2688"/>
        <v>0</v>
      </c>
      <c r="AQ784" s="17">
        <f t="shared" si="2689"/>
        <v>0</v>
      </c>
      <c r="AR784" s="17">
        <f t="shared" si="2690"/>
        <v>0</v>
      </c>
      <c r="AS784" s="17">
        <f t="shared" si="2691"/>
        <v>0</v>
      </c>
      <c r="AT784" s="17">
        <f t="shared" si="2692"/>
        <v>0</v>
      </c>
      <c r="AU784" s="17">
        <f t="shared" si="2693"/>
        <v>0</v>
      </c>
      <c r="AV784" s="17">
        <f t="shared" si="2694"/>
        <v>0</v>
      </c>
      <c r="AW784" s="17">
        <f t="shared" si="2490"/>
        <v>1920</v>
      </c>
      <c r="AX784" s="17">
        <f t="shared" si="2491"/>
        <v>0</v>
      </c>
      <c r="AY784" s="17">
        <f t="shared" si="2492"/>
        <v>0</v>
      </c>
      <c r="AZ784" s="17">
        <f t="shared" si="2695"/>
        <v>0</v>
      </c>
      <c r="BA784" s="17">
        <f t="shared" si="2493"/>
        <v>1920</v>
      </c>
      <c r="BB784" s="17">
        <f t="shared" si="2494"/>
        <v>0</v>
      </c>
      <c r="BC784" s="17">
        <f t="shared" si="2495"/>
        <v>0</v>
      </c>
      <c r="BD784" s="17">
        <f t="shared" si="2696"/>
        <v>0</v>
      </c>
      <c r="BE784" s="17">
        <f t="shared" si="2697"/>
        <v>0</v>
      </c>
      <c r="BF784" s="17">
        <f t="shared" si="2698"/>
        <v>0</v>
      </c>
      <c r="BG784" s="17">
        <f t="shared" si="2699"/>
        <v>0</v>
      </c>
      <c r="BH784" s="17">
        <f t="shared" si="2700"/>
        <v>0</v>
      </c>
      <c r="BI784" s="17">
        <f t="shared" si="2701"/>
        <v>0</v>
      </c>
      <c r="BJ784" s="17">
        <f t="shared" si="2702"/>
        <v>0</v>
      </c>
      <c r="BK784" s="17">
        <f t="shared" si="2703"/>
        <v>0</v>
      </c>
      <c r="BL784" s="17">
        <f t="shared" si="2704"/>
        <v>0</v>
      </c>
      <c r="BM784" s="17">
        <f t="shared" si="2705"/>
        <v>0</v>
      </c>
      <c r="BN784" s="17">
        <f t="shared" si="2706"/>
        <v>0</v>
      </c>
      <c r="BO784" s="17">
        <f t="shared" si="2496"/>
        <v>1920</v>
      </c>
      <c r="BP784" s="17">
        <f t="shared" si="2497"/>
        <v>0</v>
      </c>
      <c r="BQ784" s="17">
        <f t="shared" si="2498"/>
        <v>0</v>
      </c>
      <c r="BR784" s="17">
        <f t="shared" si="2707"/>
        <v>0</v>
      </c>
      <c r="BS784" s="35"/>
      <c r="BT784" s="35"/>
      <c r="BU784" s="1"/>
      <c r="BV784" s="1"/>
      <c r="BW784" s="1"/>
      <c r="BX784" s="1"/>
      <c r="BY784" s="1"/>
      <c r="BZ784" s="1"/>
      <c r="CA784" s="1"/>
      <c r="CB784" s="1"/>
    </row>
    <row r="785" s="1" customFormat="1" ht="15">
      <c r="A785" s="33" t="s">
        <v>486</v>
      </c>
      <c r="B785" s="33" t="s">
        <v>128</v>
      </c>
      <c r="C785" s="33" t="s">
        <v>274</v>
      </c>
      <c r="D785" s="33" t="s">
        <v>494</v>
      </c>
      <c r="E785" s="33"/>
      <c r="F785" s="34" t="s">
        <v>495</v>
      </c>
      <c r="G785" s="17"/>
      <c r="H785" s="17"/>
      <c r="I785" s="17"/>
      <c r="J785" s="17"/>
      <c r="K785" s="17"/>
      <c r="L785" s="17"/>
      <c r="M785" s="17"/>
      <c r="N785" s="17"/>
      <c r="O785" s="17"/>
      <c r="P785" s="17">
        <f t="shared" si="2637"/>
        <v>0</v>
      </c>
      <c r="Q785" s="17">
        <f t="shared" si="2638"/>
        <v>0</v>
      </c>
      <c r="R785" s="17">
        <f t="shared" si="2639"/>
        <v>0</v>
      </c>
      <c r="S785" s="17">
        <f t="shared" si="2640"/>
        <v>1920</v>
      </c>
      <c r="T785" s="17">
        <f t="shared" si="2641"/>
        <v>0</v>
      </c>
      <c r="U785" s="17">
        <f t="shared" si="2642"/>
        <v>0</v>
      </c>
      <c r="V785" s="17">
        <f t="shared" si="2643"/>
        <v>0</v>
      </c>
      <c r="W785" s="17">
        <f t="shared" si="2644"/>
        <v>0</v>
      </c>
      <c r="X785" s="17">
        <f t="shared" si="2645"/>
        <v>0</v>
      </c>
      <c r="Y785" s="17">
        <f t="shared" si="2484"/>
        <v>1920</v>
      </c>
      <c r="Z785" s="17">
        <f t="shared" si="2485"/>
        <v>0</v>
      </c>
      <c r="AA785" s="17">
        <f t="shared" si="2486"/>
        <v>0</v>
      </c>
      <c r="AB785" s="17">
        <f t="shared" si="2677"/>
        <v>0</v>
      </c>
      <c r="AC785" s="17">
        <f t="shared" si="2678"/>
        <v>0</v>
      </c>
      <c r="AD785" s="17">
        <f t="shared" si="2679"/>
        <v>0</v>
      </c>
      <c r="AE785" s="17">
        <f t="shared" si="2487"/>
        <v>1920</v>
      </c>
      <c r="AF785" s="17">
        <f t="shared" si="2488"/>
        <v>0</v>
      </c>
      <c r="AG785" s="17">
        <f t="shared" si="2489"/>
        <v>0</v>
      </c>
      <c r="AH785" s="17">
        <f t="shared" si="2680"/>
        <v>0</v>
      </c>
      <c r="AI785" s="17">
        <f t="shared" si="2681"/>
        <v>0</v>
      </c>
      <c r="AJ785" s="17">
        <f t="shared" si="2682"/>
        <v>0</v>
      </c>
      <c r="AK785" s="17">
        <f t="shared" si="2683"/>
        <v>0</v>
      </c>
      <c r="AL785" s="17">
        <f t="shared" si="2684"/>
        <v>0</v>
      </c>
      <c r="AM785" s="17">
        <f t="shared" si="2685"/>
        <v>0</v>
      </c>
      <c r="AN785" s="17">
        <f t="shared" si="2686"/>
        <v>0</v>
      </c>
      <c r="AO785" s="17">
        <f t="shared" si="2687"/>
        <v>0</v>
      </c>
      <c r="AP785" s="17">
        <f t="shared" si="2688"/>
        <v>0</v>
      </c>
      <c r="AQ785" s="17">
        <f t="shared" si="2689"/>
        <v>0</v>
      </c>
      <c r="AR785" s="17">
        <f t="shared" si="2690"/>
        <v>0</v>
      </c>
      <c r="AS785" s="17">
        <f t="shared" si="2691"/>
        <v>0</v>
      </c>
      <c r="AT785" s="17">
        <f t="shared" si="2692"/>
        <v>0</v>
      </c>
      <c r="AU785" s="17">
        <f t="shared" si="2693"/>
        <v>0</v>
      </c>
      <c r="AV785" s="17">
        <f t="shared" si="2694"/>
        <v>0</v>
      </c>
      <c r="AW785" s="17">
        <f t="shared" si="2490"/>
        <v>1920</v>
      </c>
      <c r="AX785" s="17">
        <f t="shared" si="2491"/>
        <v>0</v>
      </c>
      <c r="AY785" s="17">
        <f t="shared" si="2492"/>
        <v>0</v>
      </c>
      <c r="AZ785" s="17">
        <f t="shared" si="2695"/>
        <v>0</v>
      </c>
      <c r="BA785" s="17">
        <f t="shared" si="2493"/>
        <v>1920</v>
      </c>
      <c r="BB785" s="17">
        <f t="shared" si="2494"/>
        <v>0</v>
      </c>
      <c r="BC785" s="17">
        <f t="shared" si="2495"/>
        <v>0</v>
      </c>
      <c r="BD785" s="17">
        <f t="shared" si="2696"/>
        <v>0</v>
      </c>
      <c r="BE785" s="17">
        <f t="shared" si="2697"/>
        <v>0</v>
      </c>
      <c r="BF785" s="17">
        <f t="shared" si="2698"/>
        <v>0</v>
      </c>
      <c r="BG785" s="17">
        <f t="shared" si="2699"/>
        <v>0</v>
      </c>
      <c r="BH785" s="17">
        <f t="shared" si="2700"/>
        <v>0</v>
      </c>
      <c r="BI785" s="17">
        <f t="shared" si="2701"/>
        <v>0</v>
      </c>
      <c r="BJ785" s="17">
        <f t="shared" si="2702"/>
        <v>0</v>
      </c>
      <c r="BK785" s="17">
        <f t="shared" si="2703"/>
        <v>0</v>
      </c>
      <c r="BL785" s="17">
        <f t="shared" si="2704"/>
        <v>0</v>
      </c>
      <c r="BM785" s="17">
        <f t="shared" si="2705"/>
        <v>0</v>
      </c>
      <c r="BN785" s="17">
        <f t="shared" si="2706"/>
        <v>0</v>
      </c>
      <c r="BO785" s="17">
        <f t="shared" si="2496"/>
        <v>1920</v>
      </c>
      <c r="BP785" s="17">
        <f t="shared" si="2497"/>
        <v>0</v>
      </c>
      <c r="BQ785" s="17">
        <f t="shared" si="2498"/>
        <v>0</v>
      </c>
      <c r="BR785" s="17">
        <f t="shared" si="2707"/>
        <v>0</v>
      </c>
      <c r="BS785" s="35"/>
      <c r="BT785" s="35"/>
      <c r="BU785" s="1"/>
      <c r="BV785" s="1"/>
      <c r="BW785" s="1"/>
      <c r="BX785" s="1"/>
      <c r="BY785" s="1"/>
      <c r="BZ785" s="1"/>
      <c r="CA785" s="1"/>
      <c r="CB785" s="1"/>
    </row>
    <row r="786" s="1" customFormat="1" ht="15">
      <c r="A786" s="33" t="s">
        <v>486</v>
      </c>
      <c r="B786" s="33" t="s">
        <v>128</v>
      </c>
      <c r="C786" s="33" t="s">
        <v>274</v>
      </c>
      <c r="D786" s="33" t="s">
        <v>494</v>
      </c>
      <c r="E786" s="33" t="s">
        <v>48</v>
      </c>
      <c r="F786" s="34" t="s">
        <v>49</v>
      </c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>
        <v>1920</v>
      </c>
      <c r="T786" s="17"/>
      <c r="U786" s="17"/>
      <c r="V786" s="17"/>
      <c r="W786" s="17"/>
      <c r="X786" s="17"/>
      <c r="Y786" s="17">
        <f t="shared" si="2484"/>
        <v>1920</v>
      </c>
      <c r="Z786" s="17">
        <f t="shared" si="2485"/>
        <v>0</v>
      </c>
      <c r="AA786" s="17">
        <f t="shared" si="2486"/>
        <v>0</v>
      </c>
      <c r="AB786" s="17"/>
      <c r="AC786" s="17"/>
      <c r="AD786" s="17"/>
      <c r="AE786" s="17">
        <f t="shared" si="2487"/>
        <v>1920</v>
      </c>
      <c r="AF786" s="17">
        <f t="shared" si="2488"/>
        <v>0</v>
      </c>
      <c r="AG786" s="17">
        <f t="shared" si="2489"/>
        <v>0</v>
      </c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>
        <f t="shared" si="2490"/>
        <v>1920</v>
      </c>
      <c r="AX786" s="17">
        <f t="shared" si="2491"/>
        <v>0</v>
      </c>
      <c r="AY786" s="17">
        <f t="shared" si="2492"/>
        <v>0</v>
      </c>
      <c r="AZ786" s="17"/>
      <c r="BA786" s="17">
        <f t="shared" si="2493"/>
        <v>1920</v>
      </c>
      <c r="BB786" s="17">
        <f t="shared" si="2494"/>
        <v>0</v>
      </c>
      <c r="BC786" s="17">
        <f t="shared" si="2495"/>
        <v>0</v>
      </c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>
        <f t="shared" si="2496"/>
        <v>1920</v>
      </c>
      <c r="BP786" s="17">
        <f t="shared" si="2497"/>
        <v>0</v>
      </c>
      <c r="BQ786" s="17">
        <f t="shared" si="2498"/>
        <v>0</v>
      </c>
      <c r="BR786" s="17"/>
      <c r="BS786" s="35"/>
      <c r="BT786" s="35"/>
      <c r="BU786" s="1"/>
      <c r="BV786" s="1"/>
      <c r="BW786" s="1"/>
      <c r="BX786" s="1"/>
      <c r="BY786" s="1"/>
      <c r="BZ786" s="1"/>
      <c r="CA786" s="1"/>
      <c r="CB786" s="1"/>
    </row>
    <row r="787" s="28" customFormat="1" ht="15">
      <c r="A787" s="29" t="s">
        <v>486</v>
      </c>
      <c r="B787" s="29" t="s">
        <v>128</v>
      </c>
      <c r="C787" s="29" t="s">
        <v>130</v>
      </c>
      <c r="D787" s="29"/>
      <c r="E787" s="37"/>
      <c r="F787" s="30" t="s">
        <v>131</v>
      </c>
      <c r="G787" s="31">
        <f t="shared" si="2631"/>
        <v>610</v>
      </c>
      <c r="H787" s="31">
        <f t="shared" si="2632"/>
        <v>216</v>
      </c>
      <c r="I787" s="31">
        <f t="shared" si="2633"/>
        <v>216</v>
      </c>
      <c r="J787" s="31">
        <f t="shared" si="2634"/>
        <v>0</v>
      </c>
      <c r="K787" s="31">
        <f t="shared" si="2635"/>
        <v>0</v>
      </c>
      <c r="L787" s="31">
        <f t="shared" si="2636"/>
        <v>0</v>
      </c>
      <c r="M787" s="31">
        <f t="shared" si="2447"/>
        <v>610</v>
      </c>
      <c r="N787" s="31">
        <f t="shared" si="2448"/>
        <v>216</v>
      </c>
      <c r="O787" s="31">
        <f t="shared" si="2449"/>
        <v>216</v>
      </c>
      <c r="P787" s="31">
        <f t="shared" si="2637"/>
        <v>0</v>
      </c>
      <c r="Q787" s="31">
        <f t="shared" si="2638"/>
        <v>0</v>
      </c>
      <c r="R787" s="31">
        <f t="shared" si="2639"/>
        <v>0</v>
      </c>
      <c r="S787" s="31">
        <f t="shared" si="2640"/>
        <v>0</v>
      </c>
      <c r="T787" s="31">
        <f t="shared" si="2641"/>
        <v>0</v>
      </c>
      <c r="U787" s="31">
        <f t="shared" si="2642"/>
        <v>0</v>
      </c>
      <c r="V787" s="31">
        <f t="shared" si="2643"/>
        <v>0</v>
      </c>
      <c r="W787" s="31">
        <f t="shared" si="2644"/>
        <v>0</v>
      </c>
      <c r="X787" s="31">
        <f t="shared" si="2645"/>
        <v>0</v>
      </c>
      <c r="Y787" s="31">
        <f t="shared" si="2484"/>
        <v>610</v>
      </c>
      <c r="Z787" s="31">
        <f t="shared" si="2485"/>
        <v>216</v>
      </c>
      <c r="AA787" s="31">
        <f t="shared" si="2486"/>
        <v>216</v>
      </c>
      <c r="AB787" s="31">
        <f t="shared" si="2677"/>
        <v>0</v>
      </c>
      <c r="AC787" s="31">
        <f t="shared" si="2678"/>
        <v>0</v>
      </c>
      <c r="AD787" s="31">
        <f t="shared" si="2679"/>
        <v>0</v>
      </c>
      <c r="AE787" s="31">
        <f t="shared" si="2487"/>
        <v>610</v>
      </c>
      <c r="AF787" s="31">
        <f t="shared" si="2488"/>
        <v>216</v>
      </c>
      <c r="AG787" s="31">
        <f t="shared" si="2489"/>
        <v>216</v>
      </c>
      <c r="AH787" s="31">
        <f t="shared" si="2680"/>
        <v>0</v>
      </c>
      <c r="AI787" s="31">
        <f t="shared" si="2681"/>
        <v>0</v>
      </c>
      <c r="AJ787" s="31">
        <f t="shared" si="2682"/>
        <v>0</v>
      </c>
      <c r="AK787" s="31">
        <f t="shared" si="2683"/>
        <v>0</v>
      </c>
      <c r="AL787" s="31">
        <f t="shared" si="2684"/>
        <v>0</v>
      </c>
      <c r="AM787" s="31">
        <f t="shared" si="2685"/>
        <v>0</v>
      </c>
      <c r="AN787" s="31">
        <f t="shared" si="2686"/>
        <v>0</v>
      </c>
      <c r="AO787" s="31">
        <f t="shared" si="2687"/>
        <v>0</v>
      </c>
      <c r="AP787" s="31">
        <f t="shared" si="2688"/>
        <v>0</v>
      </c>
      <c r="AQ787" s="31">
        <f t="shared" si="2689"/>
        <v>0</v>
      </c>
      <c r="AR787" s="31">
        <f t="shared" si="2690"/>
        <v>0</v>
      </c>
      <c r="AS787" s="31">
        <f t="shared" si="2691"/>
        <v>0</v>
      </c>
      <c r="AT787" s="31">
        <f t="shared" si="2692"/>
        <v>0</v>
      </c>
      <c r="AU787" s="31">
        <f t="shared" si="2693"/>
        <v>0</v>
      </c>
      <c r="AV787" s="31">
        <f t="shared" si="2694"/>
        <v>0</v>
      </c>
      <c r="AW787" s="31">
        <f t="shared" si="2490"/>
        <v>610</v>
      </c>
      <c r="AX787" s="31">
        <f t="shared" si="2491"/>
        <v>216</v>
      </c>
      <c r="AY787" s="31">
        <f t="shared" si="2492"/>
        <v>216</v>
      </c>
      <c r="AZ787" s="31">
        <f t="shared" si="2695"/>
        <v>0</v>
      </c>
      <c r="BA787" s="31">
        <f t="shared" si="2493"/>
        <v>610</v>
      </c>
      <c r="BB787" s="31">
        <f t="shared" si="2494"/>
        <v>216</v>
      </c>
      <c r="BC787" s="31">
        <f t="shared" si="2495"/>
        <v>216</v>
      </c>
      <c r="BD787" s="31">
        <f t="shared" si="2696"/>
        <v>0</v>
      </c>
      <c r="BE787" s="31">
        <f t="shared" si="2697"/>
        <v>0</v>
      </c>
      <c r="BF787" s="31">
        <f t="shared" si="2698"/>
        <v>1566.5</v>
      </c>
      <c r="BG787" s="31">
        <f t="shared" si="2699"/>
        <v>0</v>
      </c>
      <c r="BH787" s="31">
        <f t="shared" si="2700"/>
        <v>0</v>
      </c>
      <c r="BI787" s="31">
        <f t="shared" si="2701"/>
        <v>0</v>
      </c>
      <c r="BJ787" s="31">
        <f t="shared" si="2702"/>
        <v>0</v>
      </c>
      <c r="BK787" s="31">
        <f t="shared" si="2703"/>
        <v>0</v>
      </c>
      <c r="BL787" s="31">
        <f t="shared" si="2704"/>
        <v>0</v>
      </c>
      <c r="BM787" s="31">
        <f t="shared" si="2705"/>
        <v>0</v>
      </c>
      <c r="BN787" s="31">
        <f t="shared" si="2706"/>
        <v>0</v>
      </c>
      <c r="BO787" s="31">
        <f t="shared" si="2496"/>
        <v>2176.5</v>
      </c>
      <c r="BP787" s="31">
        <f t="shared" si="2497"/>
        <v>216</v>
      </c>
      <c r="BQ787" s="31">
        <f t="shared" si="2498"/>
        <v>216</v>
      </c>
      <c r="BR787" s="31">
        <f t="shared" si="2707"/>
        <v>0</v>
      </c>
      <c r="BS787" s="32"/>
      <c r="BT787" s="32"/>
      <c r="BU787" s="28"/>
      <c r="BV787" s="28"/>
      <c r="BW787" s="28"/>
      <c r="BX787" s="28"/>
      <c r="BY787" s="28"/>
      <c r="BZ787" s="28"/>
      <c r="CA787" s="28"/>
      <c r="CB787" s="28"/>
    </row>
    <row r="788" s="1" customFormat="1" ht="30">
      <c r="A788" s="33" t="s">
        <v>486</v>
      </c>
      <c r="B788" s="33" t="s">
        <v>128</v>
      </c>
      <c r="C788" s="33" t="s">
        <v>130</v>
      </c>
      <c r="D788" s="33" t="s">
        <v>132</v>
      </c>
      <c r="E788" s="38"/>
      <c r="F788" s="34" t="s">
        <v>133</v>
      </c>
      <c r="G788" s="17">
        <f t="shared" si="2631"/>
        <v>610</v>
      </c>
      <c r="H788" s="17">
        <f t="shared" si="2632"/>
        <v>216</v>
      </c>
      <c r="I788" s="17">
        <f t="shared" si="2633"/>
        <v>216</v>
      </c>
      <c r="J788" s="17">
        <f t="shared" si="2634"/>
        <v>0</v>
      </c>
      <c r="K788" s="17">
        <f t="shared" si="2635"/>
        <v>0</v>
      </c>
      <c r="L788" s="17">
        <f t="shared" si="2636"/>
        <v>0</v>
      </c>
      <c r="M788" s="17">
        <f t="shared" si="2447"/>
        <v>610</v>
      </c>
      <c r="N788" s="17">
        <f t="shared" si="2448"/>
        <v>216</v>
      </c>
      <c r="O788" s="17">
        <f t="shared" si="2449"/>
        <v>216</v>
      </c>
      <c r="P788" s="17">
        <f t="shared" si="2637"/>
        <v>0</v>
      </c>
      <c r="Q788" s="17">
        <f t="shared" si="2638"/>
        <v>0</v>
      </c>
      <c r="R788" s="17">
        <f t="shared" si="2639"/>
        <v>0</v>
      </c>
      <c r="S788" s="17">
        <f t="shared" si="2640"/>
        <v>0</v>
      </c>
      <c r="T788" s="17">
        <f t="shared" si="2641"/>
        <v>0</v>
      </c>
      <c r="U788" s="17">
        <f t="shared" si="2642"/>
        <v>0</v>
      </c>
      <c r="V788" s="17">
        <f t="shared" si="2643"/>
        <v>0</v>
      </c>
      <c r="W788" s="17">
        <f t="shared" si="2644"/>
        <v>0</v>
      </c>
      <c r="X788" s="17">
        <f t="shared" si="2645"/>
        <v>0</v>
      </c>
      <c r="Y788" s="17">
        <f t="shared" si="2484"/>
        <v>610</v>
      </c>
      <c r="Z788" s="17">
        <f t="shared" si="2485"/>
        <v>216</v>
      </c>
      <c r="AA788" s="17">
        <f t="shared" si="2486"/>
        <v>216</v>
      </c>
      <c r="AB788" s="17">
        <f t="shared" si="2677"/>
        <v>0</v>
      </c>
      <c r="AC788" s="17">
        <f t="shared" si="2678"/>
        <v>0</v>
      </c>
      <c r="AD788" s="17">
        <f t="shared" si="2679"/>
        <v>0</v>
      </c>
      <c r="AE788" s="17">
        <f t="shared" si="2487"/>
        <v>610</v>
      </c>
      <c r="AF788" s="17">
        <f t="shared" si="2488"/>
        <v>216</v>
      </c>
      <c r="AG788" s="17">
        <f t="shared" si="2489"/>
        <v>216</v>
      </c>
      <c r="AH788" s="17">
        <f t="shared" si="2680"/>
        <v>0</v>
      </c>
      <c r="AI788" s="17">
        <f t="shared" si="2681"/>
        <v>0</v>
      </c>
      <c r="AJ788" s="17">
        <f t="shared" si="2682"/>
        <v>0</v>
      </c>
      <c r="AK788" s="17">
        <f t="shared" si="2683"/>
        <v>0</v>
      </c>
      <c r="AL788" s="17">
        <f t="shared" si="2684"/>
        <v>0</v>
      </c>
      <c r="AM788" s="17">
        <f t="shared" si="2685"/>
        <v>0</v>
      </c>
      <c r="AN788" s="17">
        <f t="shared" si="2686"/>
        <v>0</v>
      </c>
      <c r="AO788" s="17">
        <f t="shared" si="2687"/>
        <v>0</v>
      </c>
      <c r="AP788" s="17">
        <f t="shared" si="2688"/>
        <v>0</v>
      </c>
      <c r="AQ788" s="17">
        <f t="shared" si="2689"/>
        <v>0</v>
      </c>
      <c r="AR788" s="17">
        <f t="shared" si="2690"/>
        <v>0</v>
      </c>
      <c r="AS788" s="17">
        <f t="shared" si="2691"/>
        <v>0</v>
      </c>
      <c r="AT788" s="17">
        <f t="shared" si="2692"/>
        <v>0</v>
      </c>
      <c r="AU788" s="17">
        <f t="shared" si="2693"/>
        <v>0</v>
      </c>
      <c r="AV788" s="17">
        <f t="shared" si="2694"/>
        <v>0</v>
      </c>
      <c r="AW788" s="17">
        <f t="shared" si="2490"/>
        <v>610</v>
      </c>
      <c r="AX788" s="17">
        <f t="shared" si="2491"/>
        <v>216</v>
      </c>
      <c r="AY788" s="17">
        <f t="shared" si="2492"/>
        <v>216</v>
      </c>
      <c r="AZ788" s="17">
        <f t="shared" si="2695"/>
        <v>0</v>
      </c>
      <c r="BA788" s="17">
        <f t="shared" si="2493"/>
        <v>610</v>
      </c>
      <c r="BB788" s="17">
        <f t="shared" si="2494"/>
        <v>216</v>
      </c>
      <c r="BC788" s="17">
        <f t="shared" si="2495"/>
        <v>216</v>
      </c>
      <c r="BD788" s="17">
        <f t="shared" si="2696"/>
        <v>0</v>
      </c>
      <c r="BE788" s="17">
        <f t="shared" si="2697"/>
        <v>0</v>
      </c>
      <c r="BF788" s="17">
        <f t="shared" si="2698"/>
        <v>1566.5</v>
      </c>
      <c r="BG788" s="17">
        <f t="shared" si="2699"/>
        <v>0</v>
      </c>
      <c r="BH788" s="17">
        <f t="shared" si="2700"/>
        <v>0</v>
      </c>
      <c r="BI788" s="17">
        <f t="shared" si="2701"/>
        <v>0</v>
      </c>
      <c r="BJ788" s="17">
        <f t="shared" si="2702"/>
        <v>0</v>
      </c>
      <c r="BK788" s="17">
        <f t="shared" si="2703"/>
        <v>0</v>
      </c>
      <c r="BL788" s="17">
        <f t="shared" si="2704"/>
        <v>0</v>
      </c>
      <c r="BM788" s="17">
        <f t="shared" si="2705"/>
        <v>0</v>
      </c>
      <c r="BN788" s="17">
        <f t="shared" si="2706"/>
        <v>0</v>
      </c>
      <c r="BO788" s="17">
        <f t="shared" si="2496"/>
        <v>2176.5</v>
      </c>
      <c r="BP788" s="17">
        <f t="shared" si="2497"/>
        <v>216</v>
      </c>
      <c r="BQ788" s="17">
        <f t="shared" si="2498"/>
        <v>216</v>
      </c>
      <c r="BR788" s="17">
        <f t="shared" si="2707"/>
        <v>0</v>
      </c>
      <c r="BS788" s="35"/>
      <c r="BT788" s="35"/>
      <c r="BU788" s="1"/>
      <c r="BV788" s="1"/>
      <c r="BW788" s="1"/>
      <c r="BX788" s="1"/>
      <c r="BY788" s="1"/>
      <c r="BZ788" s="1"/>
      <c r="CA788" s="1"/>
      <c r="CB788" s="1"/>
    </row>
    <row r="789" s="1" customFormat="1" ht="15" hidden="1">
      <c r="A789" s="33" t="s">
        <v>486</v>
      </c>
      <c r="B789" s="33" t="s">
        <v>128</v>
      </c>
      <c r="C789" s="33" t="s">
        <v>130</v>
      </c>
      <c r="D789" s="33" t="s">
        <v>134</v>
      </c>
      <c r="E789" s="38"/>
      <c r="F789" s="34" t="s">
        <v>43</v>
      </c>
      <c r="G789" s="17">
        <f t="shared" si="2631"/>
        <v>610</v>
      </c>
      <c r="H789" s="17">
        <f t="shared" si="2632"/>
        <v>216</v>
      </c>
      <c r="I789" s="17">
        <f t="shared" si="2633"/>
        <v>216</v>
      </c>
      <c r="J789" s="17">
        <f t="shared" si="2634"/>
        <v>0</v>
      </c>
      <c r="K789" s="17">
        <f t="shared" si="2635"/>
        <v>0</v>
      </c>
      <c r="L789" s="17">
        <f t="shared" si="2636"/>
        <v>0</v>
      </c>
      <c r="M789" s="17">
        <f t="shared" si="2447"/>
        <v>610</v>
      </c>
      <c r="N789" s="17">
        <f t="shared" si="2448"/>
        <v>216</v>
      </c>
      <c r="O789" s="17">
        <f t="shared" si="2449"/>
        <v>216</v>
      </c>
      <c r="P789" s="17">
        <f t="shared" si="2637"/>
        <v>0</v>
      </c>
      <c r="Q789" s="17">
        <f t="shared" si="2638"/>
        <v>0</v>
      </c>
      <c r="R789" s="17">
        <f t="shared" si="2639"/>
        <v>0</v>
      </c>
      <c r="S789" s="17">
        <f t="shared" si="2640"/>
        <v>0</v>
      </c>
      <c r="T789" s="17">
        <f t="shared" si="2641"/>
        <v>0</v>
      </c>
      <c r="U789" s="17">
        <f t="shared" si="2642"/>
        <v>0</v>
      </c>
      <c r="V789" s="17">
        <f t="shared" si="2643"/>
        <v>0</v>
      </c>
      <c r="W789" s="17">
        <f t="shared" si="2644"/>
        <v>0</v>
      </c>
      <c r="X789" s="17">
        <f t="shared" si="2645"/>
        <v>0</v>
      </c>
      <c r="Y789" s="17">
        <f t="shared" si="2484"/>
        <v>610</v>
      </c>
      <c r="Z789" s="17">
        <f t="shared" si="2485"/>
        <v>216</v>
      </c>
      <c r="AA789" s="17">
        <f t="shared" si="2486"/>
        <v>216</v>
      </c>
      <c r="AB789" s="17">
        <f t="shared" si="2677"/>
        <v>0</v>
      </c>
      <c r="AC789" s="17">
        <f t="shared" si="2678"/>
        <v>0</v>
      </c>
      <c r="AD789" s="17">
        <f t="shared" si="2679"/>
        <v>0</v>
      </c>
      <c r="AE789" s="17">
        <f t="shared" si="2487"/>
        <v>610</v>
      </c>
      <c r="AF789" s="17">
        <f t="shared" si="2488"/>
        <v>216</v>
      </c>
      <c r="AG789" s="17">
        <f t="shared" si="2489"/>
        <v>216</v>
      </c>
      <c r="AH789" s="17">
        <f t="shared" si="2680"/>
        <v>0</v>
      </c>
      <c r="AI789" s="17">
        <f t="shared" si="2681"/>
        <v>0</v>
      </c>
      <c r="AJ789" s="17">
        <f t="shared" si="2682"/>
        <v>0</v>
      </c>
      <c r="AK789" s="17">
        <f t="shared" si="2683"/>
        <v>0</v>
      </c>
      <c r="AL789" s="17">
        <f t="shared" si="2684"/>
        <v>0</v>
      </c>
      <c r="AM789" s="17">
        <f t="shared" si="2685"/>
        <v>0</v>
      </c>
      <c r="AN789" s="17">
        <f t="shared" si="2686"/>
        <v>0</v>
      </c>
      <c r="AO789" s="17">
        <f t="shared" si="2687"/>
        <v>0</v>
      </c>
      <c r="AP789" s="17">
        <f t="shared" si="2688"/>
        <v>0</v>
      </c>
      <c r="AQ789" s="17">
        <f t="shared" si="2689"/>
        <v>0</v>
      </c>
      <c r="AR789" s="17">
        <f t="shared" si="2690"/>
        <v>0</v>
      </c>
      <c r="AS789" s="17">
        <f t="shared" si="2691"/>
        <v>0</v>
      </c>
      <c r="AT789" s="17">
        <f t="shared" si="2692"/>
        <v>0</v>
      </c>
      <c r="AU789" s="17">
        <f t="shared" si="2693"/>
        <v>0</v>
      </c>
      <c r="AV789" s="17">
        <f t="shared" si="2694"/>
        <v>0</v>
      </c>
      <c r="AW789" s="17">
        <f t="shared" si="2490"/>
        <v>610</v>
      </c>
      <c r="AX789" s="17">
        <f t="shared" si="2491"/>
        <v>216</v>
      </c>
      <c r="AY789" s="17">
        <f t="shared" si="2492"/>
        <v>216</v>
      </c>
      <c r="AZ789" s="17">
        <f t="shared" si="2695"/>
        <v>0</v>
      </c>
      <c r="BA789" s="17">
        <f t="shared" si="2493"/>
        <v>610</v>
      </c>
      <c r="BB789" s="17">
        <f t="shared" si="2494"/>
        <v>216</v>
      </c>
      <c r="BC789" s="17">
        <f t="shared" si="2495"/>
        <v>216</v>
      </c>
      <c r="BD789" s="17">
        <f t="shared" si="2696"/>
        <v>0</v>
      </c>
      <c r="BE789" s="17">
        <f t="shared" si="2697"/>
        <v>0</v>
      </c>
      <c r="BF789" s="17">
        <f t="shared" si="2698"/>
        <v>1566.5</v>
      </c>
      <c r="BG789" s="17">
        <f t="shared" si="2699"/>
        <v>0</v>
      </c>
      <c r="BH789" s="17">
        <f t="shared" si="2700"/>
        <v>0</v>
      </c>
      <c r="BI789" s="17">
        <f t="shared" si="2701"/>
        <v>0</v>
      </c>
      <c r="BJ789" s="17">
        <f t="shared" si="2702"/>
        <v>0</v>
      </c>
      <c r="BK789" s="17">
        <f t="shared" si="2703"/>
        <v>0</v>
      </c>
      <c r="BL789" s="17">
        <f t="shared" si="2704"/>
        <v>0</v>
      </c>
      <c r="BM789" s="17">
        <f t="shared" si="2705"/>
        <v>0</v>
      </c>
      <c r="BN789" s="17">
        <f t="shared" si="2706"/>
        <v>0</v>
      </c>
      <c r="BO789" s="17">
        <f t="shared" si="2496"/>
        <v>2176.5</v>
      </c>
      <c r="BP789" s="17">
        <f t="shared" si="2497"/>
        <v>216</v>
      </c>
      <c r="BQ789" s="17">
        <f t="shared" si="2498"/>
        <v>216</v>
      </c>
      <c r="BR789" s="17">
        <f t="shared" si="2707"/>
        <v>0</v>
      </c>
      <c r="BS789" s="35">
        <v>0</v>
      </c>
      <c r="BT789" s="35"/>
      <c r="BU789" s="1"/>
      <c r="BV789" s="1"/>
      <c r="BW789" s="1"/>
      <c r="BX789" s="1"/>
      <c r="BY789" s="1"/>
      <c r="BZ789" s="1"/>
      <c r="CA789" s="1"/>
      <c r="CB789" s="1"/>
    </row>
    <row r="790" s="1" customFormat="1" ht="45">
      <c r="A790" s="33" t="s">
        <v>486</v>
      </c>
      <c r="B790" s="33" t="s">
        <v>128</v>
      </c>
      <c r="C790" s="33" t="s">
        <v>130</v>
      </c>
      <c r="D790" s="33" t="s">
        <v>135</v>
      </c>
      <c r="E790" s="38"/>
      <c r="F790" s="34" t="s">
        <v>136</v>
      </c>
      <c r="G790" s="17">
        <f t="shared" si="2631"/>
        <v>610</v>
      </c>
      <c r="H790" s="17">
        <f t="shared" si="2632"/>
        <v>216</v>
      </c>
      <c r="I790" s="17">
        <f t="shared" si="2633"/>
        <v>216</v>
      </c>
      <c r="J790" s="17">
        <f t="shared" si="2634"/>
        <v>0</v>
      </c>
      <c r="K790" s="17">
        <f t="shared" si="2635"/>
        <v>0</v>
      </c>
      <c r="L790" s="17">
        <f t="shared" si="2636"/>
        <v>0</v>
      </c>
      <c r="M790" s="17">
        <f t="shared" si="2447"/>
        <v>610</v>
      </c>
      <c r="N790" s="17">
        <f t="shared" si="2448"/>
        <v>216</v>
      </c>
      <c r="O790" s="17">
        <f t="shared" si="2449"/>
        <v>216</v>
      </c>
      <c r="P790" s="17">
        <f t="shared" si="2637"/>
        <v>0</v>
      </c>
      <c r="Q790" s="17">
        <f t="shared" si="2638"/>
        <v>0</v>
      </c>
      <c r="R790" s="17">
        <f t="shared" si="2639"/>
        <v>0</v>
      </c>
      <c r="S790" s="17">
        <f t="shared" si="2640"/>
        <v>0</v>
      </c>
      <c r="T790" s="17">
        <f t="shared" si="2641"/>
        <v>0</v>
      </c>
      <c r="U790" s="17">
        <f t="shared" si="2642"/>
        <v>0</v>
      </c>
      <c r="V790" s="17">
        <f t="shared" si="2643"/>
        <v>0</v>
      </c>
      <c r="W790" s="17">
        <f t="shared" si="2644"/>
        <v>0</v>
      </c>
      <c r="X790" s="17">
        <f t="shared" si="2645"/>
        <v>0</v>
      </c>
      <c r="Y790" s="17">
        <f t="shared" si="2484"/>
        <v>610</v>
      </c>
      <c r="Z790" s="17">
        <f t="shared" si="2485"/>
        <v>216</v>
      </c>
      <c r="AA790" s="17">
        <f t="shared" si="2486"/>
        <v>216</v>
      </c>
      <c r="AB790" s="17">
        <f t="shared" si="2677"/>
        <v>0</v>
      </c>
      <c r="AC790" s="17">
        <f t="shared" si="2678"/>
        <v>0</v>
      </c>
      <c r="AD790" s="17">
        <f t="shared" si="2679"/>
        <v>0</v>
      </c>
      <c r="AE790" s="17">
        <f t="shared" si="2487"/>
        <v>610</v>
      </c>
      <c r="AF790" s="17">
        <f t="shared" si="2488"/>
        <v>216</v>
      </c>
      <c r="AG790" s="17">
        <f t="shared" si="2489"/>
        <v>216</v>
      </c>
      <c r="AH790" s="17">
        <f t="shared" si="2680"/>
        <v>0</v>
      </c>
      <c r="AI790" s="17">
        <f t="shared" si="2681"/>
        <v>0</v>
      </c>
      <c r="AJ790" s="17">
        <f t="shared" si="2682"/>
        <v>0</v>
      </c>
      <c r="AK790" s="17">
        <f t="shared" si="2683"/>
        <v>0</v>
      </c>
      <c r="AL790" s="17">
        <f t="shared" si="2684"/>
        <v>0</v>
      </c>
      <c r="AM790" s="17">
        <f t="shared" si="2685"/>
        <v>0</v>
      </c>
      <c r="AN790" s="17">
        <f t="shared" si="2686"/>
        <v>0</v>
      </c>
      <c r="AO790" s="17">
        <f t="shared" si="2687"/>
        <v>0</v>
      </c>
      <c r="AP790" s="17">
        <f t="shared" si="2688"/>
        <v>0</v>
      </c>
      <c r="AQ790" s="17">
        <f t="shared" si="2689"/>
        <v>0</v>
      </c>
      <c r="AR790" s="17">
        <f t="shared" si="2690"/>
        <v>0</v>
      </c>
      <c r="AS790" s="17">
        <f t="shared" si="2691"/>
        <v>0</v>
      </c>
      <c r="AT790" s="17">
        <f t="shared" si="2692"/>
        <v>0</v>
      </c>
      <c r="AU790" s="17">
        <f t="shared" si="2693"/>
        <v>0</v>
      </c>
      <c r="AV790" s="17">
        <f t="shared" si="2694"/>
        <v>0</v>
      </c>
      <c r="AW790" s="17">
        <f t="shared" si="2490"/>
        <v>610</v>
      </c>
      <c r="AX790" s="17">
        <f t="shared" si="2491"/>
        <v>216</v>
      </c>
      <c r="AY790" s="17">
        <f t="shared" si="2492"/>
        <v>216</v>
      </c>
      <c r="AZ790" s="17">
        <f t="shared" si="2695"/>
        <v>0</v>
      </c>
      <c r="BA790" s="17">
        <f t="shared" si="2493"/>
        <v>610</v>
      </c>
      <c r="BB790" s="17">
        <f t="shared" si="2494"/>
        <v>216</v>
      </c>
      <c r="BC790" s="17">
        <f t="shared" si="2495"/>
        <v>216</v>
      </c>
      <c r="BD790" s="17">
        <f t="shared" si="2696"/>
        <v>0</v>
      </c>
      <c r="BE790" s="17">
        <f t="shared" si="2697"/>
        <v>0</v>
      </c>
      <c r="BF790" s="17">
        <f t="shared" si="2698"/>
        <v>1566.5</v>
      </c>
      <c r="BG790" s="17">
        <f t="shared" si="2699"/>
        <v>0</v>
      </c>
      <c r="BH790" s="17">
        <f t="shared" si="2700"/>
        <v>0</v>
      </c>
      <c r="BI790" s="17">
        <f t="shared" si="2701"/>
        <v>0</v>
      </c>
      <c r="BJ790" s="17">
        <f t="shared" si="2702"/>
        <v>0</v>
      </c>
      <c r="BK790" s="17">
        <f t="shared" si="2703"/>
        <v>0</v>
      </c>
      <c r="BL790" s="17">
        <f t="shared" si="2704"/>
        <v>0</v>
      </c>
      <c r="BM790" s="17">
        <f t="shared" si="2705"/>
        <v>0</v>
      </c>
      <c r="BN790" s="17">
        <f t="shared" si="2706"/>
        <v>0</v>
      </c>
      <c r="BO790" s="17">
        <f t="shared" si="2496"/>
        <v>2176.5</v>
      </c>
      <c r="BP790" s="17">
        <f t="shared" si="2497"/>
        <v>216</v>
      </c>
      <c r="BQ790" s="17">
        <f t="shared" si="2498"/>
        <v>216</v>
      </c>
      <c r="BR790" s="17">
        <f t="shared" si="2707"/>
        <v>0</v>
      </c>
      <c r="BS790" s="35"/>
      <c r="BT790" s="35"/>
      <c r="BU790" s="1"/>
      <c r="BV790" s="1"/>
      <c r="BW790" s="1"/>
      <c r="BX790" s="1"/>
      <c r="BY790" s="1"/>
      <c r="BZ790" s="1"/>
      <c r="CA790" s="1"/>
      <c r="CB790" s="1"/>
    </row>
    <row r="791" s="1" customFormat="1" ht="60">
      <c r="A791" s="33" t="s">
        <v>486</v>
      </c>
      <c r="B791" s="33" t="s">
        <v>128</v>
      </c>
      <c r="C791" s="33" t="s">
        <v>130</v>
      </c>
      <c r="D791" s="33" t="s">
        <v>464</v>
      </c>
      <c r="E791" s="38"/>
      <c r="F791" s="34" t="s">
        <v>465</v>
      </c>
      <c r="G791" s="17">
        <f>G792+G793</f>
        <v>610</v>
      </c>
      <c r="H791" s="17">
        <f>H792+H793</f>
        <v>216</v>
      </c>
      <c r="I791" s="17">
        <f>I792+I793</f>
        <v>216</v>
      </c>
      <c r="J791" s="17">
        <f>J792+J793</f>
        <v>0</v>
      </c>
      <c r="K791" s="17">
        <f>K792+K793</f>
        <v>0</v>
      </c>
      <c r="L791" s="17">
        <f>L792+L793</f>
        <v>0</v>
      </c>
      <c r="M791" s="17">
        <f t="shared" si="2447"/>
        <v>610</v>
      </c>
      <c r="N791" s="17">
        <f t="shared" si="2448"/>
        <v>216</v>
      </c>
      <c r="O791" s="17">
        <f t="shared" si="2449"/>
        <v>216</v>
      </c>
      <c r="P791" s="17">
        <f>P792+P793</f>
        <v>0</v>
      </c>
      <c r="Q791" s="17">
        <f>Q792+Q793</f>
        <v>0</v>
      </c>
      <c r="R791" s="17">
        <f>R792+R793</f>
        <v>0</v>
      </c>
      <c r="S791" s="17">
        <f>S792+S793</f>
        <v>0</v>
      </c>
      <c r="T791" s="17">
        <f>T792+T793</f>
        <v>0</v>
      </c>
      <c r="U791" s="17">
        <f>U792+U793</f>
        <v>0</v>
      </c>
      <c r="V791" s="17">
        <f>V792+V793</f>
        <v>0</v>
      </c>
      <c r="W791" s="17">
        <f>W792+W793</f>
        <v>0</v>
      </c>
      <c r="X791" s="17">
        <f>X792+X793</f>
        <v>0</v>
      </c>
      <c r="Y791" s="17">
        <f t="shared" si="2484"/>
        <v>610</v>
      </c>
      <c r="Z791" s="17">
        <f t="shared" si="2485"/>
        <v>216</v>
      </c>
      <c r="AA791" s="17">
        <f t="shared" si="2486"/>
        <v>216</v>
      </c>
      <c r="AB791" s="17">
        <f>AB792+AB793</f>
        <v>0</v>
      </c>
      <c r="AC791" s="17">
        <f>AC792+AC793</f>
        <v>0</v>
      </c>
      <c r="AD791" s="17">
        <f>AD792+AD793</f>
        <v>0</v>
      </c>
      <c r="AE791" s="17">
        <f t="shared" si="2487"/>
        <v>610</v>
      </c>
      <c r="AF791" s="17">
        <f t="shared" si="2488"/>
        <v>216</v>
      </c>
      <c r="AG791" s="17">
        <f t="shared" si="2489"/>
        <v>216</v>
      </c>
      <c r="AH791" s="17">
        <f>AH792+AH793</f>
        <v>0</v>
      </c>
      <c r="AI791" s="17">
        <f>AI792+AI793</f>
        <v>0</v>
      </c>
      <c r="AJ791" s="17">
        <f>AJ792+AJ793</f>
        <v>0</v>
      </c>
      <c r="AK791" s="17">
        <f>AK792+AK793</f>
        <v>0</v>
      </c>
      <c r="AL791" s="17">
        <f>AL792+AL793</f>
        <v>0</v>
      </c>
      <c r="AM791" s="17">
        <f>AM792+AM793</f>
        <v>0</v>
      </c>
      <c r="AN791" s="17">
        <f>AN792+AN793</f>
        <v>0</v>
      </c>
      <c r="AO791" s="17">
        <f>AO792+AO793</f>
        <v>0</v>
      </c>
      <c r="AP791" s="17">
        <f>AP792+AP793</f>
        <v>0</v>
      </c>
      <c r="AQ791" s="17">
        <f>AQ792+AQ793</f>
        <v>0</v>
      </c>
      <c r="AR791" s="17">
        <f>AR792+AR793</f>
        <v>0</v>
      </c>
      <c r="AS791" s="17">
        <f>AS792+AS793</f>
        <v>0</v>
      </c>
      <c r="AT791" s="17">
        <f>AT792+AT793</f>
        <v>0</v>
      </c>
      <c r="AU791" s="17">
        <f>AU792+AU793</f>
        <v>0</v>
      </c>
      <c r="AV791" s="17">
        <f>AV792+AV793</f>
        <v>0</v>
      </c>
      <c r="AW791" s="17">
        <f t="shared" si="2490"/>
        <v>610</v>
      </c>
      <c r="AX791" s="17">
        <f t="shared" si="2491"/>
        <v>216</v>
      </c>
      <c r="AY791" s="17">
        <f t="shared" si="2492"/>
        <v>216</v>
      </c>
      <c r="AZ791" s="17">
        <f>AZ792+AZ793</f>
        <v>0</v>
      </c>
      <c r="BA791" s="17">
        <f t="shared" si="2493"/>
        <v>610</v>
      </c>
      <c r="BB791" s="17">
        <f t="shared" si="2494"/>
        <v>216</v>
      </c>
      <c r="BC791" s="17">
        <f t="shared" si="2495"/>
        <v>216</v>
      </c>
      <c r="BD791" s="17">
        <f>BD792+BD793</f>
        <v>0</v>
      </c>
      <c r="BE791" s="17">
        <f>BE792+BE793</f>
        <v>0</v>
      </c>
      <c r="BF791" s="17">
        <f>BF792+BF793</f>
        <v>1566.5</v>
      </c>
      <c r="BG791" s="17">
        <f>BG792+BG793</f>
        <v>0</v>
      </c>
      <c r="BH791" s="17">
        <f>BH792+BH793</f>
        <v>0</v>
      </c>
      <c r="BI791" s="17">
        <f>BI792+BI793</f>
        <v>0</v>
      </c>
      <c r="BJ791" s="17">
        <f>BJ792+BJ793</f>
        <v>0</v>
      </c>
      <c r="BK791" s="17">
        <f>BK792+BK793</f>
        <v>0</v>
      </c>
      <c r="BL791" s="17">
        <f>BL792+BL793</f>
        <v>0</v>
      </c>
      <c r="BM791" s="17">
        <f>BM792+BM793</f>
        <v>0</v>
      </c>
      <c r="BN791" s="17">
        <f>BN792+BN793</f>
        <v>0</v>
      </c>
      <c r="BO791" s="17">
        <f t="shared" si="2496"/>
        <v>2176.5</v>
      </c>
      <c r="BP791" s="17">
        <f t="shared" si="2497"/>
        <v>216</v>
      </c>
      <c r="BQ791" s="17">
        <f t="shared" si="2498"/>
        <v>216</v>
      </c>
      <c r="BR791" s="17">
        <f>BR792+BR793</f>
        <v>0</v>
      </c>
      <c r="BS791" s="35"/>
      <c r="BT791" s="35"/>
      <c r="BU791" s="1"/>
      <c r="BV791" s="1"/>
      <c r="BW791" s="1"/>
      <c r="BX791" s="1"/>
      <c r="BY791" s="1"/>
      <c r="BZ791" s="1"/>
      <c r="CA791" s="1"/>
      <c r="CB791" s="1"/>
    </row>
    <row r="792" s="1" customFormat="1" ht="30">
      <c r="A792" s="33" t="s">
        <v>486</v>
      </c>
      <c r="B792" s="33" t="s">
        <v>128</v>
      </c>
      <c r="C792" s="33" t="s">
        <v>130</v>
      </c>
      <c r="D792" s="33" t="s">
        <v>464</v>
      </c>
      <c r="E792" s="33" t="s">
        <v>48</v>
      </c>
      <c r="F792" s="34" t="s">
        <v>49</v>
      </c>
      <c r="G792" s="17">
        <v>250</v>
      </c>
      <c r="H792" s="17">
        <v>0</v>
      </c>
      <c r="I792" s="17">
        <v>0</v>
      </c>
      <c r="J792" s="17"/>
      <c r="K792" s="17"/>
      <c r="L792" s="17"/>
      <c r="M792" s="17">
        <f t="shared" ref="M792:M855" si="2708">G792+J792</f>
        <v>250</v>
      </c>
      <c r="N792" s="17">
        <f t="shared" ref="N792:N855" si="2709">H792+K792</f>
        <v>0</v>
      </c>
      <c r="O792" s="17">
        <f t="shared" ref="O792:O855" si="2710">I792+L792</f>
        <v>0</v>
      </c>
      <c r="P792" s="17"/>
      <c r="Q792" s="17"/>
      <c r="R792" s="17"/>
      <c r="S792" s="17"/>
      <c r="T792" s="17"/>
      <c r="U792" s="17"/>
      <c r="V792" s="17"/>
      <c r="W792" s="17"/>
      <c r="X792" s="17"/>
      <c r="Y792" s="17">
        <f t="shared" si="2484"/>
        <v>250</v>
      </c>
      <c r="Z792" s="17">
        <f t="shared" si="2485"/>
        <v>0</v>
      </c>
      <c r="AA792" s="17">
        <f t="shared" si="2486"/>
        <v>0</v>
      </c>
      <c r="AB792" s="17"/>
      <c r="AC792" s="17"/>
      <c r="AD792" s="17"/>
      <c r="AE792" s="17">
        <f t="shared" si="2487"/>
        <v>250</v>
      </c>
      <c r="AF792" s="17">
        <f t="shared" si="2488"/>
        <v>0</v>
      </c>
      <c r="AG792" s="17">
        <f t="shared" si="2489"/>
        <v>0</v>
      </c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>
        <f t="shared" si="2490"/>
        <v>250</v>
      </c>
      <c r="AX792" s="17">
        <f t="shared" si="2491"/>
        <v>0</v>
      </c>
      <c r="AY792" s="17">
        <f t="shared" si="2492"/>
        <v>0</v>
      </c>
      <c r="AZ792" s="17"/>
      <c r="BA792" s="17">
        <f t="shared" si="2493"/>
        <v>250</v>
      </c>
      <c r="BB792" s="17">
        <f t="shared" si="2494"/>
        <v>0</v>
      </c>
      <c r="BC792" s="17">
        <f t="shared" si="2495"/>
        <v>0</v>
      </c>
      <c r="BD792" s="17"/>
      <c r="BE792" s="17"/>
      <c r="BF792" s="17">
        <v>1566.5</v>
      </c>
      <c r="BG792" s="17"/>
      <c r="BH792" s="17"/>
      <c r="BI792" s="17"/>
      <c r="BJ792" s="17"/>
      <c r="BK792" s="17"/>
      <c r="BL792" s="17"/>
      <c r="BM792" s="17"/>
      <c r="BN792" s="17"/>
      <c r="BO792" s="17">
        <f t="shared" si="2496"/>
        <v>1816.5</v>
      </c>
      <c r="BP792" s="17">
        <f t="shared" si="2497"/>
        <v>0</v>
      </c>
      <c r="BQ792" s="17">
        <f t="shared" si="2498"/>
        <v>0</v>
      </c>
      <c r="BR792" s="17"/>
      <c r="BS792" s="35"/>
      <c r="BT792" s="35"/>
      <c r="BU792" s="1"/>
      <c r="BV792" s="1"/>
      <c r="BW792" s="1"/>
      <c r="BX792" s="1"/>
      <c r="BY792" s="1"/>
      <c r="BZ792" s="1"/>
      <c r="CA792" s="1"/>
      <c r="CB792" s="1"/>
    </row>
    <row r="793" s="1" customFormat="1" ht="15">
      <c r="A793" s="33" t="s">
        <v>486</v>
      </c>
      <c r="B793" s="33" t="s">
        <v>128</v>
      </c>
      <c r="C793" s="33" t="s">
        <v>130</v>
      </c>
      <c r="D793" s="33" t="s">
        <v>464</v>
      </c>
      <c r="E793" s="33" t="s">
        <v>50</v>
      </c>
      <c r="F793" s="34" t="s">
        <v>51</v>
      </c>
      <c r="G793" s="17">
        <v>360</v>
      </c>
      <c r="H793" s="17">
        <v>216</v>
      </c>
      <c r="I793" s="17">
        <v>216</v>
      </c>
      <c r="J793" s="17"/>
      <c r="K793" s="17"/>
      <c r="L793" s="17"/>
      <c r="M793" s="17">
        <f t="shared" si="2708"/>
        <v>360</v>
      </c>
      <c r="N793" s="17">
        <f t="shared" si="2709"/>
        <v>216</v>
      </c>
      <c r="O793" s="17">
        <f t="shared" si="2710"/>
        <v>216</v>
      </c>
      <c r="P793" s="17"/>
      <c r="Q793" s="17"/>
      <c r="R793" s="17"/>
      <c r="S793" s="17"/>
      <c r="T793" s="17"/>
      <c r="U793" s="17"/>
      <c r="V793" s="17"/>
      <c r="W793" s="17"/>
      <c r="X793" s="17"/>
      <c r="Y793" s="17">
        <f t="shared" si="2484"/>
        <v>360</v>
      </c>
      <c r="Z793" s="17">
        <f t="shared" si="2485"/>
        <v>216</v>
      </c>
      <c r="AA793" s="17">
        <f t="shared" si="2486"/>
        <v>216</v>
      </c>
      <c r="AB793" s="17"/>
      <c r="AC793" s="17"/>
      <c r="AD793" s="17"/>
      <c r="AE793" s="17">
        <f t="shared" si="2487"/>
        <v>360</v>
      </c>
      <c r="AF793" s="17">
        <f t="shared" si="2488"/>
        <v>216</v>
      </c>
      <c r="AG793" s="17">
        <f t="shared" si="2489"/>
        <v>216</v>
      </c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>
        <f t="shared" si="2490"/>
        <v>360</v>
      </c>
      <c r="AX793" s="17">
        <f t="shared" si="2491"/>
        <v>216</v>
      </c>
      <c r="AY793" s="17">
        <f t="shared" si="2492"/>
        <v>216</v>
      </c>
      <c r="AZ793" s="17"/>
      <c r="BA793" s="17">
        <f t="shared" si="2493"/>
        <v>360</v>
      </c>
      <c r="BB793" s="17">
        <f t="shared" si="2494"/>
        <v>216</v>
      </c>
      <c r="BC793" s="17">
        <f t="shared" si="2495"/>
        <v>216</v>
      </c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>
        <f t="shared" si="2496"/>
        <v>360</v>
      </c>
      <c r="BP793" s="17">
        <f t="shared" si="2497"/>
        <v>216</v>
      </c>
      <c r="BQ793" s="17">
        <f t="shared" si="2498"/>
        <v>216</v>
      </c>
      <c r="BR793" s="17"/>
      <c r="BS793" s="35"/>
      <c r="BT793" s="35"/>
      <c r="BU793" s="1"/>
      <c r="BV793" s="1"/>
      <c r="BW793" s="1"/>
      <c r="BX793" s="1"/>
      <c r="BY793" s="1"/>
      <c r="BZ793" s="1"/>
      <c r="CA793" s="1"/>
      <c r="CB793" s="1"/>
    </row>
    <row r="794" s="23" customFormat="1" ht="15">
      <c r="A794" s="40" t="s">
        <v>486</v>
      </c>
      <c r="B794" s="40" t="s">
        <v>70</v>
      </c>
      <c r="C794" s="40"/>
      <c r="D794" s="24"/>
      <c r="E794" s="24"/>
      <c r="F794" s="25" t="s">
        <v>71</v>
      </c>
      <c r="G794" s="26">
        <f>G801</f>
        <v>25789.5</v>
      </c>
      <c r="H794" s="26">
        <f>H801</f>
        <v>23134.400000000001</v>
      </c>
      <c r="I794" s="26">
        <f>I801</f>
        <v>17996.400000000005</v>
      </c>
      <c r="J794" s="26">
        <f>J801</f>
        <v>18738.200000000001</v>
      </c>
      <c r="K794" s="26">
        <f>K801</f>
        <v>18738.200000000001</v>
      </c>
      <c r="L794" s="26">
        <f>L801</f>
        <v>18738.200000000001</v>
      </c>
      <c r="M794" s="26">
        <f t="shared" si="2708"/>
        <v>44527.699999999997</v>
      </c>
      <c r="N794" s="26">
        <f t="shared" si="2709"/>
        <v>41872.600000000006</v>
      </c>
      <c r="O794" s="26">
        <f t="shared" si="2710"/>
        <v>36734.600000000006</v>
      </c>
      <c r="P794" s="26">
        <f>P801+P795</f>
        <v>0</v>
      </c>
      <c r="Q794" s="26">
        <f>Q801+Q795</f>
        <v>0</v>
      </c>
      <c r="R794" s="26">
        <f>R801+R795</f>
        <v>0</v>
      </c>
      <c r="S794" s="26">
        <f>S801+S795</f>
        <v>1737.64462</v>
      </c>
      <c r="T794" s="26">
        <f>T801+T795</f>
        <v>0</v>
      </c>
      <c r="U794" s="26">
        <f>U801+U795</f>
        <v>0</v>
      </c>
      <c r="V794" s="26">
        <f>V801+V795</f>
        <v>0</v>
      </c>
      <c r="W794" s="26">
        <f>W801+W795</f>
        <v>0</v>
      </c>
      <c r="X794" s="26">
        <f>X801+X795</f>
        <v>0</v>
      </c>
      <c r="Y794" s="26">
        <f t="shared" si="2484"/>
        <v>46265.344619999996</v>
      </c>
      <c r="Z794" s="26">
        <f t="shared" si="2485"/>
        <v>41872.600000000006</v>
      </c>
      <c r="AA794" s="26">
        <f t="shared" si="2486"/>
        <v>36734.600000000006</v>
      </c>
      <c r="AB794" s="26">
        <f>AB801+AB795</f>
        <v>0</v>
      </c>
      <c r="AC794" s="26">
        <f>AC801+AC795</f>
        <v>0</v>
      </c>
      <c r="AD794" s="26">
        <f>AD801+AD795</f>
        <v>0</v>
      </c>
      <c r="AE794" s="26">
        <f t="shared" si="2487"/>
        <v>46265.344619999996</v>
      </c>
      <c r="AF794" s="26">
        <f t="shared" si="2488"/>
        <v>41872.600000000006</v>
      </c>
      <c r="AG794" s="26">
        <f t="shared" si="2489"/>
        <v>36734.600000000006</v>
      </c>
      <c r="AH794" s="26">
        <f>AH801+AH795</f>
        <v>0</v>
      </c>
      <c r="AI794" s="26">
        <f>AI801+AI795</f>
        <v>0</v>
      </c>
      <c r="AJ794" s="26">
        <f>AJ801+AJ795</f>
        <v>0</v>
      </c>
      <c r="AK794" s="26">
        <f>AK801+AK795</f>
        <v>0</v>
      </c>
      <c r="AL794" s="26">
        <f>AL801+AL795</f>
        <v>0</v>
      </c>
      <c r="AM794" s="26">
        <f>AM801+AM795</f>
        <v>0</v>
      </c>
      <c r="AN794" s="26">
        <f>AN801+AN795</f>
        <v>0</v>
      </c>
      <c r="AO794" s="26">
        <f>AO801+AO795</f>
        <v>0</v>
      </c>
      <c r="AP794" s="26">
        <f>AP801+AP795</f>
        <v>0</v>
      </c>
      <c r="AQ794" s="26">
        <f>AQ801+AQ795</f>
        <v>0</v>
      </c>
      <c r="AR794" s="26">
        <f>AR801+AR795</f>
        <v>0</v>
      </c>
      <c r="AS794" s="26">
        <f>AS801+AS795</f>
        <v>0</v>
      </c>
      <c r="AT794" s="26">
        <f>AT801+AT795</f>
        <v>0</v>
      </c>
      <c r="AU794" s="26">
        <f>AU801+AU795</f>
        <v>0</v>
      </c>
      <c r="AV794" s="26">
        <f>AV801+AV795</f>
        <v>0</v>
      </c>
      <c r="AW794" s="26">
        <f t="shared" si="2490"/>
        <v>46265.344619999996</v>
      </c>
      <c r="AX794" s="26">
        <f t="shared" si="2491"/>
        <v>41872.600000000006</v>
      </c>
      <c r="AY794" s="26">
        <f t="shared" si="2492"/>
        <v>36734.600000000006</v>
      </c>
      <c r="AZ794" s="26">
        <f>AZ801+AZ795</f>
        <v>0</v>
      </c>
      <c r="BA794" s="26">
        <f t="shared" si="2493"/>
        <v>46265.344619999996</v>
      </c>
      <c r="BB794" s="26">
        <f t="shared" si="2494"/>
        <v>41872.600000000006</v>
      </c>
      <c r="BC794" s="26">
        <f t="shared" si="2495"/>
        <v>36734.600000000006</v>
      </c>
      <c r="BD794" s="26">
        <f>BD801+BD795</f>
        <v>0</v>
      </c>
      <c r="BE794" s="26">
        <f>BE801+BE795</f>
        <v>0</v>
      </c>
      <c r="BF794" s="26">
        <f>BF801+BF795</f>
        <v>0</v>
      </c>
      <c r="BG794" s="26">
        <f>BG801+BG795</f>
        <v>0</v>
      </c>
      <c r="BH794" s="26">
        <f>BH801+BH795</f>
        <v>0</v>
      </c>
      <c r="BI794" s="26">
        <f>BI801+BI795</f>
        <v>0</v>
      </c>
      <c r="BJ794" s="26">
        <f>BJ801+BJ795</f>
        <v>15120.602000000001</v>
      </c>
      <c r="BK794" s="26">
        <f>BK801+BK795</f>
        <v>0</v>
      </c>
      <c r="BL794" s="26">
        <f>BL801+BL795</f>
        <v>0</v>
      </c>
      <c r="BM794" s="26">
        <f>BM801+BM795</f>
        <v>0</v>
      </c>
      <c r="BN794" s="26">
        <f>BN801+BN795</f>
        <v>0</v>
      </c>
      <c r="BO794" s="26">
        <f t="shared" si="2496"/>
        <v>46265.344619999996</v>
      </c>
      <c r="BP794" s="26">
        <f t="shared" si="2497"/>
        <v>56993.202000000005</v>
      </c>
      <c r="BQ794" s="26">
        <f t="shared" si="2498"/>
        <v>36734.600000000006</v>
      </c>
      <c r="BR794" s="26">
        <f>BR801+BR795</f>
        <v>0</v>
      </c>
      <c r="BS794" s="27"/>
      <c r="BT794" s="27"/>
      <c r="BU794" s="23"/>
      <c r="BV794" s="23"/>
      <c r="BW794" s="23"/>
      <c r="BX794" s="23"/>
      <c r="BY794" s="23"/>
      <c r="BZ794" s="23"/>
      <c r="CA794" s="23"/>
      <c r="CB794" s="23"/>
    </row>
    <row r="795" s="39" customFormat="1" ht="15">
      <c r="A795" s="29" t="s">
        <v>486</v>
      </c>
      <c r="B795" s="29" t="s">
        <v>70</v>
      </c>
      <c r="C795" s="29" t="s">
        <v>334</v>
      </c>
      <c r="D795" s="29"/>
      <c r="E795" s="29"/>
      <c r="F795" s="30" t="s">
        <v>496</v>
      </c>
      <c r="G795" s="51"/>
      <c r="H795" s="51"/>
      <c r="I795" s="51"/>
      <c r="J795" s="51"/>
      <c r="K795" s="51"/>
      <c r="L795" s="51"/>
      <c r="M795" s="51"/>
      <c r="N795" s="51"/>
      <c r="O795" s="51"/>
      <c r="P795" s="31">
        <f t="shared" ref="P795:P799" si="2711">P796</f>
        <v>0</v>
      </c>
      <c r="Q795" s="31">
        <f t="shared" ref="Q795:Q799" si="2712">Q796</f>
        <v>0</v>
      </c>
      <c r="R795" s="31">
        <f t="shared" ref="R795:R799" si="2713">R796</f>
        <v>0</v>
      </c>
      <c r="S795" s="31">
        <f t="shared" ref="S795:S799" si="2714">S796</f>
        <v>1402.64462</v>
      </c>
      <c r="T795" s="31">
        <f t="shared" ref="T795:T799" si="2715">T796</f>
        <v>0</v>
      </c>
      <c r="U795" s="31">
        <f t="shared" ref="U795:U799" si="2716">U796</f>
        <v>0</v>
      </c>
      <c r="V795" s="31">
        <f t="shared" ref="V795:V799" si="2717">V796</f>
        <v>0</v>
      </c>
      <c r="W795" s="31">
        <f t="shared" ref="W795:W799" si="2718">W796</f>
        <v>0</v>
      </c>
      <c r="X795" s="31">
        <f t="shared" ref="X795:X799" si="2719">X796</f>
        <v>0</v>
      </c>
      <c r="Y795" s="31">
        <f t="shared" si="2484"/>
        <v>1402.64462</v>
      </c>
      <c r="Z795" s="31">
        <f t="shared" si="2485"/>
        <v>0</v>
      </c>
      <c r="AA795" s="31">
        <f t="shared" si="2486"/>
        <v>0</v>
      </c>
      <c r="AB795" s="31">
        <f t="shared" ref="AB795:AB799" si="2720">AB796</f>
        <v>0</v>
      </c>
      <c r="AC795" s="31">
        <f t="shared" ref="AC795:AC799" si="2721">AC796</f>
        <v>0</v>
      </c>
      <c r="AD795" s="31">
        <f t="shared" ref="AD795:AD799" si="2722">AD796</f>
        <v>0</v>
      </c>
      <c r="AE795" s="31">
        <f t="shared" si="2487"/>
        <v>1402.64462</v>
      </c>
      <c r="AF795" s="31">
        <f t="shared" si="2488"/>
        <v>0</v>
      </c>
      <c r="AG795" s="31">
        <f t="shared" si="2489"/>
        <v>0</v>
      </c>
      <c r="AH795" s="31">
        <f t="shared" ref="AH795:AH799" si="2723">AH796</f>
        <v>0</v>
      </c>
      <c r="AI795" s="31">
        <f t="shared" ref="AI795:AI799" si="2724">AI796</f>
        <v>0</v>
      </c>
      <c r="AJ795" s="31">
        <f t="shared" ref="AJ795:AJ799" si="2725">AJ796</f>
        <v>0</v>
      </c>
      <c r="AK795" s="31">
        <f t="shared" ref="AK795:AK799" si="2726">AK796</f>
        <v>0</v>
      </c>
      <c r="AL795" s="31">
        <f t="shared" ref="AL795:AL799" si="2727">AL796</f>
        <v>0</v>
      </c>
      <c r="AM795" s="31">
        <f t="shared" ref="AM795:AM799" si="2728">AM796</f>
        <v>0</v>
      </c>
      <c r="AN795" s="31">
        <f t="shared" ref="AN795:AN799" si="2729">AN796</f>
        <v>0</v>
      </c>
      <c r="AO795" s="31">
        <f t="shared" ref="AO795:AO799" si="2730">AO796</f>
        <v>0</v>
      </c>
      <c r="AP795" s="31">
        <f t="shared" ref="AP795:AP799" si="2731">AP796</f>
        <v>0</v>
      </c>
      <c r="AQ795" s="31">
        <f t="shared" ref="AQ795:AQ799" si="2732">AQ796</f>
        <v>0</v>
      </c>
      <c r="AR795" s="31">
        <f t="shared" ref="AR795:AR799" si="2733">AR796</f>
        <v>0</v>
      </c>
      <c r="AS795" s="31">
        <f t="shared" ref="AS795:AS799" si="2734">AS796</f>
        <v>0</v>
      </c>
      <c r="AT795" s="31">
        <f t="shared" ref="AT795:AT799" si="2735">AT796</f>
        <v>0</v>
      </c>
      <c r="AU795" s="31">
        <f t="shared" ref="AU795:AU799" si="2736">AU796</f>
        <v>0</v>
      </c>
      <c r="AV795" s="31">
        <f t="shared" ref="AV795:AV799" si="2737">AV796</f>
        <v>0</v>
      </c>
      <c r="AW795" s="31">
        <f t="shared" si="2490"/>
        <v>1402.64462</v>
      </c>
      <c r="AX795" s="31">
        <f t="shared" si="2491"/>
        <v>0</v>
      </c>
      <c r="AY795" s="31">
        <f t="shared" si="2492"/>
        <v>0</v>
      </c>
      <c r="AZ795" s="31">
        <f t="shared" ref="AZ795:AZ799" si="2738">AZ796</f>
        <v>0</v>
      </c>
      <c r="BA795" s="31">
        <f t="shared" si="2493"/>
        <v>1402.64462</v>
      </c>
      <c r="BB795" s="31">
        <f t="shared" si="2494"/>
        <v>0</v>
      </c>
      <c r="BC795" s="31">
        <f t="shared" si="2495"/>
        <v>0</v>
      </c>
      <c r="BD795" s="31">
        <f t="shared" ref="BD795:BD799" si="2739">BD796</f>
        <v>0</v>
      </c>
      <c r="BE795" s="31">
        <f t="shared" ref="BE795:BE799" si="2740">BE796</f>
        <v>0</v>
      </c>
      <c r="BF795" s="31">
        <f t="shared" ref="BF795:BF799" si="2741">BF796</f>
        <v>0</v>
      </c>
      <c r="BG795" s="31">
        <f t="shared" ref="BG795:BG799" si="2742">BG796</f>
        <v>0</v>
      </c>
      <c r="BH795" s="31">
        <f t="shared" ref="BH795:BH799" si="2743">BH796</f>
        <v>0</v>
      </c>
      <c r="BI795" s="31">
        <f t="shared" ref="BI795:BI799" si="2744">BI796</f>
        <v>0</v>
      </c>
      <c r="BJ795" s="31">
        <f t="shared" ref="BJ795:BJ799" si="2745">BJ796</f>
        <v>0</v>
      </c>
      <c r="BK795" s="31">
        <f t="shared" ref="BK795:BK799" si="2746">BK796</f>
        <v>0</v>
      </c>
      <c r="BL795" s="31">
        <f t="shared" ref="BL795:BL799" si="2747">BL796</f>
        <v>0</v>
      </c>
      <c r="BM795" s="31">
        <f t="shared" ref="BM795:BM799" si="2748">BM796</f>
        <v>0</v>
      </c>
      <c r="BN795" s="31">
        <f t="shared" ref="BN795:BN799" si="2749">BN796</f>
        <v>0</v>
      </c>
      <c r="BO795" s="31">
        <f t="shared" si="2496"/>
        <v>1402.64462</v>
      </c>
      <c r="BP795" s="31">
        <f t="shared" si="2497"/>
        <v>0</v>
      </c>
      <c r="BQ795" s="31">
        <f t="shared" si="2498"/>
        <v>0</v>
      </c>
      <c r="BR795" s="31">
        <f t="shared" ref="BR795:BR799" si="2750">BR796</f>
        <v>0</v>
      </c>
      <c r="BS795" s="52"/>
      <c r="BT795" s="52"/>
      <c r="BU795" s="39"/>
      <c r="BV795" s="39"/>
      <c r="BW795" s="39"/>
      <c r="BX795" s="39"/>
      <c r="BY795" s="39"/>
      <c r="BZ795" s="39"/>
      <c r="CA795" s="39"/>
      <c r="CB795" s="39"/>
    </row>
    <row r="796" s="1" customFormat="1" ht="15">
      <c r="A796" s="33" t="s">
        <v>486</v>
      </c>
      <c r="B796" s="33" t="s">
        <v>70</v>
      </c>
      <c r="C796" s="33" t="s">
        <v>334</v>
      </c>
      <c r="D796" s="33" t="s">
        <v>457</v>
      </c>
      <c r="E796" s="33"/>
      <c r="F796" s="34" t="s">
        <v>458</v>
      </c>
      <c r="G796" s="17"/>
      <c r="H796" s="17"/>
      <c r="I796" s="17"/>
      <c r="J796" s="17"/>
      <c r="K796" s="17"/>
      <c r="L796" s="17"/>
      <c r="M796" s="17"/>
      <c r="N796" s="17"/>
      <c r="O796" s="17"/>
      <c r="P796" s="17">
        <f t="shared" si="2711"/>
        <v>0</v>
      </c>
      <c r="Q796" s="17">
        <f t="shared" si="2712"/>
        <v>0</v>
      </c>
      <c r="R796" s="17">
        <f t="shared" si="2713"/>
        <v>0</v>
      </c>
      <c r="S796" s="17">
        <f t="shared" si="2714"/>
        <v>1402.64462</v>
      </c>
      <c r="T796" s="17">
        <f t="shared" si="2715"/>
        <v>0</v>
      </c>
      <c r="U796" s="17">
        <f t="shared" si="2716"/>
        <v>0</v>
      </c>
      <c r="V796" s="17">
        <f t="shared" si="2717"/>
        <v>0</v>
      </c>
      <c r="W796" s="17">
        <f t="shared" si="2718"/>
        <v>0</v>
      </c>
      <c r="X796" s="17">
        <f t="shared" si="2719"/>
        <v>0</v>
      </c>
      <c r="Y796" s="17">
        <f t="shared" si="2484"/>
        <v>1402.64462</v>
      </c>
      <c r="Z796" s="17">
        <f t="shared" si="2485"/>
        <v>0</v>
      </c>
      <c r="AA796" s="17">
        <f t="shared" si="2486"/>
        <v>0</v>
      </c>
      <c r="AB796" s="17">
        <f t="shared" si="2720"/>
        <v>0</v>
      </c>
      <c r="AC796" s="17">
        <f t="shared" si="2721"/>
        <v>0</v>
      </c>
      <c r="AD796" s="17">
        <f t="shared" si="2722"/>
        <v>0</v>
      </c>
      <c r="AE796" s="17">
        <f t="shared" si="2487"/>
        <v>1402.64462</v>
      </c>
      <c r="AF796" s="17">
        <f t="shared" si="2488"/>
        <v>0</v>
      </c>
      <c r="AG796" s="17">
        <f t="shared" si="2489"/>
        <v>0</v>
      </c>
      <c r="AH796" s="17">
        <f t="shared" si="2723"/>
        <v>0</v>
      </c>
      <c r="AI796" s="17">
        <f t="shared" si="2724"/>
        <v>0</v>
      </c>
      <c r="AJ796" s="17">
        <f t="shared" si="2725"/>
        <v>0</v>
      </c>
      <c r="AK796" s="17">
        <f t="shared" si="2726"/>
        <v>0</v>
      </c>
      <c r="AL796" s="17">
        <f t="shared" si="2727"/>
        <v>0</v>
      </c>
      <c r="AM796" s="17">
        <f t="shared" si="2728"/>
        <v>0</v>
      </c>
      <c r="AN796" s="17">
        <f t="shared" si="2729"/>
        <v>0</v>
      </c>
      <c r="AO796" s="17">
        <f t="shared" si="2730"/>
        <v>0</v>
      </c>
      <c r="AP796" s="17">
        <f t="shared" si="2731"/>
        <v>0</v>
      </c>
      <c r="AQ796" s="17">
        <f t="shared" si="2732"/>
        <v>0</v>
      </c>
      <c r="AR796" s="17">
        <f t="shared" si="2733"/>
        <v>0</v>
      </c>
      <c r="AS796" s="17">
        <f t="shared" si="2734"/>
        <v>0</v>
      </c>
      <c r="AT796" s="17">
        <f t="shared" si="2735"/>
        <v>0</v>
      </c>
      <c r="AU796" s="17">
        <f t="shared" si="2736"/>
        <v>0</v>
      </c>
      <c r="AV796" s="17">
        <f t="shared" si="2737"/>
        <v>0</v>
      </c>
      <c r="AW796" s="17">
        <f t="shared" si="2490"/>
        <v>1402.64462</v>
      </c>
      <c r="AX796" s="17">
        <f t="shared" si="2491"/>
        <v>0</v>
      </c>
      <c r="AY796" s="17">
        <f t="shared" si="2492"/>
        <v>0</v>
      </c>
      <c r="AZ796" s="17">
        <f t="shared" si="2738"/>
        <v>0</v>
      </c>
      <c r="BA796" s="17">
        <f t="shared" si="2493"/>
        <v>1402.64462</v>
      </c>
      <c r="BB796" s="17">
        <f t="shared" si="2494"/>
        <v>0</v>
      </c>
      <c r="BC796" s="17">
        <f t="shared" si="2495"/>
        <v>0</v>
      </c>
      <c r="BD796" s="17">
        <f t="shared" si="2739"/>
        <v>0</v>
      </c>
      <c r="BE796" s="17">
        <f t="shared" si="2740"/>
        <v>0</v>
      </c>
      <c r="BF796" s="17">
        <f t="shared" si="2741"/>
        <v>0</v>
      </c>
      <c r="BG796" s="17">
        <f t="shared" si="2742"/>
        <v>0</v>
      </c>
      <c r="BH796" s="17">
        <f t="shared" si="2743"/>
        <v>0</v>
      </c>
      <c r="BI796" s="17">
        <f t="shared" si="2744"/>
        <v>0</v>
      </c>
      <c r="BJ796" s="17">
        <f t="shared" si="2745"/>
        <v>0</v>
      </c>
      <c r="BK796" s="17">
        <f t="shared" si="2746"/>
        <v>0</v>
      </c>
      <c r="BL796" s="17">
        <f t="shared" si="2747"/>
        <v>0</v>
      </c>
      <c r="BM796" s="17">
        <f t="shared" si="2748"/>
        <v>0</v>
      </c>
      <c r="BN796" s="17">
        <f t="shared" si="2749"/>
        <v>0</v>
      </c>
      <c r="BO796" s="17">
        <f t="shared" si="2496"/>
        <v>1402.64462</v>
      </c>
      <c r="BP796" s="17">
        <f t="shared" si="2497"/>
        <v>0</v>
      </c>
      <c r="BQ796" s="17">
        <f t="shared" si="2498"/>
        <v>0</v>
      </c>
      <c r="BR796" s="17">
        <f t="shared" si="2750"/>
        <v>0</v>
      </c>
      <c r="BS796" s="35"/>
      <c r="BT796" s="35"/>
      <c r="BU796" s="1"/>
      <c r="BV796" s="1"/>
      <c r="BW796" s="1"/>
      <c r="BX796" s="1"/>
      <c r="BY796" s="1"/>
      <c r="BZ796" s="1"/>
      <c r="CA796" s="1"/>
      <c r="CB796" s="1"/>
    </row>
    <row r="797" s="1" customFormat="1" ht="15">
      <c r="A797" s="33" t="s">
        <v>486</v>
      </c>
      <c r="B797" s="33" t="s">
        <v>70</v>
      </c>
      <c r="C797" s="33" t="s">
        <v>334</v>
      </c>
      <c r="D797" s="33" t="s">
        <v>470</v>
      </c>
      <c r="E797" s="33"/>
      <c r="F797" s="34" t="s">
        <v>43</v>
      </c>
      <c r="G797" s="17"/>
      <c r="H797" s="17"/>
      <c r="I797" s="17"/>
      <c r="J797" s="17"/>
      <c r="K797" s="17"/>
      <c r="L797" s="17"/>
      <c r="M797" s="17"/>
      <c r="N797" s="17"/>
      <c r="O797" s="17"/>
      <c r="P797" s="17">
        <f t="shared" si="2711"/>
        <v>0</v>
      </c>
      <c r="Q797" s="17">
        <f t="shared" si="2712"/>
        <v>0</v>
      </c>
      <c r="R797" s="17">
        <f t="shared" si="2713"/>
        <v>0</v>
      </c>
      <c r="S797" s="17">
        <f t="shared" si="2714"/>
        <v>1402.64462</v>
      </c>
      <c r="T797" s="17">
        <f t="shared" si="2715"/>
        <v>0</v>
      </c>
      <c r="U797" s="17">
        <f t="shared" si="2716"/>
        <v>0</v>
      </c>
      <c r="V797" s="17">
        <f t="shared" si="2717"/>
        <v>0</v>
      </c>
      <c r="W797" s="17">
        <f t="shared" si="2718"/>
        <v>0</v>
      </c>
      <c r="X797" s="17">
        <f t="shared" si="2719"/>
        <v>0</v>
      </c>
      <c r="Y797" s="17">
        <f t="shared" si="2484"/>
        <v>1402.64462</v>
      </c>
      <c r="Z797" s="17">
        <f t="shared" si="2485"/>
        <v>0</v>
      </c>
      <c r="AA797" s="17">
        <f t="shared" si="2486"/>
        <v>0</v>
      </c>
      <c r="AB797" s="17">
        <f t="shared" si="2720"/>
        <v>0</v>
      </c>
      <c r="AC797" s="17">
        <f t="shared" si="2721"/>
        <v>0</v>
      </c>
      <c r="AD797" s="17">
        <f t="shared" si="2722"/>
        <v>0</v>
      </c>
      <c r="AE797" s="17">
        <f t="shared" si="2487"/>
        <v>1402.64462</v>
      </c>
      <c r="AF797" s="17">
        <f t="shared" si="2488"/>
        <v>0</v>
      </c>
      <c r="AG797" s="17">
        <f t="shared" si="2489"/>
        <v>0</v>
      </c>
      <c r="AH797" s="17">
        <f t="shared" si="2723"/>
        <v>0</v>
      </c>
      <c r="AI797" s="17">
        <f t="shared" si="2724"/>
        <v>0</v>
      </c>
      <c r="AJ797" s="17">
        <f t="shared" si="2725"/>
        <v>0</v>
      </c>
      <c r="AK797" s="17">
        <f t="shared" si="2726"/>
        <v>0</v>
      </c>
      <c r="AL797" s="17">
        <f t="shared" si="2727"/>
        <v>0</v>
      </c>
      <c r="AM797" s="17">
        <f t="shared" si="2728"/>
        <v>0</v>
      </c>
      <c r="AN797" s="17">
        <f t="shared" si="2729"/>
        <v>0</v>
      </c>
      <c r="AO797" s="17">
        <f t="shared" si="2730"/>
        <v>0</v>
      </c>
      <c r="AP797" s="17">
        <f t="shared" si="2731"/>
        <v>0</v>
      </c>
      <c r="AQ797" s="17">
        <f t="shared" si="2732"/>
        <v>0</v>
      </c>
      <c r="AR797" s="17">
        <f t="shared" si="2733"/>
        <v>0</v>
      </c>
      <c r="AS797" s="17">
        <f t="shared" si="2734"/>
        <v>0</v>
      </c>
      <c r="AT797" s="17">
        <f t="shared" si="2735"/>
        <v>0</v>
      </c>
      <c r="AU797" s="17">
        <f t="shared" si="2736"/>
        <v>0</v>
      </c>
      <c r="AV797" s="17">
        <f t="shared" si="2737"/>
        <v>0</v>
      </c>
      <c r="AW797" s="17">
        <f t="shared" si="2490"/>
        <v>1402.64462</v>
      </c>
      <c r="AX797" s="17">
        <f t="shared" si="2491"/>
        <v>0</v>
      </c>
      <c r="AY797" s="17">
        <f t="shared" si="2492"/>
        <v>0</v>
      </c>
      <c r="AZ797" s="17">
        <f t="shared" si="2738"/>
        <v>0</v>
      </c>
      <c r="BA797" s="17">
        <f t="shared" si="2493"/>
        <v>1402.64462</v>
      </c>
      <c r="BB797" s="17">
        <f t="shared" si="2494"/>
        <v>0</v>
      </c>
      <c r="BC797" s="17">
        <f t="shared" si="2495"/>
        <v>0</v>
      </c>
      <c r="BD797" s="17">
        <f t="shared" si="2739"/>
        <v>0</v>
      </c>
      <c r="BE797" s="17">
        <f t="shared" si="2740"/>
        <v>0</v>
      </c>
      <c r="BF797" s="17">
        <f t="shared" si="2741"/>
        <v>0</v>
      </c>
      <c r="BG797" s="17">
        <f t="shared" si="2742"/>
        <v>0</v>
      </c>
      <c r="BH797" s="17">
        <f t="shared" si="2743"/>
        <v>0</v>
      </c>
      <c r="BI797" s="17">
        <f t="shared" si="2744"/>
        <v>0</v>
      </c>
      <c r="BJ797" s="17">
        <f t="shared" si="2745"/>
        <v>0</v>
      </c>
      <c r="BK797" s="17">
        <f t="shared" si="2746"/>
        <v>0</v>
      </c>
      <c r="BL797" s="17">
        <f t="shared" si="2747"/>
        <v>0</v>
      </c>
      <c r="BM797" s="17">
        <f t="shared" si="2748"/>
        <v>0</v>
      </c>
      <c r="BN797" s="17">
        <f t="shared" si="2749"/>
        <v>0</v>
      </c>
      <c r="BO797" s="17">
        <f t="shared" si="2496"/>
        <v>1402.64462</v>
      </c>
      <c r="BP797" s="17">
        <f t="shared" si="2497"/>
        <v>0</v>
      </c>
      <c r="BQ797" s="17">
        <f t="shared" si="2498"/>
        <v>0</v>
      </c>
      <c r="BR797" s="17">
        <f t="shared" si="2750"/>
        <v>0</v>
      </c>
      <c r="BS797" s="35"/>
      <c r="BT797" s="35"/>
      <c r="BU797" s="1"/>
      <c r="BV797" s="1"/>
      <c r="BW797" s="1"/>
      <c r="BX797" s="1"/>
      <c r="BY797" s="1"/>
      <c r="BZ797" s="1"/>
      <c r="CA797" s="1"/>
      <c r="CB797" s="1"/>
    </row>
    <row r="798" s="1" customFormat="1" ht="15">
      <c r="A798" s="33" t="s">
        <v>486</v>
      </c>
      <c r="B798" s="33" t="s">
        <v>70</v>
      </c>
      <c r="C798" s="33" t="s">
        <v>334</v>
      </c>
      <c r="D798" s="33" t="s">
        <v>492</v>
      </c>
      <c r="E798" s="33"/>
      <c r="F798" s="34" t="s">
        <v>493</v>
      </c>
      <c r="G798" s="17"/>
      <c r="H798" s="17"/>
      <c r="I798" s="17"/>
      <c r="J798" s="17"/>
      <c r="K798" s="17"/>
      <c r="L798" s="17"/>
      <c r="M798" s="17"/>
      <c r="N798" s="17"/>
      <c r="O798" s="17"/>
      <c r="P798" s="17">
        <f t="shared" si="2711"/>
        <v>0</v>
      </c>
      <c r="Q798" s="17">
        <f t="shared" si="2712"/>
        <v>0</v>
      </c>
      <c r="R798" s="17">
        <f t="shared" si="2713"/>
        <v>0</v>
      </c>
      <c r="S798" s="17">
        <f t="shared" si="2714"/>
        <v>1402.64462</v>
      </c>
      <c r="T798" s="17">
        <f t="shared" si="2715"/>
        <v>0</v>
      </c>
      <c r="U798" s="17">
        <f t="shared" si="2716"/>
        <v>0</v>
      </c>
      <c r="V798" s="17">
        <f t="shared" si="2717"/>
        <v>0</v>
      </c>
      <c r="W798" s="17">
        <f t="shared" si="2718"/>
        <v>0</v>
      </c>
      <c r="X798" s="17">
        <f t="shared" si="2719"/>
        <v>0</v>
      </c>
      <c r="Y798" s="17">
        <f t="shared" si="2484"/>
        <v>1402.64462</v>
      </c>
      <c r="Z798" s="17">
        <f t="shared" si="2485"/>
        <v>0</v>
      </c>
      <c r="AA798" s="17">
        <f t="shared" si="2486"/>
        <v>0</v>
      </c>
      <c r="AB798" s="17">
        <f t="shared" si="2720"/>
        <v>0</v>
      </c>
      <c r="AC798" s="17">
        <f t="shared" si="2721"/>
        <v>0</v>
      </c>
      <c r="AD798" s="17">
        <f t="shared" si="2722"/>
        <v>0</v>
      </c>
      <c r="AE798" s="17">
        <f t="shared" si="2487"/>
        <v>1402.64462</v>
      </c>
      <c r="AF798" s="17">
        <f t="shared" si="2488"/>
        <v>0</v>
      </c>
      <c r="AG798" s="17">
        <f t="shared" si="2489"/>
        <v>0</v>
      </c>
      <c r="AH798" s="17">
        <f t="shared" si="2723"/>
        <v>0</v>
      </c>
      <c r="AI798" s="17">
        <f t="shared" si="2724"/>
        <v>0</v>
      </c>
      <c r="AJ798" s="17">
        <f t="shared" si="2725"/>
        <v>0</v>
      </c>
      <c r="AK798" s="17">
        <f t="shared" si="2726"/>
        <v>0</v>
      </c>
      <c r="AL798" s="17">
        <f t="shared" si="2727"/>
        <v>0</v>
      </c>
      <c r="AM798" s="17">
        <f t="shared" si="2728"/>
        <v>0</v>
      </c>
      <c r="AN798" s="17">
        <f t="shared" si="2729"/>
        <v>0</v>
      </c>
      <c r="AO798" s="17">
        <f t="shared" si="2730"/>
        <v>0</v>
      </c>
      <c r="AP798" s="17">
        <f t="shared" si="2731"/>
        <v>0</v>
      </c>
      <c r="AQ798" s="17">
        <f t="shared" si="2732"/>
        <v>0</v>
      </c>
      <c r="AR798" s="17">
        <f t="shared" si="2733"/>
        <v>0</v>
      </c>
      <c r="AS798" s="17">
        <f t="shared" si="2734"/>
        <v>0</v>
      </c>
      <c r="AT798" s="17">
        <f t="shared" si="2735"/>
        <v>0</v>
      </c>
      <c r="AU798" s="17">
        <f t="shared" si="2736"/>
        <v>0</v>
      </c>
      <c r="AV798" s="17">
        <f t="shared" si="2737"/>
        <v>0</v>
      </c>
      <c r="AW798" s="17">
        <f t="shared" si="2490"/>
        <v>1402.64462</v>
      </c>
      <c r="AX798" s="17">
        <f t="shared" si="2491"/>
        <v>0</v>
      </c>
      <c r="AY798" s="17">
        <f t="shared" si="2492"/>
        <v>0</v>
      </c>
      <c r="AZ798" s="17">
        <f t="shared" si="2738"/>
        <v>0</v>
      </c>
      <c r="BA798" s="17">
        <f t="shared" si="2493"/>
        <v>1402.64462</v>
      </c>
      <c r="BB798" s="17">
        <f t="shared" si="2494"/>
        <v>0</v>
      </c>
      <c r="BC798" s="17">
        <f t="shared" si="2495"/>
        <v>0</v>
      </c>
      <c r="BD798" s="17">
        <f t="shared" si="2739"/>
        <v>0</v>
      </c>
      <c r="BE798" s="17">
        <f t="shared" si="2740"/>
        <v>0</v>
      </c>
      <c r="BF798" s="17">
        <f t="shared" si="2741"/>
        <v>0</v>
      </c>
      <c r="BG798" s="17">
        <f t="shared" si="2742"/>
        <v>0</v>
      </c>
      <c r="BH798" s="17">
        <f t="shared" si="2743"/>
        <v>0</v>
      </c>
      <c r="BI798" s="17">
        <f t="shared" si="2744"/>
        <v>0</v>
      </c>
      <c r="BJ798" s="17">
        <f t="shared" si="2745"/>
        <v>0</v>
      </c>
      <c r="BK798" s="17">
        <f t="shared" si="2746"/>
        <v>0</v>
      </c>
      <c r="BL798" s="17">
        <f t="shared" si="2747"/>
        <v>0</v>
      </c>
      <c r="BM798" s="17">
        <f t="shared" si="2748"/>
        <v>0</v>
      </c>
      <c r="BN798" s="17">
        <f t="shared" si="2749"/>
        <v>0</v>
      </c>
      <c r="BO798" s="17">
        <f t="shared" si="2496"/>
        <v>1402.64462</v>
      </c>
      <c r="BP798" s="17">
        <f t="shared" si="2497"/>
        <v>0</v>
      </c>
      <c r="BQ798" s="17">
        <f t="shared" si="2498"/>
        <v>0</v>
      </c>
      <c r="BR798" s="17">
        <f t="shared" si="2750"/>
        <v>0</v>
      </c>
      <c r="BS798" s="35"/>
      <c r="BT798" s="35"/>
      <c r="BU798" s="1"/>
      <c r="BV798" s="1"/>
      <c r="BW798" s="1"/>
      <c r="BX798" s="1"/>
      <c r="BY798" s="1"/>
      <c r="BZ798" s="1"/>
      <c r="CA798" s="1"/>
      <c r="CB798" s="1"/>
    </row>
    <row r="799" s="1" customFormat="1" ht="15">
      <c r="A799" s="33" t="s">
        <v>486</v>
      </c>
      <c r="B799" s="33" t="s">
        <v>70</v>
      </c>
      <c r="C799" s="33" t="s">
        <v>334</v>
      </c>
      <c r="D799" s="33" t="s">
        <v>494</v>
      </c>
      <c r="E799" s="33"/>
      <c r="F799" s="34" t="s">
        <v>495</v>
      </c>
      <c r="G799" s="17"/>
      <c r="H799" s="17"/>
      <c r="I799" s="17"/>
      <c r="J799" s="17"/>
      <c r="K799" s="17"/>
      <c r="L799" s="17"/>
      <c r="M799" s="17"/>
      <c r="N799" s="17"/>
      <c r="O799" s="17"/>
      <c r="P799" s="17">
        <f t="shared" si="2711"/>
        <v>0</v>
      </c>
      <c r="Q799" s="17">
        <f t="shared" si="2712"/>
        <v>0</v>
      </c>
      <c r="R799" s="17">
        <f t="shared" si="2713"/>
        <v>0</v>
      </c>
      <c r="S799" s="17">
        <f t="shared" si="2714"/>
        <v>1402.64462</v>
      </c>
      <c r="T799" s="17">
        <f t="shared" si="2715"/>
        <v>0</v>
      </c>
      <c r="U799" s="17">
        <f t="shared" si="2716"/>
        <v>0</v>
      </c>
      <c r="V799" s="17">
        <f t="shared" si="2717"/>
        <v>0</v>
      </c>
      <c r="W799" s="17">
        <f t="shared" si="2718"/>
        <v>0</v>
      </c>
      <c r="X799" s="17">
        <f t="shared" si="2719"/>
        <v>0</v>
      </c>
      <c r="Y799" s="17">
        <f t="shared" si="2484"/>
        <v>1402.64462</v>
      </c>
      <c r="Z799" s="17">
        <f t="shared" si="2485"/>
        <v>0</v>
      </c>
      <c r="AA799" s="17">
        <f t="shared" si="2486"/>
        <v>0</v>
      </c>
      <c r="AB799" s="17">
        <f t="shared" si="2720"/>
        <v>0</v>
      </c>
      <c r="AC799" s="17">
        <f t="shared" si="2721"/>
        <v>0</v>
      </c>
      <c r="AD799" s="17">
        <f t="shared" si="2722"/>
        <v>0</v>
      </c>
      <c r="AE799" s="17">
        <f t="shared" si="2487"/>
        <v>1402.64462</v>
      </c>
      <c r="AF799" s="17">
        <f t="shared" si="2488"/>
        <v>0</v>
      </c>
      <c r="AG799" s="17">
        <f t="shared" si="2489"/>
        <v>0</v>
      </c>
      <c r="AH799" s="17">
        <f t="shared" si="2723"/>
        <v>0</v>
      </c>
      <c r="AI799" s="17">
        <f t="shared" si="2724"/>
        <v>0</v>
      </c>
      <c r="AJ799" s="17">
        <f t="shared" si="2725"/>
        <v>0</v>
      </c>
      <c r="AK799" s="17">
        <f t="shared" si="2726"/>
        <v>0</v>
      </c>
      <c r="AL799" s="17">
        <f t="shared" si="2727"/>
        <v>0</v>
      </c>
      <c r="AM799" s="17">
        <f t="shared" si="2728"/>
        <v>0</v>
      </c>
      <c r="AN799" s="17">
        <f t="shared" si="2729"/>
        <v>0</v>
      </c>
      <c r="AO799" s="17">
        <f t="shared" si="2730"/>
        <v>0</v>
      </c>
      <c r="AP799" s="17">
        <f t="shared" si="2731"/>
        <v>0</v>
      </c>
      <c r="AQ799" s="17">
        <f t="shared" si="2732"/>
        <v>0</v>
      </c>
      <c r="AR799" s="17">
        <f t="shared" si="2733"/>
        <v>0</v>
      </c>
      <c r="AS799" s="17">
        <f t="shared" si="2734"/>
        <v>0</v>
      </c>
      <c r="AT799" s="17">
        <f t="shared" si="2735"/>
        <v>0</v>
      </c>
      <c r="AU799" s="17">
        <f t="shared" si="2736"/>
        <v>0</v>
      </c>
      <c r="AV799" s="17">
        <f t="shared" si="2737"/>
        <v>0</v>
      </c>
      <c r="AW799" s="17">
        <f t="shared" si="2490"/>
        <v>1402.64462</v>
      </c>
      <c r="AX799" s="17">
        <f t="shared" si="2491"/>
        <v>0</v>
      </c>
      <c r="AY799" s="17">
        <f t="shared" si="2492"/>
        <v>0</v>
      </c>
      <c r="AZ799" s="17">
        <f t="shared" si="2738"/>
        <v>0</v>
      </c>
      <c r="BA799" s="17">
        <f t="shared" si="2493"/>
        <v>1402.64462</v>
      </c>
      <c r="BB799" s="17">
        <f t="shared" si="2494"/>
        <v>0</v>
      </c>
      <c r="BC799" s="17">
        <f t="shared" si="2495"/>
        <v>0</v>
      </c>
      <c r="BD799" s="17">
        <f t="shared" si="2739"/>
        <v>0</v>
      </c>
      <c r="BE799" s="17">
        <f t="shared" si="2740"/>
        <v>0</v>
      </c>
      <c r="BF799" s="17">
        <f t="shared" si="2741"/>
        <v>0</v>
      </c>
      <c r="BG799" s="17">
        <f t="shared" si="2742"/>
        <v>0</v>
      </c>
      <c r="BH799" s="17">
        <f t="shared" si="2743"/>
        <v>0</v>
      </c>
      <c r="BI799" s="17">
        <f t="shared" si="2744"/>
        <v>0</v>
      </c>
      <c r="BJ799" s="17">
        <f t="shared" si="2745"/>
        <v>0</v>
      </c>
      <c r="BK799" s="17">
        <f t="shared" si="2746"/>
        <v>0</v>
      </c>
      <c r="BL799" s="17">
        <f t="shared" si="2747"/>
        <v>0</v>
      </c>
      <c r="BM799" s="17">
        <f t="shared" si="2748"/>
        <v>0</v>
      </c>
      <c r="BN799" s="17">
        <f t="shared" si="2749"/>
        <v>0</v>
      </c>
      <c r="BO799" s="17">
        <f t="shared" si="2496"/>
        <v>1402.64462</v>
      </c>
      <c r="BP799" s="17">
        <f t="shared" si="2497"/>
        <v>0</v>
      </c>
      <c r="BQ799" s="17">
        <f t="shared" si="2498"/>
        <v>0</v>
      </c>
      <c r="BR799" s="17">
        <f t="shared" si="2750"/>
        <v>0</v>
      </c>
      <c r="BS799" s="35"/>
      <c r="BT799" s="35"/>
      <c r="BU799" s="1"/>
      <c r="BV799" s="1"/>
      <c r="BW799" s="1"/>
      <c r="BX799" s="1"/>
      <c r="BY799" s="1"/>
      <c r="BZ799" s="1"/>
      <c r="CA799" s="1"/>
      <c r="CB799" s="1"/>
    </row>
    <row r="800" s="1" customFormat="1" ht="15">
      <c r="A800" s="33" t="s">
        <v>486</v>
      </c>
      <c r="B800" s="33" t="s">
        <v>70</v>
      </c>
      <c r="C800" s="33" t="s">
        <v>334</v>
      </c>
      <c r="D800" s="33" t="s">
        <v>494</v>
      </c>
      <c r="E800" s="33" t="s">
        <v>48</v>
      </c>
      <c r="F800" s="34" t="s">
        <v>49</v>
      </c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>
        <f>392.812+1009.83262</f>
        <v>1402.64462</v>
      </c>
      <c r="T800" s="17"/>
      <c r="U800" s="17"/>
      <c r="V800" s="17"/>
      <c r="W800" s="17"/>
      <c r="X800" s="17"/>
      <c r="Y800" s="17">
        <f t="shared" si="2484"/>
        <v>1402.64462</v>
      </c>
      <c r="Z800" s="17">
        <f t="shared" si="2485"/>
        <v>0</v>
      </c>
      <c r="AA800" s="17">
        <f t="shared" si="2486"/>
        <v>0</v>
      </c>
      <c r="AB800" s="17"/>
      <c r="AC800" s="17"/>
      <c r="AD800" s="17"/>
      <c r="AE800" s="17">
        <f t="shared" si="2487"/>
        <v>1402.64462</v>
      </c>
      <c r="AF800" s="17">
        <f t="shared" si="2488"/>
        <v>0</v>
      </c>
      <c r="AG800" s="17">
        <f t="shared" si="2489"/>
        <v>0</v>
      </c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>
        <f t="shared" si="2490"/>
        <v>1402.64462</v>
      </c>
      <c r="AX800" s="17">
        <f t="shared" si="2491"/>
        <v>0</v>
      </c>
      <c r="AY800" s="17">
        <f t="shared" si="2492"/>
        <v>0</v>
      </c>
      <c r="AZ800" s="17"/>
      <c r="BA800" s="17">
        <f t="shared" si="2493"/>
        <v>1402.64462</v>
      </c>
      <c r="BB800" s="17">
        <f t="shared" si="2494"/>
        <v>0</v>
      </c>
      <c r="BC800" s="17">
        <f t="shared" si="2495"/>
        <v>0</v>
      </c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>
        <f t="shared" si="2496"/>
        <v>1402.64462</v>
      </c>
      <c r="BP800" s="17">
        <f t="shared" si="2497"/>
        <v>0</v>
      </c>
      <c r="BQ800" s="17">
        <f t="shared" si="2498"/>
        <v>0</v>
      </c>
      <c r="BR800" s="17"/>
      <c r="BS800" s="35"/>
      <c r="BT800" s="35"/>
      <c r="BU800" s="1"/>
      <c r="BV800" s="1"/>
      <c r="BW800" s="1"/>
      <c r="BX800" s="1"/>
      <c r="BY800" s="1"/>
      <c r="BZ800" s="1"/>
      <c r="CA800" s="1"/>
      <c r="CB800" s="1"/>
    </row>
    <row r="801" s="28" customFormat="1" ht="15">
      <c r="A801" s="29" t="s">
        <v>486</v>
      </c>
      <c r="B801" s="29" t="s">
        <v>70</v>
      </c>
      <c r="C801" s="29" t="s">
        <v>72</v>
      </c>
      <c r="D801" s="29"/>
      <c r="E801" s="29"/>
      <c r="F801" s="30" t="s">
        <v>73</v>
      </c>
      <c r="G801" s="31">
        <f>G802+G807+G818</f>
        <v>25789.5</v>
      </c>
      <c r="H801" s="31">
        <f>H802+H807+H818</f>
        <v>23134.400000000001</v>
      </c>
      <c r="I801" s="31">
        <f>I802+I807+I818</f>
        <v>17996.400000000005</v>
      </c>
      <c r="J801" s="31">
        <f>J802+J807+J818</f>
        <v>18738.200000000001</v>
      </c>
      <c r="K801" s="31">
        <f>K802+K807+K818</f>
        <v>18738.200000000001</v>
      </c>
      <c r="L801" s="31">
        <f>L802+L807+L818</f>
        <v>18738.200000000001</v>
      </c>
      <c r="M801" s="31">
        <f t="shared" si="2708"/>
        <v>44527.699999999997</v>
      </c>
      <c r="N801" s="31">
        <f t="shared" si="2709"/>
        <v>41872.600000000006</v>
      </c>
      <c r="O801" s="31">
        <f t="shared" si="2710"/>
        <v>36734.600000000006</v>
      </c>
      <c r="P801" s="31">
        <f>P802+P807+P818+P823</f>
        <v>0</v>
      </c>
      <c r="Q801" s="31">
        <f>Q802+Q807+Q818+Q823</f>
        <v>0</v>
      </c>
      <c r="R801" s="31">
        <f>R802+R807+R818+R823</f>
        <v>0</v>
      </c>
      <c r="S801" s="31">
        <f>S802+S807+S818+S823</f>
        <v>335</v>
      </c>
      <c r="T801" s="31">
        <f>T802+T807+T818+T823</f>
        <v>0</v>
      </c>
      <c r="U801" s="31">
        <f>U802+U807+U818+U823</f>
        <v>0</v>
      </c>
      <c r="V801" s="31">
        <f>V802+V807+V818+V823</f>
        <v>0</v>
      </c>
      <c r="W801" s="31">
        <f>W802+W807+W818+W823</f>
        <v>0</v>
      </c>
      <c r="X801" s="31">
        <f>X802+X807+X818+X823</f>
        <v>0</v>
      </c>
      <c r="Y801" s="31">
        <f t="shared" si="2484"/>
        <v>44862.699999999997</v>
      </c>
      <c r="Z801" s="31">
        <f t="shared" si="2485"/>
        <v>41872.600000000006</v>
      </c>
      <c r="AA801" s="31">
        <f t="shared" si="2486"/>
        <v>36734.600000000006</v>
      </c>
      <c r="AB801" s="31">
        <f>AB802+AB807+AB818+AB823</f>
        <v>0</v>
      </c>
      <c r="AC801" s="31">
        <f>AC802+AC807+AC818+AC823</f>
        <v>0</v>
      </c>
      <c r="AD801" s="31">
        <f>AD802+AD807+AD818+AD823</f>
        <v>0</v>
      </c>
      <c r="AE801" s="31">
        <f t="shared" si="2487"/>
        <v>44862.699999999997</v>
      </c>
      <c r="AF801" s="31">
        <f t="shared" si="2488"/>
        <v>41872.600000000006</v>
      </c>
      <c r="AG801" s="31">
        <f t="shared" si="2489"/>
        <v>36734.600000000006</v>
      </c>
      <c r="AH801" s="31">
        <f>AH802+AH807+AH818+AH823</f>
        <v>0</v>
      </c>
      <c r="AI801" s="31">
        <f>AI802+AI807+AI818+AI823</f>
        <v>0</v>
      </c>
      <c r="AJ801" s="31">
        <f>AJ802+AJ807+AJ818+AJ823</f>
        <v>0</v>
      </c>
      <c r="AK801" s="31">
        <f>AK802+AK807+AK818+AK823</f>
        <v>0</v>
      </c>
      <c r="AL801" s="31">
        <f>AL802+AL807+AL818+AL823</f>
        <v>0</v>
      </c>
      <c r="AM801" s="31">
        <f>AM802+AM807+AM818+AM823</f>
        <v>0</v>
      </c>
      <c r="AN801" s="31">
        <f>AN802+AN807+AN818+AN823</f>
        <v>0</v>
      </c>
      <c r="AO801" s="31">
        <f>AO802+AO807+AO818+AO823</f>
        <v>0</v>
      </c>
      <c r="AP801" s="31">
        <f>AP802+AP807+AP818+AP823</f>
        <v>0</v>
      </c>
      <c r="AQ801" s="31">
        <f>AQ802+AQ807+AQ818+AQ823</f>
        <v>0</v>
      </c>
      <c r="AR801" s="31">
        <f>AR802+AR807+AR818+AR823</f>
        <v>0</v>
      </c>
      <c r="AS801" s="31">
        <f>AS802+AS807+AS818+AS823</f>
        <v>0</v>
      </c>
      <c r="AT801" s="31">
        <f>AT802+AT807+AT818+AT823</f>
        <v>0</v>
      </c>
      <c r="AU801" s="31">
        <f>AU802+AU807+AU818+AU823</f>
        <v>0</v>
      </c>
      <c r="AV801" s="31">
        <f>AV802+AV807+AV818+AV823</f>
        <v>0</v>
      </c>
      <c r="AW801" s="31">
        <f t="shared" si="2490"/>
        <v>44862.699999999997</v>
      </c>
      <c r="AX801" s="31">
        <f t="shared" si="2491"/>
        <v>41872.600000000006</v>
      </c>
      <c r="AY801" s="31">
        <f t="shared" si="2492"/>
        <v>36734.600000000006</v>
      </c>
      <c r="AZ801" s="31">
        <f>AZ802+AZ807+AZ818+AZ823</f>
        <v>0</v>
      </c>
      <c r="BA801" s="31">
        <f t="shared" si="2493"/>
        <v>44862.699999999997</v>
      </c>
      <c r="BB801" s="31">
        <f t="shared" si="2494"/>
        <v>41872.600000000006</v>
      </c>
      <c r="BC801" s="31">
        <f t="shared" si="2495"/>
        <v>36734.600000000006</v>
      </c>
      <c r="BD801" s="31">
        <f>BD802+BD807+BD818+BD823</f>
        <v>0</v>
      </c>
      <c r="BE801" s="31">
        <f>BE802+BE807+BE818+BE823</f>
        <v>0</v>
      </c>
      <c r="BF801" s="31">
        <f>BF802+BF807+BF818+BF823</f>
        <v>0</v>
      </c>
      <c r="BG801" s="31">
        <f>BG802+BG807+BG818+BG823</f>
        <v>0</v>
      </c>
      <c r="BH801" s="31">
        <f>BH802+BH807+BH818+BH823</f>
        <v>0</v>
      </c>
      <c r="BI801" s="31">
        <f>BI802+BI807+BI818+BI823</f>
        <v>0</v>
      </c>
      <c r="BJ801" s="31">
        <f>BJ802+BJ807+BJ818+BJ823</f>
        <v>15120.602000000001</v>
      </c>
      <c r="BK801" s="31">
        <f>BK802+BK807+BK818+BK823</f>
        <v>0</v>
      </c>
      <c r="BL801" s="31">
        <f>BL802+BL807+BL818+BL823</f>
        <v>0</v>
      </c>
      <c r="BM801" s="31">
        <f>BM802+BM807+BM818+BM823</f>
        <v>0</v>
      </c>
      <c r="BN801" s="31">
        <f>BN802+BN807+BN818+BN823</f>
        <v>0</v>
      </c>
      <c r="BO801" s="31">
        <f t="shared" si="2496"/>
        <v>44862.699999999997</v>
      </c>
      <c r="BP801" s="31">
        <f t="shared" si="2497"/>
        <v>56993.202000000005</v>
      </c>
      <c r="BQ801" s="31">
        <f t="shared" si="2498"/>
        <v>36734.600000000006</v>
      </c>
      <c r="BR801" s="31">
        <f>BR802+BR807+BR818+BR823</f>
        <v>0</v>
      </c>
      <c r="BS801" s="32"/>
      <c r="BT801" s="32"/>
      <c r="BU801" s="28"/>
      <c r="BV801" s="28"/>
      <c r="BW801" s="28"/>
      <c r="BX801" s="28"/>
      <c r="BY801" s="28"/>
      <c r="BZ801" s="28"/>
      <c r="CA801" s="28"/>
      <c r="CB801" s="28"/>
    </row>
    <row r="802" s="1" customFormat="1" ht="30">
      <c r="A802" s="33" t="s">
        <v>486</v>
      </c>
      <c r="B802" s="33" t="s">
        <v>70</v>
      </c>
      <c r="C802" s="33" t="s">
        <v>72</v>
      </c>
      <c r="D802" s="33" t="s">
        <v>74</v>
      </c>
      <c r="E802" s="38"/>
      <c r="F802" s="34" t="s">
        <v>75</v>
      </c>
      <c r="G802" s="17">
        <f t="shared" ref="G802:G805" si="2751">G803</f>
        <v>267.60000000000002</v>
      </c>
      <c r="H802" s="17">
        <f t="shared" ref="H802:H858" si="2752">H803</f>
        <v>265.89999999999998</v>
      </c>
      <c r="I802" s="17">
        <f t="shared" ref="I802:I805" si="2753">I803</f>
        <v>272.89999999999998</v>
      </c>
      <c r="J802" s="17">
        <f t="shared" ref="J802:J805" si="2754">J803</f>
        <v>0</v>
      </c>
      <c r="K802" s="17">
        <f t="shared" ref="K802:K805" si="2755">K803</f>
        <v>0</v>
      </c>
      <c r="L802" s="17">
        <f t="shared" ref="L802:L805" si="2756">L803</f>
        <v>0</v>
      </c>
      <c r="M802" s="17">
        <f t="shared" si="2708"/>
        <v>267.60000000000002</v>
      </c>
      <c r="N802" s="17">
        <f t="shared" si="2709"/>
        <v>265.89999999999998</v>
      </c>
      <c r="O802" s="17">
        <f t="shared" si="2710"/>
        <v>272.89999999999998</v>
      </c>
      <c r="P802" s="17">
        <f t="shared" ref="P802:P805" si="2757">P803</f>
        <v>0</v>
      </c>
      <c r="Q802" s="17">
        <f t="shared" ref="Q802:Q805" si="2758">Q803</f>
        <v>0</v>
      </c>
      <c r="R802" s="17">
        <f t="shared" ref="R802:R805" si="2759">R803</f>
        <v>0</v>
      </c>
      <c r="S802" s="17">
        <f t="shared" ref="S802:S805" si="2760">S803</f>
        <v>0</v>
      </c>
      <c r="T802" s="17">
        <f t="shared" ref="T802:T805" si="2761">T803</f>
        <v>0</v>
      </c>
      <c r="U802" s="17">
        <f t="shared" ref="U802:U805" si="2762">U803</f>
        <v>0</v>
      </c>
      <c r="V802" s="17">
        <f t="shared" ref="V802:V805" si="2763">V803</f>
        <v>0</v>
      </c>
      <c r="W802" s="17">
        <f t="shared" ref="W802:W805" si="2764">W803</f>
        <v>0</v>
      </c>
      <c r="X802" s="17">
        <f t="shared" ref="X802:X805" si="2765">X803</f>
        <v>0</v>
      </c>
      <c r="Y802" s="17">
        <f t="shared" si="2484"/>
        <v>267.60000000000002</v>
      </c>
      <c r="Z802" s="17">
        <f t="shared" si="2485"/>
        <v>265.89999999999998</v>
      </c>
      <c r="AA802" s="17">
        <f t="shared" si="2486"/>
        <v>272.89999999999998</v>
      </c>
      <c r="AB802" s="17">
        <f t="shared" ref="AB802:AB805" si="2766">AB803</f>
        <v>0</v>
      </c>
      <c r="AC802" s="17">
        <f t="shared" ref="AC802:AC805" si="2767">AC803</f>
        <v>0</v>
      </c>
      <c r="AD802" s="17">
        <f t="shared" ref="AD802:AD805" si="2768">AD803</f>
        <v>0</v>
      </c>
      <c r="AE802" s="17">
        <f t="shared" si="2487"/>
        <v>267.60000000000002</v>
      </c>
      <c r="AF802" s="17">
        <f t="shared" si="2488"/>
        <v>265.89999999999998</v>
      </c>
      <c r="AG802" s="17">
        <f t="shared" si="2489"/>
        <v>272.89999999999998</v>
      </c>
      <c r="AH802" s="17">
        <f t="shared" ref="AH802:AH805" si="2769">AH803</f>
        <v>0</v>
      </c>
      <c r="AI802" s="17">
        <f t="shared" ref="AI802:AI805" si="2770">AI803</f>
        <v>0</v>
      </c>
      <c r="AJ802" s="17">
        <f t="shared" ref="AJ802:AJ805" si="2771">AJ803</f>
        <v>0</v>
      </c>
      <c r="AK802" s="17">
        <f t="shared" ref="AK802:AK805" si="2772">AK803</f>
        <v>0</v>
      </c>
      <c r="AL802" s="17">
        <f t="shared" ref="AL802:AL805" si="2773">AL803</f>
        <v>0</v>
      </c>
      <c r="AM802" s="17">
        <f t="shared" ref="AM802:AM805" si="2774">AM803</f>
        <v>0</v>
      </c>
      <c r="AN802" s="17">
        <f t="shared" ref="AN802:AN805" si="2775">AN803</f>
        <v>0</v>
      </c>
      <c r="AO802" s="17">
        <f t="shared" ref="AO802:AO805" si="2776">AO803</f>
        <v>0</v>
      </c>
      <c r="AP802" s="17">
        <f t="shared" ref="AP802:AP805" si="2777">AP803</f>
        <v>0</v>
      </c>
      <c r="AQ802" s="17">
        <f t="shared" ref="AQ802:AQ805" si="2778">AQ803</f>
        <v>0</v>
      </c>
      <c r="AR802" s="17">
        <f t="shared" ref="AR802:AR805" si="2779">AR803</f>
        <v>0</v>
      </c>
      <c r="AS802" s="17">
        <f t="shared" ref="AS802:AS805" si="2780">AS803</f>
        <v>0</v>
      </c>
      <c r="AT802" s="17">
        <f t="shared" ref="AT802:AT805" si="2781">AT803</f>
        <v>0</v>
      </c>
      <c r="AU802" s="17">
        <f t="shared" ref="AU802:AU805" si="2782">AU803</f>
        <v>0</v>
      </c>
      <c r="AV802" s="17">
        <f t="shared" ref="AV802:AV805" si="2783">AV803</f>
        <v>0</v>
      </c>
      <c r="AW802" s="17">
        <f t="shared" si="2490"/>
        <v>267.60000000000002</v>
      </c>
      <c r="AX802" s="17">
        <f t="shared" si="2491"/>
        <v>265.89999999999998</v>
      </c>
      <c r="AY802" s="17">
        <f t="shared" si="2492"/>
        <v>272.89999999999998</v>
      </c>
      <c r="AZ802" s="17">
        <f t="shared" ref="AZ802:AZ805" si="2784">AZ803</f>
        <v>0</v>
      </c>
      <c r="BA802" s="17">
        <f t="shared" si="2493"/>
        <v>267.60000000000002</v>
      </c>
      <c r="BB802" s="17">
        <f t="shared" si="2494"/>
        <v>265.89999999999998</v>
      </c>
      <c r="BC802" s="17">
        <f t="shared" si="2495"/>
        <v>272.89999999999998</v>
      </c>
      <c r="BD802" s="17">
        <f t="shared" ref="BD802:BD805" si="2785">BD803</f>
        <v>0</v>
      </c>
      <c r="BE802" s="17">
        <f t="shared" ref="BE802:BE805" si="2786">BE803</f>
        <v>0</v>
      </c>
      <c r="BF802" s="17">
        <f t="shared" ref="BF802:BF805" si="2787">BF803</f>
        <v>0</v>
      </c>
      <c r="BG802" s="17">
        <f t="shared" ref="BG802:BG805" si="2788">BG803</f>
        <v>0</v>
      </c>
      <c r="BH802" s="17">
        <f t="shared" ref="BH802:BH805" si="2789">BH803</f>
        <v>0</v>
      </c>
      <c r="BI802" s="17">
        <f t="shared" ref="BI802:BI805" si="2790">BI803</f>
        <v>0</v>
      </c>
      <c r="BJ802" s="17">
        <f t="shared" ref="BJ802:BJ805" si="2791">BJ803</f>
        <v>0</v>
      </c>
      <c r="BK802" s="17">
        <f t="shared" ref="BK802:BK805" si="2792">BK803</f>
        <v>0</v>
      </c>
      <c r="BL802" s="17">
        <f t="shared" ref="BL802:BL805" si="2793">BL803</f>
        <v>0</v>
      </c>
      <c r="BM802" s="17">
        <f t="shared" ref="BM802:BM805" si="2794">BM803</f>
        <v>0</v>
      </c>
      <c r="BN802" s="17">
        <f t="shared" ref="BN802:BN805" si="2795">BN803</f>
        <v>0</v>
      </c>
      <c r="BO802" s="17">
        <f t="shared" si="2496"/>
        <v>267.60000000000002</v>
      </c>
      <c r="BP802" s="17">
        <f t="shared" si="2497"/>
        <v>265.89999999999998</v>
      </c>
      <c r="BQ802" s="17">
        <f t="shared" si="2498"/>
        <v>272.89999999999998</v>
      </c>
      <c r="BR802" s="17">
        <f t="shared" ref="BR802:BR805" si="2796">BR803</f>
        <v>0</v>
      </c>
      <c r="BS802" s="35"/>
      <c r="BT802" s="35"/>
      <c r="BU802" s="1"/>
      <c r="BV802" s="1"/>
      <c r="BW802" s="1"/>
      <c r="BX802" s="1"/>
      <c r="BY802" s="1"/>
      <c r="BZ802" s="1"/>
      <c r="CA802" s="1"/>
      <c r="CB802" s="1"/>
    </row>
    <row r="803" s="1" customFormat="1" ht="15" hidden="1">
      <c r="A803" s="33" t="s">
        <v>486</v>
      </c>
      <c r="B803" s="33" t="s">
        <v>70</v>
      </c>
      <c r="C803" s="33" t="s">
        <v>72</v>
      </c>
      <c r="D803" s="33" t="s">
        <v>76</v>
      </c>
      <c r="E803" s="38"/>
      <c r="F803" s="34" t="s">
        <v>43</v>
      </c>
      <c r="G803" s="17">
        <f t="shared" si="2751"/>
        <v>267.60000000000002</v>
      </c>
      <c r="H803" s="17">
        <f t="shared" si="2752"/>
        <v>265.89999999999998</v>
      </c>
      <c r="I803" s="17">
        <f t="shared" si="2753"/>
        <v>272.89999999999998</v>
      </c>
      <c r="J803" s="17">
        <f t="shared" si="2754"/>
        <v>0</v>
      </c>
      <c r="K803" s="17">
        <f t="shared" si="2755"/>
        <v>0</v>
      </c>
      <c r="L803" s="17">
        <f t="shared" si="2756"/>
        <v>0</v>
      </c>
      <c r="M803" s="17">
        <f t="shared" si="2708"/>
        <v>267.60000000000002</v>
      </c>
      <c r="N803" s="17">
        <f t="shared" si="2709"/>
        <v>265.89999999999998</v>
      </c>
      <c r="O803" s="17">
        <f t="shared" si="2710"/>
        <v>272.89999999999998</v>
      </c>
      <c r="P803" s="17">
        <f t="shared" si="2757"/>
        <v>0</v>
      </c>
      <c r="Q803" s="17">
        <f t="shared" si="2758"/>
        <v>0</v>
      </c>
      <c r="R803" s="17">
        <f t="shared" si="2759"/>
        <v>0</v>
      </c>
      <c r="S803" s="17">
        <f t="shared" si="2760"/>
        <v>0</v>
      </c>
      <c r="T803" s="17">
        <f t="shared" si="2761"/>
        <v>0</v>
      </c>
      <c r="U803" s="17">
        <f t="shared" si="2762"/>
        <v>0</v>
      </c>
      <c r="V803" s="17">
        <f t="shared" si="2763"/>
        <v>0</v>
      </c>
      <c r="W803" s="17">
        <f t="shared" si="2764"/>
        <v>0</v>
      </c>
      <c r="X803" s="17">
        <f t="shared" si="2765"/>
        <v>0</v>
      </c>
      <c r="Y803" s="17">
        <f t="shared" si="2484"/>
        <v>267.60000000000002</v>
      </c>
      <c r="Z803" s="17">
        <f t="shared" si="2485"/>
        <v>265.89999999999998</v>
      </c>
      <c r="AA803" s="17">
        <f t="shared" si="2486"/>
        <v>272.89999999999998</v>
      </c>
      <c r="AB803" s="17">
        <f t="shared" si="2766"/>
        <v>0</v>
      </c>
      <c r="AC803" s="17">
        <f t="shared" si="2767"/>
        <v>0</v>
      </c>
      <c r="AD803" s="17">
        <f t="shared" si="2768"/>
        <v>0</v>
      </c>
      <c r="AE803" s="17">
        <f t="shared" si="2487"/>
        <v>267.60000000000002</v>
      </c>
      <c r="AF803" s="17">
        <f t="shared" si="2488"/>
        <v>265.89999999999998</v>
      </c>
      <c r="AG803" s="17">
        <f t="shared" si="2489"/>
        <v>272.89999999999998</v>
      </c>
      <c r="AH803" s="17">
        <f t="shared" si="2769"/>
        <v>0</v>
      </c>
      <c r="AI803" s="17">
        <f t="shared" si="2770"/>
        <v>0</v>
      </c>
      <c r="AJ803" s="17">
        <f t="shared" si="2771"/>
        <v>0</v>
      </c>
      <c r="AK803" s="17">
        <f t="shared" si="2772"/>
        <v>0</v>
      </c>
      <c r="AL803" s="17">
        <f t="shared" si="2773"/>
        <v>0</v>
      </c>
      <c r="AM803" s="17">
        <f t="shared" si="2774"/>
        <v>0</v>
      </c>
      <c r="AN803" s="17">
        <f t="shared" si="2775"/>
        <v>0</v>
      </c>
      <c r="AO803" s="17">
        <f t="shared" si="2776"/>
        <v>0</v>
      </c>
      <c r="AP803" s="17">
        <f t="shared" si="2777"/>
        <v>0</v>
      </c>
      <c r="AQ803" s="17">
        <f t="shared" si="2778"/>
        <v>0</v>
      </c>
      <c r="AR803" s="17">
        <f t="shared" si="2779"/>
        <v>0</v>
      </c>
      <c r="AS803" s="17">
        <f t="shared" si="2780"/>
        <v>0</v>
      </c>
      <c r="AT803" s="17">
        <f t="shared" si="2781"/>
        <v>0</v>
      </c>
      <c r="AU803" s="17">
        <f t="shared" si="2782"/>
        <v>0</v>
      </c>
      <c r="AV803" s="17">
        <f t="shared" si="2783"/>
        <v>0</v>
      </c>
      <c r="AW803" s="17">
        <f t="shared" si="2490"/>
        <v>267.60000000000002</v>
      </c>
      <c r="AX803" s="17">
        <f t="shared" si="2491"/>
        <v>265.89999999999998</v>
      </c>
      <c r="AY803" s="17">
        <f t="shared" si="2492"/>
        <v>272.89999999999998</v>
      </c>
      <c r="AZ803" s="17">
        <f t="shared" si="2784"/>
        <v>0</v>
      </c>
      <c r="BA803" s="17">
        <f t="shared" si="2493"/>
        <v>267.60000000000002</v>
      </c>
      <c r="BB803" s="17">
        <f t="shared" si="2494"/>
        <v>265.89999999999998</v>
      </c>
      <c r="BC803" s="17">
        <f t="shared" si="2495"/>
        <v>272.89999999999998</v>
      </c>
      <c r="BD803" s="17">
        <f t="shared" si="2785"/>
        <v>0</v>
      </c>
      <c r="BE803" s="17">
        <f t="shared" si="2786"/>
        <v>0</v>
      </c>
      <c r="BF803" s="17">
        <f t="shared" si="2787"/>
        <v>0</v>
      </c>
      <c r="BG803" s="17">
        <f t="shared" si="2788"/>
        <v>0</v>
      </c>
      <c r="BH803" s="17">
        <f t="shared" si="2789"/>
        <v>0</v>
      </c>
      <c r="BI803" s="17">
        <f t="shared" si="2790"/>
        <v>0</v>
      </c>
      <c r="BJ803" s="17">
        <f t="shared" si="2791"/>
        <v>0</v>
      </c>
      <c r="BK803" s="17">
        <f t="shared" si="2792"/>
        <v>0</v>
      </c>
      <c r="BL803" s="17">
        <f t="shared" si="2793"/>
        <v>0</v>
      </c>
      <c r="BM803" s="17">
        <f t="shared" si="2794"/>
        <v>0</v>
      </c>
      <c r="BN803" s="17">
        <f t="shared" si="2795"/>
        <v>0</v>
      </c>
      <c r="BO803" s="17">
        <f t="shared" si="2496"/>
        <v>267.60000000000002</v>
      </c>
      <c r="BP803" s="17">
        <f t="shared" si="2497"/>
        <v>265.89999999999998</v>
      </c>
      <c r="BQ803" s="17">
        <f t="shared" si="2498"/>
        <v>272.89999999999998</v>
      </c>
      <c r="BR803" s="17">
        <f t="shared" si="2796"/>
        <v>0</v>
      </c>
      <c r="BS803" s="35">
        <v>0</v>
      </c>
      <c r="BT803" s="35"/>
      <c r="BU803" s="1"/>
      <c r="BV803" s="1"/>
      <c r="BW803" s="1"/>
      <c r="BX803" s="1"/>
      <c r="BY803" s="1"/>
      <c r="BZ803" s="1"/>
      <c r="CA803" s="1"/>
      <c r="CB803" s="1"/>
    </row>
    <row r="804" s="1" customFormat="1" ht="30">
      <c r="A804" s="33" t="s">
        <v>486</v>
      </c>
      <c r="B804" s="33" t="s">
        <v>70</v>
      </c>
      <c r="C804" s="33" t="s">
        <v>72</v>
      </c>
      <c r="D804" s="33" t="s">
        <v>77</v>
      </c>
      <c r="E804" s="38"/>
      <c r="F804" s="34" t="s">
        <v>78</v>
      </c>
      <c r="G804" s="17">
        <f t="shared" si="2751"/>
        <v>267.60000000000002</v>
      </c>
      <c r="H804" s="17">
        <f t="shared" si="2752"/>
        <v>265.89999999999998</v>
      </c>
      <c r="I804" s="17">
        <f t="shared" si="2753"/>
        <v>272.89999999999998</v>
      </c>
      <c r="J804" s="17">
        <f t="shared" si="2754"/>
        <v>0</v>
      </c>
      <c r="K804" s="17">
        <f t="shared" si="2755"/>
        <v>0</v>
      </c>
      <c r="L804" s="17">
        <f t="shared" si="2756"/>
        <v>0</v>
      </c>
      <c r="M804" s="17">
        <f t="shared" si="2708"/>
        <v>267.60000000000002</v>
      </c>
      <c r="N804" s="17">
        <f t="shared" si="2709"/>
        <v>265.89999999999998</v>
      </c>
      <c r="O804" s="17">
        <f t="shared" si="2710"/>
        <v>272.89999999999998</v>
      </c>
      <c r="P804" s="17">
        <f t="shared" si="2757"/>
        <v>0</v>
      </c>
      <c r="Q804" s="17">
        <f t="shared" si="2758"/>
        <v>0</v>
      </c>
      <c r="R804" s="17">
        <f t="shared" si="2759"/>
        <v>0</v>
      </c>
      <c r="S804" s="17">
        <f t="shared" si="2760"/>
        <v>0</v>
      </c>
      <c r="T804" s="17">
        <f t="shared" si="2761"/>
        <v>0</v>
      </c>
      <c r="U804" s="17">
        <f t="shared" si="2762"/>
        <v>0</v>
      </c>
      <c r="V804" s="17">
        <f t="shared" si="2763"/>
        <v>0</v>
      </c>
      <c r="W804" s="17">
        <f t="shared" si="2764"/>
        <v>0</v>
      </c>
      <c r="X804" s="17">
        <f t="shared" si="2765"/>
        <v>0</v>
      </c>
      <c r="Y804" s="17">
        <f t="shared" si="2484"/>
        <v>267.60000000000002</v>
      </c>
      <c r="Z804" s="17">
        <f t="shared" si="2485"/>
        <v>265.89999999999998</v>
      </c>
      <c r="AA804" s="17">
        <f t="shared" si="2486"/>
        <v>272.89999999999998</v>
      </c>
      <c r="AB804" s="17">
        <f t="shared" si="2766"/>
        <v>0</v>
      </c>
      <c r="AC804" s="17">
        <f t="shared" si="2767"/>
        <v>0</v>
      </c>
      <c r="AD804" s="17">
        <f t="shared" si="2768"/>
        <v>0</v>
      </c>
      <c r="AE804" s="17">
        <f t="shared" si="2487"/>
        <v>267.60000000000002</v>
      </c>
      <c r="AF804" s="17">
        <f t="shared" si="2488"/>
        <v>265.89999999999998</v>
      </c>
      <c r="AG804" s="17">
        <f t="shared" si="2489"/>
        <v>272.89999999999998</v>
      </c>
      <c r="AH804" s="17">
        <f t="shared" si="2769"/>
        <v>0</v>
      </c>
      <c r="AI804" s="17">
        <f t="shared" si="2770"/>
        <v>0</v>
      </c>
      <c r="AJ804" s="17">
        <f t="shared" si="2771"/>
        <v>0</v>
      </c>
      <c r="AK804" s="17">
        <f t="shared" si="2772"/>
        <v>0</v>
      </c>
      <c r="AL804" s="17">
        <f t="shared" si="2773"/>
        <v>0</v>
      </c>
      <c r="AM804" s="17">
        <f t="shared" si="2774"/>
        <v>0</v>
      </c>
      <c r="AN804" s="17">
        <f t="shared" si="2775"/>
        <v>0</v>
      </c>
      <c r="AO804" s="17">
        <f t="shared" si="2776"/>
        <v>0</v>
      </c>
      <c r="AP804" s="17">
        <f t="shared" si="2777"/>
        <v>0</v>
      </c>
      <c r="AQ804" s="17">
        <f t="shared" si="2778"/>
        <v>0</v>
      </c>
      <c r="AR804" s="17">
        <f t="shared" si="2779"/>
        <v>0</v>
      </c>
      <c r="AS804" s="17">
        <f t="shared" si="2780"/>
        <v>0</v>
      </c>
      <c r="AT804" s="17">
        <f t="shared" si="2781"/>
        <v>0</v>
      </c>
      <c r="AU804" s="17">
        <f t="shared" si="2782"/>
        <v>0</v>
      </c>
      <c r="AV804" s="17">
        <f t="shared" si="2783"/>
        <v>0</v>
      </c>
      <c r="AW804" s="17">
        <f t="shared" si="2490"/>
        <v>267.60000000000002</v>
      </c>
      <c r="AX804" s="17">
        <f t="shared" si="2491"/>
        <v>265.89999999999998</v>
      </c>
      <c r="AY804" s="17">
        <f t="shared" si="2492"/>
        <v>272.89999999999998</v>
      </c>
      <c r="AZ804" s="17">
        <f t="shared" si="2784"/>
        <v>0</v>
      </c>
      <c r="BA804" s="17">
        <f t="shared" si="2493"/>
        <v>267.60000000000002</v>
      </c>
      <c r="BB804" s="17">
        <f t="shared" si="2494"/>
        <v>265.89999999999998</v>
      </c>
      <c r="BC804" s="17">
        <f t="shared" si="2495"/>
        <v>272.89999999999998</v>
      </c>
      <c r="BD804" s="17">
        <f t="shared" si="2785"/>
        <v>0</v>
      </c>
      <c r="BE804" s="17">
        <f t="shared" si="2786"/>
        <v>0</v>
      </c>
      <c r="BF804" s="17">
        <f t="shared" si="2787"/>
        <v>0</v>
      </c>
      <c r="BG804" s="17">
        <f t="shared" si="2788"/>
        <v>0</v>
      </c>
      <c r="BH804" s="17">
        <f t="shared" si="2789"/>
        <v>0</v>
      </c>
      <c r="BI804" s="17">
        <f t="shared" si="2790"/>
        <v>0</v>
      </c>
      <c r="BJ804" s="17">
        <f t="shared" si="2791"/>
        <v>0</v>
      </c>
      <c r="BK804" s="17">
        <f t="shared" si="2792"/>
        <v>0</v>
      </c>
      <c r="BL804" s="17">
        <f t="shared" si="2793"/>
        <v>0</v>
      </c>
      <c r="BM804" s="17">
        <f t="shared" si="2794"/>
        <v>0</v>
      </c>
      <c r="BN804" s="17">
        <f t="shared" si="2795"/>
        <v>0</v>
      </c>
      <c r="BO804" s="17">
        <f t="shared" si="2496"/>
        <v>267.60000000000002</v>
      </c>
      <c r="BP804" s="17">
        <f t="shared" si="2497"/>
        <v>265.89999999999998</v>
      </c>
      <c r="BQ804" s="17">
        <f t="shared" si="2498"/>
        <v>272.89999999999998</v>
      </c>
      <c r="BR804" s="17">
        <f t="shared" si="2796"/>
        <v>0</v>
      </c>
      <c r="BS804" s="35"/>
      <c r="BT804" s="35"/>
      <c r="BU804" s="1"/>
      <c r="BV804" s="1"/>
      <c r="BW804" s="1"/>
      <c r="BX804" s="1"/>
      <c r="BY804" s="1"/>
      <c r="BZ804" s="1"/>
      <c r="CA804" s="1"/>
      <c r="CB804" s="1"/>
    </row>
    <row r="805" s="1" customFormat="1" ht="30">
      <c r="A805" s="33" t="s">
        <v>486</v>
      </c>
      <c r="B805" s="33" t="s">
        <v>70</v>
      </c>
      <c r="C805" s="33" t="s">
        <v>72</v>
      </c>
      <c r="D805" s="33" t="s">
        <v>466</v>
      </c>
      <c r="E805" s="38"/>
      <c r="F805" s="34" t="s">
        <v>467</v>
      </c>
      <c r="G805" s="17">
        <f t="shared" si="2751"/>
        <v>267.60000000000002</v>
      </c>
      <c r="H805" s="17">
        <f t="shared" si="2752"/>
        <v>265.89999999999998</v>
      </c>
      <c r="I805" s="17">
        <f t="shared" si="2753"/>
        <v>272.89999999999998</v>
      </c>
      <c r="J805" s="17">
        <f t="shared" si="2754"/>
        <v>0</v>
      </c>
      <c r="K805" s="17">
        <f t="shared" si="2755"/>
        <v>0</v>
      </c>
      <c r="L805" s="17">
        <f t="shared" si="2756"/>
        <v>0</v>
      </c>
      <c r="M805" s="17">
        <f t="shared" si="2708"/>
        <v>267.60000000000002</v>
      </c>
      <c r="N805" s="17">
        <f t="shared" si="2709"/>
        <v>265.89999999999998</v>
      </c>
      <c r="O805" s="17">
        <f t="shared" si="2710"/>
        <v>272.89999999999998</v>
      </c>
      <c r="P805" s="17">
        <f t="shared" si="2757"/>
        <v>0</v>
      </c>
      <c r="Q805" s="17">
        <f t="shared" si="2758"/>
        <v>0</v>
      </c>
      <c r="R805" s="17">
        <f t="shared" si="2759"/>
        <v>0</v>
      </c>
      <c r="S805" s="17">
        <f t="shared" si="2760"/>
        <v>0</v>
      </c>
      <c r="T805" s="17">
        <f t="shared" si="2761"/>
        <v>0</v>
      </c>
      <c r="U805" s="17">
        <f t="shared" si="2762"/>
        <v>0</v>
      </c>
      <c r="V805" s="17">
        <f t="shared" si="2763"/>
        <v>0</v>
      </c>
      <c r="W805" s="17">
        <f t="shared" si="2764"/>
        <v>0</v>
      </c>
      <c r="X805" s="17">
        <f t="shared" si="2765"/>
        <v>0</v>
      </c>
      <c r="Y805" s="17">
        <f t="shared" si="2484"/>
        <v>267.60000000000002</v>
      </c>
      <c r="Z805" s="17">
        <f t="shared" si="2485"/>
        <v>265.89999999999998</v>
      </c>
      <c r="AA805" s="17">
        <f t="shared" si="2486"/>
        <v>272.89999999999998</v>
      </c>
      <c r="AB805" s="17">
        <f t="shared" si="2766"/>
        <v>0</v>
      </c>
      <c r="AC805" s="17">
        <f t="shared" si="2767"/>
        <v>0</v>
      </c>
      <c r="AD805" s="17">
        <f t="shared" si="2768"/>
        <v>0</v>
      </c>
      <c r="AE805" s="17">
        <f t="shared" si="2487"/>
        <v>267.60000000000002</v>
      </c>
      <c r="AF805" s="17">
        <f t="shared" si="2488"/>
        <v>265.89999999999998</v>
      </c>
      <c r="AG805" s="17">
        <f t="shared" si="2489"/>
        <v>272.89999999999998</v>
      </c>
      <c r="AH805" s="17">
        <f t="shared" si="2769"/>
        <v>0</v>
      </c>
      <c r="AI805" s="17">
        <f t="shared" si="2770"/>
        <v>0</v>
      </c>
      <c r="AJ805" s="17">
        <f t="shared" si="2771"/>
        <v>0</v>
      </c>
      <c r="AK805" s="17">
        <f t="shared" si="2772"/>
        <v>0</v>
      </c>
      <c r="AL805" s="17">
        <f t="shared" si="2773"/>
        <v>0</v>
      </c>
      <c r="AM805" s="17">
        <f t="shared" si="2774"/>
        <v>0</v>
      </c>
      <c r="AN805" s="17">
        <f t="shared" si="2775"/>
        <v>0</v>
      </c>
      <c r="AO805" s="17">
        <f t="shared" si="2776"/>
        <v>0</v>
      </c>
      <c r="AP805" s="17">
        <f t="shared" si="2777"/>
        <v>0</v>
      </c>
      <c r="AQ805" s="17">
        <f t="shared" si="2778"/>
        <v>0</v>
      </c>
      <c r="AR805" s="17">
        <f t="shared" si="2779"/>
        <v>0</v>
      </c>
      <c r="AS805" s="17">
        <f t="shared" si="2780"/>
        <v>0</v>
      </c>
      <c r="AT805" s="17">
        <f t="shared" si="2781"/>
        <v>0</v>
      </c>
      <c r="AU805" s="17">
        <f t="shared" si="2782"/>
        <v>0</v>
      </c>
      <c r="AV805" s="17">
        <f t="shared" si="2783"/>
        <v>0</v>
      </c>
      <c r="AW805" s="17">
        <f t="shared" si="2490"/>
        <v>267.60000000000002</v>
      </c>
      <c r="AX805" s="17">
        <f t="shared" si="2491"/>
        <v>265.89999999999998</v>
      </c>
      <c r="AY805" s="17">
        <f t="shared" si="2492"/>
        <v>272.89999999999998</v>
      </c>
      <c r="AZ805" s="17">
        <f t="shared" si="2784"/>
        <v>0</v>
      </c>
      <c r="BA805" s="17">
        <f t="shared" si="2493"/>
        <v>267.60000000000002</v>
      </c>
      <c r="BB805" s="17">
        <f t="shared" si="2494"/>
        <v>265.89999999999998</v>
      </c>
      <c r="BC805" s="17">
        <f t="shared" si="2495"/>
        <v>272.89999999999998</v>
      </c>
      <c r="BD805" s="17">
        <f t="shared" si="2785"/>
        <v>0</v>
      </c>
      <c r="BE805" s="17">
        <f t="shared" si="2786"/>
        <v>0</v>
      </c>
      <c r="BF805" s="17">
        <f t="shared" si="2787"/>
        <v>0</v>
      </c>
      <c r="BG805" s="17">
        <f t="shared" si="2788"/>
        <v>0</v>
      </c>
      <c r="BH805" s="17">
        <f t="shared" si="2789"/>
        <v>0</v>
      </c>
      <c r="BI805" s="17">
        <f t="shared" si="2790"/>
        <v>0</v>
      </c>
      <c r="BJ805" s="17">
        <f t="shared" si="2791"/>
        <v>0</v>
      </c>
      <c r="BK805" s="17">
        <f t="shared" si="2792"/>
        <v>0</v>
      </c>
      <c r="BL805" s="17">
        <f t="shared" si="2793"/>
        <v>0</v>
      </c>
      <c r="BM805" s="17">
        <f t="shared" si="2794"/>
        <v>0</v>
      </c>
      <c r="BN805" s="17">
        <f t="shared" si="2795"/>
        <v>0</v>
      </c>
      <c r="BO805" s="17">
        <f t="shared" si="2496"/>
        <v>267.60000000000002</v>
      </c>
      <c r="BP805" s="17">
        <f t="shared" si="2497"/>
        <v>265.89999999999998</v>
      </c>
      <c r="BQ805" s="17">
        <f t="shared" si="2498"/>
        <v>272.89999999999998</v>
      </c>
      <c r="BR805" s="17">
        <f t="shared" si="2796"/>
        <v>0</v>
      </c>
      <c r="BS805" s="35"/>
      <c r="BT805" s="35"/>
      <c r="BU805" s="1"/>
      <c r="BV805" s="1"/>
      <c r="BW805" s="1"/>
      <c r="BX805" s="1"/>
      <c r="BY805" s="1"/>
      <c r="BZ805" s="1"/>
      <c r="CA805" s="1"/>
      <c r="CB805" s="1"/>
    </row>
    <row r="806" s="1" customFormat="1" ht="30">
      <c r="A806" s="33" t="s">
        <v>486</v>
      </c>
      <c r="B806" s="33" t="s">
        <v>70</v>
      </c>
      <c r="C806" s="33" t="s">
        <v>72</v>
      </c>
      <c r="D806" s="33" t="s">
        <v>466</v>
      </c>
      <c r="E806" s="33" t="s">
        <v>48</v>
      </c>
      <c r="F806" s="34" t="s">
        <v>49</v>
      </c>
      <c r="G806" s="17">
        <v>267.60000000000002</v>
      </c>
      <c r="H806" s="17">
        <v>265.89999999999998</v>
      </c>
      <c r="I806" s="17">
        <v>272.89999999999998</v>
      </c>
      <c r="J806" s="17"/>
      <c r="K806" s="17"/>
      <c r="L806" s="17"/>
      <c r="M806" s="17">
        <f t="shared" si="2708"/>
        <v>267.60000000000002</v>
      </c>
      <c r="N806" s="17">
        <f t="shared" si="2709"/>
        <v>265.89999999999998</v>
      </c>
      <c r="O806" s="17">
        <f t="shared" si="2710"/>
        <v>272.89999999999998</v>
      </c>
      <c r="P806" s="17"/>
      <c r="Q806" s="17"/>
      <c r="R806" s="17"/>
      <c r="S806" s="17"/>
      <c r="T806" s="17"/>
      <c r="U806" s="17"/>
      <c r="V806" s="17"/>
      <c r="W806" s="17"/>
      <c r="X806" s="17"/>
      <c r="Y806" s="17">
        <f t="shared" si="2484"/>
        <v>267.60000000000002</v>
      </c>
      <c r="Z806" s="17">
        <f t="shared" si="2485"/>
        <v>265.89999999999998</v>
      </c>
      <c r="AA806" s="17">
        <f t="shared" si="2486"/>
        <v>272.89999999999998</v>
      </c>
      <c r="AB806" s="17"/>
      <c r="AC806" s="17"/>
      <c r="AD806" s="17"/>
      <c r="AE806" s="17">
        <f t="shared" si="2487"/>
        <v>267.60000000000002</v>
      </c>
      <c r="AF806" s="17">
        <f t="shared" si="2488"/>
        <v>265.89999999999998</v>
      </c>
      <c r="AG806" s="17">
        <f t="shared" si="2489"/>
        <v>272.89999999999998</v>
      </c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>
        <f t="shared" si="2490"/>
        <v>267.60000000000002</v>
      </c>
      <c r="AX806" s="17">
        <f t="shared" si="2491"/>
        <v>265.89999999999998</v>
      </c>
      <c r="AY806" s="17">
        <f t="shared" si="2492"/>
        <v>272.89999999999998</v>
      </c>
      <c r="AZ806" s="17"/>
      <c r="BA806" s="17">
        <f t="shared" si="2493"/>
        <v>267.60000000000002</v>
      </c>
      <c r="BB806" s="17">
        <f t="shared" si="2494"/>
        <v>265.89999999999998</v>
      </c>
      <c r="BC806" s="17">
        <f t="shared" si="2495"/>
        <v>272.89999999999998</v>
      </c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>
        <f t="shared" si="2496"/>
        <v>267.60000000000002</v>
      </c>
      <c r="BP806" s="17">
        <f t="shared" si="2497"/>
        <v>265.89999999999998</v>
      </c>
      <c r="BQ806" s="17">
        <f t="shared" si="2498"/>
        <v>272.89999999999998</v>
      </c>
      <c r="BR806" s="17"/>
      <c r="BS806" s="35"/>
      <c r="BT806" s="35"/>
      <c r="BU806" s="1"/>
      <c r="BV806" s="1"/>
      <c r="BW806" s="1"/>
      <c r="BX806" s="1"/>
      <c r="BY806" s="1"/>
      <c r="BZ806" s="1"/>
      <c r="CA806" s="1"/>
      <c r="CB806" s="1"/>
    </row>
    <row r="807" s="1" customFormat="1" ht="30">
      <c r="A807" s="33" t="s">
        <v>486</v>
      </c>
      <c r="B807" s="33" t="s">
        <v>70</v>
      </c>
      <c r="C807" s="33" t="s">
        <v>72</v>
      </c>
      <c r="D807" s="33" t="s">
        <v>457</v>
      </c>
      <c r="E807" s="38"/>
      <c r="F807" s="34" t="s">
        <v>458</v>
      </c>
      <c r="G807" s="17">
        <f>G808+G812</f>
        <v>24313.5</v>
      </c>
      <c r="H807" s="17">
        <f>H808+H812</f>
        <v>21660.099999999999</v>
      </c>
      <c r="I807" s="17">
        <f>I808+I812</f>
        <v>16515.100000000002</v>
      </c>
      <c r="J807" s="17">
        <f>J808+J812</f>
        <v>18738.200000000001</v>
      </c>
      <c r="K807" s="17">
        <f>K808+K812</f>
        <v>18738.200000000001</v>
      </c>
      <c r="L807" s="17">
        <f>L808+L812</f>
        <v>18738.200000000001</v>
      </c>
      <c r="M807" s="17">
        <f t="shared" si="2708"/>
        <v>43051.699999999997</v>
      </c>
      <c r="N807" s="17">
        <f t="shared" si="2709"/>
        <v>40398.300000000003</v>
      </c>
      <c r="O807" s="17">
        <f t="shared" si="2710"/>
        <v>35253.300000000003</v>
      </c>
      <c r="P807" s="17">
        <f>P808+P812</f>
        <v>0</v>
      </c>
      <c r="Q807" s="17">
        <f>Q808+Q812</f>
        <v>0</v>
      </c>
      <c r="R807" s="17">
        <f>R808+R812</f>
        <v>0</v>
      </c>
      <c r="S807" s="17">
        <f>S808+S812</f>
        <v>0</v>
      </c>
      <c r="T807" s="17">
        <f>T808+T812</f>
        <v>0</v>
      </c>
      <c r="U807" s="17">
        <f>U808+U812</f>
        <v>0</v>
      </c>
      <c r="V807" s="17">
        <f>V808+V812</f>
        <v>0</v>
      </c>
      <c r="W807" s="17">
        <f>W808+W812</f>
        <v>0</v>
      </c>
      <c r="X807" s="17">
        <f>X808+X812</f>
        <v>0</v>
      </c>
      <c r="Y807" s="17">
        <f t="shared" si="2484"/>
        <v>43051.699999999997</v>
      </c>
      <c r="Z807" s="17">
        <f t="shared" si="2485"/>
        <v>40398.300000000003</v>
      </c>
      <c r="AA807" s="17">
        <f t="shared" si="2486"/>
        <v>35253.300000000003</v>
      </c>
      <c r="AB807" s="17">
        <f>AB808+AB812</f>
        <v>0</v>
      </c>
      <c r="AC807" s="17">
        <f>AC808+AC812</f>
        <v>0</v>
      </c>
      <c r="AD807" s="17">
        <f>AD808+AD812</f>
        <v>0</v>
      </c>
      <c r="AE807" s="17">
        <f t="shared" si="2487"/>
        <v>43051.699999999997</v>
      </c>
      <c r="AF807" s="17">
        <f t="shared" si="2488"/>
        <v>40398.300000000003</v>
      </c>
      <c r="AG807" s="17">
        <f t="shared" si="2489"/>
        <v>35253.300000000003</v>
      </c>
      <c r="AH807" s="17">
        <f>AH808+AH812</f>
        <v>0</v>
      </c>
      <c r="AI807" s="17">
        <f>AI808+AI812</f>
        <v>0</v>
      </c>
      <c r="AJ807" s="17">
        <f>AJ808+AJ812</f>
        <v>0</v>
      </c>
      <c r="AK807" s="17">
        <f>AK808+AK812</f>
        <v>0</v>
      </c>
      <c r="AL807" s="17">
        <f>AL808+AL812</f>
        <v>0</v>
      </c>
      <c r="AM807" s="17">
        <f>AM808+AM812</f>
        <v>0</v>
      </c>
      <c r="AN807" s="17">
        <f>AN808+AN812</f>
        <v>0</v>
      </c>
      <c r="AO807" s="17">
        <f>AO808+AO812</f>
        <v>0</v>
      </c>
      <c r="AP807" s="17">
        <f>AP808+AP812</f>
        <v>0</v>
      </c>
      <c r="AQ807" s="17">
        <f>AQ808+AQ812</f>
        <v>0</v>
      </c>
      <c r="AR807" s="17">
        <f>AR808+AR812</f>
        <v>0</v>
      </c>
      <c r="AS807" s="17">
        <f>AS808+AS812</f>
        <v>0</v>
      </c>
      <c r="AT807" s="17">
        <f>AT808+AT812</f>
        <v>0</v>
      </c>
      <c r="AU807" s="17">
        <f>AU808+AU812</f>
        <v>0</v>
      </c>
      <c r="AV807" s="17">
        <f>AV808+AV812</f>
        <v>0</v>
      </c>
      <c r="AW807" s="17">
        <f t="shared" si="2490"/>
        <v>43051.699999999997</v>
      </c>
      <c r="AX807" s="17">
        <f t="shared" si="2491"/>
        <v>40398.300000000003</v>
      </c>
      <c r="AY807" s="17">
        <f t="shared" si="2492"/>
        <v>35253.300000000003</v>
      </c>
      <c r="AZ807" s="17">
        <f>AZ808+AZ812</f>
        <v>0</v>
      </c>
      <c r="BA807" s="17">
        <f t="shared" si="2493"/>
        <v>43051.699999999997</v>
      </c>
      <c r="BB807" s="17">
        <f t="shared" si="2494"/>
        <v>40398.300000000003</v>
      </c>
      <c r="BC807" s="17">
        <f t="shared" si="2495"/>
        <v>35253.300000000003</v>
      </c>
      <c r="BD807" s="17">
        <f>BD808+BD812</f>
        <v>0</v>
      </c>
      <c r="BE807" s="17">
        <f>BE808+BE812</f>
        <v>0</v>
      </c>
      <c r="BF807" s="17">
        <f>BF808+BF812</f>
        <v>0</v>
      </c>
      <c r="BG807" s="17">
        <f>BG808+BG812</f>
        <v>0</v>
      </c>
      <c r="BH807" s="17">
        <f>BH808+BH812</f>
        <v>0</v>
      </c>
      <c r="BI807" s="17">
        <f>BI808+BI812</f>
        <v>0</v>
      </c>
      <c r="BJ807" s="17">
        <f>BJ808+BJ812</f>
        <v>15120.602000000001</v>
      </c>
      <c r="BK807" s="17">
        <f>BK808+BK812</f>
        <v>0</v>
      </c>
      <c r="BL807" s="17">
        <f>BL808+BL812</f>
        <v>0</v>
      </c>
      <c r="BM807" s="17">
        <f>BM808+BM812</f>
        <v>0</v>
      </c>
      <c r="BN807" s="17">
        <f>BN808+BN812</f>
        <v>0</v>
      </c>
      <c r="BO807" s="17">
        <f t="shared" si="2496"/>
        <v>43051.699999999997</v>
      </c>
      <c r="BP807" s="17">
        <f t="shared" si="2497"/>
        <v>55518.902000000002</v>
      </c>
      <c r="BQ807" s="17">
        <f t="shared" si="2498"/>
        <v>35253.300000000003</v>
      </c>
      <c r="BR807" s="17">
        <f>BR808+BR812</f>
        <v>0</v>
      </c>
      <c r="BS807" s="35"/>
      <c r="BT807" s="35"/>
      <c r="BU807" s="1"/>
      <c r="BV807" s="1"/>
      <c r="BW807" s="1"/>
      <c r="BX807" s="1"/>
      <c r="BY807" s="1"/>
      <c r="BZ807" s="1"/>
      <c r="CA807" s="1"/>
      <c r="CB807" s="1"/>
    </row>
    <row r="808" s="1" customFormat="1" ht="15">
      <c r="A808" s="33" t="s">
        <v>486</v>
      </c>
      <c r="B808" s="33" t="s">
        <v>70</v>
      </c>
      <c r="C808" s="33" t="s">
        <v>72</v>
      </c>
      <c r="D808" s="33" t="s">
        <v>459</v>
      </c>
      <c r="E808" s="38"/>
      <c r="F808" s="34" t="s">
        <v>87</v>
      </c>
      <c r="G808" s="17">
        <f t="shared" ref="G808:G812" si="2797">G809</f>
        <v>12492.200000000001</v>
      </c>
      <c r="H808" s="17">
        <f t="shared" ref="H808:H812" si="2798">H809</f>
        <v>12492.200000000001</v>
      </c>
      <c r="I808" s="17">
        <f t="shared" ref="I808:I812" si="2799">I809</f>
        <v>12492.200000000001</v>
      </c>
      <c r="J808" s="17">
        <f t="shared" ref="J808:J812" si="2800">J809</f>
        <v>18738.200000000001</v>
      </c>
      <c r="K808" s="17">
        <f t="shared" ref="K808:K812" si="2801">K809</f>
        <v>18738.200000000001</v>
      </c>
      <c r="L808" s="17">
        <f t="shared" ref="L808:L812" si="2802">L809</f>
        <v>18738.200000000001</v>
      </c>
      <c r="M808" s="17">
        <f t="shared" si="2708"/>
        <v>31230.400000000001</v>
      </c>
      <c r="N808" s="17">
        <f t="shared" si="2709"/>
        <v>31230.400000000001</v>
      </c>
      <c r="O808" s="17">
        <f t="shared" si="2710"/>
        <v>31230.400000000001</v>
      </c>
      <c r="P808" s="17">
        <f t="shared" ref="P808:P812" si="2803">P809</f>
        <v>0</v>
      </c>
      <c r="Q808" s="17">
        <f t="shared" ref="Q808:Q812" si="2804">Q809</f>
        <v>0</v>
      </c>
      <c r="R808" s="17">
        <f t="shared" ref="R808:R812" si="2805">R809</f>
        <v>0</v>
      </c>
      <c r="S808" s="17">
        <f t="shared" ref="S808:S812" si="2806">S809</f>
        <v>0</v>
      </c>
      <c r="T808" s="17">
        <f t="shared" ref="T808:T812" si="2807">T809</f>
        <v>0</v>
      </c>
      <c r="U808" s="17">
        <f t="shared" ref="U808:U812" si="2808">U809</f>
        <v>0</v>
      </c>
      <c r="V808" s="17">
        <f t="shared" ref="V808:V812" si="2809">V809</f>
        <v>0</v>
      </c>
      <c r="W808" s="17">
        <f t="shared" ref="W808:W812" si="2810">W809</f>
        <v>0</v>
      </c>
      <c r="X808" s="17">
        <f t="shared" ref="X808:X812" si="2811">X809</f>
        <v>0</v>
      </c>
      <c r="Y808" s="17">
        <f t="shared" ref="Y808:Y871" si="2812">M808+P808+Q808+R808+S808</f>
        <v>31230.400000000001</v>
      </c>
      <c r="Z808" s="17">
        <f t="shared" ref="Z808:Z871" si="2813">N808+T808+U808</f>
        <v>31230.400000000001</v>
      </c>
      <c r="AA808" s="17">
        <f t="shared" ref="AA808:AA871" si="2814">O808+V808+X808+W808</f>
        <v>31230.400000000001</v>
      </c>
      <c r="AB808" s="17">
        <f t="shared" ref="AB808:AB812" si="2815">AB809</f>
        <v>0</v>
      </c>
      <c r="AC808" s="17">
        <f t="shared" ref="AC808:AC812" si="2816">AC809</f>
        <v>0</v>
      </c>
      <c r="AD808" s="17">
        <f t="shared" ref="AD808:AD812" si="2817">AD809</f>
        <v>0</v>
      </c>
      <c r="AE808" s="17">
        <f t="shared" ref="AE808:AE871" si="2818">Y808+AB808</f>
        <v>31230.400000000001</v>
      </c>
      <c r="AF808" s="17">
        <f t="shared" ref="AF808:AF871" si="2819">Z808+AC808</f>
        <v>31230.400000000001</v>
      </c>
      <c r="AG808" s="17">
        <f t="shared" ref="AG808:AG871" si="2820">AA808+AD808</f>
        <v>31230.400000000001</v>
      </c>
      <c r="AH808" s="17">
        <f t="shared" ref="AH808:AH812" si="2821">AH809</f>
        <v>0</v>
      </c>
      <c r="AI808" s="17">
        <f t="shared" ref="AI808:AI812" si="2822">AI809</f>
        <v>0</v>
      </c>
      <c r="AJ808" s="17">
        <f t="shared" ref="AJ808:AJ812" si="2823">AJ809</f>
        <v>0</v>
      </c>
      <c r="AK808" s="17">
        <f t="shared" ref="AK808:AK812" si="2824">AK809</f>
        <v>0</v>
      </c>
      <c r="AL808" s="17">
        <f t="shared" ref="AL808:AL812" si="2825">AL809</f>
        <v>0</v>
      </c>
      <c r="AM808" s="17">
        <f t="shared" ref="AM808:AM812" si="2826">AM809</f>
        <v>0</v>
      </c>
      <c r="AN808" s="17">
        <f t="shared" ref="AN808:AN812" si="2827">AN809</f>
        <v>0</v>
      </c>
      <c r="AO808" s="17">
        <f t="shared" ref="AO808:AO812" si="2828">AO809</f>
        <v>0</v>
      </c>
      <c r="AP808" s="17">
        <f t="shared" ref="AP808:AP812" si="2829">AP809</f>
        <v>0</v>
      </c>
      <c r="AQ808" s="17">
        <f t="shared" ref="AQ808:AQ812" si="2830">AQ809</f>
        <v>0</v>
      </c>
      <c r="AR808" s="17">
        <f t="shared" ref="AR808:AR812" si="2831">AR809</f>
        <v>0</v>
      </c>
      <c r="AS808" s="17">
        <f t="shared" ref="AS808:AS812" si="2832">AS809</f>
        <v>0</v>
      </c>
      <c r="AT808" s="17">
        <f t="shared" ref="AT808:AT812" si="2833">AT809</f>
        <v>0</v>
      </c>
      <c r="AU808" s="17">
        <f t="shared" ref="AU808:AU812" si="2834">AU809</f>
        <v>0</v>
      </c>
      <c r="AV808" s="17">
        <f t="shared" ref="AV808:AV812" si="2835">AV809</f>
        <v>0</v>
      </c>
      <c r="AW808" s="17">
        <f t="shared" ref="AW808:AW871" si="2836">AE808+AH808+AI808+AJ808+AK808+AL808</f>
        <v>31230.400000000001</v>
      </c>
      <c r="AX808" s="17">
        <f t="shared" ref="AX808:AX871" si="2837">AF808+AM808+AN808+AO808+AP808+AQ808</f>
        <v>31230.400000000001</v>
      </c>
      <c r="AY808" s="17">
        <f t="shared" ref="AY808:AY871" si="2838">AG808+AR808+AS808+AT808+AU808+AV808</f>
        <v>31230.400000000001</v>
      </c>
      <c r="AZ808" s="17">
        <f t="shared" ref="AZ808:AZ812" si="2839">AZ809</f>
        <v>0</v>
      </c>
      <c r="BA808" s="17">
        <f t="shared" ref="BA808:BA871" si="2840">AW808+AZ808</f>
        <v>31230.400000000001</v>
      </c>
      <c r="BB808" s="17">
        <f t="shared" ref="BB808:BB871" si="2841">AX808</f>
        <v>31230.400000000001</v>
      </c>
      <c r="BC808" s="17">
        <f t="shared" ref="BC808:BC871" si="2842">AY808</f>
        <v>31230.400000000001</v>
      </c>
      <c r="BD808" s="17">
        <f t="shared" ref="BD808:BD812" si="2843">BD809</f>
        <v>0</v>
      </c>
      <c r="BE808" s="17">
        <f t="shared" ref="BE808:BE812" si="2844">BE809</f>
        <v>0</v>
      </c>
      <c r="BF808" s="17">
        <f t="shared" ref="BF808:BF812" si="2845">BF809</f>
        <v>0</v>
      </c>
      <c r="BG808" s="17">
        <f t="shared" ref="BG808:BG812" si="2846">BG809</f>
        <v>0</v>
      </c>
      <c r="BH808" s="17">
        <f t="shared" ref="BH808:BH812" si="2847">BH809</f>
        <v>0</v>
      </c>
      <c r="BI808" s="17">
        <f t="shared" ref="BI808:BI812" si="2848">BI809</f>
        <v>0</v>
      </c>
      <c r="BJ808" s="17">
        <f t="shared" ref="BJ808:BJ812" si="2849">BJ809</f>
        <v>0</v>
      </c>
      <c r="BK808" s="17">
        <f t="shared" ref="BK808:BK812" si="2850">BK809</f>
        <v>0</v>
      </c>
      <c r="BL808" s="17">
        <f t="shared" ref="BL808:BL812" si="2851">BL809</f>
        <v>0</v>
      </c>
      <c r="BM808" s="17">
        <f t="shared" ref="BM808:BM812" si="2852">BM809</f>
        <v>0</v>
      </c>
      <c r="BN808" s="17">
        <f t="shared" ref="BN808:BN812" si="2853">BN809</f>
        <v>0</v>
      </c>
      <c r="BO808" s="17">
        <f t="shared" ref="BO808:BO871" si="2854">BA808+BD808+BE808+BF808+BG808</f>
        <v>31230.400000000001</v>
      </c>
      <c r="BP808" s="17">
        <f t="shared" ref="BP808:BP871" si="2855">BB808+BH808+BI808+BJ808+BK808</f>
        <v>31230.400000000001</v>
      </c>
      <c r="BQ808" s="17">
        <f t="shared" ref="BQ808:BQ871" si="2856">BC808+BL808+BM808+BN808</f>
        <v>31230.400000000001</v>
      </c>
      <c r="BR808" s="17">
        <f t="shared" ref="BR808:BR812" si="2857">BR809</f>
        <v>0</v>
      </c>
      <c r="BS808" s="35"/>
      <c r="BT808" s="35"/>
      <c r="BU808" s="1"/>
      <c r="BV808" s="1"/>
      <c r="BW808" s="1"/>
      <c r="BX808" s="1"/>
      <c r="BY808" s="1"/>
      <c r="BZ808" s="1"/>
      <c r="CA808" s="1"/>
      <c r="CB808" s="1"/>
    </row>
    <row r="809" s="1" customFormat="1" ht="30">
      <c r="A809" s="33" t="s">
        <v>486</v>
      </c>
      <c r="B809" s="33" t="s">
        <v>70</v>
      </c>
      <c r="C809" s="33" t="s">
        <v>72</v>
      </c>
      <c r="D809" s="33" t="s">
        <v>460</v>
      </c>
      <c r="E809" s="38"/>
      <c r="F809" s="34" t="s">
        <v>461</v>
      </c>
      <c r="G809" s="17">
        <f t="shared" si="2797"/>
        <v>12492.200000000001</v>
      </c>
      <c r="H809" s="17">
        <f t="shared" si="2798"/>
        <v>12492.200000000001</v>
      </c>
      <c r="I809" s="17">
        <f t="shared" si="2799"/>
        <v>12492.200000000001</v>
      </c>
      <c r="J809" s="17">
        <f t="shared" si="2800"/>
        <v>18738.200000000001</v>
      </c>
      <c r="K809" s="17">
        <f t="shared" si="2801"/>
        <v>18738.200000000001</v>
      </c>
      <c r="L809" s="17">
        <f t="shared" si="2802"/>
        <v>18738.200000000001</v>
      </c>
      <c r="M809" s="17">
        <f t="shared" si="2708"/>
        <v>31230.400000000001</v>
      </c>
      <c r="N809" s="17">
        <f t="shared" si="2709"/>
        <v>31230.400000000001</v>
      </c>
      <c r="O809" s="17">
        <f t="shared" si="2710"/>
        <v>31230.400000000001</v>
      </c>
      <c r="P809" s="17">
        <f t="shared" si="2803"/>
        <v>0</v>
      </c>
      <c r="Q809" s="17">
        <f t="shared" si="2804"/>
        <v>0</v>
      </c>
      <c r="R809" s="17">
        <f t="shared" si="2805"/>
        <v>0</v>
      </c>
      <c r="S809" s="17">
        <f t="shared" si="2806"/>
        <v>0</v>
      </c>
      <c r="T809" s="17">
        <f t="shared" si="2807"/>
        <v>0</v>
      </c>
      <c r="U809" s="17">
        <f t="shared" si="2808"/>
        <v>0</v>
      </c>
      <c r="V809" s="17">
        <f t="shared" si="2809"/>
        <v>0</v>
      </c>
      <c r="W809" s="17">
        <f t="shared" si="2810"/>
        <v>0</v>
      </c>
      <c r="X809" s="17">
        <f t="shared" si="2811"/>
        <v>0</v>
      </c>
      <c r="Y809" s="17">
        <f t="shared" si="2812"/>
        <v>31230.400000000001</v>
      </c>
      <c r="Z809" s="17">
        <f t="shared" si="2813"/>
        <v>31230.400000000001</v>
      </c>
      <c r="AA809" s="17">
        <f t="shared" si="2814"/>
        <v>31230.400000000001</v>
      </c>
      <c r="AB809" s="17">
        <f t="shared" si="2815"/>
        <v>0</v>
      </c>
      <c r="AC809" s="17">
        <f t="shared" si="2816"/>
        <v>0</v>
      </c>
      <c r="AD809" s="17">
        <f t="shared" si="2817"/>
        <v>0</v>
      </c>
      <c r="AE809" s="17">
        <f t="shared" si="2818"/>
        <v>31230.400000000001</v>
      </c>
      <c r="AF809" s="17">
        <f t="shared" si="2819"/>
        <v>31230.400000000001</v>
      </c>
      <c r="AG809" s="17">
        <f t="shared" si="2820"/>
        <v>31230.400000000001</v>
      </c>
      <c r="AH809" s="17">
        <f t="shared" si="2821"/>
        <v>0</v>
      </c>
      <c r="AI809" s="17">
        <f t="shared" si="2822"/>
        <v>0</v>
      </c>
      <c r="AJ809" s="17">
        <f t="shared" si="2823"/>
        <v>0</v>
      </c>
      <c r="AK809" s="17">
        <f t="shared" si="2824"/>
        <v>0</v>
      </c>
      <c r="AL809" s="17">
        <f t="shared" si="2825"/>
        <v>0</v>
      </c>
      <c r="AM809" s="17">
        <f t="shared" si="2826"/>
        <v>0</v>
      </c>
      <c r="AN809" s="17">
        <f t="shared" si="2827"/>
        <v>0</v>
      </c>
      <c r="AO809" s="17">
        <f t="shared" si="2828"/>
        <v>0</v>
      </c>
      <c r="AP809" s="17">
        <f t="shared" si="2829"/>
        <v>0</v>
      </c>
      <c r="AQ809" s="17">
        <f t="shared" si="2830"/>
        <v>0</v>
      </c>
      <c r="AR809" s="17">
        <f t="shared" si="2831"/>
        <v>0</v>
      </c>
      <c r="AS809" s="17">
        <f t="shared" si="2832"/>
        <v>0</v>
      </c>
      <c r="AT809" s="17">
        <f t="shared" si="2833"/>
        <v>0</v>
      </c>
      <c r="AU809" s="17">
        <f t="shared" si="2834"/>
        <v>0</v>
      </c>
      <c r="AV809" s="17">
        <f t="shared" si="2835"/>
        <v>0</v>
      </c>
      <c r="AW809" s="17">
        <f t="shared" si="2836"/>
        <v>31230.400000000001</v>
      </c>
      <c r="AX809" s="17">
        <f t="shared" si="2837"/>
        <v>31230.400000000001</v>
      </c>
      <c r="AY809" s="17">
        <f t="shared" si="2838"/>
        <v>31230.400000000001</v>
      </c>
      <c r="AZ809" s="17">
        <f t="shared" si="2839"/>
        <v>0</v>
      </c>
      <c r="BA809" s="17">
        <f t="shared" si="2840"/>
        <v>31230.400000000001</v>
      </c>
      <c r="BB809" s="17">
        <f t="shared" si="2841"/>
        <v>31230.400000000001</v>
      </c>
      <c r="BC809" s="17">
        <f t="shared" si="2842"/>
        <v>31230.400000000001</v>
      </c>
      <c r="BD809" s="17">
        <f t="shared" si="2843"/>
        <v>0</v>
      </c>
      <c r="BE809" s="17">
        <f t="shared" si="2844"/>
        <v>0</v>
      </c>
      <c r="BF809" s="17">
        <f t="shared" si="2845"/>
        <v>0</v>
      </c>
      <c r="BG809" s="17">
        <f t="shared" si="2846"/>
        <v>0</v>
      </c>
      <c r="BH809" s="17">
        <f t="shared" si="2847"/>
        <v>0</v>
      </c>
      <c r="BI809" s="17">
        <f t="shared" si="2848"/>
        <v>0</v>
      </c>
      <c r="BJ809" s="17">
        <f t="shared" si="2849"/>
        <v>0</v>
      </c>
      <c r="BK809" s="17">
        <f t="shared" si="2850"/>
        <v>0</v>
      </c>
      <c r="BL809" s="17">
        <f t="shared" si="2851"/>
        <v>0</v>
      </c>
      <c r="BM809" s="17">
        <f t="shared" si="2852"/>
        <v>0</v>
      </c>
      <c r="BN809" s="17">
        <f t="shared" si="2853"/>
        <v>0</v>
      </c>
      <c r="BO809" s="17">
        <f t="shared" si="2854"/>
        <v>31230.400000000001</v>
      </c>
      <c r="BP809" s="17">
        <f t="shared" si="2855"/>
        <v>31230.400000000001</v>
      </c>
      <c r="BQ809" s="17">
        <f t="shared" si="2856"/>
        <v>31230.400000000001</v>
      </c>
      <c r="BR809" s="17">
        <f t="shared" si="2857"/>
        <v>0</v>
      </c>
      <c r="BS809" s="35"/>
      <c r="BT809" s="35"/>
      <c r="BU809" s="1"/>
      <c r="BV809" s="1"/>
      <c r="BW809" s="1"/>
      <c r="BX809" s="1"/>
      <c r="BY809" s="1"/>
      <c r="BZ809" s="1"/>
      <c r="CA809" s="1"/>
      <c r="CB809" s="1"/>
    </row>
    <row r="810" s="1" customFormat="1" ht="30">
      <c r="A810" s="33" t="s">
        <v>486</v>
      </c>
      <c r="B810" s="33" t="s">
        <v>70</v>
      </c>
      <c r="C810" s="33" t="s">
        <v>72</v>
      </c>
      <c r="D810" s="33" t="s">
        <v>468</v>
      </c>
      <c r="E810" s="38"/>
      <c r="F810" s="34" t="s">
        <v>469</v>
      </c>
      <c r="G810" s="17">
        <f t="shared" si="2797"/>
        <v>12492.200000000001</v>
      </c>
      <c r="H810" s="17">
        <f t="shared" si="2798"/>
        <v>12492.200000000001</v>
      </c>
      <c r="I810" s="17">
        <f t="shared" si="2799"/>
        <v>12492.200000000001</v>
      </c>
      <c r="J810" s="17">
        <f t="shared" si="2800"/>
        <v>18738.200000000001</v>
      </c>
      <c r="K810" s="17">
        <f t="shared" si="2801"/>
        <v>18738.200000000001</v>
      </c>
      <c r="L810" s="17">
        <f t="shared" si="2802"/>
        <v>18738.200000000001</v>
      </c>
      <c r="M810" s="17">
        <f t="shared" si="2708"/>
        <v>31230.400000000001</v>
      </c>
      <c r="N810" s="17">
        <f t="shared" si="2709"/>
        <v>31230.400000000001</v>
      </c>
      <c r="O810" s="17">
        <f t="shared" si="2710"/>
        <v>31230.400000000001</v>
      </c>
      <c r="P810" s="17">
        <f t="shared" si="2803"/>
        <v>0</v>
      </c>
      <c r="Q810" s="17">
        <f t="shared" si="2804"/>
        <v>0</v>
      </c>
      <c r="R810" s="17">
        <f t="shared" si="2805"/>
        <v>0</v>
      </c>
      <c r="S810" s="17">
        <f t="shared" si="2806"/>
        <v>0</v>
      </c>
      <c r="T810" s="17">
        <f t="shared" si="2807"/>
        <v>0</v>
      </c>
      <c r="U810" s="17">
        <f t="shared" si="2808"/>
        <v>0</v>
      </c>
      <c r="V810" s="17">
        <f t="shared" si="2809"/>
        <v>0</v>
      </c>
      <c r="W810" s="17">
        <f t="shared" si="2810"/>
        <v>0</v>
      </c>
      <c r="X810" s="17">
        <f t="shared" si="2811"/>
        <v>0</v>
      </c>
      <c r="Y810" s="17">
        <f t="shared" si="2812"/>
        <v>31230.400000000001</v>
      </c>
      <c r="Z810" s="17">
        <f t="shared" si="2813"/>
        <v>31230.400000000001</v>
      </c>
      <c r="AA810" s="17">
        <f t="shared" si="2814"/>
        <v>31230.400000000001</v>
      </c>
      <c r="AB810" s="17">
        <f t="shared" si="2815"/>
        <v>0</v>
      </c>
      <c r="AC810" s="17">
        <f t="shared" si="2816"/>
        <v>0</v>
      </c>
      <c r="AD810" s="17">
        <f t="shared" si="2817"/>
        <v>0</v>
      </c>
      <c r="AE810" s="17">
        <f t="shared" si="2818"/>
        <v>31230.400000000001</v>
      </c>
      <c r="AF810" s="17">
        <f t="shared" si="2819"/>
        <v>31230.400000000001</v>
      </c>
      <c r="AG810" s="17">
        <f t="shared" si="2820"/>
        <v>31230.400000000001</v>
      </c>
      <c r="AH810" s="17">
        <f t="shared" si="2821"/>
        <v>0</v>
      </c>
      <c r="AI810" s="17">
        <f t="shared" si="2822"/>
        <v>0</v>
      </c>
      <c r="AJ810" s="17">
        <f t="shared" si="2823"/>
        <v>0</v>
      </c>
      <c r="AK810" s="17">
        <f t="shared" si="2824"/>
        <v>0</v>
      </c>
      <c r="AL810" s="17">
        <f t="shared" si="2825"/>
        <v>0</v>
      </c>
      <c r="AM810" s="17">
        <f t="shared" si="2826"/>
        <v>0</v>
      </c>
      <c r="AN810" s="17">
        <f t="shared" si="2827"/>
        <v>0</v>
      </c>
      <c r="AO810" s="17">
        <f t="shared" si="2828"/>
        <v>0</v>
      </c>
      <c r="AP810" s="17">
        <f t="shared" si="2829"/>
        <v>0</v>
      </c>
      <c r="AQ810" s="17">
        <f t="shared" si="2830"/>
        <v>0</v>
      </c>
      <c r="AR810" s="17">
        <f t="shared" si="2831"/>
        <v>0</v>
      </c>
      <c r="AS810" s="17">
        <f t="shared" si="2832"/>
        <v>0</v>
      </c>
      <c r="AT810" s="17">
        <f t="shared" si="2833"/>
        <v>0</v>
      </c>
      <c r="AU810" s="17">
        <f t="shared" si="2834"/>
        <v>0</v>
      </c>
      <c r="AV810" s="17">
        <f t="shared" si="2835"/>
        <v>0</v>
      </c>
      <c r="AW810" s="17">
        <f t="shared" si="2836"/>
        <v>31230.400000000001</v>
      </c>
      <c r="AX810" s="17">
        <f t="shared" si="2837"/>
        <v>31230.400000000001</v>
      </c>
      <c r="AY810" s="17">
        <f t="shared" si="2838"/>
        <v>31230.400000000001</v>
      </c>
      <c r="AZ810" s="17">
        <f t="shared" si="2839"/>
        <v>0</v>
      </c>
      <c r="BA810" s="17">
        <f t="shared" si="2840"/>
        <v>31230.400000000001</v>
      </c>
      <c r="BB810" s="17">
        <f t="shared" si="2841"/>
        <v>31230.400000000001</v>
      </c>
      <c r="BC810" s="17">
        <f t="shared" si="2842"/>
        <v>31230.400000000001</v>
      </c>
      <c r="BD810" s="17">
        <f t="shared" si="2843"/>
        <v>0</v>
      </c>
      <c r="BE810" s="17">
        <f t="shared" si="2844"/>
        <v>0</v>
      </c>
      <c r="BF810" s="17">
        <f t="shared" si="2845"/>
        <v>0</v>
      </c>
      <c r="BG810" s="17">
        <f t="shared" si="2846"/>
        <v>0</v>
      </c>
      <c r="BH810" s="17">
        <f t="shared" si="2847"/>
        <v>0</v>
      </c>
      <c r="BI810" s="17">
        <f t="shared" si="2848"/>
        <v>0</v>
      </c>
      <c r="BJ810" s="17">
        <f t="shared" si="2849"/>
        <v>0</v>
      </c>
      <c r="BK810" s="17">
        <f t="shared" si="2850"/>
        <v>0</v>
      </c>
      <c r="BL810" s="17">
        <f t="shared" si="2851"/>
        <v>0</v>
      </c>
      <c r="BM810" s="17">
        <f t="shared" si="2852"/>
        <v>0</v>
      </c>
      <c r="BN810" s="17">
        <f t="shared" si="2853"/>
        <v>0</v>
      </c>
      <c r="BO810" s="17">
        <f t="shared" si="2854"/>
        <v>31230.400000000001</v>
      </c>
      <c r="BP810" s="17">
        <f t="shared" si="2855"/>
        <v>31230.400000000001</v>
      </c>
      <c r="BQ810" s="17">
        <f t="shared" si="2856"/>
        <v>31230.400000000001</v>
      </c>
      <c r="BR810" s="17">
        <f t="shared" si="2857"/>
        <v>0</v>
      </c>
      <c r="BS810" s="35"/>
      <c r="BT810" s="35"/>
      <c r="BU810" s="1"/>
      <c r="BV810" s="1"/>
      <c r="BW810" s="1"/>
      <c r="BX810" s="1"/>
      <c r="BY810" s="1"/>
      <c r="BZ810" s="1"/>
      <c r="CA810" s="1"/>
      <c r="CB810" s="1"/>
    </row>
    <row r="811" s="1" customFormat="1" ht="15">
      <c r="A811" s="33" t="s">
        <v>486</v>
      </c>
      <c r="B811" s="33" t="s">
        <v>70</v>
      </c>
      <c r="C811" s="33" t="s">
        <v>72</v>
      </c>
      <c r="D811" s="33" t="s">
        <v>468</v>
      </c>
      <c r="E811" s="33" t="s">
        <v>50</v>
      </c>
      <c r="F811" s="34" t="s">
        <v>51</v>
      </c>
      <c r="G811" s="17">
        <v>12492.200000000001</v>
      </c>
      <c r="H811" s="17">
        <v>12492.200000000001</v>
      </c>
      <c r="I811" s="17">
        <v>12492.200000000001</v>
      </c>
      <c r="J811" s="17">
        <v>18738.200000000001</v>
      </c>
      <c r="K811" s="17">
        <v>18738.200000000001</v>
      </c>
      <c r="L811" s="17">
        <v>18738.200000000001</v>
      </c>
      <c r="M811" s="17">
        <f t="shared" si="2708"/>
        <v>31230.400000000001</v>
      </c>
      <c r="N811" s="17">
        <f t="shared" si="2709"/>
        <v>31230.400000000001</v>
      </c>
      <c r="O811" s="17">
        <f t="shared" si="2710"/>
        <v>31230.400000000001</v>
      </c>
      <c r="P811" s="17"/>
      <c r="Q811" s="17"/>
      <c r="R811" s="17"/>
      <c r="S811" s="17"/>
      <c r="T811" s="17"/>
      <c r="U811" s="17"/>
      <c r="V811" s="17"/>
      <c r="W811" s="17"/>
      <c r="X811" s="17"/>
      <c r="Y811" s="17">
        <f t="shared" si="2812"/>
        <v>31230.400000000001</v>
      </c>
      <c r="Z811" s="17">
        <f t="shared" si="2813"/>
        <v>31230.400000000001</v>
      </c>
      <c r="AA811" s="17">
        <f t="shared" si="2814"/>
        <v>31230.400000000001</v>
      </c>
      <c r="AB811" s="17"/>
      <c r="AC811" s="17"/>
      <c r="AD811" s="17"/>
      <c r="AE811" s="17">
        <f t="shared" si="2818"/>
        <v>31230.400000000001</v>
      </c>
      <c r="AF811" s="17">
        <f t="shared" si="2819"/>
        <v>31230.400000000001</v>
      </c>
      <c r="AG811" s="17">
        <f t="shared" si="2820"/>
        <v>31230.400000000001</v>
      </c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>
        <f t="shared" si="2836"/>
        <v>31230.400000000001</v>
      </c>
      <c r="AX811" s="17">
        <f t="shared" si="2837"/>
        <v>31230.400000000001</v>
      </c>
      <c r="AY811" s="17">
        <f t="shared" si="2838"/>
        <v>31230.400000000001</v>
      </c>
      <c r="AZ811" s="17"/>
      <c r="BA811" s="17">
        <f t="shared" si="2840"/>
        <v>31230.400000000001</v>
      </c>
      <c r="BB811" s="17">
        <f t="shared" si="2841"/>
        <v>31230.400000000001</v>
      </c>
      <c r="BC811" s="17">
        <f t="shared" si="2842"/>
        <v>31230.400000000001</v>
      </c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>
        <f t="shared" si="2854"/>
        <v>31230.400000000001</v>
      </c>
      <c r="BP811" s="17">
        <f t="shared" si="2855"/>
        <v>31230.400000000001</v>
      </c>
      <c r="BQ811" s="17">
        <f t="shared" si="2856"/>
        <v>31230.400000000001</v>
      </c>
      <c r="BR811" s="17"/>
      <c r="BS811" s="35"/>
      <c r="BT811" s="35">
        <v>46</v>
      </c>
      <c r="BU811" s="1"/>
      <c r="BV811" s="1"/>
      <c r="BW811" s="1"/>
      <c r="BX811" s="1"/>
      <c r="BY811" s="1"/>
      <c r="BZ811" s="1"/>
      <c r="CA811" s="1"/>
      <c r="CB811" s="1"/>
    </row>
    <row r="812" s="1" customFormat="1" ht="15" hidden="1">
      <c r="A812" s="33" t="s">
        <v>486</v>
      </c>
      <c r="B812" s="33" t="s">
        <v>70</v>
      </c>
      <c r="C812" s="33" t="s">
        <v>72</v>
      </c>
      <c r="D812" s="33" t="s">
        <v>470</v>
      </c>
      <c r="E812" s="38"/>
      <c r="F812" s="34" t="s">
        <v>43</v>
      </c>
      <c r="G812" s="17">
        <f t="shared" si="2797"/>
        <v>11821.299999999999</v>
      </c>
      <c r="H812" s="17">
        <f t="shared" si="2798"/>
        <v>9167.8999999999996</v>
      </c>
      <c r="I812" s="17">
        <f t="shared" si="2799"/>
        <v>4022.9000000000001</v>
      </c>
      <c r="J812" s="17">
        <f t="shared" si="2800"/>
        <v>0</v>
      </c>
      <c r="K812" s="17">
        <f t="shared" si="2801"/>
        <v>0</v>
      </c>
      <c r="L812" s="17">
        <f t="shared" si="2802"/>
        <v>0</v>
      </c>
      <c r="M812" s="17">
        <f t="shared" si="2708"/>
        <v>11821.299999999999</v>
      </c>
      <c r="N812" s="17">
        <f t="shared" si="2709"/>
        <v>9167.8999999999996</v>
      </c>
      <c r="O812" s="17">
        <f t="shared" si="2710"/>
        <v>4022.9000000000001</v>
      </c>
      <c r="P812" s="17">
        <f t="shared" si="2803"/>
        <v>0</v>
      </c>
      <c r="Q812" s="17">
        <f t="shared" si="2804"/>
        <v>0</v>
      </c>
      <c r="R812" s="17">
        <f t="shared" si="2805"/>
        <v>0</v>
      </c>
      <c r="S812" s="17">
        <f t="shared" si="2806"/>
        <v>0</v>
      </c>
      <c r="T812" s="17">
        <f t="shared" si="2807"/>
        <v>0</v>
      </c>
      <c r="U812" s="17">
        <f t="shared" si="2808"/>
        <v>0</v>
      </c>
      <c r="V812" s="17">
        <f t="shared" si="2809"/>
        <v>0</v>
      </c>
      <c r="W812" s="17">
        <f t="shared" si="2810"/>
        <v>0</v>
      </c>
      <c r="X812" s="17">
        <f t="shared" si="2811"/>
        <v>0</v>
      </c>
      <c r="Y812" s="17">
        <f t="shared" si="2812"/>
        <v>11821.299999999999</v>
      </c>
      <c r="Z812" s="17">
        <f t="shared" si="2813"/>
        <v>9167.8999999999996</v>
      </c>
      <c r="AA812" s="17">
        <f t="shared" si="2814"/>
        <v>4022.9000000000001</v>
      </c>
      <c r="AB812" s="17">
        <f t="shared" si="2815"/>
        <v>0</v>
      </c>
      <c r="AC812" s="17">
        <f t="shared" si="2816"/>
        <v>0</v>
      </c>
      <c r="AD812" s="17">
        <f t="shared" si="2817"/>
        <v>0</v>
      </c>
      <c r="AE812" s="17">
        <f t="shared" si="2818"/>
        <v>11821.299999999999</v>
      </c>
      <c r="AF812" s="17">
        <f t="shared" si="2819"/>
        <v>9167.8999999999996</v>
      </c>
      <c r="AG812" s="17">
        <f t="shared" si="2820"/>
        <v>4022.9000000000001</v>
      </c>
      <c r="AH812" s="17">
        <f t="shared" si="2821"/>
        <v>0</v>
      </c>
      <c r="AI812" s="17">
        <f t="shared" si="2822"/>
        <v>0</v>
      </c>
      <c r="AJ812" s="17">
        <f t="shared" si="2823"/>
        <v>0</v>
      </c>
      <c r="AK812" s="17">
        <f t="shared" si="2824"/>
        <v>0</v>
      </c>
      <c r="AL812" s="17">
        <f t="shared" si="2825"/>
        <v>0</v>
      </c>
      <c r="AM812" s="17">
        <f t="shared" si="2826"/>
        <v>0</v>
      </c>
      <c r="AN812" s="17">
        <f t="shared" si="2827"/>
        <v>0</v>
      </c>
      <c r="AO812" s="17">
        <f t="shared" si="2828"/>
        <v>0</v>
      </c>
      <c r="AP812" s="17">
        <f t="shared" si="2829"/>
        <v>0</v>
      </c>
      <c r="AQ812" s="17">
        <f t="shared" si="2830"/>
        <v>0</v>
      </c>
      <c r="AR812" s="17">
        <f t="shared" si="2831"/>
        <v>0</v>
      </c>
      <c r="AS812" s="17">
        <f t="shared" si="2832"/>
        <v>0</v>
      </c>
      <c r="AT812" s="17">
        <f t="shared" si="2833"/>
        <v>0</v>
      </c>
      <c r="AU812" s="17">
        <f t="shared" si="2834"/>
        <v>0</v>
      </c>
      <c r="AV812" s="17">
        <f t="shared" si="2835"/>
        <v>0</v>
      </c>
      <c r="AW812" s="17">
        <f t="shared" si="2836"/>
        <v>11821.299999999999</v>
      </c>
      <c r="AX812" s="17">
        <f t="shared" si="2837"/>
        <v>9167.8999999999996</v>
      </c>
      <c r="AY812" s="17">
        <f t="shared" si="2838"/>
        <v>4022.9000000000001</v>
      </c>
      <c r="AZ812" s="17">
        <f t="shared" si="2839"/>
        <v>0</v>
      </c>
      <c r="BA812" s="17">
        <f t="shared" si="2840"/>
        <v>11821.299999999999</v>
      </c>
      <c r="BB812" s="17">
        <f t="shared" si="2841"/>
        <v>9167.8999999999996</v>
      </c>
      <c r="BC812" s="17">
        <f t="shared" si="2842"/>
        <v>4022.9000000000001</v>
      </c>
      <c r="BD812" s="17">
        <f t="shared" si="2843"/>
        <v>0</v>
      </c>
      <c r="BE812" s="17">
        <f t="shared" si="2844"/>
        <v>0</v>
      </c>
      <c r="BF812" s="17">
        <f t="shared" si="2845"/>
        <v>0</v>
      </c>
      <c r="BG812" s="17">
        <f t="shared" si="2846"/>
        <v>0</v>
      </c>
      <c r="BH812" s="17">
        <f t="shared" si="2847"/>
        <v>0</v>
      </c>
      <c r="BI812" s="17">
        <f t="shared" si="2848"/>
        <v>0</v>
      </c>
      <c r="BJ812" s="17">
        <f t="shared" si="2849"/>
        <v>15120.602000000001</v>
      </c>
      <c r="BK812" s="17">
        <f t="shared" si="2850"/>
        <v>0</v>
      </c>
      <c r="BL812" s="17">
        <f t="shared" si="2851"/>
        <v>0</v>
      </c>
      <c r="BM812" s="17">
        <f t="shared" si="2852"/>
        <v>0</v>
      </c>
      <c r="BN812" s="17">
        <f t="shared" si="2853"/>
        <v>0</v>
      </c>
      <c r="BO812" s="17">
        <f t="shared" si="2854"/>
        <v>11821.299999999999</v>
      </c>
      <c r="BP812" s="17">
        <f t="shared" si="2855"/>
        <v>24288.502</v>
      </c>
      <c r="BQ812" s="17">
        <f t="shared" si="2856"/>
        <v>4022.9000000000001</v>
      </c>
      <c r="BR812" s="17">
        <f t="shared" si="2857"/>
        <v>0</v>
      </c>
      <c r="BS812" s="35">
        <v>0</v>
      </c>
      <c r="BT812" s="35"/>
      <c r="BU812" s="1"/>
      <c r="BV812" s="1"/>
      <c r="BW812" s="1"/>
      <c r="BX812" s="1"/>
      <c r="BY812" s="1"/>
      <c r="BZ812" s="1"/>
      <c r="CA812" s="1"/>
      <c r="CB812" s="1"/>
    </row>
    <row r="813" s="1" customFormat="1" ht="45">
      <c r="A813" s="33" t="s">
        <v>486</v>
      </c>
      <c r="B813" s="33" t="s">
        <v>70</v>
      </c>
      <c r="C813" s="33" t="s">
        <v>72</v>
      </c>
      <c r="D813" s="33" t="s">
        <v>471</v>
      </c>
      <c r="E813" s="38"/>
      <c r="F813" s="34" t="s">
        <v>472</v>
      </c>
      <c r="G813" s="17">
        <f>G814+G816</f>
        <v>11821.299999999999</v>
      </c>
      <c r="H813" s="17">
        <f>H814+H816</f>
        <v>9167.8999999999996</v>
      </c>
      <c r="I813" s="17">
        <f>I814+I816</f>
        <v>4022.9000000000001</v>
      </c>
      <c r="J813" s="17">
        <f>J814+J816</f>
        <v>0</v>
      </c>
      <c r="K813" s="17">
        <f>K814+K816</f>
        <v>0</v>
      </c>
      <c r="L813" s="17">
        <f>L814+L816</f>
        <v>0</v>
      </c>
      <c r="M813" s="17">
        <f t="shared" si="2708"/>
        <v>11821.299999999999</v>
      </c>
      <c r="N813" s="17">
        <f t="shared" si="2709"/>
        <v>9167.8999999999996</v>
      </c>
      <c r="O813" s="17">
        <f t="shared" si="2710"/>
        <v>4022.9000000000001</v>
      </c>
      <c r="P813" s="17">
        <f>P814+P816</f>
        <v>0</v>
      </c>
      <c r="Q813" s="17">
        <f>Q814+Q816</f>
        <v>0</v>
      </c>
      <c r="R813" s="17">
        <f>R814+R816</f>
        <v>0</v>
      </c>
      <c r="S813" s="17">
        <f>S814+S816</f>
        <v>0</v>
      </c>
      <c r="T813" s="17">
        <f>T814+T816</f>
        <v>0</v>
      </c>
      <c r="U813" s="17">
        <f>U814+U816</f>
        <v>0</v>
      </c>
      <c r="V813" s="17">
        <f>V814+V816</f>
        <v>0</v>
      </c>
      <c r="W813" s="17">
        <f>W814+W816</f>
        <v>0</v>
      </c>
      <c r="X813" s="17">
        <f>X814+X816</f>
        <v>0</v>
      </c>
      <c r="Y813" s="17">
        <f t="shared" si="2812"/>
        <v>11821.299999999999</v>
      </c>
      <c r="Z813" s="17">
        <f t="shared" si="2813"/>
        <v>9167.8999999999996</v>
      </c>
      <c r="AA813" s="17">
        <f t="shared" si="2814"/>
        <v>4022.9000000000001</v>
      </c>
      <c r="AB813" s="17">
        <f>AB814+AB816</f>
        <v>0</v>
      </c>
      <c r="AC813" s="17">
        <f>AC814+AC816</f>
        <v>0</v>
      </c>
      <c r="AD813" s="17">
        <f>AD814+AD816</f>
        <v>0</v>
      </c>
      <c r="AE813" s="17">
        <f t="shared" si="2818"/>
        <v>11821.299999999999</v>
      </c>
      <c r="AF813" s="17">
        <f t="shared" si="2819"/>
        <v>9167.8999999999996</v>
      </c>
      <c r="AG813" s="17">
        <f t="shared" si="2820"/>
        <v>4022.9000000000001</v>
      </c>
      <c r="AH813" s="17">
        <f>AH814+AH816</f>
        <v>0</v>
      </c>
      <c r="AI813" s="17">
        <f>AI814+AI816</f>
        <v>0</v>
      </c>
      <c r="AJ813" s="17">
        <f>AJ814+AJ816</f>
        <v>0</v>
      </c>
      <c r="AK813" s="17">
        <f>AK814+AK816</f>
        <v>0</v>
      </c>
      <c r="AL813" s="17">
        <f>AL814+AL816</f>
        <v>0</v>
      </c>
      <c r="AM813" s="17">
        <f>AM814+AM816</f>
        <v>0</v>
      </c>
      <c r="AN813" s="17">
        <f>AN814+AN816</f>
        <v>0</v>
      </c>
      <c r="AO813" s="17">
        <f>AO814+AO816</f>
        <v>0</v>
      </c>
      <c r="AP813" s="17">
        <f>AP814+AP816</f>
        <v>0</v>
      </c>
      <c r="AQ813" s="17">
        <f>AQ814+AQ816</f>
        <v>0</v>
      </c>
      <c r="AR813" s="17">
        <f>AR814+AR816</f>
        <v>0</v>
      </c>
      <c r="AS813" s="17">
        <f>AS814+AS816</f>
        <v>0</v>
      </c>
      <c r="AT813" s="17">
        <f>AT814+AT816</f>
        <v>0</v>
      </c>
      <c r="AU813" s="17">
        <f>AU814+AU816</f>
        <v>0</v>
      </c>
      <c r="AV813" s="17">
        <f>AV814+AV816</f>
        <v>0</v>
      </c>
      <c r="AW813" s="17">
        <f t="shared" si="2836"/>
        <v>11821.299999999999</v>
      </c>
      <c r="AX813" s="17">
        <f t="shared" si="2837"/>
        <v>9167.8999999999996</v>
      </c>
      <c r="AY813" s="17">
        <f t="shared" si="2838"/>
        <v>4022.9000000000001</v>
      </c>
      <c r="AZ813" s="17">
        <f>AZ814+AZ816</f>
        <v>0</v>
      </c>
      <c r="BA813" s="17">
        <f t="shared" si="2840"/>
        <v>11821.299999999999</v>
      </c>
      <c r="BB813" s="17">
        <f t="shared" si="2841"/>
        <v>9167.8999999999996</v>
      </c>
      <c r="BC813" s="17">
        <f t="shared" si="2842"/>
        <v>4022.9000000000001</v>
      </c>
      <c r="BD813" s="17">
        <f>BD814+BD816</f>
        <v>0</v>
      </c>
      <c r="BE813" s="17">
        <f>BE814+BE816</f>
        <v>0</v>
      </c>
      <c r="BF813" s="17">
        <f>BF814+BF816</f>
        <v>0</v>
      </c>
      <c r="BG813" s="17">
        <f>BG814+BG816</f>
        <v>0</v>
      </c>
      <c r="BH813" s="17">
        <f>BH814+BH816</f>
        <v>0</v>
      </c>
      <c r="BI813" s="17">
        <f>BI814+BI816</f>
        <v>0</v>
      </c>
      <c r="BJ813" s="17">
        <f>BJ814+BJ816</f>
        <v>15120.602000000001</v>
      </c>
      <c r="BK813" s="17">
        <f>BK814+BK816</f>
        <v>0</v>
      </c>
      <c r="BL813" s="17">
        <f>BL814+BL816</f>
        <v>0</v>
      </c>
      <c r="BM813" s="17">
        <f>BM814+BM816</f>
        <v>0</v>
      </c>
      <c r="BN813" s="17">
        <f>BN814+BN816</f>
        <v>0</v>
      </c>
      <c r="BO813" s="17">
        <f t="shared" si="2854"/>
        <v>11821.299999999999</v>
      </c>
      <c r="BP813" s="17">
        <f t="shared" si="2855"/>
        <v>24288.502</v>
      </c>
      <c r="BQ813" s="17">
        <f t="shared" si="2856"/>
        <v>4022.9000000000001</v>
      </c>
      <c r="BR813" s="17">
        <f>BR814+BR816</f>
        <v>0</v>
      </c>
      <c r="BS813" s="35"/>
      <c r="BT813" s="35"/>
      <c r="BU813" s="1"/>
      <c r="BV813" s="1"/>
      <c r="BW813" s="1"/>
      <c r="BX813" s="1"/>
      <c r="BY813" s="1"/>
      <c r="BZ813" s="1"/>
      <c r="CA813" s="1"/>
      <c r="CB813" s="1"/>
    </row>
    <row r="814" s="1" customFormat="1" ht="30">
      <c r="A814" s="33" t="s">
        <v>486</v>
      </c>
      <c r="B814" s="33" t="s">
        <v>70</v>
      </c>
      <c r="C814" s="33" t="s">
        <v>72</v>
      </c>
      <c r="D814" s="33" t="s">
        <v>473</v>
      </c>
      <c r="E814" s="38"/>
      <c r="F814" s="34" t="s">
        <v>474</v>
      </c>
      <c r="G814" s="17">
        <f>G815</f>
        <v>6571.3000000000002</v>
      </c>
      <c r="H814" s="17">
        <f>H815</f>
        <v>4022.9000000000001</v>
      </c>
      <c r="I814" s="17">
        <f>I815</f>
        <v>4022.9000000000001</v>
      </c>
      <c r="J814" s="17">
        <f>J815</f>
        <v>0</v>
      </c>
      <c r="K814" s="17">
        <f>K815</f>
        <v>0</v>
      </c>
      <c r="L814" s="17">
        <f>L815</f>
        <v>0</v>
      </c>
      <c r="M814" s="17">
        <f t="shared" si="2708"/>
        <v>6571.3000000000002</v>
      </c>
      <c r="N814" s="17">
        <f t="shared" si="2709"/>
        <v>4022.9000000000001</v>
      </c>
      <c r="O814" s="17">
        <f t="shared" si="2710"/>
        <v>4022.9000000000001</v>
      </c>
      <c r="P814" s="17">
        <f>P815</f>
        <v>0</v>
      </c>
      <c r="Q814" s="17">
        <f>Q815</f>
        <v>0</v>
      </c>
      <c r="R814" s="17">
        <f>R815</f>
        <v>0</v>
      </c>
      <c r="S814" s="17">
        <f>S815</f>
        <v>0</v>
      </c>
      <c r="T814" s="17">
        <f>T815</f>
        <v>0</v>
      </c>
      <c r="U814" s="17">
        <f>U815</f>
        <v>0</v>
      </c>
      <c r="V814" s="17">
        <f>V815</f>
        <v>0</v>
      </c>
      <c r="W814" s="17">
        <f>W815</f>
        <v>0</v>
      </c>
      <c r="X814" s="17">
        <f>X815</f>
        <v>0</v>
      </c>
      <c r="Y814" s="17">
        <f t="shared" si="2812"/>
        <v>6571.3000000000002</v>
      </c>
      <c r="Z814" s="17">
        <f t="shared" si="2813"/>
        <v>4022.9000000000001</v>
      </c>
      <c r="AA814" s="17">
        <f t="shared" si="2814"/>
        <v>4022.9000000000001</v>
      </c>
      <c r="AB814" s="17">
        <f>AB815</f>
        <v>0</v>
      </c>
      <c r="AC814" s="17">
        <f>AC815</f>
        <v>0</v>
      </c>
      <c r="AD814" s="17">
        <f>AD815</f>
        <v>0</v>
      </c>
      <c r="AE814" s="17">
        <f t="shared" si="2818"/>
        <v>6571.3000000000002</v>
      </c>
      <c r="AF814" s="17">
        <f t="shared" si="2819"/>
        <v>4022.9000000000001</v>
      </c>
      <c r="AG814" s="17">
        <f t="shared" si="2820"/>
        <v>4022.9000000000001</v>
      </c>
      <c r="AH814" s="17">
        <f>AH815</f>
        <v>0</v>
      </c>
      <c r="AI814" s="17">
        <f>AI815</f>
        <v>0</v>
      </c>
      <c r="AJ814" s="17">
        <f>AJ815</f>
        <v>0</v>
      </c>
      <c r="AK814" s="17">
        <f>AK815</f>
        <v>0</v>
      </c>
      <c r="AL814" s="17">
        <f>AL815</f>
        <v>0</v>
      </c>
      <c r="AM814" s="17">
        <f>AM815</f>
        <v>0</v>
      </c>
      <c r="AN814" s="17">
        <f>AN815</f>
        <v>0</v>
      </c>
      <c r="AO814" s="17">
        <f>AO815</f>
        <v>0</v>
      </c>
      <c r="AP814" s="17">
        <f>AP815</f>
        <v>0</v>
      </c>
      <c r="AQ814" s="17">
        <f>AQ815</f>
        <v>0</v>
      </c>
      <c r="AR814" s="17">
        <f>AR815</f>
        <v>0</v>
      </c>
      <c r="AS814" s="17">
        <f>AS815</f>
        <v>0</v>
      </c>
      <c r="AT814" s="17">
        <f>AT815</f>
        <v>0</v>
      </c>
      <c r="AU814" s="17">
        <f>AU815</f>
        <v>0</v>
      </c>
      <c r="AV814" s="17">
        <f>AV815</f>
        <v>0</v>
      </c>
      <c r="AW814" s="17">
        <f t="shared" si="2836"/>
        <v>6571.3000000000002</v>
      </c>
      <c r="AX814" s="17">
        <f t="shared" si="2837"/>
        <v>4022.9000000000001</v>
      </c>
      <c r="AY814" s="17">
        <f t="shared" si="2838"/>
        <v>4022.9000000000001</v>
      </c>
      <c r="AZ814" s="17">
        <f>AZ815</f>
        <v>0</v>
      </c>
      <c r="BA814" s="17">
        <f t="shared" si="2840"/>
        <v>6571.3000000000002</v>
      </c>
      <c r="BB814" s="17">
        <f t="shared" si="2841"/>
        <v>4022.9000000000001</v>
      </c>
      <c r="BC814" s="17">
        <f t="shared" si="2842"/>
        <v>4022.9000000000001</v>
      </c>
      <c r="BD814" s="17">
        <f>BD815</f>
        <v>0</v>
      </c>
      <c r="BE814" s="17">
        <f>BE815</f>
        <v>0</v>
      </c>
      <c r="BF814" s="17">
        <f>BF815</f>
        <v>0</v>
      </c>
      <c r="BG814" s="17">
        <f>BG815</f>
        <v>0</v>
      </c>
      <c r="BH814" s="17">
        <f>BH815</f>
        <v>0</v>
      </c>
      <c r="BI814" s="17">
        <f>BI815</f>
        <v>0</v>
      </c>
      <c r="BJ814" s="17">
        <f>BJ815</f>
        <v>0</v>
      </c>
      <c r="BK814" s="17">
        <f>BK815</f>
        <v>0</v>
      </c>
      <c r="BL814" s="17">
        <f>BL815</f>
        <v>0</v>
      </c>
      <c r="BM814" s="17">
        <f>BM815</f>
        <v>0</v>
      </c>
      <c r="BN814" s="17">
        <f>BN815</f>
        <v>0</v>
      </c>
      <c r="BO814" s="17">
        <f t="shared" si="2854"/>
        <v>6571.3000000000002</v>
      </c>
      <c r="BP814" s="17">
        <f t="shared" si="2855"/>
        <v>4022.9000000000001</v>
      </c>
      <c r="BQ814" s="17">
        <f t="shared" si="2856"/>
        <v>4022.9000000000001</v>
      </c>
      <c r="BR814" s="17">
        <f>BR815</f>
        <v>0</v>
      </c>
      <c r="BS814" s="35"/>
      <c r="BT814" s="35"/>
      <c r="BU814" s="1"/>
      <c r="BV814" s="1"/>
      <c r="BW814" s="1"/>
      <c r="BX814" s="1"/>
      <c r="BY814" s="1"/>
      <c r="BZ814" s="1"/>
      <c r="CA814" s="1"/>
      <c r="CB814" s="1"/>
    </row>
    <row r="815" s="1" customFormat="1" ht="30">
      <c r="A815" s="33" t="s">
        <v>486</v>
      </c>
      <c r="B815" s="33" t="s">
        <v>70</v>
      </c>
      <c r="C815" s="33" t="s">
        <v>72</v>
      </c>
      <c r="D815" s="33" t="s">
        <v>473</v>
      </c>
      <c r="E815" s="33" t="s">
        <v>48</v>
      </c>
      <c r="F815" s="34" t="s">
        <v>49</v>
      </c>
      <c r="G815" s="17">
        <v>6571.3000000000002</v>
      </c>
      <c r="H815" s="17">
        <v>4022.9000000000001</v>
      </c>
      <c r="I815" s="17">
        <v>4022.9000000000001</v>
      </c>
      <c r="J815" s="17"/>
      <c r="K815" s="17"/>
      <c r="L815" s="17"/>
      <c r="M815" s="17">
        <f t="shared" si="2708"/>
        <v>6571.3000000000002</v>
      </c>
      <c r="N815" s="17">
        <f t="shared" si="2709"/>
        <v>4022.9000000000001</v>
      </c>
      <c r="O815" s="17">
        <f t="shared" si="2710"/>
        <v>4022.9000000000001</v>
      </c>
      <c r="P815" s="17"/>
      <c r="Q815" s="17"/>
      <c r="R815" s="17"/>
      <c r="S815" s="17"/>
      <c r="T815" s="17"/>
      <c r="U815" s="17"/>
      <c r="V815" s="17"/>
      <c r="W815" s="17"/>
      <c r="X815" s="17"/>
      <c r="Y815" s="17">
        <f t="shared" si="2812"/>
        <v>6571.3000000000002</v>
      </c>
      <c r="Z815" s="17">
        <f t="shared" si="2813"/>
        <v>4022.9000000000001</v>
      </c>
      <c r="AA815" s="17">
        <f t="shared" si="2814"/>
        <v>4022.9000000000001</v>
      </c>
      <c r="AB815" s="17"/>
      <c r="AC815" s="17"/>
      <c r="AD815" s="17"/>
      <c r="AE815" s="17">
        <f t="shared" si="2818"/>
        <v>6571.3000000000002</v>
      </c>
      <c r="AF815" s="17">
        <f t="shared" si="2819"/>
        <v>4022.9000000000001</v>
      </c>
      <c r="AG815" s="17">
        <f t="shared" si="2820"/>
        <v>4022.9000000000001</v>
      </c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>
        <f t="shared" si="2836"/>
        <v>6571.3000000000002</v>
      </c>
      <c r="AX815" s="17">
        <f t="shared" si="2837"/>
        <v>4022.9000000000001</v>
      </c>
      <c r="AY815" s="17">
        <f t="shared" si="2838"/>
        <v>4022.9000000000001</v>
      </c>
      <c r="AZ815" s="17"/>
      <c r="BA815" s="17">
        <f t="shared" si="2840"/>
        <v>6571.3000000000002</v>
      </c>
      <c r="BB815" s="17">
        <f t="shared" si="2841"/>
        <v>4022.9000000000001</v>
      </c>
      <c r="BC815" s="17">
        <f t="shared" si="2842"/>
        <v>4022.9000000000001</v>
      </c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>
        <f t="shared" si="2854"/>
        <v>6571.3000000000002</v>
      </c>
      <c r="BP815" s="17">
        <f t="shared" si="2855"/>
        <v>4022.9000000000001</v>
      </c>
      <c r="BQ815" s="17">
        <f t="shared" si="2856"/>
        <v>4022.9000000000001</v>
      </c>
      <c r="BR815" s="17"/>
      <c r="BS815" s="35"/>
      <c r="BT815" s="35"/>
      <c r="BU815" s="1"/>
      <c r="BV815" s="1"/>
      <c r="BW815" s="1"/>
      <c r="BX815" s="1"/>
      <c r="BY815" s="1"/>
      <c r="BZ815" s="1"/>
      <c r="CA815" s="1"/>
      <c r="CB815" s="1"/>
    </row>
    <row r="816" s="1" customFormat="1" ht="30">
      <c r="A816" s="33" t="s">
        <v>486</v>
      </c>
      <c r="B816" s="33" t="s">
        <v>70</v>
      </c>
      <c r="C816" s="33" t="s">
        <v>72</v>
      </c>
      <c r="D816" s="33" t="s">
        <v>475</v>
      </c>
      <c r="E816" s="38"/>
      <c r="F816" s="34" t="s">
        <v>476</v>
      </c>
      <c r="G816" s="17">
        <f>G817</f>
        <v>5250</v>
      </c>
      <c r="H816" s="17">
        <f>H817</f>
        <v>5145</v>
      </c>
      <c r="I816" s="17">
        <f>I817</f>
        <v>0</v>
      </c>
      <c r="J816" s="17">
        <f>J817</f>
        <v>0</v>
      </c>
      <c r="K816" s="17">
        <f>K817</f>
        <v>0</v>
      </c>
      <c r="L816" s="17">
        <f>L817</f>
        <v>0</v>
      </c>
      <c r="M816" s="17">
        <f t="shared" si="2708"/>
        <v>5250</v>
      </c>
      <c r="N816" s="17">
        <f t="shared" si="2709"/>
        <v>5145</v>
      </c>
      <c r="O816" s="17">
        <f t="shared" si="2710"/>
        <v>0</v>
      </c>
      <c r="P816" s="17">
        <f>P817</f>
        <v>0</v>
      </c>
      <c r="Q816" s="17">
        <f>Q817</f>
        <v>0</v>
      </c>
      <c r="R816" s="17">
        <f>R817</f>
        <v>0</v>
      </c>
      <c r="S816" s="17">
        <f>S817</f>
        <v>0</v>
      </c>
      <c r="T816" s="17">
        <f>T817</f>
        <v>0</v>
      </c>
      <c r="U816" s="17">
        <f>U817</f>
        <v>0</v>
      </c>
      <c r="V816" s="17">
        <f>V817</f>
        <v>0</v>
      </c>
      <c r="W816" s="17">
        <f>W817</f>
        <v>0</v>
      </c>
      <c r="X816" s="17">
        <f>X817</f>
        <v>0</v>
      </c>
      <c r="Y816" s="17">
        <f t="shared" si="2812"/>
        <v>5250</v>
      </c>
      <c r="Z816" s="17">
        <f t="shared" si="2813"/>
        <v>5145</v>
      </c>
      <c r="AA816" s="17">
        <f t="shared" si="2814"/>
        <v>0</v>
      </c>
      <c r="AB816" s="17">
        <f>AB817</f>
        <v>0</v>
      </c>
      <c r="AC816" s="17">
        <f>AC817</f>
        <v>0</v>
      </c>
      <c r="AD816" s="17">
        <f>AD817</f>
        <v>0</v>
      </c>
      <c r="AE816" s="17">
        <f t="shared" si="2818"/>
        <v>5250</v>
      </c>
      <c r="AF816" s="17">
        <f t="shared" si="2819"/>
        <v>5145</v>
      </c>
      <c r="AG816" s="17">
        <f t="shared" si="2820"/>
        <v>0</v>
      </c>
      <c r="AH816" s="17">
        <f>AH817</f>
        <v>0</v>
      </c>
      <c r="AI816" s="17">
        <f>AI817</f>
        <v>0</v>
      </c>
      <c r="AJ816" s="17">
        <f>AJ817</f>
        <v>0</v>
      </c>
      <c r="AK816" s="17">
        <f>AK817</f>
        <v>0</v>
      </c>
      <c r="AL816" s="17">
        <f>AL817</f>
        <v>0</v>
      </c>
      <c r="AM816" s="17">
        <f>AM817</f>
        <v>0</v>
      </c>
      <c r="AN816" s="17">
        <f>AN817</f>
        <v>0</v>
      </c>
      <c r="AO816" s="17">
        <f>AO817</f>
        <v>0</v>
      </c>
      <c r="AP816" s="17">
        <f>AP817</f>
        <v>0</v>
      </c>
      <c r="AQ816" s="17">
        <f>AQ817</f>
        <v>0</v>
      </c>
      <c r="AR816" s="17">
        <f>AR817</f>
        <v>0</v>
      </c>
      <c r="AS816" s="17">
        <f>AS817</f>
        <v>0</v>
      </c>
      <c r="AT816" s="17">
        <f>AT817</f>
        <v>0</v>
      </c>
      <c r="AU816" s="17">
        <f>AU817</f>
        <v>0</v>
      </c>
      <c r="AV816" s="17">
        <f>AV817</f>
        <v>0</v>
      </c>
      <c r="AW816" s="17">
        <f t="shared" si="2836"/>
        <v>5250</v>
      </c>
      <c r="AX816" s="17">
        <f t="shared" si="2837"/>
        <v>5145</v>
      </c>
      <c r="AY816" s="17">
        <f t="shared" si="2838"/>
        <v>0</v>
      </c>
      <c r="AZ816" s="17">
        <f>AZ817</f>
        <v>0</v>
      </c>
      <c r="BA816" s="17">
        <f t="shared" si="2840"/>
        <v>5250</v>
      </c>
      <c r="BB816" s="17">
        <f t="shared" si="2841"/>
        <v>5145</v>
      </c>
      <c r="BC816" s="17">
        <f t="shared" si="2842"/>
        <v>0</v>
      </c>
      <c r="BD816" s="17">
        <f>BD817</f>
        <v>0</v>
      </c>
      <c r="BE816" s="17">
        <f>BE817</f>
        <v>0</v>
      </c>
      <c r="BF816" s="17">
        <f>BF817</f>
        <v>0</v>
      </c>
      <c r="BG816" s="17">
        <f>BG817</f>
        <v>0</v>
      </c>
      <c r="BH816" s="17">
        <f>BH817</f>
        <v>0</v>
      </c>
      <c r="BI816" s="17">
        <f>BI817</f>
        <v>0</v>
      </c>
      <c r="BJ816" s="17">
        <f>BJ817</f>
        <v>15120.602000000001</v>
      </c>
      <c r="BK816" s="17">
        <f>BK817</f>
        <v>0</v>
      </c>
      <c r="BL816" s="17">
        <f>BL817</f>
        <v>0</v>
      </c>
      <c r="BM816" s="17">
        <f>BM817</f>
        <v>0</v>
      </c>
      <c r="BN816" s="17">
        <f>BN817</f>
        <v>0</v>
      </c>
      <c r="BO816" s="17">
        <f t="shared" si="2854"/>
        <v>5250</v>
      </c>
      <c r="BP816" s="17">
        <f t="shared" si="2855"/>
        <v>20265.601999999999</v>
      </c>
      <c r="BQ816" s="17">
        <f t="shared" si="2856"/>
        <v>0</v>
      </c>
      <c r="BR816" s="17">
        <f>BR817</f>
        <v>0</v>
      </c>
      <c r="BS816" s="35"/>
      <c r="BT816" s="35"/>
      <c r="BU816" s="1"/>
      <c r="BV816" s="1"/>
      <c r="BW816" s="1"/>
      <c r="BX816" s="1"/>
      <c r="BY816" s="1"/>
      <c r="BZ816" s="1"/>
      <c r="CA816" s="1"/>
      <c r="CB816" s="1"/>
    </row>
    <row r="817" s="1" customFormat="1" ht="15">
      <c r="A817" s="33" t="s">
        <v>486</v>
      </c>
      <c r="B817" s="33" t="s">
        <v>70</v>
      </c>
      <c r="C817" s="33" t="s">
        <v>72</v>
      </c>
      <c r="D817" s="33" t="s">
        <v>475</v>
      </c>
      <c r="E817" s="33" t="s">
        <v>50</v>
      </c>
      <c r="F817" s="34" t="s">
        <v>51</v>
      </c>
      <c r="G817" s="17">
        <v>5250</v>
      </c>
      <c r="H817" s="17">
        <v>5145</v>
      </c>
      <c r="I817" s="17">
        <v>0</v>
      </c>
      <c r="J817" s="17"/>
      <c r="K817" s="17"/>
      <c r="L817" s="17"/>
      <c r="M817" s="17">
        <f t="shared" si="2708"/>
        <v>5250</v>
      </c>
      <c r="N817" s="17">
        <f t="shared" si="2709"/>
        <v>5145</v>
      </c>
      <c r="O817" s="17">
        <f t="shared" si="2710"/>
        <v>0</v>
      </c>
      <c r="P817" s="17"/>
      <c r="Q817" s="17"/>
      <c r="R817" s="17"/>
      <c r="S817" s="17"/>
      <c r="T817" s="17"/>
      <c r="U817" s="17"/>
      <c r="V817" s="17"/>
      <c r="W817" s="17"/>
      <c r="X817" s="17"/>
      <c r="Y817" s="17">
        <f t="shared" si="2812"/>
        <v>5250</v>
      </c>
      <c r="Z817" s="17">
        <f t="shared" si="2813"/>
        <v>5145</v>
      </c>
      <c r="AA817" s="17">
        <f t="shared" si="2814"/>
        <v>0</v>
      </c>
      <c r="AB817" s="17"/>
      <c r="AC817" s="17"/>
      <c r="AD817" s="17"/>
      <c r="AE817" s="17">
        <f t="shared" si="2818"/>
        <v>5250</v>
      </c>
      <c r="AF817" s="17">
        <f t="shared" si="2819"/>
        <v>5145</v>
      </c>
      <c r="AG817" s="17">
        <f t="shared" si="2820"/>
        <v>0</v>
      </c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>
        <f t="shared" si="2836"/>
        <v>5250</v>
      </c>
      <c r="AX817" s="17">
        <f t="shared" si="2837"/>
        <v>5145</v>
      </c>
      <c r="AY817" s="17">
        <f t="shared" si="2838"/>
        <v>0</v>
      </c>
      <c r="AZ817" s="17"/>
      <c r="BA817" s="17">
        <f t="shared" si="2840"/>
        <v>5250</v>
      </c>
      <c r="BB817" s="17">
        <f t="shared" si="2841"/>
        <v>5145</v>
      </c>
      <c r="BC817" s="17">
        <f t="shared" si="2842"/>
        <v>0</v>
      </c>
      <c r="BD817" s="17"/>
      <c r="BE817" s="17"/>
      <c r="BF817" s="17"/>
      <c r="BG817" s="17"/>
      <c r="BH817" s="17"/>
      <c r="BI817" s="17"/>
      <c r="BJ817" s="17">
        <v>15120.602000000001</v>
      </c>
      <c r="BK817" s="17"/>
      <c r="BL817" s="17"/>
      <c r="BM817" s="17"/>
      <c r="BN817" s="17"/>
      <c r="BO817" s="17">
        <f t="shared" si="2854"/>
        <v>5250</v>
      </c>
      <c r="BP817" s="17">
        <f t="shared" si="2855"/>
        <v>20265.601999999999</v>
      </c>
      <c r="BQ817" s="17">
        <f t="shared" si="2856"/>
        <v>0</v>
      </c>
      <c r="BR817" s="17"/>
      <c r="BS817" s="35"/>
      <c r="BT817" s="35"/>
      <c r="BU817" s="1"/>
      <c r="BV817" s="1"/>
      <c r="BW817" s="1"/>
      <c r="BX817" s="1"/>
      <c r="BY817" s="1"/>
      <c r="BZ817" s="1"/>
      <c r="CA817" s="1"/>
      <c r="CB817" s="1"/>
    </row>
    <row r="818" s="1" customFormat="1" ht="30">
      <c r="A818" s="33" t="s">
        <v>486</v>
      </c>
      <c r="B818" s="33" t="s">
        <v>70</v>
      </c>
      <c r="C818" s="33" t="s">
        <v>72</v>
      </c>
      <c r="D818" s="33" t="s">
        <v>166</v>
      </c>
      <c r="E818" s="38"/>
      <c r="F818" s="34" t="s">
        <v>167</v>
      </c>
      <c r="G818" s="17">
        <f t="shared" ref="G818:G834" si="2858">G819</f>
        <v>1208.4000000000001</v>
      </c>
      <c r="H818" s="17">
        <f t="shared" ref="H818:H832" si="2859">H819</f>
        <v>1208.4000000000001</v>
      </c>
      <c r="I818" s="17">
        <f t="shared" ref="I818:I834" si="2860">I819</f>
        <v>1208.4000000000001</v>
      </c>
      <c r="J818" s="17">
        <f t="shared" ref="J818:J834" si="2861">J819</f>
        <v>0</v>
      </c>
      <c r="K818" s="17">
        <f t="shared" ref="K818:K834" si="2862">K819</f>
        <v>0</v>
      </c>
      <c r="L818" s="17">
        <f t="shared" ref="L818:L834" si="2863">L819</f>
        <v>0</v>
      </c>
      <c r="M818" s="17">
        <f t="shared" si="2708"/>
        <v>1208.4000000000001</v>
      </c>
      <c r="N818" s="17">
        <f t="shared" si="2709"/>
        <v>1208.4000000000001</v>
      </c>
      <c r="O818" s="17">
        <f t="shared" si="2710"/>
        <v>1208.4000000000001</v>
      </c>
      <c r="P818" s="17">
        <f t="shared" ref="P818:P834" si="2864">P819</f>
        <v>0</v>
      </c>
      <c r="Q818" s="17">
        <f t="shared" ref="Q818:Q834" si="2865">Q819</f>
        <v>0</v>
      </c>
      <c r="R818" s="17">
        <f t="shared" ref="R818:R834" si="2866">R819</f>
        <v>0</v>
      </c>
      <c r="S818" s="17">
        <f t="shared" ref="S818:S834" si="2867">S819</f>
        <v>0</v>
      </c>
      <c r="T818" s="17">
        <f t="shared" ref="T818:T834" si="2868">T819</f>
        <v>0</v>
      </c>
      <c r="U818" s="17">
        <f t="shared" ref="U818:U834" si="2869">U819</f>
        <v>0</v>
      </c>
      <c r="V818" s="17">
        <f t="shared" ref="V818:V834" si="2870">V819</f>
        <v>0</v>
      </c>
      <c r="W818" s="17">
        <f t="shared" ref="W818:W823" si="2871">W819</f>
        <v>0</v>
      </c>
      <c r="X818" s="17">
        <f t="shared" ref="X818:X823" si="2872">X819</f>
        <v>0</v>
      </c>
      <c r="Y818" s="17">
        <f t="shared" si="2812"/>
        <v>1208.4000000000001</v>
      </c>
      <c r="Z818" s="17">
        <f t="shared" si="2813"/>
        <v>1208.4000000000001</v>
      </c>
      <c r="AA818" s="17">
        <f t="shared" si="2814"/>
        <v>1208.4000000000001</v>
      </c>
      <c r="AB818" s="17">
        <f t="shared" ref="AB818:AB823" si="2873">AB819</f>
        <v>0</v>
      </c>
      <c r="AC818" s="17">
        <f t="shared" ref="AC818:AC823" si="2874">AC819</f>
        <v>0</v>
      </c>
      <c r="AD818" s="17">
        <f t="shared" ref="AD818:AD823" si="2875">AD819</f>
        <v>0</v>
      </c>
      <c r="AE818" s="17">
        <f t="shared" si="2818"/>
        <v>1208.4000000000001</v>
      </c>
      <c r="AF818" s="17">
        <f t="shared" si="2819"/>
        <v>1208.4000000000001</v>
      </c>
      <c r="AG818" s="17">
        <f t="shared" si="2820"/>
        <v>1208.4000000000001</v>
      </c>
      <c r="AH818" s="17">
        <f t="shared" ref="AH818:AH823" si="2876">AH819</f>
        <v>0</v>
      </c>
      <c r="AI818" s="17">
        <f t="shared" ref="AI818:AI823" si="2877">AI819</f>
        <v>0</v>
      </c>
      <c r="AJ818" s="17">
        <f t="shared" ref="AJ818:AJ823" si="2878">AJ819</f>
        <v>0</v>
      </c>
      <c r="AK818" s="17">
        <f t="shared" ref="AK818:AK823" si="2879">AK819</f>
        <v>0</v>
      </c>
      <c r="AL818" s="17">
        <f t="shared" ref="AL818:AL823" si="2880">AL819</f>
        <v>0</v>
      </c>
      <c r="AM818" s="17">
        <f t="shared" ref="AM818:AM823" si="2881">AM819</f>
        <v>0</v>
      </c>
      <c r="AN818" s="17">
        <f t="shared" ref="AN818:AN823" si="2882">AN819</f>
        <v>0</v>
      </c>
      <c r="AO818" s="17">
        <f t="shared" ref="AO818:AO823" si="2883">AO819</f>
        <v>0</v>
      </c>
      <c r="AP818" s="17">
        <f t="shared" ref="AP818:AP823" si="2884">AP819</f>
        <v>0</v>
      </c>
      <c r="AQ818" s="17">
        <f t="shared" ref="AQ818:AQ823" si="2885">AQ819</f>
        <v>0</v>
      </c>
      <c r="AR818" s="17">
        <f t="shared" ref="AR818:AR823" si="2886">AR819</f>
        <v>0</v>
      </c>
      <c r="AS818" s="17">
        <f t="shared" ref="AS818:AS823" si="2887">AS819</f>
        <v>0</v>
      </c>
      <c r="AT818" s="17">
        <f t="shared" ref="AT818:AT823" si="2888">AT819</f>
        <v>0</v>
      </c>
      <c r="AU818" s="17">
        <f t="shared" ref="AU818:AU823" si="2889">AU819</f>
        <v>0</v>
      </c>
      <c r="AV818" s="17">
        <f t="shared" ref="AV818:AV823" si="2890">AV819</f>
        <v>0</v>
      </c>
      <c r="AW818" s="17">
        <f t="shared" si="2836"/>
        <v>1208.4000000000001</v>
      </c>
      <c r="AX818" s="17">
        <f t="shared" si="2837"/>
        <v>1208.4000000000001</v>
      </c>
      <c r="AY818" s="17">
        <f t="shared" si="2838"/>
        <v>1208.4000000000001</v>
      </c>
      <c r="AZ818" s="17">
        <f t="shared" ref="AZ818:AZ823" si="2891">AZ819</f>
        <v>0</v>
      </c>
      <c r="BA818" s="17">
        <f t="shared" si="2840"/>
        <v>1208.4000000000001</v>
      </c>
      <c r="BB818" s="17">
        <f t="shared" si="2841"/>
        <v>1208.4000000000001</v>
      </c>
      <c r="BC818" s="17">
        <f t="shared" si="2842"/>
        <v>1208.4000000000001</v>
      </c>
      <c r="BD818" s="17">
        <f t="shared" ref="BD818:BD823" si="2892">BD819</f>
        <v>0</v>
      </c>
      <c r="BE818" s="17">
        <f t="shared" ref="BE818:BE823" si="2893">BE819</f>
        <v>0</v>
      </c>
      <c r="BF818" s="17">
        <f t="shared" ref="BF818:BF823" si="2894">BF819</f>
        <v>0</v>
      </c>
      <c r="BG818" s="17">
        <f t="shared" ref="BG818:BG823" si="2895">BG819</f>
        <v>0</v>
      </c>
      <c r="BH818" s="17">
        <f t="shared" ref="BH818:BH823" si="2896">BH819</f>
        <v>0</v>
      </c>
      <c r="BI818" s="17">
        <f t="shared" ref="BI818:BI823" si="2897">BI819</f>
        <v>0</v>
      </c>
      <c r="BJ818" s="17">
        <f t="shared" ref="BJ818:BJ823" si="2898">BJ819</f>
        <v>0</v>
      </c>
      <c r="BK818" s="17">
        <f t="shared" ref="BK818:BK823" si="2899">BK819</f>
        <v>0</v>
      </c>
      <c r="BL818" s="17">
        <f t="shared" ref="BL818:BL823" si="2900">BL819</f>
        <v>0</v>
      </c>
      <c r="BM818" s="17">
        <f t="shared" ref="BM818:BM823" si="2901">BM819</f>
        <v>0</v>
      </c>
      <c r="BN818" s="17">
        <f t="shared" ref="BN818:BN823" si="2902">BN819</f>
        <v>0</v>
      </c>
      <c r="BO818" s="17">
        <f t="shared" si="2854"/>
        <v>1208.4000000000001</v>
      </c>
      <c r="BP818" s="17">
        <f t="shared" si="2855"/>
        <v>1208.4000000000001</v>
      </c>
      <c r="BQ818" s="17">
        <f t="shared" si="2856"/>
        <v>1208.4000000000001</v>
      </c>
      <c r="BR818" s="17">
        <f t="shared" ref="BR818:BR823" si="2903">BR819</f>
        <v>0</v>
      </c>
      <c r="BS818" s="35"/>
      <c r="BT818" s="35"/>
      <c r="BU818" s="1"/>
      <c r="BV818" s="1"/>
      <c r="BW818" s="1"/>
      <c r="BX818" s="1"/>
      <c r="BY818" s="1"/>
      <c r="BZ818" s="1"/>
      <c r="CA818" s="1"/>
      <c r="CB818" s="1"/>
    </row>
    <row r="819" s="1" customFormat="1" ht="15" hidden="1">
      <c r="A819" s="33" t="s">
        <v>486</v>
      </c>
      <c r="B819" s="33" t="s">
        <v>70</v>
      </c>
      <c r="C819" s="33" t="s">
        <v>72</v>
      </c>
      <c r="D819" s="33" t="s">
        <v>168</v>
      </c>
      <c r="E819" s="38"/>
      <c r="F819" s="34" t="s">
        <v>43</v>
      </c>
      <c r="G819" s="17">
        <f t="shared" si="2858"/>
        <v>1208.4000000000001</v>
      </c>
      <c r="H819" s="17">
        <f t="shared" si="2859"/>
        <v>1208.4000000000001</v>
      </c>
      <c r="I819" s="17">
        <f t="shared" si="2860"/>
        <v>1208.4000000000001</v>
      </c>
      <c r="J819" s="17">
        <f t="shared" si="2861"/>
        <v>0</v>
      </c>
      <c r="K819" s="17">
        <f t="shared" si="2862"/>
        <v>0</v>
      </c>
      <c r="L819" s="17">
        <f t="shared" si="2863"/>
        <v>0</v>
      </c>
      <c r="M819" s="17">
        <f t="shared" si="2708"/>
        <v>1208.4000000000001</v>
      </c>
      <c r="N819" s="17">
        <f t="shared" si="2709"/>
        <v>1208.4000000000001</v>
      </c>
      <c r="O819" s="17">
        <f t="shared" si="2710"/>
        <v>1208.4000000000001</v>
      </c>
      <c r="P819" s="17">
        <f t="shared" si="2864"/>
        <v>0</v>
      </c>
      <c r="Q819" s="17">
        <f t="shared" si="2865"/>
        <v>0</v>
      </c>
      <c r="R819" s="17">
        <f t="shared" si="2866"/>
        <v>0</v>
      </c>
      <c r="S819" s="17">
        <f t="shared" si="2867"/>
        <v>0</v>
      </c>
      <c r="T819" s="17">
        <f t="shared" si="2868"/>
        <v>0</v>
      </c>
      <c r="U819" s="17">
        <f t="shared" si="2869"/>
        <v>0</v>
      </c>
      <c r="V819" s="17">
        <f t="shared" si="2870"/>
        <v>0</v>
      </c>
      <c r="W819" s="17">
        <f t="shared" si="2871"/>
        <v>0</v>
      </c>
      <c r="X819" s="17">
        <f t="shared" si="2872"/>
        <v>0</v>
      </c>
      <c r="Y819" s="17">
        <f t="shared" si="2812"/>
        <v>1208.4000000000001</v>
      </c>
      <c r="Z819" s="17">
        <f t="shared" si="2813"/>
        <v>1208.4000000000001</v>
      </c>
      <c r="AA819" s="17">
        <f t="shared" si="2814"/>
        <v>1208.4000000000001</v>
      </c>
      <c r="AB819" s="17">
        <f t="shared" si="2873"/>
        <v>0</v>
      </c>
      <c r="AC819" s="17">
        <f t="shared" si="2874"/>
        <v>0</v>
      </c>
      <c r="AD819" s="17">
        <f t="shared" si="2875"/>
        <v>0</v>
      </c>
      <c r="AE819" s="17">
        <f t="shared" si="2818"/>
        <v>1208.4000000000001</v>
      </c>
      <c r="AF819" s="17">
        <f t="shared" si="2819"/>
        <v>1208.4000000000001</v>
      </c>
      <c r="AG819" s="17">
        <f t="shared" si="2820"/>
        <v>1208.4000000000001</v>
      </c>
      <c r="AH819" s="17">
        <f t="shared" si="2876"/>
        <v>0</v>
      </c>
      <c r="AI819" s="17">
        <f t="shared" si="2877"/>
        <v>0</v>
      </c>
      <c r="AJ819" s="17">
        <f t="shared" si="2878"/>
        <v>0</v>
      </c>
      <c r="AK819" s="17">
        <f t="shared" si="2879"/>
        <v>0</v>
      </c>
      <c r="AL819" s="17">
        <f t="shared" si="2880"/>
        <v>0</v>
      </c>
      <c r="AM819" s="17">
        <f t="shared" si="2881"/>
        <v>0</v>
      </c>
      <c r="AN819" s="17">
        <f t="shared" si="2882"/>
        <v>0</v>
      </c>
      <c r="AO819" s="17">
        <f t="shared" si="2883"/>
        <v>0</v>
      </c>
      <c r="AP819" s="17">
        <f t="shared" si="2884"/>
        <v>0</v>
      </c>
      <c r="AQ819" s="17">
        <f t="shared" si="2885"/>
        <v>0</v>
      </c>
      <c r="AR819" s="17">
        <f t="shared" si="2886"/>
        <v>0</v>
      </c>
      <c r="AS819" s="17">
        <f t="shared" si="2887"/>
        <v>0</v>
      </c>
      <c r="AT819" s="17">
        <f t="shared" si="2888"/>
        <v>0</v>
      </c>
      <c r="AU819" s="17">
        <f t="shared" si="2889"/>
        <v>0</v>
      </c>
      <c r="AV819" s="17">
        <f t="shared" si="2890"/>
        <v>0</v>
      </c>
      <c r="AW819" s="17">
        <f t="shared" si="2836"/>
        <v>1208.4000000000001</v>
      </c>
      <c r="AX819" s="17">
        <f t="shared" si="2837"/>
        <v>1208.4000000000001</v>
      </c>
      <c r="AY819" s="17">
        <f t="shared" si="2838"/>
        <v>1208.4000000000001</v>
      </c>
      <c r="AZ819" s="17">
        <f t="shared" si="2891"/>
        <v>0</v>
      </c>
      <c r="BA819" s="17">
        <f t="shared" si="2840"/>
        <v>1208.4000000000001</v>
      </c>
      <c r="BB819" s="17">
        <f t="shared" si="2841"/>
        <v>1208.4000000000001</v>
      </c>
      <c r="BC819" s="17">
        <f t="shared" si="2842"/>
        <v>1208.4000000000001</v>
      </c>
      <c r="BD819" s="17">
        <f t="shared" si="2892"/>
        <v>0</v>
      </c>
      <c r="BE819" s="17">
        <f t="shared" si="2893"/>
        <v>0</v>
      </c>
      <c r="BF819" s="17">
        <f t="shared" si="2894"/>
        <v>0</v>
      </c>
      <c r="BG819" s="17">
        <f t="shared" si="2895"/>
        <v>0</v>
      </c>
      <c r="BH819" s="17">
        <f t="shared" si="2896"/>
        <v>0</v>
      </c>
      <c r="BI819" s="17">
        <f t="shared" si="2897"/>
        <v>0</v>
      </c>
      <c r="BJ819" s="17">
        <f t="shared" si="2898"/>
        <v>0</v>
      </c>
      <c r="BK819" s="17">
        <f t="shared" si="2899"/>
        <v>0</v>
      </c>
      <c r="BL819" s="17">
        <f t="shared" si="2900"/>
        <v>0</v>
      </c>
      <c r="BM819" s="17">
        <f t="shared" si="2901"/>
        <v>0</v>
      </c>
      <c r="BN819" s="17">
        <f t="shared" si="2902"/>
        <v>0</v>
      </c>
      <c r="BO819" s="17">
        <f t="shared" si="2854"/>
        <v>1208.4000000000001</v>
      </c>
      <c r="BP819" s="17">
        <f t="shared" si="2855"/>
        <v>1208.4000000000001</v>
      </c>
      <c r="BQ819" s="17">
        <f t="shared" si="2856"/>
        <v>1208.4000000000001</v>
      </c>
      <c r="BR819" s="17">
        <f t="shared" si="2903"/>
        <v>0</v>
      </c>
      <c r="BS819" s="35">
        <v>0</v>
      </c>
      <c r="BT819" s="35"/>
      <c r="BU819" s="1"/>
      <c r="BV819" s="1"/>
      <c r="BW819" s="1"/>
      <c r="BX819" s="1"/>
      <c r="BY819" s="1"/>
      <c r="BZ819" s="1"/>
      <c r="CA819" s="1"/>
      <c r="CB819" s="1"/>
    </row>
    <row r="820" s="1" customFormat="1" ht="30">
      <c r="A820" s="33" t="s">
        <v>486</v>
      </c>
      <c r="B820" s="33" t="s">
        <v>70</v>
      </c>
      <c r="C820" s="33" t="s">
        <v>72</v>
      </c>
      <c r="D820" s="33" t="s">
        <v>169</v>
      </c>
      <c r="E820" s="38"/>
      <c r="F820" s="34" t="s">
        <v>170</v>
      </c>
      <c r="G820" s="17">
        <f t="shared" si="2858"/>
        <v>1208.4000000000001</v>
      </c>
      <c r="H820" s="17">
        <f t="shared" si="2859"/>
        <v>1208.4000000000001</v>
      </c>
      <c r="I820" s="17">
        <f t="shared" si="2860"/>
        <v>1208.4000000000001</v>
      </c>
      <c r="J820" s="17">
        <f t="shared" si="2861"/>
        <v>0</v>
      </c>
      <c r="K820" s="17">
        <f t="shared" si="2862"/>
        <v>0</v>
      </c>
      <c r="L820" s="17">
        <f t="shared" si="2863"/>
        <v>0</v>
      </c>
      <c r="M820" s="17">
        <f t="shared" si="2708"/>
        <v>1208.4000000000001</v>
      </c>
      <c r="N820" s="17">
        <f t="shared" si="2709"/>
        <v>1208.4000000000001</v>
      </c>
      <c r="O820" s="17">
        <f t="shared" si="2710"/>
        <v>1208.4000000000001</v>
      </c>
      <c r="P820" s="17">
        <f t="shared" si="2864"/>
        <v>0</v>
      </c>
      <c r="Q820" s="17">
        <f t="shared" si="2865"/>
        <v>0</v>
      </c>
      <c r="R820" s="17">
        <f t="shared" si="2866"/>
        <v>0</v>
      </c>
      <c r="S820" s="17">
        <f t="shared" si="2867"/>
        <v>0</v>
      </c>
      <c r="T820" s="17">
        <f t="shared" si="2868"/>
        <v>0</v>
      </c>
      <c r="U820" s="17">
        <f t="shared" si="2869"/>
        <v>0</v>
      </c>
      <c r="V820" s="17">
        <f t="shared" si="2870"/>
        <v>0</v>
      </c>
      <c r="W820" s="17">
        <f t="shared" si="2871"/>
        <v>0</v>
      </c>
      <c r="X820" s="17">
        <f t="shared" si="2872"/>
        <v>0</v>
      </c>
      <c r="Y820" s="17">
        <f t="shared" si="2812"/>
        <v>1208.4000000000001</v>
      </c>
      <c r="Z820" s="17">
        <f t="shared" si="2813"/>
        <v>1208.4000000000001</v>
      </c>
      <c r="AA820" s="17">
        <f t="shared" si="2814"/>
        <v>1208.4000000000001</v>
      </c>
      <c r="AB820" s="17">
        <f t="shared" si="2873"/>
        <v>0</v>
      </c>
      <c r="AC820" s="17">
        <f t="shared" si="2874"/>
        <v>0</v>
      </c>
      <c r="AD820" s="17">
        <f t="shared" si="2875"/>
        <v>0</v>
      </c>
      <c r="AE820" s="17">
        <f t="shared" si="2818"/>
        <v>1208.4000000000001</v>
      </c>
      <c r="AF820" s="17">
        <f t="shared" si="2819"/>
        <v>1208.4000000000001</v>
      </c>
      <c r="AG820" s="17">
        <f t="shared" si="2820"/>
        <v>1208.4000000000001</v>
      </c>
      <c r="AH820" s="17">
        <f t="shared" si="2876"/>
        <v>0</v>
      </c>
      <c r="AI820" s="17">
        <f t="shared" si="2877"/>
        <v>0</v>
      </c>
      <c r="AJ820" s="17">
        <f t="shared" si="2878"/>
        <v>0</v>
      </c>
      <c r="AK820" s="17">
        <f t="shared" si="2879"/>
        <v>0</v>
      </c>
      <c r="AL820" s="17">
        <f t="shared" si="2880"/>
        <v>0</v>
      </c>
      <c r="AM820" s="17">
        <f t="shared" si="2881"/>
        <v>0</v>
      </c>
      <c r="AN820" s="17">
        <f t="shared" si="2882"/>
        <v>0</v>
      </c>
      <c r="AO820" s="17">
        <f t="shared" si="2883"/>
        <v>0</v>
      </c>
      <c r="AP820" s="17">
        <f t="shared" si="2884"/>
        <v>0</v>
      </c>
      <c r="AQ820" s="17">
        <f t="shared" si="2885"/>
        <v>0</v>
      </c>
      <c r="AR820" s="17">
        <f t="shared" si="2886"/>
        <v>0</v>
      </c>
      <c r="AS820" s="17">
        <f t="shared" si="2887"/>
        <v>0</v>
      </c>
      <c r="AT820" s="17">
        <f t="shared" si="2888"/>
        <v>0</v>
      </c>
      <c r="AU820" s="17">
        <f t="shared" si="2889"/>
        <v>0</v>
      </c>
      <c r="AV820" s="17">
        <f t="shared" si="2890"/>
        <v>0</v>
      </c>
      <c r="AW820" s="17">
        <f t="shared" si="2836"/>
        <v>1208.4000000000001</v>
      </c>
      <c r="AX820" s="17">
        <f t="shared" si="2837"/>
        <v>1208.4000000000001</v>
      </c>
      <c r="AY820" s="17">
        <f t="shared" si="2838"/>
        <v>1208.4000000000001</v>
      </c>
      <c r="AZ820" s="17">
        <f t="shared" si="2891"/>
        <v>0</v>
      </c>
      <c r="BA820" s="17">
        <f t="shared" si="2840"/>
        <v>1208.4000000000001</v>
      </c>
      <c r="BB820" s="17">
        <f t="shared" si="2841"/>
        <v>1208.4000000000001</v>
      </c>
      <c r="BC820" s="17">
        <f t="shared" si="2842"/>
        <v>1208.4000000000001</v>
      </c>
      <c r="BD820" s="17">
        <f t="shared" si="2892"/>
        <v>0</v>
      </c>
      <c r="BE820" s="17">
        <f t="shared" si="2893"/>
        <v>0</v>
      </c>
      <c r="BF820" s="17">
        <f t="shared" si="2894"/>
        <v>0</v>
      </c>
      <c r="BG820" s="17">
        <f t="shared" si="2895"/>
        <v>0</v>
      </c>
      <c r="BH820" s="17">
        <f t="shared" si="2896"/>
        <v>0</v>
      </c>
      <c r="BI820" s="17">
        <f t="shared" si="2897"/>
        <v>0</v>
      </c>
      <c r="BJ820" s="17">
        <f t="shared" si="2898"/>
        <v>0</v>
      </c>
      <c r="BK820" s="17">
        <f t="shared" si="2899"/>
        <v>0</v>
      </c>
      <c r="BL820" s="17">
        <f t="shared" si="2900"/>
        <v>0</v>
      </c>
      <c r="BM820" s="17">
        <f t="shared" si="2901"/>
        <v>0</v>
      </c>
      <c r="BN820" s="17">
        <f t="shared" si="2902"/>
        <v>0</v>
      </c>
      <c r="BO820" s="17">
        <f t="shared" si="2854"/>
        <v>1208.4000000000001</v>
      </c>
      <c r="BP820" s="17">
        <f t="shared" si="2855"/>
        <v>1208.4000000000001</v>
      </c>
      <c r="BQ820" s="17">
        <f t="shared" si="2856"/>
        <v>1208.4000000000001</v>
      </c>
      <c r="BR820" s="17">
        <f t="shared" si="2903"/>
        <v>0</v>
      </c>
      <c r="BS820" s="35"/>
      <c r="BT820" s="35"/>
      <c r="BU820" s="1"/>
      <c r="BV820" s="1"/>
      <c r="BW820" s="1"/>
      <c r="BX820" s="1"/>
      <c r="BY820" s="1"/>
      <c r="BZ820" s="1"/>
      <c r="CA820" s="1"/>
      <c r="CB820" s="1"/>
    </row>
    <row r="821" s="1" customFormat="1" ht="30">
      <c r="A821" s="33" t="s">
        <v>486</v>
      </c>
      <c r="B821" s="33" t="s">
        <v>70</v>
      </c>
      <c r="C821" s="33" t="s">
        <v>72</v>
      </c>
      <c r="D821" s="33" t="s">
        <v>203</v>
      </c>
      <c r="E821" s="38"/>
      <c r="F821" s="34" t="s">
        <v>204</v>
      </c>
      <c r="G821" s="17">
        <f t="shared" si="2858"/>
        <v>1208.4000000000001</v>
      </c>
      <c r="H821" s="17">
        <f t="shared" si="2859"/>
        <v>1208.4000000000001</v>
      </c>
      <c r="I821" s="17">
        <f t="shared" si="2860"/>
        <v>1208.4000000000001</v>
      </c>
      <c r="J821" s="17">
        <f t="shared" si="2861"/>
        <v>0</v>
      </c>
      <c r="K821" s="17">
        <f t="shared" si="2862"/>
        <v>0</v>
      </c>
      <c r="L821" s="17">
        <f t="shared" si="2863"/>
        <v>0</v>
      </c>
      <c r="M821" s="17">
        <f t="shared" si="2708"/>
        <v>1208.4000000000001</v>
      </c>
      <c r="N821" s="17">
        <f t="shared" si="2709"/>
        <v>1208.4000000000001</v>
      </c>
      <c r="O821" s="17">
        <f t="shared" si="2710"/>
        <v>1208.4000000000001</v>
      </c>
      <c r="P821" s="17">
        <f t="shared" si="2864"/>
        <v>0</v>
      </c>
      <c r="Q821" s="17">
        <f t="shared" si="2865"/>
        <v>0</v>
      </c>
      <c r="R821" s="17">
        <f t="shared" si="2866"/>
        <v>0</v>
      </c>
      <c r="S821" s="17">
        <f t="shared" si="2867"/>
        <v>0</v>
      </c>
      <c r="T821" s="17">
        <f t="shared" si="2868"/>
        <v>0</v>
      </c>
      <c r="U821" s="17">
        <f t="shared" si="2869"/>
        <v>0</v>
      </c>
      <c r="V821" s="17">
        <f t="shared" si="2870"/>
        <v>0</v>
      </c>
      <c r="W821" s="17">
        <f t="shared" si="2871"/>
        <v>0</v>
      </c>
      <c r="X821" s="17">
        <f t="shared" si="2872"/>
        <v>0</v>
      </c>
      <c r="Y821" s="17">
        <f t="shared" si="2812"/>
        <v>1208.4000000000001</v>
      </c>
      <c r="Z821" s="17">
        <f t="shared" si="2813"/>
        <v>1208.4000000000001</v>
      </c>
      <c r="AA821" s="17">
        <f t="shared" si="2814"/>
        <v>1208.4000000000001</v>
      </c>
      <c r="AB821" s="17">
        <f t="shared" si="2873"/>
        <v>0</v>
      </c>
      <c r="AC821" s="17">
        <f t="shared" si="2874"/>
        <v>0</v>
      </c>
      <c r="AD821" s="17">
        <f t="shared" si="2875"/>
        <v>0</v>
      </c>
      <c r="AE821" s="17">
        <f t="shared" si="2818"/>
        <v>1208.4000000000001</v>
      </c>
      <c r="AF821" s="17">
        <f t="shared" si="2819"/>
        <v>1208.4000000000001</v>
      </c>
      <c r="AG821" s="17">
        <f t="shared" si="2820"/>
        <v>1208.4000000000001</v>
      </c>
      <c r="AH821" s="17">
        <f t="shared" si="2876"/>
        <v>0</v>
      </c>
      <c r="AI821" s="17">
        <f t="shared" si="2877"/>
        <v>0</v>
      </c>
      <c r="AJ821" s="17">
        <f t="shared" si="2878"/>
        <v>0</v>
      </c>
      <c r="AK821" s="17">
        <f t="shared" si="2879"/>
        <v>0</v>
      </c>
      <c r="AL821" s="17">
        <f t="shared" si="2880"/>
        <v>0</v>
      </c>
      <c r="AM821" s="17">
        <f t="shared" si="2881"/>
        <v>0</v>
      </c>
      <c r="AN821" s="17">
        <f t="shared" si="2882"/>
        <v>0</v>
      </c>
      <c r="AO821" s="17">
        <f t="shared" si="2883"/>
        <v>0</v>
      </c>
      <c r="AP821" s="17">
        <f t="shared" si="2884"/>
        <v>0</v>
      </c>
      <c r="AQ821" s="17">
        <f t="shared" si="2885"/>
        <v>0</v>
      </c>
      <c r="AR821" s="17">
        <f t="shared" si="2886"/>
        <v>0</v>
      </c>
      <c r="AS821" s="17">
        <f t="shared" si="2887"/>
        <v>0</v>
      </c>
      <c r="AT821" s="17">
        <f t="shared" si="2888"/>
        <v>0</v>
      </c>
      <c r="AU821" s="17">
        <f t="shared" si="2889"/>
        <v>0</v>
      </c>
      <c r="AV821" s="17">
        <f t="shared" si="2890"/>
        <v>0</v>
      </c>
      <c r="AW821" s="17">
        <f t="shared" si="2836"/>
        <v>1208.4000000000001</v>
      </c>
      <c r="AX821" s="17">
        <f t="shared" si="2837"/>
        <v>1208.4000000000001</v>
      </c>
      <c r="AY821" s="17">
        <f t="shared" si="2838"/>
        <v>1208.4000000000001</v>
      </c>
      <c r="AZ821" s="17">
        <f t="shared" si="2891"/>
        <v>0</v>
      </c>
      <c r="BA821" s="17">
        <f t="shared" si="2840"/>
        <v>1208.4000000000001</v>
      </c>
      <c r="BB821" s="17">
        <f t="shared" si="2841"/>
        <v>1208.4000000000001</v>
      </c>
      <c r="BC821" s="17">
        <f t="shared" si="2842"/>
        <v>1208.4000000000001</v>
      </c>
      <c r="BD821" s="17">
        <f t="shared" si="2892"/>
        <v>0</v>
      </c>
      <c r="BE821" s="17">
        <f t="shared" si="2893"/>
        <v>0</v>
      </c>
      <c r="BF821" s="17">
        <f t="shared" si="2894"/>
        <v>0</v>
      </c>
      <c r="BG821" s="17">
        <f t="shared" si="2895"/>
        <v>0</v>
      </c>
      <c r="BH821" s="17">
        <f t="shared" si="2896"/>
        <v>0</v>
      </c>
      <c r="BI821" s="17">
        <f t="shared" si="2897"/>
        <v>0</v>
      </c>
      <c r="BJ821" s="17">
        <f t="shared" si="2898"/>
        <v>0</v>
      </c>
      <c r="BK821" s="17">
        <f t="shared" si="2899"/>
        <v>0</v>
      </c>
      <c r="BL821" s="17">
        <f t="shared" si="2900"/>
        <v>0</v>
      </c>
      <c r="BM821" s="17">
        <f t="shared" si="2901"/>
        <v>0</v>
      </c>
      <c r="BN821" s="17">
        <f t="shared" si="2902"/>
        <v>0</v>
      </c>
      <c r="BO821" s="17">
        <f t="shared" si="2854"/>
        <v>1208.4000000000001</v>
      </c>
      <c r="BP821" s="17">
        <f t="shared" si="2855"/>
        <v>1208.4000000000001</v>
      </c>
      <c r="BQ821" s="17">
        <f t="shared" si="2856"/>
        <v>1208.4000000000001</v>
      </c>
      <c r="BR821" s="17">
        <f t="shared" si="2903"/>
        <v>0</v>
      </c>
      <c r="BS821" s="35"/>
      <c r="BT821" s="35"/>
      <c r="BU821" s="1"/>
      <c r="BV821" s="1"/>
      <c r="BW821" s="1"/>
      <c r="BX821" s="1"/>
      <c r="BY821" s="1"/>
      <c r="BZ821" s="1"/>
      <c r="CA821" s="1"/>
      <c r="CB821" s="1"/>
    </row>
    <row r="822" s="1" customFormat="1" ht="30">
      <c r="A822" s="33" t="s">
        <v>486</v>
      </c>
      <c r="B822" s="33" t="s">
        <v>70</v>
      </c>
      <c r="C822" s="33" t="s">
        <v>72</v>
      </c>
      <c r="D822" s="33" t="s">
        <v>203</v>
      </c>
      <c r="E822" s="33" t="s">
        <v>48</v>
      </c>
      <c r="F822" s="34" t="s">
        <v>49</v>
      </c>
      <c r="G822" s="17">
        <v>1208.4000000000001</v>
      </c>
      <c r="H822" s="17">
        <v>1208.4000000000001</v>
      </c>
      <c r="I822" s="17">
        <v>1208.4000000000001</v>
      </c>
      <c r="J822" s="17"/>
      <c r="K822" s="17"/>
      <c r="L822" s="17"/>
      <c r="M822" s="17">
        <f t="shared" si="2708"/>
        <v>1208.4000000000001</v>
      </c>
      <c r="N822" s="17">
        <f t="shared" si="2709"/>
        <v>1208.4000000000001</v>
      </c>
      <c r="O822" s="17">
        <f t="shared" si="2710"/>
        <v>1208.4000000000001</v>
      </c>
      <c r="P822" s="17"/>
      <c r="Q822" s="17"/>
      <c r="R822" s="17"/>
      <c r="S822" s="17"/>
      <c r="T822" s="17"/>
      <c r="U822" s="17"/>
      <c r="V822" s="17"/>
      <c r="W822" s="17"/>
      <c r="X822" s="17"/>
      <c r="Y822" s="17">
        <f t="shared" si="2812"/>
        <v>1208.4000000000001</v>
      </c>
      <c r="Z822" s="17">
        <f t="shared" si="2813"/>
        <v>1208.4000000000001</v>
      </c>
      <c r="AA822" s="17">
        <f t="shared" si="2814"/>
        <v>1208.4000000000001</v>
      </c>
      <c r="AB822" s="17"/>
      <c r="AC822" s="17"/>
      <c r="AD822" s="17"/>
      <c r="AE822" s="17">
        <f t="shared" si="2818"/>
        <v>1208.4000000000001</v>
      </c>
      <c r="AF822" s="17">
        <f t="shared" si="2819"/>
        <v>1208.4000000000001</v>
      </c>
      <c r="AG822" s="17">
        <f t="shared" si="2820"/>
        <v>1208.4000000000001</v>
      </c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>
        <f t="shared" si="2836"/>
        <v>1208.4000000000001</v>
      </c>
      <c r="AX822" s="17">
        <f t="shared" si="2837"/>
        <v>1208.4000000000001</v>
      </c>
      <c r="AY822" s="17">
        <f t="shared" si="2838"/>
        <v>1208.4000000000001</v>
      </c>
      <c r="AZ822" s="17"/>
      <c r="BA822" s="17">
        <f t="shared" si="2840"/>
        <v>1208.4000000000001</v>
      </c>
      <c r="BB822" s="17">
        <f t="shared" si="2841"/>
        <v>1208.4000000000001</v>
      </c>
      <c r="BC822" s="17">
        <f t="shared" si="2842"/>
        <v>1208.4000000000001</v>
      </c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>
        <f t="shared" si="2854"/>
        <v>1208.4000000000001</v>
      </c>
      <c r="BP822" s="17">
        <f t="shared" si="2855"/>
        <v>1208.4000000000001</v>
      </c>
      <c r="BQ822" s="17">
        <f t="shared" si="2856"/>
        <v>1208.4000000000001</v>
      </c>
      <c r="BR822" s="17"/>
      <c r="BS822" s="35"/>
      <c r="BT822" s="35"/>
      <c r="BU822" s="1"/>
      <c r="BV822" s="1"/>
      <c r="BW822" s="1"/>
      <c r="BX822" s="1"/>
      <c r="BY822" s="1"/>
      <c r="BZ822" s="1"/>
      <c r="CA822" s="1"/>
      <c r="CB822" s="1"/>
    </row>
    <row r="823" s="1" customFormat="1" ht="30">
      <c r="A823" s="33" t="s">
        <v>486</v>
      </c>
      <c r="B823" s="33" t="s">
        <v>70</v>
      </c>
      <c r="C823" s="33" t="s">
        <v>72</v>
      </c>
      <c r="D823" s="33" t="s">
        <v>64</v>
      </c>
      <c r="E823" s="38"/>
      <c r="F823" s="34" t="s">
        <v>65</v>
      </c>
      <c r="G823" s="17"/>
      <c r="H823" s="17"/>
      <c r="I823" s="17"/>
      <c r="J823" s="17"/>
      <c r="K823" s="17"/>
      <c r="L823" s="17"/>
      <c r="M823" s="17"/>
      <c r="N823" s="17"/>
      <c r="O823" s="17"/>
      <c r="P823" s="17">
        <f t="shared" si="2864"/>
        <v>0</v>
      </c>
      <c r="Q823" s="17">
        <f t="shared" si="2865"/>
        <v>0</v>
      </c>
      <c r="R823" s="17">
        <f t="shared" si="2866"/>
        <v>0</v>
      </c>
      <c r="S823" s="17">
        <f t="shared" si="2867"/>
        <v>335</v>
      </c>
      <c r="T823" s="17">
        <f t="shared" si="2868"/>
        <v>0</v>
      </c>
      <c r="U823" s="17">
        <f t="shared" si="2869"/>
        <v>0</v>
      </c>
      <c r="V823" s="17">
        <f t="shared" si="2870"/>
        <v>0</v>
      </c>
      <c r="W823" s="17">
        <f t="shared" si="2871"/>
        <v>0</v>
      </c>
      <c r="X823" s="17">
        <f t="shared" si="2872"/>
        <v>0</v>
      </c>
      <c r="Y823" s="17">
        <f t="shared" si="2812"/>
        <v>335</v>
      </c>
      <c r="Z823" s="17">
        <f t="shared" si="2813"/>
        <v>0</v>
      </c>
      <c r="AA823" s="17">
        <f t="shared" si="2814"/>
        <v>0</v>
      </c>
      <c r="AB823" s="17">
        <f t="shared" si="2873"/>
        <v>0</v>
      </c>
      <c r="AC823" s="17">
        <f t="shared" si="2874"/>
        <v>0</v>
      </c>
      <c r="AD823" s="17">
        <f t="shared" si="2875"/>
        <v>0</v>
      </c>
      <c r="AE823" s="17">
        <f t="shared" si="2818"/>
        <v>335</v>
      </c>
      <c r="AF823" s="17">
        <f t="shared" si="2819"/>
        <v>0</v>
      </c>
      <c r="AG823" s="17">
        <f t="shared" si="2820"/>
        <v>0</v>
      </c>
      <c r="AH823" s="17">
        <f t="shared" si="2876"/>
        <v>0</v>
      </c>
      <c r="AI823" s="17">
        <f t="shared" si="2877"/>
        <v>0</v>
      </c>
      <c r="AJ823" s="17">
        <f t="shared" si="2878"/>
        <v>0</v>
      </c>
      <c r="AK823" s="17">
        <f t="shared" si="2879"/>
        <v>0</v>
      </c>
      <c r="AL823" s="17">
        <f t="shared" si="2880"/>
        <v>0</v>
      </c>
      <c r="AM823" s="17">
        <f t="shared" si="2881"/>
        <v>0</v>
      </c>
      <c r="AN823" s="17">
        <f t="shared" si="2882"/>
        <v>0</v>
      </c>
      <c r="AO823" s="17">
        <f t="shared" si="2883"/>
        <v>0</v>
      </c>
      <c r="AP823" s="17">
        <f t="shared" si="2884"/>
        <v>0</v>
      </c>
      <c r="AQ823" s="17">
        <f t="shared" si="2885"/>
        <v>0</v>
      </c>
      <c r="AR823" s="17">
        <f t="shared" si="2886"/>
        <v>0</v>
      </c>
      <c r="AS823" s="17">
        <f t="shared" si="2887"/>
        <v>0</v>
      </c>
      <c r="AT823" s="17">
        <f t="shared" si="2888"/>
        <v>0</v>
      </c>
      <c r="AU823" s="17">
        <f t="shared" si="2889"/>
        <v>0</v>
      </c>
      <c r="AV823" s="17">
        <f t="shared" si="2890"/>
        <v>0</v>
      </c>
      <c r="AW823" s="17">
        <f t="shared" si="2836"/>
        <v>335</v>
      </c>
      <c r="AX823" s="17">
        <f t="shared" si="2837"/>
        <v>0</v>
      </c>
      <c r="AY823" s="17">
        <f t="shared" si="2838"/>
        <v>0</v>
      </c>
      <c r="AZ823" s="17">
        <f t="shared" si="2891"/>
        <v>0</v>
      </c>
      <c r="BA823" s="17">
        <f t="shared" si="2840"/>
        <v>335</v>
      </c>
      <c r="BB823" s="17">
        <f t="shared" si="2841"/>
        <v>0</v>
      </c>
      <c r="BC823" s="17">
        <f t="shared" si="2842"/>
        <v>0</v>
      </c>
      <c r="BD823" s="17">
        <f t="shared" si="2892"/>
        <v>0</v>
      </c>
      <c r="BE823" s="17">
        <f t="shared" si="2893"/>
        <v>0</v>
      </c>
      <c r="BF823" s="17">
        <f t="shared" si="2894"/>
        <v>0</v>
      </c>
      <c r="BG823" s="17">
        <f t="shared" si="2895"/>
        <v>0</v>
      </c>
      <c r="BH823" s="17">
        <f t="shared" si="2896"/>
        <v>0</v>
      </c>
      <c r="BI823" s="17">
        <f t="shared" si="2897"/>
        <v>0</v>
      </c>
      <c r="BJ823" s="17">
        <f t="shared" si="2898"/>
        <v>0</v>
      </c>
      <c r="BK823" s="17">
        <f t="shared" si="2899"/>
        <v>0</v>
      </c>
      <c r="BL823" s="17">
        <f t="shared" si="2900"/>
        <v>0</v>
      </c>
      <c r="BM823" s="17">
        <f t="shared" si="2901"/>
        <v>0</v>
      </c>
      <c r="BN823" s="17">
        <f t="shared" si="2902"/>
        <v>0</v>
      </c>
      <c r="BO823" s="17">
        <f t="shared" si="2854"/>
        <v>335</v>
      </c>
      <c r="BP823" s="17">
        <f t="shared" si="2855"/>
        <v>0</v>
      </c>
      <c r="BQ823" s="17">
        <f t="shared" si="2856"/>
        <v>0</v>
      </c>
      <c r="BR823" s="17">
        <f t="shared" si="2903"/>
        <v>0</v>
      </c>
      <c r="BS823" s="35"/>
      <c r="BT823" s="35"/>
      <c r="BU823" s="1"/>
      <c r="BV823" s="1"/>
      <c r="BW823" s="1"/>
      <c r="BX823" s="1"/>
      <c r="BY823" s="1"/>
      <c r="BZ823" s="1"/>
      <c r="CA823" s="1"/>
      <c r="CB823" s="1"/>
    </row>
    <row r="824" s="1" customFormat="1" ht="30">
      <c r="A824" s="33" t="s">
        <v>486</v>
      </c>
      <c r="B824" s="33" t="s">
        <v>70</v>
      </c>
      <c r="C824" s="33" t="s">
        <v>72</v>
      </c>
      <c r="D824" s="33" t="s">
        <v>490</v>
      </c>
      <c r="E824" s="38"/>
      <c r="F824" s="34" t="s">
        <v>491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>
        <f>P826+P825</f>
        <v>0</v>
      </c>
      <c r="Q824" s="17">
        <f>Q826+Q825</f>
        <v>0</v>
      </c>
      <c r="R824" s="17">
        <f>R826+R825</f>
        <v>0</v>
      </c>
      <c r="S824" s="17">
        <f>S826+S825</f>
        <v>335</v>
      </c>
      <c r="T824" s="17">
        <f>T826+T825</f>
        <v>0</v>
      </c>
      <c r="U824" s="17">
        <f>U826+U825</f>
        <v>0</v>
      </c>
      <c r="V824" s="17">
        <f>V826+V825</f>
        <v>0</v>
      </c>
      <c r="W824" s="17">
        <f>W826+W825</f>
        <v>0</v>
      </c>
      <c r="X824" s="17">
        <f>X826+X825</f>
        <v>0</v>
      </c>
      <c r="Y824" s="17">
        <f t="shared" si="2812"/>
        <v>335</v>
      </c>
      <c r="Z824" s="17">
        <f t="shared" si="2813"/>
        <v>0</v>
      </c>
      <c r="AA824" s="17">
        <f t="shared" si="2814"/>
        <v>0</v>
      </c>
      <c r="AB824" s="17">
        <f>AB826+AB825</f>
        <v>0</v>
      </c>
      <c r="AC824" s="17">
        <f>AC826+AC825</f>
        <v>0</v>
      </c>
      <c r="AD824" s="17">
        <f>AD826+AD825</f>
        <v>0</v>
      </c>
      <c r="AE824" s="17">
        <f t="shared" si="2818"/>
        <v>335</v>
      </c>
      <c r="AF824" s="17">
        <f t="shared" si="2819"/>
        <v>0</v>
      </c>
      <c r="AG824" s="17">
        <f t="shared" si="2820"/>
        <v>0</v>
      </c>
      <c r="AH824" s="17">
        <f>AH826+AH825</f>
        <v>0</v>
      </c>
      <c r="AI824" s="17">
        <f>AI826+AI825</f>
        <v>0</v>
      </c>
      <c r="AJ824" s="17">
        <f>AJ826+AJ825</f>
        <v>0</v>
      </c>
      <c r="AK824" s="17">
        <f>AK826+AK825</f>
        <v>0</v>
      </c>
      <c r="AL824" s="17">
        <f>AL826+AL825</f>
        <v>0</v>
      </c>
      <c r="AM824" s="17">
        <f>AM826+AM825</f>
        <v>0</v>
      </c>
      <c r="AN824" s="17">
        <f>AN826+AN825</f>
        <v>0</v>
      </c>
      <c r="AO824" s="17">
        <f>AO826+AO825</f>
        <v>0</v>
      </c>
      <c r="AP824" s="17">
        <f>AP826+AP825</f>
        <v>0</v>
      </c>
      <c r="AQ824" s="17">
        <f>AQ826+AQ825</f>
        <v>0</v>
      </c>
      <c r="AR824" s="17">
        <f>AR826+AR825</f>
        <v>0</v>
      </c>
      <c r="AS824" s="17">
        <f>AS826+AS825</f>
        <v>0</v>
      </c>
      <c r="AT824" s="17">
        <f>AT826+AT825</f>
        <v>0</v>
      </c>
      <c r="AU824" s="17">
        <f>AU826+AU825</f>
        <v>0</v>
      </c>
      <c r="AV824" s="17">
        <f>AV826+AV825</f>
        <v>0</v>
      </c>
      <c r="AW824" s="17">
        <f t="shared" si="2836"/>
        <v>335</v>
      </c>
      <c r="AX824" s="17">
        <f t="shared" si="2837"/>
        <v>0</v>
      </c>
      <c r="AY824" s="17">
        <f t="shared" si="2838"/>
        <v>0</v>
      </c>
      <c r="AZ824" s="17">
        <f>AZ826+AZ825</f>
        <v>0</v>
      </c>
      <c r="BA824" s="17">
        <f t="shared" si="2840"/>
        <v>335</v>
      </c>
      <c r="BB824" s="17">
        <f t="shared" si="2841"/>
        <v>0</v>
      </c>
      <c r="BC824" s="17">
        <f t="shared" si="2842"/>
        <v>0</v>
      </c>
      <c r="BD824" s="17">
        <f>BD826+BD825</f>
        <v>0</v>
      </c>
      <c r="BE824" s="17">
        <f>BE826+BE825</f>
        <v>0</v>
      </c>
      <c r="BF824" s="17">
        <f>BF826+BF825</f>
        <v>0</v>
      </c>
      <c r="BG824" s="17">
        <f>BG826+BG825</f>
        <v>0</v>
      </c>
      <c r="BH824" s="17">
        <f>BH826+BH825</f>
        <v>0</v>
      </c>
      <c r="BI824" s="17">
        <f>BI826+BI825</f>
        <v>0</v>
      </c>
      <c r="BJ824" s="17">
        <f>BJ826+BJ825</f>
        <v>0</v>
      </c>
      <c r="BK824" s="17">
        <f>BK826+BK825</f>
        <v>0</v>
      </c>
      <c r="BL824" s="17">
        <f>BL826+BL825</f>
        <v>0</v>
      </c>
      <c r="BM824" s="17">
        <f>BM826+BM825</f>
        <v>0</v>
      </c>
      <c r="BN824" s="17">
        <f>BN826+BN825</f>
        <v>0</v>
      </c>
      <c r="BO824" s="17">
        <f t="shared" si="2854"/>
        <v>335</v>
      </c>
      <c r="BP824" s="17">
        <f t="shared" si="2855"/>
        <v>0</v>
      </c>
      <c r="BQ824" s="17">
        <f t="shared" si="2856"/>
        <v>0</v>
      </c>
      <c r="BR824" s="17">
        <f>BR826+BR825</f>
        <v>0</v>
      </c>
      <c r="BS824" s="35"/>
      <c r="BT824" s="35"/>
      <c r="BU824" s="1"/>
      <c r="BV824" s="1"/>
      <c r="BW824" s="1"/>
      <c r="BX824" s="1"/>
      <c r="BY824" s="1"/>
      <c r="BZ824" s="1"/>
      <c r="CA824" s="1"/>
      <c r="CB824" s="1"/>
    </row>
    <row r="825" s="1" customFormat="1" ht="30">
      <c r="A825" s="33" t="s">
        <v>486</v>
      </c>
      <c r="B825" s="33" t="s">
        <v>70</v>
      </c>
      <c r="C825" s="33" t="s">
        <v>72</v>
      </c>
      <c r="D825" s="33" t="s">
        <v>490</v>
      </c>
      <c r="E825" s="33" t="s">
        <v>48</v>
      </c>
      <c r="F825" s="34" t="s">
        <v>49</v>
      </c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>
        <v>30</v>
      </c>
      <c r="T825" s="17"/>
      <c r="U825" s="17"/>
      <c r="V825" s="17"/>
      <c r="W825" s="17"/>
      <c r="X825" s="17"/>
      <c r="Y825" s="17">
        <f t="shared" si="2812"/>
        <v>30</v>
      </c>
      <c r="Z825" s="17">
        <f t="shared" si="2813"/>
        <v>0</v>
      </c>
      <c r="AA825" s="17">
        <f t="shared" si="2814"/>
        <v>0</v>
      </c>
      <c r="AB825" s="17"/>
      <c r="AC825" s="17"/>
      <c r="AD825" s="17"/>
      <c r="AE825" s="17">
        <f t="shared" si="2818"/>
        <v>30</v>
      </c>
      <c r="AF825" s="17">
        <f t="shared" si="2819"/>
        <v>0</v>
      </c>
      <c r="AG825" s="17">
        <f t="shared" si="2820"/>
        <v>0</v>
      </c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>
        <f t="shared" si="2836"/>
        <v>30</v>
      </c>
      <c r="AX825" s="17">
        <f t="shared" si="2837"/>
        <v>0</v>
      </c>
      <c r="AY825" s="17">
        <f t="shared" si="2838"/>
        <v>0</v>
      </c>
      <c r="AZ825" s="17"/>
      <c r="BA825" s="17">
        <f t="shared" si="2840"/>
        <v>30</v>
      </c>
      <c r="BB825" s="17">
        <f t="shared" si="2841"/>
        <v>0</v>
      </c>
      <c r="BC825" s="17">
        <f t="shared" si="2842"/>
        <v>0</v>
      </c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>
        <f t="shared" si="2854"/>
        <v>30</v>
      </c>
      <c r="BP825" s="17">
        <f t="shared" si="2855"/>
        <v>0</v>
      </c>
      <c r="BQ825" s="17">
        <f t="shared" si="2856"/>
        <v>0</v>
      </c>
      <c r="BR825" s="17"/>
      <c r="BS825" s="35"/>
      <c r="BT825" s="35"/>
      <c r="BU825" s="1"/>
      <c r="BV825" s="1"/>
      <c r="BW825" s="1"/>
      <c r="BX825" s="1"/>
      <c r="BY825" s="1"/>
      <c r="BZ825" s="1"/>
      <c r="CA825" s="1"/>
      <c r="CB825" s="1"/>
    </row>
    <row r="826" s="1" customFormat="1" ht="30">
      <c r="A826" s="33" t="s">
        <v>486</v>
      </c>
      <c r="B826" s="33" t="s">
        <v>70</v>
      </c>
      <c r="C826" s="33" t="s">
        <v>72</v>
      </c>
      <c r="D826" s="33" t="s">
        <v>490</v>
      </c>
      <c r="E826" s="33" t="s">
        <v>50</v>
      </c>
      <c r="F826" s="34" t="s">
        <v>51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>
        <v>305</v>
      </c>
      <c r="T826" s="17"/>
      <c r="U826" s="17"/>
      <c r="V826" s="17"/>
      <c r="W826" s="17"/>
      <c r="X826" s="17"/>
      <c r="Y826" s="17">
        <f t="shared" si="2812"/>
        <v>305</v>
      </c>
      <c r="Z826" s="17">
        <f t="shared" si="2813"/>
        <v>0</v>
      </c>
      <c r="AA826" s="17">
        <f t="shared" si="2814"/>
        <v>0</v>
      </c>
      <c r="AB826" s="17"/>
      <c r="AC826" s="17"/>
      <c r="AD826" s="17"/>
      <c r="AE826" s="17">
        <f t="shared" si="2818"/>
        <v>305</v>
      </c>
      <c r="AF826" s="17">
        <f t="shared" si="2819"/>
        <v>0</v>
      </c>
      <c r="AG826" s="17">
        <f t="shared" si="2820"/>
        <v>0</v>
      </c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>
        <f t="shared" si="2836"/>
        <v>305</v>
      </c>
      <c r="AX826" s="17">
        <f t="shared" si="2837"/>
        <v>0</v>
      </c>
      <c r="AY826" s="17">
        <f t="shared" si="2838"/>
        <v>0</v>
      </c>
      <c r="AZ826" s="17"/>
      <c r="BA826" s="17">
        <f t="shared" si="2840"/>
        <v>305</v>
      </c>
      <c r="BB826" s="17">
        <f t="shared" si="2841"/>
        <v>0</v>
      </c>
      <c r="BC826" s="17">
        <f t="shared" si="2842"/>
        <v>0</v>
      </c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>
        <f t="shared" si="2854"/>
        <v>305</v>
      </c>
      <c r="BP826" s="17">
        <f t="shared" si="2855"/>
        <v>0</v>
      </c>
      <c r="BQ826" s="17">
        <f t="shared" si="2856"/>
        <v>0</v>
      </c>
      <c r="BR826" s="17"/>
      <c r="BS826" s="35"/>
      <c r="BT826" s="35"/>
      <c r="BU826" s="1"/>
      <c r="BV826" s="1"/>
      <c r="BW826" s="1"/>
      <c r="BX826" s="1"/>
      <c r="BY826" s="1"/>
      <c r="BZ826" s="1"/>
      <c r="CA826" s="1"/>
      <c r="CB826" s="1"/>
    </row>
    <row r="827" s="23" customFormat="1" ht="15">
      <c r="A827" s="40" t="s">
        <v>486</v>
      </c>
      <c r="B827" s="24" t="s">
        <v>96</v>
      </c>
      <c r="C827" s="24"/>
      <c r="D827" s="24"/>
      <c r="E827" s="36"/>
      <c r="F827" s="25" t="s">
        <v>207</v>
      </c>
      <c r="G827" s="26">
        <f t="shared" si="2858"/>
        <v>125.90000000000001</v>
      </c>
      <c r="H827" s="26">
        <f t="shared" si="2859"/>
        <v>125.90000000000001</v>
      </c>
      <c r="I827" s="26">
        <f t="shared" si="2860"/>
        <v>125.90000000000001</v>
      </c>
      <c r="J827" s="26">
        <f t="shared" si="2861"/>
        <v>0</v>
      </c>
      <c r="K827" s="26">
        <f t="shared" si="2862"/>
        <v>0</v>
      </c>
      <c r="L827" s="26">
        <f t="shared" si="2863"/>
        <v>0</v>
      </c>
      <c r="M827" s="26">
        <f t="shared" si="2708"/>
        <v>125.90000000000001</v>
      </c>
      <c r="N827" s="26">
        <f t="shared" si="2709"/>
        <v>125.90000000000001</v>
      </c>
      <c r="O827" s="26">
        <f t="shared" si="2710"/>
        <v>125.90000000000001</v>
      </c>
      <c r="P827" s="26">
        <f t="shared" si="2864"/>
        <v>0</v>
      </c>
      <c r="Q827" s="26">
        <f t="shared" si="2865"/>
        <v>0</v>
      </c>
      <c r="R827" s="26">
        <f t="shared" si="2866"/>
        <v>0</v>
      </c>
      <c r="S827" s="26">
        <f t="shared" si="2867"/>
        <v>0</v>
      </c>
      <c r="T827" s="26">
        <f t="shared" si="2868"/>
        <v>0</v>
      </c>
      <c r="U827" s="26">
        <f t="shared" si="2869"/>
        <v>0</v>
      </c>
      <c r="V827" s="26">
        <f t="shared" si="2870"/>
        <v>0</v>
      </c>
      <c r="W827" s="26">
        <f t="shared" ref="W827:W834" si="2904">W828</f>
        <v>0</v>
      </c>
      <c r="X827" s="26">
        <f t="shared" ref="X827:X834" si="2905">X828</f>
        <v>0</v>
      </c>
      <c r="Y827" s="26">
        <f t="shared" si="2812"/>
        <v>125.90000000000001</v>
      </c>
      <c r="Z827" s="26">
        <f t="shared" si="2813"/>
        <v>125.90000000000001</v>
      </c>
      <c r="AA827" s="26">
        <f t="shared" si="2814"/>
        <v>125.90000000000001</v>
      </c>
      <c r="AB827" s="26">
        <f t="shared" ref="AB827:AB834" si="2906">AB828</f>
        <v>0</v>
      </c>
      <c r="AC827" s="26">
        <f t="shared" ref="AC827:AC834" si="2907">AC828</f>
        <v>0</v>
      </c>
      <c r="AD827" s="26">
        <f t="shared" ref="AD827:AD834" si="2908">AD828</f>
        <v>0</v>
      </c>
      <c r="AE827" s="26">
        <f t="shared" si="2818"/>
        <v>125.90000000000001</v>
      </c>
      <c r="AF827" s="26">
        <f t="shared" si="2819"/>
        <v>125.90000000000001</v>
      </c>
      <c r="AG827" s="26">
        <f t="shared" si="2820"/>
        <v>125.90000000000001</v>
      </c>
      <c r="AH827" s="26">
        <f t="shared" ref="AH827:AH834" si="2909">AH828</f>
        <v>0</v>
      </c>
      <c r="AI827" s="26">
        <f t="shared" ref="AI827:AI834" si="2910">AI828</f>
        <v>0</v>
      </c>
      <c r="AJ827" s="26">
        <f t="shared" ref="AJ827:AJ834" si="2911">AJ828</f>
        <v>0</v>
      </c>
      <c r="AK827" s="26">
        <f t="shared" ref="AK827:AK834" si="2912">AK828</f>
        <v>0</v>
      </c>
      <c r="AL827" s="26">
        <f t="shared" ref="AL827:AL834" si="2913">AL828</f>
        <v>0</v>
      </c>
      <c r="AM827" s="26">
        <f t="shared" ref="AM827:AM834" si="2914">AM828</f>
        <v>0</v>
      </c>
      <c r="AN827" s="26">
        <f t="shared" ref="AN827:AN834" si="2915">AN828</f>
        <v>0</v>
      </c>
      <c r="AO827" s="26">
        <f t="shared" ref="AO827:AO834" si="2916">AO828</f>
        <v>0</v>
      </c>
      <c r="AP827" s="26">
        <f t="shared" ref="AP827:AP834" si="2917">AP828</f>
        <v>0</v>
      </c>
      <c r="AQ827" s="26">
        <f t="shared" ref="AQ827:AQ834" si="2918">AQ828</f>
        <v>0</v>
      </c>
      <c r="AR827" s="26">
        <f t="shared" ref="AR827:AR834" si="2919">AR828</f>
        <v>0</v>
      </c>
      <c r="AS827" s="26">
        <f t="shared" ref="AS827:AS834" si="2920">AS828</f>
        <v>0</v>
      </c>
      <c r="AT827" s="26">
        <f t="shared" ref="AT827:AT834" si="2921">AT828</f>
        <v>0</v>
      </c>
      <c r="AU827" s="26">
        <f t="shared" ref="AU827:AU834" si="2922">AU828</f>
        <v>0</v>
      </c>
      <c r="AV827" s="26">
        <f t="shared" ref="AV827:AV834" si="2923">AV828</f>
        <v>0</v>
      </c>
      <c r="AW827" s="26">
        <f t="shared" si="2836"/>
        <v>125.90000000000001</v>
      </c>
      <c r="AX827" s="26">
        <f t="shared" si="2837"/>
        <v>125.90000000000001</v>
      </c>
      <c r="AY827" s="26">
        <f t="shared" si="2838"/>
        <v>125.90000000000001</v>
      </c>
      <c r="AZ827" s="26">
        <f t="shared" ref="AZ827:AZ834" si="2924">AZ828</f>
        <v>0</v>
      </c>
      <c r="BA827" s="26">
        <f t="shared" si="2840"/>
        <v>125.90000000000001</v>
      </c>
      <c r="BB827" s="26">
        <f t="shared" si="2841"/>
        <v>125.90000000000001</v>
      </c>
      <c r="BC827" s="26">
        <f t="shared" si="2842"/>
        <v>125.90000000000001</v>
      </c>
      <c r="BD827" s="26">
        <f t="shared" ref="BD827:BD834" si="2925">BD828</f>
        <v>0</v>
      </c>
      <c r="BE827" s="26">
        <f t="shared" ref="BE827:BE834" si="2926">BE828</f>
        <v>0</v>
      </c>
      <c r="BF827" s="26">
        <f t="shared" ref="BF827:BF834" si="2927">BF828</f>
        <v>0</v>
      </c>
      <c r="BG827" s="26">
        <f t="shared" ref="BG827:BG834" si="2928">BG828</f>
        <v>0</v>
      </c>
      <c r="BH827" s="26">
        <f t="shared" ref="BH827:BH834" si="2929">BH828</f>
        <v>0</v>
      </c>
      <c r="BI827" s="26">
        <f t="shared" ref="BI827:BI834" si="2930">BI828</f>
        <v>0</v>
      </c>
      <c r="BJ827" s="26">
        <f t="shared" ref="BJ827:BJ834" si="2931">BJ828</f>
        <v>0</v>
      </c>
      <c r="BK827" s="26">
        <f t="shared" ref="BK827:BK834" si="2932">BK828</f>
        <v>0</v>
      </c>
      <c r="BL827" s="26">
        <f t="shared" ref="BL827:BL834" si="2933">BL828</f>
        <v>0</v>
      </c>
      <c r="BM827" s="26">
        <f t="shared" ref="BM827:BM834" si="2934">BM828</f>
        <v>0</v>
      </c>
      <c r="BN827" s="26">
        <f t="shared" ref="BN827:BN834" si="2935">BN828</f>
        <v>0</v>
      </c>
      <c r="BO827" s="26">
        <f t="shared" si="2854"/>
        <v>125.90000000000001</v>
      </c>
      <c r="BP827" s="26">
        <f t="shared" si="2855"/>
        <v>125.90000000000001</v>
      </c>
      <c r="BQ827" s="26">
        <f t="shared" si="2856"/>
        <v>125.90000000000001</v>
      </c>
      <c r="BR827" s="26">
        <f t="shared" ref="BR827:BR834" si="2936">BR828</f>
        <v>0</v>
      </c>
      <c r="BS827" s="27"/>
      <c r="BT827" s="27"/>
      <c r="BU827" s="23"/>
      <c r="BV827" s="23"/>
      <c r="BW827" s="23"/>
      <c r="BX827" s="23"/>
      <c r="BY827" s="23"/>
      <c r="BZ827" s="23"/>
      <c r="CA827" s="23"/>
      <c r="CB827" s="23"/>
    </row>
    <row r="828" s="28" customFormat="1" ht="30">
      <c r="A828" s="29" t="s">
        <v>486</v>
      </c>
      <c r="B828" s="29" t="s">
        <v>96</v>
      </c>
      <c r="C828" s="29" t="s">
        <v>72</v>
      </c>
      <c r="D828" s="29"/>
      <c r="E828" s="37"/>
      <c r="F828" s="30" t="s">
        <v>208</v>
      </c>
      <c r="G828" s="31">
        <f t="shared" si="2858"/>
        <v>125.90000000000001</v>
      </c>
      <c r="H828" s="31">
        <f t="shared" si="2859"/>
        <v>125.90000000000001</v>
      </c>
      <c r="I828" s="31">
        <f t="shared" si="2860"/>
        <v>125.90000000000001</v>
      </c>
      <c r="J828" s="31">
        <f t="shared" si="2861"/>
        <v>0</v>
      </c>
      <c r="K828" s="31">
        <f t="shared" si="2862"/>
        <v>0</v>
      </c>
      <c r="L828" s="31">
        <f t="shared" si="2863"/>
        <v>0</v>
      </c>
      <c r="M828" s="31">
        <f t="shared" si="2708"/>
        <v>125.90000000000001</v>
      </c>
      <c r="N828" s="31">
        <f t="shared" si="2709"/>
        <v>125.90000000000001</v>
      </c>
      <c r="O828" s="31">
        <f t="shared" si="2710"/>
        <v>125.90000000000001</v>
      </c>
      <c r="P828" s="31">
        <f t="shared" si="2864"/>
        <v>0</v>
      </c>
      <c r="Q828" s="31">
        <f t="shared" si="2865"/>
        <v>0</v>
      </c>
      <c r="R828" s="31">
        <f t="shared" si="2866"/>
        <v>0</v>
      </c>
      <c r="S828" s="31">
        <f t="shared" si="2867"/>
        <v>0</v>
      </c>
      <c r="T828" s="31">
        <f t="shared" si="2868"/>
        <v>0</v>
      </c>
      <c r="U828" s="31">
        <f t="shared" si="2869"/>
        <v>0</v>
      </c>
      <c r="V828" s="31">
        <f t="shared" si="2870"/>
        <v>0</v>
      </c>
      <c r="W828" s="31">
        <f t="shared" si="2904"/>
        <v>0</v>
      </c>
      <c r="X828" s="31">
        <f t="shared" si="2905"/>
        <v>0</v>
      </c>
      <c r="Y828" s="31">
        <f t="shared" si="2812"/>
        <v>125.90000000000001</v>
      </c>
      <c r="Z828" s="31">
        <f t="shared" si="2813"/>
        <v>125.90000000000001</v>
      </c>
      <c r="AA828" s="31">
        <f t="shared" si="2814"/>
        <v>125.90000000000001</v>
      </c>
      <c r="AB828" s="31">
        <f t="shared" si="2906"/>
        <v>0</v>
      </c>
      <c r="AC828" s="31">
        <f t="shared" si="2907"/>
        <v>0</v>
      </c>
      <c r="AD828" s="31">
        <f t="shared" si="2908"/>
        <v>0</v>
      </c>
      <c r="AE828" s="31">
        <f t="shared" si="2818"/>
        <v>125.90000000000001</v>
      </c>
      <c r="AF828" s="31">
        <f t="shared" si="2819"/>
        <v>125.90000000000001</v>
      </c>
      <c r="AG828" s="31">
        <f t="shared" si="2820"/>
        <v>125.90000000000001</v>
      </c>
      <c r="AH828" s="31">
        <f t="shared" si="2909"/>
        <v>0</v>
      </c>
      <c r="AI828" s="31">
        <f t="shared" si="2910"/>
        <v>0</v>
      </c>
      <c r="AJ828" s="31">
        <f t="shared" si="2911"/>
        <v>0</v>
      </c>
      <c r="AK828" s="31">
        <f t="shared" si="2912"/>
        <v>0</v>
      </c>
      <c r="AL828" s="31">
        <f t="shared" si="2913"/>
        <v>0</v>
      </c>
      <c r="AM828" s="31">
        <f t="shared" si="2914"/>
        <v>0</v>
      </c>
      <c r="AN828" s="31">
        <f t="shared" si="2915"/>
        <v>0</v>
      </c>
      <c r="AO828" s="31">
        <f t="shared" si="2916"/>
        <v>0</v>
      </c>
      <c r="AP828" s="31">
        <f t="shared" si="2917"/>
        <v>0</v>
      </c>
      <c r="AQ828" s="31">
        <f t="shared" si="2918"/>
        <v>0</v>
      </c>
      <c r="AR828" s="31">
        <f t="shared" si="2919"/>
        <v>0</v>
      </c>
      <c r="AS828" s="31">
        <f t="shared" si="2920"/>
        <v>0</v>
      </c>
      <c r="AT828" s="31">
        <f t="shared" si="2921"/>
        <v>0</v>
      </c>
      <c r="AU828" s="31">
        <f t="shared" si="2922"/>
        <v>0</v>
      </c>
      <c r="AV828" s="31">
        <f t="shared" si="2923"/>
        <v>0</v>
      </c>
      <c r="AW828" s="31">
        <f t="shared" si="2836"/>
        <v>125.90000000000001</v>
      </c>
      <c r="AX828" s="31">
        <f t="shared" si="2837"/>
        <v>125.90000000000001</v>
      </c>
      <c r="AY828" s="31">
        <f t="shared" si="2838"/>
        <v>125.90000000000001</v>
      </c>
      <c r="AZ828" s="31">
        <f t="shared" si="2924"/>
        <v>0</v>
      </c>
      <c r="BA828" s="31">
        <f t="shared" si="2840"/>
        <v>125.90000000000001</v>
      </c>
      <c r="BB828" s="31">
        <f t="shared" si="2841"/>
        <v>125.90000000000001</v>
      </c>
      <c r="BC828" s="31">
        <f t="shared" si="2842"/>
        <v>125.90000000000001</v>
      </c>
      <c r="BD828" s="31">
        <f t="shared" si="2925"/>
        <v>0</v>
      </c>
      <c r="BE828" s="31">
        <f t="shared" si="2926"/>
        <v>0</v>
      </c>
      <c r="BF828" s="31">
        <f t="shared" si="2927"/>
        <v>0</v>
      </c>
      <c r="BG828" s="31">
        <f t="shared" si="2928"/>
        <v>0</v>
      </c>
      <c r="BH828" s="31">
        <f t="shared" si="2929"/>
        <v>0</v>
      </c>
      <c r="BI828" s="31">
        <f t="shared" si="2930"/>
        <v>0</v>
      </c>
      <c r="BJ828" s="31">
        <f t="shared" si="2931"/>
        <v>0</v>
      </c>
      <c r="BK828" s="31">
        <f t="shared" si="2932"/>
        <v>0</v>
      </c>
      <c r="BL828" s="31">
        <f t="shared" si="2933"/>
        <v>0</v>
      </c>
      <c r="BM828" s="31">
        <f t="shared" si="2934"/>
        <v>0</v>
      </c>
      <c r="BN828" s="31">
        <f t="shared" si="2935"/>
        <v>0</v>
      </c>
      <c r="BO828" s="31">
        <f t="shared" si="2854"/>
        <v>125.90000000000001</v>
      </c>
      <c r="BP828" s="31">
        <f t="shared" si="2855"/>
        <v>125.90000000000001</v>
      </c>
      <c r="BQ828" s="31">
        <f t="shared" si="2856"/>
        <v>125.90000000000001</v>
      </c>
      <c r="BR828" s="31">
        <f t="shared" si="2936"/>
        <v>0</v>
      </c>
      <c r="BS828" s="32"/>
      <c r="BT828" s="32"/>
      <c r="BU828" s="28"/>
      <c r="BV828" s="28"/>
      <c r="BW828" s="28"/>
      <c r="BX828" s="28"/>
      <c r="BY828" s="28"/>
      <c r="BZ828" s="28"/>
      <c r="CA828" s="28"/>
      <c r="CB828" s="28"/>
    </row>
    <row r="829" s="1" customFormat="1" ht="30">
      <c r="A829" s="33" t="s">
        <v>486</v>
      </c>
      <c r="B829" s="33" t="s">
        <v>96</v>
      </c>
      <c r="C829" s="33" t="s">
        <v>72</v>
      </c>
      <c r="D829" s="33" t="s">
        <v>166</v>
      </c>
      <c r="E829" s="38"/>
      <c r="F829" s="34" t="s">
        <v>167</v>
      </c>
      <c r="G829" s="17">
        <f t="shared" si="2858"/>
        <v>125.90000000000001</v>
      </c>
      <c r="H829" s="17">
        <f t="shared" si="2859"/>
        <v>125.90000000000001</v>
      </c>
      <c r="I829" s="17">
        <f t="shared" si="2860"/>
        <v>125.90000000000001</v>
      </c>
      <c r="J829" s="17">
        <f t="shared" si="2861"/>
        <v>0</v>
      </c>
      <c r="K829" s="17">
        <f t="shared" si="2862"/>
        <v>0</v>
      </c>
      <c r="L829" s="17">
        <f t="shared" si="2863"/>
        <v>0</v>
      </c>
      <c r="M829" s="17">
        <f t="shared" si="2708"/>
        <v>125.90000000000001</v>
      </c>
      <c r="N829" s="17">
        <f t="shared" si="2709"/>
        <v>125.90000000000001</v>
      </c>
      <c r="O829" s="17">
        <f t="shared" si="2710"/>
        <v>125.90000000000001</v>
      </c>
      <c r="P829" s="17">
        <f t="shared" si="2864"/>
        <v>0</v>
      </c>
      <c r="Q829" s="17">
        <f t="shared" si="2865"/>
        <v>0</v>
      </c>
      <c r="R829" s="17">
        <f t="shared" si="2866"/>
        <v>0</v>
      </c>
      <c r="S829" s="17">
        <f t="shared" si="2867"/>
        <v>0</v>
      </c>
      <c r="T829" s="17">
        <f t="shared" si="2868"/>
        <v>0</v>
      </c>
      <c r="U829" s="17">
        <f t="shared" si="2869"/>
        <v>0</v>
      </c>
      <c r="V829" s="17">
        <f t="shared" si="2870"/>
        <v>0</v>
      </c>
      <c r="W829" s="17">
        <f t="shared" si="2904"/>
        <v>0</v>
      </c>
      <c r="X829" s="17">
        <f t="shared" si="2905"/>
        <v>0</v>
      </c>
      <c r="Y829" s="17">
        <f t="shared" si="2812"/>
        <v>125.90000000000001</v>
      </c>
      <c r="Z829" s="17">
        <f t="shared" si="2813"/>
        <v>125.90000000000001</v>
      </c>
      <c r="AA829" s="17">
        <f t="shared" si="2814"/>
        <v>125.90000000000001</v>
      </c>
      <c r="AB829" s="17">
        <f t="shared" si="2906"/>
        <v>0</v>
      </c>
      <c r="AC829" s="17">
        <f t="shared" si="2907"/>
        <v>0</v>
      </c>
      <c r="AD829" s="17">
        <f t="shared" si="2908"/>
        <v>0</v>
      </c>
      <c r="AE829" s="17">
        <f t="shared" si="2818"/>
        <v>125.90000000000001</v>
      </c>
      <c r="AF829" s="17">
        <f t="shared" si="2819"/>
        <v>125.90000000000001</v>
      </c>
      <c r="AG829" s="17">
        <f t="shared" si="2820"/>
        <v>125.90000000000001</v>
      </c>
      <c r="AH829" s="17">
        <f t="shared" si="2909"/>
        <v>0</v>
      </c>
      <c r="AI829" s="17">
        <f t="shared" si="2910"/>
        <v>0</v>
      </c>
      <c r="AJ829" s="17">
        <f t="shared" si="2911"/>
        <v>0</v>
      </c>
      <c r="AK829" s="17">
        <f t="shared" si="2912"/>
        <v>0</v>
      </c>
      <c r="AL829" s="17">
        <f t="shared" si="2913"/>
        <v>0</v>
      </c>
      <c r="AM829" s="17">
        <f t="shared" si="2914"/>
        <v>0</v>
      </c>
      <c r="AN829" s="17">
        <f t="shared" si="2915"/>
        <v>0</v>
      </c>
      <c r="AO829" s="17">
        <f t="shared" si="2916"/>
        <v>0</v>
      </c>
      <c r="AP829" s="17">
        <f t="shared" si="2917"/>
        <v>0</v>
      </c>
      <c r="AQ829" s="17">
        <f t="shared" si="2918"/>
        <v>0</v>
      </c>
      <c r="AR829" s="17">
        <f t="shared" si="2919"/>
        <v>0</v>
      </c>
      <c r="AS829" s="17">
        <f t="shared" si="2920"/>
        <v>0</v>
      </c>
      <c r="AT829" s="17">
        <f t="shared" si="2921"/>
        <v>0</v>
      </c>
      <c r="AU829" s="17">
        <f t="shared" si="2922"/>
        <v>0</v>
      </c>
      <c r="AV829" s="17">
        <f t="shared" si="2923"/>
        <v>0</v>
      </c>
      <c r="AW829" s="17">
        <f t="shared" si="2836"/>
        <v>125.90000000000001</v>
      </c>
      <c r="AX829" s="17">
        <f t="shared" si="2837"/>
        <v>125.90000000000001</v>
      </c>
      <c r="AY829" s="17">
        <f t="shared" si="2838"/>
        <v>125.90000000000001</v>
      </c>
      <c r="AZ829" s="17">
        <f t="shared" si="2924"/>
        <v>0</v>
      </c>
      <c r="BA829" s="17">
        <f t="shared" si="2840"/>
        <v>125.90000000000001</v>
      </c>
      <c r="BB829" s="17">
        <f t="shared" si="2841"/>
        <v>125.90000000000001</v>
      </c>
      <c r="BC829" s="17">
        <f t="shared" si="2842"/>
        <v>125.90000000000001</v>
      </c>
      <c r="BD829" s="17">
        <f t="shared" si="2925"/>
        <v>0</v>
      </c>
      <c r="BE829" s="17">
        <f t="shared" si="2926"/>
        <v>0</v>
      </c>
      <c r="BF829" s="17">
        <f t="shared" si="2927"/>
        <v>0</v>
      </c>
      <c r="BG829" s="17">
        <f t="shared" si="2928"/>
        <v>0</v>
      </c>
      <c r="BH829" s="17">
        <f t="shared" si="2929"/>
        <v>0</v>
      </c>
      <c r="BI829" s="17">
        <f t="shared" si="2930"/>
        <v>0</v>
      </c>
      <c r="BJ829" s="17">
        <f t="shared" si="2931"/>
        <v>0</v>
      </c>
      <c r="BK829" s="17">
        <f t="shared" si="2932"/>
        <v>0</v>
      </c>
      <c r="BL829" s="17">
        <f t="shared" si="2933"/>
        <v>0</v>
      </c>
      <c r="BM829" s="17">
        <f t="shared" si="2934"/>
        <v>0</v>
      </c>
      <c r="BN829" s="17">
        <f t="shared" si="2935"/>
        <v>0</v>
      </c>
      <c r="BO829" s="17">
        <f t="shared" si="2854"/>
        <v>125.90000000000001</v>
      </c>
      <c r="BP829" s="17">
        <f t="shared" si="2855"/>
        <v>125.90000000000001</v>
      </c>
      <c r="BQ829" s="17">
        <f t="shared" si="2856"/>
        <v>125.90000000000001</v>
      </c>
      <c r="BR829" s="17">
        <f t="shared" si="2936"/>
        <v>0</v>
      </c>
      <c r="BS829" s="35"/>
      <c r="BT829" s="35"/>
      <c r="BU829" s="1"/>
      <c r="BV829" s="1"/>
      <c r="BW829" s="1"/>
      <c r="BX829" s="1"/>
      <c r="BY829" s="1"/>
      <c r="BZ829" s="1"/>
      <c r="CA829" s="1"/>
      <c r="CB829" s="1"/>
    </row>
    <row r="830" s="1" customFormat="1" ht="15" hidden="1">
      <c r="A830" s="33" t="s">
        <v>486</v>
      </c>
      <c r="B830" s="33" t="s">
        <v>96</v>
      </c>
      <c r="C830" s="33" t="s">
        <v>72</v>
      </c>
      <c r="D830" s="33" t="s">
        <v>168</v>
      </c>
      <c r="E830" s="38"/>
      <c r="F830" s="34" t="s">
        <v>43</v>
      </c>
      <c r="G830" s="17">
        <f t="shared" si="2858"/>
        <v>125.90000000000001</v>
      </c>
      <c r="H830" s="17">
        <f t="shared" si="2859"/>
        <v>125.90000000000001</v>
      </c>
      <c r="I830" s="17">
        <f t="shared" si="2860"/>
        <v>125.90000000000001</v>
      </c>
      <c r="J830" s="17">
        <f t="shared" si="2861"/>
        <v>0</v>
      </c>
      <c r="K830" s="17">
        <f t="shared" si="2862"/>
        <v>0</v>
      </c>
      <c r="L830" s="17">
        <f t="shared" si="2863"/>
        <v>0</v>
      </c>
      <c r="M830" s="17">
        <f t="shared" si="2708"/>
        <v>125.90000000000001</v>
      </c>
      <c r="N830" s="17">
        <f t="shared" si="2709"/>
        <v>125.90000000000001</v>
      </c>
      <c r="O830" s="17">
        <f t="shared" si="2710"/>
        <v>125.90000000000001</v>
      </c>
      <c r="P830" s="17">
        <f t="shared" si="2864"/>
        <v>0</v>
      </c>
      <c r="Q830" s="17">
        <f t="shared" si="2865"/>
        <v>0</v>
      </c>
      <c r="R830" s="17">
        <f t="shared" si="2866"/>
        <v>0</v>
      </c>
      <c r="S830" s="17">
        <f t="shared" si="2867"/>
        <v>0</v>
      </c>
      <c r="T830" s="17">
        <f t="shared" si="2868"/>
        <v>0</v>
      </c>
      <c r="U830" s="17">
        <f t="shared" si="2869"/>
        <v>0</v>
      </c>
      <c r="V830" s="17">
        <f t="shared" si="2870"/>
        <v>0</v>
      </c>
      <c r="W830" s="17">
        <f t="shared" si="2904"/>
        <v>0</v>
      </c>
      <c r="X830" s="17">
        <f t="shared" si="2905"/>
        <v>0</v>
      </c>
      <c r="Y830" s="17">
        <f t="shared" si="2812"/>
        <v>125.90000000000001</v>
      </c>
      <c r="Z830" s="17">
        <f t="shared" si="2813"/>
        <v>125.90000000000001</v>
      </c>
      <c r="AA830" s="17">
        <f t="shared" si="2814"/>
        <v>125.90000000000001</v>
      </c>
      <c r="AB830" s="17">
        <f t="shared" si="2906"/>
        <v>0</v>
      </c>
      <c r="AC830" s="17">
        <f t="shared" si="2907"/>
        <v>0</v>
      </c>
      <c r="AD830" s="17">
        <f t="shared" si="2908"/>
        <v>0</v>
      </c>
      <c r="AE830" s="17">
        <f t="shared" si="2818"/>
        <v>125.90000000000001</v>
      </c>
      <c r="AF830" s="17">
        <f t="shared" si="2819"/>
        <v>125.90000000000001</v>
      </c>
      <c r="AG830" s="17">
        <f t="shared" si="2820"/>
        <v>125.90000000000001</v>
      </c>
      <c r="AH830" s="17">
        <f t="shared" si="2909"/>
        <v>0</v>
      </c>
      <c r="AI830" s="17">
        <f t="shared" si="2910"/>
        <v>0</v>
      </c>
      <c r="AJ830" s="17">
        <f t="shared" si="2911"/>
        <v>0</v>
      </c>
      <c r="AK830" s="17">
        <f t="shared" si="2912"/>
        <v>0</v>
      </c>
      <c r="AL830" s="17">
        <f t="shared" si="2913"/>
        <v>0</v>
      </c>
      <c r="AM830" s="17">
        <f t="shared" si="2914"/>
        <v>0</v>
      </c>
      <c r="AN830" s="17">
        <f t="shared" si="2915"/>
        <v>0</v>
      </c>
      <c r="AO830" s="17">
        <f t="shared" si="2916"/>
        <v>0</v>
      </c>
      <c r="AP830" s="17">
        <f t="shared" si="2917"/>
        <v>0</v>
      </c>
      <c r="AQ830" s="17">
        <f t="shared" si="2918"/>
        <v>0</v>
      </c>
      <c r="AR830" s="17">
        <f t="shared" si="2919"/>
        <v>0</v>
      </c>
      <c r="AS830" s="17">
        <f t="shared" si="2920"/>
        <v>0</v>
      </c>
      <c r="AT830" s="17">
        <f t="shared" si="2921"/>
        <v>0</v>
      </c>
      <c r="AU830" s="17">
        <f t="shared" si="2922"/>
        <v>0</v>
      </c>
      <c r="AV830" s="17">
        <f t="shared" si="2923"/>
        <v>0</v>
      </c>
      <c r="AW830" s="17">
        <f t="shared" si="2836"/>
        <v>125.90000000000001</v>
      </c>
      <c r="AX830" s="17">
        <f t="shared" si="2837"/>
        <v>125.90000000000001</v>
      </c>
      <c r="AY830" s="17">
        <f t="shared" si="2838"/>
        <v>125.90000000000001</v>
      </c>
      <c r="AZ830" s="17">
        <f t="shared" si="2924"/>
        <v>0</v>
      </c>
      <c r="BA830" s="17">
        <f t="shared" si="2840"/>
        <v>125.90000000000001</v>
      </c>
      <c r="BB830" s="17">
        <f t="shared" si="2841"/>
        <v>125.90000000000001</v>
      </c>
      <c r="BC830" s="17">
        <f t="shared" si="2842"/>
        <v>125.90000000000001</v>
      </c>
      <c r="BD830" s="17">
        <f t="shared" si="2925"/>
        <v>0</v>
      </c>
      <c r="BE830" s="17">
        <f t="shared" si="2926"/>
        <v>0</v>
      </c>
      <c r="BF830" s="17">
        <f t="shared" si="2927"/>
        <v>0</v>
      </c>
      <c r="BG830" s="17">
        <f t="shared" si="2928"/>
        <v>0</v>
      </c>
      <c r="BH830" s="17">
        <f t="shared" si="2929"/>
        <v>0</v>
      </c>
      <c r="BI830" s="17">
        <f t="shared" si="2930"/>
        <v>0</v>
      </c>
      <c r="BJ830" s="17">
        <f t="shared" si="2931"/>
        <v>0</v>
      </c>
      <c r="BK830" s="17">
        <f t="shared" si="2932"/>
        <v>0</v>
      </c>
      <c r="BL830" s="17">
        <f t="shared" si="2933"/>
        <v>0</v>
      </c>
      <c r="BM830" s="17">
        <f t="shared" si="2934"/>
        <v>0</v>
      </c>
      <c r="BN830" s="17">
        <f t="shared" si="2935"/>
        <v>0</v>
      </c>
      <c r="BO830" s="17">
        <f t="shared" si="2854"/>
        <v>125.90000000000001</v>
      </c>
      <c r="BP830" s="17">
        <f t="shared" si="2855"/>
        <v>125.90000000000001</v>
      </c>
      <c r="BQ830" s="17">
        <f t="shared" si="2856"/>
        <v>125.90000000000001</v>
      </c>
      <c r="BR830" s="17">
        <f t="shared" si="2936"/>
        <v>0</v>
      </c>
      <c r="BS830" s="35">
        <v>0</v>
      </c>
      <c r="BT830" s="35"/>
      <c r="BU830" s="1"/>
      <c r="BV830" s="1"/>
      <c r="BW830" s="1"/>
      <c r="BX830" s="1"/>
      <c r="BY830" s="1"/>
      <c r="BZ830" s="1"/>
      <c r="CA830" s="1"/>
      <c r="CB830" s="1"/>
    </row>
    <row r="831" s="1" customFormat="1" ht="45">
      <c r="A831" s="33" t="s">
        <v>486</v>
      </c>
      <c r="B831" s="33" t="s">
        <v>96</v>
      </c>
      <c r="C831" s="33" t="s">
        <v>72</v>
      </c>
      <c r="D831" s="33" t="s">
        <v>193</v>
      </c>
      <c r="E831" s="38"/>
      <c r="F831" s="34" t="s">
        <v>194</v>
      </c>
      <c r="G831" s="17">
        <f t="shared" si="2858"/>
        <v>125.90000000000001</v>
      </c>
      <c r="H831" s="17">
        <f t="shared" si="2859"/>
        <v>125.90000000000001</v>
      </c>
      <c r="I831" s="17">
        <f t="shared" si="2860"/>
        <v>125.90000000000001</v>
      </c>
      <c r="J831" s="17">
        <f t="shared" si="2861"/>
        <v>0</v>
      </c>
      <c r="K831" s="17">
        <f t="shared" si="2862"/>
        <v>0</v>
      </c>
      <c r="L831" s="17">
        <f t="shared" si="2863"/>
        <v>0</v>
      </c>
      <c r="M831" s="17">
        <f t="shared" si="2708"/>
        <v>125.90000000000001</v>
      </c>
      <c r="N831" s="17">
        <f t="shared" si="2709"/>
        <v>125.90000000000001</v>
      </c>
      <c r="O831" s="17">
        <f t="shared" si="2710"/>
        <v>125.90000000000001</v>
      </c>
      <c r="P831" s="17">
        <f t="shared" si="2864"/>
        <v>0</v>
      </c>
      <c r="Q831" s="17">
        <f t="shared" si="2865"/>
        <v>0</v>
      </c>
      <c r="R831" s="17">
        <f t="shared" si="2866"/>
        <v>0</v>
      </c>
      <c r="S831" s="17">
        <f t="shared" si="2867"/>
        <v>0</v>
      </c>
      <c r="T831" s="17">
        <f t="shared" si="2868"/>
        <v>0</v>
      </c>
      <c r="U831" s="17">
        <f t="shared" si="2869"/>
        <v>0</v>
      </c>
      <c r="V831" s="17">
        <f t="shared" si="2870"/>
        <v>0</v>
      </c>
      <c r="W831" s="17">
        <f t="shared" si="2904"/>
        <v>0</v>
      </c>
      <c r="X831" s="17">
        <f t="shared" si="2905"/>
        <v>0</v>
      </c>
      <c r="Y831" s="17">
        <f t="shared" si="2812"/>
        <v>125.90000000000001</v>
      </c>
      <c r="Z831" s="17">
        <f t="shared" si="2813"/>
        <v>125.90000000000001</v>
      </c>
      <c r="AA831" s="17">
        <f t="shared" si="2814"/>
        <v>125.90000000000001</v>
      </c>
      <c r="AB831" s="17">
        <f t="shared" si="2906"/>
        <v>0</v>
      </c>
      <c r="AC831" s="17">
        <f t="shared" si="2907"/>
        <v>0</v>
      </c>
      <c r="AD831" s="17">
        <f t="shared" si="2908"/>
        <v>0</v>
      </c>
      <c r="AE831" s="17">
        <f t="shared" si="2818"/>
        <v>125.90000000000001</v>
      </c>
      <c r="AF831" s="17">
        <f t="shared" si="2819"/>
        <v>125.90000000000001</v>
      </c>
      <c r="AG831" s="17">
        <f t="shared" si="2820"/>
        <v>125.90000000000001</v>
      </c>
      <c r="AH831" s="17">
        <f t="shared" si="2909"/>
        <v>0</v>
      </c>
      <c r="AI831" s="17">
        <f t="shared" si="2910"/>
        <v>0</v>
      </c>
      <c r="AJ831" s="17">
        <f t="shared" si="2911"/>
        <v>0</v>
      </c>
      <c r="AK831" s="17">
        <f t="shared" si="2912"/>
        <v>0</v>
      </c>
      <c r="AL831" s="17">
        <f t="shared" si="2913"/>
        <v>0</v>
      </c>
      <c r="AM831" s="17">
        <f t="shared" si="2914"/>
        <v>0</v>
      </c>
      <c r="AN831" s="17">
        <f t="shared" si="2915"/>
        <v>0</v>
      </c>
      <c r="AO831" s="17">
        <f t="shared" si="2916"/>
        <v>0</v>
      </c>
      <c r="AP831" s="17">
        <f t="shared" si="2917"/>
        <v>0</v>
      </c>
      <c r="AQ831" s="17">
        <f t="shared" si="2918"/>
        <v>0</v>
      </c>
      <c r="AR831" s="17">
        <f t="shared" si="2919"/>
        <v>0</v>
      </c>
      <c r="AS831" s="17">
        <f t="shared" si="2920"/>
        <v>0</v>
      </c>
      <c r="AT831" s="17">
        <f t="shared" si="2921"/>
        <v>0</v>
      </c>
      <c r="AU831" s="17">
        <f t="shared" si="2922"/>
        <v>0</v>
      </c>
      <c r="AV831" s="17">
        <f t="shared" si="2923"/>
        <v>0</v>
      </c>
      <c r="AW831" s="17">
        <f t="shared" si="2836"/>
        <v>125.90000000000001</v>
      </c>
      <c r="AX831" s="17">
        <f t="shared" si="2837"/>
        <v>125.90000000000001</v>
      </c>
      <c r="AY831" s="17">
        <f t="shared" si="2838"/>
        <v>125.90000000000001</v>
      </c>
      <c r="AZ831" s="17">
        <f t="shared" si="2924"/>
        <v>0</v>
      </c>
      <c r="BA831" s="17">
        <f t="shared" si="2840"/>
        <v>125.90000000000001</v>
      </c>
      <c r="BB831" s="17">
        <f t="shared" si="2841"/>
        <v>125.90000000000001</v>
      </c>
      <c r="BC831" s="17">
        <f t="shared" si="2842"/>
        <v>125.90000000000001</v>
      </c>
      <c r="BD831" s="17">
        <f t="shared" si="2925"/>
        <v>0</v>
      </c>
      <c r="BE831" s="17">
        <f t="shared" si="2926"/>
        <v>0</v>
      </c>
      <c r="BF831" s="17">
        <f t="shared" si="2927"/>
        <v>0</v>
      </c>
      <c r="BG831" s="17">
        <f t="shared" si="2928"/>
        <v>0</v>
      </c>
      <c r="BH831" s="17">
        <f t="shared" si="2929"/>
        <v>0</v>
      </c>
      <c r="BI831" s="17">
        <f t="shared" si="2930"/>
        <v>0</v>
      </c>
      <c r="BJ831" s="17">
        <f t="shared" si="2931"/>
        <v>0</v>
      </c>
      <c r="BK831" s="17">
        <f t="shared" si="2932"/>
        <v>0</v>
      </c>
      <c r="BL831" s="17">
        <f t="shared" si="2933"/>
        <v>0</v>
      </c>
      <c r="BM831" s="17">
        <f t="shared" si="2934"/>
        <v>0</v>
      </c>
      <c r="BN831" s="17">
        <f t="shared" si="2935"/>
        <v>0</v>
      </c>
      <c r="BO831" s="17">
        <f t="shared" si="2854"/>
        <v>125.90000000000001</v>
      </c>
      <c r="BP831" s="17">
        <f t="shared" si="2855"/>
        <v>125.90000000000001</v>
      </c>
      <c r="BQ831" s="17">
        <f t="shared" si="2856"/>
        <v>125.90000000000001</v>
      </c>
      <c r="BR831" s="17">
        <f t="shared" si="2936"/>
        <v>0</v>
      </c>
      <c r="BS831" s="35"/>
      <c r="BT831" s="35"/>
      <c r="BU831" s="1"/>
      <c r="BV831" s="1"/>
      <c r="BW831" s="1"/>
      <c r="BX831" s="1"/>
      <c r="BY831" s="1"/>
      <c r="BZ831" s="1"/>
      <c r="CA831" s="1"/>
      <c r="CB831" s="1"/>
    </row>
    <row r="832" s="1" customFormat="1" ht="15">
      <c r="A832" s="33" t="s">
        <v>486</v>
      </c>
      <c r="B832" s="33" t="s">
        <v>96</v>
      </c>
      <c r="C832" s="33" t="s">
        <v>72</v>
      </c>
      <c r="D832" s="33" t="s">
        <v>209</v>
      </c>
      <c r="E832" s="38"/>
      <c r="F832" s="34" t="s">
        <v>210</v>
      </c>
      <c r="G832" s="17">
        <f t="shared" si="2858"/>
        <v>125.90000000000001</v>
      </c>
      <c r="H832" s="17">
        <f t="shared" si="2859"/>
        <v>125.90000000000001</v>
      </c>
      <c r="I832" s="17">
        <f t="shared" si="2860"/>
        <v>125.90000000000001</v>
      </c>
      <c r="J832" s="17">
        <f t="shared" si="2861"/>
        <v>0</v>
      </c>
      <c r="K832" s="17">
        <f t="shared" si="2862"/>
        <v>0</v>
      </c>
      <c r="L832" s="17">
        <f t="shared" si="2863"/>
        <v>0</v>
      </c>
      <c r="M832" s="17">
        <f t="shared" si="2708"/>
        <v>125.90000000000001</v>
      </c>
      <c r="N832" s="17">
        <f t="shared" si="2709"/>
        <v>125.90000000000001</v>
      </c>
      <c r="O832" s="17">
        <f t="shared" si="2710"/>
        <v>125.90000000000001</v>
      </c>
      <c r="P832" s="17">
        <f t="shared" si="2864"/>
        <v>0</v>
      </c>
      <c r="Q832" s="17">
        <f t="shared" si="2865"/>
        <v>0</v>
      </c>
      <c r="R832" s="17">
        <f t="shared" si="2866"/>
        <v>0</v>
      </c>
      <c r="S832" s="17">
        <f t="shared" si="2867"/>
        <v>0</v>
      </c>
      <c r="T832" s="17">
        <f t="shared" si="2868"/>
        <v>0</v>
      </c>
      <c r="U832" s="17">
        <f t="shared" si="2869"/>
        <v>0</v>
      </c>
      <c r="V832" s="17">
        <f t="shared" si="2870"/>
        <v>0</v>
      </c>
      <c r="W832" s="17">
        <f t="shared" si="2904"/>
        <v>0</v>
      </c>
      <c r="X832" s="17">
        <f t="shared" si="2905"/>
        <v>0</v>
      </c>
      <c r="Y832" s="17">
        <f t="shared" si="2812"/>
        <v>125.90000000000001</v>
      </c>
      <c r="Z832" s="17">
        <f t="shared" si="2813"/>
        <v>125.90000000000001</v>
      </c>
      <c r="AA832" s="17">
        <f t="shared" si="2814"/>
        <v>125.90000000000001</v>
      </c>
      <c r="AB832" s="17">
        <f t="shared" si="2906"/>
        <v>0</v>
      </c>
      <c r="AC832" s="17">
        <f t="shared" si="2907"/>
        <v>0</v>
      </c>
      <c r="AD832" s="17">
        <f t="shared" si="2908"/>
        <v>0</v>
      </c>
      <c r="AE832" s="17">
        <f t="shared" si="2818"/>
        <v>125.90000000000001</v>
      </c>
      <c r="AF832" s="17">
        <f t="shared" si="2819"/>
        <v>125.90000000000001</v>
      </c>
      <c r="AG832" s="17">
        <f t="shared" si="2820"/>
        <v>125.90000000000001</v>
      </c>
      <c r="AH832" s="17">
        <f t="shared" si="2909"/>
        <v>0</v>
      </c>
      <c r="AI832" s="17">
        <f t="shared" si="2910"/>
        <v>0</v>
      </c>
      <c r="AJ832" s="17">
        <f t="shared" si="2911"/>
        <v>0</v>
      </c>
      <c r="AK832" s="17">
        <f t="shared" si="2912"/>
        <v>0</v>
      </c>
      <c r="AL832" s="17">
        <f t="shared" si="2913"/>
        <v>0</v>
      </c>
      <c r="AM832" s="17">
        <f t="shared" si="2914"/>
        <v>0</v>
      </c>
      <c r="AN832" s="17">
        <f t="shared" si="2915"/>
        <v>0</v>
      </c>
      <c r="AO832" s="17">
        <f t="shared" si="2916"/>
        <v>0</v>
      </c>
      <c r="AP832" s="17">
        <f t="shared" si="2917"/>
        <v>0</v>
      </c>
      <c r="AQ832" s="17">
        <f t="shared" si="2918"/>
        <v>0</v>
      </c>
      <c r="AR832" s="17">
        <f t="shared" si="2919"/>
        <v>0</v>
      </c>
      <c r="AS832" s="17">
        <f t="shared" si="2920"/>
        <v>0</v>
      </c>
      <c r="AT832" s="17">
        <f t="shared" si="2921"/>
        <v>0</v>
      </c>
      <c r="AU832" s="17">
        <f t="shared" si="2922"/>
        <v>0</v>
      </c>
      <c r="AV832" s="17">
        <f t="shared" si="2923"/>
        <v>0</v>
      </c>
      <c r="AW832" s="17">
        <f t="shared" si="2836"/>
        <v>125.90000000000001</v>
      </c>
      <c r="AX832" s="17">
        <f t="shared" si="2837"/>
        <v>125.90000000000001</v>
      </c>
      <c r="AY832" s="17">
        <f t="shared" si="2838"/>
        <v>125.90000000000001</v>
      </c>
      <c r="AZ832" s="17">
        <f t="shared" si="2924"/>
        <v>0</v>
      </c>
      <c r="BA832" s="17">
        <f t="shared" si="2840"/>
        <v>125.90000000000001</v>
      </c>
      <c r="BB832" s="17">
        <f t="shared" si="2841"/>
        <v>125.90000000000001</v>
      </c>
      <c r="BC832" s="17">
        <f t="shared" si="2842"/>
        <v>125.90000000000001</v>
      </c>
      <c r="BD832" s="17">
        <f t="shared" si="2925"/>
        <v>0</v>
      </c>
      <c r="BE832" s="17">
        <f t="shared" si="2926"/>
        <v>0</v>
      </c>
      <c r="BF832" s="17">
        <f t="shared" si="2927"/>
        <v>0</v>
      </c>
      <c r="BG832" s="17">
        <f t="shared" si="2928"/>
        <v>0</v>
      </c>
      <c r="BH832" s="17">
        <f t="shared" si="2929"/>
        <v>0</v>
      </c>
      <c r="BI832" s="17">
        <f t="shared" si="2930"/>
        <v>0</v>
      </c>
      <c r="BJ832" s="17">
        <f t="shared" si="2931"/>
        <v>0</v>
      </c>
      <c r="BK832" s="17">
        <f t="shared" si="2932"/>
        <v>0</v>
      </c>
      <c r="BL832" s="17">
        <f t="shared" si="2933"/>
        <v>0</v>
      </c>
      <c r="BM832" s="17">
        <f t="shared" si="2934"/>
        <v>0</v>
      </c>
      <c r="BN832" s="17">
        <f t="shared" si="2935"/>
        <v>0</v>
      </c>
      <c r="BO832" s="17">
        <f t="shared" si="2854"/>
        <v>125.90000000000001</v>
      </c>
      <c r="BP832" s="17">
        <f t="shared" si="2855"/>
        <v>125.90000000000001</v>
      </c>
      <c r="BQ832" s="17">
        <f t="shared" si="2856"/>
        <v>125.90000000000001</v>
      </c>
      <c r="BR832" s="17">
        <f t="shared" si="2936"/>
        <v>0</v>
      </c>
      <c r="BS832" s="35"/>
      <c r="BT832" s="35"/>
      <c r="BU832" s="1"/>
      <c r="BV832" s="1"/>
      <c r="BW832" s="1"/>
      <c r="BX832" s="1"/>
      <c r="BY832" s="1"/>
      <c r="BZ832" s="1"/>
      <c r="CA832" s="1"/>
      <c r="CB832" s="1"/>
    </row>
    <row r="833" s="1" customFormat="1">
      <c r="A833" s="33" t="s">
        <v>486</v>
      </c>
      <c r="B833" s="33" t="s">
        <v>96</v>
      </c>
      <c r="C833" s="33" t="s">
        <v>72</v>
      </c>
      <c r="D833" s="33" t="s">
        <v>209</v>
      </c>
      <c r="E833" s="33" t="s">
        <v>48</v>
      </c>
      <c r="F833" s="34" t="s">
        <v>49</v>
      </c>
      <c r="G833" s="49">
        <v>125.90000000000001</v>
      </c>
      <c r="H833" s="49">
        <v>125.90000000000001</v>
      </c>
      <c r="I833" s="49">
        <v>125.90000000000001</v>
      </c>
      <c r="J833" s="49"/>
      <c r="K833" s="49"/>
      <c r="L833" s="49"/>
      <c r="M833" s="49">
        <f t="shared" si="2708"/>
        <v>125.90000000000001</v>
      </c>
      <c r="N833" s="49">
        <f t="shared" si="2709"/>
        <v>125.90000000000001</v>
      </c>
      <c r="O833" s="49">
        <f t="shared" si="2710"/>
        <v>125.90000000000001</v>
      </c>
      <c r="P833" s="49"/>
      <c r="Q833" s="49"/>
      <c r="R833" s="49"/>
      <c r="S833" s="49"/>
      <c r="T833" s="49"/>
      <c r="U833" s="49"/>
      <c r="V833" s="49"/>
      <c r="W833" s="49"/>
      <c r="X833" s="49"/>
      <c r="Y833" s="17">
        <f t="shared" si="2812"/>
        <v>125.90000000000001</v>
      </c>
      <c r="Z833" s="17">
        <f t="shared" si="2813"/>
        <v>125.90000000000001</v>
      </c>
      <c r="AA833" s="17">
        <f t="shared" si="2814"/>
        <v>125.90000000000001</v>
      </c>
      <c r="AB833" s="49"/>
      <c r="AC833" s="49"/>
      <c r="AD833" s="49"/>
      <c r="AE833" s="17">
        <f t="shared" si="2818"/>
        <v>125.90000000000001</v>
      </c>
      <c r="AF833" s="17">
        <f t="shared" si="2819"/>
        <v>125.90000000000001</v>
      </c>
      <c r="AG833" s="17">
        <f t="shared" si="2820"/>
        <v>125.90000000000001</v>
      </c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>
        <f t="shared" si="2836"/>
        <v>125.90000000000001</v>
      </c>
      <c r="AX833" s="49">
        <f t="shared" si="2837"/>
        <v>125.90000000000001</v>
      </c>
      <c r="AY833" s="49">
        <f t="shared" si="2838"/>
        <v>125.90000000000001</v>
      </c>
      <c r="AZ833" s="49"/>
      <c r="BA833" s="49">
        <f t="shared" si="2840"/>
        <v>125.90000000000001</v>
      </c>
      <c r="BB833" s="49">
        <f t="shared" si="2841"/>
        <v>125.90000000000001</v>
      </c>
      <c r="BC833" s="49">
        <f t="shared" si="2842"/>
        <v>125.90000000000001</v>
      </c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>
        <f t="shared" si="2854"/>
        <v>125.90000000000001</v>
      </c>
      <c r="BP833" s="49">
        <f t="shared" si="2855"/>
        <v>125.90000000000001</v>
      </c>
      <c r="BQ833" s="49">
        <f t="shared" si="2856"/>
        <v>125.90000000000001</v>
      </c>
      <c r="BR833" s="49"/>
      <c r="BS833" s="50"/>
      <c r="BT833" s="50"/>
      <c r="BU833" s="1"/>
      <c r="BV833" s="1"/>
      <c r="BW833" s="1"/>
      <c r="BX833" s="1"/>
      <c r="BY833" s="1"/>
      <c r="BZ833" s="1"/>
      <c r="CA833" s="1"/>
      <c r="CB833" s="1"/>
    </row>
    <row r="834" s="23" customFormat="1">
      <c r="A834" s="40" t="s">
        <v>486</v>
      </c>
      <c r="B834" s="24" t="s">
        <v>178</v>
      </c>
      <c r="C834" s="24"/>
      <c r="D834" s="24"/>
      <c r="E834" s="24"/>
      <c r="F834" s="25" t="s">
        <v>219</v>
      </c>
      <c r="G834" s="26">
        <f t="shared" si="2858"/>
        <v>5845.6999999999998</v>
      </c>
      <c r="H834" s="26">
        <f t="shared" si="2752"/>
        <v>5845.6999999999998</v>
      </c>
      <c r="I834" s="26">
        <f t="shared" si="2860"/>
        <v>5845.6999999999998</v>
      </c>
      <c r="J834" s="26">
        <f t="shared" si="2861"/>
        <v>0</v>
      </c>
      <c r="K834" s="26">
        <f t="shared" si="2862"/>
        <v>0</v>
      </c>
      <c r="L834" s="26">
        <f t="shared" si="2863"/>
        <v>0</v>
      </c>
      <c r="M834" s="26">
        <f t="shared" si="2708"/>
        <v>5845.6999999999998</v>
      </c>
      <c r="N834" s="26">
        <f t="shared" si="2709"/>
        <v>5845.6999999999998</v>
      </c>
      <c r="O834" s="26">
        <f t="shared" si="2710"/>
        <v>5845.6999999999998</v>
      </c>
      <c r="P834" s="26">
        <f t="shared" si="2864"/>
        <v>0</v>
      </c>
      <c r="Q834" s="26">
        <f t="shared" si="2865"/>
        <v>0</v>
      </c>
      <c r="R834" s="26">
        <f t="shared" si="2866"/>
        <v>0</v>
      </c>
      <c r="S834" s="26">
        <f t="shared" si="2867"/>
        <v>0</v>
      </c>
      <c r="T834" s="26">
        <f t="shared" si="2868"/>
        <v>0</v>
      </c>
      <c r="U834" s="26">
        <f t="shared" si="2869"/>
        <v>0</v>
      </c>
      <c r="V834" s="26">
        <f t="shared" si="2870"/>
        <v>0</v>
      </c>
      <c r="W834" s="26">
        <f t="shared" si="2904"/>
        <v>0</v>
      </c>
      <c r="X834" s="26">
        <f t="shared" si="2905"/>
        <v>0</v>
      </c>
      <c r="Y834" s="26">
        <f t="shared" si="2812"/>
        <v>5845.6999999999998</v>
      </c>
      <c r="Z834" s="26">
        <f t="shared" si="2813"/>
        <v>5845.6999999999998</v>
      </c>
      <c r="AA834" s="26">
        <f t="shared" si="2814"/>
        <v>5845.6999999999998</v>
      </c>
      <c r="AB834" s="26">
        <f t="shared" si="2906"/>
        <v>0</v>
      </c>
      <c r="AC834" s="26">
        <f t="shared" si="2907"/>
        <v>0</v>
      </c>
      <c r="AD834" s="26">
        <f t="shared" si="2908"/>
        <v>0</v>
      </c>
      <c r="AE834" s="26">
        <f t="shared" si="2818"/>
        <v>5845.6999999999998</v>
      </c>
      <c r="AF834" s="26">
        <f t="shared" si="2819"/>
        <v>5845.6999999999998</v>
      </c>
      <c r="AG834" s="26">
        <f t="shared" si="2820"/>
        <v>5845.6999999999998</v>
      </c>
      <c r="AH834" s="26">
        <f t="shared" si="2909"/>
        <v>0</v>
      </c>
      <c r="AI834" s="26">
        <f t="shared" si="2910"/>
        <v>0</v>
      </c>
      <c r="AJ834" s="26">
        <f t="shared" si="2911"/>
        <v>0</v>
      </c>
      <c r="AK834" s="26">
        <f t="shared" si="2912"/>
        <v>0</v>
      </c>
      <c r="AL834" s="26">
        <f t="shared" si="2913"/>
        <v>0</v>
      </c>
      <c r="AM834" s="26">
        <f t="shared" si="2914"/>
        <v>0</v>
      </c>
      <c r="AN834" s="26">
        <f t="shared" si="2915"/>
        <v>0</v>
      </c>
      <c r="AO834" s="26">
        <f t="shared" si="2916"/>
        <v>0</v>
      </c>
      <c r="AP834" s="26">
        <f t="shared" si="2917"/>
        <v>0</v>
      </c>
      <c r="AQ834" s="26">
        <f t="shared" si="2918"/>
        <v>0</v>
      </c>
      <c r="AR834" s="26">
        <f t="shared" si="2919"/>
        <v>0</v>
      </c>
      <c r="AS834" s="26">
        <f t="shared" si="2920"/>
        <v>0</v>
      </c>
      <c r="AT834" s="26">
        <f t="shared" si="2921"/>
        <v>0</v>
      </c>
      <c r="AU834" s="26">
        <f t="shared" si="2922"/>
        <v>0</v>
      </c>
      <c r="AV834" s="26">
        <f t="shared" si="2923"/>
        <v>0</v>
      </c>
      <c r="AW834" s="26">
        <f t="shared" si="2836"/>
        <v>5845.6999999999998</v>
      </c>
      <c r="AX834" s="26">
        <f t="shared" si="2837"/>
        <v>5845.6999999999998</v>
      </c>
      <c r="AY834" s="26">
        <f t="shared" si="2838"/>
        <v>5845.6999999999998</v>
      </c>
      <c r="AZ834" s="26">
        <f t="shared" si="2924"/>
        <v>0</v>
      </c>
      <c r="BA834" s="26">
        <f t="shared" si="2840"/>
        <v>5845.6999999999998</v>
      </c>
      <c r="BB834" s="26">
        <f t="shared" si="2841"/>
        <v>5845.6999999999998</v>
      </c>
      <c r="BC834" s="26">
        <f t="shared" si="2842"/>
        <v>5845.6999999999998</v>
      </c>
      <c r="BD834" s="26">
        <f t="shared" si="2925"/>
        <v>0</v>
      </c>
      <c r="BE834" s="26">
        <f t="shared" si="2926"/>
        <v>0</v>
      </c>
      <c r="BF834" s="26">
        <f t="shared" si="2927"/>
        <v>0</v>
      </c>
      <c r="BG834" s="26">
        <f t="shared" si="2928"/>
        <v>0</v>
      </c>
      <c r="BH834" s="26">
        <f t="shared" si="2929"/>
        <v>0</v>
      </c>
      <c r="BI834" s="26">
        <f t="shared" si="2930"/>
        <v>0</v>
      </c>
      <c r="BJ834" s="26">
        <f t="shared" si="2931"/>
        <v>0</v>
      </c>
      <c r="BK834" s="26">
        <f t="shared" si="2932"/>
        <v>0</v>
      </c>
      <c r="BL834" s="26">
        <f t="shared" si="2933"/>
        <v>0</v>
      </c>
      <c r="BM834" s="26">
        <f t="shared" si="2934"/>
        <v>0</v>
      </c>
      <c r="BN834" s="26">
        <f t="shared" si="2935"/>
        <v>0</v>
      </c>
      <c r="BO834" s="26">
        <f t="shared" si="2854"/>
        <v>5845.6999999999998</v>
      </c>
      <c r="BP834" s="26">
        <f t="shared" si="2855"/>
        <v>5845.6999999999998</v>
      </c>
      <c r="BQ834" s="26">
        <f t="shared" si="2856"/>
        <v>5845.6999999999998</v>
      </c>
      <c r="BR834" s="26">
        <f t="shared" si="2936"/>
        <v>0</v>
      </c>
      <c r="BS834" s="27"/>
      <c r="BT834" s="27"/>
      <c r="BU834" s="23"/>
      <c r="BV834" s="23"/>
      <c r="BW834" s="23"/>
      <c r="BX834" s="23"/>
      <c r="BY834" s="23"/>
      <c r="BZ834" s="23"/>
      <c r="CA834" s="23"/>
      <c r="CB834" s="23"/>
    </row>
    <row r="835" s="28" customFormat="1">
      <c r="A835" s="29" t="s">
        <v>486</v>
      </c>
      <c r="B835" s="29" t="s">
        <v>178</v>
      </c>
      <c r="C835" s="29" t="s">
        <v>178</v>
      </c>
      <c r="D835" s="29"/>
      <c r="E835" s="29"/>
      <c r="F835" s="30" t="s">
        <v>243</v>
      </c>
      <c r="G835" s="31">
        <f>G836+G841</f>
        <v>5845.6999999999998</v>
      </c>
      <c r="H835" s="31">
        <f>H836+H841</f>
        <v>5845.6999999999998</v>
      </c>
      <c r="I835" s="31">
        <f>I836+I841</f>
        <v>5845.6999999999998</v>
      </c>
      <c r="J835" s="31">
        <f>J836+J841</f>
        <v>0</v>
      </c>
      <c r="K835" s="31">
        <f>K836+K841</f>
        <v>0</v>
      </c>
      <c r="L835" s="31">
        <f>L836+L841</f>
        <v>0</v>
      </c>
      <c r="M835" s="31">
        <f t="shared" si="2708"/>
        <v>5845.6999999999998</v>
      </c>
      <c r="N835" s="31">
        <f t="shared" si="2709"/>
        <v>5845.6999999999998</v>
      </c>
      <c r="O835" s="31">
        <f t="shared" si="2710"/>
        <v>5845.6999999999998</v>
      </c>
      <c r="P835" s="31">
        <f>P836+P841</f>
        <v>0</v>
      </c>
      <c r="Q835" s="31">
        <f>Q836+Q841</f>
        <v>0</v>
      </c>
      <c r="R835" s="31">
        <f>R836+R841</f>
        <v>0</v>
      </c>
      <c r="S835" s="31">
        <f>S836+S841</f>
        <v>0</v>
      </c>
      <c r="T835" s="31">
        <f>T836+T841</f>
        <v>0</v>
      </c>
      <c r="U835" s="31">
        <f>U836+U841</f>
        <v>0</v>
      </c>
      <c r="V835" s="31">
        <f>V836+V841</f>
        <v>0</v>
      </c>
      <c r="W835" s="31">
        <f>W836+W841</f>
        <v>0</v>
      </c>
      <c r="X835" s="31">
        <f>X836+X841</f>
        <v>0</v>
      </c>
      <c r="Y835" s="31">
        <f t="shared" si="2812"/>
        <v>5845.6999999999998</v>
      </c>
      <c r="Z835" s="31">
        <f t="shared" si="2813"/>
        <v>5845.6999999999998</v>
      </c>
      <c r="AA835" s="31">
        <f t="shared" si="2814"/>
        <v>5845.6999999999998</v>
      </c>
      <c r="AB835" s="31">
        <f>AB836+AB841</f>
        <v>0</v>
      </c>
      <c r="AC835" s="31">
        <f>AC836+AC841</f>
        <v>0</v>
      </c>
      <c r="AD835" s="31">
        <f>AD836+AD841</f>
        <v>0</v>
      </c>
      <c r="AE835" s="31">
        <f t="shared" si="2818"/>
        <v>5845.6999999999998</v>
      </c>
      <c r="AF835" s="31">
        <f t="shared" si="2819"/>
        <v>5845.6999999999998</v>
      </c>
      <c r="AG835" s="31">
        <f t="shared" si="2820"/>
        <v>5845.6999999999998</v>
      </c>
      <c r="AH835" s="31">
        <f>AH836+AH841</f>
        <v>0</v>
      </c>
      <c r="AI835" s="31">
        <f>AI836+AI841</f>
        <v>0</v>
      </c>
      <c r="AJ835" s="31">
        <f>AJ836+AJ841</f>
        <v>0</v>
      </c>
      <c r="AK835" s="31">
        <f>AK836+AK841</f>
        <v>0</v>
      </c>
      <c r="AL835" s="31">
        <f>AL836+AL841</f>
        <v>0</v>
      </c>
      <c r="AM835" s="31">
        <f>AM836+AM841</f>
        <v>0</v>
      </c>
      <c r="AN835" s="31">
        <f>AN836+AN841</f>
        <v>0</v>
      </c>
      <c r="AO835" s="31">
        <f>AO836+AO841</f>
        <v>0</v>
      </c>
      <c r="AP835" s="31">
        <f>AP836+AP841</f>
        <v>0</v>
      </c>
      <c r="AQ835" s="31">
        <f>AQ836+AQ841</f>
        <v>0</v>
      </c>
      <c r="AR835" s="31">
        <f>AR836+AR841</f>
        <v>0</v>
      </c>
      <c r="AS835" s="31">
        <f>AS836+AS841</f>
        <v>0</v>
      </c>
      <c r="AT835" s="31">
        <f>AT836+AT841</f>
        <v>0</v>
      </c>
      <c r="AU835" s="31">
        <f>AU836+AU841</f>
        <v>0</v>
      </c>
      <c r="AV835" s="31">
        <f>AV836+AV841</f>
        <v>0</v>
      </c>
      <c r="AW835" s="31">
        <f t="shared" si="2836"/>
        <v>5845.6999999999998</v>
      </c>
      <c r="AX835" s="31">
        <f t="shared" si="2837"/>
        <v>5845.6999999999998</v>
      </c>
      <c r="AY835" s="31">
        <f t="shared" si="2838"/>
        <v>5845.6999999999998</v>
      </c>
      <c r="AZ835" s="31">
        <f>AZ836+AZ841</f>
        <v>0</v>
      </c>
      <c r="BA835" s="31">
        <f t="shared" si="2840"/>
        <v>5845.6999999999998</v>
      </c>
      <c r="BB835" s="31">
        <f t="shared" si="2841"/>
        <v>5845.6999999999998</v>
      </c>
      <c r="BC835" s="31">
        <f t="shared" si="2842"/>
        <v>5845.6999999999998</v>
      </c>
      <c r="BD835" s="31">
        <f>BD836+BD841</f>
        <v>0</v>
      </c>
      <c r="BE835" s="31">
        <f>BE836+BE841</f>
        <v>0</v>
      </c>
      <c r="BF835" s="31">
        <f>BF836+BF841</f>
        <v>0</v>
      </c>
      <c r="BG835" s="31">
        <f>BG836+BG841</f>
        <v>0</v>
      </c>
      <c r="BH835" s="31">
        <f>BH836+BH841</f>
        <v>0</v>
      </c>
      <c r="BI835" s="31">
        <f>BI836+BI841</f>
        <v>0</v>
      </c>
      <c r="BJ835" s="31">
        <f>BJ836+BJ841</f>
        <v>0</v>
      </c>
      <c r="BK835" s="31">
        <f>BK836+BK841</f>
        <v>0</v>
      </c>
      <c r="BL835" s="31">
        <f>BL836+BL841</f>
        <v>0</v>
      </c>
      <c r="BM835" s="31">
        <f>BM836+BM841</f>
        <v>0</v>
      </c>
      <c r="BN835" s="31">
        <f>BN836+BN841</f>
        <v>0</v>
      </c>
      <c r="BO835" s="31">
        <f t="shared" si="2854"/>
        <v>5845.6999999999998</v>
      </c>
      <c r="BP835" s="31">
        <f t="shared" si="2855"/>
        <v>5845.6999999999998</v>
      </c>
      <c r="BQ835" s="31">
        <f t="shared" si="2856"/>
        <v>5845.6999999999998</v>
      </c>
      <c r="BR835" s="31">
        <f>BR836+BR841</f>
        <v>0</v>
      </c>
      <c r="BS835" s="32"/>
      <c r="BT835" s="32"/>
      <c r="BU835" s="28"/>
      <c r="BV835" s="28"/>
      <c r="BW835" s="28"/>
      <c r="BX835" s="28"/>
      <c r="BY835" s="28"/>
      <c r="BZ835" s="28"/>
      <c r="CA835" s="28"/>
      <c r="CB835" s="28"/>
    </row>
    <row r="836" s="1" customFormat="1" ht="30">
      <c r="A836" s="33" t="s">
        <v>486</v>
      </c>
      <c r="B836" s="33" t="s">
        <v>178</v>
      </c>
      <c r="C836" s="33" t="s">
        <v>178</v>
      </c>
      <c r="D836" s="33" t="s">
        <v>84</v>
      </c>
      <c r="E836" s="38"/>
      <c r="F836" s="34" t="s">
        <v>85</v>
      </c>
      <c r="G836" s="17">
        <f t="shared" ref="G836:G858" si="2937">G837</f>
        <v>5215.6999999999998</v>
      </c>
      <c r="H836" s="17">
        <f t="shared" si="2752"/>
        <v>5215.6999999999998</v>
      </c>
      <c r="I836" s="17">
        <f t="shared" ref="I836:I858" si="2938">I837</f>
        <v>5215.6999999999998</v>
      </c>
      <c r="J836" s="17">
        <f t="shared" ref="J836:J858" si="2939">J837</f>
        <v>0</v>
      </c>
      <c r="K836" s="17">
        <f t="shared" ref="K836:K858" si="2940">K837</f>
        <v>0</v>
      </c>
      <c r="L836" s="17">
        <f t="shared" ref="L836:L858" si="2941">L837</f>
        <v>0</v>
      </c>
      <c r="M836" s="17">
        <f t="shared" si="2708"/>
        <v>5215.6999999999998</v>
      </c>
      <c r="N836" s="17">
        <f t="shared" si="2709"/>
        <v>5215.6999999999998</v>
      </c>
      <c r="O836" s="17">
        <f t="shared" si="2710"/>
        <v>5215.6999999999998</v>
      </c>
      <c r="P836" s="17">
        <f t="shared" ref="P836:P858" si="2942">P837</f>
        <v>0</v>
      </c>
      <c r="Q836" s="17">
        <f t="shared" ref="Q836:Q858" si="2943">Q837</f>
        <v>0</v>
      </c>
      <c r="R836" s="17">
        <f t="shared" ref="R836:R858" si="2944">R837</f>
        <v>0</v>
      </c>
      <c r="S836" s="17">
        <f t="shared" ref="S836:S858" si="2945">S837</f>
        <v>0</v>
      </c>
      <c r="T836" s="17">
        <f t="shared" ref="T836:T858" si="2946">T837</f>
        <v>0</v>
      </c>
      <c r="U836" s="17">
        <f t="shared" ref="U836:U858" si="2947">U837</f>
        <v>0</v>
      </c>
      <c r="V836" s="17">
        <f t="shared" ref="V836:V858" si="2948">V837</f>
        <v>0</v>
      </c>
      <c r="W836" s="17">
        <f t="shared" ref="W836:W858" si="2949">W837</f>
        <v>0</v>
      </c>
      <c r="X836" s="17">
        <f t="shared" ref="X836:X858" si="2950">X837</f>
        <v>0</v>
      </c>
      <c r="Y836" s="17">
        <f t="shared" si="2812"/>
        <v>5215.6999999999998</v>
      </c>
      <c r="Z836" s="17">
        <f t="shared" si="2813"/>
        <v>5215.6999999999998</v>
      </c>
      <c r="AA836" s="17">
        <f t="shared" si="2814"/>
        <v>5215.6999999999998</v>
      </c>
      <c r="AB836" s="17">
        <f t="shared" ref="AB836:AB858" si="2951">AB837</f>
        <v>0</v>
      </c>
      <c r="AC836" s="17">
        <f t="shared" ref="AC836:AC858" si="2952">AC837</f>
        <v>0</v>
      </c>
      <c r="AD836" s="17">
        <f t="shared" ref="AD836:AD858" si="2953">AD837</f>
        <v>0</v>
      </c>
      <c r="AE836" s="17">
        <f t="shared" si="2818"/>
        <v>5215.6999999999998</v>
      </c>
      <c r="AF836" s="17">
        <f t="shared" si="2819"/>
        <v>5215.6999999999998</v>
      </c>
      <c r="AG836" s="17">
        <f t="shared" si="2820"/>
        <v>5215.6999999999998</v>
      </c>
      <c r="AH836" s="17">
        <f t="shared" ref="AH836:AH858" si="2954">AH837</f>
        <v>0</v>
      </c>
      <c r="AI836" s="17">
        <f t="shared" ref="AI836:AI858" si="2955">AI837</f>
        <v>0</v>
      </c>
      <c r="AJ836" s="17">
        <f t="shared" ref="AJ836:AJ858" si="2956">AJ837</f>
        <v>0</v>
      </c>
      <c r="AK836" s="17">
        <f t="shared" ref="AK836:AK858" si="2957">AK837</f>
        <v>0</v>
      </c>
      <c r="AL836" s="17">
        <f t="shared" ref="AL836:AL858" si="2958">AL837</f>
        <v>0</v>
      </c>
      <c r="AM836" s="17">
        <f t="shared" ref="AM836:AM858" si="2959">AM837</f>
        <v>0</v>
      </c>
      <c r="AN836" s="17">
        <f t="shared" ref="AN836:AN858" si="2960">AN837</f>
        <v>0</v>
      </c>
      <c r="AO836" s="17">
        <f t="shared" ref="AO836:AO858" si="2961">AO837</f>
        <v>0</v>
      </c>
      <c r="AP836" s="17">
        <f t="shared" ref="AP836:AP858" si="2962">AP837</f>
        <v>0</v>
      </c>
      <c r="AQ836" s="17">
        <f t="shared" ref="AQ836:AQ858" si="2963">AQ837</f>
        <v>0</v>
      </c>
      <c r="AR836" s="17">
        <f t="shared" ref="AR836:AR858" si="2964">AR837</f>
        <v>0</v>
      </c>
      <c r="AS836" s="17">
        <f t="shared" ref="AS836:AS858" si="2965">AS837</f>
        <v>0</v>
      </c>
      <c r="AT836" s="17">
        <f t="shared" ref="AT836:AT858" si="2966">AT837</f>
        <v>0</v>
      </c>
      <c r="AU836" s="17">
        <f t="shared" ref="AU836:AU858" si="2967">AU837</f>
        <v>0</v>
      </c>
      <c r="AV836" s="17">
        <f t="shared" ref="AV836:AV858" si="2968">AV837</f>
        <v>0</v>
      </c>
      <c r="AW836" s="17">
        <f t="shared" si="2836"/>
        <v>5215.6999999999998</v>
      </c>
      <c r="AX836" s="17">
        <f t="shared" si="2837"/>
        <v>5215.6999999999998</v>
      </c>
      <c r="AY836" s="17">
        <f t="shared" si="2838"/>
        <v>5215.6999999999998</v>
      </c>
      <c r="AZ836" s="17">
        <f t="shared" ref="AZ836:AZ858" si="2969">AZ837</f>
        <v>0</v>
      </c>
      <c r="BA836" s="17">
        <f t="shared" si="2840"/>
        <v>5215.6999999999998</v>
      </c>
      <c r="BB836" s="17">
        <f t="shared" si="2841"/>
        <v>5215.6999999999998</v>
      </c>
      <c r="BC836" s="17">
        <f t="shared" si="2842"/>
        <v>5215.6999999999998</v>
      </c>
      <c r="BD836" s="17">
        <f t="shared" ref="BD836:BD858" si="2970">BD837</f>
        <v>0</v>
      </c>
      <c r="BE836" s="17">
        <f t="shared" ref="BE836:BE858" si="2971">BE837</f>
        <v>0</v>
      </c>
      <c r="BF836" s="17">
        <f t="shared" ref="BF836:BF858" si="2972">BF837</f>
        <v>0</v>
      </c>
      <c r="BG836" s="17">
        <f t="shared" ref="BG836:BG858" si="2973">BG837</f>
        <v>0</v>
      </c>
      <c r="BH836" s="17">
        <f t="shared" ref="BH836:BH858" si="2974">BH837</f>
        <v>0</v>
      </c>
      <c r="BI836" s="17">
        <f t="shared" ref="BI836:BI858" si="2975">BI837</f>
        <v>0</v>
      </c>
      <c r="BJ836" s="17">
        <f t="shared" ref="BJ836:BJ858" si="2976">BJ837</f>
        <v>0</v>
      </c>
      <c r="BK836" s="17">
        <f t="shared" ref="BK836:BK858" si="2977">BK837</f>
        <v>0</v>
      </c>
      <c r="BL836" s="17">
        <f t="shared" ref="BL836:BL858" si="2978">BL837</f>
        <v>0</v>
      </c>
      <c r="BM836" s="17">
        <f t="shared" ref="BM836:BM858" si="2979">BM837</f>
        <v>0</v>
      </c>
      <c r="BN836" s="17">
        <f t="shared" ref="BN836:BN858" si="2980">BN837</f>
        <v>0</v>
      </c>
      <c r="BO836" s="17">
        <f t="shared" si="2854"/>
        <v>5215.6999999999998</v>
      </c>
      <c r="BP836" s="17">
        <f t="shared" si="2855"/>
        <v>5215.6999999999998</v>
      </c>
      <c r="BQ836" s="17">
        <f t="shared" si="2856"/>
        <v>5215.6999999999998</v>
      </c>
      <c r="BR836" s="17">
        <f t="shared" ref="BR836:BR858" si="2981">BR837</f>
        <v>0</v>
      </c>
      <c r="BS836" s="35"/>
      <c r="BT836" s="35"/>
      <c r="BU836" s="1"/>
      <c r="BV836" s="1"/>
      <c r="BW836" s="1"/>
      <c r="BX836" s="1"/>
      <c r="BY836" s="1"/>
      <c r="BZ836" s="1"/>
      <c r="CA836" s="1"/>
      <c r="CB836" s="1"/>
    </row>
    <row r="837" s="1" customFormat="1" ht="15" hidden="1">
      <c r="A837" s="33" t="s">
        <v>486</v>
      </c>
      <c r="B837" s="33" t="s">
        <v>178</v>
      </c>
      <c r="C837" s="33" t="s">
        <v>178</v>
      </c>
      <c r="D837" s="33" t="s">
        <v>153</v>
      </c>
      <c r="E837" s="38"/>
      <c r="F837" s="34" t="s">
        <v>43</v>
      </c>
      <c r="G837" s="17">
        <f t="shared" si="2937"/>
        <v>5215.6999999999998</v>
      </c>
      <c r="H837" s="17">
        <f t="shared" si="2752"/>
        <v>5215.6999999999998</v>
      </c>
      <c r="I837" s="17">
        <f t="shared" si="2938"/>
        <v>5215.6999999999998</v>
      </c>
      <c r="J837" s="17">
        <f t="shared" si="2939"/>
        <v>0</v>
      </c>
      <c r="K837" s="17">
        <f t="shared" si="2940"/>
        <v>0</v>
      </c>
      <c r="L837" s="17">
        <f t="shared" si="2941"/>
        <v>0</v>
      </c>
      <c r="M837" s="17">
        <f t="shared" si="2708"/>
        <v>5215.6999999999998</v>
      </c>
      <c r="N837" s="17">
        <f t="shared" si="2709"/>
        <v>5215.6999999999998</v>
      </c>
      <c r="O837" s="17">
        <f t="shared" si="2710"/>
        <v>5215.6999999999998</v>
      </c>
      <c r="P837" s="17">
        <f t="shared" si="2942"/>
        <v>0</v>
      </c>
      <c r="Q837" s="17">
        <f t="shared" si="2943"/>
        <v>0</v>
      </c>
      <c r="R837" s="17">
        <f t="shared" si="2944"/>
        <v>0</v>
      </c>
      <c r="S837" s="17">
        <f t="shared" si="2945"/>
        <v>0</v>
      </c>
      <c r="T837" s="17">
        <f t="shared" si="2946"/>
        <v>0</v>
      </c>
      <c r="U837" s="17">
        <f t="shared" si="2947"/>
        <v>0</v>
      </c>
      <c r="V837" s="17">
        <f t="shared" si="2948"/>
        <v>0</v>
      </c>
      <c r="W837" s="17">
        <f t="shared" si="2949"/>
        <v>0</v>
      </c>
      <c r="X837" s="17">
        <f t="shared" si="2950"/>
        <v>0</v>
      </c>
      <c r="Y837" s="17">
        <f t="shared" si="2812"/>
        <v>5215.6999999999998</v>
      </c>
      <c r="Z837" s="17">
        <f t="shared" si="2813"/>
        <v>5215.6999999999998</v>
      </c>
      <c r="AA837" s="17">
        <f t="shared" si="2814"/>
        <v>5215.6999999999998</v>
      </c>
      <c r="AB837" s="17">
        <f t="shared" si="2951"/>
        <v>0</v>
      </c>
      <c r="AC837" s="17">
        <f t="shared" si="2952"/>
        <v>0</v>
      </c>
      <c r="AD837" s="17">
        <f t="shared" si="2953"/>
        <v>0</v>
      </c>
      <c r="AE837" s="17">
        <f t="shared" si="2818"/>
        <v>5215.6999999999998</v>
      </c>
      <c r="AF837" s="17">
        <f t="shared" si="2819"/>
        <v>5215.6999999999998</v>
      </c>
      <c r="AG837" s="17">
        <f t="shared" si="2820"/>
        <v>5215.6999999999998</v>
      </c>
      <c r="AH837" s="17">
        <f t="shared" si="2954"/>
        <v>0</v>
      </c>
      <c r="AI837" s="17">
        <f t="shared" si="2955"/>
        <v>0</v>
      </c>
      <c r="AJ837" s="17">
        <f t="shared" si="2956"/>
        <v>0</v>
      </c>
      <c r="AK837" s="17">
        <f t="shared" si="2957"/>
        <v>0</v>
      </c>
      <c r="AL837" s="17">
        <f t="shared" si="2958"/>
        <v>0</v>
      </c>
      <c r="AM837" s="17">
        <f t="shared" si="2959"/>
        <v>0</v>
      </c>
      <c r="AN837" s="17">
        <f t="shared" si="2960"/>
        <v>0</v>
      </c>
      <c r="AO837" s="17">
        <f t="shared" si="2961"/>
        <v>0</v>
      </c>
      <c r="AP837" s="17">
        <f t="shared" si="2962"/>
        <v>0</v>
      </c>
      <c r="AQ837" s="17">
        <f t="shared" si="2963"/>
        <v>0</v>
      </c>
      <c r="AR837" s="17">
        <f t="shared" si="2964"/>
        <v>0</v>
      </c>
      <c r="AS837" s="17">
        <f t="shared" si="2965"/>
        <v>0</v>
      </c>
      <c r="AT837" s="17">
        <f t="shared" si="2966"/>
        <v>0</v>
      </c>
      <c r="AU837" s="17">
        <f t="shared" si="2967"/>
        <v>0</v>
      </c>
      <c r="AV837" s="17">
        <f t="shared" si="2968"/>
        <v>0</v>
      </c>
      <c r="AW837" s="17">
        <f t="shared" si="2836"/>
        <v>5215.6999999999998</v>
      </c>
      <c r="AX837" s="17">
        <f t="shared" si="2837"/>
        <v>5215.6999999999998</v>
      </c>
      <c r="AY837" s="17">
        <f t="shared" si="2838"/>
        <v>5215.6999999999998</v>
      </c>
      <c r="AZ837" s="17">
        <f t="shared" si="2969"/>
        <v>0</v>
      </c>
      <c r="BA837" s="17">
        <f t="shared" si="2840"/>
        <v>5215.6999999999998</v>
      </c>
      <c r="BB837" s="17">
        <f t="shared" si="2841"/>
        <v>5215.6999999999998</v>
      </c>
      <c r="BC837" s="17">
        <f t="shared" si="2842"/>
        <v>5215.6999999999998</v>
      </c>
      <c r="BD837" s="17">
        <f t="shared" si="2970"/>
        <v>0</v>
      </c>
      <c r="BE837" s="17">
        <f t="shared" si="2971"/>
        <v>0</v>
      </c>
      <c r="BF837" s="17">
        <f t="shared" si="2972"/>
        <v>0</v>
      </c>
      <c r="BG837" s="17">
        <f t="shared" si="2973"/>
        <v>0</v>
      </c>
      <c r="BH837" s="17">
        <f t="shared" si="2974"/>
        <v>0</v>
      </c>
      <c r="BI837" s="17">
        <f t="shared" si="2975"/>
        <v>0</v>
      </c>
      <c r="BJ837" s="17">
        <f t="shared" si="2976"/>
        <v>0</v>
      </c>
      <c r="BK837" s="17">
        <f t="shared" si="2977"/>
        <v>0</v>
      </c>
      <c r="BL837" s="17">
        <f t="shared" si="2978"/>
        <v>0</v>
      </c>
      <c r="BM837" s="17">
        <f t="shared" si="2979"/>
        <v>0</v>
      </c>
      <c r="BN837" s="17">
        <f t="shared" si="2980"/>
        <v>0</v>
      </c>
      <c r="BO837" s="17">
        <f t="shared" si="2854"/>
        <v>5215.6999999999998</v>
      </c>
      <c r="BP837" s="17">
        <f t="shared" si="2855"/>
        <v>5215.6999999999998</v>
      </c>
      <c r="BQ837" s="17">
        <f t="shared" si="2856"/>
        <v>5215.6999999999998</v>
      </c>
      <c r="BR837" s="17">
        <f t="shared" si="2981"/>
        <v>0</v>
      </c>
      <c r="BS837" s="35">
        <v>0</v>
      </c>
      <c r="BT837" s="35"/>
      <c r="BU837" s="1"/>
      <c r="BV837" s="1"/>
      <c r="BW837" s="1"/>
      <c r="BX837" s="1"/>
      <c r="BY837" s="1"/>
      <c r="BZ837" s="1"/>
      <c r="CA837" s="1"/>
      <c r="CB837" s="1"/>
    </row>
    <row r="838" s="1" customFormat="1" ht="45">
      <c r="A838" s="33" t="s">
        <v>486</v>
      </c>
      <c r="B838" s="33" t="s">
        <v>178</v>
      </c>
      <c r="C838" s="33" t="s">
        <v>178</v>
      </c>
      <c r="D838" s="33" t="s">
        <v>260</v>
      </c>
      <c r="E838" s="38"/>
      <c r="F838" s="34" t="s">
        <v>261</v>
      </c>
      <c r="G838" s="17">
        <f t="shared" si="2937"/>
        <v>5215.6999999999998</v>
      </c>
      <c r="H838" s="17">
        <f t="shared" si="2752"/>
        <v>5215.6999999999998</v>
      </c>
      <c r="I838" s="17">
        <f t="shared" si="2938"/>
        <v>5215.6999999999998</v>
      </c>
      <c r="J838" s="17">
        <f t="shared" si="2939"/>
        <v>0</v>
      </c>
      <c r="K838" s="17">
        <f t="shared" si="2940"/>
        <v>0</v>
      </c>
      <c r="L838" s="17">
        <f t="shared" si="2941"/>
        <v>0</v>
      </c>
      <c r="M838" s="17">
        <f t="shared" si="2708"/>
        <v>5215.6999999999998</v>
      </c>
      <c r="N838" s="17">
        <f t="shared" si="2709"/>
        <v>5215.6999999999998</v>
      </c>
      <c r="O838" s="17">
        <f t="shared" si="2710"/>
        <v>5215.6999999999998</v>
      </c>
      <c r="P838" s="17">
        <f t="shared" si="2942"/>
        <v>0</v>
      </c>
      <c r="Q838" s="17">
        <f t="shared" si="2943"/>
        <v>0</v>
      </c>
      <c r="R838" s="17">
        <f t="shared" si="2944"/>
        <v>0</v>
      </c>
      <c r="S838" s="17">
        <f t="shared" si="2945"/>
        <v>0</v>
      </c>
      <c r="T838" s="17">
        <f t="shared" si="2946"/>
        <v>0</v>
      </c>
      <c r="U838" s="17">
        <f t="shared" si="2947"/>
        <v>0</v>
      </c>
      <c r="V838" s="17">
        <f t="shared" si="2948"/>
        <v>0</v>
      </c>
      <c r="W838" s="17">
        <f t="shared" si="2949"/>
        <v>0</v>
      </c>
      <c r="X838" s="17">
        <f t="shared" si="2950"/>
        <v>0</v>
      </c>
      <c r="Y838" s="17">
        <f t="shared" si="2812"/>
        <v>5215.6999999999998</v>
      </c>
      <c r="Z838" s="17">
        <f t="shared" si="2813"/>
        <v>5215.6999999999998</v>
      </c>
      <c r="AA838" s="17">
        <f t="shared" si="2814"/>
        <v>5215.6999999999998</v>
      </c>
      <c r="AB838" s="17">
        <f t="shared" si="2951"/>
        <v>0</v>
      </c>
      <c r="AC838" s="17">
        <f t="shared" si="2952"/>
        <v>0</v>
      </c>
      <c r="AD838" s="17">
        <f t="shared" si="2953"/>
        <v>0</v>
      </c>
      <c r="AE838" s="17">
        <f t="shared" si="2818"/>
        <v>5215.6999999999998</v>
      </c>
      <c r="AF838" s="17">
        <f t="shared" si="2819"/>
        <v>5215.6999999999998</v>
      </c>
      <c r="AG838" s="17">
        <f t="shared" si="2820"/>
        <v>5215.6999999999998</v>
      </c>
      <c r="AH838" s="17">
        <f t="shared" si="2954"/>
        <v>0</v>
      </c>
      <c r="AI838" s="17">
        <f t="shared" si="2955"/>
        <v>0</v>
      </c>
      <c r="AJ838" s="17">
        <f t="shared" si="2956"/>
        <v>0</v>
      </c>
      <c r="AK838" s="17">
        <f t="shared" si="2957"/>
        <v>0</v>
      </c>
      <c r="AL838" s="17">
        <f t="shared" si="2958"/>
        <v>0</v>
      </c>
      <c r="AM838" s="17">
        <f t="shared" si="2959"/>
        <v>0</v>
      </c>
      <c r="AN838" s="17">
        <f t="shared" si="2960"/>
        <v>0</v>
      </c>
      <c r="AO838" s="17">
        <f t="shared" si="2961"/>
        <v>0</v>
      </c>
      <c r="AP838" s="17">
        <f t="shared" si="2962"/>
        <v>0</v>
      </c>
      <c r="AQ838" s="17">
        <f t="shared" si="2963"/>
        <v>0</v>
      </c>
      <c r="AR838" s="17">
        <f t="shared" si="2964"/>
        <v>0</v>
      </c>
      <c r="AS838" s="17">
        <f t="shared" si="2965"/>
        <v>0</v>
      </c>
      <c r="AT838" s="17">
        <f t="shared" si="2966"/>
        <v>0</v>
      </c>
      <c r="AU838" s="17">
        <f t="shared" si="2967"/>
        <v>0</v>
      </c>
      <c r="AV838" s="17">
        <f t="shared" si="2968"/>
        <v>0</v>
      </c>
      <c r="AW838" s="17">
        <f t="shared" si="2836"/>
        <v>5215.6999999999998</v>
      </c>
      <c r="AX838" s="17">
        <f t="shared" si="2837"/>
        <v>5215.6999999999998</v>
      </c>
      <c r="AY838" s="17">
        <f t="shared" si="2838"/>
        <v>5215.6999999999998</v>
      </c>
      <c r="AZ838" s="17">
        <f t="shared" si="2969"/>
        <v>0</v>
      </c>
      <c r="BA838" s="17">
        <f t="shared" si="2840"/>
        <v>5215.6999999999998</v>
      </c>
      <c r="BB838" s="17">
        <f t="shared" si="2841"/>
        <v>5215.6999999999998</v>
      </c>
      <c r="BC838" s="17">
        <f t="shared" si="2842"/>
        <v>5215.6999999999998</v>
      </c>
      <c r="BD838" s="17">
        <f t="shared" si="2970"/>
        <v>0</v>
      </c>
      <c r="BE838" s="17">
        <f t="shared" si="2971"/>
        <v>0</v>
      </c>
      <c r="BF838" s="17">
        <f t="shared" si="2972"/>
        <v>0</v>
      </c>
      <c r="BG838" s="17">
        <f t="shared" si="2973"/>
        <v>0</v>
      </c>
      <c r="BH838" s="17">
        <f t="shared" si="2974"/>
        <v>0</v>
      </c>
      <c r="BI838" s="17">
        <f t="shared" si="2975"/>
        <v>0</v>
      </c>
      <c r="BJ838" s="17">
        <f t="shared" si="2976"/>
        <v>0</v>
      </c>
      <c r="BK838" s="17">
        <f t="shared" si="2977"/>
        <v>0</v>
      </c>
      <c r="BL838" s="17">
        <f t="shared" si="2978"/>
        <v>0</v>
      </c>
      <c r="BM838" s="17">
        <f t="shared" si="2979"/>
        <v>0</v>
      </c>
      <c r="BN838" s="17">
        <f t="shared" si="2980"/>
        <v>0</v>
      </c>
      <c r="BO838" s="17">
        <f t="shared" si="2854"/>
        <v>5215.6999999999998</v>
      </c>
      <c r="BP838" s="17">
        <f t="shared" si="2855"/>
        <v>5215.6999999999998</v>
      </c>
      <c r="BQ838" s="17">
        <f t="shared" si="2856"/>
        <v>5215.6999999999998</v>
      </c>
      <c r="BR838" s="17">
        <f t="shared" si="2981"/>
        <v>0</v>
      </c>
      <c r="BS838" s="35"/>
      <c r="BT838" s="35"/>
      <c r="BU838" s="1"/>
      <c r="BV838" s="1"/>
      <c r="BW838" s="1"/>
      <c r="BX838" s="1"/>
      <c r="BY838" s="1"/>
      <c r="BZ838" s="1"/>
      <c r="CA838" s="1"/>
      <c r="CB838" s="1"/>
    </row>
    <row r="839" s="1" customFormat="1" ht="60">
      <c r="A839" s="33" t="s">
        <v>486</v>
      </c>
      <c r="B839" s="33" t="s">
        <v>178</v>
      </c>
      <c r="C839" s="33" t="s">
        <v>178</v>
      </c>
      <c r="D839" s="33" t="s">
        <v>477</v>
      </c>
      <c r="E839" s="38"/>
      <c r="F839" s="34" t="s">
        <v>478</v>
      </c>
      <c r="G839" s="17">
        <f t="shared" si="2937"/>
        <v>5215.6999999999998</v>
      </c>
      <c r="H839" s="17">
        <f t="shared" si="2752"/>
        <v>5215.6999999999998</v>
      </c>
      <c r="I839" s="17">
        <f t="shared" si="2938"/>
        <v>5215.6999999999998</v>
      </c>
      <c r="J839" s="17">
        <f t="shared" si="2939"/>
        <v>0</v>
      </c>
      <c r="K839" s="17">
        <f t="shared" si="2940"/>
        <v>0</v>
      </c>
      <c r="L839" s="17">
        <f t="shared" si="2941"/>
        <v>0</v>
      </c>
      <c r="M839" s="17">
        <f t="shared" si="2708"/>
        <v>5215.6999999999998</v>
      </c>
      <c r="N839" s="17">
        <f t="shared" si="2709"/>
        <v>5215.6999999999998</v>
      </c>
      <c r="O839" s="17">
        <f t="shared" si="2710"/>
        <v>5215.6999999999998</v>
      </c>
      <c r="P839" s="17">
        <f t="shared" si="2942"/>
        <v>0</v>
      </c>
      <c r="Q839" s="17">
        <f t="shared" si="2943"/>
        <v>0</v>
      </c>
      <c r="R839" s="17">
        <f t="shared" si="2944"/>
        <v>0</v>
      </c>
      <c r="S839" s="17">
        <f t="shared" si="2945"/>
        <v>0</v>
      </c>
      <c r="T839" s="17">
        <f t="shared" si="2946"/>
        <v>0</v>
      </c>
      <c r="U839" s="17">
        <f t="shared" si="2947"/>
        <v>0</v>
      </c>
      <c r="V839" s="17">
        <f t="shared" si="2948"/>
        <v>0</v>
      </c>
      <c r="W839" s="17">
        <f t="shared" si="2949"/>
        <v>0</v>
      </c>
      <c r="X839" s="17">
        <f t="shared" si="2950"/>
        <v>0</v>
      </c>
      <c r="Y839" s="17">
        <f t="shared" si="2812"/>
        <v>5215.6999999999998</v>
      </c>
      <c r="Z839" s="17">
        <f t="shared" si="2813"/>
        <v>5215.6999999999998</v>
      </c>
      <c r="AA839" s="17">
        <f t="shared" si="2814"/>
        <v>5215.6999999999998</v>
      </c>
      <c r="AB839" s="17">
        <f t="shared" si="2951"/>
        <v>0</v>
      </c>
      <c r="AC839" s="17">
        <f t="shared" si="2952"/>
        <v>0</v>
      </c>
      <c r="AD839" s="17">
        <f t="shared" si="2953"/>
        <v>0</v>
      </c>
      <c r="AE839" s="17">
        <f t="shared" si="2818"/>
        <v>5215.6999999999998</v>
      </c>
      <c r="AF839" s="17">
        <f t="shared" si="2819"/>
        <v>5215.6999999999998</v>
      </c>
      <c r="AG839" s="17">
        <f t="shared" si="2820"/>
        <v>5215.6999999999998</v>
      </c>
      <c r="AH839" s="17">
        <f t="shared" si="2954"/>
        <v>0</v>
      </c>
      <c r="AI839" s="17">
        <f t="shared" si="2955"/>
        <v>0</v>
      </c>
      <c r="AJ839" s="17">
        <f t="shared" si="2956"/>
        <v>0</v>
      </c>
      <c r="AK839" s="17">
        <f t="shared" si="2957"/>
        <v>0</v>
      </c>
      <c r="AL839" s="17">
        <f t="shared" si="2958"/>
        <v>0</v>
      </c>
      <c r="AM839" s="17">
        <f t="shared" si="2959"/>
        <v>0</v>
      </c>
      <c r="AN839" s="17">
        <f t="shared" si="2960"/>
        <v>0</v>
      </c>
      <c r="AO839" s="17">
        <f t="shared" si="2961"/>
        <v>0</v>
      </c>
      <c r="AP839" s="17">
        <f t="shared" si="2962"/>
        <v>0</v>
      </c>
      <c r="AQ839" s="17">
        <f t="shared" si="2963"/>
        <v>0</v>
      </c>
      <c r="AR839" s="17">
        <f t="shared" si="2964"/>
        <v>0</v>
      </c>
      <c r="AS839" s="17">
        <f t="shared" si="2965"/>
        <v>0</v>
      </c>
      <c r="AT839" s="17">
        <f t="shared" si="2966"/>
        <v>0</v>
      </c>
      <c r="AU839" s="17">
        <f t="shared" si="2967"/>
        <v>0</v>
      </c>
      <c r="AV839" s="17">
        <f t="shared" si="2968"/>
        <v>0</v>
      </c>
      <c r="AW839" s="17">
        <f t="shared" si="2836"/>
        <v>5215.6999999999998</v>
      </c>
      <c r="AX839" s="17">
        <f t="shared" si="2837"/>
        <v>5215.6999999999998</v>
      </c>
      <c r="AY839" s="17">
        <f t="shared" si="2838"/>
        <v>5215.6999999999998</v>
      </c>
      <c r="AZ839" s="17">
        <f t="shared" si="2969"/>
        <v>0</v>
      </c>
      <c r="BA839" s="17">
        <f t="shared" si="2840"/>
        <v>5215.6999999999998</v>
      </c>
      <c r="BB839" s="17">
        <f t="shared" si="2841"/>
        <v>5215.6999999999998</v>
      </c>
      <c r="BC839" s="17">
        <f t="shared" si="2842"/>
        <v>5215.6999999999998</v>
      </c>
      <c r="BD839" s="17">
        <f t="shared" si="2970"/>
        <v>0</v>
      </c>
      <c r="BE839" s="17">
        <f t="shared" si="2971"/>
        <v>0</v>
      </c>
      <c r="BF839" s="17">
        <f t="shared" si="2972"/>
        <v>0</v>
      </c>
      <c r="BG839" s="17">
        <f t="shared" si="2973"/>
        <v>0</v>
      </c>
      <c r="BH839" s="17">
        <f t="shared" si="2974"/>
        <v>0</v>
      </c>
      <c r="BI839" s="17">
        <f t="shared" si="2975"/>
        <v>0</v>
      </c>
      <c r="BJ839" s="17">
        <f t="shared" si="2976"/>
        <v>0</v>
      </c>
      <c r="BK839" s="17">
        <f t="shared" si="2977"/>
        <v>0</v>
      </c>
      <c r="BL839" s="17">
        <f t="shared" si="2978"/>
        <v>0</v>
      </c>
      <c r="BM839" s="17">
        <f t="shared" si="2979"/>
        <v>0</v>
      </c>
      <c r="BN839" s="17">
        <f t="shared" si="2980"/>
        <v>0</v>
      </c>
      <c r="BO839" s="17">
        <f t="shared" si="2854"/>
        <v>5215.6999999999998</v>
      </c>
      <c r="BP839" s="17">
        <f t="shared" si="2855"/>
        <v>5215.6999999999998</v>
      </c>
      <c r="BQ839" s="17">
        <f t="shared" si="2856"/>
        <v>5215.6999999999998</v>
      </c>
      <c r="BR839" s="17">
        <f t="shared" si="2981"/>
        <v>0</v>
      </c>
      <c r="BS839" s="35"/>
      <c r="BT839" s="35"/>
      <c r="BU839" s="1"/>
      <c r="BV839" s="1"/>
      <c r="BW839" s="1"/>
      <c r="BX839" s="1"/>
      <c r="BY839" s="1"/>
      <c r="BZ839" s="1"/>
      <c r="CA839" s="1"/>
      <c r="CB839" s="1"/>
    </row>
    <row r="840" s="1" customFormat="1" ht="30">
      <c r="A840" s="33" t="s">
        <v>486</v>
      </c>
      <c r="B840" s="33" t="s">
        <v>178</v>
      </c>
      <c r="C840" s="33" t="s">
        <v>178</v>
      </c>
      <c r="D840" s="33" t="s">
        <v>477</v>
      </c>
      <c r="E840" s="33" t="s">
        <v>141</v>
      </c>
      <c r="F840" s="34" t="s">
        <v>142</v>
      </c>
      <c r="G840" s="17">
        <v>5215.6999999999998</v>
      </c>
      <c r="H840" s="17">
        <v>5215.6999999999998</v>
      </c>
      <c r="I840" s="17">
        <v>5215.6999999999998</v>
      </c>
      <c r="J840" s="17"/>
      <c r="K840" s="17"/>
      <c r="L840" s="17"/>
      <c r="M840" s="17">
        <f t="shared" si="2708"/>
        <v>5215.6999999999998</v>
      </c>
      <c r="N840" s="17">
        <f t="shared" si="2709"/>
        <v>5215.6999999999998</v>
      </c>
      <c r="O840" s="17">
        <f t="shared" si="2710"/>
        <v>5215.6999999999998</v>
      </c>
      <c r="P840" s="17"/>
      <c r="Q840" s="17"/>
      <c r="R840" s="17"/>
      <c r="S840" s="17"/>
      <c r="T840" s="17"/>
      <c r="U840" s="17"/>
      <c r="V840" s="17"/>
      <c r="W840" s="17"/>
      <c r="X840" s="17"/>
      <c r="Y840" s="17">
        <f t="shared" si="2812"/>
        <v>5215.6999999999998</v>
      </c>
      <c r="Z840" s="17">
        <f t="shared" si="2813"/>
        <v>5215.6999999999998</v>
      </c>
      <c r="AA840" s="17">
        <f t="shared" si="2814"/>
        <v>5215.6999999999998</v>
      </c>
      <c r="AB840" s="17"/>
      <c r="AC840" s="17"/>
      <c r="AD840" s="17"/>
      <c r="AE840" s="17">
        <f t="shared" si="2818"/>
        <v>5215.6999999999998</v>
      </c>
      <c r="AF840" s="17">
        <f t="shared" si="2819"/>
        <v>5215.6999999999998</v>
      </c>
      <c r="AG840" s="17">
        <f t="shared" si="2820"/>
        <v>5215.6999999999998</v>
      </c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>
        <f t="shared" si="2836"/>
        <v>5215.6999999999998</v>
      </c>
      <c r="AX840" s="17">
        <f t="shared" si="2837"/>
        <v>5215.6999999999998</v>
      </c>
      <c r="AY840" s="17">
        <f t="shared" si="2838"/>
        <v>5215.6999999999998</v>
      </c>
      <c r="AZ840" s="17"/>
      <c r="BA840" s="17">
        <f t="shared" si="2840"/>
        <v>5215.6999999999998</v>
      </c>
      <c r="BB840" s="17">
        <f t="shared" si="2841"/>
        <v>5215.6999999999998</v>
      </c>
      <c r="BC840" s="17">
        <f t="shared" si="2842"/>
        <v>5215.6999999999998</v>
      </c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>
        <f t="shared" si="2854"/>
        <v>5215.6999999999998</v>
      </c>
      <c r="BP840" s="17">
        <f t="shared" si="2855"/>
        <v>5215.6999999999998</v>
      </c>
      <c r="BQ840" s="17">
        <f t="shared" si="2856"/>
        <v>5215.6999999999998</v>
      </c>
      <c r="BR840" s="17"/>
      <c r="BS840" s="35"/>
      <c r="BT840" s="35"/>
      <c r="BU840" s="1"/>
      <c r="BV840" s="1"/>
      <c r="BW840" s="1"/>
      <c r="BX840" s="1"/>
      <c r="BY840" s="1"/>
      <c r="BZ840" s="1"/>
      <c r="CA840" s="1"/>
      <c r="CB840" s="1"/>
    </row>
    <row r="841" s="1" customFormat="1" ht="45">
      <c r="A841" s="33" t="s">
        <v>486</v>
      </c>
      <c r="B841" s="33" t="s">
        <v>178</v>
      </c>
      <c r="C841" s="33" t="s">
        <v>178</v>
      </c>
      <c r="D841" s="33" t="s">
        <v>236</v>
      </c>
      <c r="E841" s="38"/>
      <c r="F841" s="34" t="s">
        <v>237</v>
      </c>
      <c r="G841" s="17">
        <f t="shared" si="2937"/>
        <v>630</v>
      </c>
      <c r="H841" s="17">
        <f t="shared" si="2752"/>
        <v>630</v>
      </c>
      <c r="I841" s="17">
        <f t="shared" si="2938"/>
        <v>630</v>
      </c>
      <c r="J841" s="17">
        <f t="shared" si="2939"/>
        <v>0</v>
      </c>
      <c r="K841" s="17">
        <f t="shared" si="2940"/>
        <v>0</v>
      </c>
      <c r="L841" s="17">
        <f t="shared" si="2941"/>
        <v>0</v>
      </c>
      <c r="M841" s="17">
        <f t="shared" si="2708"/>
        <v>630</v>
      </c>
      <c r="N841" s="17">
        <f t="shared" si="2709"/>
        <v>630</v>
      </c>
      <c r="O841" s="17">
        <f t="shared" si="2710"/>
        <v>630</v>
      </c>
      <c r="P841" s="17">
        <f t="shared" si="2942"/>
        <v>0</v>
      </c>
      <c r="Q841" s="17">
        <f t="shared" si="2943"/>
        <v>0</v>
      </c>
      <c r="R841" s="17">
        <f t="shared" si="2944"/>
        <v>0</v>
      </c>
      <c r="S841" s="17">
        <f t="shared" si="2945"/>
        <v>0</v>
      </c>
      <c r="T841" s="17">
        <f t="shared" si="2946"/>
        <v>0</v>
      </c>
      <c r="U841" s="17">
        <f t="shared" si="2947"/>
        <v>0</v>
      </c>
      <c r="V841" s="17">
        <f t="shared" si="2948"/>
        <v>0</v>
      </c>
      <c r="W841" s="17">
        <f t="shared" si="2949"/>
        <v>0</v>
      </c>
      <c r="X841" s="17">
        <f t="shared" si="2950"/>
        <v>0</v>
      </c>
      <c r="Y841" s="17">
        <f t="shared" si="2812"/>
        <v>630</v>
      </c>
      <c r="Z841" s="17">
        <f t="shared" si="2813"/>
        <v>630</v>
      </c>
      <c r="AA841" s="17">
        <f t="shared" si="2814"/>
        <v>630</v>
      </c>
      <c r="AB841" s="17">
        <f t="shared" si="2951"/>
        <v>0</v>
      </c>
      <c r="AC841" s="17">
        <f t="shared" si="2952"/>
        <v>0</v>
      </c>
      <c r="AD841" s="17">
        <f t="shared" si="2953"/>
        <v>0</v>
      </c>
      <c r="AE841" s="17">
        <f t="shared" si="2818"/>
        <v>630</v>
      </c>
      <c r="AF841" s="17">
        <f t="shared" si="2819"/>
        <v>630</v>
      </c>
      <c r="AG841" s="17">
        <f t="shared" si="2820"/>
        <v>630</v>
      </c>
      <c r="AH841" s="17">
        <f t="shared" si="2954"/>
        <v>0</v>
      </c>
      <c r="AI841" s="17">
        <f t="shared" si="2955"/>
        <v>0</v>
      </c>
      <c r="AJ841" s="17">
        <f t="shared" si="2956"/>
        <v>0</v>
      </c>
      <c r="AK841" s="17">
        <f t="shared" si="2957"/>
        <v>0</v>
      </c>
      <c r="AL841" s="17">
        <f t="shared" si="2958"/>
        <v>0</v>
      </c>
      <c r="AM841" s="17">
        <f t="shared" si="2959"/>
        <v>0</v>
      </c>
      <c r="AN841" s="17">
        <f t="shared" si="2960"/>
        <v>0</v>
      </c>
      <c r="AO841" s="17">
        <f t="shared" si="2961"/>
        <v>0</v>
      </c>
      <c r="AP841" s="17">
        <f t="shared" si="2962"/>
        <v>0</v>
      </c>
      <c r="AQ841" s="17">
        <f t="shared" si="2963"/>
        <v>0</v>
      </c>
      <c r="AR841" s="17">
        <f t="shared" si="2964"/>
        <v>0</v>
      </c>
      <c r="AS841" s="17">
        <f t="shared" si="2965"/>
        <v>0</v>
      </c>
      <c r="AT841" s="17">
        <f t="shared" si="2966"/>
        <v>0</v>
      </c>
      <c r="AU841" s="17">
        <f t="shared" si="2967"/>
        <v>0</v>
      </c>
      <c r="AV841" s="17">
        <f t="shared" si="2968"/>
        <v>0</v>
      </c>
      <c r="AW841" s="17">
        <f t="shared" si="2836"/>
        <v>630</v>
      </c>
      <c r="AX841" s="17">
        <f t="shared" si="2837"/>
        <v>630</v>
      </c>
      <c r="AY841" s="17">
        <f t="shared" si="2838"/>
        <v>630</v>
      </c>
      <c r="AZ841" s="17">
        <f t="shared" si="2969"/>
        <v>0</v>
      </c>
      <c r="BA841" s="17">
        <f t="shared" si="2840"/>
        <v>630</v>
      </c>
      <c r="BB841" s="17">
        <f t="shared" si="2841"/>
        <v>630</v>
      </c>
      <c r="BC841" s="17">
        <f t="shared" si="2842"/>
        <v>630</v>
      </c>
      <c r="BD841" s="17">
        <f t="shared" si="2970"/>
        <v>0</v>
      </c>
      <c r="BE841" s="17">
        <f t="shared" si="2971"/>
        <v>0</v>
      </c>
      <c r="BF841" s="17">
        <f t="shared" si="2972"/>
        <v>0</v>
      </c>
      <c r="BG841" s="17">
        <f t="shared" si="2973"/>
        <v>0</v>
      </c>
      <c r="BH841" s="17">
        <f t="shared" si="2974"/>
        <v>0</v>
      </c>
      <c r="BI841" s="17">
        <f t="shared" si="2975"/>
        <v>0</v>
      </c>
      <c r="BJ841" s="17">
        <f t="shared" si="2976"/>
        <v>0</v>
      </c>
      <c r="BK841" s="17">
        <f t="shared" si="2977"/>
        <v>0</v>
      </c>
      <c r="BL841" s="17">
        <f t="shared" si="2978"/>
        <v>0</v>
      </c>
      <c r="BM841" s="17">
        <f t="shared" si="2979"/>
        <v>0</v>
      </c>
      <c r="BN841" s="17">
        <f t="shared" si="2980"/>
        <v>0</v>
      </c>
      <c r="BO841" s="17">
        <f t="shared" si="2854"/>
        <v>630</v>
      </c>
      <c r="BP841" s="17">
        <f t="shared" si="2855"/>
        <v>630</v>
      </c>
      <c r="BQ841" s="17">
        <f t="shared" si="2856"/>
        <v>630</v>
      </c>
      <c r="BR841" s="17">
        <f t="shared" si="2981"/>
        <v>0</v>
      </c>
      <c r="BS841" s="35"/>
      <c r="BT841" s="35"/>
      <c r="BU841" s="1"/>
      <c r="BV841" s="1"/>
      <c r="BW841" s="1"/>
      <c r="BX841" s="1"/>
      <c r="BY841" s="1"/>
      <c r="BZ841" s="1"/>
      <c r="CA841" s="1"/>
      <c r="CB841" s="1"/>
    </row>
    <row r="842" s="1" customFormat="1" ht="15" hidden="1">
      <c r="A842" s="33" t="s">
        <v>486</v>
      </c>
      <c r="B842" s="33" t="s">
        <v>178</v>
      </c>
      <c r="C842" s="33" t="s">
        <v>178</v>
      </c>
      <c r="D842" s="33" t="s">
        <v>238</v>
      </c>
      <c r="E842" s="38"/>
      <c r="F842" s="34" t="s">
        <v>43</v>
      </c>
      <c r="G842" s="17">
        <f t="shared" si="2937"/>
        <v>630</v>
      </c>
      <c r="H842" s="17">
        <f t="shared" si="2752"/>
        <v>630</v>
      </c>
      <c r="I842" s="17">
        <f t="shared" si="2938"/>
        <v>630</v>
      </c>
      <c r="J842" s="17">
        <f t="shared" si="2939"/>
        <v>0</v>
      </c>
      <c r="K842" s="17">
        <f t="shared" si="2940"/>
        <v>0</v>
      </c>
      <c r="L842" s="17">
        <f t="shared" si="2941"/>
        <v>0</v>
      </c>
      <c r="M842" s="17">
        <f t="shared" si="2708"/>
        <v>630</v>
      </c>
      <c r="N842" s="17">
        <f t="shared" si="2709"/>
        <v>630</v>
      </c>
      <c r="O842" s="17">
        <f t="shared" si="2710"/>
        <v>630</v>
      </c>
      <c r="P842" s="17">
        <f t="shared" si="2942"/>
        <v>0</v>
      </c>
      <c r="Q842" s="17">
        <f t="shared" si="2943"/>
        <v>0</v>
      </c>
      <c r="R842" s="17">
        <f t="shared" si="2944"/>
        <v>0</v>
      </c>
      <c r="S842" s="17">
        <f t="shared" si="2945"/>
        <v>0</v>
      </c>
      <c r="T842" s="17">
        <f t="shared" si="2946"/>
        <v>0</v>
      </c>
      <c r="U842" s="17">
        <f t="shared" si="2947"/>
        <v>0</v>
      </c>
      <c r="V842" s="17">
        <f t="shared" si="2948"/>
        <v>0</v>
      </c>
      <c r="W842" s="17">
        <f t="shared" si="2949"/>
        <v>0</v>
      </c>
      <c r="X842" s="17">
        <f t="shared" si="2950"/>
        <v>0</v>
      </c>
      <c r="Y842" s="17">
        <f t="shared" si="2812"/>
        <v>630</v>
      </c>
      <c r="Z842" s="17">
        <f t="shared" si="2813"/>
        <v>630</v>
      </c>
      <c r="AA842" s="17">
        <f t="shared" si="2814"/>
        <v>630</v>
      </c>
      <c r="AB842" s="17">
        <f t="shared" si="2951"/>
        <v>0</v>
      </c>
      <c r="AC842" s="17">
        <f t="shared" si="2952"/>
        <v>0</v>
      </c>
      <c r="AD842" s="17">
        <f t="shared" si="2953"/>
        <v>0</v>
      </c>
      <c r="AE842" s="17">
        <f t="shared" si="2818"/>
        <v>630</v>
      </c>
      <c r="AF842" s="17">
        <f t="shared" si="2819"/>
        <v>630</v>
      </c>
      <c r="AG842" s="17">
        <f t="shared" si="2820"/>
        <v>630</v>
      </c>
      <c r="AH842" s="17">
        <f t="shared" si="2954"/>
        <v>0</v>
      </c>
      <c r="AI842" s="17">
        <f t="shared" si="2955"/>
        <v>0</v>
      </c>
      <c r="AJ842" s="17">
        <f t="shared" si="2956"/>
        <v>0</v>
      </c>
      <c r="AK842" s="17">
        <f t="shared" si="2957"/>
        <v>0</v>
      </c>
      <c r="AL842" s="17">
        <f t="shared" si="2958"/>
        <v>0</v>
      </c>
      <c r="AM842" s="17">
        <f t="shared" si="2959"/>
        <v>0</v>
      </c>
      <c r="AN842" s="17">
        <f t="shared" si="2960"/>
        <v>0</v>
      </c>
      <c r="AO842" s="17">
        <f t="shared" si="2961"/>
        <v>0</v>
      </c>
      <c r="AP842" s="17">
        <f t="shared" si="2962"/>
        <v>0</v>
      </c>
      <c r="AQ842" s="17">
        <f t="shared" si="2963"/>
        <v>0</v>
      </c>
      <c r="AR842" s="17">
        <f t="shared" si="2964"/>
        <v>0</v>
      </c>
      <c r="AS842" s="17">
        <f t="shared" si="2965"/>
        <v>0</v>
      </c>
      <c r="AT842" s="17">
        <f t="shared" si="2966"/>
        <v>0</v>
      </c>
      <c r="AU842" s="17">
        <f t="shared" si="2967"/>
        <v>0</v>
      </c>
      <c r="AV842" s="17">
        <f t="shared" si="2968"/>
        <v>0</v>
      </c>
      <c r="AW842" s="17">
        <f t="shared" si="2836"/>
        <v>630</v>
      </c>
      <c r="AX842" s="17">
        <f t="shared" si="2837"/>
        <v>630</v>
      </c>
      <c r="AY842" s="17">
        <f t="shared" si="2838"/>
        <v>630</v>
      </c>
      <c r="AZ842" s="17">
        <f t="shared" si="2969"/>
        <v>0</v>
      </c>
      <c r="BA842" s="17">
        <f t="shared" si="2840"/>
        <v>630</v>
      </c>
      <c r="BB842" s="17">
        <f t="shared" si="2841"/>
        <v>630</v>
      </c>
      <c r="BC842" s="17">
        <f t="shared" si="2842"/>
        <v>630</v>
      </c>
      <c r="BD842" s="17">
        <f t="shared" si="2970"/>
        <v>0</v>
      </c>
      <c r="BE842" s="17">
        <f t="shared" si="2971"/>
        <v>0</v>
      </c>
      <c r="BF842" s="17">
        <f t="shared" si="2972"/>
        <v>0</v>
      </c>
      <c r="BG842" s="17">
        <f t="shared" si="2973"/>
        <v>0</v>
      </c>
      <c r="BH842" s="17">
        <f t="shared" si="2974"/>
        <v>0</v>
      </c>
      <c r="BI842" s="17">
        <f t="shared" si="2975"/>
        <v>0</v>
      </c>
      <c r="BJ842" s="17">
        <f t="shared" si="2976"/>
        <v>0</v>
      </c>
      <c r="BK842" s="17">
        <f t="shared" si="2977"/>
        <v>0</v>
      </c>
      <c r="BL842" s="17">
        <f t="shared" si="2978"/>
        <v>0</v>
      </c>
      <c r="BM842" s="17">
        <f t="shared" si="2979"/>
        <v>0</v>
      </c>
      <c r="BN842" s="17">
        <f t="shared" si="2980"/>
        <v>0</v>
      </c>
      <c r="BO842" s="17">
        <f t="shared" si="2854"/>
        <v>630</v>
      </c>
      <c r="BP842" s="17">
        <f t="shared" si="2855"/>
        <v>630</v>
      </c>
      <c r="BQ842" s="17">
        <f t="shared" si="2856"/>
        <v>630</v>
      </c>
      <c r="BR842" s="17">
        <f t="shared" si="2981"/>
        <v>0</v>
      </c>
      <c r="BS842" s="35">
        <v>0</v>
      </c>
      <c r="BT842" s="35"/>
      <c r="BU842" s="1"/>
      <c r="BV842" s="1"/>
      <c r="BW842" s="1"/>
      <c r="BX842" s="1"/>
      <c r="BY842" s="1"/>
      <c r="BZ842" s="1"/>
      <c r="CA842" s="1"/>
      <c r="CB842" s="1"/>
    </row>
    <row r="843" s="1" customFormat="1" ht="30">
      <c r="A843" s="33" t="s">
        <v>486</v>
      </c>
      <c r="B843" s="33" t="s">
        <v>178</v>
      </c>
      <c r="C843" s="33" t="s">
        <v>178</v>
      </c>
      <c r="D843" s="33" t="s">
        <v>278</v>
      </c>
      <c r="E843" s="38"/>
      <c r="F843" s="34" t="s">
        <v>279</v>
      </c>
      <c r="G843" s="17">
        <f t="shared" si="2937"/>
        <v>630</v>
      </c>
      <c r="H843" s="17">
        <f t="shared" si="2752"/>
        <v>630</v>
      </c>
      <c r="I843" s="17">
        <f t="shared" si="2938"/>
        <v>630</v>
      </c>
      <c r="J843" s="17">
        <f t="shared" si="2939"/>
        <v>0</v>
      </c>
      <c r="K843" s="17">
        <f t="shared" si="2940"/>
        <v>0</v>
      </c>
      <c r="L843" s="17">
        <f t="shared" si="2941"/>
        <v>0</v>
      </c>
      <c r="M843" s="17">
        <f t="shared" si="2708"/>
        <v>630</v>
      </c>
      <c r="N843" s="17">
        <f t="shared" si="2709"/>
        <v>630</v>
      </c>
      <c r="O843" s="17">
        <f t="shared" si="2710"/>
        <v>630</v>
      </c>
      <c r="P843" s="17">
        <f t="shared" si="2942"/>
        <v>0</v>
      </c>
      <c r="Q843" s="17">
        <f t="shared" si="2943"/>
        <v>0</v>
      </c>
      <c r="R843" s="17">
        <f t="shared" si="2944"/>
        <v>0</v>
      </c>
      <c r="S843" s="17">
        <f t="shared" si="2945"/>
        <v>0</v>
      </c>
      <c r="T843" s="17">
        <f t="shared" si="2946"/>
        <v>0</v>
      </c>
      <c r="U843" s="17">
        <f t="shared" si="2947"/>
        <v>0</v>
      </c>
      <c r="V843" s="17">
        <f t="shared" si="2948"/>
        <v>0</v>
      </c>
      <c r="W843" s="17">
        <f t="shared" si="2949"/>
        <v>0</v>
      </c>
      <c r="X843" s="17">
        <f t="shared" si="2950"/>
        <v>0</v>
      </c>
      <c r="Y843" s="17">
        <f t="shared" si="2812"/>
        <v>630</v>
      </c>
      <c r="Z843" s="17">
        <f t="shared" si="2813"/>
        <v>630</v>
      </c>
      <c r="AA843" s="17">
        <f t="shared" si="2814"/>
        <v>630</v>
      </c>
      <c r="AB843" s="17">
        <f t="shared" si="2951"/>
        <v>0</v>
      </c>
      <c r="AC843" s="17">
        <f t="shared" si="2952"/>
        <v>0</v>
      </c>
      <c r="AD843" s="17">
        <f t="shared" si="2953"/>
        <v>0</v>
      </c>
      <c r="AE843" s="17">
        <f t="shared" si="2818"/>
        <v>630</v>
      </c>
      <c r="AF843" s="17">
        <f t="shared" si="2819"/>
        <v>630</v>
      </c>
      <c r="AG843" s="17">
        <f t="shared" si="2820"/>
        <v>630</v>
      </c>
      <c r="AH843" s="17">
        <f t="shared" si="2954"/>
        <v>0</v>
      </c>
      <c r="AI843" s="17">
        <f t="shared" si="2955"/>
        <v>0</v>
      </c>
      <c r="AJ843" s="17">
        <f t="shared" si="2956"/>
        <v>0</v>
      </c>
      <c r="AK843" s="17">
        <f t="shared" si="2957"/>
        <v>0</v>
      </c>
      <c r="AL843" s="17">
        <f t="shared" si="2958"/>
        <v>0</v>
      </c>
      <c r="AM843" s="17">
        <f t="shared" si="2959"/>
        <v>0</v>
      </c>
      <c r="AN843" s="17">
        <f t="shared" si="2960"/>
        <v>0</v>
      </c>
      <c r="AO843" s="17">
        <f t="shared" si="2961"/>
        <v>0</v>
      </c>
      <c r="AP843" s="17">
        <f t="shared" si="2962"/>
        <v>0</v>
      </c>
      <c r="AQ843" s="17">
        <f t="shared" si="2963"/>
        <v>0</v>
      </c>
      <c r="AR843" s="17">
        <f t="shared" si="2964"/>
        <v>0</v>
      </c>
      <c r="AS843" s="17">
        <f t="shared" si="2965"/>
        <v>0</v>
      </c>
      <c r="AT843" s="17">
        <f t="shared" si="2966"/>
        <v>0</v>
      </c>
      <c r="AU843" s="17">
        <f t="shared" si="2967"/>
        <v>0</v>
      </c>
      <c r="AV843" s="17">
        <f t="shared" si="2968"/>
        <v>0</v>
      </c>
      <c r="AW843" s="17">
        <f t="shared" si="2836"/>
        <v>630</v>
      </c>
      <c r="AX843" s="17">
        <f t="shared" si="2837"/>
        <v>630</v>
      </c>
      <c r="AY843" s="17">
        <f t="shared" si="2838"/>
        <v>630</v>
      </c>
      <c r="AZ843" s="17">
        <f t="shared" si="2969"/>
        <v>0</v>
      </c>
      <c r="BA843" s="17">
        <f t="shared" si="2840"/>
        <v>630</v>
      </c>
      <c r="BB843" s="17">
        <f t="shared" si="2841"/>
        <v>630</v>
      </c>
      <c r="BC843" s="17">
        <f t="shared" si="2842"/>
        <v>630</v>
      </c>
      <c r="BD843" s="17">
        <f t="shared" si="2970"/>
        <v>0</v>
      </c>
      <c r="BE843" s="17">
        <f t="shared" si="2971"/>
        <v>0</v>
      </c>
      <c r="BF843" s="17">
        <f t="shared" si="2972"/>
        <v>0</v>
      </c>
      <c r="BG843" s="17">
        <f t="shared" si="2973"/>
        <v>0</v>
      </c>
      <c r="BH843" s="17">
        <f t="shared" si="2974"/>
        <v>0</v>
      </c>
      <c r="BI843" s="17">
        <f t="shared" si="2975"/>
        <v>0</v>
      </c>
      <c r="BJ843" s="17">
        <f t="shared" si="2976"/>
        <v>0</v>
      </c>
      <c r="BK843" s="17">
        <f t="shared" si="2977"/>
        <v>0</v>
      </c>
      <c r="BL843" s="17">
        <f t="shared" si="2978"/>
        <v>0</v>
      </c>
      <c r="BM843" s="17">
        <f t="shared" si="2979"/>
        <v>0</v>
      </c>
      <c r="BN843" s="17">
        <f t="shared" si="2980"/>
        <v>0</v>
      </c>
      <c r="BO843" s="17">
        <f t="shared" si="2854"/>
        <v>630</v>
      </c>
      <c r="BP843" s="17">
        <f t="shared" si="2855"/>
        <v>630</v>
      </c>
      <c r="BQ843" s="17">
        <f t="shared" si="2856"/>
        <v>630</v>
      </c>
      <c r="BR843" s="17">
        <f t="shared" si="2981"/>
        <v>0</v>
      </c>
      <c r="BS843" s="35"/>
      <c r="BT843" s="35"/>
      <c r="BU843" s="1"/>
      <c r="BV843" s="1"/>
      <c r="BW843" s="1"/>
      <c r="BX843" s="1"/>
      <c r="BY843" s="1"/>
      <c r="BZ843" s="1"/>
      <c r="CA843" s="1"/>
      <c r="CB843" s="1"/>
    </row>
    <row r="844" s="1" customFormat="1" ht="45">
      <c r="A844" s="33" t="s">
        <v>486</v>
      </c>
      <c r="B844" s="33" t="s">
        <v>178</v>
      </c>
      <c r="C844" s="33" t="s">
        <v>178</v>
      </c>
      <c r="D844" s="33" t="s">
        <v>479</v>
      </c>
      <c r="E844" s="38"/>
      <c r="F844" s="34" t="s">
        <v>480</v>
      </c>
      <c r="G844" s="17">
        <f t="shared" si="2937"/>
        <v>630</v>
      </c>
      <c r="H844" s="17">
        <f t="shared" si="2752"/>
        <v>630</v>
      </c>
      <c r="I844" s="17">
        <f t="shared" si="2938"/>
        <v>630</v>
      </c>
      <c r="J844" s="17">
        <f t="shared" si="2939"/>
        <v>0</v>
      </c>
      <c r="K844" s="17">
        <f t="shared" si="2940"/>
        <v>0</v>
      </c>
      <c r="L844" s="17">
        <f t="shared" si="2941"/>
        <v>0</v>
      </c>
      <c r="M844" s="17">
        <f t="shared" si="2708"/>
        <v>630</v>
      </c>
      <c r="N844" s="17">
        <f t="shared" si="2709"/>
        <v>630</v>
      </c>
      <c r="O844" s="17">
        <f t="shared" si="2710"/>
        <v>630</v>
      </c>
      <c r="P844" s="17">
        <f t="shared" si="2942"/>
        <v>0</v>
      </c>
      <c r="Q844" s="17">
        <f t="shared" si="2943"/>
        <v>0</v>
      </c>
      <c r="R844" s="17">
        <f t="shared" si="2944"/>
        <v>0</v>
      </c>
      <c r="S844" s="17">
        <f t="shared" si="2945"/>
        <v>0</v>
      </c>
      <c r="T844" s="17">
        <f t="shared" si="2946"/>
        <v>0</v>
      </c>
      <c r="U844" s="17">
        <f t="shared" si="2947"/>
        <v>0</v>
      </c>
      <c r="V844" s="17">
        <f t="shared" si="2948"/>
        <v>0</v>
      </c>
      <c r="W844" s="17">
        <f t="shared" si="2949"/>
        <v>0</v>
      </c>
      <c r="X844" s="17">
        <f t="shared" si="2950"/>
        <v>0</v>
      </c>
      <c r="Y844" s="17">
        <f t="shared" si="2812"/>
        <v>630</v>
      </c>
      <c r="Z844" s="17">
        <f t="shared" si="2813"/>
        <v>630</v>
      </c>
      <c r="AA844" s="17">
        <f t="shared" si="2814"/>
        <v>630</v>
      </c>
      <c r="AB844" s="17">
        <f t="shared" si="2951"/>
        <v>0</v>
      </c>
      <c r="AC844" s="17">
        <f t="shared" si="2952"/>
        <v>0</v>
      </c>
      <c r="AD844" s="17">
        <f t="shared" si="2953"/>
        <v>0</v>
      </c>
      <c r="AE844" s="17">
        <f t="shared" si="2818"/>
        <v>630</v>
      </c>
      <c r="AF844" s="17">
        <f t="shared" si="2819"/>
        <v>630</v>
      </c>
      <c r="AG844" s="17">
        <f t="shared" si="2820"/>
        <v>630</v>
      </c>
      <c r="AH844" s="17">
        <f t="shared" si="2954"/>
        <v>0</v>
      </c>
      <c r="AI844" s="17">
        <f t="shared" si="2955"/>
        <v>0</v>
      </c>
      <c r="AJ844" s="17">
        <f t="shared" si="2956"/>
        <v>0</v>
      </c>
      <c r="AK844" s="17">
        <f t="shared" si="2957"/>
        <v>0</v>
      </c>
      <c r="AL844" s="17">
        <f t="shared" si="2958"/>
        <v>0</v>
      </c>
      <c r="AM844" s="17">
        <f t="shared" si="2959"/>
        <v>0</v>
      </c>
      <c r="AN844" s="17">
        <f t="shared" si="2960"/>
        <v>0</v>
      </c>
      <c r="AO844" s="17">
        <f t="shared" si="2961"/>
        <v>0</v>
      </c>
      <c r="AP844" s="17">
        <f t="shared" si="2962"/>
        <v>0</v>
      </c>
      <c r="AQ844" s="17">
        <f t="shared" si="2963"/>
        <v>0</v>
      </c>
      <c r="AR844" s="17">
        <f t="shared" si="2964"/>
        <v>0</v>
      </c>
      <c r="AS844" s="17">
        <f t="shared" si="2965"/>
        <v>0</v>
      </c>
      <c r="AT844" s="17">
        <f t="shared" si="2966"/>
        <v>0</v>
      </c>
      <c r="AU844" s="17">
        <f t="shared" si="2967"/>
        <v>0</v>
      </c>
      <c r="AV844" s="17">
        <f t="shared" si="2968"/>
        <v>0</v>
      </c>
      <c r="AW844" s="17">
        <f t="shared" si="2836"/>
        <v>630</v>
      </c>
      <c r="AX844" s="17">
        <f t="shared" si="2837"/>
        <v>630</v>
      </c>
      <c r="AY844" s="17">
        <f t="shared" si="2838"/>
        <v>630</v>
      </c>
      <c r="AZ844" s="17">
        <f t="shared" si="2969"/>
        <v>0</v>
      </c>
      <c r="BA844" s="17">
        <f t="shared" si="2840"/>
        <v>630</v>
      </c>
      <c r="BB844" s="17">
        <f t="shared" si="2841"/>
        <v>630</v>
      </c>
      <c r="BC844" s="17">
        <f t="shared" si="2842"/>
        <v>630</v>
      </c>
      <c r="BD844" s="17">
        <f t="shared" si="2970"/>
        <v>0</v>
      </c>
      <c r="BE844" s="17">
        <f t="shared" si="2971"/>
        <v>0</v>
      </c>
      <c r="BF844" s="17">
        <f t="shared" si="2972"/>
        <v>0</v>
      </c>
      <c r="BG844" s="17">
        <f t="shared" si="2973"/>
        <v>0</v>
      </c>
      <c r="BH844" s="17">
        <f t="shared" si="2974"/>
        <v>0</v>
      </c>
      <c r="BI844" s="17">
        <f t="shared" si="2975"/>
        <v>0</v>
      </c>
      <c r="BJ844" s="17">
        <f t="shared" si="2976"/>
        <v>0</v>
      </c>
      <c r="BK844" s="17">
        <f t="shared" si="2977"/>
        <v>0</v>
      </c>
      <c r="BL844" s="17">
        <f t="shared" si="2978"/>
        <v>0</v>
      </c>
      <c r="BM844" s="17">
        <f t="shared" si="2979"/>
        <v>0</v>
      </c>
      <c r="BN844" s="17">
        <f t="shared" si="2980"/>
        <v>0</v>
      </c>
      <c r="BO844" s="17">
        <f t="shared" si="2854"/>
        <v>630</v>
      </c>
      <c r="BP844" s="17">
        <f t="shared" si="2855"/>
        <v>630</v>
      </c>
      <c r="BQ844" s="17">
        <f t="shared" si="2856"/>
        <v>630</v>
      </c>
      <c r="BR844" s="17">
        <f t="shared" si="2981"/>
        <v>0</v>
      </c>
      <c r="BS844" s="35"/>
      <c r="BT844" s="35"/>
      <c r="BU844" s="1"/>
      <c r="BV844" s="1"/>
      <c r="BW844" s="1"/>
      <c r="BX844" s="1"/>
      <c r="BY844" s="1"/>
      <c r="BZ844" s="1"/>
      <c r="CA844" s="1"/>
      <c r="CB844" s="1"/>
    </row>
    <row r="845" s="1" customFormat="1" ht="30">
      <c r="A845" s="33" t="s">
        <v>486</v>
      </c>
      <c r="B845" s="33" t="s">
        <v>178</v>
      </c>
      <c r="C845" s="33" t="s">
        <v>178</v>
      </c>
      <c r="D845" s="33" t="s">
        <v>479</v>
      </c>
      <c r="E845" s="33" t="s">
        <v>48</v>
      </c>
      <c r="F845" s="34" t="s">
        <v>49</v>
      </c>
      <c r="G845" s="17">
        <v>630</v>
      </c>
      <c r="H845" s="17">
        <v>630</v>
      </c>
      <c r="I845" s="17">
        <v>630</v>
      </c>
      <c r="J845" s="17"/>
      <c r="K845" s="17"/>
      <c r="L845" s="17"/>
      <c r="M845" s="17">
        <f t="shared" si="2708"/>
        <v>630</v>
      </c>
      <c r="N845" s="17">
        <f t="shared" si="2709"/>
        <v>630</v>
      </c>
      <c r="O845" s="17">
        <f t="shared" si="2710"/>
        <v>630</v>
      </c>
      <c r="P845" s="17"/>
      <c r="Q845" s="17"/>
      <c r="R845" s="17"/>
      <c r="S845" s="17"/>
      <c r="T845" s="17"/>
      <c r="U845" s="17"/>
      <c r="V845" s="17"/>
      <c r="W845" s="17"/>
      <c r="X845" s="17"/>
      <c r="Y845" s="17">
        <f t="shared" si="2812"/>
        <v>630</v>
      </c>
      <c r="Z845" s="17">
        <f t="shared" si="2813"/>
        <v>630</v>
      </c>
      <c r="AA845" s="17">
        <f t="shared" si="2814"/>
        <v>630</v>
      </c>
      <c r="AB845" s="17"/>
      <c r="AC845" s="17"/>
      <c r="AD845" s="17"/>
      <c r="AE845" s="17">
        <f t="shared" si="2818"/>
        <v>630</v>
      </c>
      <c r="AF845" s="17">
        <f t="shared" si="2819"/>
        <v>630</v>
      </c>
      <c r="AG845" s="17">
        <f t="shared" si="2820"/>
        <v>630</v>
      </c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>
        <f t="shared" si="2836"/>
        <v>630</v>
      </c>
      <c r="AX845" s="17">
        <f t="shared" si="2837"/>
        <v>630</v>
      </c>
      <c r="AY845" s="17">
        <f t="shared" si="2838"/>
        <v>630</v>
      </c>
      <c r="AZ845" s="17"/>
      <c r="BA845" s="17">
        <f t="shared" si="2840"/>
        <v>630</v>
      </c>
      <c r="BB845" s="17">
        <f t="shared" si="2841"/>
        <v>630</v>
      </c>
      <c r="BC845" s="17">
        <f t="shared" si="2842"/>
        <v>630</v>
      </c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>
        <f t="shared" si="2854"/>
        <v>630</v>
      </c>
      <c r="BP845" s="17">
        <f t="shared" si="2855"/>
        <v>630</v>
      </c>
      <c r="BQ845" s="17">
        <f t="shared" si="2856"/>
        <v>630</v>
      </c>
      <c r="BR845" s="17"/>
      <c r="BS845" s="35"/>
      <c r="BT845" s="35"/>
      <c r="BU845" s="1"/>
      <c r="BV845" s="1"/>
      <c r="BW845" s="1"/>
      <c r="BX845" s="1"/>
      <c r="BY845" s="1"/>
      <c r="BZ845" s="1"/>
      <c r="CA845" s="1"/>
      <c r="CB845" s="1"/>
    </row>
    <row r="846" s="23" customFormat="1" ht="15">
      <c r="A846" s="40" t="s">
        <v>486</v>
      </c>
      <c r="B846" s="24" t="s">
        <v>81</v>
      </c>
      <c r="C846" s="24"/>
      <c r="D846" s="24"/>
      <c r="E846" s="24"/>
      <c r="F846" s="25" t="s">
        <v>82</v>
      </c>
      <c r="G846" s="26">
        <f t="shared" si="2937"/>
        <v>2223.3000000000002</v>
      </c>
      <c r="H846" s="26">
        <f t="shared" si="2752"/>
        <v>2923.3000000000002</v>
      </c>
      <c r="I846" s="26">
        <f t="shared" si="2938"/>
        <v>2223.3000000000002</v>
      </c>
      <c r="J846" s="26">
        <f t="shared" si="2939"/>
        <v>0</v>
      </c>
      <c r="K846" s="26">
        <f t="shared" si="2940"/>
        <v>0</v>
      </c>
      <c r="L846" s="26">
        <f t="shared" si="2941"/>
        <v>0</v>
      </c>
      <c r="M846" s="26">
        <f t="shared" si="2708"/>
        <v>2223.3000000000002</v>
      </c>
      <c r="N846" s="26">
        <f t="shared" si="2709"/>
        <v>2923.3000000000002</v>
      </c>
      <c r="O846" s="26">
        <f t="shared" si="2710"/>
        <v>2223.3000000000002</v>
      </c>
      <c r="P846" s="26">
        <f t="shared" si="2942"/>
        <v>0</v>
      </c>
      <c r="Q846" s="26">
        <f t="shared" si="2943"/>
        <v>0</v>
      </c>
      <c r="R846" s="26">
        <f t="shared" si="2944"/>
        <v>0</v>
      </c>
      <c r="S846" s="26">
        <f t="shared" si="2945"/>
        <v>0</v>
      </c>
      <c r="T846" s="26">
        <f t="shared" si="2946"/>
        <v>0</v>
      </c>
      <c r="U846" s="26">
        <f t="shared" si="2947"/>
        <v>0</v>
      </c>
      <c r="V846" s="26">
        <f t="shared" si="2948"/>
        <v>0</v>
      </c>
      <c r="W846" s="26">
        <f t="shared" si="2949"/>
        <v>0</v>
      </c>
      <c r="X846" s="26">
        <f t="shared" si="2950"/>
        <v>0</v>
      </c>
      <c r="Y846" s="26">
        <f t="shared" si="2812"/>
        <v>2223.3000000000002</v>
      </c>
      <c r="Z846" s="26">
        <f t="shared" si="2813"/>
        <v>2923.3000000000002</v>
      </c>
      <c r="AA846" s="26">
        <f t="shared" si="2814"/>
        <v>2223.3000000000002</v>
      </c>
      <c r="AB846" s="26">
        <f t="shared" si="2951"/>
        <v>0</v>
      </c>
      <c r="AC846" s="26">
        <f t="shared" si="2952"/>
        <v>0</v>
      </c>
      <c r="AD846" s="26">
        <f t="shared" si="2953"/>
        <v>0</v>
      </c>
      <c r="AE846" s="26">
        <f t="shared" si="2818"/>
        <v>2223.3000000000002</v>
      </c>
      <c r="AF846" s="26">
        <f t="shared" si="2819"/>
        <v>2923.3000000000002</v>
      </c>
      <c r="AG846" s="26">
        <f t="shared" si="2820"/>
        <v>2223.3000000000002</v>
      </c>
      <c r="AH846" s="26">
        <f t="shared" si="2954"/>
        <v>0</v>
      </c>
      <c r="AI846" s="26">
        <f t="shared" si="2955"/>
        <v>0</v>
      </c>
      <c r="AJ846" s="26">
        <f t="shared" si="2956"/>
        <v>0</v>
      </c>
      <c r="AK846" s="26">
        <f t="shared" si="2957"/>
        <v>0</v>
      </c>
      <c r="AL846" s="26">
        <f t="shared" si="2958"/>
        <v>0</v>
      </c>
      <c r="AM846" s="26">
        <f t="shared" si="2959"/>
        <v>0</v>
      </c>
      <c r="AN846" s="26">
        <f t="shared" si="2960"/>
        <v>0</v>
      </c>
      <c r="AO846" s="26">
        <f t="shared" si="2961"/>
        <v>0</v>
      </c>
      <c r="AP846" s="26">
        <f t="shared" si="2962"/>
        <v>0</v>
      </c>
      <c r="AQ846" s="26">
        <f t="shared" si="2963"/>
        <v>0</v>
      </c>
      <c r="AR846" s="26">
        <f t="shared" si="2964"/>
        <v>0</v>
      </c>
      <c r="AS846" s="26">
        <f t="shared" si="2965"/>
        <v>0</v>
      </c>
      <c r="AT846" s="26">
        <f t="shared" si="2966"/>
        <v>0</v>
      </c>
      <c r="AU846" s="26">
        <f t="shared" si="2967"/>
        <v>0</v>
      </c>
      <c r="AV846" s="26">
        <f t="shared" si="2968"/>
        <v>0</v>
      </c>
      <c r="AW846" s="26">
        <f t="shared" si="2836"/>
        <v>2223.3000000000002</v>
      </c>
      <c r="AX846" s="26">
        <f t="shared" si="2837"/>
        <v>2923.3000000000002</v>
      </c>
      <c r="AY846" s="26">
        <f t="shared" si="2838"/>
        <v>2223.3000000000002</v>
      </c>
      <c r="AZ846" s="26">
        <f t="shared" si="2969"/>
        <v>0</v>
      </c>
      <c r="BA846" s="26">
        <f t="shared" si="2840"/>
        <v>2223.3000000000002</v>
      </c>
      <c r="BB846" s="26">
        <f t="shared" si="2841"/>
        <v>2923.3000000000002</v>
      </c>
      <c r="BC846" s="26">
        <f t="shared" si="2842"/>
        <v>2223.3000000000002</v>
      </c>
      <c r="BD846" s="26">
        <f t="shared" si="2970"/>
        <v>0</v>
      </c>
      <c r="BE846" s="26">
        <f t="shared" si="2971"/>
        <v>0</v>
      </c>
      <c r="BF846" s="26">
        <f t="shared" si="2972"/>
        <v>0</v>
      </c>
      <c r="BG846" s="26">
        <f t="shared" si="2973"/>
        <v>0</v>
      </c>
      <c r="BH846" s="26">
        <f t="shared" si="2974"/>
        <v>0</v>
      </c>
      <c r="BI846" s="26">
        <f t="shared" si="2975"/>
        <v>0</v>
      </c>
      <c r="BJ846" s="26">
        <f t="shared" si="2976"/>
        <v>0</v>
      </c>
      <c r="BK846" s="26">
        <f t="shared" si="2977"/>
        <v>0</v>
      </c>
      <c r="BL846" s="26">
        <f t="shared" si="2978"/>
        <v>0</v>
      </c>
      <c r="BM846" s="26">
        <f t="shared" si="2979"/>
        <v>0</v>
      </c>
      <c r="BN846" s="26">
        <f t="shared" si="2980"/>
        <v>0</v>
      </c>
      <c r="BO846" s="26">
        <f t="shared" si="2854"/>
        <v>2223.3000000000002</v>
      </c>
      <c r="BP846" s="26">
        <f t="shared" si="2855"/>
        <v>2923.3000000000002</v>
      </c>
      <c r="BQ846" s="26">
        <f t="shared" si="2856"/>
        <v>2223.3000000000002</v>
      </c>
      <c r="BR846" s="26">
        <f t="shared" si="2981"/>
        <v>0</v>
      </c>
      <c r="BS846" s="27"/>
      <c r="BT846" s="27"/>
      <c r="BU846" s="23"/>
      <c r="BV846" s="23"/>
      <c r="BW846" s="23"/>
      <c r="BX846" s="23"/>
      <c r="BY846" s="23"/>
      <c r="BZ846" s="23"/>
      <c r="CA846" s="23"/>
      <c r="CB846" s="23"/>
    </row>
    <row r="847" s="28" customFormat="1" ht="15">
      <c r="A847" s="29" t="s">
        <v>486</v>
      </c>
      <c r="B847" s="29" t="s">
        <v>81</v>
      </c>
      <c r="C847" s="29" t="s">
        <v>36</v>
      </c>
      <c r="D847" s="29"/>
      <c r="E847" s="29"/>
      <c r="F847" s="30" t="s">
        <v>83</v>
      </c>
      <c r="G847" s="31">
        <f t="shared" si="2937"/>
        <v>2223.3000000000002</v>
      </c>
      <c r="H847" s="31">
        <f t="shared" si="2752"/>
        <v>2923.3000000000002</v>
      </c>
      <c r="I847" s="31">
        <f t="shared" si="2938"/>
        <v>2223.3000000000002</v>
      </c>
      <c r="J847" s="31">
        <f t="shared" si="2939"/>
        <v>0</v>
      </c>
      <c r="K847" s="31">
        <f t="shared" si="2940"/>
        <v>0</v>
      </c>
      <c r="L847" s="31">
        <f t="shared" si="2941"/>
        <v>0</v>
      </c>
      <c r="M847" s="31">
        <f t="shared" si="2708"/>
        <v>2223.3000000000002</v>
      </c>
      <c r="N847" s="31">
        <f t="shared" si="2709"/>
        <v>2923.3000000000002</v>
      </c>
      <c r="O847" s="31">
        <f t="shared" si="2710"/>
        <v>2223.3000000000002</v>
      </c>
      <c r="P847" s="31">
        <f t="shared" si="2942"/>
        <v>0</v>
      </c>
      <c r="Q847" s="31">
        <f t="shared" si="2943"/>
        <v>0</v>
      </c>
      <c r="R847" s="31">
        <f t="shared" si="2944"/>
        <v>0</v>
      </c>
      <c r="S847" s="31">
        <f t="shared" si="2945"/>
        <v>0</v>
      </c>
      <c r="T847" s="31">
        <f t="shared" si="2946"/>
        <v>0</v>
      </c>
      <c r="U847" s="31">
        <f t="shared" si="2947"/>
        <v>0</v>
      </c>
      <c r="V847" s="31">
        <f t="shared" si="2948"/>
        <v>0</v>
      </c>
      <c r="W847" s="31">
        <f t="shared" si="2949"/>
        <v>0</v>
      </c>
      <c r="X847" s="31">
        <f t="shared" si="2950"/>
        <v>0</v>
      </c>
      <c r="Y847" s="31">
        <f t="shared" si="2812"/>
        <v>2223.3000000000002</v>
      </c>
      <c r="Z847" s="31">
        <f t="shared" si="2813"/>
        <v>2923.3000000000002</v>
      </c>
      <c r="AA847" s="31">
        <f t="shared" si="2814"/>
        <v>2223.3000000000002</v>
      </c>
      <c r="AB847" s="31">
        <f t="shared" si="2951"/>
        <v>0</v>
      </c>
      <c r="AC847" s="31">
        <f t="shared" si="2952"/>
        <v>0</v>
      </c>
      <c r="AD847" s="31">
        <f t="shared" si="2953"/>
        <v>0</v>
      </c>
      <c r="AE847" s="31">
        <f t="shared" si="2818"/>
        <v>2223.3000000000002</v>
      </c>
      <c r="AF847" s="31">
        <f t="shared" si="2819"/>
        <v>2923.3000000000002</v>
      </c>
      <c r="AG847" s="31">
        <f t="shared" si="2820"/>
        <v>2223.3000000000002</v>
      </c>
      <c r="AH847" s="31">
        <f t="shared" si="2954"/>
        <v>0</v>
      </c>
      <c r="AI847" s="31">
        <f t="shared" si="2955"/>
        <v>0</v>
      </c>
      <c r="AJ847" s="31">
        <f t="shared" si="2956"/>
        <v>0</v>
      </c>
      <c r="AK847" s="31">
        <f t="shared" si="2957"/>
        <v>0</v>
      </c>
      <c r="AL847" s="31">
        <f t="shared" si="2958"/>
        <v>0</v>
      </c>
      <c r="AM847" s="31">
        <f t="shared" si="2959"/>
        <v>0</v>
      </c>
      <c r="AN847" s="31">
        <f t="shared" si="2960"/>
        <v>0</v>
      </c>
      <c r="AO847" s="31">
        <f t="shared" si="2961"/>
        <v>0</v>
      </c>
      <c r="AP847" s="31">
        <f t="shared" si="2962"/>
        <v>0</v>
      </c>
      <c r="AQ847" s="31">
        <f t="shared" si="2963"/>
        <v>0</v>
      </c>
      <c r="AR847" s="31">
        <f t="shared" si="2964"/>
        <v>0</v>
      </c>
      <c r="AS847" s="31">
        <f t="shared" si="2965"/>
        <v>0</v>
      </c>
      <c r="AT847" s="31">
        <f t="shared" si="2966"/>
        <v>0</v>
      </c>
      <c r="AU847" s="31">
        <f t="shared" si="2967"/>
        <v>0</v>
      </c>
      <c r="AV847" s="31">
        <f t="shared" si="2968"/>
        <v>0</v>
      </c>
      <c r="AW847" s="31">
        <f t="shared" si="2836"/>
        <v>2223.3000000000002</v>
      </c>
      <c r="AX847" s="31">
        <f t="shared" si="2837"/>
        <v>2923.3000000000002</v>
      </c>
      <c r="AY847" s="31">
        <f t="shared" si="2838"/>
        <v>2223.3000000000002</v>
      </c>
      <c r="AZ847" s="31">
        <f t="shared" si="2969"/>
        <v>0</v>
      </c>
      <c r="BA847" s="31">
        <f t="shared" si="2840"/>
        <v>2223.3000000000002</v>
      </c>
      <c r="BB847" s="31">
        <f t="shared" si="2841"/>
        <v>2923.3000000000002</v>
      </c>
      <c r="BC847" s="31">
        <f t="shared" si="2842"/>
        <v>2223.3000000000002</v>
      </c>
      <c r="BD847" s="31">
        <f t="shared" si="2970"/>
        <v>0</v>
      </c>
      <c r="BE847" s="31">
        <f t="shared" si="2971"/>
        <v>0</v>
      </c>
      <c r="BF847" s="31">
        <f t="shared" si="2972"/>
        <v>0</v>
      </c>
      <c r="BG847" s="31">
        <f t="shared" si="2973"/>
        <v>0</v>
      </c>
      <c r="BH847" s="31">
        <f t="shared" si="2974"/>
        <v>0</v>
      </c>
      <c r="BI847" s="31">
        <f t="shared" si="2975"/>
        <v>0</v>
      </c>
      <c r="BJ847" s="31">
        <f t="shared" si="2976"/>
        <v>0</v>
      </c>
      <c r="BK847" s="31">
        <f t="shared" si="2977"/>
        <v>0</v>
      </c>
      <c r="BL847" s="31">
        <f t="shared" si="2978"/>
        <v>0</v>
      </c>
      <c r="BM847" s="31">
        <f t="shared" si="2979"/>
        <v>0</v>
      </c>
      <c r="BN847" s="31">
        <f t="shared" si="2980"/>
        <v>0</v>
      </c>
      <c r="BO847" s="31">
        <f t="shared" si="2854"/>
        <v>2223.3000000000002</v>
      </c>
      <c r="BP847" s="31">
        <f t="shared" si="2855"/>
        <v>2923.3000000000002</v>
      </c>
      <c r="BQ847" s="31">
        <f t="shared" si="2856"/>
        <v>2223.3000000000002</v>
      </c>
      <c r="BR847" s="31">
        <f t="shared" si="2981"/>
        <v>0</v>
      </c>
      <c r="BS847" s="32"/>
      <c r="BT847" s="32"/>
      <c r="BU847" s="28"/>
      <c r="BV847" s="28"/>
      <c r="BW847" s="28"/>
      <c r="BX847" s="28"/>
      <c r="BY847" s="28"/>
      <c r="BZ847" s="28"/>
      <c r="CA847" s="28"/>
      <c r="CB847" s="28"/>
    </row>
    <row r="848" s="1" customFormat="1" ht="30">
      <c r="A848" s="33" t="s">
        <v>486</v>
      </c>
      <c r="B848" s="33" t="s">
        <v>81</v>
      </c>
      <c r="C848" s="33" t="s">
        <v>36</v>
      </c>
      <c r="D848" s="33" t="s">
        <v>84</v>
      </c>
      <c r="E848" s="38"/>
      <c r="F848" s="34" t="s">
        <v>85</v>
      </c>
      <c r="G848" s="17">
        <f t="shared" si="2937"/>
        <v>2223.3000000000002</v>
      </c>
      <c r="H848" s="17">
        <f t="shared" si="2752"/>
        <v>2923.3000000000002</v>
      </c>
      <c r="I848" s="17">
        <f t="shared" si="2938"/>
        <v>2223.3000000000002</v>
      </c>
      <c r="J848" s="17">
        <f t="shared" si="2939"/>
        <v>0</v>
      </c>
      <c r="K848" s="17">
        <f t="shared" si="2940"/>
        <v>0</v>
      </c>
      <c r="L848" s="17">
        <f t="shared" si="2941"/>
        <v>0</v>
      </c>
      <c r="M848" s="17">
        <f t="shared" si="2708"/>
        <v>2223.3000000000002</v>
      </c>
      <c r="N848" s="17">
        <f t="shared" si="2709"/>
        <v>2923.3000000000002</v>
      </c>
      <c r="O848" s="17">
        <f t="shared" si="2710"/>
        <v>2223.3000000000002</v>
      </c>
      <c r="P848" s="17">
        <f t="shared" si="2942"/>
        <v>0</v>
      </c>
      <c r="Q848" s="17">
        <f t="shared" si="2943"/>
        <v>0</v>
      </c>
      <c r="R848" s="17">
        <f t="shared" si="2944"/>
        <v>0</v>
      </c>
      <c r="S848" s="17">
        <f t="shared" si="2945"/>
        <v>0</v>
      </c>
      <c r="T848" s="17">
        <f t="shared" si="2946"/>
        <v>0</v>
      </c>
      <c r="U848" s="17">
        <f t="shared" si="2947"/>
        <v>0</v>
      </c>
      <c r="V848" s="17">
        <f t="shared" si="2948"/>
        <v>0</v>
      </c>
      <c r="W848" s="17">
        <f t="shared" si="2949"/>
        <v>0</v>
      </c>
      <c r="X848" s="17">
        <f t="shared" si="2950"/>
        <v>0</v>
      </c>
      <c r="Y848" s="17">
        <f t="shared" si="2812"/>
        <v>2223.3000000000002</v>
      </c>
      <c r="Z848" s="17">
        <f t="shared" si="2813"/>
        <v>2923.3000000000002</v>
      </c>
      <c r="AA848" s="17">
        <f t="shared" si="2814"/>
        <v>2223.3000000000002</v>
      </c>
      <c r="AB848" s="17">
        <f t="shared" si="2951"/>
        <v>0</v>
      </c>
      <c r="AC848" s="17">
        <f t="shared" si="2952"/>
        <v>0</v>
      </c>
      <c r="AD848" s="17">
        <f t="shared" si="2953"/>
        <v>0</v>
      </c>
      <c r="AE848" s="17">
        <f t="shared" si="2818"/>
        <v>2223.3000000000002</v>
      </c>
      <c r="AF848" s="17">
        <f t="shared" si="2819"/>
        <v>2923.3000000000002</v>
      </c>
      <c r="AG848" s="17">
        <f t="shared" si="2820"/>
        <v>2223.3000000000002</v>
      </c>
      <c r="AH848" s="17">
        <f t="shared" si="2954"/>
        <v>0</v>
      </c>
      <c r="AI848" s="17">
        <f t="shared" si="2955"/>
        <v>0</v>
      </c>
      <c r="AJ848" s="17">
        <f t="shared" si="2956"/>
        <v>0</v>
      </c>
      <c r="AK848" s="17">
        <f t="shared" si="2957"/>
        <v>0</v>
      </c>
      <c r="AL848" s="17">
        <f t="shared" si="2958"/>
        <v>0</v>
      </c>
      <c r="AM848" s="17">
        <f t="shared" si="2959"/>
        <v>0</v>
      </c>
      <c r="AN848" s="17">
        <f t="shared" si="2960"/>
        <v>0</v>
      </c>
      <c r="AO848" s="17">
        <f t="shared" si="2961"/>
        <v>0</v>
      </c>
      <c r="AP848" s="17">
        <f t="shared" si="2962"/>
        <v>0</v>
      </c>
      <c r="AQ848" s="17">
        <f t="shared" si="2963"/>
        <v>0</v>
      </c>
      <c r="AR848" s="17">
        <f t="shared" si="2964"/>
        <v>0</v>
      </c>
      <c r="AS848" s="17">
        <f t="shared" si="2965"/>
        <v>0</v>
      </c>
      <c r="AT848" s="17">
        <f t="shared" si="2966"/>
        <v>0</v>
      </c>
      <c r="AU848" s="17">
        <f t="shared" si="2967"/>
        <v>0</v>
      </c>
      <c r="AV848" s="17">
        <f t="shared" si="2968"/>
        <v>0</v>
      </c>
      <c r="AW848" s="17">
        <f t="shared" si="2836"/>
        <v>2223.3000000000002</v>
      </c>
      <c r="AX848" s="17">
        <f t="shared" si="2837"/>
        <v>2923.3000000000002</v>
      </c>
      <c r="AY848" s="17">
        <f t="shared" si="2838"/>
        <v>2223.3000000000002</v>
      </c>
      <c r="AZ848" s="17">
        <f t="shared" si="2969"/>
        <v>0</v>
      </c>
      <c r="BA848" s="17">
        <f t="shared" si="2840"/>
        <v>2223.3000000000002</v>
      </c>
      <c r="BB848" s="17">
        <f t="shared" si="2841"/>
        <v>2923.3000000000002</v>
      </c>
      <c r="BC848" s="17">
        <f t="shared" si="2842"/>
        <v>2223.3000000000002</v>
      </c>
      <c r="BD848" s="17">
        <f t="shared" si="2970"/>
        <v>0</v>
      </c>
      <c r="BE848" s="17">
        <f t="shared" si="2971"/>
        <v>0</v>
      </c>
      <c r="BF848" s="17">
        <f t="shared" si="2972"/>
        <v>0</v>
      </c>
      <c r="BG848" s="17">
        <f t="shared" si="2973"/>
        <v>0</v>
      </c>
      <c r="BH848" s="17">
        <f t="shared" si="2974"/>
        <v>0</v>
      </c>
      <c r="BI848" s="17">
        <f t="shared" si="2975"/>
        <v>0</v>
      </c>
      <c r="BJ848" s="17">
        <f t="shared" si="2976"/>
        <v>0</v>
      </c>
      <c r="BK848" s="17">
        <f t="shared" si="2977"/>
        <v>0</v>
      </c>
      <c r="BL848" s="17">
        <f t="shared" si="2978"/>
        <v>0</v>
      </c>
      <c r="BM848" s="17">
        <f t="shared" si="2979"/>
        <v>0</v>
      </c>
      <c r="BN848" s="17">
        <f t="shared" si="2980"/>
        <v>0</v>
      </c>
      <c r="BO848" s="17">
        <f t="shared" si="2854"/>
        <v>2223.3000000000002</v>
      </c>
      <c r="BP848" s="17">
        <f t="shared" si="2855"/>
        <v>2923.3000000000002</v>
      </c>
      <c r="BQ848" s="17">
        <f t="shared" si="2856"/>
        <v>2223.3000000000002</v>
      </c>
      <c r="BR848" s="17">
        <f t="shared" si="2981"/>
        <v>0</v>
      </c>
      <c r="BS848" s="35"/>
      <c r="BT848" s="35"/>
      <c r="BU848" s="1"/>
      <c r="BV848" s="1"/>
      <c r="BW848" s="1"/>
      <c r="BX848" s="1"/>
      <c r="BY848" s="1"/>
      <c r="BZ848" s="1"/>
      <c r="CA848" s="1"/>
      <c r="CB848" s="1"/>
    </row>
    <row r="849" s="1" customFormat="1" ht="15" hidden="1">
      <c r="A849" s="33" t="s">
        <v>486</v>
      </c>
      <c r="B849" s="33" t="s">
        <v>81</v>
      </c>
      <c r="C849" s="33" t="s">
        <v>36</v>
      </c>
      <c r="D849" s="33" t="s">
        <v>153</v>
      </c>
      <c r="E849" s="38"/>
      <c r="F849" s="34" t="s">
        <v>43</v>
      </c>
      <c r="G849" s="17">
        <f t="shared" si="2937"/>
        <v>2223.3000000000002</v>
      </c>
      <c r="H849" s="17">
        <f t="shared" si="2752"/>
        <v>2923.3000000000002</v>
      </c>
      <c r="I849" s="17">
        <f t="shared" si="2938"/>
        <v>2223.3000000000002</v>
      </c>
      <c r="J849" s="17">
        <f t="shared" si="2939"/>
        <v>0</v>
      </c>
      <c r="K849" s="17">
        <f t="shared" si="2940"/>
        <v>0</v>
      </c>
      <c r="L849" s="17">
        <f t="shared" si="2941"/>
        <v>0</v>
      </c>
      <c r="M849" s="17">
        <f t="shared" si="2708"/>
        <v>2223.3000000000002</v>
      </c>
      <c r="N849" s="17">
        <f t="shared" si="2709"/>
        <v>2923.3000000000002</v>
      </c>
      <c r="O849" s="17">
        <f t="shared" si="2710"/>
        <v>2223.3000000000002</v>
      </c>
      <c r="P849" s="17">
        <f t="shared" si="2942"/>
        <v>0</v>
      </c>
      <c r="Q849" s="17">
        <f t="shared" si="2943"/>
        <v>0</v>
      </c>
      <c r="R849" s="17">
        <f t="shared" si="2944"/>
        <v>0</v>
      </c>
      <c r="S849" s="17">
        <f t="shared" si="2945"/>
        <v>0</v>
      </c>
      <c r="T849" s="17">
        <f t="shared" si="2946"/>
        <v>0</v>
      </c>
      <c r="U849" s="17">
        <f t="shared" si="2947"/>
        <v>0</v>
      </c>
      <c r="V849" s="17">
        <f t="shared" si="2948"/>
        <v>0</v>
      </c>
      <c r="W849" s="17">
        <f t="shared" si="2949"/>
        <v>0</v>
      </c>
      <c r="X849" s="17">
        <f t="shared" si="2950"/>
        <v>0</v>
      </c>
      <c r="Y849" s="17">
        <f t="shared" si="2812"/>
        <v>2223.3000000000002</v>
      </c>
      <c r="Z849" s="17">
        <f t="shared" si="2813"/>
        <v>2923.3000000000002</v>
      </c>
      <c r="AA849" s="17">
        <f t="shared" si="2814"/>
        <v>2223.3000000000002</v>
      </c>
      <c r="AB849" s="17">
        <f t="shared" si="2951"/>
        <v>0</v>
      </c>
      <c r="AC849" s="17">
        <f t="shared" si="2952"/>
        <v>0</v>
      </c>
      <c r="AD849" s="17">
        <f t="shared" si="2953"/>
        <v>0</v>
      </c>
      <c r="AE849" s="17">
        <f t="shared" si="2818"/>
        <v>2223.3000000000002</v>
      </c>
      <c r="AF849" s="17">
        <f t="shared" si="2819"/>
        <v>2923.3000000000002</v>
      </c>
      <c r="AG849" s="17">
        <f t="shared" si="2820"/>
        <v>2223.3000000000002</v>
      </c>
      <c r="AH849" s="17">
        <f t="shared" si="2954"/>
        <v>0</v>
      </c>
      <c r="AI849" s="17">
        <f t="shared" si="2955"/>
        <v>0</v>
      </c>
      <c r="AJ849" s="17">
        <f t="shared" si="2956"/>
        <v>0</v>
      </c>
      <c r="AK849" s="17">
        <f t="shared" si="2957"/>
        <v>0</v>
      </c>
      <c r="AL849" s="17">
        <f t="shared" si="2958"/>
        <v>0</v>
      </c>
      <c r="AM849" s="17">
        <f t="shared" si="2959"/>
        <v>0</v>
      </c>
      <c r="AN849" s="17">
        <f t="shared" si="2960"/>
        <v>0</v>
      </c>
      <c r="AO849" s="17">
        <f t="shared" si="2961"/>
        <v>0</v>
      </c>
      <c r="AP849" s="17">
        <f t="shared" si="2962"/>
        <v>0</v>
      </c>
      <c r="AQ849" s="17">
        <f t="shared" si="2963"/>
        <v>0</v>
      </c>
      <c r="AR849" s="17">
        <f t="shared" si="2964"/>
        <v>0</v>
      </c>
      <c r="AS849" s="17">
        <f t="shared" si="2965"/>
        <v>0</v>
      </c>
      <c r="AT849" s="17">
        <f t="shared" si="2966"/>
        <v>0</v>
      </c>
      <c r="AU849" s="17">
        <f t="shared" si="2967"/>
        <v>0</v>
      </c>
      <c r="AV849" s="17">
        <f t="shared" si="2968"/>
        <v>0</v>
      </c>
      <c r="AW849" s="17">
        <f t="shared" si="2836"/>
        <v>2223.3000000000002</v>
      </c>
      <c r="AX849" s="17">
        <f t="shared" si="2837"/>
        <v>2923.3000000000002</v>
      </c>
      <c r="AY849" s="17">
        <f t="shared" si="2838"/>
        <v>2223.3000000000002</v>
      </c>
      <c r="AZ849" s="17">
        <f t="shared" si="2969"/>
        <v>0</v>
      </c>
      <c r="BA849" s="17">
        <f t="shared" si="2840"/>
        <v>2223.3000000000002</v>
      </c>
      <c r="BB849" s="17">
        <f t="shared" si="2841"/>
        <v>2923.3000000000002</v>
      </c>
      <c r="BC849" s="17">
        <f t="shared" si="2842"/>
        <v>2223.3000000000002</v>
      </c>
      <c r="BD849" s="17">
        <f t="shared" si="2970"/>
        <v>0</v>
      </c>
      <c r="BE849" s="17">
        <f t="shared" si="2971"/>
        <v>0</v>
      </c>
      <c r="BF849" s="17">
        <f t="shared" si="2972"/>
        <v>0</v>
      </c>
      <c r="BG849" s="17">
        <f t="shared" si="2973"/>
        <v>0</v>
      </c>
      <c r="BH849" s="17">
        <f t="shared" si="2974"/>
        <v>0</v>
      </c>
      <c r="BI849" s="17">
        <f t="shared" si="2975"/>
        <v>0</v>
      </c>
      <c r="BJ849" s="17">
        <f t="shared" si="2976"/>
        <v>0</v>
      </c>
      <c r="BK849" s="17">
        <f t="shared" si="2977"/>
        <v>0</v>
      </c>
      <c r="BL849" s="17">
        <f t="shared" si="2978"/>
        <v>0</v>
      </c>
      <c r="BM849" s="17">
        <f t="shared" si="2979"/>
        <v>0</v>
      </c>
      <c r="BN849" s="17">
        <f t="shared" si="2980"/>
        <v>0</v>
      </c>
      <c r="BO849" s="17">
        <f t="shared" si="2854"/>
        <v>2223.3000000000002</v>
      </c>
      <c r="BP849" s="17">
        <f t="shared" si="2855"/>
        <v>2923.3000000000002</v>
      </c>
      <c r="BQ849" s="17">
        <f t="shared" si="2856"/>
        <v>2223.3000000000002</v>
      </c>
      <c r="BR849" s="17">
        <f t="shared" si="2981"/>
        <v>0</v>
      </c>
      <c r="BS849" s="35">
        <v>0</v>
      </c>
      <c r="BT849" s="35"/>
      <c r="BU849" s="1"/>
      <c r="BV849" s="1"/>
      <c r="BW849" s="1"/>
      <c r="BX849" s="1"/>
      <c r="BY849" s="1"/>
      <c r="BZ849" s="1"/>
      <c r="CA849" s="1"/>
      <c r="CB849" s="1"/>
    </row>
    <row r="850" s="1" customFormat="1" ht="30">
      <c r="A850" s="33" t="s">
        <v>486</v>
      </c>
      <c r="B850" s="33" t="s">
        <v>81</v>
      </c>
      <c r="C850" s="33" t="s">
        <v>36</v>
      </c>
      <c r="D850" s="33" t="s">
        <v>154</v>
      </c>
      <c r="E850" s="38"/>
      <c r="F850" s="34" t="s">
        <v>155</v>
      </c>
      <c r="G850" s="17">
        <f t="shared" si="2937"/>
        <v>2223.3000000000002</v>
      </c>
      <c r="H850" s="17">
        <f t="shared" si="2752"/>
        <v>2923.3000000000002</v>
      </c>
      <c r="I850" s="17">
        <f t="shared" si="2938"/>
        <v>2223.3000000000002</v>
      </c>
      <c r="J850" s="17">
        <f t="shared" si="2939"/>
        <v>0</v>
      </c>
      <c r="K850" s="17">
        <f t="shared" si="2940"/>
        <v>0</v>
      </c>
      <c r="L850" s="17">
        <f t="shared" si="2941"/>
        <v>0</v>
      </c>
      <c r="M850" s="17">
        <f t="shared" si="2708"/>
        <v>2223.3000000000002</v>
      </c>
      <c r="N850" s="17">
        <f t="shared" si="2709"/>
        <v>2923.3000000000002</v>
      </c>
      <c r="O850" s="17">
        <f t="shared" si="2710"/>
        <v>2223.3000000000002</v>
      </c>
      <c r="P850" s="17">
        <f t="shared" si="2942"/>
        <v>0</v>
      </c>
      <c r="Q850" s="17">
        <f t="shared" si="2943"/>
        <v>0</v>
      </c>
      <c r="R850" s="17">
        <f t="shared" si="2944"/>
        <v>0</v>
      </c>
      <c r="S850" s="17">
        <f t="shared" si="2945"/>
        <v>0</v>
      </c>
      <c r="T850" s="17">
        <f t="shared" si="2946"/>
        <v>0</v>
      </c>
      <c r="U850" s="17">
        <f t="shared" si="2947"/>
        <v>0</v>
      </c>
      <c r="V850" s="17">
        <f t="shared" si="2948"/>
        <v>0</v>
      </c>
      <c r="W850" s="17">
        <f t="shared" si="2949"/>
        <v>0</v>
      </c>
      <c r="X850" s="17">
        <f t="shared" si="2950"/>
        <v>0</v>
      </c>
      <c r="Y850" s="17">
        <f t="shared" si="2812"/>
        <v>2223.3000000000002</v>
      </c>
      <c r="Z850" s="17">
        <f t="shared" si="2813"/>
        <v>2923.3000000000002</v>
      </c>
      <c r="AA850" s="17">
        <f t="shared" si="2814"/>
        <v>2223.3000000000002</v>
      </c>
      <c r="AB850" s="17">
        <f t="shared" si="2951"/>
        <v>0</v>
      </c>
      <c r="AC850" s="17">
        <f t="shared" si="2952"/>
        <v>0</v>
      </c>
      <c r="AD850" s="17">
        <f t="shared" si="2953"/>
        <v>0</v>
      </c>
      <c r="AE850" s="17">
        <f t="shared" si="2818"/>
        <v>2223.3000000000002</v>
      </c>
      <c r="AF850" s="17">
        <f t="shared" si="2819"/>
        <v>2923.3000000000002</v>
      </c>
      <c r="AG850" s="17">
        <f t="shared" si="2820"/>
        <v>2223.3000000000002</v>
      </c>
      <c r="AH850" s="17">
        <f t="shared" si="2954"/>
        <v>0</v>
      </c>
      <c r="AI850" s="17">
        <f t="shared" si="2955"/>
        <v>0</v>
      </c>
      <c r="AJ850" s="17">
        <f t="shared" si="2956"/>
        <v>0</v>
      </c>
      <c r="AK850" s="17">
        <f t="shared" si="2957"/>
        <v>0</v>
      </c>
      <c r="AL850" s="17">
        <f t="shared" si="2958"/>
        <v>0</v>
      </c>
      <c r="AM850" s="17">
        <f t="shared" si="2959"/>
        <v>0</v>
      </c>
      <c r="AN850" s="17">
        <f t="shared" si="2960"/>
        <v>0</v>
      </c>
      <c r="AO850" s="17">
        <f t="shared" si="2961"/>
        <v>0</v>
      </c>
      <c r="AP850" s="17">
        <f t="shared" si="2962"/>
        <v>0</v>
      </c>
      <c r="AQ850" s="17">
        <f t="shared" si="2963"/>
        <v>0</v>
      </c>
      <c r="AR850" s="17">
        <f t="shared" si="2964"/>
        <v>0</v>
      </c>
      <c r="AS850" s="17">
        <f t="shared" si="2965"/>
        <v>0</v>
      </c>
      <c r="AT850" s="17">
        <f t="shared" si="2966"/>
        <v>0</v>
      </c>
      <c r="AU850" s="17">
        <f t="shared" si="2967"/>
        <v>0</v>
      </c>
      <c r="AV850" s="17">
        <f t="shared" si="2968"/>
        <v>0</v>
      </c>
      <c r="AW850" s="17">
        <f t="shared" si="2836"/>
        <v>2223.3000000000002</v>
      </c>
      <c r="AX850" s="17">
        <f t="shared" si="2837"/>
        <v>2923.3000000000002</v>
      </c>
      <c r="AY850" s="17">
        <f t="shared" si="2838"/>
        <v>2223.3000000000002</v>
      </c>
      <c r="AZ850" s="17">
        <f t="shared" si="2969"/>
        <v>0</v>
      </c>
      <c r="BA850" s="17">
        <f t="shared" si="2840"/>
        <v>2223.3000000000002</v>
      </c>
      <c r="BB850" s="17">
        <f t="shared" si="2841"/>
        <v>2923.3000000000002</v>
      </c>
      <c r="BC850" s="17">
        <f t="shared" si="2842"/>
        <v>2223.3000000000002</v>
      </c>
      <c r="BD850" s="17">
        <f t="shared" si="2970"/>
        <v>0</v>
      </c>
      <c r="BE850" s="17">
        <f t="shared" si="2971"/>
        <v>0</v>
      </c>
      <c r="BF850" s="17">
        <f t="shared" si="2972"/>
        <v>0</v>
      </c>
      <c r="BG850" s="17">
        <f t="shared" si="2973"/>
        <v>0</v>
      </c>
      <c r="BH850" s="17">
        <f t="shared" si="2974"/>
        <v>0</v>
      </c>
      <c r="BI850" s="17">
        <f t="shared" si="2975"/>
        <v>0</v>
      </c>
      <c r="BJ850" s="17">
        <f t="shared" si="2976"/>
        <v>0</v>
      </c>
      <c r="BK850" s="17">
        <f t="shared" si="2977"/>
        <v>0</v>
      </c>
      <c r="BL850" s="17">
        <f t="shared" si="2978"/>
        <v>0</v>
      </c>
      <c r="BM850" s="17">
        <f t="shared" si="2979"/>
        <v>0</v>
      </c>
      <c r="BN850" s="17">
        <f t="shared" si="2980"/>
        <v>0</v>
      </c>
      <c r="BO850" s="17">
        <f t="shared" si="2854"/>
        <v>2223.3000000000002</v>
      </c>
      <c r="BP850" s="17">
        <f t="shared" si="2855"/>
        <v>2923.3000000000002</v>
      </c>
      <c r="BQ850" s="17">
        <f t="shared" si="2856"/>
        <v>2223.3000000000002</v>
      </c>
      <c r="BR850" s="17">
        <f t="shared" si="2981"/>
        <v>0</v>
      </c>
      <c r="BS850" s="35"/>
      <c r="BT850" s="35"/>
      <c r="BU850" s="1"/>
      <c r="BV850" s="1"/>
      <c r="BW850" s="1"/>
      <c r="BX850" s="1"/>
      <c r="BY850" s="1"/>
      <c r="BZ850" s="1"/>
      <c r="CA850" s="1"/>
      <c r="CB850" s="1"/>
    </row>
    <row r="851" s="1" customFormat="1" ht="45">
      <c r="A851" s="33" t="s">
        <v>486</v>
      </c>
      <c r="B851" s="33" t="s">
        <v>81</v>
      </c>
      <c r="C851" s="33" t="s">
        <v>36</v>
      </c>
      <c r="D851" s="33" t="s">
        <v>156</v>
      </c>
      <c r="E851" s="38"/>
      <c r="F851" s="34" t="s">
        <v>157</v>
      </c>
      <c r="G851" s="17">
        <f t="shared" si="2937"/>
        <v>2223.3000000000002</v>
      </c>
      <c r="H851" s="17">
        <f t="shared" si="2752"/>
        <v>2923.3000000000002</v>
      </c>
      <c r="I851" s="17">
        <f t="shared" si="2938"/>
        <v>2223.3000000000002</v>
      </c>
      <c r="J851" s="17">
        <f t="shared" si="2939"/>
        <v>0</v>
      </c>
      <c r="K851" s="17">
        <f t="shared" si="2940"/>
        <v>0</v>
      </c>
      <c r="L851" s="17">
        <f t="shared" si="2941"/>
        <v>0</v>
      </c>
      <c r="M851" s="17">
        <f t="shared" si="2708"/>
        <v>2223.3000000000002</v>
      </c>
      <c r="N851" s="17">
        <f t="shared" si="2709"/>
        <v>2923.3000000000002</v>
      </c>
      <c r="O851" s="17">
        <f t="shared" si="2710"/>
        <v>2223.3000000000002</v>
      </c>
      <c r="P851" s="17">
        <f t="shared" si="2942"/>
        <v>0</v>
      </c>
      <c r="Q851" s="17">
        <f t="shared" si="2943"/>
        <v>0</v>
      </c>
      <c r="R851" s="17">
        <f t="shared" si="2944"/>
        <v>0</v>
      </c>
      <c r="S851" s="17">
        <f t="shared" si="2945"/>
        <v>0</v>
      </c>
      <c r="T851" s="17">
        <f t="shared" si="2946"/>
        <v>0</v>
      </c>
      <c r="U851" s="17">
        <f t="shared" si="2947"/>
        <v>0</v>
      </c>
      <c r="V851" s="17">
        <f t="shared" si="2948"/>
        <v>0</v>
      </c>
      <c r="W851" s="17">
        <f t="shared" si="2949"/>
        <v>0</v>
      </c>
      <c r="X851" s="17">
        <f t="shared" si="2950"/>
        <v>0</v>
      </c>
      <c r="Y851" s="17">
        <f t="shared" si="2812"/>
        <v>2223.3000000000002</v>
      </c>
      <c r="Z851" s="17">
        <f t="shared" si="2813"/>
        <v>2923.3000000000002</v>
      </c>
      <c r="AA851" s="17">
        <f t="shared" si="2814"/>
        <v>2223.3000000000002</v>
      </c>
      <c r="AB851" s="17">
        <f t="shared" si="2951"/>
        <v>0</v>
      </c>
      <c r="AC851" s="17">
        <f t="shared" si="2952"/>
        <v>0</v>
      </c>
      <c r="AD851" s="17">
        <f t="shared" si="2953"/>
        <v>0</v>
      </c>
      <c r="AE851" s="17">
        <f t="shared" si="2818"/>
        <v>2223.3000000000002</v>
      </c>
      <c r="AF851" s="17">
        <f t="shared" si="2819"/>
        <v>2923.3000000000002</v>
      </c>
      <c r="AG851" s="17">
        <f t="shared" si="2820"/>
        <v>2223.3000000000002</v>
      </c>
      <c r="AH851" s="17">
        <f t="shared" si="2954"/>
        <v>0</v>
      </c>
      <c r="AI851" s="17">
        <f t="shared" si="2955"/>
        <v>0</v>
      </c>
      <c r="AJ851" s="17">
        <f t="shared" si="2956"/>
        <v>0</v>
      </c>
      <c r="AK851" s="17">
        <f t="shared" si="2957"/>
        <v>0</v>
      </c>
      <c r="AL851" s="17">
        <f t="shared" si="2958"/>
        <v>0</v>
      </c>
      <c r="AM851" s="17">
        <f t="shared" si="2959"/>
        <v>0</v>
      </c>
      <c r="AN851" s="17">
        <f t="shared" si="2960"/>
        <v>0</v>
      </c>
      <c r="AO851" s="17">
        <f t="shared" si="2961"/>
        <v>0</v>
      </c>
      <c r="AP851" s="17">
        <f t="shared" si="2962"/>
        <v>0</v>
      </c>
      <c r="AQ851" s="17">
        <f t="shared" si="2963"/>
        <v>0</v>
      </c>
      <c r="AR851" s="17">
        <f t="shared" si="2964"/>
        <v>0</v>
      </c>
      <c r="AS851" s="17">
        <f t="shared" si="2965"/>
        <v>0</v>
      </c>
      <c r="AT851" s="17">
        <f t="shared" si="2966"/>
        <v>0</v>
      </c>
      <c r="AU851" s="17">
        <f t="shared" si="2967"/>
        <v>0</v>
      </c>
      <c r="AV851" s="17">
        <f t="shared" si="2968"/>
        <v>0</v>
      </c>
      <c r="AW851" s="17">
        <f t="shared" si="2836"/>
        <v>2223.3000000000002</v>
      </c>
      <c r="AX851" s="17">
        <f t="shared" si="2837"/>
        <v>2923.3000000000002</v>
      </c>
      <c r="AY851" s="17">
        <f t="shared" si="2838"/>
        <v>2223.3000000000002</v>
      </c>
      <c r="AZ851" s="17">
        <f t="shared" si="2969"/>
        <v>0</v>
      </c>
      <c r="BA851" s="17">
        <f t="shared" si="2840"/>
        <v>2223.3000000000002</v>
      </c>
      <c r="BB851" s="17">
        <f t="shared" si="2841"/>
        <v>2923.3000000000002</v>
      </c>
      <c r="BC851" s="17">
        <f t="shared" si="2842"/>
        <v>2223.3000000000002</v>
      </c>
      <c r="BD851" s="17">
        <f t="shared" si="2970"/>
        <v>0</v>
      </c>
      <c r="BE851" s="17">
        <f t="shared" si="2971"/>
        <v>0</v>
      </c>
      <c r="BF851" s="17">
        <f t="shared" si="2972"/>
        <v>0</v>
      </c>
      <c r="BG851" s="17">
        <f t="shared" si="2973"/>
        <v>0</v>
      </c>
      <c r="BH851" s="17">
        <f t="shared" si="2974"/>
        <v>0</v>
      </c>
      <c r="BI851" s="17">
        <f t="shared" si="2975"/>
        <v>0</v>
      </c>
      <c r="BJ851" s="17">
        <f t="shared" si="2976"/>
        <v>0</v>
      </c>
      <c r="BK851" s="17">
        <f t="shared" si="2977"/>
        <v>0</v>
      </c>
      <c r="BL851" s="17">
        <f t="shared" si="2978"/>
        <v>0</v>
      </c>
      <c r="BM851" s="17">
        <f t="shared" si="2979"/>
        <v>0</v>
      </c>
      <c r="BN851" s="17">
        <f t="shared" si="2980"/>
        <v>0</v>
      </c>
      <c r="BO851" s="17">
        <f t="shared" si="2854"/>
        <v>2223.3000000000002</v>
      </c>
      <c r="BP851" s="17">
        <f t="shared" si="2855"/>
        <v>2923.3000000000002</v>
      </c>
      <c r="BQ851" s="17">
        <f t="shared" si="2856"/>
        <v>2223.3000000000002</v>
      </c>
      <c r="BR851" s="17">
        <f t="shared" si="2981"/>
        <v>0</v>
      </c>
      <c r="BS851" s="35"/>
      <c r="BT851" s="35"/>
      <c r="BU851" s="1"/>
      <c r="BV851" s="1"/>
      <c r="BW851" s="1"/>
      <c r="BX851" s="1"/>
      <c r="BY851" s="1"/>
      <c r="BZ851" s="1"/>
      <c r="CA851" s="1"/>
      <c r="CB851" s="1"/>
    </row>
    <row r="852" s="1" customFormat="1" ht="30">
      <c r="A852" s="33" t="s">
        <v>486</v>
      </c>
      <c r="B852" s="33" t="s">
        <v>81</v>
      </c>
      <c r="C852" s="33" t="s">
        <v>36</v>
      </c>
      <c r="D852" s="33" t="s">
        <v>156</v>
      </c>
      <c r="E852" s="33" t="s">
        <v>48</v>
      </c>
      <c r="F852" s="34" t="s">
        <v>49</v>
      </c>
      <c r="G852" s="17">
        <v>2223.3000000000002</v>
      </c>
      <c r="H852" s="17">
        <v>2923.3000000000002</v>
      </c>
      <c r="I852" s="17">
        <v>2223.3000000000002</v>
      </c>
      <c r="J852" s="17"/>
      <c r="K852" s="17"/>
      <c r="L852" s="17"/>
      <c r="M852" s="17">
        <f t="shared" si="2708"/>
        <v>2223.3000000000002</v>
      </c>
      <c r="N852" s="17">
        <f t="shared" si="2709"/>
        <v>2923.3000000000002</v>
      </c>
      <c r="O852" s="17">
        <f t="shared" si="2710"/>
        <v>2223.3000000000002</v>
      </c>
      <c r="P852" s="17"/>
      <c r="Q852" s="17"/>
      <c r="R852" s="17"/>
      <c r="S852" s="17"/>
      <c r="T852" s="17"/>
      <c r="U852" s="17"/>
      <c r="V852" s="17"/>
      <c r="W852" s="17"/>
      <c r="X852" s="17"/>
      <c r="Y852" s="17">
        <f t="shared" si="2812"/>
        <v>2223.3000000000002</v>
      </c>
      <c r="Z852" s="17">
        <f t="shared" si="2813"/>
        <v>2923.3000000000002</v>
      </c>
      <c r="AA852" s="17">
        <f t="shared" si="2814"/>
        <v>2223.3000000000002</v>
      </c>
      <c r="AB852" s="17"/>
      <c r="AC852" s="17"/>
      <c r="AD852" s="17"/>
      <c r="AE852" s="17">
        <f t="shared" si="2818"/>
        <v>2223.3000000000002</v>
      </c>
      <c r="AF852" s="17">
        <f t="shared" si="2819"/>
        <v>2923.3000000000002</v>
      </c>
      <c r="AG852" s="17">
        <f t="shared" si="2820"/>
        <v>2223.3000000000002</v>
      </c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>
        <f t="shared" si="2836"/>
        <v>2223.3000000000002</v>
      </c>
      <c r="AX852" s="17">
        <f t="shared" si="2837"/>
        <v>2923.3000000000002</v>
      </c>
      <c r="AY852" s="17">
        <f t="shared" si="2838"/>
        <v>2223.3000000000002</v>
      </c>
      <c r="AZ852" s="17"/>
      <c r="BA852" s="17">
        <f t="shared" si="2840"/>
        <v>2223.3000000000002</v>
      </c>
      <c r="BB852" s="17">
        <f t="shared" si="2841"/>
        <v>2923.3000000000002</v>
      </c>
      <c r="BC852" s="17">
        <f t="shared" si="2842"/>
        <v>2223.3000000000002</v>
      </c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>
        <f t="shared" si="2854"/>
        <v>2223.3000000000002</v>
      </c>
      <c r="BP852" s="17">
        <f t="shared" si="2855"/>
        <v>2923.3000000000002</v>
      </c>
      <c r="BQ852" s="17">
        <f t="shared" si="2856"/>
        <v>2223.3000000000002</v>
      </c>
      <c r="BR852" s="17"/>
      <c r="BS852" s="35"/>
      <c r="BT852" s="35"/>
      <c r="BU852" s="1"/>
      <c r="BV852" s="1"/>
      <c r="BW852" s="1"/>
      <c r="BX852" s="1"/>
      <c r="BY852" s="1"/>
      <c r="BZ852" s="1"/>
      <c r="CA852" s="1"/>
      <c r="CB852" s="1"/>
    </row>
    <row r="853" s="23" customFormat="1" ht="15">
      <c r="A853" s="40" t="s">
        <v>486</v>
      </c>
      <c r="B853" s="24" t="s">
        <v>103</v>
      </c>
      <c r="C853" s="24"/>
      <c r="D853" s="24"/>
      <c r="E853" s="36"/>
      <c r="F853" s="25" t="s">
        <v>411</v>
      </c>
      <c r="G853" s="26">
        <f t="shared" si="2937"/>
        <v>2330</v>
      </c>
      <c r="H853" s="26">
        <f t="shared" si="2752"/>
        <v>2330</v>
      </c>
      <c r="I853" s="26">
        <f t="shared" si="2938"/>
        <v>2330</v>
      </c>
      <c r="J853" s="26">
        <f t="shared" si="2939"/>
        <v>0</v>
      </c>
      <c r="K853" s="26">
        <f t="shared" si="2940"/>
        <v>0</v>
      </c>
      <c r="L853" s="26">
        <f t="shared" si="2941"/>
        <v>0</v>
      </c>
      <c r="M853" s="26">
        <f t="shared" si="2708"/>
        <v>2330</v>
      </c>
      <c r="N853" s="26">
        <f t="shared" si="2709"/>
        <v>2330</v>
      </c>
      <c r="O853" s="26">
        <f t="shared" si="2710"/>
        <v>2330</v>
      </c>
      <c r="P853" s="26">
        <f t="shared" si="2942"/>
        <v>0</v>
      </c>
      <c r="Q853" s="26">
        <f t="shared" si="2943"/>
        <v>0</v>
      </c>
      <c r="R853" s="26">
        <f t="shared" si="2944"/>
        <v>0</v>
      </c>
      <c r="S853" s="26">
        <f t="shared" si="2945"/>
        <v>0</v>
      </c>
      <c r="T853" s="26">
        <f t="shared" si="2946"/>
        <v>0</v>
      </c>
      <c r="U853" s="26">
        <f t="shared" si="2947"/>
        <v>0</v>
      </c>
      <c r="V853" s="26">
        <f t="shared" si="2948"/>
        <v>0</v>
      </c>
      <c r="W853" s="26">
        <f t="shared" si="2949"/>
        <v>0</v>
      </c>
      <c r="X853" s="26">
        <f t="shared" si="2950"/>
        <v>0</v>
      </c>
      <c r="Y853" s="26">
        <f t="shared" si="2812"/>
        <v>2330</v>
      </c>
      <c r="Z853" s="26">
        <f t="shared" si="2813"/>
        <v>2330</v>
      </c>
      <c r="AA853" s="26">
        <f t="shared" si="2814"/>
        <v>2330</v>
      </c>
      <c r="AB853" s="26">
        <f t="shared" si="2951"/>
        <v>0</v>
      </c>
      <c r="AC853" s="26">
        <f t="shared" si="2952"/>
        <v>0</v>
      </c>
      <c r="AD853" s="26">
        <f t="shared" si="2953"/>
        <v>0</v>
      </c>
      <c r="AE853" s="26">
        <f t="shared" si="2818"/>
        <v>2330</v>
      </c>
      <c r="AF853" s="26">
        <f t="shared" si="2819"/>
        <v>2330</v>
      </c>
      <c r="AG853" s="26">
        <f t="shared" si="2820"/>
        <v>2330</v>
      </c>
      <c r="AH853" s="26">
        <f t="shared" si="2954"/>
        <v>0</v>
      </c>
      <c r="AI853" s="26">
        <f t="shared" si="2955"/>
        <v>0</v>
      </c>
      <c r="AJ853" s="26">
        <f t="shared" si="2956"/>
        <v>0</v>
      </c>
      <c r="AK853" s="26">
        <f t="shared" si="2957"/>
        <v>0</v>
      </c>
      <c r="AL853" s="26">
        <f t="shared" si="2958"/>
        <v>0</v>
      </c>
      <c r="AM853" s="26">
        <f t="shared" si="2959"/>
        <v>0</v>
      </c>
      <c r="AN853" s="26">
        <f t="shared" si="2960"/>
        <v>0</v>
      </c>
      <c r="AO853" s="26">
        <f t="shared" si="2961"/>
        <v>0</v>
      </c>
      <c r="AP853" s="26">
        <f t="shared" si="2962"/>
        <v>0</v>
      </c>
      <c r="AQ853" s="26">
        <f t="shared" si="2963"/>
        <v>0</v>
      </c>
      <c r="AR853" s="26">
        <f t="shared" si="2964"/>
        <v>0</v>
      </c>
      <c r="AS853" s="26">
        <f t="shared" si="2965"/>
        <v>0</v>
      </c>
      <c r="AT853" s="26">
        <f t="shared" si="2966"/>
        <v>0</v>
      </c>
      <c r="AU853" s="26">
        <f t="shared" si="2967"/>
        <v>0</v>
      </c>
      <c r="AV853" s="26">
        <f t="shared" si="2968"/>
        <v>0</v>
      </c>
      <c r="AW853" s="26">
        <f t="shared" si="2836"/>
        <v>2330</v>
      </c>
      <c r="AX853" s="26">
        <f t="shared" si="2837"/>
        <v>2330</v>
      </c>
      <c r="AY853" s="26">
        <f t="shared" si="2838"/>
        <v>2330</v>
      </c>
      <c r="AZ853" s="26">
        <f t="shared" si="2969"/>
        <v>0</v>
      </c>
      <c r="BA853" s="26">
        <f t="shared" si="2840"/>
        <v>2330</v>
      </c>
      <c r="BB853" s="26">
        <f t="shared" si="2841"/>
        <v>2330</v>
      </c>
      <c r="BC853" s="26">
        <f t="shared" si="2842"/>
        <v>2330</v>
      </c>
      <c r="BD853" s="26">
        <f t="shared" si="2970"/>
        <v>0</v>
      </c>
      <c r="BE853" s="26">
        <f t="shared" si="2971"/>
        <v>0</v>
      </c>
      <c r="BF853" s="26">
        <f t="shared" si="2972"/>
        <v>0</v>
      </c>
      <c r="BG853" s="26">
        <f t="shared" si="2973"/>
        <v>0</v>
      </c>
      <c r="BH853" s="26">
        <f t="shared" si="2974"/>
        <v>0</v>
      </c>
      <c r="BI853" s="26">
        <f t="shared" si="2975"/>
        <v>0</v>
      </c>
      <c r="BJ853" s="26">
        <f t="shared" si="2976"/>
        <v>0</v>
      </c>
      <c r="BK853" s="26">
        <f t="shared" si="2977"/>
        <v>0</v>
      </c>
      <c r="BL853" s="26">
        <f t="shared" si="2978"/>
        <v>0</v>
      </c>
      <c r="BM853" s="26">
        <f t="shared" si="2979"/>
        <v>0</v>
      </c>
      <c r="BN853" s="26">
        <f t="shared" si="2980"/>
        <v>0</v>
      </c>
      <c r="BO853" s="26">
        <f t="shared" si="2854"/>
        <v>2330</v>
      </c>
      <c r="BP853" s="26">
        <f t="shared" si="2855"/>
        <v>2330</v>
      </c>
      <c r="BQ853" s="26">
        <f t="shared" si="2856"/>
        <v>2330</v>
      </c>
      <c r="BR853" s="26">
        <f t="shared" si="2981"/>
        <v>0</v>
      </c>
      <c r="BS853" s="27"/>
      <c r="BT853" s="27"/>
      <c r="BU853" s="23"/>
      <c r="BV853" s="23"/>
      <c r="BW853" s="23"/>
      <c r="BX853" s="23"/>
      <c r="BY853" s="23"/>
      <c r="BZ853" s="23"/>
      <c r="CA853" s="23"/>
      <c r="CB853" s="23"/>
    </row>
    <row r="854" s="28" customFormat="1" ht="15">
      <c r="A854" s="29" t="s">
        <v>486</v>
      </c>
      <c r="B854" s="29" t="s">
        <v>103</v>
      </c>
      <c r="C854" s="29" t="s">
        <v>36</v>
      </c>
      <c r="D854" s="29"/>
      <c r="E854" s="37"/>
      <c r="F854" s="30" t="s">
        <v>481</v>
      </c>
      <c r="G854" s="31">
        <f t="shared" si="2937"/>
        <v>2330</v>
      </c>
      <c r="H854" s="31">
        <f t="shared" si="2752"/>
        <v>2330</v>
      </c>
      <c r="I854" s="31">
        <f t="shared" si="2938"/>
        <v>2330</v>
      </c>
      <c r="J854" s="31">
        <f t="shared" si="2939"/>
        <v>0</v>
      </c>
      <c r="K854" s="31">
        <f t="shared" si="2940"/>
        <v>0</v>
      </c>
      <c r="L854" s="31">
        <f t="shared" si="2941"/>
        <v>0</v>
      </c>
      <c r="M854" s="31">
        <f t="shared" si="2708"/>
        <v>2330</v>
      </c>
      <c r="N854" s="31">
        <f t="shared" si="2709"/>
        <v>2330</v>
      </c>
      <c r="O854" s="31">
        <f t="shared" si="2710"/>
        <v>2330</v>
      </c>
      <c r="P854" s="31">
        <f t="shared" si="2942"/>
        <v>0</v>
      </c>
      <c r="Q854" s="31">
        <f t="shared" si="2943"/>
        <v>0</v>
      </c>
      <c r="R854" s="31">
        <f t="shared" si="2944"/>
        <v>0</v>
      </c>
      <c r="S854" s="31">
        <f t="shared" si="2945"/>
        <v>0</v>
      </c>
      <c r="T854" s="31">
        <f t="shared" si="2946"/>
        <v>0</v>
      </c>
      <c r="U854" s="31">
        <f t="shared" si="2947"/>
        <v>0</v>
      </c>
      <c r="V854" s="31">
        <f t="shared" si="2948"/>
        <v>0</v>
      </c>
      <c r="W854" s="31">
        <f t="shared" si="2949"/>
        <v>0</v>
      </c>
      <c r="X854" s="31">
        <f t="shared" si="2950"/>
        <v>0</v>
      </c>
      <c r="Y854" s="31">
        <f t="shared" si="2812"/>
        <v>2330</v>
      </c>
      <c r="Z854" s="31">
        <f t="shared" si="2813"/>
        <v>2330</v>
      </c>
      <c r="AA854" s="31">
        <f t="shared" si="2814"/>
        <v>2330</v>
      </c>
      <c r="AB854" s="31">
        <f t="shared" si="2951"/>
        <v>0</v>
      </c>
      <c r="AC854" s="31">
        <f t="shared" si="2952"/>
        <v>0</v>
      </c>
      <c r="AD854" s="31">
        <f t="shared" si="2953"/>
        <v>0</v>
      </c>
      <c r="AE854" s="31">
        <f t="shared" si="2818"/>
        <v>2330</v>
      </c>
      <c r="AF854" s="31">
        <f t="shared" si="2819"/>
        <v>2330</v>
      </c>
      <c r="AG854" s="31">
        <f t="shared" si="2820"/>
        <v>2330</v>
      </c>
      <c r="AH854" s="31">
        <f t="shared" si="2954"/>
        <v>0</v>
      </c>
      <c r="AI854" s="31">
        <f t="shared" si="2955"/>
        <v>0</v>
      </c>
      <c r="AJ854" s="31">
        <f t="shared" si="2956"/>
        <v>0</v>
      </c>
      <c r="AK854" s="31">
        <f t="shared" si="2957"/>
        <v>0</v>
      </c>
      <c r="AL854" s="31">
        <f t="shared" si="2958"/>
        <v>0</v>
      </c>
      <c r="AM854" s="31">
        <f t="shared" si="2959"/>
        <v>0</v>
      </c>
      <c r="AN854" s="31">
        <f t="shared" si="2960"/>
        <v>0</v>
      </c>
      <c r="AO854" s="31">
        <f t="shared" si="2961"/>
        <v>0</v>
      </c>
      <c r="AP854" s="31">
        <f t="shared" si="2962"/>
        <v>0</v>
      </c>
      <c r="AQ854" s="31">
        <f t="shared" si="2963"/>
        <v>0</v>
      </c>
      <c r="AR854" s="31">
        <f t="shared" si="2964"/>
        <v>0</v>
      </c>
      <c r="AS854" s="31">
        <f t="shared" si="2965"/>
        <v>0</v>
      </c>
      <c r="AT854" s="31">
        <f t="shared" si="2966"/>
        <v>0</v>
      </c>
      <c r="AU854" s="31">
        <f t="shared" si="2967"/>
        <v>0</v>
      </c>
      <c r="AV854" s="31">
        <f t="shared" si="2968"/>
        <v>0</v>
      </c>
      <c r="AW854" s="31">
        <f t="shared" si="2836"/>
        <v>2330</v>
      </c>
      <c r="AX854" s="31">
        <f t="shared" si="2837"/>
        <v>2330</v>
      </c>
      <c r="AY854" s="31">
        <f t="shared" si="2838"/>
        <v>2330</v>
      </c>
      <c r="AZ854" s="31">
        <f t="shared" si="2969"/>
        <v>0</v>
      </c>
      <c r="BA854" s="31">
        <f t="shared" si="2840"/>
        <v>2330</v>
      </c>
      <c r="BB854" s="31">
        <f t="shared" si="2841"/>
        <v>2330</v>
      </c>
      <c r="BC854" s="31">
        <f t="shared" si="2842"/>
        <v>2330</v>
      </c>
      <c r="BD854" s="31">
        <f t="shared" si="2970"/>
        <v>0</v>
      </c>
      <c r="BE854" s="31">
        <f t="shared" si="2971"/>
        <v>0</v>
      </c>
      <c r="BF854" s="31">
        <f t="shared" si="2972"/>
        <v>0</v>
      </c>
      <c r="BG854" s="31">
        <f t="shared" si="2973"/>
        <v>0</v>
      </c>
      <c r="BH854" s="31">
        <f t="shared" si="2974"/>
        <v>0</v>
      </c>
      <c r="BI854" s="31">
        <f t="shared" si="2975"/>
        <v>0</v>
      </c>
      <c r="BJ854" s="31">
        <f t="shared" si="2976"/>
        <v>0</v>
      </c>
      <c r="BK854" s="31">
        <f t="shared" si="2977"/>
        <v>0</v>
      </c>
      <c r="BL854" s="31">
        <f t="shared" si="2978"/>
        <v>0</v>
      </c>
      <c r="BM854" s="31">
        <f t="shared" si="2979"/>
        <v>0</v>
      </c>
      <c r="BN854" s="31">
        <f t="shared" si="2980"/>
        <v>0</v>
      </c>
      <c r="BO854" s="31">
        <f t="shared" si="2854"/>
        <v>2330</v>
      </c>
      <c r="BP854" s="31">
        <f t="shared" si="2855"/>
        <v>2330</v>
      </c>
      <c r="BQ854" s="31">
        <f t="shared" si="2856"/>
        <v>2330</v>
      </c>
      <c r="BR854" s="31">
        <f t="shared" si="2981"/>
        <v>0</v>
      </c>
      <c r="BS854" s="32"/>
      <c r="BT854" s="32"/>
      <c r="BU854" s="28"/>
      <c r="BV854" s="28"/>
      <c r="BW854" s="28"/>
      <c r="BX854" s="28"/>
      <c r="BY854" s="28"/>
      <c r="BZ854" s="28"/>
      <c r="CA854" s="28"/>
      <c r="CB854" s="28"/>
    </row>
    <row r="855" s="1" customFormat="1" ht="30">
      <c r="A855" s="33" t="s">
        <v>486</v>
      </c>
      <c r="B855" s="33" t="s">
        <v>103</v>
      </c>
      <c r="C855" s="33" t="s">
        <v>36</v>
      </c>
      <c r="D855" s="33" t="s">
        <v>413</v>
      </c>
      <c r="E855" s="38"/>
      <c r="F855" s="34" t="s">
        <v>414</v>
      </c>
      <c r="G855" s="17">
        <f t="shared" si="2937"/>
        <v>2330</v>
      </c>
      <c r="H855" s="17">
        <f t="shared" si="2752"/>
        <v>2330</v>
      </c>
      <c r="I855" s="17">
        <f t="shared" si="2938"/>
        <v>2330</v>
      </c>
      <c r="J855" s="17">
        <f t="shared" si="2939"/>
        <v>0</v>
      </c>
      <c r="K855" s="17">
        <f t="shared" si="2940"/>
        <v>0</v>
      </c>
      <c r="L855" s="17">
        <f t="shared" si="2941"/>
        <v>0</v>
      </c>
      <c r="M855" s="17">
        <f t="shared" si="2708"/>
        <v>2330</v>
      </c>
      <c r="N855" s="17">
        <f t="shared" si="2709"/>
        <v>2330</v>
      </c>
      <c r="O855" s="17">
        <f t="shared" si="2710"/>
        <v>2330</v>
      </c>
      <c r="P855" s="17">
        <f t="shared" si="2942"/>
        <v>0</v>
      </c>
      <c r="Q855" s="17">
        <f t="shared" si="2943"/>
        <v>0</v>
      </c>
      <c r="R855" s="17">
        <f t="shared" si="2944"/>
        <v>0</v>
      </c>
      <c r="S855" s="17">
        <f t="shared" si="2945"/>
        <v>0</v>
      </c>
      <c r="T855" s="17">
        <f t="shared" si="2946"/>
        <v>0</v>
      </c>
      <c r="U855" s="17">
        <f t="shared" si="2947"/>
        <v>0</v>
      </c>
      <c r="V855" s="17">
        <f t="shared" si="2948"/>
        <v>0</v>
      </c>
      <c r="W855" s="17">
        <f t="shared" si="2949"/>
        <v>0</v>
      </c>
      <c r="X855" s="17">
        <f t="shared" si="2950"/>
        <v>0</v>
      </c>
      <c r="Y855" s="17">
        <f t="shared" si="2812"/>
        <v>2330</v>
      </c>
      <c r="Z855" s="17">
        <f t="shared" si="2813"/>
        <v>2330</v>
      </c>
      <c r="AA855" s="17">
        <f t="shared" si="2814"/>
        <v>2330</v>
      </c>
      <c r="AB855" s="17">
        <f t="shared" si="2951"/>
        <v>0</v>
      </c>
      <c r="AC855" s="17">
        <f t="shared" si="2952"/>
        <v>0</v>
      </c>
      <c r="AD855" s="17">
        <f t="shared" si="2953"/>
        <v>0</v>
      </c>
      <c r="AE855" s="17">
        <f t="shared" si="2818"/>
        <v>2330</v>
      </c>
      <c r="AF855" s="17">
        <f t="shared" si="2819"/>
        <v>2330</v>
      </c>
      <c r="AG855" s="17">
        <f t="shared" si="2820"/>
        <v>2330</v>
      </c>
      <c r="AH855" s="17">
        <f t="shared" si="2954"/>
        <v>0</v>
      </c>
      <c r="AI855" s="17">
        <f t="shared" si="2955"/>
        <v>0</v>
      </c>
      <c r="AJ855" s="17">
        <f t="shared" si="2956"/>
        <v>0</v>
      </c>
      <c r="AK855" s="17">
        <f t="shared" si="2957"/>
        <v>0</v>
      </c>
      <c r="AL855" s="17">
        <f t="shared" si="2958"/>
        <v>0</v>
      </c>
      <c r="AM855" s="17">
        <f t="shared" si="2959"/>
        <v>0</v>
      </c>
      <c r="AN855" s="17">
        <f t="shared" si="2960"/>
        <v>0</v>
      </c>
      <c r="AO855" s="17">
        <f t="shared" si="2961"/>
        <v>0</v>
      </c>
      <c r="AP855" s="17">
        <f t="shared" si="2962"/>
        <v>0</v>
      </c>
      <c r="AQ855" s="17">
        <f t="shared" si="2963"/>
        <v>0</v>
      </c>
      <c r="AR855" s="17">
        <f t="shared" si="2964"/>
        <v>0</v>
      </c>
      <c r="AS855" s="17">
        <f t="shared" si="2965"/>
        <v>0</v>
      </c>
      <c r="AT855" s="17">
        <f t="shared" si="2966"/>
        <v>0</v>
      </c>
      <c r="AU855" s="17">
        <f t="shared" si="2967"/>
        <v>0</v>
      </c>
      <c r="AV855" s="17">
        <f t="shared" si="2968"/>
        <v>0</v>
      </c>
      <c r="AW855" s="17">
        <f t="shared" si="2836"/>
        <v>2330</v>
      </c>
      <c r="AX855" s="17">
        <f t="shared" si="2837"/>
        <v>2330</v>
      </c>
      <c r="AY855" s="17">
        <f t="shared" si="2838"/>
        <v>2330</v>
      </c>
      <c r="AZ855" s="17">
        <f t="shared" si="2969"/>
        <v>0</v>
      </c>
      <c r="BA855" s="17">
        <f t="shared" si="2840"/>
        <v>2330</v>
      </c>
      <c r="BB855" s="17">
        <f t="shared" si="2841"/>
        <v>2330</v>
      </c>
      <c r="BC855" s="17">
        <f t="shared" si="2842"/>
        <v>2330</v>
      </c>
      <c r="BD855" s="17">
        <f t="shared" si="2970"/>
        <v>0</v>
      </c>
      <c r="BE855" s="17">
        <f t="shared" si="2971"/>
        <v>0</v>
      </c>
      <c r="BF855" s="17">
        <f t="shared" si="2972"/>
        <v>0</v>
      </c>
      <c r="BG855" s="17">
        <f t="shared" si="2973"/>
        <v>0</v>
      </c>
      <c r="BH855" s="17">
        <f t="shared" si="2974"/>
        <v>0</v>
      </c>
      <c r="BI855" s="17">
        <f t="shared" si="2975"/>
        <v>0</v>
      </c>
      <c r="BJ855" s="17">
        <f t="shared" si="2976"/>
        <v>0</v>
      </c>
      <c r="BK855" s="17">
        <f t="shared" si="2977"/>
        <v>0</v>
      </c>
      <c r="BL855" s="17">
        <f t="shared" si="2978"/>
        <v>0</v>
      </c>
      <c r="BM855" s="17">
        <f t="shared" si="2979"/>
        <v>0</v>
      </c>
      <c r="BN855" s="17">
        <f t="shared" si="2980"/>
        <v>0</v>
      </c>
      <c r="BO855" s="17">
        <f t="shared" si="2854"/>
        <v>2330</v>
      </c>
      <c r="BP855" s="17">
        <f t="shared" si="2855"/>
        <v>2330</v>
      </c>
      <c r="BQ855" s="17">
        <f t="shared" si="2856"/>
        <v>2330</v>
      </c>
      <c r="BR855" s="17">
        <f t="shared" si="2981"/>
        <v>0</v>
      </c>
      <c r="BS855" s="35"/>
      <c r="BT855" s="35"/>
      <c r="BU855" s="1"/>
      <c r="BV855" s="1"/>
      <c r="BW855" s="1"/>
      <c r="BX855" s="1"/>
      <c r="BY855" s="1"/>
      <c r="BZ855" s="1"/>
      <c r="CA855" s="1"/>
      <c r="CB855" s="1"/>
    </row>
    <row r="856" s="1" customFormat="1" ht="15" hidden="1">
      <c r="A856" s="33" t="s">
        <v>486</v>
      </c>
      <c r="B856" s="33" t="s">
        <v>103</v>
      </c>
      <c r="C856" s="33" t="s">
        <v>36</v>
      </c>
      <c r="D856" s="33" t="s">
        <v>415</v>
      </c>
      <c r="E856" s="38"/>
      <c r="F856" s="34" t="s">
        <v>43</v>
      </c>
      <c r="G856" s="17">
        <f t="shared" si="2937"/>
        <v>2330</v>
      </c>
      <c r="H856" s="17">
        <f t="shared" si="2752"/>
        <v>2330</v>
      </c>
      <c r="I856" s="17">
        <f t="shared" si="2938"/>
        <v>2330</v>
      </c>
      <c r="J856" s="17">
        <f t="shared" si="2939"/>
        <v>0</v>
      </c>
      <c r="K856" s="17">
        <f t="shared" si="2940"/>
        <v>0</v>
      </c>
      <c r="L856" s="17">
        <f t="shared" si="2941"/>
        <v>0</v>
      </c>
      <c r="M856" s="17">
        <f t="shared" ref="M856:M919" si="2982">G856+J856</f>
        <v>2330</v>
      </c>
      <c r="N856" s="17">
        <f t="shared" ref="N856:N919" si="2983">H856+K856</f>
        <v>2330</v>
      </c>
      <c r="O856" s="17">
        <f t="shared" ref="O856:O919" si="2984">I856+L856</f>
        <v>2330</v>
      </c>
      <c r="P856" s="17">
        <f t="shared" si="2942"/>
        <v>0</v>
      </c>
      <c r="Q856" s="17">
        <f t="shared" si="2943"/>
        <v>0</v>
      </c>
      <c r="R856" s="17">
        <f t="shared" si="2944"/>
        <v>0</v>
      </c>
      <c r="S856" s="17">
        <f t="shared" si="2945"/>
        <v>0</v>
      </c>
      <c r="T856" s="17">
        <f t="shared" si="2946"/>
        <v>0</v>
      </c>
      <c r="U856" s="17">
        <f t="shared" si="2947"/>
        <v>0</v>
      </c>
      <c r="V856" s="17">
        <f t="shared" si="2948"/>
        <v>0</v>
      </c>
      <c r="W856" s="17">
        <f t="shared" si="2949"/>
        <v>0</v>
      </c>
      <c r="X856" s="17">
        <f t="shared" si="2950"/>
        <v>0</v>
      </c>
      <c r="Y856" s="17">
        <f t="shared" si="2812"/>
        <v>2330</v>
      </c>
      <c r="Z856" s="17">
        <f t="shared" si="2813"/>
        <v>2330</v>
      </c>
      <c r="AA856" s="17">
        <f t="shared" si="2814"/>
        <v>2330</v>
      </c>
      <c r="AB856" s="17">
        <f t="shared" si="2951"/>
        <v>0</v>
      </c>
      <c r="AC856" s="17">
        <f t="shared" si="2952"/>
        <v>0</v>
      </c>
      <c r="AD856" s="17">
        <f t="shared" si="2953"/>
        <v>0</v>
      </c>
      <c r="AE856" s="17">
        <f t="shared" si="2818"/>
        <v>2330</v>
      </c>
      <c r="AF856" s="17">
        <f t="shared" si="2819"/>
        <v>2330</v>
      </c>
      <c r="AG856" s="17">
        <f t="shared" si="2820"/>
        <v>2330</v>
      </c>
      <c r="AH856" s="17">
        <f t="shared" si="2954"/>
        <v>0</v>
      </c>
      <c r="AI856" s="17">
        <f t="shared" si="2955"/>
        <v>0</v>
      </c>
      <c r="AJ856" s="17">
        <f t="shared" si="2956"/>
        <v>0</v>
      </c>
      <c r="AK856" s="17">
        <f t="shared" si="2957"/>
        <v>0</v>
      </c>
      <c r="AL856" s="17">
        <f t="shared" si="2958"/>
        <v>0</v>
      </c>
      <c r="AM856" s="17">
        <f t="shared" si="2959"/>
        <v>0</v>
      </c>
      <c r="AN856" s="17">
        <f t="shared" si="2960"/>
        <v>0</v>
      </c>
      <c r="AO856" s="17">
        <f t="shared" si="2961"/>
        <v>0</v>
      </c>
      <c r="AP856" s="17">
        <f t="shared" si="2962"/>
        <v>0</v>
      </c>
      <c r="AQ856" s="17">
        <f t="shared" si="2963"/>
        <v>0</v>
      </c>
      <c r="AR856" s="17">
        <f t="shared" si="2964"/>
        <v>0</v>
      </c>
      <c r="AS856" s="17">
        <f t="shared" si="2965"/>
        <v>0</v>
      </c>
      <c r="AT856" s="17">
        <f t="shared" si="2966"/>
        <v>0</v>
      </c>
      <c r="AU856" s="17">
        <f t="shared" si="2967"/>
        <v>0</v>
      </c>
      <c r="AV856" s="17">
        <f t="shared" si="2968"/>
        <v>0</v>
      </c>
      <c r="AW856" s="17">
        <f t="shared" si="2836"/>
        <v>2330</v>
      </c>
      <c r="AX856" s="17">
        <f t="shared" si="2837"/>
        <v>2330</v>
      </c>
      <c r="AY856" s="17">
        <f t="shared" si="2838"/>
        <v>2330</v>
      </c>
      <c r="AZ856" s="17">
        <f t="shared" si="2969"/>
        <v>0</v>
      </c>
      <c r="BA856" s="17">
        <f t="shared" si="2840"/>
        <v>2330</v>
      </c>
      <c r="BB856" s="17">
        <f t="shared" si="2841"/>
        <v>2330</v>
      </c>
      <c r="BC856" s="17">
        <f t="shared" si="2842"/>
        <v>2330</v>
      </c>
      <c r="BD856" s="17">
        <f t="shared" si="2970"/>
        <v>0</v>
      </c>
      <c r="BE856" s="17">
        <f t="shared" si="2971"/>
        <v>0</v>
      </c>
      <c r="BF856" s="17">
        <f t="shared" si="2972"/>
        <v>0</v>
      </c>
      <c r="BG856" s="17">
        <f t="shared" si="2973"/>
        <v>0</v>
      </c>
      <c r="BH856" s="17">
        <f t="shared" si="2974"/>
        <v>0</v>
      </c>
      <c r="BI856" s="17">
        <f t="shared" si="2975"/>
        <v>0</v>
      </c>
      <c r="BJ856" s="17">
        <f t="shared" si="2976"/>
        <v>0</v>
      </c>
      <c r="BK856" s="17">
        <f t="shared" si="2977"/>
        <v>0</v>
      </c>
      <c r="BL856" s="17">
        <f t="shared" si="2978"/>
        <v>0</v>
      </c>
      <c r="BM856" s="17">
        <f t="shared" si="2979"/>
        <v>0</v>
      </c>
      <c r="BN856" s="17">
        <f t="shared" si="2980"/>
        <v>0</v>
      </c>
      <c r="BO856" s="17">
        <f t="shared" si="2854"/>
        <v>2330</v>
      </c>
      <c r="BP856" s="17">
        <f t="shared" si="2855"/>
        <v>2330</v>
      </c>
      <c r="BQ856" s="17">
        <f t="shared" si="2856"/>
        <v>2330</v>
      </c>
      <c r="BR856" s="17">
        <f t="shared" si="2981"/>
        <v>0</v>
      </c>
      <c r="BS856" s="35">
        <v>0</v>
      </c>
      <c r="BT856" s="35"/>
      <c r="BU856" s="1"/>
      <c r="BV856" s="1"/>
      <c r="BW856" s="1"/>
      <c r="BX856" s="1"/>
      <c r="BY856" s="1"/>
      <c r="BZ856" s="1"/>
      <c r="CA856" s="1"/>
      <c r="CB856" s="1"/>
    </row>
    <row r="857" s="1" customFormat="1" ht="45">
      <c r="A857" s="33" t="s">
        <v>486</v>
      </c>
      <c r="B857" s="33" t="s">
        <v>103</v>
      </c>
      <c r="C857" s="33" t="s">
        <v>36</v>
      </c>
      <c r="D857" s="33" t="s">
        <v>482</v>
      </c>
      <c r="E857" s="38"/>
      <c r="F857" s="34" t="s">
        <v>483</v>
      </c>
      <c r="G857" s="17">
        <f t="shared" si="2937"/>
        <v>2330</v>
      </c>
      <c r="H857" s="17">
        <f t="shared" si="2752"/>
        <v>2330</v>
      </c>
      <c r="I857" s="17">
        <f t="shared" si="2938"/>
        <v>2330</v>
      </c>
      <c r="J857" s="17">
        <f t="shared" si="2939"/>
        <v>0</v>
      </c>
      <c r="K857" s="17">
        <f t="shared" si="2940"/>
        <v>0</v>
      </c>
      <c r="L857" s="17">
        <f t="shared" si="2941"/>
        <v>0</v>
      </c>
      <c r="M857" s="17">
        <f t="shared" si="2982"/>
        <v>2330</v>
      </c>
      <c r="N857" s="17">
        <f t="shared" si="2983"/>
        <v>2330</v>
      </c>
      <c r="O857" s="17">
        <f t="shared" si="2984"/>
        <v>2330</v>
      </c>
      <c r="P857" s="17">
        <f t="shared" si="2942"/>
        <v>0</v>
      </c>
      <c r="Q857" s="17">
        <f t="shared" si="2943"/>
        <v>0</v>
      </c>
      <c r="R857" s="17">
        <f t="shared" si="2944"/>
        <v>0</v>
      </c>
      <c r="S857" s="17">
        <f t="shared" si="2945"/>
        <v>0</v>
      </c>
      <c r="T857" s="17">
        <f t="shared" si="2946"/>
        <v>0</v>
      </c>
      <c r="U857" s="17">
        <f t="shared" si="2947"/>
        <v>0</v>
      </c>
      <c r="V857" s="17">
        <f t="shared" si="2948"/>
        <v>0</v>
      </c>
      <c r="W857" s="17">
        <f t="shared" si="2949"/>
        <v>0</v>
      </c>
      <c r="X857" s="17">
        <f t="shared" si="2950"/>
        <v>0</v>
      </c>
      <c r="Y857" s="17">
        <f t="shared" si="2812"/>
        <v>2330</v>
      </c>
      <c r="Z857" s="17">
        <f t="shared" si="2813"/>
        <v>2330</v>
      </c>
      <c r="AA857" s="17">
        <f t="shared" si="2814"/>
        <v>2330</v>
      </c>
      <c r="AB857" s="17">
        <f t="shared" si="2951"/>
        <v>0</v>
      </c>
      <c r="AC857" s="17">
        <f t="shared" si="2952"/>
        <v>0</v>
      </c>
      <c r="AD857" s="17">
        <f t="shared" si="2953"/>
        <v>0</v>
      </c>
      <c r="AE857" s="17">
        <f t="shared" si="2818"/>
        <v>2330</v>
      </c>
      <c r="AF857" s="17">
        <f t="shared" si="2819"/>
        <v>2330</v>
      </c>
      <c r="AG857" s="17">
        <f t="shared" si="2820"/>
        <v>2330</v>
      </c>
      <c r="AH857" s="17">
        <f t="shared" si="2954"/>
        <v>0</v>
      </c>
      <c r="AI857" s="17">
        <f t="shared" si="2955"/>
        <v>0</v>
      </c>
      <c r="AJ857" s="17">
        <f t="shared" si="2956"/>
        <v>0</v>
      </c>
      <c r="AK857" s="17">
        <f t="shared" si="2957"/>
        <v>0</v>
      </c>
      <c r="AL857" s="17">
        <f t="shared" si="2958"/>
        <v>0</v>
      </c>
      <c r="AM857" s="17">
        <f t="shared" si="2959"/>
        <v>0</v>
      </c>
      <c r="AN857" s="17">
        <f t="shared" si="2960"/>
        <v>0</v>
      </c>
      <c r="AO857" s="17">
        <f t="shared" si="2961"/>
        <v>0</v>
      </c>
      <c r="AP857" s="17">
        <f t="shared" si="2962"/>
        <v>0</v>
      </c>
      <c r="AQ857" s="17">
        <f t="shared" si="2963"/>
        <v>0</v>
      </c>
      <c r="AR857" s="17">
        <f t="shared" si="2964"/>
        <v>0</v>
      </c>
      <c r="AS857" s="17">
        <f t="shared" si="2965"/>
        <v>0</v>
      </c>
      <c r="AT857" s="17">
        <f t="shared" si="2966"/>
        <v>0</v>
      </c>
      <c r="AU857" s="17">
        <f t="shared" si="2967"/>
        <v>0</v>
      </c>
      <c r="AV857" s="17">
        <f t="shared" si="2968"/>
        <v>0</v>
      </c>
      <c r="AW857" s="17">
        <f t="shared" si="2836"/>
        <v>2330</v>
      </c>
      <c r="AX857" s="17">
        <f t="shared" si="2837"/>
        <v>2330</v>
      </c>
      <c r="AY857" s="17">
        <f t="shared" si="2838"/>
        <v>2330</v>
      </c>
      <c r="AZ857" s="17">
        <f t="shared" si="2969"/>
        <v>0</v>
      </c>
      <c r="BA857" s="17">
        <f t="shared" si="2840"/>
        <v>2330</v>
      </c>
      <c r="BB857" s="17">
        <f t="shared" si="2841"/>
        <v>2330</v>
      </c>
      <c r="BC857" s="17">
        <f t="shared" si="2842"/>
        <v>2330</v>
      </c>
      <c r="BD857" s="17">
        <f t="shared" si="2970"/>
        <v>0</v>
      </c>
      <c r="BE857" s="17">
        <f t="shared" si="2971"/>
        <v>0</v>
      </c>
      <c r="BF857" s="17">
        <f t="shared" si="2972"/>
        <v>0</v>
      </c>
      <c r="BG857" s="17">
        <f t="shared" si="2973"/>
        <v>0</v>
      </c>
      <c r="BH857" s="17">
        <f t="shared" si="2974"/>
        <v>0</v>
      </c>
      <c r="BI857" s="17">
        <f t="shared" si="2975"/>
        <v>0</v>
      </c>
      <c r="BJ857" s="17">
        <f t="shared" si="2976"/>
        <v>0</v>
      </c>
      <c r="BK857" s="17">
        <f t="shared" si="2977"/>
        <v>0</v>
      </c>
      <c r="BL857" s="17">
        <f t="shared" si="2978"/>
        <v>0</v>
      </c>
      <c r="BM857" s="17">
        <f t="shared" si="2979"/>
        <v>0</v>
      </c>
      <c r="BN857" s="17">
        <f t="shared" si="2980"/>
        <v>0</v>
      </c>
      <c r="BO857" s="17">
        <f t="shared" si="2854"/>
        <v>2330</v>
      </c>
      <c r="BP857" s="17">
        <f t="shared" si="2855"/>
        <v>2330</v>
      </c>
      <c r="BQ857" s="17">
        <f t="shared" si="2856"/>
        <v>2330</v>
      </c>
      <c r="BR857" s="17">
        <f t="shared" si="2981"/>
        <v>0</v>
      </c>
      <c r="BS857" s="35"/>
      <c r="BT857" s="35"/>
      <c r="BU857" s="1"/>
      <c r="BV857" s="1"/>
      <c r="BW857" s="1"/>
      <c r="BX857" s="1"/>
      <c r="BY857" s="1"/>
      <c r="BZ857" s="1"/>
      <c r="CA857" s="1"/>
      <c r="CB857" s="1"/>
    </row>
    <row r="858" s="1" customFormat="1" ht="45">
      <c r="A858" s="33" t="s">
        <v>486</v>
      </c>
      <c r="B858" s="33" t="s">
        <v>103</v>
      </c>
      <c r="C858" s="33" t="s">
        <v>36</v>
      </c>
      <c r="D858" s="33" t="s">
        <v>484</v>
      </c>
      <c r="E858" s="38"/>
      <c r="F858" s="34" t="s">
        <v>485</v>
      </c>
      <c r="G858" s="17">
        <f t="shared" si="2937"/>
        <v>2330</v>
      </c>
      <c r="H858" s="17">
        <f t="shared" si="2752"/>
        <v>2330</v>
      </c>
      <c r="I858" s="17">
        <f t="shared" si="2938"/>
        <v>2330</v>
      </c>
      <c r="J858" s="17">
        <f t="shared" si="2939"/>
        <v>0</v>
      </c>
      <c r="K858" s="17">
        <f t="shared" si="2940"/>
        <v>0</v>
      </c>
      <c r="L858" s="17">
        <f t="shared" si="2941"/>
        <v>0</v>
      </c>
      <c r="M858" s="17">
        <f t="shared" si="2982"/>
        <v>2330</v>
      </c>
      <c r="N858" s="17">
        <f t="shared" si="2983"/>
        <v>2330</v>
      </c>
      <c r="O858" s="17">
        <f t="shared" si="2984"/>
        <v>2330</v>
      </c>
      <c r="P858" s="17">
        <f t="shared" si="2942"/>
        <v>0</v>
      </c>
      <c r="Q858" s="17">
        <f t="shared" si="2943"/>
        <v>0</v>
      </c>
      <c r="R858" s="17">
        <f t="shared" si="2944"/>
        <v>0</v>
      </c>
      <c r="S858" s="17">
        <f t="shared" si="2945"/>
        <v>0</v>
      </c>
      <c r="T858" s="17">
        <f t="shared" si="2946"/>
        <v>0</v>
      </c>
      <c r="U858" s="17">
        <f t="shared" si="2947"/>
        <v>0</v>
      </c>
      <c r="V858" s="17">
        <f t="shared" si="2948"/>
        <v>0</v>
      </c>
      <c r="W858" s="17">
        <f t="shared" si="2949"/>
        <v>0</v>
      </c>
      <c r="X858" s="17">
        <f t="shared" si="2950"/>
        <v>0</v>
      </c>
      <c r="Y858" s="17">
        <f t="shared" si="2812"/>
        <v>2330</v>
      </c>
      <c r="Z858" s="17">
        <f t="shared" si="2813"/>
        <v>2330</v>
      </c>
      <c r="AA858" s="17">
        <f t="shared" si="2814"/>
        <v>2330</v>
      </c>
      <c r="AB858" s="17">
        <f t="shared" si="2951"/>
        <v>0</v>
      </c>
      <c r="AC858" s="17">
        <f t="shared" si="2952"/>
        <v>0</v>
      </c>
      <c r="AD858" s="17">
        <f t="shared" si="2953"/>
        <v>0</v>
      </c>
      <c r="AE858" s="17">
        <f t="shared" si="2818"/>
        <v>2330</v>
      </c>
      <c r="AF858" s="17">
        <f t="shared" si="2819"/>
        <v>2330</v>
      </c>
      <c r="AG858" s="17">
        <f t="shared" si="2820"/>
        <v>2330</v>
      </c>
      <c r="AH858" s="17">
        <f t="shared" si="2954"/>
        <v>0</v>
      </c>
      <c r="AI858" s="17">
        <f t="shared" si="2955"/>
        <v>0</v>
      </c>
      <c r="AJ858" s="17">
        <f t="shared" si="2956"/>
        <v>0</v>
      </c>
      <c r="AK858" s="17">
        <f t="shared" si="2957"/>
        <v>0</v>
      </c>
      <c r="AL858" s="17">
        <f t="shared" si="2958"/>
        <v>0</v>
      </c>
      <c r="AM858" s="17">
        <f t="shared" si="2959"/>
        <v>0</v>
      </c>
      <c r="AN858" s="17">
        <f t="shared" si="2960"/>
        <v>0</v>
      </c>
      <c r="AO858" s="17">
        <f t="shared" si="2961"/>
        <v>0</v>
      </c>
      <c r="AP858" s="17">
        <f t="shared" si="2962"/>
        <v>0</v>
      </c>
      <c r="AQ858" s="17">
        <f t="shared" si="2963"/>
        <v>0</v>
      </c>
      <c r="AR858" s="17">
        <f t="shared" si="2964"/>
        <v>0</v>
      </c>
      <c r="AS858" s="17">
        <f t="shared" si="2965"/>
        <v>0</v>
      </c>
      <c r="AT858" s="17">
        <f t="shared" si="2966"/>
        <v>0</v>
      </c>
      <c r="AU858" s="17">
        <f t="shared" si="2967"/>
        <v>0</v>
      </c>
      <c r="AV858" s="17">
        <f t="shared" si="2968"/>
        <v>0</v>
      </c>
      <c r="AW858" s="17">
        <f t="shared" si="2836"/>
        <v>2330</v>
      </c>
      <c r="AX858" s="17">
        <f t="shared" si="2837"/>
        <v>2330</v>
      </c>
      <c r="AY858" s="17">
        <f t="shared" si="2838"/>
        <v>2330</v>
      </c>
      <c r="AZ858" s="17">
        <f t="shared" si="2969"/>
        <v>0</v>
      </c>
      <c r="BA858" s="17">
        <f t="shared" si="2840"/>
        <v>2330</v>
      </c>
      <c r="BB858" s="17">
        <f t="shared" si="2841"/>
        <v>2330</v>
      </c>
      <c r="BC858" s="17">
        <f t="shared" si="2842"/>
        <v>2330</v>
      </c>
      <c r="BD858" s="17">
        <f t="shared" si="2970"/>
        <v>0</v>
      </c>
      <c r="BE858" s="17">
        <f t="shared" si="2971"/>
        <v>0</v>
      </c>
      <c r="BF858" s="17">
        <f t="shared" si="2972"/>
        <v>0</v>
      </c>
      <c r="BG858" s="17">
        <f t="shared" si="2973"/>
        <v>0</v>
      </c>
      <c r="BH858" s="17">
        <f t="shared" si="2974"/>
        <v>0</v>
      </c>
      <c r="BI858" s="17">
        <f t="shared" si="2975"/>
        <v>0</v>
      </c>
      <c r="BJ858" s="17">
        <f t="shared" si="2976"/>
        <v>0</v>
      </c>
      <c r="BK858" s="17">
        <f t="shared" si="2977"/>
        <v>0</v>
      </c>
      <c r="BL858" s="17">
        <f t="shared" si="2978"/>
        <v>0</v>
      </c>
      <c r="BM858" s="17">
        <f t="shared" si="2979"/>
        <v>0</v>
      </c>
      <c r="BN858" s="17">
        <f t="shared" si="2980"/>
        <v>0</v>
      </c>
      <c r="BO858" s="17">
        <f t="shared" si="2854"/>
        <v>2330</v>
      </c>
      <c r="BP858" s="17">
        <f t="shared" si="2855"/>
        <v>2330</v>
      </c>
      <c r="BQ858" s="17">
        <f t="shared" si="2856"/>
        <v>2330</v>
      </c>
      <c r="BR858" s="17">
        <f t="shared" si="2981"/>
        <v>0</v>
      </c>
      <c r="BS858" s="35"/>
      <c r="BT858" s="35"/>
      <c r="BU858" s="1"/>
      <c r="BV858" s="1"/>
      <c r="BW858" s="1"/>
      <c r="BX858" s="1"/>
      <c r="BY858" s="1"/>
      <c r="BZ858" s="1"/>
      <c r="CA858" s="1"/>
      <c r="CB858" s="1"/>
    </row>
    <row r="859" s="1" customFormat="1" ht="30">
      <c r="A859" s="33" t="s">
        <v>486</v>
      </c>
      <c r="B859" s="33" t="s">
        <v>103</v>
      </c>
      <c r="C859" s="33" t="s">
        <v>36</v>
      </c>
      <c r="D859" s="33" t="s">
        <v>484</v>
      </c>
      <c r="E859" s="33" t="s">
        <v>48</v>
      </c>
      <c r="F859" s="34" t="s">
        <v>49</v>
      </c>
      <c r="G859" s="17">
        <v>2330</v>
      </c>
      <c r="H859" s="17">
        <v>2330</v>
      </c>
      <c r="I859" s="17">
        <v>2330</v>
      </c>
      <c r="J859" s="17"/>
      <c r="K859" s="17"/>
      <c r="L859" s="17"/>
      <c r="M859" s="17">
        <f t="shared" si="2982"/>
        <v>2330</v>
      </c>
      <c r="N859" s="17">
        <f t="shared" si="2983"/>
        <v>2330</v>
      </c>
      <c r="O859" s="17">
        <f t="shared" si="2984"/>
        <v>2330</v>
      </c>
      <c r="P859" s="17"/>
      <c r="Q859" s="17"/>
      <c r="R859" s="17"/>
      <c r="S859" s="17"/>
      <c r="T859" s="17"/>
      <c r="U859" s="17"/>
      <c r="V859" s="17"/>
      <c r="W859" s="17"/>
      <c r="X859" s="17"/>
      <c r="Y859" s="17">
        <f t="shared" si="2812"/>
        <v>2330</v>
      </c>
      <c r="Z859" s="17">
        <f t="shared" si="2813"/>
        <v>2330</v>
      </c>
      <c r="AA859" s="17">
        <f t="shared" si="2814"/>
        <v>2330</v>
      </c>
      <c r="AB859" s="17"/>
      <c r="AC859" s="17"/>
      <c r="AD859" s="17"/>
      <c r="AE859" s="17">
        <f t="shared" si="2818"/>
        <v>2330</v>
      </c>
      <c r="AF859" s="17">
        <f t="shared" si="2819"/>
        <v>2330</v>
      </c>
      <c r="AG859" s="17">
        <f t="shared" si="2820"/>
        <v>2330</v>
      </c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>
        <f t="shared" si="2836"/>
        <v>2330</v>
      </c>
      <c r="AX859" s="17">
        <f t="shared" si="2837"/>
        <v>2330</v>
      </c>
      <c r="AY859" s="17">
        <f t="shared" si="2838"/>
        <v>2330</v>
      </c>
      <c r="AZ859" s="17"/>
      <c r="BA859" s="17">
        <f t="shared" si="2840"/>
        <v>2330</v>
      </c>
      <c r="BB859" s="17">
        <f t="shared" si="2841"/>
        <v>2330</v>
      </c>
      <c r="BC859" s="17">
        <f t="shared" si="2842"/>
        <v>2330</v>
      </c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>
        <f t="shared" si="2854"/>
        <v>2330</v>
      </c>
      <c r="BP859" s="17">
        <f t="shared" si="2855"/>
        <v>2330</v>
      </c>
      <c r="BQ859" s="17">
        <f t="shared" si="2856"/>
        <v>2330</v>
      </c>
      <c r="BR859" s="17"/>
      <c r="BS859" s="35"/>
      <c r="BT859" s="35"/>
      <c r="BU859" s="1"/>
      <c r="BV859" s="1"/>
      <c r="BW859" s="1"/>
      <c r="BX859" s="1"/>
      <c r="BY859" s="1"/>
      <c r="BZ859" s="1"/>
      <c r="CA859" s="1"/>
      <c r="CB859" s="1"/>
    </row>
    <row r="860" s="23" customFormat="1" ht="30">
      <c r="A860" s="24" t="s">
        <v>497</v>
      </c>
      <c r="B860" s="24"/>
      <c r="C860" s="24"/>
      <c r="D860" s="24"/>
      <c r="E860" s="24"/>
      <c r="F860" s="25" t="s">
        <v>498</v>
      </c>
      <c r="G860" s="26">
        <f>G861+G911+G970+G982+G934+G893+G989+G963</f>
        <v>176117.20000000001</v>
      </c>
      <c r="H860" s="26">
        <f>H861+H911+H970+H982+H934+H893+H989+H963</f>
        <v>167933.99999999997</v>
      </c>
      <c r="I860" s="26">
        <f>I861+I911+I970+I982+I934+I893+I989+I963</f>
        <v>162919.79999999999</v>
      </c>
      <c r="J860" s="26">
        <f>J861+J911+J970+J982+J934+J893+J989+J963</f>
        <v>17009.799999999999</v>
      </c>
      <c r="K860" s="26">
        <f>K861+K911+K970+K982+K934+K893+K989+K963</f>
        <v>16917.100000000002</v>
      </c>
      <c r="L860" s="26">
        <f>L861+L911+L970+L982+L934+L893+L989+L963</f>
        <v>16917.100000000002</v>
      </c>
      <c r="M860" s="26">
        <f t="shared" si="2982"/>
        <v>193127</v>
      </c>
      <c r="N860" s="26">
        <f t="shared" si="2983"/>
        <v>184851.09999999998</v>
      </c>
      <c r="O860" s="26">
        <f t="shared" si="2984"/>
        <v>179836.89999999999</v>
      </c>
      <c r="P860" s="26">
        <f>P861+P911+P970+P982+P934+P893+P989+P963</f>
        <v>9066.1000000000004</v>
      </c>
      <c r="Q860" s="26">
        <f>Q861+Q911+Q970+Q982+Q934+Q893+Q989+Q963</f>
        <v>0</v>
      </c>
      <c r="R860" s="26">
        <f>R861+R911+R970+R982+R934+R893+R989+R963</f>
        <v>0</v>
      </c>
      <c r="S860" s="26">
        <f>S861+S911+S970+S982+S934+S893+S989+S963</f>
        <v>1273.61699</v>
      </c>
      <c r="T860" s="26">
        <f>T861+T911+T970+T982+T934+T893+T989+T963</f>
        <v>11492.6</v>
      </c>
      <c r="U860" s="26">
        <f>U861+U911+U970+U982+U934+U893+U989+U963</f>
        <v>0</v>
      </c>
      <c r="V860" s="26">
        <f>V861+V911+V970+V982+V934+V893+V989+V963</f>
        <v>11492.6</v>
      </c>
      <c r="W860" s="26">
        <f>W861+W911+W970+W982+W934+W893+W989+W963</f>
        <v>0</v>
      </c>
      <c r="X860" s="26">
        <f>X861+X911+X970+X982+X934+X893+X989+X963</f>
        <v>0</v>
      </c>
      <c r="Y860" s="26">
        <f t="shared" si="2812"/>
        <v>203466.71699000002</v>
      </c>
      <c r="Z860" s="26">
        <f t="shared" si="2813"/>
        <v>196343.69999999998</v>
      </c>
      <c r="AA860" s="26">
        <f t="shared" si="2814"/>
        <v>191329.5</v>
      </c>
      <c r="AB860" s="26">
        <f>AB861+AB911+AB970+AB982+AB934+AB893+AB989+AB963</f>
        <v>0</v>
      </c>
      <c r="AC860" s="26">
        <f>AC861+AC911+AC970+AC982+AC934+AC893+AC989+AC963</f>
        <v>0</v>
      </c>
      <c r="AD860" s="26">
        <f>AD861+AD911+AD970+AD982+AD934+AD893+AD989+AD963</f>
        <v>0</v>
      </c>
      <c r="AE860" s="26">
        <f t="shared" si="2818"/>
        <v>203466.71699000002</v>
      </c>
      <c r="AF860" s="26">
        <f t="shared" si="2819"/>
        <v>196343.69999999998</v>
      </c>
      <c r="AG860" s="26">
        <f t="shared" si="2820"/>
        <v>191329.5</v>
      </c>
      <c r="AH860" s="26">
        <f>AH861+AH911+AH970+AH982+AH934+AH893+AH989+AH963</f>
        <v>0</v>
      </c>
      <c r="AI860" s="26">
        <f>AI861+AI911+AI970+AI982+AI934+AI893+AI989+AI963</f>
        <v>0</v>
      </c>
      <c r="AJ860" s="26">
        <f>AJ861+AJ911+AJ970+AJ982+AJ934+AJ893+AJ989+AJ963</f>
        <v>730.35200000000009</v>
      </c>
      <c r="AK860" s="26">
        <f>AK861+AK911+AK970+AK982+AK934+AK893+AK989+AK963</f>
        <v>0</v>
      </c>
      <c r="AL860" s="26">
        <f>AL861+AL911+AL970+AL982+AL934+AL893+AL989+AL963</f>
        <v>0</v>
      </c>
      <c r="AM860" s="26">
        <f>AM861+AM911+AM970+AM982+AM934+AM893+AM989+AM963</f>
        <v>0</v>
      </c>
      <c r="AN860" s="26">
        <f>AN861+AN911+AN970+AN982+AN934+AN893+AN989+AN963</f>
        <v>0</v>
      </c>
      <c r="AO860" s="26">
        <f>AO861+AO911+AO970+AO982+AO934+AO893+AO989+AO963</f>
        <v>0</v>
      </c>
      <c r="AP860" s="26">
        <f>AP861+AP911+AP970+AP982+AP934+AP893+AP989+AP963</f>
        <v>0</v>
      </c>
      <c r="AQ860" s="26">
        <f>AQ861+AQ911+AQ970+AQ982+AQ934+AQ893+AQ989+AQ963</f>
        <v>0</v>
      </c>
      <c r="AR860" s="26">
        <f>AR861+AR911+AR970+AR982+AR934+AR893+AR989+AR963</f>
        <v>0</v>
      </c>
      <c r="AS860" s="26">
        <f>AS861+AS911+AS970+AS982+AS934+AS893+AS989+AS963</f>
        <v>0</v>
      </c>
      <c r="AT860" s="26">
        <f>AT861+AT911+AT970+AT982+AT934+AT893+AT989+AT963</f>
        <v>0</v>
      </c>
      <c r="AU860" s="26">
        <f>AU861+AU911+AU970+AU982+AU934+AU893+AU989+AU963</f>
        <v>0</v>
      </c>
      <c r="AV860" s="26">
        <f>AV861+AV911+AV970+AV982+AV934+AV893+AV989+AV963</f>
        <v>0</v>
      </c>
      <c r="AW860" s="26">
        <f t="shared" si="2836"/>
        <v>204197.06899000003</v>
      </c>
      <c r="AX860" s="26">
        <f t="shared" si="2837"/>
        <v>196343.69999999998</v>
      </c>
      <c r="AY860" s="26">
        <f t="shared" si="2838"/>
        <v>191329.5</v>
      </c>
      <c r="AZ860" s="26">
        <f>AZ861+AZ911+AZ970+AZ982+AZ934+AZ893+AZ989+AZ963</f>
        <v>0</v>
      </c>
      <c r="BA860" s="26">
        <f t="shared" si="2840"/>
        <v>204197.06899000003</v>
      </c>
      <c r="BB860" s="26">
        <f t="shared" si="2841"/>
        <v>196343.69999999998</v>
      </c>
      <c r="BC860" s="26">
        <f t="shared" si="2842"/>
        <v>191329.5</v>
      </c>
      <c r="BD860" s="26">
        <f>BD861+BD911+BD970+BD982+BD934+BD893+BD989+BD963</f>
        <v>0</v>
      </c>
      <c r="BE860" s="26">
        <f>BE861+BE911+BE970+BE982+BE934+BE893+BE989+BE963</f>
        <v>-194.49700000000001</v>
      </c>
      <c r="BF860" s="26">
        <f>BF861+BF911+BF970+BF982+BF934+BF893+BF989+BF963</f>
        <v>5459.8249999999998</v>
      </c>
      <c r="BG860" s="26">
        <f>BG861+BG911+BG970+BG982+BG934+BG893+BG989+BG963</f>
        <v>0</v>
      </c>
      <c r="BH860" s="26">
        <f>BH861+BH911+BH970+BH982+BH934+BH893+BH989+BH963</f>
        <v>0</v>
      </c>
      <c r="BI860" s="26">
        <f>BI861+BI911+BI970+BI982+BI934+BI893+BI989+BI963</f>
        <v>0</v>
      </c>
      <c r="BJ860" s="26">
        <f>BJ861+BJ911+BJ970+BJ982+BJ934+BJ893+BJ989+BJ963</f>
        <v>5734.4549999999999</v>
      </c>
      <c r="BK860" s="26">
        <f>BK861+BK911+BK970+BK982+BK934+BK893+BK989+BK963</f>
        <v>0</v>
      </c>
      <c r="BL860" s="26">
        <f>BL861+BL911+BL970+BL982+BL934+BL893+BL989+BL963</f>
        <v>0</v>
      </c>
      <c r="BM860" s="26">
        <f>BM861+BM911+BM970+BM982+BM934+BM893+BM989+BM963</f>
        <v>0</v>
      </c>
      <c r="BN860" s="26">
        <f>BN861+BN911+BN970+BN982+BN934+BN893+BN989+BN963</f>
        <v>3228.4169999999999</v>
      </c>
      <c r="BO860" s="26">
        <f t="shared" si="2854"/>
        <v>209462.39699000004</v>
      </c>
      <c r="BP860" s="26">
        <f t="shared" si="2855"/>
        <v>202078.15499999997</v>
      </c>
      <c r="BQ860" s="26">
        <f t="shared" si="2856"/>
        <v>194557.91699999999</v>
      </c>
      <c r="BR860" s="26">
        <f>BR861+BR911+BR970+BR982+BR934+BR893+BR989+BR963</f>
        <v>0</v>
      </c>
      <c r="BS860" s="27"/>
      <c r="BT860" s="27"/>
      <c r="BU860" s="23"/>
      <c r="BV860" s="23"/>
      <c r="BW860" s="23"/>
      <c r="BX860" s="23"/>
      <c r="BY860" s="23"/>
      <c r="BZ860" s="23"/>
      <c r="CA860" s="23"/>
      <c r="CB860" s="23"/>
    </row>
    <row r="861" s="23" customFormat="1" ht="15">
      <c r="A861" s="24" t="s">
        <v>497</v>
      </c>
      <c r="B861" s="24" t="s">
        <v>36</v>
      </c>
      <c r="C861" s="24"/>
      <c r="D861" s="24"/>
      <c r="E861" s="24"/>
      <c r="F861" s="25" t="s">
        <v>37</v>
      </c>
      <c r="G861" s="26">
        <f>G874+G862</f>
        <v>101110.3</v>
      </c>
      <c r="H861" s="26">
        <f>H874+H862</f>
        <v>101758.5</v>
      </c>
      <c r="I861" s="26">
        <f>I874+I862</f>
        <v>101148.10000000001</v>
      </c>
      <c r="J861" s="26">
        <f>J874+J862</f>
        <v>824.10000000000002</v>
      </c>
      <c r="K861" s="26">
        <f>K874+K862</f>
        <v>731.39999999999998</v>
      </c>
      <c r="L861" s="26">
        <f>L874+L862</f>
        <v>731.39999999999998</v>
      </c>
      <c r="M861" s="26">
        <f t="shared" si="2982"/>
        <v>101934.40000000001</v>
      </c>
      <c r="N861" s="26">
        <f t="shared" si="2983"/>
        <v>102489.89999999999</v>
      </c>
      <c r="O861" s="26">
        <f t="shared" si="2984"/>
        <v>101879.5</v>
      </c>
      <c r="P861" s="26">
        <f>P874+P862</f>
        <v>9066.1000000000004</v>
      </c>
      <c r="Q861" s="26">
        <f>Q874+Q862</f>
        <v>0</v>
      </c>
      <c r="R861" s="26">
        <f>R874+R862</f>
        <v>0</v>
      </c>
      <c r="S861" s="26">
        <f>S874+S862</f>
        <v>110</v>
      </c>
      <c r="T861" s="26">
        <f>T874+T862</f>
        <v>11492.6</v>
      </c>
      <c r="U861" s="26">
        <f>U874+U862</f>
        <v>0</v>
      </c>
      <c r="V861" s="26">
        <f>V874+V862</f>
        <v>11492.6</v>
      </c>
      <c r="W861" s="26">
        <f>W874+W862</f>
        <v>0</v>
      </c>
      <c r="X861" s="26">
        <f>X874+X862</f>
        <v>0</v>
      </c>
      <c r="Y861" s="26">
        <f t="shared" si="2812"/>
        <v>111110.50000000001</v>
      </c>
      <c r="Z861" s="26">
        <f t="shared" si="2813"/>
        <v>113982.5</v>
      </c>
      <c r="AA861" s="26">
        <f t="shared" si="2814"/>
        <v>113372.10000000001</v>
      </c>
      <c r="AB861" s="26">
        <f>AB874+AB862</f>
        <v>0</v>
      </c>
      <c r="AC861" s="26">
        <f>AC874+AC862</f>
        <v>0</v>
      </c>
      <c r="AD861" s="26">
        <f>AD874+AD862</f>
        <v>0</v>
      </c>
      <c r="AE861" s="26">
        <f t="shared" si="2818"/>
        <v>111110.50000000001</v>
      </c>
      <c r="AF861" s="26">
        <f t="shared" si="2819"/>
        <v>113982.5</v>
      </c>
      <c r="AG861" s="26">
        <f t="shared" si="2820"/>
        <v>113372.10000000001</v>
      </c>
      <c r="AH861" s="26">
        <f>AH874+AH862</f>
        <v>0</v>
      </c>
      <c r="AI861" s="26">
        <f>AI874+AI862</f>
        <v>0</v>
      </c>
      <c r="AJ861" s="26">
        <f>AJ874+AJ862</f>
        <v>796.08500000000004</v>
      </c>
      <c r="AK861" s="26">
        <f>AK874+AK862</f>
        <v>0</v>
      </c>
      <c r="AL861" s="26">
        <f>AL874+AL862</f>
        <v>0</v>
      </c>
      <c r="AM861" s="26">
        <f>AM874+AM862</f>
        <v>0</v>
      </c>
      <c r="AN861" s="26">
        <f>AN874+AN862</f>
        <v>0</v>
      </c>
      <c r="AO861" s="26">
        <f>AO874+AO862</f>
        <v>0</v>
      </c>
      <c r="AP861" s="26">
        <f>AP874+AP862</f>
        <v>0</v>
      </c>
      <c r="AQ861" s="26">
        <f>AQ874+AQ862</f>
        <v>0</v>
      </c>
      <c r="AR861" s="26">
        <f>AR874+AR862</f>
        <v>0</v>
      </c>
      <c r="AS861" s="26">
        <f>AS874+AS862</f>
        <v>0</v>
      </c>
      <c r="AT861" s="26">
        <f>AT874+AT862</f>
        <v>0</v>
      </c>
      <c r="AU861" s="26">
        <f>AU874+AU862</f>
        <v>0</v>
      </c>
      <c r="AV861" s="26">
        <f>AV874+AV862</f>
        <v>0</v>
      </c>
      <c r="AW861" s="26">
        <f t="shared" si="2836"/>
        <v>111906.58500000002</v>
      </c>
      <c r="AX861" s="26">
        <f t="shared" si="2837"/>
        <v>113982.5</v>
      </c>
      <c r="AY861" s="26">
        <f t="shared" si="2838"/>
        <v>113372.10000000001</v>
      </c>
      <c r="AZ861" s="26">
        <f>AZ874+AZ862</f>
        <v>0</v>
      </c>
      <c r="BA861" s="26">
        <f t="shared" si="2840"/>
        <v>111906.58500000002</v>
      </c>
      <c r="BB861" s="26">
        <f t="shared" si="2841"/>
        <v>113982.5</v>
      </c>
      <c r="BC861" s="26">
        <f t="shared" si="2842"/>
        <v>113372.10000000001</v>
      </c>
      <c r="BD861" s="26">
        <f>BD874+BD862</f>
        <v>0</v>
      </c>
      <c r="BE861" s="26">
        <f>BE874+BE862</f>
        <v>0</v>
      </c>
      <c r="BF861" s="26">
        <f>BF874+BF862</f>
        <v>4266.7600000000002</v>
      </c>
      <c r="BG861" s="26">
        <f>BG874+BG862</f>
        <v>0</v>
      </c>
      <c r="BH861" s="26">
        <f>BH874+BH862</f>
        <v>0</v>
      </c>
      <c r="BI861" s="26">
        <f>BI874+BI862</f>
        <v>0</v>
      </c>
      <c r="BJ861" s="26">
        <f>BJ874+BJ862</f>
        <v>3034.4549999999999</v>
      </c>
      <c r="BK861" s="26">
        <f>BK874+BK862</f>
        <v>0</v>
      </c>
      <c r="BL861" s="26">
        <f>BL874+BL862</f>
        <v>0</v>
      </c>
      <c r="BM861" s="26">
        <f>BM874+BM862</f>
        <v>0</v>
      </c>
      <c r="BN861" s="26">
        <f>BN874+BN862</f>
        <v>3228.4169999999999</v>
      </c>
      <c r="BO861" s="26">
        <f t="shared" si="2854"/>
        <v>116173.34500000002</v>
      </c>
      <c r="BP861" s="26">
        <f t="shared" si="2855"/>
        <v>117016.955</v>
      </c>
      <c r="BQ861" s="26">
        <f t="shared" si="2856"/>
        <v>116600.51700000001</v>
      </c>
      <c r="BR861" s="26">
        <f>BR874+BR862</f>
        <v>0</v>
      </c>
      <c r="BS861" s="27"/>
      <c r="BT861" s="27"/>
      <c r="BU861" s="23"/>
      <c r="BV861" s="23"/>
      <c r="BW861" s="23"/>
      <c r="BX861" s="23"/>
      <c r="BY861" s="23"/>
      <c r="BZ861" s="23"/>
      <c r="CA861" s="23"/>
      <c r="CB861" s="23"/>
    </row>
    <row r="862" s="28" customFormat="1" ht="60">
      <c r="A862" s="29" t="s">
        <v>497</v>
      </c>
      <c r="B862" s="29" t="s">
        <v>36</v>
      </c>
      <c r="C862" s="29" t="s">
        <v>128</v>
      </c>
      <c r="D862" s="29"/>
      <c r="E862" s="29"/>
      <c r="F862" s="30" t="s">
        <v>422</v>
      </c>
      <c r="G862" s="31">
        <f>G863+G869</f>
        <v>77002.900000000009</v>
      </c>
      <c r="H862" s="31">
        <f>H863+H869</f>
        <v>79228.100000000006</v>
      </c>
      <c r="I862" s="31">
        <f>I863+I869</f>
        <v>79228.100000000006</v>
      </c>
      <c r="J862" s="31">
        <f>J863+J869</f>
        <v>709.5</v>
      </c>
      <c r="K862" s="31">
        <f>K863+K869</f>
        <v>731.39999999999998</v>
      </c>
      <c r="L862" s="31">
        <f>L863+L869</f>
        <v>731.39999999999998</v>
      </c>
      <c r="M862" s="31">
        <f t="shared" si="2982"/>
        <v>77712.400000000009</v>
      </c>
      <c r="N862" s="31">
        <f t="shared" si="2983"/>
        <v>79959.5</v>
      </c>
      <c r="O862" s="31">
        <f t="shared" si="2984"/>
        <v>79959.5</v>
      </c>
      <c r="P862" s="31">
        <f>P863+P869</f>
        <v>9066.1000000000004</v>
      </c>
      <c r="Q862" s="31">
        <f>Q863+Q869</f>
        <v>0</v>
      </c>
      <c r="R862" s="31">
        <f>R863+R869</f>
        <v>0</v>
      </c>
      <c r="S862" s="31">
        <f>S863+S869</f>
        <v>0</v>
      </c>
      <c r="T862" s="31">
        <f>T863+T869</f>
        <v>11382.6</v>
      </c>
      <c r="U862" s="31">
        <f>U863+U869</f>
        <v>0</v>
      </c>
      <c r="V862" s="31">
        <f>V863+V869</f>
        <v>11382.6</v>
      </c>
      <c r="W862" s="31">
        <f>W863+W869</f>
        <v>0</v>
      </c>
      <c r="X862" s="31">
        <f>X863+X869</f>
        <v>0</v>
      </c>
      <c r="Y862" s="31">
        <f t="shared" si="2812"/>
        <v>86778.500000000015</v>
      </c>
      <c r="Z862" s="31">
        <f t="shared" si="2813"/>
        <v>91342.100000000006</v>
      </c>
      <c r="AA862" s="31">
        <f t="shared" si="2814"/>
        <v>91342.100000000006</v>
      </c>
      <c r="AB862" s="31">
        <f>AB863+AB869</f>
        <v>0</v>
      </c>
      <c r="AC862" s="31">
        <f>AC863+AC869</f>
        <v>0</v>
      </c>
      <c r="AD862" s="31">
        <f>AD863+AD869</f>
        <v>0</v>
      </c>
      <c r="AE862" s="31">
        <f t="shared" si="2818"/>
        <v>86778.500000000015</v>
      </c>
      <c r="AF862" s="31">
        <f t="shared" si="2819"/>
        <v>91342.100000000006</v>
      </c>
      <c r="AG862" s="31">
        <f t="shared" si="2820"/>
        <v>91342.100000000006</v>
      </c>
      <c r="AH862" s="31">
        <f>AH863+AH869</f>
        <v>0</v>
      </c>
      <c r="AI862" s="31">
        <f>AI863+AI869</f>
        <v>0</v>
      </c>
      <c r="AJ862" s="31">
        <f>AJ863+AJ869</f>
        <v>0</v>
      </c>
      <c r="AK862" s="31">
        <f>AK863+AK869</f>
        <v>0</v>
      </c>
      <c r="AL862" s="31">
        <f>AL863+AL869</f>
        <v>0</v>
      </c>
      <c r="AM862" s="31">
        <f>AM863+AM869</f>
        <v>0</v>
      </c>
      <c r="AN862" s="31">
        <f>AN863+AN869</f>
        <v>0</v>
      </c>
      <c r="AO862" s="31">
        <f>AO863+AO869</f>
        <v>0</v>
      </c>
      <c r="AP862" s="31">
        <f>AP863+AP869</f>
        <v>0</v>
      </c>
      <c r="AQ862" s="31">
        <f>AQ863+AQ869</f>
        <v>0</v>
      </c>
      <c r="AR862" s="31">
        <f>AR863+AR869</f>
        <v>0</v>
      </c>
      <c r="AS862" s="31">
        <f>AS863+AS869</f>
        <v>0</v>
      </c>
      <c r="AT862" s="31">
        <f>AT863+AT869</f>
        <v>0</v>
      </c>
      <c r="AU862" s="31">
        <f>AU863+AU869</f>
        <v>0</v>
      </c>
      <c r="AV862" s="31">
        <f>AV863+AV869</f>
        <v>0</v>
      </c>
      <c r="AW862" s="31">
        <f t="shared" si="2836"/>
        <v>86778.500000000015</v>
      </c>
      <c r="AX862" s="31">
        <f t="shared" si="2837"/>
        <v>91342.100000000006</v>
      </c>
      <c r="AY862" s="31">
        <f t="shared" si="2838"/>
        <v>91342.100000000006</v>
      </c>
      <c r="AZ862" s="31">
        <f>AZ863+AZ869</f>
        <v>0</v>
      </c>
      <c r="BA862" s="31">
        <f t="shared" si="2840"/>
        <v>86778.500000000015</v>
      </c>
      <c r="BB862" s="31">
        <f t="shared" si="2841"/>
        <v>91342.100000000006</v>
      </c>
      <c r="BC862" s="31">
        <f t="shared" si="2842"/>
        <v>91342.100000000006</v>
      </c>
      <c r="BD862" s="31">
        <f>BD863+BD869</f>
        <v>0</v>
      </c>
      <c r="BE862" s="31">
        <f>BE863+BE869</f>
        <v>0</v>
      </c>
      <c r="BF862" s="31">
        <f>BF863+BF869</f>
        <v>0</v>
      </c>
      <c r="BG862" s="31">
        <f>BG863+BG869</f>
        <v>0</v>
      </c>
      <c r="BH862" s="31">
        <f>BH863+BH869</f>
        <v>0</v>
      </c>
      <c r="BI862" s="31">
        <f>BI863+BI869</f>
        <v>0</v>
      </c>
      <c r="BJ862" s="31">
        <f>BJ863+BJ869</f>
        <v>0</v>
      </c>
      <c r="BK862" s="31">
        <f>BK863+BK869</f>
        <v>0</v>
      </c>
      <c r="BL862" s="31">
        <f>BL863+BL869</f>
        <v>0</v>
      </c>
      <c r="BM862" s="31">
        <f>BM863+BM869</f>
        <v>0</v>
      </c>
      <c r="BN862" s="31">
        <f>BN863+BN869</f>
        <v>0</v>
      </c>
      <c r="BO862" s="31">
        <f t="shared" si="2854"/>
        <v>86778.500000000015</v>
      </c>
      <c r="BP862" s="31">
        <f t="shared" si="2855"/>
        <v>91342.100000000006</v>
      </c>
      <c r="BQ862" s="31">
        <f t="shared" si="2856"/>
        <v>91342.100000000006</v>
      </c>
      <c r="BR862" s="31">
        <f>BR863+BR869</f>
        <v>0</v>
      </c>
      <c r="BS862" s="32"/>
      <c r="BT862" s="32"/>
      <c r="BU862" s="28"/>
      <c r="BV862" s="28"/>
      <c r="BW862" s="28"/>
      <c r="BX862" s="28"/>
      <c r="BY862" s="28"/>
      <c r="BZ862" s="28"/>
      <c r="CA862" s="28"/>
      <c r="CB862" s="28"/>
    </row>
    <row r="863" s="1" customFormat="1" ht="45">
      <c r="A863" s="33" t="s">
        <v>497</v>
      </c>
      <c r="B863" s="33" t="s">
        <v>36</v>
      </c>
      <c r="C863" s="33" t="s">
        <v>128</v>
      </c>
      <c r="D863" s="33" t="s">
        <v>236</v>
      </c>
      <c r="E863" s="38"/>
      <c r="F863" s="34" t="s">
        <v>237</v>
      </c>
      <c r="G863" s="17">
        <f t="shared" ref="G863:G865" si="2985">G864</f>
        <v>11819.1</v>
      </c>
      <c r="H863" s="17">
        <f t="shared" ref="H863:H865" si="2986">H864</f>
        <v>12169.000000000002</v>
      </c>
      <c r="I863" s="17">
        <f t="shared" ref="I863:I865" si="2987">I864</f>
        <v>12169.000000000002</v>
      </c>
      <c r="J863" s="17">
        <f t="shared" ref="J863:J865" si="2988">J864</f>
        <v>0</v>
      </c>
      <c r="K863" s="17">
        <f t="shared" ref="K863:K865" si="2989">K864</f>
        <v>0</v>
      </c>
      <c r="L863" s="17">
        <f t="shared" ref="L863:L865" si="2990">L864</f>
        <v>0</v>
      </c>
      <c r="M863" s="17">
        <f t="shared" si="2982"/>
        <v>11819.1</v>
      </c>
      <c r="N863" s="17">
        <f t="shared" si="2983"/>
        <v>12169.000000000002</v>
      </c>
      <c r="O863" s="17">
        <f t="shared" si="2984"/>
        <v>12169.000000000002</v>
      </c>
      <c r="P863" s="17">
        <f t="shared" ref="P863:P865" si="2991">P864</f>
        <v>0</v>
      </c>
      <c r="Q863" s="17">
        <f t="shared" ref="Q863:Q865" si="2992">Q864</f>
        <v>0</v>
      </c>
      <c r="R863" s="17">
        <f t="shared" ref="R863:R865" si="2993">R864</f>
        <v>0</v>
      </c>
      <c r="S863" s="17">
        <f t="shared" ref="S863:S865" si="2994">S864</f>
        <v>0</v>
      </c>
      <c r="T863" s="17">
        <f t="shared" ref="T863:T865" si="2995">T864</f>
        <v>0</v>
      </c>
      <c r="U863" s="17">
        <f t="shared" ref="U863:U865" si="2996">U864</f>
        <v>0</v>
      </c>
      <c r="V863" s="17">
        <f t="shared" ref="V863:V865" si="2997">V864</f>
        <v>0</v>
      </c>
      <c r="W863" s="17">
        <f t="shared" ref="W863:W865" si="2998">W864</f>
        <v>0</v>
      </c>
      <c r="X863" s="17">
        <f t="shared" ref="X863:X865" si="2999">X864</f>
        <v>0</v>
      </c>
      <c r="Y863" s="17">
        <f t="shared" si="2812"/>
        <v>11819.1</v>
      </c>
      <c r="Z863" s="17">
        <f t="shared" si="2813"/>
        <v>12169.000000000002</v>
      </c>
      <c r="AA863" s="17">
        <f t="shared" si="2814"/>
        <v>12169.000000000002</v>
      </c>
      <c r="AB863" s="17">
        <f t="shared" ref="AB863:AB865" si="3000">AB864</f>
        <v>0</v>
      </c>
      <c r="AC863" s="17">
        <f t="shared" ref="AC863:AC865" si="3001">AC864</f>
        <v>0</v>
      </c>
      <c r="AD863" s="17">
        <f t="shared" ref="AD863:AD865" si="3002">AD864</f>
        <v>0</v>
      </c>
      <c r="AE863" s="17">
        <f t="shared" si="2818"/>
        <v>11819.1</v>
      </c>
      <c r="AF863" s="17">
        <f t="shared" si="2819"/>
        <v>12169.000000000002</v>
      </c>
      <c r="AG863" s="17">
        <f t="shared" si="2820"/>
        <v>12169.000000000002</v>
      </c>
      <c r="AH863" s="17">
        <f t="shared" ref="AH863:AH865" si="3003">AH864</f>
        <v>0</v>
      </c>
      <c r="AI863" s="17">
        <f t="shared" ref="AI863:AI865" si="3004">AI864</f>
        <v>0</v>
      </c>
      <c r="AJ863" s="17">
        <f t="shared" ref="AJ863:AJ865" si="3005">AJ864</f>
        <v>0</v>
      </c>
      <c r="AK863" s="17">
        <f t="shared" ref="AK863:AK865" si="3006">AK864</f>
        <v>0</v>
      </c>
      <c r="AL863" s="17">
        <f t="shared" ref="AL863:AL865" si="3007">AL864</f>
        <v>0</v>
      </c>
      <c r="AM863" s="17">
        <f t="shared" ref="AM863:AM865" si="3008">AM864</f>
        <v>0</v>
      </c>
      <c r="AN863" s="17">
        <f t="shared" ref="AN863:AN865" si="3009">AN864</f>
        <v>0</v>
      </c>
      <c r="AO863" s="17">
        <f t="shared" ref="AO863:AO865" si="3010">AO864</f>
        <v>0</v>
      </c>
      <c r="AP863" s="17">
        <f t="shared" ref="AP863:AP865" si="3011">AP864</f>
        <v>0</v>
      </c>
      <c r="AQ863" s="17">
        <f t="shared" ref="AQ863:AQ865" si="3012">AQ864</f>
        <v>0</v>
      </c>
      <c r="AR863" s="17">
        <f t="shared" ref="AR863:AR865" si="3013">AR864</f>
        <v>0</v>
      </c>
      <c r="AS863" s="17">
        <f t="shared" ref="AS863:AS865" si="3014">AS864</f>
        <v>0</v>
      </c>
      <c r="AT863" s="17">
        <f t="shared" ref="AT863:AT865" si="3015">AT864</f>
        <v>0</v>
      </c>
      <c r="AU863" s="17">
        <f t="shared" ref="AU863:AU865" si="3016">AU864</f>
        <v>0</v>
      </c>
      <c r="AV863" s="17">
        <f t="shared" ref="AV863:AV865" si="3017">AV864</f>
        <v>0</v>
      </c>
      <c r="AW863" s="17">
        <f t="shared" si="2836"/>
        <v>11819.1</v>
      </c>
      <c r="AX863" s="17">
        <f t="shared" si="2837"/>
        <v>12169.000000000002</v>
      </c>
      <c r="AY863" s="17">
        <f t="shared" si="2838"/>
        <v>12169.000000000002</v>
      </c>
      <c r="AZ863" s="17">
        <f t="shared" ref="AZ863:AZ865" si="3018">AZ864</f>
        <v>0</v>
      </c>
      <c r="BA863" s="17">
        <f t="shared" si="2840"/>
        <v>11819.1</v>
      </c>
      <c r="BB863" s="17">
        <f t="shared" si="2841"/>
        <v>12169.000000000002</v>
      </c>
      <c r="BC863" s="17">
        <f t="shared" si="2842"/>
        <v>12169.000000000002</v>
      </c>
      <c r="BD863" s="17">
        <f t="shared" ref="BD863:BD865" si="3019">BD864</f>
        <v>0</v>
      </c>
      <c r="BE863" s="17">
        <f t="shared" ref="BE863:BE865" si="3020">BE864</f>
        <v>0</v>
      </c>
      <c r="BF863" s="17">
        <f t="shared" ref="BF863:BF865" si="3021">BF864</f>
        <v>0</v>
      </c>
      <c r="BG863" s="17">
        <f t="shared" ref="BG863:BG865" si="3022">BG864</f>
        <v>0</v>
      </c>
      <c r="BH863" s="17">
        <f t="shared" ref="BH863:BH865" si="3023">BH864</f>
        <v>0</v>
      </c>
      <c r="BI863" s="17">
        <f t="shared" ref="BI863:BI865" si="3024">BI864</f>
        <v>0</v>
      </c>
      <c r="BJ863" s="17">
        <f t="shared" ref="BJ863:BJ865" si="3025">BJ864</f>
        <v>0</v>
      </c>
      <c r="BK863" s="17">
        <f t="shared" ref="BK863:BK865" si="3026">BK864</f>
        <v>0</v>
      </c>
      <c r="BL863" s="17">
        <f t="shared" ref="BL863:BL865" si="3027">BL864</f>
        <v>0</v>
      </c>
      <c r="BM863" s="17">
        <f t="shared" ref="BM863:BM865" si="3028">BM864</f>
        <v>0</v>
      </c>
      <c r="BN863" s="17">
        <f t="shared" ref="BN863:BN865" si="3029">BN864</f>
        <v>0</v>
      </c>
      <c r="BO863" s="17">
        <f t="shared" si="2854"/>
        <v>11819.1</v>
      </c>
      <c r="BP863" s="17">
        <f t="shared" si="2855"/>
        <v>12169.000000000002</v>
      </c>
      <c r="BQ863" s="17">
        <f t="shared" si="2856"/>
        <v>12169.000000000002</v>
      </c>
      <c r="BR863" s="17">
        <f t="shared" ref="BR863:BR865" si="3030">BR864</f>
        <v>0</v>
      </c>
      <c r="BS863" s="35"/>
      <c r="BT863" s="35"/>
      <c r="BU863" s="1"/>
      <c r="BV863" s="1"/>
      <c r="BW863" s="1"/>
      <c r="BX863" s="1"/>
      <c r="BY863" s="1"/>
      <c r="BZ863" s="1"/>
      <c r="CA863" s="1"/>
      <c r="CB863" s="1"/>
    </row>
    <row r="864" s="1" customFormat="1" ht="15" hidden="1">
      <c r="A864" s="33" t="s">
        <v>497</v>
      </c>
      <c r="B864" s="33" t="s">
        <v>36</v>
      </c>
      <c r="C864" s="33" t="s">
        <v>128</v>
      </c>
      <c r="D864" s="33" t="s">
        <v>238</v>
      </c>
      <c r="E864" s="38"/>
      <c r="F864" s="34" t="s">
        <v>43</v>
      </c>
      <c r="G864" s="17">
        <f t="shared" si="2985"/>
        <v>11819.1</v>
      </c>
      <c r="H864" s="17">
        <f t="shared" si="2986"/>
        <v>12169.000000000002</v>
      </c>
      <c r="I864" s="17">
        <f t="shared" si="2987"/>
        <v>12169.000000000002</v>
      </c>
      <c r="J864" s="17">
        <f t="shared" si="2988"/>
        <v>0</v>
      </c>
      <c r="K864" s="17">
        <f t="shared" si="2989"/>
        <v>0</v>
      </c>
      <c r="L864" s="17">
        <f t="shared" si="2990"/>
        <v>0</v>
      </c>
      <c r="M864" s="17">
        <f t="shared" si="2982"/>
        <v>11819.1</v>
      </c>
      <c r="N864" s="17">
        <f t="shared" si="2983"/>
        <v>12169.000000000002</v>
      </c>
      <c r="O864" s="17">
        <f t="shared" si="2984"/>
        <v>12169.000000000002</v>
      </c>
      <c r="P864" s="17">
        <f t="shared" si="2991"/>
        <v>0</v>
      </c>
      <c r="Q864" s="17">
        <f t="shared" si="2992"/>
        <v>0</v>
      </c>
      <c r="R864" s="17">
        <f t="shared" si="2993"/>
        <v>0</v>
      </c>
      <c r="S864" s="17">
        <f t="shared" si="2994"/>
        <v>0</v>
      </c>
      <c r="T864" s="17">
        <f t="shared" si="2995"/>
        <v>0</v>
      </c>
      <c r="U864" s="17">
        <f t="shared" si="2996"/>
        <v>0</v>
      </c>
      <c r="V864" s="17">
        <f t="shared" si="2997"/>
        <v>0</v>
      </c>
      <c r="W864" s="17">
        <f t="shared" si="2998"/>
        <v>0</v>
      </c>
      <c r="X864" s="17">
        <f t="shared" si="2999"/>
        <v>0</v>
      </c>
      <c r="Y864" s="17">
        <f t="shared" si="2812"/>
        <v>11819.1</v>
      </c>
      <c r="Z864" s="17">
        <f t="shared" si="2813"/>
        <v>12169.000000000002</v>
      </c>
      <c r="AA864" s="17">
        <f t="shared" si="2814"/>
        <v>12169.000000000002</v>
      </c>
      <c r="AB864" s="17">
        <f t="shared" si="3000"/>
        <v>0</v>
      </c>
      <c r="AC864" s="17">
        <f t="shared" si="3001"/>
        <v>0</v>
      </c>
      <c r="AD864" s="17">
        <f t="shared" si="3002"/>
        <v>0</v>
      </c>
      <c r="AE864" s="17">
        <f t="shared" si="2818"/>
        <v>11819.1</v>
      </c>
      <c r="AF864" s="17">
        <f t="shared" si="2819"/>
        <v>12169.000000000002</v>
      </c>
      <c r="AG864" s="17">
        <f t="shared" si="2820"/>
        <v>12169.000000000002</v>
      </c>
      <c r="AH864" s="17">
        <f t="shared" si="3003"/>
        <v>0</v>
      </c>
      <c r="AI864" s="17">
        <f t="shared" si="3004"/>
        <v>0</v>
      </c>
      <c r="AJ864" s="17">
        <f t="shared" si="3005"/>
        <v>0</v>
      </c>
      <c r="AK864" s="17">
        <f t="shared" si="3006"/>
        <v>0</v>
      </c>
      <c r="AL864" s="17">
        <f t="shared" si="3007"/>
        <v>0</v>
      </c>
      <c r="AM864" s="17">
        <f t="shared" si="3008"/>
        <v>0</v>
      </c>
      <c r="AN864" s="17">
        <f t="shared" si="3009"/>
        <v>0</v>
      </c>
      <c r="AO864" s="17">
        <f t="shared" si="3010"/>
        <v>0</v>
      </c>
      <c r="AP864" s="17">
        <f t="shared" si="3011"/>
        <v>0</v>
      </c>
      <c r="AQ864" s="17">
        <f t="shared" si="3012"/>
        <v>0</v>
      </c>
      <c r="AR864" s="17">
        <f t="shared" si="3013"/>
        <v>0</v>
      </c>
      <c r="AS864" s="17">
        <f t="shared" si="3014"/>
        <v>0</v>
      </c>
      <c r="AT864" s="17">
        <f t="shared" si="3015"/>
        <v>0</v>
      </c>
      <c r="AU864" s="17">
        <f t="shared" si="3016"/>
        <v>0</v>
      </c>
      <c r="AV864" s="17">
        <f t="shared" si="3017"/>
        <v>0</v>
      </c>
      <c r="AW864" s="17">
        <f t="shared" si="2836"/>
        <v>11819.1</v>
      </c>
      <c r="AX864" s="17">
        <f t="shared" si="2837"/>
        <v>12169.000000000002</v>
      </c>
      <c r="AY864" s="17">
        <f t="shared" si="2838"/>
        <v>12169.000000000002</v>
      </c>
      <c r="AZ864" s="17">
        <f t="shared" si="3018"/>
        <v>0</v>
      </c>
      <c r="BA864" s="17">
        <f t="shared" si="2840"/>
        <v>11819.1</v>
      </c>
      <c r="BB864" s="17">
        <f t="shared" si="2841"/>
        <v>12169.000000000002</v>
      </c>
      <c r="BC864" s="17">
        <f t="shared" si="2842"/>
        <v>12169.000000000002</v>
      </c>
      <c r="BD864" s="17">
        <f t="shared" si="3019"/>
        <v>0</v>
      </c>
      <c r="BE864" s="17">
        <f t="shared" si="3020"/>
        <v>0</v>
      </c>
      <c r="BF864" s="17">
        <f t="shared" si="3021"/>
        <v>0</v>
      </c>
      <c r="BG864" s="17">
        <f t="shared" si="3022"/>
        <v>0</v>
      </c>
      <c r="BH864" s="17">
        <f t="shared" si="3023"/>
        <v>0</v>
      </c>
      <c r="BI864" s="17">
        <f t="shared" si="3024"/>
        <v>0</v>
      </c>
      <c r="BJ864" s="17">
        <f t="shared" si="3025"/>
        <v>0</v>
      </c>
      <c r="BK864" s="17">
        <f t="shared" si="3026"/>
        <v>0</v>
      </c>
      <c r="BL864" s="17">
        <f t="shared" si="3027"/>
        <v>0</v>
      </c>
      <c r="BM864" s="17">
        <f t="shared" si="3028"/>
        <v>0</v>
      </c>
      <c r="BN864" s="17">
        <f t="shared" si="3029"/>
        <v>0</v>
      </c>
      <c r="BO864" s="17">
        <f t="shared" si="2854"/>
        <v>11819.1</v>
      </c>
      <c r="BP864" s="17">
        <f t="shared" si="2855"/>
        <v>12169.000000000002</v>
      </c>
      <c r="BQ864" s="17">
        <f t="shared" si="2856"/>
        <v>12169.000000000002</v>
      </c>
      <c r="BR864" s="17">
        <f t="shared" si="3030"/>
        <v>0</v>
      </c>
      <c r="BS864" s="35">
        <v>0</v>
      </c>
      <c r="BT864" s="35"/>
      <c r="BU864" s="1"/>
      <c r="BV864" s="1"/>
      <c r="BW864" s="1"/>
      <c r="BX864" s="1"/>
      <c r="BY864" s="1"/>
      <c r="BZ864" s="1"/>
      <c r="CA864" s="1"/>
      <c r="CB864" s="1"/>
    </row>
    <row r="865" s="1" customFormat="1" ht="75">
      <c r="A865" s="33" t="s">
        <v>497</v>
      </c>
      <c r="B865" s="33" t="s">
        <v>36</v>
      </c>
      <c r="C865" s="33" t="s">
        <v>128</v>
      </c>
      <c r="D865" s="33" t="s">
        <v>423</v>
      </c>
      <c r="E865" s="38"/>
      <c r="F865" s="34" t="s">
        <v>424</v>
      </c>
      <c r="G865" s="17">
        <f t="shared" si="2985"/>
        <v>11819.1</v>
      </c>
      <c r="H865" s="17">
        <f t="shared" si="2986"/>
        <v>12169.000000000002</v>
      </c>
      <c r="I865" s="17">
        <f t="shared" si="2987"/>
        <v>12169.000000000002</v>
      </c>
      <c r="J865" s="17">
        <f t="shared" si="2988"/>
        <v>0</v>
      </c>
      <c r="K865" s="17">
        <f t="shared" si="2989"/>
        <v>0</v>
      </c>
      <c r="L865" s="17">
        <f t="shared" si="2990"/>
        <v>0</v>
      </c>
      <c r="M865" s="17">
        <f t="shared" si="2982"/>
        <v>11819.1</v>
      </c>
      <c r="N865" s="17">
        <f t="shared" si="2983"/>
        <v>12169.000000000002</v>
      </c>
      <c r="O865" s="17">
        <f t="shared" si="2984"/>
        <v>12169.000000000002</v>
      </c>
      <c r="P865" s="17">
        <f t="shared" si="2991"/>
        <v>0</v>
      </c>
      <c r="Q865" s="17">
        <f t="shared" si="2992"/>
        <v>0</v>
      </c>
      <c r="R865" s="17">
        <f t="shared" si="2993"/>
        <v>0</v>
      </c>
      <c r="S865" s="17">
        <f t="shared" si="2994"/>
        <v>0</v>
      </c>
      <c r="T865" s="17">
        <f t="shared" si="2995"/>
        <v>0</v>
      </c>
      <c r="U865" s="17">
        <f t="shared" si="2996"/>
        <v>0</v>
      </c>
      <c r="V865" s="17">
        <f t="shared" si="2997"/>
        <v>0</v>
      </c>
      <c r="W865" s="17">
        <f t="shared" si="2998"/>
        <v>0</v>
      </c>
      <c r="X865" s="17">
        <f t="shared" si="2999"/>
        <v>0</v>
      </c>
      <c r="Y865" s="17">
        <f t="shared" si="2812"/>
        <v>11819.1</v>
      </c>
      <c r="Z865" s="17">
        <f t="shared" si="2813"/>
        <v>12169.000000000002</v>
      </c>
      <c r="AA865" s="17">
        <f t="shared" si="2814"/>
        <v>12169.000000000002</v>
      </c>
      <c r="AB865" s="17">
        <f t="shared" si="3000"/>
        <v>0</v>
      </c>
      <c r="AC865" s="17">
        <f t="shared" si="3001"/>
        <v>0</v>
      </c>
      <c r="AD865" s="17">
        <f t="shared" si="3002"/>
        <v>0</v>
      </c>
      <c r="AE865" s="17">
        <f t="shared" si="2818"/>
        <v>11819.1</v>
      </c>
      <c r="AF865" s="17">
        <f t="shared" si="2819"/>
        <v>12169.000000000002</v>
      </c>
      <c r="AG865" s="17">
        <f t="shared" si="2820"/>
        <v>12169.000000000002</v>
      </c>
      <c r="AH865" s="17">
        <f t="shared" si="3003"/>
        <v>0</v>
      </c>
      <c r="AI865" s="17">
        <f t="shared" si="3004"/>
        <v>0</v>
      </c>
      <c r="AJ865" s="17">
        <f t="shared" si="3005"/>
        <v>0</v>
      </c>
      <c r="AK865" s="17">
        <f t="shared" si="3006"/>
        <v>0</v>
      </c>
      <c r="AL865" s="17">
        <f t="shared" si="3007"/>
        <v>0</v>
      </c>
      <c r="AM865" s="17">
        <f t="shared" si="3008"/>
        <v>0</v>
      </c>
      <c r="AN865" s="17">
        <f t="shared" si="3009"/>
        <v>0</v>
      </c>
      <c r="AO865" s="17">
        <f t="shared" si="3010"/>
        <v>0</v>
      </c>
      <c r="AP865" s="17">
        <f t="shared" si="3011"/>
        <v>0</v>
      </c>
      <c r="AQ865" s="17">
        <f t="shared" si="3012"/>
        <v>0</v>
      </c>
      <c r="AR865" s="17">
        <f t="shared" si="3013"/>
        <v>0</v>
      </c>
      <c r="AS865" s="17">
        <f t="shared" si="3014"/>
        <v>0</v>
      </c>
      <c r="AT865" s="17">
        <f t="shared" si="3015"/>
        <v>0</v>
      </c>
      <c r="AU865" s="17">
        <f t="shared" si="3016"/>
        <v>0</v>
      </c>
      <c r="AV865" s="17">
        <f t="shared" si="3017"/>
        <v>0</v>
      </c>
      <c r="AW865" s="17">
        <f t="shared" si="2836"/>
        <v>11819.1</v>
      </c>
      <c r="AX865" s="17">
        <f t="shared" si="2837"/>
        <v>12169.000000000002</v>
      </c>
      <c r="AY865" s="17">
        <f t="shared" si="2838"/>
        <v>12169.000000000002</v>
      </c>
      <c r="AZ865" s="17">
        <f t="shared" si="3018"/>
        <v>0</v>
      </c>
      <c r="BA865" s="17">
        <f t="shared" si="2840"/>
        <v>11819.1</v>
      </c>
      <c r="BB865" s="17">
        <f t="shared" si="2841"/>
        <v>12169.000000000002</v>
      </c>
      <c r="BC865" s="17">
        <f t="shared" si="2842"/>
        <v>12169.000000000002</v>
      </c>
      <c r="BD865" s="17">
        <f t="shared" si="3019"/>
        <v>0</v>
      </c>
      <c r="BE865" s="17">
        <f t="shared" si="3020"/>
        <v>0</v>
      </c>
      <c r="BF865" s="17">
        <f t="shared" si="3021"/>
        <v>0</v>
      </c>
      <c r="BG865" s="17">
        <f t="shared" si="3022"/>
        <v>0</v>
      </c>
      <c r="BH865" s="17">
        <f t="shared" si="3023"/>
        <v>0</v>
      </c>
      <c r="BI865" s="17">
        <f t="shared" si="3024"/>
        <v>0</v>
      </c>
      <c r="BJ865" s="17">
        <f t="shared" si="3025"/>
        <v>0</v>
      </c>
      <c r="BK865" s="17">
        <f t="shared" si="3026"/>
        <v>0</v>
      </c>
      <c r="BL865" s="17">
        <f t="shared" si="3027"/>
        <v>0</v>
      </c>
      <c r="BM865" s="17">
        <f t="shared" si="3028"/>
        <v>0</v>
      </c>
      <c r="BN865" s="17">
        <f t="shared" si="3029"/>
        <v>0</v>
      </c>
      <c r="BO865" s="17">
        <f t="shared" si="2854"/>
        <v>11819.1</v>
      </c>
      <c r="BP865" s="17">
        <f t="shared" si="2855"/>
        <v>12169.000000000002</v>
      </c>
      <c r="BQ865" s="17">
        <f t="shared" si="2856"/>
        <v>12169.000000000002</v>
      </c>
      <c r="BR865" s="17">
        <f t="shared" si="3030"/>
        <v>0</v>
      </c>
      <c r="BS865" s="35"/>
      <c r="BT865" s="35"/>
      <c r="BU865" s="1"/>
      <c r="BV865" s="1"/>
      <c r="BW865" s="1"/>
      <c r="BX865" s="1"/>
      <c r="BY865" s="1"/>
      <c r="BZ865" s="1"/>
      <c r="CA865" s="1"/>
      <c r="CB865" s="1"/>
    </row>
    <row r="866" s="1" customFormat="1" ht="30">
      <c r="A866" s="33" t="s">
        <v>497</v>
      </c>
      <c r="B866" s="33" t="s">
        <v>36</v>
      </c>
      <c r="C866" s="33" t="s">
        <v>128</v>
      </c>
      <c r="D866" s="33" t="s">
        <v>425</v>
      </c>
      <c r="E866" s="38"/>
      <c r="F866" s="34" t="s">
        <v>426</v>
      </c>
      <c r="G866" s="17">
        <f>G867+G868</f>
        <v>11819.1</v>
      </c>
      <c r="H866" s="17">
        <f>H867+H868</f>
        <v>12169.000000000002</v>
      </c>
      <c r="I866" s="17">
        <f>I867+I868</f>
        <v>12169.000000000002</v>
      </c>
      <c r="J866" s="17">
        <f>J867+J868</f>
        <v>0</v>
      </c>
      <c r="K866" s="17">
        <f>K867+K868</f>
        <v>0</v>
      </c>
      <c r="L866" s="17">
        <f>L867+L868</f>
        <v>0</v>
      </c>
      <c r="M866" s="17">
        <f t="shared" si="2982"/>
        <v>11819.1</v>
      </c>
      <c r="N866" s="17">
        <f t="shared" si="2983"/>
        <v>12169.000000000002</v>
      </c>
      <c r="O866" s="17">
        <f t="shared" si="2984"/>
        <v>12169.000000000002</v>
      </c>
      <c r="P866" s="17">
        <f>P867+P868</f>
        <v>0</v>
      </c>
      <c r="Q866" s="17">
        <f>Q867+Q868</f>
        <v>0</v>
      </c>
      <c r="R866" s="17">
        <f>R867+R868</f>
        <v>0</v>
      </c>
      <c r="S866" s="17">
        <f>S867+S868</f>
        <v>0</v>
      </c>
      <c r="T866" s="17">
        <f>T867+T868</f>
        <v>0</v>
      </c>
      <c r="U866" s="17">
        <f>U867+U868</f>
        <v>0</v>
      </c>
      <c r="V866" s="17">
        <f>V867+V868</f>
        <v>0</v>
      </c>
      <c r="W866" s="17">
        <f>W867+W868</f>
        <v>0</v>
      </c>
      <c r="X866" s="17">
        <f>X867+X868</f>
        <v>0</v>
      </c>
      <c r="Y866" s="17">
        <f t="shared" si="2812"/>
        <v>11819.1</v>
      </c>
      <c r="Z866" s="17">
        <f t="shared" si="2813"/>
        <v>12169.000000000002</v>
      </c>
      <c r="AA866" s="17">
        <f t="shared" si="2814"/>
        <v>12169.000000000002</v>
      </c>
      <c r="AB866" s="17">
        <f>AB867+AB868</f>
        <v>0</v>
      </c>
      <c r="AC866" s="17">
        <f>AC867+AC868</f>
        <v>0</v>
      </c>
      <c r="AD866" s="17">
        <f>AD867+AD868</f>
        <v>0</v>
      </c>
      <c r="AE866" s="17">
        <f t="shared" si="2818"/>
        <v>11819.1</v>
      </c>
      <c r="AF866" s="17">
        <f t="shared" si="2819"/>
        <v>12169.000000000002</v>
      </c>
      <c r="AG866" s="17">
        <f t="shared" si="2820"/>
        <v>12169.000000000002</v>
      </c>
      <c r="AH866" s="17">
        <f>AH867+AH868</f>
        <v>0</v>
      </c>
      <c r="AI866" s="17">
        <f>AI867+AI868</f>
        <v>0</v>
      </c>
      <c r="AJ866" s="17">
        <f>AJ867+AJ868</f>
        <v>0</v>
      </c>
      <c r="AK866" s="17">
        <f>AK867+AK868</f>
        <v>0</v>
      </c>
      <c r="AL866" s="17">
        <f>AL867+AL868</f>
        <v>0</v>
      </c>
      <c r="AM866" s="17">
        <f>AM867+AM868</f>
        <v>0</v>
      </c>
      <c r="AN866" s="17">
        <f>AN867+AN868</f>
        <v>0</v>
      </c>
      <c r="AO866" s="17">
        <f>AO867+AO868</f>
        <v>0</v>
      </c>
      <c r="AP866" s="17">
        <f>AP867+AP868</f>
        <v>0</v>
      </c>
      <c r="AQ866" s="17">
        <f>AQ867+AQ868</f>
        <v>0</v>
      </c>
      <c r="AR866" s="17">
        <f>AR867+AR868</f>
        <v>0</v>
      </c>
      <c r="AS866" s="17">
        <f>AS867+AS868</f>
        <v>0</v>
      </c>
      <c r="AT866" s="17">
        <f>AT867+AT868</f>
        <v>0</v>
      </c>
      <c r="AU866" s="17">
        <f>AU867+AU868</f>
        <v>0</v>
      </c>
      <c r="AV866" s="17">
        <f>AV867+AV868</f>
        <v>0</v>
      </c>
      <c r="AW866" s="17">
        <f t="shared" si="2836"/>
        <v>11819.1</v>
      </c>
      <c r="AX866" s="17">
        <f t="shared" si="2837"/>
        <v>12169.000000000002</v>
      </c>
      <c r="AY866" s="17">
        <f t="shared" si="2838"/>
        <v>12169.000000000002</v>
      </c>
      <c r="AZ866" s="17">
        <f>AZ867+AZ868</f>
        <v>0</v>
      </c>
      <c r="BA866" s="17">
        <f t="shared" si="2840"/>
        <v>11819.1</v>
      </c>
      <c r="BB866" s="17">
        <f t="shared" si="2841"/>
        <v>12169.000000000002</v>
      </c>
      <c r="BC866" s="17">
        <f t="shared" si="2842"/>
        <v>12169.000000000002</v>
      </c>
      <c r="BD866" s="17">
        <f>BD867+BD868</f>
        <v>0</v>
      </c>
      <c r="BE866" s="17">
        <f>BE867+BE868</f>
        <v>0</v>
      </c>
      <c r="BF866" s="17">
        <f>BF867+BF868</f>
        <v>0</v>
      </c>
      <c r="BG866" s="17">
        <f>BG867+BG868</f>
        <v>0</v>
      </c>
      <c r="BH866" s="17">
        <f>BH867+BH868</f>
        <v>0</v>
      </c>
      <c r="BI866" s="17">
        <f>BI867+BI868</f>
        <v>0</v>
      </c>
      <c r="BJ866" s="17">
        <f>BJ867+BJ868</f>
        <v>0</v>
      </c>
      <c r="BK866" s="17">
        <f>BK867+BK868</f>
        <v>0</v>
      </c>
      <c r="BL866" s="17">
        <f>BL867+BL868</f>
        <v>0</v>
      </c>
      <c r="BM866" s="17">
        <f>BM867+BM868</f>
        <v>0</v>
      </c>
      <c r="BN866" s="17">
        <f>BN867+BN868</f>
        <v>0</v>
      </c>
      <c r="BO866" s="17">
        <f t="shared" si="2854"/>
        <v>11819.1</v>
      </c>
      <c r="BP866" s="17">
        <f t="shared" si="2855"/>
        <v>12169.000000000002</v>
      </c>
      <c r="BQ866" s="17">
        <f t="shared" si="2856"/>
        <v>12169.000000000002</v>
      </c>
      <c r="BR866" s="17">
        <f>BR867+BR868</f>
        <v>0</v>
      </c>
      <c r="BS866" s="35"/>
      <c r="BT866" s="35"/>
      <c r="BU866" s="1"/>
      <c r="BV866" s="1"/>
      <c r="BW866" s="1"/>
      <c r="BX866" s="1"/>
      <c r="BY866" s="1"/>
      <c r="BZ866" s="1"/>
      <c r="CA866" s="1"/>
      <c r="CB866" s="1"/>
    </row>
    <row r="867" s="1" customFormat="1" ht="75">
      <c r="A867" s="33" t="s">
        <v>497</v>
      </c>
      <c r="B867" s="33" t="s">
        <v>36</v>
      </c>
      <c r="C867" s="33" t="s">
        <v>128</v>
      </c>
      <c r="D867" s="33" t="s">
        <v>425</v>
      </c>
      <c r="E867" s="33" t="s">
        <v>60</v>
      </c>
      <c r="F867" s="34" t="s">
        <v>61</v>
      </c>
      <c r="G867" s="17">
        <v>11379.4</v>
      </c>
      <c r="H867" s="17">
        <v>11729.300000000001</v>
      </c>
      <c r="I867" s="17">
        <v>11729.300000000001</v>
      </c>
      <c r="J867" s="17"/>
      <c r="K867" s="17"/>
      <c r="L867" s="17"/>
      <c r="M867" s="17">
        <f t="shared" si="2982"/>
        <v>11379.4</v>
      </c>
      <c r="N867" s="17">
        <f t="shared" si="2983"/>
        <v>11729.300000000001</v>
      </c>
      <c r="O867" s="17">
        <f t="shared" si="2984"/>
        <v>11729.300000000001</v>
      </c>
      <c r="P867" s="17"/>
      <c r="Q867" s="17"/>
      <c r="R867" s="17"/>
      <c r="S867" s="17"/>
      <c r="T867" s="17"/>
      <c r="U867" s="17"/>
      <c r="V867" s="17"/>
      <c r="W867" s="17"/>
      <c r="X867" s="17"/>
      <c r="Y867" s="17">
        <f t="shared" si="2812"/>
        <v>11379.4</v>
      </c>
      <c r="Z867" s="17">
        <f t="shared" si="2813"/>
        <v>11729.300000000001</v>
      </c>
      <c r="AA867" s="17">
        <f t="shared" si="2814"/>
        <v>11729.300000000001</v>
      </c>
      <c r="AB867" s="17"/>
      <c r="AC867" s="17"/>
      <c r="AD867" s="17"/>
      <c r="AE867" s="17">
        <f t="shared" si="2818"/>
        <v>11379.4</v>
      </c>
      <c r="AF867" s="17">
        <f t="shared" si="2819"/>
        <v>11729.300000000001</v>
      </c>
      <c r="AG867" s="17">
        <f t="shared" si="2820"/>
        <v>11729.300000000001</v>
      </c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>
        <f t="shared" si="2836"/>
        <v>11379.4</v>
      </c>
      <c r="AX867" s="17">
        <f t="shared" si="2837"/>
        <v>11729.300000000001</v>
      </c>
      <c r="AY867" s="17">
        <f t="shared" si="2838"/>
        <v>11729.300000000001</v>
      </c>
      <c r="AZ867" s="17"/>
      <c r="BA867" s="17">
        <f t="shared" si="2840"/>
        <v>11379.4</v>
      </c>
      <c r="BB867" s="17">
        <f t="shared" si="2841"/>
        <v>11729.300000000001</v>
      </c>
      <c r="BC867" s="17">
        <f t="shared" si="2842"/>
        <v>11729.300000000001</v>
      </c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>
        <f t="shared" si="2854"/>
        <v>11379.4</v>
      </c>
      <c r="BP867" s="17">
        <f t="shared" si="2855"/>
        <v>11729.300000000001</v>
      </c>
      <c r="BQ867" s="17">
        <f t="shared" si="2856"/>
        <v>11729.300000000001</v>
      </c>
      <c r="BR867" s="17"/>
      <c r="BS867" s="35"/>
      <c r="BT867" s="35"/>
      <c r="BU867" s="1"/>
      <c r="BV867" s="1"/>
      <c r="BW867" s="1"/>
      <c r="BX867" s="1"/>
      <c r="BY867" s="1"/>
      <c r="BZ867" s="1"/>
      <c r="CA867" s="1"/>
      <c r="CB867" s="1"/>
    </row>
    <row r="868" s="1" customFormat="1" ht="30">
      <c r="A868" s="33" t="s">
        <v>497</v>
      </c>
      <c r="B868" s="33" t="s">
        <v>36</v>
      </c>
      <c r="C868" s="33" t="s">
        <v>128</v>
      </c>
      <c r="D868" s="33" t="s">
        <v>425</v>
      </c>
      <c r="E868" s="33" t="s">
        <v>48</v>
      </c>
      <c r="F868" s="34" t="s">
        <v>49</v>
      </c>
      <c r="G868" s="17">
        <v>439.69999999999999</v>
      </c>
      <c r="H868" s="17">
        <v>439.69999999999999</v>
      </c>
      <c r="I868" s="17">
        <v>439.69999999999999</v>
      </c>
      <c r="J868" s="17"/>
      <c r="K868" s="17"/>
      <c r="L868" s="17"/>
      <c r="M868" s="17">
        <f t="shared" si="2982"/>
        <v>439.69999999999999</v>
      </c>
      <c r="N868" s="17">
        <f t="shared" si="2983"/>
        <v>439.69999999999999</v>
      </c>
      <c r="O868" s="17">
        <f t="shared" si="2984"/>
        <v>439.69999999999999</v>
      </c>
      <c r="P868" s="17"/>
      <c r="Q868" s="17"/>
      <c r="R868" s="17"/>
      <c r="S868" s="17"/>
      <c r="T868" s="17"/>
      <c r="U868" s="17"/>
      <c r="V868" s="17"/>
      <c r="W868" s="17"/>
      <c r="X868" s="17"/>
      <c r="Y868" s="17">
        <f t="shared" si="2812"/>
        <v>439.69999999999999</v>
      </c>
      <c r="Z868" s="17">
        <f t="shared" si="2813"/>
        <v>439.69999999999999</v>
      </c>
      <c r="AA868" s="17">
        <f t="shared" si="2814"/>
        <v>439.69999999999999</v>
      </c>
      <c r="AB868" s="17"/>
      <c r="AC868" s="17"/>
      <c r="AD868" s="17"/>
      <c r="AE868" s="17">
        <f t="shared" si="2818"/>
        <v>439.69999999999999</v>
      </c>
      <c r="AF868" s="17">
        <f t="shared" si="2819"/>
        <v>439.69999999999999</v>
      </c>
      <c r="AG868" s="17">
        <f t="shared" si="2820"/>
        <v>439.69999999999999</v>
      </c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>
        <f t="shared" si="2836"/>
        <v>439.69999999999999</v>
      </c>
      <c r="AX868" s="17">
        <f t="shared" si="2837"/>
        <v>439.69999999999999</v>
      </c>
      <c r="AY868" s="17">
        <f t="shared" si="2838"/>
        <v>439.69999999999999</v>
      </c>
      <c r="AZ868" s="17"/>
      <c r="BA868" s="17">
        <f t="shared" si="2840"/>
        <v>439.69999999999999</v>
      </c>
      <c r="BB868" s="17">
        <f t="shared" si="2841"/>
        <v>439.69999999999999</v>
      </c>
      <c r="BC868" s="17">
        <f t="shared" si="2842"/>
        <v>439.69999999999999</v>
      </c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>
        <f t="shared" si="2854"/>
        <v>439.69999999999999</v>
      </c>
      <c r="BP868" s="17">
        <f t="shared" si="2855"/>
        <v>439.69999999999999</v>
      </c>
      <c r="BQ868" s="17">
        <f t="shared" si="2856"/>
        <v>439.69999999999999</v>
      </c>
      <c r="BR868" s="17"/>
      <c r="BS868" s="35"/>
      <c r="BT868" s="35"/>
      <c r="BU868" s="1"/>
      <c r="BV868" s="1"/>
      <c r="BW868" s="1"/>
      <c r="BX868" s="1"/>
      <c r="BY868" s="1"/>
      <c r="BZ868" s="1"/>
      <c r="CA868" s="1"/>
      <c r="CB868" s="1"/>
    </row>
    <row r="869" s="1" customFormat="1" ht="30">
      <c r="A869" s="33" t="s">
        <v>497</v>
      </c>
      <c r="B869" s="33" t="s">
        <v>36</v>
      </c>
      <c r="C869" s="33" t="s">
        <v>128</v>
      </c>
      <c r="D869" s="33" t="s">
        <v>98</v>
      </c>
      <c r="E869" s="38"/>
      <c r="F869" s="34" t="s">
        <v>99</v>
      </c>
      <c r="G869" s="17">
        <f t="shared" ref="G869:G870" si="3031">G870</f>
        <v>65183.800000000003</v>
      </c>
      <c r="H869" s="17">
        <f t="shared" ref="H869:H870" si="3032">H870</f>
        <v>67059.100000000006</v>
      </c>
      <c r="I869" s="17">
        <f t="shared" ref="I869:I870" si="3033">I870</f>
        <v>67059.100000000006</v>
      </c>
      <c r="J869" s="17">
        <f t="shared" ref="J869:J870" si="3034">J870</f>
        <v>709.5</v>
      </c>
      <c r="K869" s="17">
        <f t="shared" ref="K869:K870" si="3035">K870</f>
        <v>731.39999999999998</v>
      </c>
      <c r="L869" s="17">
        <f t="shared" ref="L869:L870" si="3036">L870</f>
        <v>731.39999999999998</v>
      </c>
      <c r="M869" s="17">
        <f t="shared" si="2982"/>
        <v>65893.300000000003</v>
      </c>
      <c r="N869" s="17">
        <f t="shared" si="2983"/>
        <v>67790.5</v>
      </c>
      <c r="O869" s="17">
        <f t="shared" si="2984"/>
        <v>67790.5</v>
      </c>
      <c r="P869" s="17">
        <f t="shared" ref="P869:P870" si="3037">P870</f>
        <v>9066.1000000000004</v>
      </c>
      <c r="Q869" s="17">
        <f t="shared" ref="Q869:Q870" si="3038">Q870</f>
        <v>0</v>
      </c>
      <c r="R869" s="17">
        <f t="shared" ref="R869:R870" si="3039">R870</f>
        <v>0</v>
      </c>
      <c r="S869" s="17">
        <f t="shared" ref="S869:S870" si="3040">S870</f>
        <v>0</v>
      </c>
      <c r="T869" s="17">
        <f t="shared" ref="T869:T870" si="3041">T870</f>
        <v>11382.6</v>
      </c>
      <c r="U869" s="17">
        <f t="shared" ref="U869:U870" si="3042">U870</f>
        <v>0</v>
      </c>
      <c r="V869" s="17">
        <f t="shared" ref="V869:V870" si="3043">V870</f>
        <v>11382.6</v>
      </c>
      <c r="W869" s="17">
        <f t="shared" ref="W869:W870" si="3044">W870</f>
        <v>0</v>
      </c>
      <c r="X869" s="17">
        <f t="shared" ref="X869:X870" si="3045">X870</f>
        <v>0</v>
      </c>
      <c r="Y869" s="17">
        <f t="shared" si="2812"/>
        <v>74959.400000000009</v>
      </c>
      <c r="Z869" s="17">
        <f t="shared" si="2813"/>
        <v>79173.100000000006</v>
      </c>
      <c r="AA869" s="17">
        <f t="shared" si="2814"/>
        <v>79173.100000000006</v>
      </c>
      <c r="AB869" s="17">
        <f t="shared" ref="AB869:AB870" si="3046">AB870</f>
        <v>0</v>
      </c>
      <c r="AC869" s="17">
        <f t="shared" ref="AC869:AC870" si="3047">AC870</f>
        <v>0</v>
      </c>
      <c r="AD869" s="17">
        <f t="shared" ref="AD869:AD870" si="3048">AD870</f>
        <v>0</v>
      </c>
      <c r="AE869" s="17">
        <f t="shared" si="2818"/>
        <v>74959.400000000009</v>
      </c>
      <c r="AF869" s="17">
        <f t="shared" si="2819"/>
        <v>79173.100000000006</v>
      </c>
      <c r="AG869" s="17">
        <f t="shared" si="2820"/>
        <v>79173.100000000006</v>
      </c>
      <c r="AH869" s="17">
        <f t="shared" ref="AH869:AH870" si="3049">AH870</f>
        <v>0</v>
      </c>
      <c r="AI869" s="17">
        <f t="shared" ref="AI869:AI870" si="3050">AI870</f>
        <v>0</v>
      </c>
      <c r="AJ869" s="17">
        <f t="shared" ref="AJ869:AJ870" si="3051">AJ870</f>
        <v>0</v>
      </c>
      <c r="AK869" s="17">
        <f t="shared" ref="AK869:AK870" si="3052">AK870</f>
        <v>0</v>
      </c>
      <c r="AL869" s="17">
        <f t="shared" ref="AL869:AL870" si="3053">AL870</f>
        <v>0</v>
      </c>
      <c r="AM869" s="17">
        <f t="shared" ref="AM869:AM870" si="3054">AM870</f>
        <v>0</v>
      </c>
      <c r="AN869" s="17">
        <f t="shared" ref="AN869:AN870" si="3055">AN870</f>
        <v>0</v>
      </c>
      <c r="AO869" s="17">
        <f t="shared" ref="AO869:AO870" si="3056">AO870</f>
        <v>0</v>
      </c>
      <c r="AP869" s="17">
        <f t="shared" ref="AP869:AP870" si="3057">AP870</f>
        <v>0</v>
      </c>
      <c r="AQ869" s="17">
        <f t="shared" ref="AQ869:AQ870" si="3058">AQ870</f>
        <v>0</v>
      </c>
      <c r="AR869" s="17">
        <f t="shared" ref="AR869:AR870" si="3059">AR870</f>
        <v>0</v>
      </c>
      <c r="AS869" s="17">
        <f t="shared" ref="AS869:AS870" si="3060">AS870</f>
        <v>0</v>
      </c>
      <c r="AT869" s="17">
        <f t="shared" ref="AT869:AT870" si="3061">AT870</f>
        <v>0</v>
      </c>
      <c r="AU869" s="17">
        <f t="shared" ref="AU869:AU870" si="3062">AU870</f>
        <v>0</v>
      </c>
      <c r="AV869" s="17">
        <f t="shared" ref="AV869:AV870" si="3063">AV870</f>
        <v>0</v>
      </c>
      <c r="AW869" s="17">
        <f t="shared" si="2836"/>
        <v>74959.400000000009</v>
      </c>
      <c r="AX869" s="17">
        <f t="shared" si="2837"/>
        <v>79173.100000000006</v>
      </c>
      <c r="AY869" s="17">
        <f t="shared" si="2838"/>
        <v>79173.100000000006</v>
      </c>
      <c r="AZ869" s="17">
        <f t="shared" ref="AZ869:AZ870" si="3064">AZ870</f>
        <v>0</v>
      </c>
      <c r="BA869" s="17">
        <f t="shared" si="2840"/>
        <v>74959.400000000009</v>
      </c>
      <c r="BB869" s="17">
        <f t="shared" si="2841"/>
        <v>79173.100000000006</v>
      </c>
      <c r="BC869" s="17">
        <f t="shared" si="2842"/>
        <v>79173.100000000006</v>
      </c>
      <c r="BD869" s="17">
        <f t="shared" ref="BD869:BD870" si="3065">BD870</f>
        <v>0</v>
      </c>
      <c r="BE869" s="17">
        <f t="shared" ref="BE869:BE870" si="3066">BE870</f>
        <v>0</v>
      </c>
      <c r="BF869" s="17">
        <f t="shared" ref="BF869:BF870" si="3067">BF870</f>
        <v>0</v>
      </c>
      <c r="BG869" s="17">
        <f t="shared" ref="BG869:BG870" si="3068">BG870</f>
        <v>0</v>
      </c>
      <c r="BH869" s="17">
        <f t="shared" ref="BH869:BH870" si="3069">BH870</f>
        <v>0</v>
      </c>
      <c r="BI869" s="17">
        <f t="shared" ref="BI869:BI870" si="3070">BI870</f>
        <v>0</v>
      </c>
      <c r="BJ869" s="17">
        <f t="shared" ref="BJ869:BJ870" si="3071">BJ870</f>
        <v>0</v>
      </c>
      <c r="BK869" s="17">
        <f t="shared" ref="BK869:BK870" si="3072">BK870</f>
        <v>0</v>
      </c>
      <c r="BL869" s="17">
        <f t="shared" ref="BL869:BL870" si="3073">BL870</f>
        <v>0</v>
      </c>
      <c r="BM869" s="17">
        <f t="shared" ref="BM869:BM870" si="3074">BM870</f>
        <v>0</v>
      </c>
      <c r="BN869" s="17">
        <f t="shared" ref="BN869:BN870" si="3075">BN870</f>
        <v>0</v>
      </c>
      <c r="BO869" s="17">
        <f t="shared" si="2854"/>
        <v>74959.400000000009</v>
      </c>
      <c r="BP869" s="17">
        <f t="shared" si="2855"/>
        <v>79173.100000000006</v>
      </c>
      <c r="BQ869" s="17">
        <f t="shared" si="2856"/>
        <v>79173.100000000006</v>
      </c>
      <c r="BR869" s="17">
        <f t="shared" ref="BR869:BR870" si="3076">BR870</f>
        <v>0</v>
      </c>
      <c r="BS869" s="35"/>
      <c r="BT869" s="35"/>
      <c r="BU869" s="1"/>
      <c r="BV869" s="1"/>
      <c r="BW869" s="1"/>
      <c r="BX869" s="1"/>
      <c r="BY869" s="1"/>
      <c r="BZ869" s="1"/>
      <c r="CA869" s="1"/>
      <c r="CB869" s="1"/>
    </row>
    <row r="870" s="1" customFormat="1" ht="30">
      <c r="A870" s="33" t="s">
        <v>497</v>
      </c>
      <c r="B870" s="33" t="s">
        <v>36</v>
      </c>
      <c r="C870" s="33" t="s">
        <v>128</v>
      </c>
      <c r="D870" s="33" t="s">
        <v>427</v>
      </c>
      <c r="E870" s="38"/>
      <c r="F870" s="34" t="s">
        <v>428</v>
      </c>
      <c r="G870" s="17">
        <f t="shared" si="3031"/>
        <v>65183.800000000003</v>
      </c>
      <c r="H870" s="17">
        <f t="shared" si="3032"/>
        <v>67059.100000000006</v>
      </c>
      <c r="I870" s="17">
        <f t="shared" si="3033"/>
        <v>67059.100000000006</v>
      </c>
      <c r="J870" s="17">
        <f t="shared" si="3034"/>
        <v>709.5</v>
      </c>
      <c r="K870" s="17">
        <f t="shared" si="3035"/>
        <v>731.39999999999998</v>
      </c>
      <c r="L870" s="17">
        <f t="shared" si="3036"/>
        <v>731.39999999999998</v>
      </c>
      <c r="M870" s="17">
        <f t="shared" si="2982"/>
        <v>65893.300000000003</v>
      </c>
      <c r="N870" s="17">
        <f t="shared" si="2983"/>
        <v>67790.5</v>
      </c>
      <c r="O870" s="17">
        <f t="shared" si="2984"/>
        <v>67790.5</v>
      </c>
      <c r="P870" s="17">
        <f t="shared" si="3037"/>
        <v>9066.1000000000004</v>
      </c>
      <c r="Q870" s="17">
        <f t="shared" si="3038"/>
        <v>0</v>
      </c>
      <c r="R870" s="17">
        <f t="shared" si="3039"/>
        <v>0</v>
      </c>
      <c r="S870" s="17">
        <f t="shared" si="3040"/>
        <v>0</v>
      </c>
      <c r="T870" s="17">
        <f t="shared" si="3041"/>
        <v>11382.6</v>
      </c>
      <c r="U870" s="17">
        <f t="shared" si="3042"/>
        <v>0</v>
      </c>
      <c r="V870" s="17">
        <f t="shared" si="3043"/>
        <v>11382.6</v>
      </c>
      <c r="W870" s="17">
        <f t="shared" si="3044"/>
        <v>0</v>
      </c>
      <c r="X870" s="17">
        <f t="shared" si="3045"/>
        <v>0</v>
      </c>
      <c r="Y870" s="17">
        <f t="shared" si="2812"/>
        <v>74959.400000000009</v>
      </c>
      <c r="Z870" s="17">
        <f t="shared" si="2813"/>
        <v>79173.100000000006</v>
      </c>
      <c r="AA870" s="17">
        <f t="shared" si="2814"/>
        <v>79173.100000000006</v>
      </c>
      <c r="AB870" s="17">
        <f t="shared" si="3046"/>
        <v>0</v>
      </c>
      <c r="AC870" s="17">
        <f t="shared" si="3047"/>
        <v>0</v>
      </c>
      <c r="AD870" s="17">
        <f t="shared" si="3048"/>
        <v>0</v>
      </c>
      <c r="AE870" s="17">
        <f t="shared" si="2818"/>
        <v>74959.400000000009</v>
      </c>
      <c r="AF870" s="17">
        <f t="shared" si="2819"/>
        <v>79173.100000000006</v>
      </c>
      <c r="AG870" s="17">
        <f t="shared" si="2820"/>
        <v>79173.100000000006</v>
      </c>
      <c r="AH870" s="17">
        <f t="shared" si="3049"/>
        <v>0</v>
      </c>
      <c r="AI870" s="17">
        <f t="shared" si="3050"/>
        <v>0</v>
      </c>
      <c r="AJ870" s="17">
        <f t="shared" si="3051"/>
        <v>0</v>
      </c>
      <c r="AK870" s="17">
        <f t="shared" si="3052"/>
        <v>0</v>
      </c>
      <c r="AL870" s="17">
        <f t="shared" si="3053"/>
        <v>0</v>
      </c>
      <c r="AM870" s="17">
        <f t="shared" si="3054"/>
        <v>0</v>
      </c>
      <c r="AN870" s="17">
        <f t="shared" si="3055"/>
        <v>0</v>
      </c>
      <c r="AO870" s="17">
        <f t="shared" si="3056"/>
        <v>0</v>
      </c>
      <c r="AP870" s="17">
        <f t="shared" si="3057"/>
        <v>0</v>
      </c>
      <c r="AQ870" s="17">
        <f t="shared" si="3058"/>
        <v>0</v>
      </c>
      <c r="AR870" s="17">
        <f t="shared" si="3059"/>
        <v>0</v>
      </c>
      <c r="AS870" s="17">
        <f t="shared" si="3060"/>
        <v>0</v>
      </c>
      <c r="AT870" s="17">
        <f t="shared" si="3061"/>
        <v>0</v>
      </c>
      <c r="AU870" s="17">
        <f t="shared" si="3062"/>
        <v>0</v>
      </c>
      <c r="AV870" s="17">
        <f t="shared" si="3063"/>
        <v>0</v>
      </c>
      <c r="AW870" s="17">
        <f t="shared" si="2836"/>
        <v>74959.400000000009</v>
      </c>
      <c r="AX870" s="17">
        <f t="shared" si="2837"/>
        <v>79173.100000000006</v>
      </c>
      <c r="AY870" s="17">
        <f t="shared" si="2838"/>
        <v>79173.100000000006</v>
      </c>
      <c r="AZ870" s="17">
        <f t="shared" si="3064"/>
        <v>0</v>
      </c>
      <c r="BA870" s="17">
        <f t="shared" si="2840"/>
        <v>74959.400000000009</v>
      </c>
      <c r="BB870" s="17">
        <f t="shared" si="2841"/>
        <v>79173.100000000006</v>
      </c>
      <c r="BC870" s="17">
        <f t="shared" si="2842"/>
        <v>79173.100000000006</v>
      </c>
      <c r="BD870" s="17">
        <f t="shared" si="3065"/>
        <v>0</v>
      </c>
      <c r="BE870" s="17">
        <f t="shared" si="3066"/>
        <v>0</v>
      </c>
      <c r="BF870" s="17">
        <f t="shared" si="3067"/>
        <v>0</v>
      </c>
      <c r="BG870" s="17">
        <f t="shared" si="3068"/>
        <v>0</v>
      </c>
      <c r="BH870" s="17">
        <f t="shared" si="3069"/>
        <v>0</v>
      </c>
      <c r="BI870" s="17">
        <f t="shared" si="3070"/>
        <v>0</v>
      </c>
      <c r="BJ870" s="17">
        <f t="shared" si="3071"/>
        <v>0</v>
      </c>
      <c r="BK870" s="17">
        <f t="shared" si="3072"/>
        <v>0</v>
      </c>
      <c r="BL870" s="17">
        <f t="shared" si="3073"/>
        <v>0</v>
      </c>
      <c r="BM870" s="17">
        <f t="shared" si="3074"/>
        <v>0</v>
      </c>
      <c r="BN870" s="17">
        <f t="shared" si="3075"/>
        <v>0</v>
      </c>
      <c r="BO870" s="17">
        <f t="shared" si="2854"/>
        <v>74959.400000000009</v>
      </c>
      <c r="BP870" s="17">
        <f t="shared" si="2855"/>
        <v>79173.100000000006</v>
      </c>
      <c r="BQ870" s="17">
        <f t="shared" si="2856"/>
        <v>79173.100000000006</v>
      </c>
      <c r="BR870" s="17">
        <f t="shared" si="3076"/>
        <v>0</v>
      </c>
      <c r="BS870" s="35"/>
      <c r="BT870" s="35"/>
      <c r="BU870" s="1"/>
      <c r="BV870" s="1"/>
      <c r="BW870" s="1"/>
      <c r="BX870" s="1"/>
      <c r="BY870" s="1"/>
      <c r="BZ870" s="1"/>
      <c r="CA870" s="1"/>
      <c r="CB870" s="1"/>
    </row>
    <row r="871" s="1" customFormat="1" ht="15">
      <c r="A871" s="33" t="s">
        <v>497</v>
      </c>
      <c r="B871" s="33" t="s">
        <v>36</v>
      </c>
      <c r="C871" s="33" t="s">
        <v>128</v>
      </c>
      <c r="D871" s="33" t="s">
        <v>429</v>
      </c>
      <c r="E871" s="38"/>
      <c r="F871" s="34" t="s">
        <v>59</v>
      </c>
      <c r="G871" s="17">
        <f>G872+G873</f>
        <v>65183.800000000003</v>
      </c>
      <c r="H871" s="17">
        <f>H872+H873</f>
        <v>67059.100000000006</v>
      </c>
      <c r="I871" s="17">
        <f>I872+I873</f>
        <v>67059.100000000006</v>
      </c>
      <c r="J871" s="17">
        <f>J872+J873</f>
        <v>709.5</v>
      </c>
      <c r="K871" s="17">
        <f>K872+K873</f>
        <v>731.39999999999998</v>
      </c>
      <c r="L871" s="17">
        <f>L872+L873</f>
        <v>731.39999999999998</v>
      </c>
      <c r="M871" s="17">
        <f t="shared" si="2982"/>
        <v>65893.300000000003</v>
      </c>
      <c r="N871" s="17">
        <f t="shared" si="2983"/>
        <v>67790.5</v>
      </c>
      <c r="O871" s="17">
        <f t="shared" si="2984"/>
        <v>67790.5</v>
      </c>
      <c r="P871" s="17">
        <f>P872+P873</f>
        <v>9066.1000000000004</v>
      </c>
      <c r="Q871" s="17">
        <f>Q872+Q873</f>
        <v>0</v>
      </c>
      <c r="R871" s="17">
        <f>R872+R873</f>
        <v>0</v>
      </c>
      <c r="S871" s="17">
        <f>S872+S873</f>
        <v>0</v>
      </c>
      <c r="T871" s="17">
        <f>T872+T873</f>
        <v>11382.6</v>
      </c>
      <c r="U871" s="17">
        <f>U872+U873</f>
        <v>0</v>
      </c>
      <c r="V871" s="17">
        <f>V872+V873</f>
        <v>11382.6</v>
      </c>
      <c r="W871" s="17">
        <f>W872+W873</f>
        <v>0</v>
      </c>
      <c r="X871" s="17">
        <f>X872+X873</f>
        <v>0</v>
      </c>
      <c r="Y871" s="17">
        <f t="shared" si="2812"/>
        <v>74959.400000000009</v>
      </c>
      <c r="Z871" s="17">
        <f t="shared" si="2813"/>
        <v>79173.100000000006</v>
      </c>
      <c r="AA871" s="17">
        <f t="shared" si="2814"/>
        <v>79173.100000000006</v>
      </c>
      <c r="AB871" s="17">
        <f>AB872+AB873</f>
        <v>0</v>
      </c>
      <c r="AC871" s="17">
        <f>AC872+AC873</f>
        <v>0</v>
      </c>
      <c r="AD871" s="17">
        <f>AD872+AD873</f>
        <v>0</v>
      </c>
      <c r="AE871" s="17">
        <f t="shared" si="2818"/>
        <v>74959.400000000009</v>
      </c>
      <c r="AF871" s="17">
        <f t="shared" si="2819"/>
        <v>79173.100000000006</v>
      </c>
      <c r="AG871" s="17">
        <f t="shared" si="2820"/>
        <v>79173.100000000006</v>
      </c>
      <c r="AH871" s="17">
        <f>AH872+AH873</f>
        <v>0</v>
      </c>
      <c r="AI871" s="17">
        <f>AI872+AI873</f>
        <v>0</v>
      </c>
      <c r="AJ871" s="17">
        <f>AJ872+AJ873</f>
        <v>0</v>
      </c>
      <c r="AK871" s="17">
        <f>AK872+AK873</f>
        <v>0</v>
      </c>
      <c r="AL871" s="17">
        <f>AL872+AL873</f>
        <v>0</v>
      </c>
      <c r="AM871" s="17">
        <f>AM872+AM873</f>
        <v>0</v>
      </c>
      <c r="AN871" s="17">
        <f>AN872+AN873</f>
        <v>0</v>
      </c>
      <c r="AO871" s="17">
        <f>AO872+AO873</f>
        <v>0</v>
      </c>
      <c r="AP871" s="17">
        <f>AP872+AP873</f>
        <v>0</v>
      </c>
      <c r="AQ871" s="17">
        <f>AQ872+AQ873</f>
        <v>0</v>
      </c>
      <c r="AR871" s="17">
        <f>AR872+AR873</f>
        <v>0</v>
      </c>
      <c r="AS871" s="17">
        <f>AS872+AS873</f>
        <v>0</v>
      </c>
      <c r="AT871" s="17">
        <f>AT872+AT873</f>
        <v>0</v>
      </c>
      <c r="AU871" s="17">
        <f>AU872+AU873</f>
        <v>0</v>
      </c>
      <c r="AV871" s="17">
        <f>AV872+AV873</f>
        <v>0</v>
      </c>
      <c r="AW871" s="17">
        <f t="shared" si="2836"/>
        <v>74959.400000000009</v>
      </c>
      <c r="AX871" s="17">
        <f t="shared" si="2837"/>
        <v>79173.100000000006</v>
      </c>
      <c r="AY871" s="17">
        <f t="shared" si="2838"/>
        <v>79173.100000000006</v>
      </c>
      <c r="AZ871" s="17">
        <f>AZ872+AZ873</f>
        <v>0</v>
      </c>
      <c r="BA871" s="17">
        <f t="shared" si="2840"/>
        <v>74959.400000000009</v>
      </c>
      <c r="BB871" s="17">
        <f t="shared" si="2841"/>
        <v>79173.100000000006</v>
      </c>
      <c r="BC871" s="17">
        <f t="shared" si="2842"/>
        <v>79173.100000000006</v>
      </c>
      <c r="BD871" s="17">
        <f>BD872+BD873</f>
        <v>0</v>
      </c>
      <c r="BE871" s="17">
        <f>BE872+BE873</f>
        <v>0</v>
      </c>
      <c r="BF871" s="17">
        <f>BF872+BF873</f>
        <v>0</v>
      </c>
      <c r="BG871" s="17">
        <f>BG872+BG873</f>
        <v>0</v>
      </c>
      <c r="BH871" s="17">
        <f>BH872+BH873</f>
        <v>0</v>
      </c>
      <c r="BI871" s="17">
        <f>BI872+BI873</f>
        <v>0</v>
      </c>
      <c r="BJ871" s="17">
        <f>BJ872+BJ873</f>
        <v>0</v>
      </c>
      <c r="BK871" s="17">
        <f>BK872+BK873</f>
        <v>0</v>
      </c>
      <c r="BL871" s="17">
        <f>BL872+BL873</f>
        <v>0</v>
      </c>
      <c r="BM871" s="17">
        <f>BM872+BM873</f>
        <v>0</v>
      </c>
      <c r="BN871" s="17">
        <f>BN872+BN873</f>
        <v>0</v>
      </c>
      <c r="BO871" s="17">
        <f t="shared" si="2854"/>
        <v>74959.400000000009</v>
      </c>
      <c r="BP871" s="17">
        <f t="shared" si="2855"/>
        <v>79173.100000000006</v>
      </c>
      <c r="BQ871" s="17">
        <f t="shared" si="2856"/>
        <v>79173.100000000006</v>
      </c>
      <c r="BR871" s="17">
        <f>BR872+BR873</f>
        <v>0</v>
      </c>
      <c r="BS871" s="35"/>
      <c r="BT871" s="35"/>
      <c r="BU871" s="1"/>
      <c r="BV871" s="1"/>
      <c r="BW871" s="1"/>
      <c r="BX871" s="1"/>
      <c r="BY871" s="1"/>
      <c r="BZ871" s="1"/>
      <c r="CA871" s="1"/>
      <c r="CB871" s="1"/>
    </row>
    <row r="872" s="1" customFormat="1" ht="75">
      <c r="A872" s="33" t="s">
        <v>497</v>
      </c>
      <c r="B872" s="33" t="s">
        <v>36</v>
      </c>
      <c r="C872" s="33" t="s">
        <v>128</v>
      </c>
      <c r="D872" s="33" t="s">
        <v>429</v>
      </c>
      <c r="E872" s="33" t="s">
        <v>60</v>
      </c>
      <c r="F872" s="34" t="s">
        <v>61</v>
      </c>
      <c r="G872" s="17">
        <v>60969.300000000003</v>
      </c>
      <c r="H872" s="17">
        <v>62844.599999999999</v>
      </c>
      <c r="I872" s="17">
        <v>62844.599999999999</v>
      </c>
      <c r="J872" s="17">
        <v>709.5</v>
      </c>
      <c r="K872" s="17">
        <v>731.39999999999998</v>
      </c>
      <c r="L872" s="17">
        <v>731.39999999999998</v>
      </c>
      <c r="M872" s="17">
        <f t="shared" si="2982"/>
        <v>61678.800000000003</v>
      </c>
      <c r="N872" s="17">
        <f t="shared" si="2983"/>
        <v>63576</v>
      </c>
      <c r="O872" s="17">
        <f t="shared" si="2984"/>
        <v>63576</v>
      </c>
      <c r="P872" s="17">
        <v>9066.1000000000004</v>
      </c>
      <c r="Q872" s="17"/>
      <c r="R872" s="17"/>
      <c r="S872" s="17"/>
      <c r="T872" s="17">
        <v>11382.6</v>
      </c>
      <c r="U872" s="17"/>
      <c r="V872" s="17">
        <v>11382.6</v>
      </c>
      <c r="W872" s="17"/>
      <c r="X872" s="17"/>
      <c r="Y872" s="17">
        <f t="shared" ref="Y872:Y935" si="3077">M872+P872+Q872+R872+S872</f>
        <v>70744.900000000009</v>
      </c>
      <c r="Z872" s="17">
        <f t="shared" ref="Z872:Z935" si="3078">N872+T872+U872</f>
        <v>74958.600000000006</v>
      </c>
      <c r="AA872" s="17">
        <f t="shared" ref="AA872:AA935" si="3079">O872+V872+X872+W872</f>
        <v>74958.600000000006</v>
      </c>
      <c r="AB872" s="17"/>
      <c r="AC872" s="17"/>
      <c r="AD872" s="17"/>
      <c r="AE872" s="17">
        <f t="shared" ref="AE872:AE935" si="3080">Y872+AB872</f>
        <v>70744.900000000009</v>
      </c>
      <c r="AF872" s="17">
        <f t="shared" ref="AF872:AF935" si="3081">Z872+AC872</f>
        <v>74958.600000000006</v>
      </c>
      <c r="AG872" s="17">
        <f t="shared" ref="AG872:AG935" si="3082">AA872+AD872</f>
        <v>74958.600000000006</v>
      </c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>
        <f t="shared" ref="AW872:AW935" si="3083">AE872+AH872+AI872+AJ872+AK872+AL872</f>
        <v>70744.900000000009</v>
      </c>
      <c r="AX872" s="17">
        <f t="shared" ref="AX872:AX935" si="3084">AF872+AM872+AN872+AO872+AP872+AQ872</f>
        <v>74958.600000000006</v>
      </c>
      <c r="AY872" s="17">
        <f t="shared" ref="AY872:AY935" si="3085">AG872+AR872+AS872+AT872+AU872+AV872</f>
        <v>74958.600000000006</v>
      </c>
      <c r="AZ872" s="17"/>
      <c r="BA872" s="17">
        <f t="shared" ref="BA872:BA935" si="3086">AW872+AZ872</f>
        <v>70744.900000000009</v>
      </c>
      <c r="BB872" s="17">
        <f t="shared" ref="BB872:BB935" si="3087">AX872</f>
        <v>74958.600000000006</v>
      </c>
      <c r="BC872" s="17">
        <f t="shared" ref="BC872:BC935" si="3088">AY872</f>
        <v>74958.600000000006</v>
      </c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>
        <f t="shared" ref="BO872:BO935" si="3089">BA872+BD872+BE872+BF872+BG872</f>
        <v>70744.900000000009</v>
      </c>
      <c r="BP872" s="17">
        <f t="shared" ref="BP872:BP935" si="3090">BB872+BH872+BI872+BJ872+BK872</f>
        <v>74958.600000000006</v>
      </c>
      <c r="BQ872" s="17">
        <f t="shared" ref="BQ872:BQ935" si="3091">BC872+BL872+BM872+BN872</f>
        <v>74958.600000000006</v>
      </c>
      <c r="BR872" s="17"/>
      <c r="BS872" s="35"/>
      <c r="BT872" s="35">
        <v>49</v>
      </c>
      <c r="BU872" s="1"/>
      <c r="BV872" s="1"/>
      <c r="BW872" s="1"/>
      <c r="BX872" s="1"/>
      <c r="BY872" s="1"/>
      <c r="BZ872" s="1"/>
      <c r="CA872" s="1"/>
      <c r="CB872" s="1"/>
    </row>
    <row r="873" s="1" customFormat="1" ht="30">
      <c r="A873" s="33" t="s">
        <v>497</v>
      </c>
      <c r="B873" s="33" t="s">
        <v>36</v>
      </c>
      <c r="C873" s="33" t="s">
        <v>128</v>
      </c>
      <c r="D873" s="33" t="s">
        <v>429</v>
      </c>
      <c r="E873" s="33" t="s">
        <v>48</v>
      </c>
      <c r="F873" s="34" t="s">
        <v>49</v>
      </c>
      <c r="G873" s="17">
        <v>4214.5</v>
      </c>
      <c r="H873" s="17">
        <v>4214.5</v>
      </c>
      <c r="I873" s="17">
        <v>4214.5</v>
      </c>
      <c r="J873" s="17"/>
      <c r="K873" s="17"/>
      <c r="L873" s="17"/>
      <c r="M873" s="17">
        <f t="shared" si="2982"/>
        <v>4214.5</v>
      </c>
      <c r="N873" s="17">
        <f t="shared" si="2983"/>
        <v>4214.5</v>
      </c>
      <c r="O873" s="17">
        <f t="shared" si="2984"/>
        <v>4214.5</v>
      </c>
      <c r="P873" s="17"/>
      <c r="Q873" s="17"/>
      <c r="R873" s="17"/>
      <c r="S873" s="17"/>
      <c r="T873" s="17"/>
      <c r="U873" s="17"/>
      <c r="V873" s="17"/>
      <c r="W873" s="17"/>
      <c r="X873" s="17"/>
      <c r="Y873" s="17">
        <f t="shared" si="3077"/>
        <v>4214.5</v>
      </c>
      <c r="Z873" s="17">
        <f t="shared" si="3078"/>
        <v>4214.5</v>
      </c>
      <c r="AA873" s="17">
        <f t="shared" si="3079"/>
        <v>4214.5</v>
      </c>
      <c r="AB873" s="17"/>
      <c r="AC873" s="17"/>
      <c r="AD873" s="17"/>
      <c r="AE873" s="17">
        <f t="shared" si="3080"/>
        <v>4214.5</v>
      </c>
      <c r="AF873" s="17">
        <f t="shared" si="3081"/>
        <v>4214.5</v>
      </c>
      <c r="AG873" s="17">
        <f t="shared" si="3082"/>
        <v>4214.5</v>
      </c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>
        <f t="shared" si="3083"/>
        <v>4214.5</v>
      </c>
      <c r="AX873" s="17">
        <f t="shared" si="3084"/>
        <v>4214.5</v>
      </c>
      <c r="AY873" s="17">
        <f t="shared" si="3085"/>
        <v>4214.5</v>
      </c>
      <c r="AZ873" s="17"/>
      <c r="BA873" s="17">
        <f t="shared" si="3086"/>
        <v>4214.5</v>
      </c>
      <c r="BB873" s="17">
        <f t="shared" si="3087"/>
        <v>4214.5</v>
      </c>
      <c r="BC873" s="17">
        <f t="shared" si="3088"/>
        <v>4214.5</v>
      </c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>
        <f t="shared" si="3089"/>
        <v>4214.5</v>
      </c>
      <c r="BP873" s="17">
        <f t="shared" si="3090"/>
        <v>4214.5</v>
      </c>
      <c r="BQ873" s="17">
        <f t="shared" si="3091"/>
        <v>4214.5</v>
      </c>
      <c r="BR873" s="17"/>
      <c r="BS873" s="35"/>
      <c r="BT873" s="35"/>
      <c r="BU873" s="1"/>
      <c r="BV873" s="1"/>
      <c r="BW873" s="1"/>
      <c r="BX873" s="1"/>
      <c r="BY873" s="1"/>
      <c r="BZ873" s="1"/>
      <c r="CA873" s="1"/>
      <c r="CB873" s="1"/>
    </row>
    <row r="874" s="28" customFormat="1" ht="15">
      <c r="A874" s="29" t="s">
        <v>497</v>
      </c>
      <c r="B874" s="29" t="s">
        <v>36</v>
      </c>
      <c r="C874" s="29" t="s">
        <v>38</v>
      </c>
      <c r="D874" s="29"/>
      <c r="E874" s="29"/>
      <c r="F874" s="30" t="s">
        <v>39</v>
      </c>
      <c r="G874" s="31">
        <f t="shared" ref="G874:G880" si="3092">G875</f>
        <v>24107.399999999998</v>
      </c>
      <c r="H874" s="31">
        <f t="shared" ref="H874:H880" si="3093">H875</f>
        <v>22530.400000000001</v>
      </c>
      <c r="I874" s="31">
        <f t="shared" ref="I874:I880" si="3094">I875</f>
        <v>21920</v>
      </c>
      <c r="J874" s="31">
        <f t="shared" ref="J874:J880" si="3095">J875</f>
        <v>114.59999999999999</v>
      </c>
      <c r="K874" s="31">
        <f t="shared" ref="K874:K880" si="3096">K875</f>
        <v>0</v>
      </c>
      <c r="L874" s="31">
        <f t="shared" ref="L874:L880" si="3097">L875</f>
        <v>0</v>
      </c>
      <c r="M874" s="31">
        <f t="shared" si="2982"/>
        <v>24221.999999999996</v>
      </c>
      <c r="N874" s="31">
        <f t="shared" si="2983"/>
        <v>22530.400000000001</v>
      </c>
      <c r="O874" s="31">
        <f t="shared" si="2984"/>
        <v>21920</v>
      </c>
      <c r="P874" s="31">
        <f t="shared" ref="P874:P880" si="3098">P875</f>
        <v>0</v>
      </c>
      <c r="Q874" s="31">
        <f t="shared" ref="Q874:Q880" si="3099">Q875</f>
        <v>0</v>
      </c>
      <c r="R874" s="31">
        <f t="shared" ref="R874:R880" si="3100">R875</f>
        <v>0</v>
      </c>
      <c r="S874" s="31">
        <f t="shared" ref="S874:S880" si="3101">S875</f>
        <v>110</v>
      </c>
      <c r="T874" s="31">
        <f t="shared" ref="T874:T880" si="3102">T875</f>
        <v>110</v>
      </c>
      <c r="U874" s="31">
        <f t="shared" ref="U874:U880" si="3103">U875</f>
        <v>0</v>
      </c>
      <c r="V874" s="31">
        <f t="shared" ref="V874:V880" si="3104">V875</f>
        <v>110</v>
      </c>
      <c r="W874" s="31">
        <f t="shared" ref="W874:W880" si="3105">W875</f>
        <v>0</v>
      </c>
      <c r="X874" s="31">
        <f t="shared" ref="X874:X880" si="3106">X875</f>
        <v>0</v>
      </c>
      <c r="Y874" s="31">
        <f t="shared" si="3077"/>
        <v>24331.999999999996</v>
      </c>
      <c r="Z874" s="31">
        <f t="shared" si="3078"/>
        <v>22640.400000000001</v>
      </c>
      <c r="AA874" s="31">
        <f t="shared" si="3079"/>
        <v>22030</v>
      </c>
      <c r="AB874" s="31">
        <f t="shared" ref="AB874:AB880" si="3107">AB875</f>
        <v>0</v>
      </c>
      <c r="AC874" s="31">
        <f t="shared" ref="AC874:AC880" si="3108">AC875</f>
        <v>0</v>
      </c>
      <c r="AD874" s="31">
        <f t="shared" ref="AD874:AD880" si="3109">AD875</f>
        <v>0</v>
      </c>
      <c r="AE874" s="31">
        <f t="shared" si="3080"/>
        <v>24331.999999999996</v>
      </c>
      <c r="AF874" s="31">
        <f t="shared" si="3081"/>
        <v>22640.400000000001</v>
      </c>
      <c r="AG874" s="31">
        <f t="shared" si="3082"/>
        <v>22030</v>
      </c>
      <c r="AH874" s="31">
        <f>AH875</f>
        <v>0</v>
      </c>
      <c r="AI874" s="31">
        <f>AI875</f>
        <v>0</v>
      </c>
      <c r="AJ874" s="31">
        <f>AJ875</f>
        <v>796.08500000000004</v>
      </c>
      <c r="AK874" s="31">
        <f>AK875</f>
        <v>0</v>
      </c>
      <c r="AL874" s="31">
        <f>AL875</f>
        <v>0</v>
      </c>
      <c r="AM874" s="31">
        <f>AM875</f>
        <v>0</v>
      </c>
      <c r="AN874" s="31">
        <f>AN875</f>
        <v>0</v>
      </c>
      <c r="AO874" s="31">
        <f>AO875</f>
        <v>0</v>
      </c>
      <c r="AP874" s="31">
        <f>AP875</f>
        <v>0</v>
      </c>
      <c r="AQ874" s="31">
        <f>AQ875</f>
        <v>0</v>
      </c>
      <c r="AR874" s="31">
        <f>AR875</f>
        <v>0</v>
      </c>
      <c r="AS874" s="31">
        <f>AS875</f>
        <v>0</v>
      </c>
      <c r="AT874" s="31">
        <f>AT875</f>
        <v>0</v>
      </c>
      <c r="AU874" s="31">
        <f>AU875</f>
        <v>0</v>
      </c>
      <c r="AV874" s="31">
        <f>AV875</f>
        <v>0</v>
      </c>
      <c r="AW874" s="31">
        <f t="shared" si="3083"/>
        <v>25128.084999999995</v>
      </c>
      <c r="AX874" s="31">
        <f t="shared" si="3084"/>
        <v>22640.400000000001</v>
      </c>
      <c r="AY874" s="31">
        <f t="shared" si="3085"/>
        <v>22030</v>
      </c>
      <c r="AZ874" s="31">
        <f>AZ875</f>
        <v>0</v>
      </c>
      <c r="BA874" s="31">
        <f t="shared" si="3086"/>
        <v>25128.084999999995</v>
      </c>
      <c r="BB874" s="31">
        <f t="shared" si="3087"/>
        <v>22640.400000000001</v>
      </c>
      <c r="BC874" s="31">
        <f t="shared" si="3088"/>
        <v>22030</v>
      </c>
      <c r="BD874" s="31">
        <f>BD875</f>
        <v>0</v>
      </c>
      <c r="BE874" s="31">
        <f>BE875</f>
        <v>0</v>
      </c>
      <c r="BF874" s="31">
        <f>BF875</f>
        <v>4266.7600000000002</v>
      </c>
      <c r="BG874" s="31">
        <f>BG875</f>
        <v>0</v>
      </c>
      <c r="BH874" s="31">
        <f>BH875</f>
        <v>0</v>
      </c>
      <c r="BI874" s="31">
        <f>BI875</f>
        <v>0</v>
      </c>
      <c r="BJ874" s="31">
        <f>BJ875</f>
        <v>3034.4549999999999</v>
      </c>
      <c r="BK874" s="31">
        <f>BK875</f>
        <v>0</v>
      </c>
      <c r="BL874" s="31">
        <f>BL875</f>
        <v>0</v>
      </c>
      <c r="BM874" s="31">
        <f>BM875</f>
        <v>0</v>
      </c>
      <c r="BN874" s="31">
        <f>BN875</f>
        <v>3228.4169999999999</v>
      </c>
      <c r="BO874" s="31">
        <f t="shared" si="3089"/>
        <v>29394.844999999994</v>
      </c>
      <c r="BP874" s="31">
        <f t="shared" si="3090"/>
        <v>25674.855000000003</v>
      </c>
      <c r="BQ874" s="31">
        <f t="shared" si="3091"/>
        <v>25258.417000000001</v>
      </c>
      <c r="BR874" s="31">
        <f>BR875</f>
        <v>0</v>
      </c>
      <c r="BS874" s="32"/>
      <c r="BT874" s="32"/>
      <c r="BU874" s="28"/>
      <c r="BV874" s="28"/>
      <c r="BW874" s="28"/>
      <c r="BX874" s="28"/>
      <c r="BY874" s="28"/>
      <c r="BZ874" s="28"/>
      <c r="CA874" s="28"/>
      <c r="CB874" s="28"/>
    </row>
    <row r="875" s="1" customFormat="1" ht="15">
      <c r="A875" s="33" t="s">
        <v>497</v>
      </c>
      <c r="B875" s="33" t="s">
        <v>36</v>
      </c>
      <c r="C875" s="33" t="s">
        <v>38</v>
      </c>
      <c r="D875" s="33" t="s">
        <v>244</v>
      </c>
      <c r="E875" s="33"/>
      <c r="F875" s="34" t="s">
        <v>245</v>
      </c>
      <c r="G875" s="17">
        <f>G880</f>
        <v>24107.399999999998</v>
      </c>
      <c r="H875" s="17">
        <f>H880</f>
        <v>22530.400000000001</v>
      </c>
      <c r="I875" s="17">
        <f>I880</f>
        <v>21920</v>
      </c>
      <c r="J875" s="17">
        <f>J880</f>
        <v>114.59999999999999</v>
      </c>
      <c r="K875" s="17">
        <f>K880</f>
        <v>0</v>
      </c>
      <c r="L875" s="17">
        <f>L880</f>
        <v>0</v>
      </c>
      <c r="M875" s="17">
        <f t="shared" si="2982"/>
        <v>24221.999999999996</v>
      </c>
      <c r="N875" s="17">
        <f t="shared" si="2983"/>
        <v>22530.400000000001</v>
      </c>
      <c r="O875" s="17">
        <f t="shared" si="2984"/>
        <v>21920</v>
      </c>
      <c r="P875" s="17">
        <f>P880</f>
        <v>0</v>
      </c>
      <c r="Q875" s="17">
        <f>Q880</f>
        <v>0</v>
      </c>
      <c r="R875" s="17">
        <f>R880</f>
        <v>0</v>
      </c>
      <c r="S875" s="17">
        <f>S880</f>
        <v>110</v>
      </c>
      <c r="T875" s="17">
        <f>T880</f>
        <v>110</v>
      </c>
      <c r="U875" s="17">
        <f>U880</f>
        <v>0</v>
      </c>
      <c r="V875" s="17">
        <f>V880</f>
        <v>110</v>
      </c>
      <c r="W875" s="17">
        <f>W880</f>
        <v>0</v>
      </c>
      <c r="X875" s="17">
        <f>X880</f>
        <v>0</v>
      </c>
      <c r="Y875" s="17">
        <f t="shared" si="3077"/>
        <v>24331.999999999996</v>
      </c>
      <c r="Z875" s="17">
        <f t="shared" si="3078"/>
        <v>22640.400000000001</v>
      </c>
      <c r="AA875" s="17">
        <f t="shared" si="3079"/>
        <v>22030</v>
      </c>
      <c r="AB875" s="17">
        <f>AB880</f>
        <v>0</v>
      </c>
      <c r="AC875" s="17">
        <f>AC880</f>
        <v>0</v>
      </c>
      <c r="AD875" s="17">
        <f>AD880</f>
        <v>0</v>
      </c>
      <c r="AE875" s="17">
        <f t="shared" si="3080"/>
        <v>24331.999999999996</v>
      </c>
      <c r="AF875" s="17">
        <f t="shared" si="3081"/>
        <v>22640.400000000001</v>
      </c>
      <c r="AG875" s="17">
        <f t="shared" si="3082"/>
        <v>22030</v>
      </c>
      <c r="AH875" s="17">
        <f>AH880+AH876</f>
        <v>0</v>
      </c>
      <c r="AI875" s="17">
        <f>AI880+AI876</f>
        <v>0</v>
      </c>
      <c r="AJ875" s="17">
        <f>AJ880+AJ876</f>
        <v>796.08500000000004</v>
      </c>
      <c r="AK875" s="17">
        <f>AK880+AK876</f>
        <v>0</v>
      </c>
      <c r="AL875" s="17">
        <f>AL880+AL876</f>
        <v>0</v>
      </c>
      <c r="AM875" s="17">
        <f>AM880+AM876</f>
        <v>0</v>
      </c>
      <c r="AN875" s="17">
        <f>AN880+AN876</f>
        <v>0</v>
      </c>
      <c r="AO875" s="17">
        <f>AO880+AO876</f>
        <v>0</v>
      </c>
      <c r="AP875" s="17">
        <f>AP880+AP876</f>
        <v>0</v>
      </c>
      <c r="AQ875" s="17">
        <f>AQ880+AQ876</f>
        <v>0</v>
      </c>
      <c r="AR875" s="17">
        <f>AR880+AR876</f>
        <v>0</v>
      </c>
      <c r="AS875" s="17">
        <f>AS880+AS876</f>
        <v>0</v>
      </c>
      <c r="AT875" s="17">
        <f>AT880+AT876</f>
        <v>0</v>
      </c>
      <c r="AU875" s="17">
        <f>AU880+AU876</f>
        <v>0</v>
      </c>
      <c r="AV875" s="17">
        <f>AV880+AV876</f>
        <v>0</v>
      </c>
      <c r="AW875" s="17">
        <f t="shared" si="3083"/>
        <v>25128.084999999995</v>
      </c>
      <c r="AX875" s="17">
        <f t="shared" si="3084"/>
        <v>22640.400000000001</v>
      </c>
      <c r="AY875" s="17">
        <f t="shared" si="3085"/>
        <v>22030</v>
      </c>
      <c r="AZ875" s="17">
        <f>AZ880+AZ876</f>
        <v>0</v>
      </c>
      <c r="BA875" s="17">
        <f t="shared" si="3086"/>
        <v>25128.084999999995</v>
      </c>
      <c r="BB875" s="17">
        <f t="shared" si="3087"/>
        <v>22640.400000000001</v>
      </c>
      <c r="BC875" s="17">
        <f t="shared" si="3088"/>
        <v>22030</v>
      </c>
      <c r="BD875" s="17">
        <f>BD880+BD876</f>
        <v>0</v>
      </c>
      <c r="BE875" s="17">
        <f>BE880+BE876</f>
        <v>0</v>
      </c>
      <c r="BF875" s="17">
        <f>BF880+BF876</f>
        <v>4266.7600000000002</v>
      </c>
      <c r="BG875" s="17">
        <f>BG880+BG876</f>
        <v>0</v>
      </c>
      <c r="BH875" s="17">
        <f>BH880+BH876</f>
        <v>0</v>
      </c>
      <c r="BI875" s="17">
        <f>BI880+BI876</f>
        <v>0</v>
      </c>
      <c r="BJ875" s="17">
        <f>BJ880+BJ876</f>
        <v>3034.4549999999999</v>
      </c>
      <c r="BK875" s="17">
        <f>BK880+BK876</f>
        <v>0</v>
      </c>
      <c r="BL875" s="17">
        <f>BL880+BL876</f>
        <v>0</v>
      </c>
      <c r="BM875" s="17">
        <f>BM880+BM876</f>
        <v>0</v>
      </c>
      <c r="BN875" s="17">
        <f>BN880+BN876</f>
        <v>3228.4169999999999</v>
      </c>
      <c r="BO875" s="17">
        <f t="shared" si="3089"/>
        <v>29394.844999999994</v>
      </c>
      <c r="BP875" s="17">
        <f t="shared" si="3090"/>
        <v>25674.855000000003</v>
      </c>
      <c r="BQ875" s="17">
        <f t="shared" si="3091"/>
        <v>25258.417000000001</v>
      </c>
      <c r="BR875" s="17">
        <f>BR880+BR876</f>
        <v>0</v>
      </c>
      <c r="BS875" s="35"/>
      <c r="BT875" s="35"/>
      <c r="BU875" s="1"/>
      <c r="BV875" s="1"/>
      <c r="BW875" s="1"/>
      <c r="BX875" s="1"/>
      <c r="BY875" s="1"/>
      <c r="BZ875" s="1"/>
      <c r="CA875" s="1"/>
      <c r="CB875" s="1"/>
    </row>
    <row r="876" s="1" customFormat="1" ht="15">
      <c r="A876" s="33" t="s">
        <v>497</v>
      </c>
      <c r="B876" s="33" t="s">
        <v>36</v>
      </c>
      <c r="C876" s="33" t="s">
        <v>38</v>
      </c>
      <c r="D876" s="33" t="s">
        <v>430</v>
      </c>
      <c r="E876" s="33"/>
      <c r="F876" s="34" t="s">
        <v>87</v>
      </c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>
        <f t="shared" ref="AH876:AH880" si="3110">AH877</f>
        <v>0</v>
      </c>
      <c r="AI876" s="17">
        <f t="shared" ref="AI876:AI880" si="3111">AI877</f>
        <v>0</v>
      </c>
      <c r="AJ876" s="17">
        <f t="shared" ref="AJ876:AJ880" si="3112">AJ877</f>
        <v>0</v>
      </c>
      <c r="AK876" s="17">
        <f t="shared" ref="AK876:AK880" si="3113">AK877</f>
        <v>665</v>
      </c>
      <c r="AL876" s="17">
        <f t="shared" ref="AL876:AL880" si="3114">AL877</f>
        <v>0</v>
      </c>
      <c r="AM876" s="17">
        <f t="shared" ref="AM876:AM880" si="3115">AM877</f>
        <v>0</v>
      </c>
      <c r="AN876" s="17">
        <f t="shared" ref="AN876:AN880" si="3116">AN877</f>
        <v>0</v>
      </c>
      <c r="AO876" s="17">
        <f t="shared" ref="AO876:AO880" si="3117">AO877</f>
        <v>0</v>
      </c>
      <c r="AP876" s="17">
        <f t="shared" ref="AP876:AP880" si="3118">AP877</f>
        <v>665</v>
      </c>
      <c r="AQ876" s="17">
        <f t="shared" ref="AQ876:AQ880" si="3119">AQ877</f>
        <v>0</v>
      </c>
      <c r="AR876" s="17">
        <f t="shared" ref="AR876:AR880" si="3120">AR877</f>
        <v>0</v>
      </c>
      <c r="AS876" s="17">
        <f t="shared" ref="AS876:AS880" si="3121">AS877</f>
        <v>0</v>
      </c>
      <c r="AT876" s="17">
        <f t="shared" ref="AT876:AT880" si="3122">AT877</f>
        <v>0</v>
      </c>
      <c r="AU876" s="17">
        <f t="shared" ref="AU876:AU880" si="3123">AU877</f>
        <v>665</v>
      </c>
      <c r="AV876" s="17">
        <f t="shared" ref="AV876:AV880" si="3124">AV877</f>
        <v>0</v>
      </c>
      <c r="AW876" s="17">
        <f t="shared" si="3083"/>
        <v>665</v>
      </c>
      <c r="AX876" s="17">
        <f t="shared" si="3084"/>
        <v>665</v>
      </c>
      <c r="AY876" s="17">
        <f t="shared" si="3085"/>
        <v>665</v>
      </c>
      <c r="AZ876" s="17">
        <f t="shared" ref="AZ876:AZ880" si="3125">AZ877</f>
        <v>0</v>
      </c>
      <c r="BA876" s="17">
        <f t="shared" si="3086"/>
        <v>665</v>
      </c>
      <c r="BB876" s="17">
        <f t="shared" si="3087"/>
        <v>665</v>
      </c>
      <c r="BC876" s="17">
        <f t="shared" si="3088"/>
        <v>665</v>
      </c>
      <c r="BD876" s="17">
        <f t="shared" ref="BD876:BD880" si="3126">BD877</f>
        <v>0</v>
      </c>
      <c r="BE876" s="17">
        <f t="shared" ref="BE876:BE880" si="3127">BE877</f>
        <v>0</v>
      </c>
      <c r="BF876" s="17">
        <f t="shared" ref="BF876:BF880" si="3128">BF877</f>
        <v>0</v>
      </c>
      <c r="BG876" s="17">
        <f t="shared" ref="BG876:BG880" si="3129">BG877</f>
        <v>0</v>
      </c>
      <c r="BH876" s="17">
        <f t="shared" ref="BH876:BH880" si="3130">BH877</f>
        <v>0</v>
      </c>
      <c r="BI876" s="17">
        <f t="shared" ref="BI876:BI880" si="3131">BI877</f>
        <v>0</v>
      </c>
      <c r="BJ876" s="17">
        <f t="shared" ref="BJ876:BJ880" si="3132">BJ877</f>
        <v>0</v>
      </c>
      <c r="BK876" s="17">
        <f t="shared" ref="BK876:BK880" si="3133">BK877</f>
        <v>0</v>
      </c>
      <c r="BL876" s="17">
        <f t="shared" ref="BL876:BL880" si="3134">BL877</f>
        <v>0</v>
      </c>
      <c r="BM876" s="17">
        <f t="shared" ref="BM876:BM880" si="3135">BM877</f>
        <v>0</v>
      </c>
      <c r="BN876" s="17">
        <f t="shared" ref="BN876:BN880" si="3136">BN877</f>
        <v>0</v>
      </c>
      <c r="BO876" s="17">
        <f t="shared" si="3089"/>
        <v>665</v>
      </c>
      <c r="BP876" s="17">
        <f t="shared" si="3090"/>
        <v>665</v>
      </c>
      <c r="BQ876" s="17">
        <f t="shared" si="3091"/>
        <v>665</v>
      </c>
      <c r="BR876" s="17">
        <f t="shared" ref="BR876:BR880" si="3137">BR877</f>
        <v>0</v>
      </c>
      <c r="BS876" s="35"/>
      <c r="BT876" s="35"/>
      <c r="BU876" s="1"/>
      <c r="BV876" s="1"/>
      <c r="BW876" s="1"/>
      <c r="BX876" s="1"/>
      <c r="BY876" s="1"/>
      <c r="BZ876" s="1"/>
      <c r="CA876" s="1"/>
      <c r="CB876" s="1"/>
    </row>
    <row r="877" s="1" customFormat="1" ht="15">
      <c r="A877" s="33" t="s">
        <v>497</v>
      </c>
      <c r="B877" s="33" t="s">
        <v>36</v>
      </c>
      <c r="C877" s="33" t="s">
        <v>38</v>
      </c>
      <c r="D877" s="33" t="s">
        <v>431</v>
      </c>
      <c r="E877" s="33"/>
      <c r="F877" s="34" t="s">
        <v>432</v>
      </c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>
        <f t="shared" si="3110"/>
        <v>0</v>
      </c>
      <c r="AI877" s="17">
        <f t="shared" si="3111"/>
        <v>0</v>
      </c>
      <c r="AJ877" s="17">
        <f t="shared" si="3112"/>
        <v>0</v>
      </c>
      <c r="AK877" s="17">
        <f t="shared" si="3113"/>
        <v>665</v>
      </c>
      <c r="AL877" s="17">
        <f t="shared" si="3114"/>
        <v>0</v>
      </c>
      <c r="AM877" s="17">
        <f t="shared" si="3115"/>
        <v>0</v>
      </c>
      <c r="AN877" s="17">
        <f t="shared" si="3116"/>
        <v>0</v>
      </c>
      <c r="AO877" s="17">
        <f t="shared" si="3117"/>
        <v>0</v>
      </c>
      <c r="AP877" s="17">
        <f t="shared" si="3118"/>
        <v>665</v>
      </c>
      <c r="AQ877" s="17">
        <f t="shared" si="3119"/>
        <v>0</v>
      </c>
      <c r="AR877" s="17">
        <f t="shared" si="3120"/>
        <v>0</v>
      </c>
      <c r="AS877" s="17">
        <f t="shared" si="3121"/>
        <v>0</v>
      </c>
      <c r="AT877" s="17">
        <f t="shared" si="3122"/>
        <v>0</v>
      </c>
      <c r="AU877" s="17">
        <f t="shared" si="3123"/>
        <v>665</v>
      </c>
      <c r="AV877" s="17">
        <f t="shared" si="3124"/>
        <v>0</v>
      </c>
      <c r="AW877" s="17">
        <f t="shared" si="3083"/>
        <v>665</v>
      </c>
      <c r="AX877" s="17">
        <f t="shared" si="3084"/>
        <v>665</v>
      </c>
      <c r="AY877" s="17">
        <f t="shared" si="3085"/>
        <v>665</v>
      </c>
      <c r="AZ877" s="17">
        <f t="shared" si="3125"/>
        <v>0</v>
      </c>
      <c r="BA877" s="17">
        <f t="shared" si="3086"/>
        <v>665</v>
      </c>
      <c r="BB877" s="17">
        <f t="shared" si="3087"/>
        <v>665</v>
      </c>
      <c r="BC877" s="17">
        <f t="shared" si="3088"/>
        <v>665</v>
      </c>
      <c r="BD877" s="17">
        <f t="shared" si="3126"/>
        <v>0</v>
      </c>
      <c r="BE877" s="17">
        <f t="shared" si="3127"/>
        <v>0</v>
      </c>
      <c r="BF877" s="17">
        <f t="shared" si="3128"/>
        <v>0</v>
      </c>
      <c r="BG877" s="17">
        <f t="shared" si="3129"/>
        <v>0</v>
      </c>
      <c r="BH877" s="17">
        <f t="shared" si="3130"/>
        <v>0</v>
      </c>
      <c r="BI877" s="17">
        <f t="shared" si="3131"/>
        <v>0</v>
      </c>
      <c r="BJ877" s="17">
        <f t="shared" si="3132"/>
        <v>0</v>
      </c>
      <c r="BK877" s="17">
        <f t="shared" si="3133"/>
        <v>0</v>
      </c>
      <c r="BL877" s="17">
        <f t="shared" si="3134"/>
        <v>0</v>
      </c>
      <c r="BM877" s="17">
        <f t="shared" si="3135"/>
        <v>0</v>
      </c>
      <c r="BN877" s="17">
        <f t="shared" si="3136"/>
        <v>0</v>
      </c>
      <c r="BO877" s="17">
        <f t="shared" si="3089"/>
        <v>665</v>
      </c>
      <c r="BP877" s="17">
        <f t="shared" si="3090"/>
        <v>665</v>
      </c>
      <c r="BQ877" s="17">
        <f t="shared" si="3091"/>
        <v>665</v>
      </c>
      <c r="BR877" s="17">
        <f t="shared" si="3137"/>
        <v>0</v>
      </c>
      <c r="BS877" s="35"/>
      <c r="BT877" s="35"/>
      <c r="BU877" s="1"/>
      <c r="BV877" s="1"/>
      <c r="BW877" s="1"/>
      <c r="BX877" s="1"/>
      <c r="BY877" s="1"/>
      <c r="BZ877" s="1"/>
      <c r="CA877" s="1"/>
      <c r="CB877" s="1"/>
    </row>
    <row r="878" s="1" customFormat="1" ht="15">
      <c r="A878" s="33" t="s">
        <v>497</v>
      </c>
      <c r="B878" s="33" t="s">
        <v>36</v>
      </c>
      <c r="C878" s="33" t="s">
        <v>38</v>
      </c>
      <c r="D878" s="33" t="s">
        <v>433</v>
      </c>
      <c r="E878" s="33"/>
      <c r="F878" s="34" t="s">
        <v>434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>
        <f t="shared" si="3110"/>
        <v>0</v>
      </c>
      <c r="AI878" s="17">
        <f t="shared" si="3111"/>
        <v>0</v>
      </c>
      <c r="AJ878" s="17">
        <f t="shared" si="3112"/>
        <v>0</v>
      </c>
      <c r="AK878" s="17">
        <f t="shared" si="3113"/>
        <v>665</v>
      </c>
      <c r="AL878" s="17">
        <f t="shared" si="3114"/>
        <v>0</v>
      </c>
      <c r="AM878" s="17">
        <f t="shared" si="3115"/>
        <v>0</v>
      </c>
      <c r="AN878" s="17">
        <f t="shared" si="3116"/>
        <v>0</v>
      </c>
      <c r="AO878" s="17">
        <f t="shared" si="3117"/>
        <v>0</v>
      </c>
      <c r="AP878" s="17">
        <f t="shared" si="3118"/>
        <v>665</v>
      </c>
      <c r="AQ878" s="17">
        <f t="shared" si="3119"/>
        <v>0</v>
      </c>
      <c r="AR878" s="17">
        <f t="shared" si="3120"/>
        <v>0</v>
      </c>
      <c r="AS878" s="17">
        <f t="shared" si="3121"/>
        <v>0</v>
      </c>
      <c r="AT878" s="17">
        <f t="shared" si="3122"/>
        <v>0</v>
      </c>
      <c r="AU878" s="17">
        <f t="shared" si="3123"/>
        <v>665</v>
      </c>
      <c r="AV878" s="17">
        <f t="shared" si="3124"/>
        <v>0</v>
      </c>
      <c r="AW878" s="17">
        <f t="shared" si="3083"/>
        <v>665</v>
      </c>
      <c r="AX878" s="17">
        <f t="shared" si="3084"/>
        <v>665</v>
      </c>
      <c r="AY878" s="17">
        <f t="shared" si="3085"/>
        <v>665</v>
      </c>
      <c r="AZ878" s="17">
        <f t="shared" si="3125"/>
        <v>0</v>
      </c>
      <c r="BA878" s="17">
        <f t="shared" si="3086"/>
        <v>665</v>
      </c>
      <c r="BB878" s="17">
        <f t="shared" si="3087"/>
        <v>665</v>
      </c>
      <c r="BC878" s="17">
        <f t="shared" si="3088"/>
        <v>665</v>
      </c>
      <c r="BD878" s="17">
        <f t="shared" si="3126"/>
        <v>0</v>
      </c>
      <c r="BE878" s="17">
        <f t="shared" si="3127"/>
        <v>0</v>
      </c>
      <c r="BF878" s="17">
        <f t="shared" si="3128"/>
        <v>0</v>
      </c>
      <c r="BG878" s="17">
        <f t="shared" si="3129"/>
        <v>0</v>
      </c>
      <c r="BH878" s="17">
        <f t="shared" si="3130"/>
        <v>0</v>
      </c>
      <c r="BI878" s="17">
        <f t="shared" si="3131"/>
        <v>0</v>
      </c>
      <c r="BJ878" s="17">
        <f t="shared" si="3132"/>
        <v>0</v>
      </c>
      <c r="BK878" s="17">
        <f t="shared" si="3133"/>
        <v>0</v>
      </c>
      <c r="BL878" s="17">
        <f t="shared" si="3134"/>
        <v>0</v>
      </c>
      <c r="BM878" s="17">
        <f t="shared" si="3135"/>
        <v>0</v>
      </c>
      <c r="BN878" s="17">
        <f t="shared" si="3136"/>
        <v>0</v>
      </c>
      <c r="BO878" s="17">
        <f t="shared" si="3089"/>
        <v>665</v>
      </c>
      <c r="BP878" s="17">
        <f t="shared" si="3090"/>
        <v>665</v>
      </c>
      <c r="BQ878" s="17">
        <f t="shared" si="3091"/>
        <v>665</v>
      </c>
      <c r="BR878" s="17">
        <f t="shared" si="3137"/>
        <v>0</v>
      </c>
      <c r="BS878" s="35"/>
      <c r="BT878" s="35"/>
      <c r="BU878" s="1"/>
      <c r="BV878" s="1"/>
      <c r="BW878" s="1"/>
      <c r="BX878" s="1"/>
      <c r="BY878" s="1"/>
      <c r="BZ878" s="1"/>
      <c r="CA878" s="1"/>
      <c r="CB878" s="1"/>
    </row>
    <row r="879" s="1" customFormat="1" ht="15">
      <c r="A879" s="33" t="s">
        <v>497</v>
      </c>
      <c r="B879" s="33" t="s">
        <v>36</v>
      </c>
      <c r="C879" s="33" t="s">
        <v>38</v>
      </c>
      <c r="D879" s="33" t="s">
        <v>433</v>
      </c>
      <c r="E879" s="33" t="s">
        <v>141</v>
      </c>
      <c r="F879" s="34" t="s">
        <v>142</v>
      </c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>
        <v>665</v>
      </c>
      <c r="AL879" s="17"/>
      <c r="AM879" s="17"/>
      <c r="AN879" s="17"/>
      <c r="AO879" s="17"/>
      <c r="AP879" s="17">
        <v>665</v>
      </c>
      <c r="AQ879" s="17"/>
      <c r="AR879" s="17"/>
      <c r="AS879" s="17"/>
      <c r="AT879" s="17"/>
      <c r="AU879" s="17">
        <v>665</v>
      </c>
      <c r="AV879" s="17"/>
      <c r="AW879" s="17">
        <f t="shared" si="3083"/>
        <v>665</v>
      </c>
      <c r="AX879" s="17">
        <f t="shared" si="3084"/>
        <v>665</v>
      </c>
      <c r="AY879" s="17">
        <f t="shared" si="3085"/>
        <v>665</v>
      </c>
      <c r="AZ879" s="17"/>
      <c r="BA879" s="17">
        <f t="shared" si="3086"/>
        <v>665</v>
      </c>
      <c r="BB879" s="17">
        <f t="shared" si="3087"/>
        <v>665</v>
      </c>
      <c r="BC879" s="17">
        <f t="shared" si="3088"/>
        <v>665</v>
      </c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>
        <f t="shared" si="3089"/>
        <v>665</v>
      </c>
      <c r="BP879" s="17">
        <f t="shared" si="3090"/>
        <v>665</v>
      </c>
      <c r="BQ879" s="17">
        <f t="shared" si="3091"/>
        <v>665</v>
      </c>
      <c r="BR879" s="17"/>
      <c r="BS879" s="35"/>
      <c r="BT879" s="35"/>
      <c r="BU879" s="1"/>
      <c r="BV879" s="1"/>
      <c r="BW879" s="1"/>
      <c r="BX879" s="1"/>
      <c r="BY879" s="1"/>
      <c r="BZ879" s="1"/>
      <c r="CA879" s="1"/>
      <c r="CB879" s="1"/>
    </row>
    <row r="880" s="1" customFormat="1" ht="15" hidden="1">
      <c r="A880" s="33" t="s">
        <v>497</v>
      </c>
      <c r="B880" s="33" t="s">
        <v>36</v>
      </c>
      <c r="C880" s="33" t="s">
        <v>38</v>
      </c>
      <c r="D880" s="33" t="s">
        <v>246</v>
      </c>
      <c r="E880" s="33"/>
      <c r="F880" s="34" t="s">
        <v>43</v>
      </c>
      <c r="G880" s="17">
        <f t="shared" si="3092"/>
        <v>24107.399999999998</v>
      </c>
      <c r="H880" s="17">
        <f t="shared" si="3093"/>
        <v>22530.400000000001</v>
      </c>
      <c r="I880" s="17">
        <f t="shared" si="3094"/>
        <v>21920</v>
      </c>
      <c r="J880" s="17">
        <f t="shared" si="3095"/>
        <v>114.59999999999999</v>
      </c>
      <c r="K880" s="17">
        <f t="shared" si="3096"/>
        <v>0</v>
      </c>
      <c r="L880" s="17">
        <f t="shared" si="3097"/>
        <v>0</v>
      </c>
      <c r="M880" s="17">
        <f t="shared" si="2982"/>
        <v>24221.999999999996</v>
      </c>
      <c r="N880" s="17">
        <f t="shared" si="2983"/>
        <v>22530.400000000001</v>
      </c>
      <c r="O880" s="17">
        <f t="shared" si="2984"/>
        <v>21920</v>
      </c>
      <c r="P880" s="17">
        <f t="shared" si="3098"/>
        <v>0</v>
      </c>
      <c r="Q880" s="17">
        <f t="shared" si="3099"/>
        <v>0</v>
      </c>
      <c r="R880" s="17">
        <f t="shared" si="3100"/>
        <v>0</v>
      </c>
      <c r="S880" s="17">
        <f t="shared" si="3101"/>
        <v>110</v>
      </c>
      <c r="T880" s="17">
        <f t="shared" si="3102"/>
        <v>110</v>
      </c>
      <c r="U880" s="17">
        <f t="shared" si="3103"/>
        <v>0</v>
      </c>
      <c r="V880" s="17">
        <f t="shared" si="3104"/>
        <v>110</v>
      </c>
      <c r="W880" s="17">
        <f t="shared" si="3105"/>
        <v>0</v>
      </c>
      <c r="X880" s="17">
        <f t="shared" si="3106"/>
        <v>0</v>
      </c>
      <c r="Y880" s="17">
        <f t="shared" si="3077"/>
        <v>24331.999999999996</v>
      </c>
      <c r="Z880" s="17">
        <f t="shared" si="3078"/>
        <v>22640.400000000001</v>
      </c>
      <c r="AA880" s="17">
        <f t="shared" si="3079"/>
        <v>22030</v>
      </c>
      <c r="AB880" s="17">
        <f t="shared" si="3107"/>
        <v>0</v>
      </c>
      <c r="AC880" s="17">
        <f t="shared" si="3108"/>
        <v>0</v>
      </c>
      <c r="AD880" s="17">
        <f t="shared" si="3109"/>
        <v>0</v>
      </c>
      <c r="AE880" s="17">
        <f t="shared" si="3080"/>
        <v>24331.999999999996</v>
      </c>
      <c r="AF880" s="17">
        <f t="shared" si="3081"/>
        <v>22640.400000000001</v>
      </c>
      <c r="AG880" s="17">
        <f t="shared" si="3082"/>
        <v>22030</v>
      </c>
      <c r="AH880" s="17">
        <f t="shared" si="3110"/>
        <v>0</v>
      </c>
      <c r="AI880" s="17">
        <f t="shared" si="3111"/>
        <v>0</v>
      </c>
      <c r="AJ880" s="17">
        <f t="shared" si="3112"/>
        <v>796.08500000000004</v>
      </c>
      <c r="AK880" s="17">
        <f t="shared" si="3113"/>
        <v>-665</v>
      </c>
      <c r="AL880" s="17">
        <f t="shared" si="3114"/>
        <v>0</v>
      </c>
      <c r="AM880" s="17">
        <f t="shared" si="3115"/>
        <v>0</v>
      </c>
      <c r="AN880" s="17">
        <f t="shared" si="3116"/>
        <v>0</v>
      </c>
      <c r="AO880" s="17">
        <f t="shared" si="3117"/>
        <v>0</v>
      </c>
      <c r="AP880" s="17">
        <f t="shared" si="3118"/>
        <v>-665</v>
      </c>
      <c r="AQ880" s="17">
        <f t="shared" si="3119"/>
        <v>0</v>
      </c>
      <c r="AR880" s="17">
        <f t="shared" si="3120"/>
        <v>0</v>
      </c>
      <c r="AS880" s="17">
        <f t="shared" si="3121"/>
        <v>0</v>
      </c>
      <c r="AT880" s="17">
        <f t="shared" si="3122"/>
        <v>0</v>
      </c>
      <c r="AU880" s="17">
        <f t="shared" si="3123"/>
        <v>-665</v>
      </c>
      <c r="AV880" s="17">
        <f t="shared" si="3124"/>
        <v>0</v>
      </c>
      <c r="AW880" s="17">
        <f t="shared" si="3083"/>
        <v>24463.084999999995</v>
      </c>
      <c r="AX880" s="17">
        <f t="shared" si="3084"/>
        <v>21975.400000000001</v>
      </c>
      <c r="AY880" s="17">
        <f t="shared" si="3085"/>
        <v>21365</v>
      </c>
      <c r="AZ880" s="17">
        <f t="shared" si="3125"/>
        <v>0</v>
      </c>
      <c r="BA880" s="17">
        <f t="shared" si="3086"/>
        <v>24463.084999999995</v>
      </c>
      <c r="BB880" s="17">
        <f t="shared" si="3087"/>
        <v>21975.400000000001</v>
      </c>
      <c r="BC880" s="17">
        <f t="shared" si="3088"/>
        <v>21365</v>
      </c>
      <c r="BD880" s="17">
        <f t="shared" si="3126"/>
        <v>0</v>
      </c>
      <c r="BE880" s="17">
        <f t="shared" si="3127"/>
        <v>0</v>
      </c>
      <c r="BF880" s="17">
        <f t="shared" si="3128"/>
        <v>4266.7600000000002</v>
      </c>
      <c r="BG880" s="17">
        <f t="shared" si="3129"/>
        <v>0</v>
      </c>
      <c r="BH880" s="17">
        <f t="shared" si="3130"/>
        <v>0</v>
      </c>
      <c r="BI880" s="17">
        <f t="shared" si="3131"/>
        <v>0</v>
      </c>
      <c r="BJ880" s="17">
        <f t="shared" si="3132"/>
        <v>3034.4549999999999</v>
      </c>
      <c r="BK880" s="17">
        <f t="shared" si="3133"/>
        <v>0</v>
      </c>
      <c r="BL880" s="17">
        <f t="shared" si="3134"/>
        <v>0</v>
      </c>
      <c r="BM880" s="17">
        <f t="shared" si="3135"/>
        <v>0</v>
      </c>
      <c r="BN880" s="17">
        <f t="shared" si="3136"/>
        <v>3228.4169999999999</v>
      </c>
      <c r="BO880" s="17">
        <f t="shared" si="3089"/>
        <v>28729.844999999994</v>
      </c>
      <c r="BP880" s="17">
        <f t="shared" si="3090"/>
        <v>25009.855000000003</v>
      </c>
      <c r="BQ880" s="17">
        <f t="shared" si="3091"/>
        <v>24593.417000000001</v>
      </c>
      <c r="BR880" s="17">
        <f t="shared" si="3137"/>
        <v>0</v>
      </c>
      <c r="BS880" s="35">
        <v>0</v>
      </c>
      <c r="BT880" s="35"/>
      <c r="BU880" s="1"/>
      <c r="BV880" s="1"/>
      <c r="BW880" s="1"/>
      <c r="BX880" s="1"/>
      <c r="BY880" s="1"/>
      <c r="BZ880" s="1"/>
      <c r="CA880" s="1"/>
      <c r="CB880" s="1"/>
    </row>
    <row r="881" s="1" customFormat="1" ht="45">
      <c r="A881" s="33" t="s">
        <v>497</v>
      </c>
      <c r="B881" s="33" t="s">
        <v>36</v>
      </c>
      <c r="C881" s="33" t="s">
        <v>38</v>
      </c>
      <c r="D881" s="33" t="s">
        <v>247</v>
      </c>
      <c r="E881" s="33"/>
      <c r="F881" s="34" t="s">
        <v>248</v>
      </c>
      <c r="G881" s="17">
        <f>G882+G887+G891+G885+G889</f>
        <v>24107.399999999998</v>
      </c>
      <c r="H881" s="17">
        <f>H882+H887+H891+H885+H889</f>
        <v>22530.400000000001</v>
      </c>
      <c r="I881" s="17">
        <f>I882+I887+I891+I885+I889</f>
        <v>21920</v>
      </c>
      <c r="J881" s="17">
        <f>J882+J887+J891+J885+J889</f>
        <v>114.59999999999999</v>
      </c>
      <c r="K881" s="17">
        <f>K882+K887+K891+K885+K889</f>
        <v>0</v>
      </c>
      <c r="L881" s="17">
        <f>L882+L887+L891+L885+L889</f>
        <v>0</v>
      </c>
      <c r="M881" s="17">
        <f t="shared" si="2982"/>
        <v>24221.999999999996</v>
      </c>
      <c r="N881" s="17">
        <f t="shared" si="2983"/>
        <v>22530.400000000001</v>
      </c>
      <c r="O881" s="17">
        <f t="shared" si="2984"/>
        <v>21920</v>
      </c>
      <c r="P881" s="17">
        <f>P882+P887+P891+P885+P889</f>
        <v>0</v>
      </c>
      <c r="Q881" s="17">
        <f>Q882+Q887+Q891+Q885+Q889</f>
        <v>0</v>
      </c>
      <c r="R881" s="17">
        <f>R882+R887+R891+R885+R889</f>
        <v>0</v>
      </c>
      <c r="S881" s="17">
        <f>S882+S887+S891+S885+S889</f>
        <v>110</v>
      </c>
      <c r="T881" s="17">
        <f>T882+T887+T891+T885+T889</f>
        <v>110</v>
      </c>
      <c r="U881" s="17">
        <f>U882+U887+U891+U885+U889</f>
        <v>0</v>
      </c>
      <c r="V881" s="17">
        <f>V882+V887+V891+V885+V889</f>
        <v>110</v>
      </c>
      <c r="W881" s="17">
        <f>W882+W887+W891+W885+W889</f>
        <v>0</v>
      </c>
      <c r="X881" s="17">
        <f>X882+X887+X891+X885+X889</f>
        <v>0</v>
      </c>
      <c r="Y881" s="17">
        <f t="shared" si="3077"/>
        <v>24331.999999999996</v>
      </c>
      <c r="Z881" s="17">
        <f t="shared" si="3078"/>
        <v>22640.400000000001</v>
      </c>
      <c r="AA881" s="17">
        <f t="shared" si="3079"/>
        <v>22030</v>
      </c>
      <c r="AB881" s="17">
        <f>AB882+AB887+AB891+AB885+AB889</f>
        <v>0</v>
      </c>
      <c r="AC881" s="17">
        <f>AC882+AC887+AC891+AC885+AC889</f>
        <v>0</v>
      </c>
      <c r="AD881" s="17">
        <f>AD882+AD887+AD891+AD885+AD889</f>
        <v>0</v>
      </c>
      <c r="AE881" s="17">
        <f t="shared" si="3080"/>
        <v>24331.999999999996</v>
      </c>
      <c r="AF881" s="17">
        <f t="shared" si="3081"/>
        <v>22640.400000000001</v>
      </c>
      <c r="AG881" s="17">
        <f t="shared" si="3082"/>
        <v>22030</v>
      </c>
      <c r="AH881" s="17">
        <f>AH882+AH887+AH891+AH885+AH889</f>
        <v>0</v>
      </c>
      <c r="AI881" s="17">
        <f>AI882+AI887+AI891+AI885+AI889</f>
        <v>0</v>
      </c>
      <c r="AJ881" s="17">
        <f>AJ882+AJ887+AJ891+AJ885+AJ889</f>
        <v>796.08500000000004</v>
      </c>
      <c r="AK881" s="17">
        <f>AK882+AK887+AK891+AK885+AK889</f>
        <v>-665</v>
      </c>
      <c r="AL881" s="17">
        <f>AL882+AL887+AL891+AL885+AL889</f>
        <v>0</v>
      </c>
      <c r="AM881" s="17">
        <f>AM882+AM887+AM891+AM885+AM889</f>
        <v>0</v>
      </c>
      <c r="AN881" s="17">
        <f>AN882+AN887+AN891+AN885+AN889</f>
        <v>0</v>
      </c>
      <c r="AO881" s="17">
        <f>AO882+AO887+AO891+AO885+AO889</f>
        <v>0</v>
      </c>
      <c r="AP881" s="17">
        <f>AP882+AP887+AP891+AP885+AP889</f>
        <v>-665</v>
      </c>
      <c r="AQ881" s="17">
        <f>AQ882+AQ887+AQ891+AQ885+AQ889</f>
        <v>0</v>
      </c>
      <c r="AR881" s="17">
        <f>AR882+AR887+AR891+AR885+AR889</f>
        <v>0</v>
      </c>
      <c r="AS881" s="17">
        <f>AS882+AS887+AS891+AS885+AS889</f>
        <v>0</v>
      </c>
      <c r="AT881" s="17">
        <f>AT882+AT887+AT891+AT885+AT889</f>
        <v>0</v>
      </c>
      <c r="AU881" s="17">
        <f>AU882+AU887+AU891+AU885+AU889</f>
        <v>-665</v>
      </c>
      <c r="AV881" s="17">
        <f>AV882+AV887+AV891+AV885+AV889</f>
        <v>0</v>
      </c>
      <c r="AW881" s="17">
        <f t="shared" si="3083"/>
        <v>24463.084999999995</v>
      </c>
      <c r="AX881" s="17">
        <f t="shared" si="3084"/>
        <v>21975.400000000001</v>
      </c>
      <c r="AY881" s="17">
        <f t="shared" si="3085"/>
        <v>21365</v>
      </c>
      <c r="AZ881" s="17">
        <f>AZ882+AZ887+AZ891+AZ885+AZ889</f>
        <v>0</v>
      </c>
      <c r="BA881" s="17">
        <f t="shared" si="3086"/>
        <v>24463.084999999995</v>
      </c>
      <c r="BB881" s="17">
        <f t="shared" si="3087"/>
        <v>21975.400000000001</v>
      </c>
      <c r="BC881" s="17">
        <f t="shared" si="3088"/>
        <v>21365</v>
      </c>
      <c r="BD881" s="17">
        <f>BD882+BD887+BD891+BD885+BD889</f>
        <v>0</v>
      </c>
      <c r="BE881" s="17">
        <f>BE882+BE887+BE891+BE885+BE889</f>
        <v>0</v>
      </c>
      <c r="BF881" s="17">
        <f>BF882+BF887+BF891+BF885+BF889</f>
        <v>4266.7600000000002</v>
      </c>
      <c r="BG881" s="17">
        <f>BG882+BG887+BG891+BG885+BG889</f>
        <v>0</v>
      </c>
      <c r="BH881" s="17">
        <f>BH882+BH887+BH891+BH885+BH889</f>
        <v>0</v>
      </c>
      <c r="BI881" s="17">
        <f>BI882+BI887+BI891+BI885+BI889</f>
        <v>0</v>
      </c>
      <c r="BJ881" s="17">
        <f>BJ882+BJ887+BJ891+BJ885+BJ889</f>
        <v>3034.4549999999999</v>
      </c>
      <c r="BK881" s="17">
        <f>BK882+BK887+BK891+BK885+BK889</f>
        <v>0</v>
      </c>
      <c r="BL881" s="17">
        <f>BL882+BL887+BL891+BL885+BL889</f>
        <v>0</v>
      </c>
      <c r="BM881" s="17">
        <f>BM882+BM887+BM891+BM885+BM889</f>
        <v>0</v>
      </c>
      <c r="BN881" s="17">
        <f>BN882+BN887+BN891+BN885+BN889</f>
        <v>3228.4169999999999</v>
      </c>
      <c r="BO881" s="17">
        <f t="shared" si="3089"/>
        <v>28729.844999999994</v>
      </c>
      <c r="BP881" s="17">
        <f t="shared" si="3090"/>
        <v>25009.855000000003</v>
      </c>
      <c r="BQ881" s="17">
        <f t="shared" si="3091"/>
        <v>24593.417000000001</v>
      </c>
      <c r="BR881" s="17">
        <f>BR882+BR887+BR891+BR885+BR889</f>
        <v>0</v>
      </c>
      <c r="BS881" s="35"/>
      <c r="BT881" s="35"/>
      <c r="BU881" s="1"/>
      <c r="BV881" s="1"/>
      <c r="BW881" s="1"/>
      <c r="BX881" s="1"/>
      <c r="BY881" s="1"/>
      <c r="BZ881" s="1"/>
      <c r="CA881" s="1"/>
      <c r="CB881" s="1"/>
    </row>
    <row r="882" s="1" customFormat="1" ht="30">
      <c r="A882" s="33" t="s">
        <v>497</v>
      </c>
      <c r="B882" s="33" t="s">
        <v>36</v>
      </c>
      <c r="C882" s="33" t="s">
        <v>38</v>
      </c>
      <c r="D882" s="33" t="s">
        <v>435</v>
      </c>
      <c r="E882" s="33"/>
      <c r="F882" s="34" t="s">
        <v>436</v>
      </c>
      <c r="G882" s="17">
        <f>G883+G884</f>
        <v>12917.299999999999</v>
      </c>
      <c r="H882" s="17">
        <f>H883+H884</f>
        <v>11340.300000000001</v>
      </c>
      <c r="I882" s="17">
        <f>I883+I884</f>
        <v>10729.9</v>
      </c>
      <c r="J882" s="17">
        <f>J883+J884</f>
        <v>0</v>
      </c>
      <c r="K882" s="17">
        <f>K883+K884</f>
        <v>0</v>
      </c>
      <c r="L882" s="17">
        <f>L883+L884</f>
        <v>0</v>
      </c>
      <c r="M882" s="17">
        <f t="shared" si="2982"/>
        <v>12917.299999999999</v>
      </c>
      <c r="N882" s="17">
        <f t="shared" si="2983"/>
        <v>11340.300000000001</v>
      </c>
      <c r="O882" s="17">
        <f t="shared" si="2984"/>
        <v>10729.9</v>
      </c>
      <c r="P882" s="17">
        <f>P883+P884</f>
        <v>0</v>
      </c>
      <c r="Q882" s="17">
        <f>Q883+Q884</f>
        <v>0</v>
      </c>
      <c r="R882" s="17">
        <f>R883+R884</f>
        <v>0</v>
      </c>
      <c r="S882" s="17">
        <f>S883+S884</f>
        <v>0</v>
      </c>
      <c r="T882" s="17">
        <f>T883+T884</f>
        <v>0</v>
      </c>
      <c r="U882" s="17">
        <f>U883+U884</f>
        <v>0</v>
      </c>
      <c r="V882" s="17">
        <f>V883+V884</f>
        <v>0</v>
      </c>
      <c r="W882" s="17">
        <f>W883+W884</f>
        <v>0</v>
      </c>
      <c r="X882" s="17">
        <f>X883+X884</f>
        <v>0</v>
      </c>
      <c r="Y882" s="17">
        <f t="shared" si="3077"/>
        <v>12917.299999999999</v>
      </c>
      <c r="Z882" s="17">
        <f t="shared" si="3078"/>
        <v>11340.300000000001</v>
      </c>
      <c r="AA882" s="17">
        <f t="shared" si="3079"/>
        <v>10729.9</v>
      </c>
      <c r="AB882" s="17">
        <f>AB883+AB884</f>
        <v>0</v>
      </c>
      <c r="AC882" s="17">
        <f>AC883+AC884</f>
        <v>0</v>
      </c>
      <c r="AD882" s="17">
        <f>AD883+AD884</f>
        <v>0</v>
      </c>
      <c r="AE882" s="17">
        <f t="shared" si="3080"/>
        <v>12917.299999999999</v>
      </c>
      <c r="AF882" s="17">
        <f t="shared" si="3081"/>
        <v>11340.300000000001</v>
      </c>
      <c r="AG882" s="17">
        <f t="shared" si="3082"/>
        <v>10729.9</v>
      </c>
      <c r="AH882" s="17">
        <f>AH883+AH884</f>
        <v>0</v>
      </c>
      <c r="AI882" s="17">
        <f>AI883+AI884</f>
        <v>0</v>
      </c>
      <c r="AJ882" s="17">
        <f>AJ883+AJ884</f>
        <v>796.08500000000004</v>
      </c>
      <c r="AK882" s="17">
        <f>AK883+AK884</f>
        <v>0</v>
      </c>
      <c r="AL882" s="17">
        <f>AL883+AL884</f>
        <v>0</v>
      </c>
      <c r="AM882" s="17">
        <f>AM883+AM884</f>
        <v>0</v>
      </c>
      <c r="AN882" s="17">
        <f>AN883+AN884</f>
        <v>0</v>
      </c>
      <c r="AO882" s="17">
        <f>AO883+AO884</f>
        <v>0</v>
      </c>
      <c r="AP882" s="17">
        <f>AP883+AP884</f>
        <v>0</v>
      </c>
      <c r="AQ882" s="17">
        <f>AQ883+AQ884</f>
        <v>0</v>
      </c>
      <c r="AR882" s="17">
        <f>AR883+AR884</f>
        <v>0</v>
      </c>
      <c r="AS882" s="17">
        <f>AS883+AS884</f>
        <v>0</v>
      </c>
      <c r="AT882" s="17">
        <f>AT883+AT884</f>
        <v>0</v>
      </c>
      <c r="AU882" s="17">
        <f>AU883+AU884</f>
        <v>0</v>
      </c>
      <c r="AV882" s="17">
        <f>AV883+AV884</f>
        <v>0</v>
      </c>
      <c r="AW882" s="17">
        <f t="shared" si="3083"/>
        <v>13713.384999999998</v>
      </c>
      <c r="AX882" s="17">
        <f t="shared" si="3084"/>
        <v>11340.300000000001</v>
      </c>
      <c r="AY882" s="17">
        <f t="shared" si="3085"/>
        <v>10729.9</v>
      </c>
      <c r="AZ882" s="17">
        <f>AZ883+AZ884</f>
        <v>0</v>
      </c>
      <c r="BA882" s="17">
        <f t="shared" si="3086"/>
        <v>13713.384999999998</v>
      </c>
      <c r="BB882" s="17">
        <f t="shared" si="3087"/>
        <v>11340.300000000001</v>
      </c>
      <c r="BC882" s="17">
        <f t="shared" si="3088"/>
        <v>10729.9</v>
      </c>
      <c r="BD882" s="17">
        <f>BD883+BD884</f>
        <v>0</v>
      </c>
      <c r="BE882" s="17">
        <f>BE883+BE884</f>
        <v>0</v>
      </c>
      <c r="BF882" s="17">
        <f>BF883+BF884</f>
        <v>4266.7600000000002</v>
      </c>
      <c r="BG882" s="17">
        <f>BG883+BG884</f>
        <v>0</v>
      </c>
      <c r="BH882" s="17">
        <f>BH883+BH884</f>
        <v>0</v>
      </c>
      <c r="BI882" s="17">
        <f>BI883+BI884</f>
        <v>0</v>
      </c>
      <c r="BJ882" s="17">
        <f>BJ883+BJ884</f>
        <v>3034.4549999999999</v>
      </c>
      <c r="BK882" s="17">
        <f>BK883+BK884</f>
        <v>0</v>
      </c>
      <c r="BL882" s="17">
        <f>BL883+BL884</f>
        <v>0</v>
      </c>
      <c r="BM882" s="17">
        <f>BM883+BM884</f>
        <v>0</v>
      </c>
      <c r="BN882" s="17">
        <f>BN883+BN884</f>
        <v>3228.4169999999999</v>
      </c>
      <c r="BO882" s="17">
        <f t="shared" si="3089"/>
        <v>17980.144999999997</v>
      </c>
      <c r="BP882" s="17">
        <f t="shared" si="3090"/>
        <v>14374.755000000001</v>
      </c>
      <c r="BQ882" s="17">
        <f t="shared" si="3091"/>
        <v>13958.316999999999</v>
      </c>
      <c r="BR882" s="17">
        <f>BR883+BR884</f>
        <v>0</v>
      </c>
      <c r="BS882" s="35"/>
      <c r="BT882" s="35"/>
      <c r="BU882" s="1"/>
      <c r="BV882" s="1"/>
      <c r="BW882" s="1"/>
      <c r="BX882" s="1"/>
      <c r="BY882" s="1"/>
      <c r="BZ882" s="1"/>
      <c r="CA882" s="1"/>
      <c r="CB882" s="1"/>
    </row>
    <row r="883" s="1" customFormat="1" ht="30">
      <c r="A883" s="33" t="s">
        <v>497</v>
      </c>
      <c r="B883" s="33" t="s">
        <v>36</v>
      </c>
      <c r="C883" s="33" t="s">
        <v>38</v>
      </c>
      <c r="D883" s="33" t="s">
        <v>435</v>
      </c>
      <c r="E883" s="33" t="s">
        <v>48</v>
      </c>
      <c r="F883" s="34" t="s">
        <v>49</v>
      </c>
      <c r="G883" s="17">
        <v>12682</v>
      </c>
      <c r="H883" s="17">
        <v>11113.200000000001</v>
      </c>
      <c r="I883" s="17">
        <v>10502.799999999999</v>
      </c>
      <c r="J883" s="17"/>
      <c r="K883" s="17"/>
      <c r="L883" s="17"/>
      <c r="M883" s="17">
        <f t="shared" si="2982"/>
        <v>12682</v>
      </c>
      <c r="N883" s="17">
        <f t="shared" si="2983"/>
        <v>11113.200000000001</v>
      </c>
      <c r="O883" s="17">
        <f t="shared" si="2984"/>
        <v>10502.799999999999</v>
      </c>
      <c r="P883" s="17"/>
      <c r="Q883" s="17"/>
      <c r="R883" s="17"/>
      <c r="S883" s="17"/>
      <c r="T883" s="17"/>
      <c r="U883" s="17"/>
      <c r="V883" s="17"/>
      <c r="W883" s="17"/>
      <c r="X883" s="17"/>
      <c r="Y883" s="17">
        <f t="shared" si="3077"/>
        <v>12682</v>
      </c>
      <c r="Z883" s="17">
        <f t="shared" si="3078"/>
        <v>11113.200000000001</v>
      </c>
      <c r="AA883" s="17">
        <f t="shared" si="3079"/>
        <v>10502.799999999999</v>
      </c>
      <c r="AB883" s="17"/>
      <c r="AC883" s="17"/>
      <c r="AD883" s="17"/>
      <c r="AE883" s="17">
        <f t="shared" si="3080"/>
        <v>12682</v>
      </c>
      <c r="AF883" s="17">
        <f t="shared" si="3081"/>
        <v>11113.200000000001</v>
      </c>
      <c r="AG883" s="17">
        <f t="shared" si="3082"/>
        <v>10502.799999999999</v>
      </c>
      <c r="AH883" s="17"/>
      <c r="AI883" s="17"/>
      <c r="AJ883" s="17">
        <v>796.08500000000004</v>
      </c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>
        <f t="shared" si="3083"/>
        <v>13478.084999999999</v>
      </c>
      <c r="AX883" s="17">
        <f t="shared" si="3084"/>
        <v>11113.200000000001</v>
      </c>
      <c r="AY883" s="17">
        <f t="shared" si="3085"/>
        <v>10502.799999999999</v>
      </c>
      <c r="AZ883" s="17"/>
      <c r="BA883" s="17">
        <f t="shared" si="3086"/>
        <v>13478.084999999999</v>
      </c>
      <c r="BB883" s="17">
        <f t="shared" si="3087"/>
        <v>11113.200000000001</v>
      </c>
      <c r="BC883" s="17">
        <f t="shared" si="3088"/>
        <v>10502.799999999999</v>
      </c>
      <c r="BD883" s="17"/>
      <c r="BE883" s="17"/>
      <c r="BF883" s="17">
        <v>4266.7600000000002</v>
      </c>
      <c r="BG883" s="17"/>
      <c r="BH883" s="17"/>
      <c r="BI883" s="17"/>
      <c r="BJ883" s="17">
        <v>3034.4549999999999</v>
      </c>
      <c r="BK883" s="17"/>
      <c r="BL883" s="17"/>
      <c r="BM883" s="17"/>
      <c r="BN883" s="17">
        <v>3228.4169999999999</v>
      </c>
      <c r="BO883" s="17">
        <f t="shared" si="3089"/>
        <v>17744.845000000001</v>
      </c>
      <c r="BP883" s="17">
        <f t="shared" si="3090"/>
        <v>14147.655000000001</v>
      </c>
      <c r="BQ883" s="17">
        <f t="shared" si="3091"/>
        <v>13731.216999999999</v>
      </c>
      <c r="BR883" s="17"/>
      <c r="BS883" s="35"/>
      <c r="BT883" s="35"/>
      <c r="BU883" s="1"/>
      <c r="BV883" s="1"/>
      <c r="BW883" s="1"/>
      <c r="BX883" s="1"/>
      <c r="BY883" s="1"/>
      <c r="BZ883" s="1"/>
      <c r="CA883" s="1"/>
      <c r="CB883" s="1"/>
    </row>
    <row r="884" s="1" customFormat="1" ht="15">
      <c r="A884" s="33" t="s">
        <v>497</v>
      </c>
      <c r="B884" s="33" t="s">
        <v>36</v>
      </c>
      <c r="C884" s="33" t="s">
        <v>38</v>
      </c>
      <c r="D884" s="33" t="s">
        <v>435</v>
      </c>
      <c r="E884" s="33" t="s">
        <v>50</v>
      </c>
      <c r="F884" s="34" t="s">
        <v>51</v>
      </c>
      <c r="G884" s="17">
        <v>235.30000000000001</v>
      </c>
      <c r="H884" s="17">
        <v>227.09999999999999</v>
      </c>
      <c r="I884" s="17">
        <v>227.09999999999999</v>
      </c>
      <c r="J884" s="17"/>
      <c r="K884" s="17"/>
      <c r="L884" s="17"/>
      <c r="M884" s="17">
        <f t="shared" si="2982"/>
        <v>235.30000000000001</v>
      </c>
      <c r="N884" s="17">
        <f t="shared" si="2983"/>
        <v>227.09999999999999</v>
      </c>
      <c r="O884" s="17">
        <f t="shared" si="2984"/>
        <v>227.09999999999999</v>
      </c>
      <c r="P884" s="17"/>
      <c r="Q884" s="17"/>
      <c r="R884" s="17"/>
      <c r="S884" s="17"/>
      <c r="T884" s="17"/>
      <c r="U884" s="17"/>
      <c r="V884" s="17"/>
      <c r="W884" s="17"/>
      <c r="X884" s="17"/>
      <c r="Y884" s="17">
        <f t="shared" si="3077"/>
        <v>235.30000000000001</v>
      </c>
      <c r="Z884" s="17">
        <f t="shared" si="3078"/>
        <v>227.09999999999999</v>
      </c>
      <c r="AA884" s="17">
        <f t="shared" si="3079"/>
        <v>227.09999999999999</v>
      </c>
      <c r="AB884" s="17"/>
      <c r="AC884" s="17"/>
      <c r="AD884" s="17"/>
      <c r="AE884" s="17">
        <f t="shared" si="3080"/>
        <v>235.30000000000001</v>
      </c>
      <c r="AF884" s="17">
        <f t="shared" si="3081"/>
        <v>227.09999999999999</v>
      </c>
      <c r="AG884" s="17">
        <f t="shared" si="3082"/>
        <v>227.09999999999999</v>
      </c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>
        <f t="shared" si="3083"/>
        <v>235.30000000000001</v>
      </c>
      <c r="AX884" s="17">
        <f t="shared" si="3084"/>
        <v>227.09999999999999</v>
      </c>
      <c r="AY884" s="17">
        <f t="shared" si="3085"/>
        <v>227.09999999999999</v>
      </c>
      <c r="AZ884" s="17"/>
      <c r="BA884" s="17">
        <f t="shared" si="3086"/>
        <v>235.30000000000001</v>
      </c>
      <c r="BB884" s="17">
        <f t="shared" si="3087"/>
        <v>227.09999999999999</v>
      </c>
      <c r="BC884" s="17">
        <f t="shared" si="3088"/>
        <v>227.09999999999999</v>
      </c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>
        <f t="shared" si="3089"/>
        <v>235.30000000000001</v>
      </c>
      <c r="BP884" s="17">
        <f t="shared" si="3090"/>
        <v>227.09999999999999</v>
      </c>
      <c r="BQ884" s="17">
        <f t="shared" si="3091"/>
        <v>227.09999999999999</v>
      </c>
      <c r="BR884" s="17"/>
      <c r="BS884" s="35"/>
      <c r="BT884" s="35"/>
      <c r="BU884" s="1"/>
      <c r="BV884" s="1"/>
      <c r="BW884" s="1"/>
      <c r="BX884" s="1"/>
      <c r="BY884" s="1"/>
      <c r="BZ884" s="1"/>
      <c r="CA884" s="1"/>
      <c r="CB884" s="1"/>
    </row>
    <row r="885" s="1" customFormat="1" ht="30">
      <c r="A885" s="33" t="s">
        <v>497</v>
      </c>
      <c r="B885" s="33" t="s">
        <v>36</v>
      </c>
      <c r="C885" s="33" t="s">
        <v>38</v>
      </c>
      <c r="D885" s="33" t="s">
        <v>249</v>
      </c>
      <c r="E885" s="38"/>
      <c r="F885" s="34" t="s">
        <v>250</v>
      </c>
      <c r="G885" s="17">
        <f>G886</f>
        <v>500</v>
      </c>
      <c r="H885" s="17">
        <f>H886</f>
        <v>500</v>
      </c>
      <c r="I885" s="17">
        <f>I886</f>
        <v>500</v>
      </c>
      <c r="J885" s="17">
        <f>J886</f>
        <v>114.59999999999999</v>
      </c>
      <c r="K885" s="17">
        <f>K886</f>
        <v>0</v>
      </c>
      <c r="L885" s="17">
        <f>L886</f>
        <v>0</v>
      </c>
      <c r="M885" s="17">
        <f t="shared" si="2982"/>
        <v>614.60000000000002</v>
      </c>
      <c r="N885" s="17">
        <f t="shared" si="2983"/>
        <v>500</v>
      </c>
      <c r="O885" s="17">
        <f t="shared" si="2984"/>
        <v>500</v>
      </c>
      <c r="P885" s="17">
        <f>P886</f>
        <v>0</v>
      </c>
      <c r="Q885" s="17">
        <f>Q886</f>
        <v>0</v>
      </c>
      <c r="R885" s="17">
        <f>R886</f>
        <v>0</v>
      </c>
      <c r="S885" s="17">
        <f>S886</f>
        <v>0</v>
      </c>
      <c r="T885" s="17">
        <f>T886</f>
        <v>0</v>
      </c>
      <c r="U885" s="17">
        <f>U886</f>
        <v>0</v>
      </c>
      <c r="V885" s="17">
        <f>V886</f>
        <v>0</v>
      </c>
      <c r="W885" s="17">
        <f>W886</f>
        <v>0</v>
      </c>
      <c r="X885" s="17">
        <f>X886</f>
        <v>0</v>
      </c>
      <c r="Y885" s="17">
        <f t="shared" si="3077"/>
        <v>614.60000000000002</v>
      </c>
      <c r="Z885" s="17">
        <f t="shared" si="3078"/>
        <v>500</v>
      </c>
      <c r="AA885" s="17">
        <f t="shared" si="3079"/>
        <v>500</v>
      </c>
      <c r="AB885" s="17">
        <f>AB886</f>
        <v>0</v>
      </c>
      <c r="AC885" s="17">
        <f>AC886</f>
        <v>0</v>
      </c>
      <c r="AD885" s="17">
        <f>AD886</f>
        <v>0</v>
      </c>
      <c r="AE885" s="17">
        <f t="shared" si="3080"/>
        <v>614.60000000000002</v>
      </c>
      <c r="AF885" s="17">
        <f t="shared" si="3081"/>
        <v>500</v>
      </c>
      <c r="AG885" s="17">
        <f t="shared" si="3082"/>
        <v>500</v>
      </c>
      <c r="AH885" s="17">
        <f>AH886</f>
        <v>0</v>
      </c>
      <c r="AI885" s="17">
        <f>AI886</f>
        <v>0</v>
      </c>
      <c r="AJ885" s="17">
        <f>AJ886</f>
        <v>0</v>
      </c>
      <c r="AK885" s="17">
        <f>AK886</f>
        <v>0</v>
      </c>
      <c r="AL885" s="17">
        <f>AL886</f>
        <v>0</v>
      </c>
      <c r="AM885" s="17">
        <f>AM886</f>
        <v>0</v>
      </c>
      <c r="AN885" s="17">
        <f>AN886</f>
        <v>0</v>
      </c>
      <c r="AO885" s="17">
        <f>AO886</f>
        <v>0</v>
      </c>
      <c r="AP885" s="17">
        <f>AP886</f>
        <v>0</v>
      </c>
      <c r="AQ885" s="17">
        <f>AQ886</f>
        <v>0</v>
      </c>
      <c r="AR885" s="17">
        <f>AR886</f>
        <v>0</v>
      </c>
      <c r="AS885" s="17">
        <f>AS886</f>
        <v>0</v>
      </c>
      <c r="AT885" s="17">
        <f>AT886</f>
        <v>0</v>
      </c>
      <c r="AU885" s="17">
        <f>AU886</f>
        <v>0</v>
      </c>
      <c r="AV885" s="17">
        <f>AV886</f>
        <v>0</v>
      </c>
      <c r="AW885" s="17">
        <f t="shared" si="3083"/>
        <v>614.60000000000002</v>
      </c>
      <c r="AX885" s="17">
        <f t="shared" si="3084"/>
        <v>500</v>
      </c>
      <c r="AY885" s="17">
        <f t="shared" si="3085"/>
        <v>500</v>
      </c>
      <c r="AZ885" s="17">
        <f>AZ886</f>
        <v>0</v>
      </c>
      <c r="BA885" s="17">
        <f t="shared" si="3086"/>
        <v>614.60000000000002</v>
      </c>
      <c r="BB885" s="17">
        <f t="shared" si="3087"/>
        <v>500</v>
      </c>
      <c r="BC885" s="17">
        <f t="shared" si="3088"/>
        <v>500</v>
      </c>
      <c r="BD885" s="17">
        <f>BD886</f>
        <v>0</v>
      </c>
      <c r="BE885" s="17">
        <f>BE886</f>
        <v>0</v>
      </c>
      <c r="BF885" s="17">
        <f>BF886</f>
        <v>0</v>
      </c>
      <c r="BG885" s="17">
        <f>BG886</f>
        <v>0</v>
      </c>
      <c r="BH885" s="17">
        <f>BH886</f>
        <v>0</v>
      </c>
      <c r="BI885" s="17">
        <f>BI886</f>
        <v>0</v>
      </c>
      <c r="BJ885" s="17">
        <f>BJ886</f>
        <v>0</v>
      </c>
      <c r="BK885" s="17">
        <f>BK886</f>
        <v>0</v>
      </c>
      <c r="BL885" s="17">
        <f>BL886</f>
        <v>0</v>
      </c>
      <c r="BM885" s="17">
        <f>BM886</f>
        <v>0</v>
      </c>
      <c r="BN885" s="17">
        <f>BN886</f>
        <v>0</v>
      </c>
      <c r="BO885" s="17">
        <f t="shared" si="3089"/>
        <v>614.60000000000002</v>
      </c>
      <c r="BP885" s="17">
        <f t="shared" si="3090"/>
        <v>500</v>
      </c>
      <c r="BQ885" s="17">
        <f t="shared" si="3091"/>
        <v>500</v>
      </c>
      <c r="BR885" s="17">
        <f>BR886</f>
        <v>0</v>
      </c>
      <c r="BS885" s="35"/>
      <c r="BT885" s="35"/>
      <c r="BU885" s="1"/>
      <c r="BV885" s="1"/>
      <c r="BW885" s="1"/>
      <c r="BX885" s="1"/>
      <c r="BY885" s="1"/>
      <c r="BZ885" s="1"/>
      <c r="CA885" s="1"/>
      <c r="CB885" s="1"/>
    </row>
    <row r="886" s="1" customFormat="1" ht="30">
      <c r="A886" s="33" t="s">
        <v>497</v>
      </c>
      <c r="B886" s="33" t="s">
        <v>36</v>
      </c>
      <c r="C886" s="33" t="s">
        <v>38</v>
      </c>
      <c r="D886" s="33" t="s">
        <v>249</v>
      </c>
      <c r="E886" s="33" t="s">
        <v>141</v>
      </c>
      <c r="F886" s="34" t="s">
        <v>142</v>
      </c>
      <c r="G886" s="17">
        <v>500</v>
      </c>
      <c r="H886" s="17">
        <v>500</v>
      </c>
      <c r="I886" s="17">
        <v>500</v>
      </c>
      <c r="J886" s="17">
        <v>114.59999999999999</v>
      </c>
      <c r="K886" s="17"/>
      <c r="L886" s="17"/>
      <c r="M886" s="17">
        <f t="shared" si="2982"/>
        <v>614.60000000000002</v>
      </c>
      <c r="N886" s="17">
        <f t="shared" si="2983"/>
        <v>500</v>
      </c>
      <c r="O886" s="17">
        <f t="shared" si="2984"/>
        <v>500</v>
      </c>
      <c r="P886" s="17"/>
      <c r="Q886" s="17"/>
      <c r="R886" s="17"/>
      <c r="S886" s="17"/>
      <c r="T886" s="17"/>
      <c r="U886" s="17"/>
      <c r="V886" s="17"/>
      <c r="W886" s="17"/>
      <c r="X886" s="17"/>
      <c r="Y886" s="17">
        <f t="shared" si="3077"/>
        <v>614.60000000000002</v>
      </c>
      <c r="Z886" s="17">
        <f t="shared" si="3078"/>
        <v>500</v>
      </c>
      <c r="AA886" s="17">
        <f t="shared" si="3079"/>
        <v>500</v>
      </c>
      <c r="AB886" s="17"/>
      <c r="AC886" s="17"/>
      <c r="AD886" s="17"/>
      <c r="AE886" s="17">
        <f t="shared" si="3080"/>
        <v>614.60000000000002</v>
      </c>
      <c r="AF886" s="17">
        <f t="shared" si="3081"/>
        <v>500</v>
      </c>
      <c r="AG886" s="17">
        <f t="shared" si="3082"/>
        <v>500</v>
      </c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>
        <f t="shared" si="3083"/>
        <v>614.60000000000002</v>
      </c>
      <c r="AX886" s="17">
        <f t="shared" si="3084"/>
        <v>500</v>
      </c>
      <c r="AY886" s="17">
        <f t="shared" si="3085"/>
        <v>500</v>
      </c>
      <c r="AZ886" s="17"/>
      <c r="BA886" s="17">
        <f t="shared" si="3086"/>
        <v>614.60000000000002</v>
      </c>
      <c r="BB886" s="17">
        <f t="shared" si="3087"/>
        <v>500</v>
      </c>
      <c r="BC886" s="17">
        <f t="shared" si="3088"/>
        <v>500</v>
      </c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>
        <f t="shared" si="3089"/>
        <v>614.60000000000002</v>
      </c>
      <c r="BP886" s="17">
        <f t="shared" si="3090"/>
        <v>500</v>
      </c>
      <c r="BQ886" s="17">
        <f t="shared" si="3091"/>
        <v>500</v>
      </c>
      <c r="BR886" s="17"/>
      <c r="BS886" s="35"/>
      <c r="BT886" s="35">
        <v>75</v>
      </c>
      <c r="BU886" s="1"/>
      <c r="BV886" s="1"/>
      <c r="BW886" s="1"/>
      <c r="BX886" s="1"/>
      <c r="BY886" s="1"/>
      <c r="BZ886" s="1"/>
      <c r="CA886" s="1"/>
      <c r="CB886" s="1"/>
    </row>
    <row r="887" s="1" customFormat="1" ht="30">
      <c r="A887" s="33" t="s">
        <v>497</v>
      </c>
      <c r="B887" s="33" t="s">
        <v>36</v>
      </c>
      <c r="C887" s="33" t="s">
        <v>38</v>
      </c>
      <c r="D887" s="33" t="s">
        <v>437</v>
      </c>
      <c r="E887" s="38"/>
      <c r="F887" s="34" t="s">
        <v>438</v>
      </c>
      <c r="G887" s="17">
        <f>G888</f>
        <v>8758.3999999999996</v>
      </c>
      <c r="H887" s="17">
        <f>H888</f>
        <v>8758.3999999999996</v>
      </c>
      <c r="I887" s="17">
        <f>I888</f>
        <v>8758.3999999999996</v>
      </c>
      <c r="J887" s="17">
        <f>J888</f>
        <v>0</v>
      </c>
      <c r="K887" s="17">
        <f>K888</f>
        <v>0</v>
      </c>
      <c r="L887" s="17">
        <f>L888</f>
        <v>0</v>
      </c>
      <c r="M887" s="17">
        <f t="shared" si="2982"/>
        <v>8758.3999999999996</v>
      </c>
      <c r="N887" s="17">
        <f t="shared" si="2983"/>
        <v>8758.3999999999996</v>
      </c>
      <c r="O887" s="17">
        <f t="shared" si="2984"/>
        <v>8758.3999999999996</v>
      </c>
      <c r="P887" s="17">
        <f>P888</f>
        <v>0</v>
      </c>
      <c r="Q887" s="17">
        <f>Q888</f>
        <v>0</v>
      </c>
      <c r="R887" s="17">
        <f>R888</f>
        <v>0</v>
      </c>
      <c r="S887" s="17">
        <f>S888</f>
        <v>0</v>
      </c>
      <c r="T887" s="17">
        <f>T888</f>
        <v>0</v>
      </c>
      <c r="U887" s="17">
        <f>U888</f>
        <v>0</v>
      </c>
      <c r="V887" s="17">
        <f>V888</f>
        <v>0</v>
      </c>
      <c r="W887" s="17">
        <f>W888</f>
        <v>0</v>
      </c>
      <c r="X887" s="17">
        <f>X888</f>
        <v>0</v>
      </c>
      <c r="Y887" s="17">
        <f t="shared" si="3077"/>
        <v>8758.3999999999996</v>
      </c>
      <c r="Z887" s="17">
        <f t="shared" si="3078"/>
        <v>8758.3999999999996</v>
      </c>
      <c r="AA887" s="17">
        <f t="shared" si="3079"/>
        <v>8758.3999999999996</v>
      </c>
      <c r="AB887" s="17">
        <f>AB888</f>
        <v>0</v>
      </c>
      <c r="AC887" s="17">
        <f>AC888</f>
        <v>0</v>
      </c>
      <c r="AD887" s="17">
        <f>AD888</f>
        <v>0</v>
      </c>
      <c r="AE887" s="17">
        <f t="shared" si="3080"/>
        <v>8758.3999999999996</v>
      </c>
      <c r="AF887" s="17">
        <f t="shared" si="3081"/>
        <v>8758.3999999999996</v>
      </c>
      <c r="AG887" s="17">
        <f t="shared" si="3082"/>
        <v>8758.3999999999996</v>
      </c>
      <c r="AH887" s="17">
        <f>AH888</f>
        <v>0</v>
      </c>
      <c r="AI887" s="17">
        <f>AI888</f>
        <v>0</v>
      </c>
      <c r="AJ887" s="17">
        <f>AJ888</f>
        <v>0</v>
      </c>
      <c r="AK887" s="17">
        <f>AK888</f>
        <v>0</v>
      </c>
      <c r="AL887" s="17">
        <f>AL888</f>
        <v>0</v>
      </c>
      <c r="AM887" s="17">
        <f>AM888</f>
        <v>0</v>
      </c>
      <c r="AN887" s="17">
        <f>AN888</f>
        <v>0</v>
      </c>
      <c r="AO887" s="17">
        <f>AO888</f>
        <v>0</v>
      </c>
      <c r="AP887" s="17">
        <f>AP888</f>
        <v>0</v>
      </c>
      <c r="AQ887" s="17">
        <f>AQ888</f>
        <v>0</v>
      </c>
      <c r="AR887" s="17">
        <f>AR888</f>
        <v>0</v>
      </c>
      <c r="AS887" s="17">
        <f>AS888</f>
        <v>0</v>
      </c>
      <c r="AT887" s="17">
        <f>AT888</f>
        <v>0</v>
      </c>
      <c r="AU887" s="17">
        <f>AU888</f>
        <v>0</v>
      </c>
      <c r="AV887" s="17">
        <f>AV888</f>
        <v>0</v>
      </c>
      <c r="AW887" s="17">
        <f t="shared" si="3083"/>
        <v>8758.3999999999996</v>
      </c>
      <c r="AX887" s="17">
        <f t="shared" si="3084"/>
        <v>8758.3999999999996</v>
      </c>
      <c r="AY887" s="17">
        <f t="shared" si="3085"/>
        <v>8758.3999999999996</v>
      </c>
      <c r="AZ887" s="17">
        <f>AZ888</f>
        <v>0</v>
      </c>
      <c r="BA887" s="17">
        <f t="shared" si="3086"/>
        <v>8758.3999999999996</v>
      </c>
      <c r="BB887" s="17">
        <f t="shared" si="3087"/>
        <v>8758.3999999999996</v>
      </c>
      <c r="BC887" s="17">
        <f t="shared" si="3088"/>
        <v>8758.3999999999996</v>
      </c>
      <c r="BD887" s="17">
        <f>BD888</f>
        <v>0</v>
      </c>
      <c r="BE887" s="17">
        <f>BE888</f>
        <v>0</v>
      </c>
      <c r="BF887" s="17">
        <f>BF888</f>
        <v>0</v>
      </c>
      <c r="BG887" s="17">
        <f>BG888</f>
        <v>0</v>
      </c>
      <c r="BH887" s="17">
        <f>BH888</f>
        <v>0</v>
      </c>
      <c r="BI887" s="17">
        <f>BI888</f>
        <v>0</v>
      </c>
      <c r="BJ887" s="17">
        <f>BJ888</f>
        <v>0</v>
      </c>
      <c r="BK887" s="17">
        <f>BK888</f>
        <v>0</v>
      </c>
      <c r="BL887" s="17">
        <f>BL888</f>
        <v>0</v>
      </c>
      <c r="BM887" s="17">
        <f>BM888</f>
        <v>0</v>
      </c>
      <c r="BN887" s="17">
        <f>BN888</f>
        <v>0</v>
      </c>
      <c r="BO887" s="17">
        <f t="shared" si="3089"/>
        <v>8758.3999999999996</v>
      </c>
      <c r="BP887" s="17">
        <f t="shared" si="3090"/>
        <v>8758.3999999999996</v>
      </c>
      <c r="BQ887" s="17">
        <f t="shared" si="3091"/>
        <v>8758.3999999999996</v>
      </c>
      <c r="BR887" s="17">
        <f>BR888</f>
        <v>0</v>
      </c>
      <c r="BS887" s="35"/>
      <c r="BT887" s="35"/>
      <c r="BU887" s="1"/>
      <c r="BV887" s="1"/>
      <c r="BW887" s="1"/>
      <c r="BX887" s="1"/>
      <c r="BY887" s="1"/>
      <c r="BZ887" s="1"/>
      <c r="CA887" s="1"/>
      <c r="CB887" s="1"/>
    </row>
    <row r="888" s="1" customFormat="1" ht="30">
      <c r="A888" s="33" t="s">
        <v>497</v>
      </c>
      <c r="B888" s="33" t="s">
        <v>36</v>
      </c>
      <c r="C888" s="33" t="s">
        <v>38</v>
      </c>
      <c r="D888" s="33" t="s">
        <v>437</v>
      </c>
      <c r="E888" s="33" t="s">
        <v>141</v>
      </c>
      <c r="F888" s="34" t="s">
        <v>142</v>
      </c>
      <c r="G888" s="17">
        <v>8758.3999999999996</v>
      </c>
      <c r="H888" s="17">
        <v>8758.3999999999996</v>
      </c>
      <c r="I888" s="17">
        <v>8758.3999999999996</v>
      </c>
      <c r="J888" s="17"/>
      <c r="K888" s="17"/>
      <c r="L888" s="17"/>
      <c r="M888" s="17">
        <f t="shared" si="2982"/>
        <v>8758.3999999999996</v>
      </c>
      <c r="N888" s="17">
        <f t="shared" si="2983"/>
        <v>8758.3999999999996</v>
      </c>
      <c r="O888" s="17">
        <f t="shared" si="2984"/>
        <v>8758.3999999999996</v>
      </c>
      <c r="P888" s="17"/>
      <c r="Q888" s="17"/>
      <c r="R888" s="17"/>
      <c r="S888" s="17"/>
      <c r="T888" s="17"/>
      <c r="U888" s="17"/>
      <c r="V888" s="17"/>
      <c r="W888" s="17"/>
      <c r="X888" s="17"/>
      <c r="Y888" s="17">
        <f t="shared" si="3077"/>
        <v>8758.3999999999996</v>
      </c>
      <c r="Z888" s="17">
        <f t="shared" si="3078"/>
        <v>8758.3999999999996</v>
      </c>
      <c r="AA888" s="17">
        <f t="shared" si="3079"/>
        <v>8758.3999999999996</v>
      </c>
      <c r="AB888" s="17"/>
      <c r="AC888" s="17"/>
      <c r="AD888" s="17"/>
      <c r="AE888" s="17">
        <f t="shared" si="3080"/>
        <v>8758.3999999999996</v>
      </c>
      <c r="AF888" s="17">
        <f t="shared" si="3081"/>
        <v>8758.3999999999996</v>
      </c>
      <c r="AG888" s="17">
        <f t="shared" si="3082"/>
        <v>8758.3999999999996</v>
      </c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>
        <f t="shared" si="3083"/>
        <v>8758.3999999999996</v>
      </c>
      <c r="AX888" s="17">
        <f t="shared" si="3084"/>
        <v>8758.3999999999996</v>
      </c>
      <c r="AY888" s="17">
        <f t="shared" si="3085"/>
        <v>8758.3999999999996</v>
      </c>
      <c r="AZ888" s="17"/>
      <c r="BA888" s="17">
        <f t="shared" si="3086"/>
        <v>8758.3999999999996</v>
      </c>
      <c r="BB888" s="17">
        <f t="shared" si="3087"/>
        <v>8758.3999999999996</v>
      </c>
      <c r="BC888" s="17">
        <f t="shared" si="3088"/>
        <v>8758.3999999999996</v>
      </c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>
        <f t="shared" si="3089"/>
        <v>8758.3999999999996</v>
      </c>
      <c r="BP888" s="17">
        <f t="shared" si="3090"/>
        <v>8758.3999999999996</v>
      </c>
      <c r="BQ888" s="17">
        <f t="shared" si="3091"/>
        <v>8758.3999999999996</v>
      </c>
      <c r="BR888" s="17"/>
      <c r="BS888" s="35"/>
      <c r="BT888" s="35"/>
      <c r="BU888" s="1"/>
      <c r="BV888" s="1"/>
      <c r="BW888" s="1"/>
      <c r="BX888" s="1"/>
      <c r="BY888" s="1"/>
      <c r="BZ888" s="1"/>
      <c r="CA888" s="1"/>
      <c r="CB888" s="1"/>
    </row>
    <row r="889" s="1" customFormat="1" ht="60">
      <c r="A889" s="33" t="s">
        <v>497</v>
      </c>
      <c r="B889" s="33" t="s">
        <v>36</v>
      </c>
      <c r="C889" s="33" t="s">
        <v>38</v>
      </c>
      <c r="D889" s="33" t="s">
        <v>499</v>
      </c>
      <c r="E889" s="33"/>
      <c r="F889" s="34" t="s">
        <v>500</v>
      </c>
      <c r="G889" s="17">
        <f>G890</f>
        <v>1105.2</v>
      </c>
      <c r="H889" s="17">
        <f>H890</f>
        <v>1105.2</v>
      </c>
      <c r="I889" s="17">
        <f>I890</f>
        <v>1105.2</v>
      </c>
      <c r="J889" s="17">
        <f>J890</f>
        <v>0</v>
      </c>
      <c r="K889" s="17">
        <f>K890</f>
        <v>0</v>
      </c>
      <c r="L889" s="17">
        <f>L890</f>
        <v>0</v>
      </c>
      <c r="M889" s="17">
        <f t="shared" si="2982"/>
        <v>1105.2</v>
      </c>
      <c r="N889" s="17">
        <f t="shared" si="2983"/>
        <v>1105.2</v>
      </c>
      <c r="O889" s="17">
        <f t="shared" si="2984"/>
        <v>1105.2</v>
      </c>
      <c r="P889" s="17">
        <f>P890</f>
        <v>0</v>
      </c>
      <c r="Q889" s="17">
        <f>Q890</f>
        <v>0</v>
      </c>
      <c r="R889" s="17">
        <f>R890</f>
        <v>0</v>
      </c>
      <c r="S889" s="17">
        <f>S890</f>
        <v>0</v>
      </c>
      <c r="T889" s="17">
        <f>T890</f>
        <v>0</v>
      </c>
      <c r="U889" s="17">
        <f>U890</f>
        <v>0</v>
      </c>
      <c r="V889" s="17">
        <f>V890</f>
        <v>0</v>
      </c>
      <c r="W889" s="17">
        <f>W890</f>
        <v>0</v>
      </c>
      <c r="X889" s="17">
        <f>X890</f>
        <v>0</v>
      </c>
      <c r="Y889" s="17">
        <f t="shared" si="3077"/>
        <v>1105.2</v>
      </c>
      <c r="Z889" s="17">
        <f t="shared" si="3078"/>
        <v>1105.2</v>
      </c>
      <c r="AA889" s="17">
        <f t="shared" si="3079"/>
        <v>1105.2</v>
      </c>
      <c r="AB889" s="17">
        <f>AB890</f>
        <v>0</v>
      </c>
      <c r="AC889" s="17">
        <f>AC890</f>
        <v>0</v>
      </c>
      <c r="AD889" s="17">
        <f>AD890</f>
        <v>0</v>
      </c>
      <c r="AE889" s="17">
        <f t="shared" si="3080"/>
        <v>1105.2</v>
      </c>
      <c r="AF889" s="17">
        <f t="shared" si="3081"/>
        <v>1105.2</v>
      </c>
      <c r="AG889" s="17">
        <f t="shared" si="3082"/>
        <v>1105.2</v>
      </c>
      <c r="AH889" s="17">
        <f>AH890</f>
        <v>0</v>
      </c>
      <c r="AI889" s="17">
        <f>AI890</f>
        <v>0</v>
      </c>
      <c r="AJ889" s="17">
        <f>AJ890</f>
        <v>0</v>
      </c>
      <c r="AK889" s="17">
        <f>AK890</f>
        <v>0</v>
      </c>
      <c r="AL889" s="17">
        <f>AL890</f>
        <v>0</v>
      </c>
      <c r="AM889" s="17">
        <f>AM890</f>
        <v>0</v>
      </c>
      <c r="AN889" s="17">
        <f>AN890</f>
        <v>0</v>
      </c>
      <c r="AO889" s="17">
        <f>AO890</f>
        <v>0</v>
      </c>
      <c r="AP889" s="17">
        <f>AP890</f>
        <v>0</v>
      </c>
      <c r="AQ889" s="17">
        <f>AQ890</f>
        <v>0</v>
      </c>
      <c r="AR889" s="17">
        <f>AR890</f>
        <v>0</v>
      </c>
      <c r="AS889" s="17">
        <f>AS890</f>
        <v>0</v>
      </c>
      <c r="AT889" s="17">
        <f>AT890</f>
        <v>0</v>
      </c>
      <c r="AU889" s="17">
        <f>AU890</f>
        <v>0</v>
      </c>
      <c r="AV889" s="17">
        <f>AV890</f>
        <v>0</v>
      </c>
      <c r="AW889" s="17">
        <f t="shared" si="3083"/>
        <v>1105.2</v>
      </c>
      <c r="AX889" s="17">
        <f t="shared" si="3084"/>
        <v>1105.2</v>
      </c>
      <c r="AY889" s="17">
        <f t="shared" si="3085"/>
        <v>1105.2</v>
      </c>
      <c r="AZ889" s="17">
        <f>AZ890</f>
        <v>0</v>
      </c>
      <c r="BA889" s="17">
        <f t="shared" si="3086"/>
        <v>1105.2</v>
      </c>
      <c r="BB889" s="17">
        <f t="shared" si="3087"/>
        <v>1105.2</v>
      </c>
      <c r="BC889" s="17">
        <f t="shared" si="3088"/>
        <v>1105.2</v>
      </c>
      <c r="BD889" s="17">
        <f>BD890</f>
        <v>0</v>
      </c>
      <c r="BE889" s="17">
        <f>BE890</f>
        <v>0</v>
      </c>
      <c r="BF889" s="17">
        <f>BF890</f>
        <v>0</v>
      </c>
      <c r="BG889" s="17">
        <f>BG890</f>
        <v>0</v>
      </c>
      <c r="BH889" s="17">
        <f>BH890</f>
        <v>0</v>
      </c>
      <c r="BI889" s="17">
        <f>BI890</f>
        <v>0</v>
      </c>
      <c r="BJ889" s="17">
        <f>BJ890</f>
        <v>0</v>
      </c>
      <c r="BK889" s="17">
        <f>BK890</f>
        <v>0</v>
      </c>
      <c r="BL889" s="17">
        <f>BL890</f>
        <v>0</v>
      </c>
      <c r="BM889" s="17">
        <f>BM890</f>
        <v>0</v>
      </c>
      <c r="BN889" s="17">
        <f>BN890</f>
        <v>0</v>
      </c>
      <c r="BO889" s="17">
        <f t="shared" si="3089"/>
        <v>1105.2</v>
      </c>
      <c r="BP889" s="17">
        <f t="shared" si="3090"/>
        <v>1105.2</v>
      </c>
      <c r="BQ889" s="17">
        <f t="shared" si="3091"/>
        <v>1105.2</v>
      </c>
      <c r="BR889" s="17">
        <f>BR890</f>
        <v>0</v>
      </c>
      <c r="BS889" s="35"/>
      <c r="BT889" s="35"/>
      <c r="BU889" s="1"/>
      <c r="BV889" s="1"/>
      <c r="BW889" s="1"/>
      <c r="BX889" s="1"/>
      <c r="BY889" s="1"/>
      <c r="BZ889" s="1"/>
      <c r="CA889" s="1"/>
      <c r="CB889" s="1"/>
    </row>
    <row r="890" s="1" customFormat="1" ht="30">
      <c r="A890" s="33" t="s">
        <v>497</v>
      </c>
      <c r="B890" s="33" t="s">
        <v>36</v>
      </c>
      <c r="C890" s="33" t="s">
        <v>38</v>
      </c>
      <c r="D890" s="33" t="s">
        <v>499</v>
      </c>
      <c r="E890" s="33" t="s">
        <v>141</v>
      </c>
      <c r="F890" s="34" t="s">
        <v>142</v>
      </c>
      <c r="G890" s="17">
        <v>1105.2</v>
      </c>
      <c r="H890" s="17">
        <v>1105.2</v>
      </c>
      <c r="I890" s="17">
        <v>1105.2</v>
      </c>
      <c r="J890" s="17"/>
      <c r="K890" s="17"/>
      <c r="L890" s="17"/>
      <c r="M890" s="17">
        <f t="shared" si="2982"/>
        <v>1105.2</v>
      </c>
      <c r="N890" s="17">
        <f t="shared" si="2983"/>
        <v>1105.2</v>
      </c>
      <c r="O890" s="17">
        <f t="shared" si="2984"/>
        <v>1105.2</v>
      </c>
      <c r="P890" s="17"/>
      <c r="Q890" s="17"/>
      <c r="R890" s="17"/>
      <c r="S890" s="17"/>
      <c r="T890" s="17"/>
      <c r="U890" s="17"/>
      <c r="V890" s="17"/>
      <c r="W890" s="17"/>
      <c r="X890" s="17"/>
      <c r="Y890" s="17">
        <f t="shared" si="3077"/>
        <v>1105.2</v>
      </c>
      <c r="Z890" s="17">
        <f t="shared" si="3078"/>
        <v>1105.2</v>
      </c>
      <c r="AA890" s="17">
        <f t="shared" si="3079"/>
        <v>1105.2</v>
      </c>
      <c r="AB890" s="17"/>
      <c r="AC890" s="17"/>
      <c r="AD890" s="17"/>
      <c r="AE890" s="17">
        <f t="shared" si="3080"/>
        <v>1105.2</v>
      </c>
      <c r="AF890" s="17">
        <f t="shared" si="3081"/>
        <v>1105.2</v>
      </c>
      <c r="AG890" s="17">
        <f t="shared" si="3082"/>
        <v>1105.2</v>
      </c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>
        <f t="shared" si="3083"/>
        <v>1105.2</v>
      </c>
      <c r="AX890" s="17">
        <f t="shared" si="3084"/>
        <v>1105.2</v>
      </c>
      <c r="AY890" s="17">
        <f t="shared" si="3085"/>
        <v>1105.2</v>
      </c>
      <c r="AZ890" s="17"/>
      <c r="BA890" s="17">
        <f t="shared" si="3086"/>
        <v>1105.2</v>
      </c>
      <c r="BB890" s="17">
        <f t="shared" si="3087"/>
        <v>1105.2</v>
      </c>
      <c r="BC890" s="17">
        <f t="shared" si="3088"/>
        <v>1105.2</v>
      </c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>
        <f t="shared" si="3089"/>
        <v>1105.2</v>
      </c>
      <c r="BP890" s="17">
        <f t="shared" si="3090"/>
        <v>1105.2</v>
      </c>
      <c r="BQ890" s="17">
        <f t="shared" si="3091"/>
        <v>1105.2</v>
      </c>
      <c r="BR890" s="17"/>
      <c r="BS890" s="35"/>
      <c r="BT890" s="35"/>
      <c r="BU890" s="1"/>
      <c r="BV890" s="1"/>
      <c r="BW890" s="1"/>
      <c r="BX890" s="1"/>
      <c r="BY890" s="1"/>
      <c r="BZ890" s="1"/>
      <c r="CA890" s="1"/>
      <c r="CB890" s="1"/>
    </row>
    <row r="891" s="1" customFormat="1" ht="60">
      <c r="A891" s="33" t="s">
        <v>497</v>
      </c>
      <c r="B891" s="33" t="s">
        <v>36</v>
      </c>
      <c r="C891" s="33" t="s">
        <v>38</v>
      </c>
      <c r="D891" s="33" t="s">
        <v>251</v>
      </c>
      <c r="E891" s="38"/>
      <c r="F891" s="34" t="s">
        <v>252</v>
      </c>
      <c r="G891" s="17">
        <f>G892</f>
        <v>826.5</v>
      </c>
      <c r="H891" s="17">
        <f>H892</f>
        <v>826.5</v>
      </c>
      <c r="I891" s="17">
        <f>I892</f>
        <v>826.5</v>
      </c>
      <c r="J891" s="17">
        <f>J892</f>
        <v>0</v>
      </c>
      <c r="K891" s="17">
        <f>K892</f>
        <v>0</v>
      </c>
      <c r="L891" s="17">
        <f>L892</f>
        <v>0</v>
      </c>
      <c r="M891" s="17">
        <f t="shared" si="2982"/>
        <v>826.5</v>
      </c>
      <c r="N891" s="17">
        <f t="shared" si="2983"/>
        <v>826.5</v>
      </c>
      <c r="O891" s="17">
        <f t="shared" si="2984"/>
        <v>826.5</v>
      </c>
      <c r="P891" s="17">
        <f>P892</f>
        <v>0</v>
      </c>
      <c r="Q891" s="17">
        <f>Q892</f>
        <v>0</v>
      </c>
      <c r="R891" s="17">
        <f>R892</f>
        <v>0</v>
      </c>
      <c r="S891" s="17">
        <f>S892</f>
        <v>110</v>
      </c>
      <c r="T891" s="17">
        <f>T892</f>
        <v>110</v>
      </c>
      <c r="U891" s="17">
        <f>U892</f>
        <v>0</v>
      </c>
      <c r="V891" s="17">
        <f>V892</f>
        <v>110</v>
      </c>
      <c r="W891" s="17">
        <f>W892</f>
        <v>0</v>
      </c>
      <c r="X891" s="17">
        <f>X892</f>
        <v>0</v>
      </c>
      <c r="Y891" s="17">
        <f t="shared" si="3077"/>
        <v>936.5</v>
      </c>
      <c r="Z891" s="17">
        <f t="shared" si="3078"/>
        <v>936.5</v>
      </c>
      <c r="AA891" s="17">
        <f t="shared" si="3079"/>
        <v>936.5</v>
      </c>
      <c r="AB891" s="17">
        <f>AB892</f>
        <v>0</v>
      </c>
      <c r="AC891" s="17">
        <f>AC892</f>
        <v>0</v>
      </c>
      <c r="AD891" s="17">
        <f>AD892</f>
        <v>0</v>
      </c>
      <c r="AE891" s="17">
        <f t="shared" si="3080"/>
        <v>936.5</v>
      </c>
      <c r="AF891" s="17">
        <f t="shared" si="3081"/>
        <v>936.5</v>
      </c>
      <c r="AG891" s="17">
        <f t="shared" si="3082"/>
        <v>936.5</v>
      </c>
      <c r="AH891" s="17">
        <f>AH892</f>
        <v>0</v>
      </c>
      <c r="AI891" s="17">
        <f>AI892</f>
        <v>0</v>
      </c>
      <c r="AJ891" s="17">
        <f>AJ892</f>
        <v>0</v>
      </c>
      <c r="AK891" s="17">
        <f>AK892</f>
        <v>-665</v>
      </c>
      <c r="AL891" s="17">
        <f>AL892</f>
        <v>0</v>
      </c>
      <c r="AM891" s="17">
        <f>AM892</f>
        <v>0</v>
      </c>
      <c r="AN891" s="17">
        <f>AN892</f>
        <v>0</v>
      </c>
      <c r="AO891" s="17">
        <f>AO892</f>
        <v>0</v>
      </c>
      <c r="AP891" s="17">
        <f>AP892</f>
        <v>-665</v>
      </c>
      <c r="AQ891" s="17">
        <f>AQ892</f>
        <v>0</v>
      </c>
      <c r="AR891" s="17">
        <f>AR892</f>
        <v>0</v>
      </c>
      <c r="AS891" s="17">
        <f>AS892</f>
        <v>0</v>
      </c>
      <c r="AT891" s="17">
        <f>AT892</f>
        <v>0</v>
      </c>
      <c r="AU891" s="17">
        <f>AU892</f>
        <v>-665</v>
      </c>
      <c r="AV891" s="17">
        <f>AV892</f>
        <v>0</v>
      </c>
      <c r="AW891" s="17">
        <f t="shared" si="3083"/>
        <v>271.5</v>
      </c>
      <c r="AX891" s="17">
        <f t="shared" si="3084"/>
        <v>271.5</v>
      </c>
      <c r="AY891" s="17">
        <f t="shared" si="3085"/>
        <v>271.5</v>
      </c>
      <c r="AZ891" s="17">
        <f>AZ892</f>
        <v>0</v>
      </c>
      <c r="BA891" s="17">
        <f t="shared" si="3086"/>
        <v>271.5</v>
      </c>
      <c r="BB891" s="17">
        <f t="shared" si="3087"/>
        <v>271.5</v>
      </c>
      <c r="BC891" s="17">
        <f t="shared" si="3088"/>
        <v>271.5</v>
      </c>
      <c r="BD891" s="17">
        <f>BD892</f>
        <v>0</v>
      </c>
      <c r="BE891" s="17">
        <f>BE892</f>
        <v>0</v>
      </c>
      <c r="BF891" s="17">
        <f>BF892</f>
        <v>0</v>
      </c>
      <c r="BG891" s="17">
        <f>BG892</f>
        <v>0</v>
      </c>
      <c r="BH891" s="17">
        <f>BH892</f>
        <v>0</v>
      </c>
      <c r="BI891" s="17">
        <f>BI892</f>
        <v>0</v>
      </c>
      <c r="BJ891" s="17">
        <f>BJ892</f>
        <v>0</v>
      </c>
      <c r="BK891" s="17">
        <f>BK892</f>
        <v>0</v>
      </c>
      <c r="BL891" s="17">
        <f>BL892</f>
        <v>0</v>
      </c>
      <c r="BM891" s="17">
        <f>BM892</f>
        <v>0</v>
      </c>
      <c r="BN891" s="17">
        <f>BN892</f>
        <v>0</v>
      </c>
      <c r="BO891" s="17">
        <f t="shared" si="3089"/>
        <v>271.5</v>
      </c>
      <c r="BP891" s="17">
        <f t="shared" si="3090"/>
        <v>271.5</v>
      </c>
      <c r="BQ891" s="17">
        <f t="shared" si="3091"/>
        <v>271.5</v>
      </c>
      <c r="BR891" s="17">
        <f>BR892</f>
        <v>0</v>
      </c>
      <c r="BS891" s="35"/>
      <c r="BT891" s="35"/>
      <c r="BU891" s="1"/>
      <c r="BV891" s="1"/>
      <c r="BW891" s="1"/>
      <c r="BX891" s="1"/>
      <c r="BY891" s="1"/>
      <c r="BZ891" s="1"/>
      <c r="CA891" s="1"/>
      <c r="CB891" s="1"/>
    </row>
    <row r="892" s="1" customFormat="1" ht="30">
      <c r="A892" s="33" t="s">
        <v>497</v>
      </c>
      <c r="B892" s="33" t="s">
        <v>36</v>
      </c>
      <c r="C892" s="33" t="s">
        <v>38</v>
      </c>
      <c r="D892" s="33" t="s">
        <v>251</v>
      </c>
      <c r="E892" s="33" t="s">
        <v>141</v>
      </c>
      <c r="F892" s="34" t="s">
        <v>142</v>
      </c>
      <c r="G892" s="17">
        <v>826.5</v>
      </c>
      <c r="H892" s="17">
        <v>826.5</v>
      </c>
      <c r="I892" s="17">
        <v>826.5</v>
      </c>
      <c r="J892" s="17"/>
      <c r="K892" s="17"/>
      <c r="L892" s="17"/>
      <c r="M892" s="17">
        <f t="shared" si="2982"/>
        <v>826.5</v>
      </c>
      <c r="N892" s="17">
        <f t="shared" si="2983"/>
        <v>826.5</v>
      </c>
      <c r="O892" s="17">
        <f t="shared" si="2984"/>
        <v>826.5</v>
      </c>
      <c r="P892" s="17"/>
      <c r="Q892" s="17"/>
      <c r="R892" s="17"/>
      <c r="S892" s="17">
        <v>110</v>
      </c>
      <c r="T892" s="17">
        <v>110</v>
      </c>
      <c r="U892" s="17"/>
      <c r="V892" s="17">
        <v>110</v>
      </c>
      <c r="W892" s="17"/>
      <c r="X892" s="17"/>
      <c r="Y892" s="17">
        <f t="shared" si="3077"/>
        <v>936.5</v>
      </c>
      <c r="Z892" s="17">
        <f t="shared" si="3078"/>
        <v>936.5</v>
      </c>
      <c r="AA892" s="17">
        <f t="shared" si="3079"/>
        <v>936.5</v>
      </c>
      <c r="AB892" s="17"/>
      <c r="AC892" s="17"/>
      <c r="AD892" s="17"/>
      <c r="AE892" s="17">
        <f t="shared" si="3080"/>
        <v>936.5</v>
      </c>
      <c r="AF892" s="17">
        <f t="shared" si="3081"/>
        <v>936.5</v>
      </c>
      <c r="AG892" s="17">
        <f t="shared" si="3082"/>
        <v>936.5</v>
      </c>
      <c r="AH892" s="17"/>
      <c r="AI892" s="17"/>
      <c r="AJ892" s="17"/>
      <c r="AK892" s="17">
        <v>-665</v>
      </c>
      <c r="AL892" s="17"/>
      <c r="AM892" s="17"/>
      <c r="AN892" s="17"/>
      <c r="AO892" s="17"/>
      <c r="AP892" s="17">
        <v>-665</v>
      </c>
      <c r="AQ892" s="17"/>
      <c r="AR892" s="17"/>
      <c r="AS892" s="17"/>
      <c r="AT892" s="17"/>
      <c r="AU892" s="17">
        <v>-665</v>
      </c>
      <c r="AV892" s="17"/>
      <c r="AW892" s="17">
        <f t="shared" si="3083"/>
        <v>271.5</v>
      </c>
      <c r="AX892" s="17">
        <f t="shared" si="3084"/>
        <v>271.5</v>
      </c>
      <c r="AY892" s="17">
        <f t="shared" si="3085"/>
        <v>271.5</v>
      </c>
      <c r="AZ892" s="17"/>
      <c r="BA892" s="17">
        <f t="shared" si="3086"/>
        <v>271.5</v>
      </c>
      <c r="BB892" s="17">
        <f t="shared" si="3087"/>
        <v>271.5</v>
      </c>
      <c r="BC892" s="17">
        <f t="shared" si="3088"/>
        <v>271.5</v>
      </c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>
        <f t="shared" si="3089"/>
        <v>271.5</v>
      </c>
      <c r="BP892" s="17">
        <f t="shared" si="3090"/>
        <v>271.5</v>
      </c>
      <c r="BQ892" s="17">
        <f t="shared" si="3091"/>
        <v>271.5</v>
      </c>
      <c r="BR892" s="17"/>
      <c r="BS892" s="35"/>
      <c r="BT892" s="35"/>
      <c r="BU892" s="1"/>
      <c r="BV892" s="1"/>
      <c r="BW892" s="1"/>
      <c r="BX892" s="1"/>
      <c r="BY892" s="1"/>
      <c r="BZ892" s="1"/>
      <c r="CA892" s="1"/>
      <c r="CB892" s="1"/>
    </row>
    <row r="893" s="23" customFormat="1" ht="30">
      <c r="A893" s="24" t="s">
        <v>497</v>
      </c>
      <c r="B893" s="24" t="s">
        <v>72</v>
      </c>
      <c r="C893" s="24"/>
      <c r="D893" s="24"/>
      <c r="E893" s="36"/>
      <c r="F893" s="25" t="s">
        <v>160</v>
      </c>
      <c r="G893" s="26">
        <f>G894+G903</f>
        <v>3299.1000000000004</v>
      </c>
      <c r="H893" s="26">
        <f>H894+H903</f>
        <v>3390.3000000000002</v>
      </c>
      <c r="I893" s="26">
        <f>I894+I903</f>
        <v>3390.3000000000002</v>
      </c>
      <c r="J893" s="26">
        <f>J894+J903</f>
        <v>0</v>
      </c>
      <c r="K893" s="26">
        <f>K894+K903</f>
        <v>0</v>
      </c>
      <c r="L893" s="26">
        <f>L894+L903</f>
        <v>0</v>
      </c>
      <c r="M893" s="26">
        <f t="shared" si="2982"/>
        <v>3299.1000000000004</v>
      </c>
      <c r="N893" s="26">
        <f t="shared" si="2983"/>
        <v>3390.3000000000002</v>
      </c>
      <c r="O893" s="26">
        <f t="shared" si="2984"/>
        <v>3390.3000000000002</v>
      </c>
      <c r="P893" s="26">
        <f>P894+P903</f>
        <v>0</v>
      </c>
      <c r="Q893" s="26">
        <f>Q894+Q903</f>
        <v>0</v>
      </c>
      <c r="R893" s="26">
        <f>R894+R903</f>
        <v>0</v>
      </c>
      <c r="S893" s="26">
        <f>S894+S903</f>
        <v>0</v>
      </c>
      <c r="T893" s="26">
        <f>T894+T903</f>
        <v>0</v>
      </c>
      <c r="U893" s="26">
        <f>U894+U903</f>
        <v>0</v>
      </c>
      <c r="V893" s="26">
        <f>V894+V903</f>
        <v>0</v>
      </c>
      <c r="W893" s="26">
        <f>W894+W903</f>
        <v>0</v>
      </c>
      <c r="X893" s="26">
        <f>X894+X903</f>
        <v>0</v>
      </c>
      <c r="Y893" s="26">
        <f t="shared" si="3077"/>
        <v>3299.1000000000004</v>
      </c>
      <c r="Z893" s="26">
        <f t="shared" si="3078"/>
        <v>3390.3000000000002</v>
      </c>
      <c r="AA893" s="26">
        <f t="shared" si="3079"/>
        <v>3390.3000000000002</v>
      </c>
      <c r="AB893" s="26">
        <f>AB894+AB903</f>
        <v>0</v>
      </c>
      <c r="AC893" s="26">
        <f>AC894+AC903</f>
        <v>0</v>
      </c>
      <c r="AD893" s="26">
        <f>AD894+AD903</f>
        <v>0</v>
      </c>
      <c r="AE893" s="26">
        <f t="shared" si="3080"/>
        <v>3299.1000000000004</v>
      </c>
      <c r="AF893" s="26">
        <f t="shared" si="3081"/>
        <v>3390.3000000000002</v>
      </c>
      <c r="AG893" s="26">
        <f t="shared" si="3082"/>
        <v>3390.3000000000002</v>
      </c>
      <c r="AH893" s="26">
        <f>AH894+AH903</f>
        <v>0</v>
      </c>
      <c r="AI893" s="26">
        <f>AI894+AI903</f>
        <v>0</v>
      </c>
      <c r="AJ893" s="26">
        <f>AJ894+AJ903</f>
        <v>-65.733000000000004</v>
      </c>
      <c r="AK893" s="26">
        <f>AK894+AK903</f>
        <v>0</v>
      </c>
      <c r="AL893" s="26">
        <f>AL894+AL903</f>
        <v>0</v>
      </c>
      <c r="AM893" s="26">
        <f>AM894+AM903</f>
        <v>0</v>
      </c>
      <c r="AN893" s="26">
        <f>AN894+AN903</f>
        <v>0</v>
      </c>
      <c r="AO893" s="26">
        <f>AO894+AO903</f>
        <v>0</v>
      </c>
      <c r="AP893" s="26">
        <f>AP894+AP903</f>
        <v>0</v>
      </c>
      <c r="AQ893" s="26">
        <f>AQ894+AQ903</f>
        <v>0</v>
      </c>
      <c r="AR893" s="26">
        <f>AR894+AR903</f>
        <v>0</v>
      </c>
      <c r="AS893" s="26">
        <f>AS894+AS903</f>
        <v>0</v>
      </c>
      <c r="AT893" s="26">
        <f>AT894+AT903</f>
        <v>0</v>
      </c>
      <c r="AU893" s="26">
        <f>AU894+AU903</f>
        <v>0</v>
      </c>
      <c r="AV893" s="26">
        <f>AV894+AV903</f>
        <v>0</v>
      </c>
      <c r="AW893" s="26">
        <f t="shared" si="3083"/>
        <v>3233.3670000000002</v>
      </c>
      <c r="AX893" s="26">
        <f t="shared" si="3084"/>
        <v>3390.3000000000002</v>
      </c>
      <c r="AY893" s="26">
        <f t="shared" si="3085"/>
        <v>3390.3000000000002</v>
      </c>
      <c r="AZ893" s="26">
        <f>AZ894+AZ903</f>
        <v>0</v>
      </c>
      <c r="BA893" s="26">
        <f t="shared" si="3086"/>
        <v>3233.3670000000002</v>
      </c>
      <c r="BB893" s="26">
        <f t="shared" si="3087"/>
        <v>3390.3000000000002</v>
      </c>
      <c r="BC893" s="26">
        <f t="shared" si="3088"/>
        <v>3390.3000000000002</v>
      </c>
      <c r="BD893" s="26">
        <f>BD894+BD903</f>
        <v>0</v>
      </c>
      <c r="BE893" s="26">
        <f>BE894+BE903</f>
        <v>-194.49700000000001</v>
      </c>
      <c r="BF893" s="26">
        <f>BF894+BF903</f>
        <v>-866.60199999999998</v>
      </c>
      <c r="BG893" s="26">
        <f>BG894+BG903</f>
        <v>0</v>
      </c>
      <c r="BH893" s="26">
        <f>BH894+BH903</f>
        <v>0</v>
      </c>
      <c r="BI893" s="26">
        <f>BI894+BI903</f>
        <v>0</v>
      </c>
      <c r="BJ893" s="26">
        <f>BJ894+BJ903</f>
        <v>0</v>
      </c>
      <c r="BK893" s="26">
        <f>BK894+BK903</f>
        <v>0</v>
      </c>
      <c r="BL893" s="26">
        <f>BL894+BL903</f>
        <v>0</v>
      </c>
      <c r="BM893" s="26">
        <f>BM894+BM903</f>
        <v>0</v>
      </c>
      <c r="BN893" s="26">
        <f>BN894+BN903</f>
        <v>0</v>
      </c>
      <c r="BO893" s="26">
        <f t="shared" si="3089"/>
        <v>2172.2680000000005</v>
      </c>
      <c r="BP893" s="26">
        <f t="shared" si="3090"/>
        <v>3390.3000000000002</v>
      </c>
      <c r="BQ893" s="26">
        <f t="shared" si="3091"/>
        <v>3390.3000000000002</v>
      </c>
      <c r="BR893" s="26">
        <f>BR894+BR903</f>
        <v>0</v>
      </c>
      <c r="BS893" s="27"/>
      <c r="BT893" s="27"/>
      <c r="BU893" s="23"/>
      <c r="BV893" s="23"/>
      <c r="BW893" s="23"/>
      <c r="BX893" s="23"/>
      <c r="BY893" s="23"/>
      <c r="BZ893" s="23"/>
      <c r="CA893" s="23"/>
      <c r="CB893" s="23"/>
    </row>
    <row r="894" s="28" customFormat="1" ht="45">
      <c r="A894" s="29" t="s">
        <v>497</v>
      </c>
      <c r="B894" s="29" t="s">
        <v>72</v>
      </c>
      <c r="C894" s="29" t="s">
        <v>304</v>
      </c>
      <c r="D894" s="29"/>
      <c r="E894" s="37"/>
      <c r="F894" s="30" t="s">
        <v>443</v>
      </c>
      <c r="G894" s="31">
        <f t="shared" ref="G894:G896" si="3138">G895</f>
        <v>1601.2</v>
      </c>
      <c r="H894" s="31">
        <f t="shared" ref="H894:H896" si="3139">H895</f>
        <v>1601.2</v>
      </c>
      <c r="I894" s="31">
        <f t="shared" ref="I894:I896" si="3140">I895</f>
        <v>1601.2</v>
      </c>
      <c r="J894" s="31">
        <f t="shared" ref="J894:J896" si="3141">J895</f>
        <v>0</v>
      </c>
      <c r="K894" s="31">
        <f t="shared" ref="K894:K896" si="3142">K895</f>
        <v>0</v>
      </c>
      <c r="L894" s="31">
        <f t="shared" ref="L894:L896" si="3143">L895</f>
        <v>0</v>
      </c>
      <c r="M894" s="31">
        <f t="shared" si="2982"/>
        <v>1601.2</v>
      </c>
      <c r="N894" s="31">
        <f t="shared" si="2983"/>
        <v>1601.2</v>
      </c>
      <c r="O894" s="31">
        <f t="shared" si="2984"/>
        <v>1601.2</v>
      </c>
      <c r="P894" s="31">
        <f t="shared" ref="P894:P896" si="3144">P895</f>
        <v>0</v>
      </c>
      <c r="Q894" s="31">
        <f t="shared" ref="Q894:Q896" si="3145">Q895</f>
        <v>0</v>
      </c>
      <c r="R894" s="31">
        <f t="shared" ref="R894:R896" si="3146">R895</f>
        <v>0</v>
      </c>
      <c r="S894" s="31">
        <f t="shared" ref="S894:S896" si="3147">S895</f>
        <v>0</v>
      </c>
      <c r="T894" s="31">
        <f t="shared" ref="T894:T896" si="3148">T895</f>
        <v>0</v>
      </c>
      <c r="U894" s="31">
        <f t="shared" ref="U894:U896" si="3149">U895</f>
        <v>0</v>
      </c>
      <c r="V894" s="31">
        <f t="shared" ref="V894:V896" si="3150">V895</f>
        <v>0</v>
      </c>
      <c r="W894" s="31">
        <f t="shared" ref="W894:W896" si="3151">W895</f>
        <v>0</v>
      </c>
      <c r="X894" s="31">
        <f t="shared" ref="X894:X896" si="3152">X895</f>
        <v>0</v>
      </c>
      <c r="Y894" s="31">
        <f t="shared" si="3077"/>
        <v>1601.2</v>
      </c>
      <c r="Z894" s="31">
        <f t="shared" si="3078"/>
        <v>1601.2</v>
      </c>
      <c r="AA894" s="31">
        <f t="shared" si="3079"/>
        <v>1601.2</v>
      </c>
      <c r="AB894" s="31">
        <f t="shared" ref="AB894:AB896" si="3153">AB895</f>
        <v>0</v>
      </c>
      <c r="AC894" s="31">
        <f t="shared" ref="AC894:AC896" si="3154">AC895</f>
        <v>0</v>
      </c>
      <c r="AD894" s="31">
        <f t="shared" ref="AD894:AD896" si="3155">AD895</f>
        <v>0</v>
      </c>
      <c r="AE894" s="31">
        <f t="shared" si="3080"/>
        <v>1601.2</v>
      </c>
      <c r="AF894" s="31">
        <f t="shared" si="3081"/>
        <v>1601.2</v>
      </c>
      <c r="AG894" s="31">
        <f t="shared" si="3082"/>
        <v>1601.2</v>
      </c>
      <c r="AH894" s="31">
        <f t="shared" ref="AH894:AH896" si="3156">AH895</f>
        <v>0</v>
      </c>
      <c r="AI894" s="31">
        <f t="shared" ref="AI894:AI896" si="3157">AI895</f>
        <v>0</v>
      </c>
      <c r="AJ894" s="31">
        <f t="shared" ref="AJ894:AJ896" si="3158">AJ895</f>
        <v>-65.733000000000004</v>
      </c>
      <c r="AK894" s="31">
        <f t="shared" ref="AK894:AK896" si="3159">AK895</f>
        <v>0</v>
      </c>
      <c r="AL894" s="31">
        <f t="shared" ref="AL894:AL896" si="3160">AL895</f>
        <v>0</v>
      </c>
      <c r="AM894" s="31">
        <f t="shared" ref="AM894:AM896" si="3161">AM895</f>
        <v>0</v>
      </c>
      <c r="AN894" s="31">
        <f t="shared" ref="AN894:AN896" si="3162">AN895</f>
        <v>0</v>
      </c>
      <c r="AO894" s="31">
        <f t="shared" ref="AO894:AO896" si="3163">AO895</f>
        <v>0</v>
      </c>
      <c r="AP894" s="31">
        <f t="shared" ref="AP894:AP896" si="3164">AP895</f>
        <v>0</v>
      </c>
      <c r="AQ894" s="31">
        <f t="shared" ref="AQ894:AQ896" si="3165">AQ895</f>
        <v>0</v>
      </c>
      <c r="AR894" s="31">
        <f t="shared" ref="AR894:AR896" si="3166">AR895</f>
        <v>0</v>
      </c>
      <c r="AS894" s="31">
        <f t="shared" ref="AS894:AS896" si="3167">AS895</f>
        <v>0</v>
      </c>
      <c r="AT894" s="31">
        <f t="shared" ref="AT894:AT896" si="3168">AT895</f>
        <v>0</v>
      </c>
      <c r="AU894" s="31">
        <f t="shared" ref="AU894:AU896" si="3169">AU895</f>
        <v>0</v>
      </c>
      <c r="AV894" s="31">
        <f t="shared" ref="AV894:AV896" si="3170">AV895</f>
        <v>0</v>
      </c>
      <c r="AW894" s="31">
        <f t="shared" si="3083"/>
        <v>1535.4670000000001</v>
      </c>
      <c r="AX894" s="31">
        <f t="shared" si="3084"/>
        <v>1601.2</v>
      </c>
      <c r="AY894" s="31">
        <f t="shared" si="3085"/>
        <v>1601.2</v>
      </c>
      <c r="AZ894" s="31">
        <f t="shared" ref="AZ894:AZ896" si="3171">AZ895</f>
        <v>0</v>
      </c>
      <c r="BA894" s="31">
        <f t="shared" si="3086"/>
        <v>1535.4670000000001</v>
      </c>
      <c r="BB894" s="31">
        <f t="shared" si="3087"/>
        <v>1601.2</v>
      </c>
      <c r="BC894" s="31">
        <f t="shared" si="3088"/>
        <v>1601.2</v>
      </c>
      <c r="BD894" s="31">
        <f t="shared" ref="BD894:BD896" si="3172">BD895</f>
        <v>0</v>
      </c>
      <c r="BE894" s="31">
        <f t="shared" ref="BE894:BE896" si="3173">BE895</f>
        <v>-194.49700000000001</v>
      </c>
      <c r="BF894" s="31">
        <f t="shared" ref="BF894:BF896" si="3174">BF895</f>
        <v>-866.60199999999998</v>
      </c>
      <c r="BG894" s="31">
        <f t="shared" ref="BG894:BG896" si="3175">BG895</f>
        <v>0</v>
      </c>
      <c r="BH894" s="31">
        <f t="shared" ref="BH894:BH896" si="3176">BH895</f>
        <v>0</v>
      </c>
      <c r="BI894" s="31">
        <f t="shared" ref="BI894:BI896" si="3177">BI895</f>
        <v>0</v>
      </c>
      <c r="BJ894" s="31">
        <f t="shared" ref="BJ894:BJ896" si="3178">BJ895</f>
        <v>0</v>
      </c>
      <c r="BK894" s="31">
        <f t="shared" ref="BK894:BK896" si="3179">BK895</f>
        <v>0</v>
      </c>
      <c r="BL894" s="31">
        <f t="shared" ref="BL894:BL896" si="3180">BL895</f>
        <v>0</v>
      </c>
      <c r="BM894" s="31">
        <f t="shared" ref="BM894:BM896" si="3181">BM895</f>
        <v>0</v>
      </c>
      <c r="BN894" s="31">
        <f t="shared" ref="BN894:BN896" si="3182">BN895</f>
        <v>0</v>
      </c>
      <c r="BO894" s="31">
        <f t="shared" si="3089"/>
        <v>474.36800000000005</v>
      </c>
      <c r="BP894" s="31">
        <f t="shared" si="3090"/>
        <v>1601.2</v>
      </c>
      <c r="BQ894" s="31">
        <f t="shared" si="3091"/>
        <v>1601.2</v>
      </c>
      <c r="BR894" s="31">
        <f t="shared" ref="BR894:BR896" si="3183">BR895</f>
        <v>0</v>
      </c>
      <c r="BS894" s="32"/>
      <c r="BT894" s="32"/>
      <c r="BU894" s="28"/>
      <c r="BV894" s="28"/>
      <c r="BW894" s="28"/>
      <c r="BX894" s="28"/>
      <c r="BY894" s="28"/>
      <c r="BZ894" s="28"/>
      <c r="CA894" s="28"/>
      <c r="CB894" s="28"/>
    </row>
    <row r="895" s="1" customFormat="1" ht="15">
      <c r="A895" s="33" t="s">
        <v>497</v>
      </c>
      <c r="B895" s="33" t="s">
        <v>72</v>
      </c>
      <c r="C895" s="33" t="s">
        <v>304</v>
      </c>
      <c r="D895" s="33" t="s">
        <v>253</v>
      </c>
      <c r="E895" s="38"/>
      <c r="F895" s="34" t="s">
        <v>254</v>
      </c>
      <c r="G895" s="17">
        <f t="shared" si="3138"/>
        <v>1601.2</v>
      </c>
      <c r="H895" s="17">
        <f t="shared" si="3139"/>
        <v>1601.2</v>
      </c>
      <c r="I895" s="17">
        <f t="shared" si="3140"/>
        <v>1601.2</v>
      </c>
      <c r="J895" s="17">
        <f t="shared" si="3141"/>
        <v>0</v>
      </c>
      <c r="K895" s="17">
        <f t="shared" si="3142"/>
        <v>0</v>
      </c>
      <c r="L895" s="17">
        <f t="shared" si="3143"/>
        <v>0</v>
      </c>
      <c r="M895" s="17">
        <f t="shared" si="2982"/>
        <v>1601.2</v>
      </c>
      <c r="N895" s="17">
        <f t="shared" si="2983"/>
        <v>1601.2</v>
      </c>
      <c r="O895" s="17">
        <f t="shared" si="2984"/>
        <v>1601.2</v>
      </c>
      <c r="P895" s="17">
        <f t="shared" si="3144"/>
        <v>0</v>
      </c>
      <c r="Q895" s="17">
        <f t="shared" si="3145"/>
        <v>0</v>
      </c>
      <c r="R895" s="17">
        <f t="shared" si="3146"/>
        <v>0</v>
      </c>
      <c r="S895" s="17">
        <f t="shared" si="3147"/>
        <v>0</v>
      </c>
      <c r="T895" s="17">
        <f t="shared" si="3148"/>
        <v>0</v>
      </c>
      <c r="U895" s="17">
        <f t="shared" si="3149"/>
        <v>0</v>
      </c>
      <c r="V895" s="17">
        <f t="shared" si="3150"/>
        <v>0</v>
      </c>
      <c r="W895" s="17">
        <f t="shared" si="3151"/>
        <v>0</v>
      </c>
      <c r="X895" s="17">
        <f t="shared" si="3152"/>
        <v>0</v>
      </c>
      <c r="Y895" s="17">
        <f t="shared" si="3077"/>
        <v>1601.2</v>
      </c>
      <c r="Z895" s="17">
        <f t="shared" si="3078"/>
        <v>1601.2</v>
      </c>
      <c r="AA895" s="17">
        <f t="shared" si="3079"/>
        <v>1601.2</v>
      </c>
      <c r="AB895" s="17">
        <f t="shared" si="3153"/>
        <v>0</v>
      </c>
      <c r="AC895" s="17">
        <f t="shared" si="3154"/>
        <v>0</v>
      </c>
      <c r="AD895" s="17">
        <f t="shared" si="3155"/>
        <v>0</v>
      </c>
      <c r="AE895" s="17">
        <f t="shared" si="3080"/>
        <v>1601.2</v>
      </c>
      <c r="AF895" s="17">
        <f t="shared" si="3081"/>
        <v>1601.2</v>
      </c>
      <c r="AG895" s="17">
        <f t="shared" si="3082"/>
        <v>1601.2</v>
      </c>
      <c r="AH895" s="17">
        <f t="shared" si="3156"/>
        <v>0</v>
      </c>
      <c r="AI895" s="17">
        <f t="shared" si="3157"/>
        <v>0</v>
      </c>
      <c r="AJ895" s="17">
        <f t="shared" si="3158"/>
        <v>-65.733000000000004</v>
      </c>
      <c r="AK895" s="17">
        <f t="shared" si="3159"/>
        <v>0</v>
      </c>
      <c r="AL895" s="17">
        <f t="shared" si="3160"/>
        <v>0</v>
      </c>
      <c r="AM895" s="17">
        <f t="shared" si="3161"/>
        <v>0</v>
      </c>
      <c r="AN895" s="17">
        <f t="shared" si="3162"/>
        <v>0</v>
      </c>
      <c r="AO895" s="17">
        <f t="shared" si="3163"/>
        <v>0</v>
      </c>
      <c r="AP895" s="17">
        <f t="shared" si="3164"/>
        <v>0</v>
      </c>
      <c r="AQ895" s="17">
        <f t="shared" si="3165"/>
        <v>0</v>
      </c>
      <c r="AR895" s="17">
        <f t="shared" si="3166"/>
        <v>0</v>
      </c>
      <c r="AS895" s="17">
        <f t="shared" si="3167"/>
        <v>0</v>
      </c>
      <c r="AT895" s="17">
        <f t="shared" si="3168"/>
        <v>0</v>
      </c>
      <c r="AU895" s="17">
        <f t="shared" si="3169"/>
        <v>0</v>
      </c>
      <c r="AV895" s="17">
        <f t="shared" si="3170"/>
        <v>0</v>
      </c>
      <c r="AW895" s="17">
        <f t="shared" si="3083"/>
        <v>1535.4670000000001</v>
      </c>
      <c r="AX895" s="17">
        <f t="shared" si="3084"/>
        <v>1601.2</v>
      </c>
      <c r="AY895" s="17">
        <f t="shared" si="3085"/>
        <v>1601.2</v>
      </c>
      <c r="AZ895" s="17">
        <f t="shared" si="3171"/>
        <v>0</v>
      </c>
      <c r="BA895" s="17">
        <f t="shared" si="3086"/>
        <v>1535.4670000000001</v>
      </c>
      <c r="BB895" s="17">
        <f t="shared" si="3087"/>
        <v>1601.2</v>
      </c>
      <c r="BC895" s="17">
        <f t="shared" si="3088"/>
        <v>1601.2</v>
      </c>
      <c r="BD895" s="17">
        <f t="shared" si="3172"/>
        <v>0</v>
      </c>
      <c r="BE895" s="17">
        <f t="shared" si="3173"/>
        <v>-194.49700000000001</v>
      </c>
      <c r="BF895" s="17">
        <f t="shared" si="3174"/>
        <v>-866.60199999999998</v>
      </c>
      <c r="BG895" s="17">
        <f t="shared" si="3175"/>
        <v>0</v>
      </c>
      <c r="BH895" s="17">
        <f t="shared" si="3176"/>
        <v>0</v>
      </c>
      <c r="BI895" s="17">
        <f t="shared" si="3177"/>
        <v>0</v>
      </c>
      <c r="BJ895" s="17">
        <f t="shared" si="3178"/>
        <v>0</v>
      </c>
      <c r="BK895" s="17">
        <f t="shared" si="3179"/>
        <v>0</v>
      </c>
      <c r="BL895" s="17">
        <f t="shared" si="3180"/>
        <v>0</v>
      </c>
      <c r="BM895" s="17">
        <f t="shared" si="3181"/>
        <v>0</v>
      </c>
      <c r="BN895" s="17">
        <f t="shared" si="3182"/>
        <v>0</v>
      </c>
      <c r="BO895" s="17">
        <f t="shared" si="3089"/>
        <v>474.36800000000005</v>
      </c>
      <c r="BP895" s="17">
        <f t="shared" si="3090"/>
        <v>1601.2</v>
      </c>
      <c r="BQ895" s="17">
        <f t="shared" si="3091"/>
        <v>1601.2</v>
      </c>
      <c r="BR895" s="17">
        <f t="shared" si="3183"/>
        <v>0</v>
      </c>
      <c r="BS895" s="35"/>
      <c r="BT895" s="35"/>
      <c r="BU895" s="1"/>
      <c r="BV895" s="1"/>
      <c r="BW895" s="1"/>
      <c r="BX895" s="1"/>
      <c r="BY895" s="1"/>
      <c r="BZ895" s="1"/>
      <c r="CA895" s="1"/>
      <c r="CB895" s="1"/>
    </row>
    <row r="896" s="1" customFormat="1" ht="15" hidden="1">
      <c r="A896" s="33" t="s">
        <v>497</v>
      </c>
      <c r="B896" s="33" t="s">
        <v>72</v>
      </c>
      <c r="C896" s="33" t="s">
        <v>304</v>
      </c>
      <c r="D896" s="33" t="s">
        <v>255</v>
      </c>
      <c r="E896" s="38"/>
      <c r="F896" s="34" t="s">
        <v>43</v>
      </c>
      <c r="G896" s="17">
        <f t="shared" si="3138"/>
        <v>1601.2</v>
      </c>
      <c r="H896" s="17">
        <f t="shared" si="3139"/>
        <v>1601.2</v>
      </c>
      <c r="I896" s="17">
        <f t="shared" si="3140"/>
        <v>1601.2</v>
      </c>
      <c r="J896" s="17">
        <f t="shared" si="3141"/>
        <v>0</v>
      </c>
      <c r="K896" s="17">
        <f t="shared" si="3142"/>
        <v>0</v>
      </c>
      <c r="L896" s="17">
        <f t="shared" si="3143"/>
        <v>0</v>
      </c>
      <c r="M896" s="17">
        <f t="shared" si="2982"/>
        <v>1601.2</v>
      </c>
      <c r="N896" s="17">
        <f t="shared" si="2983"/>
        <v>1601.2</v>
      </c>
      <c r="O896" s="17">
        <f t="shared" si="2984"/>
        <v>1601.2</v>
      </c>
      <c r="P896" s="17">
        <f t="shared" si="3144"/>
        <v>0</v>
      </c>
      <c r="Q896" s="17">
        <f t="shared" si="3145"/>
        <v>0</v>
      </c>
      <c r="R896" s="17">
        <f t="shared" si="3146"/>
        <v>0</v>
      </c>
      <c r="S896" s="17">
        <f t="shared" si="3147"/>
        <v>0</v>
      </c>
      <c r="T896" s="17">
        <f t="shared" si="3148"/>
        <v>0</v>
      </c>
      <c r="U896" s="17">
        <f t="shared" si="3149"/>
        <v>0</v>
      </c>
      <c r="V896" s="17">
        <f t="shared" si="3150"/>
        <v>0</v>
      </c>
      <c r="W896" s="17">
        <f t="shared" si="3151"/>
        <v>0</v>
      </c>
      <c r="X896" s="17">
        <f t="shared" si="3152"/>
        <v>0</v>
      </c>
      <c r="Y896" s="17">
        <f t="shared" si="3077"/>
        <v>1601.2</v>
      </c>
      <c r="Z896" s="17">
        <f t="shared" si="3078"/>
        <v>1601.2</v>
      </c>
      <c r="AA896" s="17">
        <f t="shared" si="3079"/>
        <v>1601.2</v>
      </c>
      <c r="AB896" s="17">
        <f t="shared" si="3153"/>
        <v>0</v>
      </c>
      <c r="AC896" s="17">
        <f t="shared" si="3154"/>
        <v>0</v>
      </c>
      <c r="AD896" s="17">
        <f t="shared" si="3155"/>
        <v>0</v>
      </c>
      <c r="AE896" s="17">
        <f t="shared" si="3080"/>
        <v>1601.2</v>
      </c>
      <c r="AF896" s="17">
        <f t="shared" si="3081"/>
        <v>1601.2</v>
      </c>
      <c r="AG896" s="17">
        <f t="shared" si="3082"/>
        <v>1601.2</v>
      </c>
      <c r="AH896" s="17">
        <f t="shared" si="3156"/>
        <v>0</v>
      </c>
      <c r="AI896" s="17">
        <f t="shared" si="3157"/>
        <v>0</v>
      </c>
      <c r="AJ896" s="17">
        <f t="shared" si="3158"/>
        <v>-65.733000000000004</v>
      </c>
      <c r="AK896" s="17">
        <f t="shared" si="3159"/>
        <v>0</v>
      </c>
      <c r="AL896" s="17">
        <f t="shared" si="3160"/>
        <v>0</v>
      </c>
      <c r="AM896" s="17">
        <f t="shared" si="3161"/>
        <v>0</v>
      </c>
      <c r="AN896" s="17">
        <f t="shared" si="3162"/>
        <v>0</v>
      </c>
      <c r="AO896" s="17">
        <f t="shared" si="3163"/>
        <v>0</v>
      </c>
      <c r="AP896" s="17">
        <f t="shared" si="3164"/>
        <v>0</v>
      </c>
      <c r="AQ896" s="17">
        <f t="shared" si="3165"/>
        <v>0</v>
      </c>
      <c r="AR896" s="17">
        <f t="shared" si="3166"/>
        <v>0</v>
      </c>
      <c r="AS896" s="17">
        <f t="shared" si="3167"/>
        <v>0</v>
      </c>
      <c r="AT896" s="17">
        <f t="shared" si="3168"/>
        <v>0</v>
      </c>
      <c r="AU896" s="17">
        <f t="shared" si="3169"/>
        <v>0</v>
      </c>
      <c r="AV896" s="17">
        <f t="shared" si="3170"/>
        <v>0</v>
      </c>
      <c r="AW896" s="17">
        <f t="shared" si="3083"/>
        <v>1535.4670000000001</v>
      </c>
      <c r="AX896" s="17">
        <f t="shared" si="3084"/>
        <v>1601.2</v>
      </c>
      <c r="AY896" s="17">
        <f t="shared" si="3085"/>
        <v>1601.2</v>
      </c>
      <c r="AZ896" s="17">
        <f t="shared" si="3171"/>
        <v>0</v>
      </c>
      <c r="BA896" s="17">
        <f t="shared" si="3086"/>
        <v>1535.4670000000001</v>
      </c>
      <c r="BB896" s="17">
        <f t="shared" si="3087"/>
        <v>1601.2</v>
      </c>
      <c r="BC896" s="17">
        <f t="shared" si="3088"/>
        <v>1601.2</v>
      </c>
      <c r="BD896" s="17">
        <f t="shared" si="3172"/>
        <v>0</v>
      </c>
      <c r="BE896" s="17">
        <f t="shared" si="3173"/>
        <v>-194.49700000000001</v>
      </c>
      <c r="BF896" s="17">
        <f t="shared" si="3174"/>
        <v>-866.60199999999998</v>
      </c>
      <c r="BG896" s="17">
        <f t="shared" si="3175"/>
        <v>0</v>
      </c>
      <c r="BH896" s="17">
        <f t="shared" si="3176"/>
        <v>0</v>
      </c>
      <c r="BI896" s="17">
        <f t="shared" si="3177"/>
        <v>0</v>
      </c>
      <c r="BJ896" s="17">
        <f t="shared" si="3178"/>
        <v>0</v>
      </c>
      <c r="BK896" s="17">
        <f t="shared" si="3179"/>
        <v>0</v>
      </c>
      <c r="BL896" s="17">
        <f t="shared" si="3180"/>
        <v>0</v>
      </c>
      <c r="BM896" s="17">
        <f t="shared" si="3181"/>
        <v>0</v>
      </c>
      <c r="BN896" s="17">
        <f t="shared" si="3182"/>
        <v>0</v>
      </c>
      <c r="BO896" s="17">
        <f t="shared" si="3089"/>
        <v>474.36800000000005</v>
      </c>
      <c r="BP896" s="17">
        <f t="shared" si="3090"/>
        <v>1601.2</v>
      </c>
      <c r="BQ896" s="17">
        <f t="shared" si="3091"/>
        <v>1601.2</v>
      </c>
      <c r="BR896" s="17">
        <f t="shared" si="3183"/>
        <v>0</v>
      </c>
      <c r="BS896" s="35">
        <v>0</v>
      </c>
      <c r="BT896" s="35"/>
      <c r="BU896" s="1"/>
      <c r="BV896" s="1"/>
      <c r="BW896" s="1"/>
      <c r="BX896" s="1"/>
      <c r="BY896" s="1"/>
      <c r="BZ896" s="1"/>
      <c r="CA896" s="1"/>
      <c r="CB896" s="1"/>
    </row>
    <row r="897" s="1" customFormat="1" ht="90">
      <c r="A897" s="33" t="s">
        <v>497</v>
      </c>
      <c r="B897" s="33" t="s">
        <v>72</v>
      </c>
      <c r="C897" s="33" t="s">
        <v>304</v>
      </c>
      <c r="D897" s="33" t="s">
        <v>444</v>
      </c>
      <c r="E897" s="38"/>
      <c r="F897" s="34" t="s">
        <v>445</v>
      </c>
      <c r="G897" s="17">
        <f>G898+G900</f>
        <v>1601.2</v>
      </c>
      <c r="H897" s="17">
        <f>H898+H900</f>
        <v>1601.2</v>
      </c>
      <c r="I897" s="17">
        <f>I898+I900</f>
        <v>1601.2</v>
      </c>
      <c r="J897" s="17">
        <f>J898+J900</f>
        <v>0</v>
      </c>
      <c r="K897" s="17">
        <f>K898+K900</f>
        <v>0</v>
      </c>
      <c r="L897" s="17">
        <f>L898+L900</f>
        <v>0</v>
      </c>
      <c r="M897" s="17">
        <f t="shared" si="2982"/>
        <v>1601.2</v>
      </c>
      <c r="N897" s="17">
        <f t="shared" si="2983"/>
        <v>1601.2</v>
      </c>
      <c r="O897" s="17">
        <f t="shared" si="2984"/>
        <v>1601.2</v>
      </c>
      <c r="P897" s="17">
        <f>P898+P900</f>
        <v>0</v>
      </c>
      <c r="Q897" s="17">
        <f>Q898+Q900</f>
        <v>0</v>
      </c>
      <c r="R897" s="17">
        <f>R898+R900</f>
        <v>0</v>
      </c>
      <c r="S897" s="17">
        <f>S898+S900</f>
        <v>0</v>
      </c>
      <c r="T897" s="17">
        <f>T898+T900</f>
        <v>0</v>
      </c>
      <c r="U897" s="17">
        <f>U898+U900</f>
        <v>0</v>
      </c>
      <c r="V897" s="17">
        <f>V898+V900</f>
        <v>0</v>
      </c>
      <c r="W897" s="17">
        <f>W898+W900</f>
        <v>0</v>
      </c>
      <c r="X897" s="17">
        <f>X898+X900</f>
        <v>0</v>
      </c>
      <c r="Y897" s="17">
        <f t="shared" si="3077"/>
        <v>1601.2</v>
      </c>
      <c r="Z897" s="17">
        <f t="shared" si="3078"/>
        <v>1601.2</v>
      </c>
      <c r="AA897" s="17">
        <f t="shared" si="3079"/>
        <v>1601.2</v>
      </c>
      <c r="AB897" s="17">
        <f>AB898+AB900</f>
        <v>0</v>
      </c>
      <c r="AC897" s="17">
        <f>AC898+AC900</f>
        <v>0</v>
      </c>
      <c r="AD897" s="17">
        <f>AD898+AD900</f>
        <v>0</v>
      </c>
      <c r="AE897" s="17">
        <f t="shared" si="3080"/>
        <v>1601.2</v>
      </c>
      <c r="AF897" s="17">
        <f t="shared" si="3081"/>
        <v>1601.2</v>
      </c>
      <c r="AG897" s="17">
        <f t="shared" si="3082"/>
        <v>1601.2</v>
      </c>
      <c r="AH897" s="17">
        <f>AH898+AH900</f>
        <v>0</v>
      </c>
      <c r="AI897" s="17">
        <f>AI898+AI900</f>
        <v>0</v>
      </c>
      <c r="AJ897" s="17">
        <f>AJ898+AJ900</f>
        <v>-65.733000000000004</v>
      </c>
      <c r="AK897" s="17">
        <f>AK898+AK900</f>
        <v>0</v>
      </c>
      <c r="AL897" s="17">
        <f>AL898+AL900</f>
        <v>0</v>
      </c>
      <c r="AM897" s="17">
        <f>AM898+AM900</f>
        <v>0</v>
      </c>
      <c r="AN897" s="17">
        <f>AN898+AN900</f>
        <v>0</v>
      </c>
      <c r="AO897" s="17">
        <f>AO898+AO900</f>
        <v>0</v>
      </c>
      <c r="AP897" s="17">
        <f>AP898+AP900</f>
        <v>0</v>
      </c>
      <c r="AQ897" s="17">
        <f>AQ898+AQ900</f>
        <v>0</v>
      </c>
      <c r="AR897" s="17">
        <f>AR898+AR900</f>
        <v>0</v>
      </c>
      <c r="AS897" s="17">
        <f>AS898+AS900</f>
        <v>0</v>
      </c>
      <c r="AT897" s="17">
        <f>AT898+AT900</f>
        <v>0</v>
      </c>
      <c r="AU897" s="17">
        <f>AU898+AU900</f>
        <v>0</v>
      </c>
      <c r="AV897" s="17">
        <f>AV898+AV900</f>
        <v>0</v>
      </c>
      <c r="AW897" s="17">
        <f t="shared" si="3083"/>
        <v>1535.4670000000001</v>
      </c>
      <c r="AX897" s="17">
        <f t="shared" si="3084"/>
        <v>1601.2</v>
      </c>
      <c r="AY897" s="17">
        <f t="shared" si="3085"/>
        <v>1601.2</v>
      </c>
      <c r="AZ897" s="17">
        <f>AZ898+AZ900</f>
        <v>0</v>
      </c>
      <c r="BA897" s="17">
        <f t="shared" si="3086"/>
        <v>1535.4670000000001</v>
      </c>
      <c r="BB897" s="17">
        <f t="shared" si="3087"/>
        <v>1601.2</v>
      </c>
      <c r="BC897" s="17">
        <f t="shared" si="3088"/>
        <v>1601.2</v>
      </c>
      <c r="BD897" s="17">
        <f>BD898+BD900</f>
        <v>0</v>
      </c>
      <c r="BE897" s="17">
        <f>BE898+BE900</f>
        <v>-194.49700000000001</v>
      </c>
      <c r="BF897" s="17">
        <f>BF898+BF900</f>
        <v>-866.60199999999998</v>
      </c>
      <c r="BG897" s="17">
        <f>BG898+BG900</f>
        <v>0</v>
      </c>
      <c r="BH897" s="17">
        <f>BH898+BH900</f>
        <v>0</v>
      </c>
      <c r="BI897" s="17">
        <f>BI898+BI900</f>
        <v>0</v>
      </c>
      <c r="BJ897" s="17">
        <f>BJ898+BJ900</f>
        <v>0</v>
      </c>
      <c r="BK897" s="17">
        <f>BK898+BK900</f>
        <v>0</v>
      </c>
      <c r="BL897" s="17">
        <f>BL898+BL900</f>
        <v>0</v>
      </c>
      <c r="BM897" s="17">
        <f>BM898+BM900</f>
        <v>0</v>
      </c>
      <c r="BN897" s="17">
        <f>BN898+BN900</f>
        <v>0</v>
      </c>
      <c r="BO897" s="17">
        <f t="shared" si="3089"/>
        <v>474.36800000000005</v>
      </c>
      <c r="BP897" s="17">
        <f t="shared" si="3090"/>
        <v>1601.2</v>
      </c>
      <c r="BQ897" s="17">
        <f t="shared" si="3091"/>
        <v>1601.2</v>
      </c>
      <c r="BR897" s="17">
        <f>BR898+BR900</f>
        <v>0</v>
      </c>
      <c r="BS897" s="35"/>
      <c r="BT897" s="35"/>
      <c r="BU897" s="1"/>
      <c r="BV897" s="1"/>
      <c r="BW897" s="1"/>
      <c r="BX897" s="1"/>
      <c r="BY897" s="1"/>
      <c r="BZ897" s="1"/>
      <c r="CA897" s="1"/>
      <c r="CB897" s="1"/>
    </row>
    <row r="898" s="1" customFormat="1" ht="45">
      <c r="A898" s="33" t="s">
        <v>497</v>
      </c>
      <c r="B898" s="33" t="s">
        <v>72</v>
      </c>
      <c r="C898" s="33" t="s">
        <v>304</v>
      </c>
      <c r="D898" s="33" t="s">
        <v>446</v>
      </c>
      <c r="E898" s="38"/>
      <c r="F898" s="34" t="s">
        <v>447</v>
      </c>
      <c r="G898" s="17">
        <f>G899</f>
        <v>38.700000000000003</v>
      </c>
      <c r="H898" s="17">
        <f>H899</f>
        <v>38.700000000000003</v>
      </c>
      <c r="I898" s="17">
        <f>I899</f>
        <v>38.700000000000003</v>
      </c>
      <c r="J898" s="17">
        <f>J899</f>
        <v>0</v>
      </c>
      <c r="K898" s="17">
        <f>K899</f>
        <v>0</v>
      </c>
      <c r="L898" s="17">
        <f>L899</f>
        <v>0</v>
      </c>
      <c r="M898" s="17">
        <f t="shared" si="2982"/>
        <v>38.700000000000003</v>
      </c>
      <c r="N898" s="17">
        <f t="shared" si="2983"/>
        <v>38.700000000000003</v>
      </c>
      <c r="O898" s="17">
        <f t="shared" si="2984"/>
        <v>38.700000000000003</v>
      </c>
      <c r="P898" s="17">
        <f>P899</f>
        <v>0</v>
      </c>
      <c r="Q898" s="17">
        <f>Q899</f>
        <v>0</v>
      </c>
      <c r="R898" s="17">
        <f>R899</f>
        <v>0</v>
      </c>
      <c r="S898" s="17">
        <f>S899</f>
        <v>0</v>
      </c>
      <c r="T898" s="17">
        <f>T899</f>
        <v>0</v>
      </c>
      <c r="U898" s="17">
        <f>U899</f>
        <v>0</v>
      </c>
      <c r="V898" s="17">
        <f>V899</f>
        <v>0</v>
      </c>
      <c r="W898" s="17">
        <f>W899</f>
        <v>0</v>
      </c>
      <c r="X898" s="17">
        <f>X899</f>
        <v>0</v>
      </c>
      <c r="Y898" s="17">
        <f t="shared" si="3077"/>
        <v>38.700000000000003</v>
      </c>
      <c r="Z898" s="17">
        <f t="shared" si="3078"/>
        <v>38.700000000000003</v>
      </c>
      <c r="AA898" s="17">
        <f t="shared" si="3079"/>
        <v>38.700000000000003</v>
      </c>
      <c r="AB898" s="17">
        <f>AB899</f>
        <v>0</v>
      </c>
      <c r="AC898" s="17">
        <f>AC899</f>
        <v>0</v>
      </c>
      <c r="AD898" s="17">
        <f>AD899</f>
        <v>0</v>
      </c>
      <c r="AE898" s="17">
        <f t="shared" si="3080"/>
        <v>38.700000000000003</v>
      </c>
      <c r="AF898" s="17">
        <f t="shared" si="3081"/>
        <v>38.700000000000003</v>
      </c>
      <c r="AG898" s="17">
        <f t="shared" si="3082"/>
        <v>38.700000000000003</v>
      </c>
      <c r="AH898" s="17">
        <f>AH899</f>
        <v>0</v>
      </c>
      <c r="AI898" s="17">
        <f>AI899</f>
        <v>0</v>
      </c>
      <c r="AJ898" s="17">
        <f>AJ899</f>
        <v>0</v>
      </c>
      <c r="AK898" s="17">
        <f>AK899</f>
        <v>0</v>
      </c>
      <c r="AL898" s="17">
        <f>AL899</f>
        <v>0</v>
      </c>
      <c r="AM898" s="17">
        <f>AM899</f>
        <v>0</v>
      </c>
      <c r="AN898" s="17">
        <f>AN899</f>
        <v>0</v>
      </c>
      <c r="AO898" s="17">
        <f>AO899</f>
        <v>0</v>
      </c>
      <c r="AP898" s="17">
        <f>AP899</f>
        <v>0</v>
      </c>
      <c r="AQ898" s="17">
        <f>AQ899</f>
        <v>0</v>
      </c>
      <c r="AR898" s="17">
        <f>AR899</f>
        <v>0</v>
      </c>
      <c r="AS898" s="17">
        <f>AS899</f>
        <v>0</v>
      </c>
      <c r="AT898" s="17">
        <f>AT899</f>
        <v>0</v>
      </c>
      <c r="AU898" s="17">
        <f>AU899</f>
        <v>0</v>
      </c>
      <c r="AV898" s="17">
        <f>AV899</f>
        <v>0</v>
      </c>
      <c r="AW898" s="17">
        <f t="shared" si="3083"/>
        <v>38.700000000000003</v>
      </c>
      <c r="AX898" s="17">
        <f t="shared" si="3084"/>
        <v>38.700000000000003</v>
      </c>
      <c r="AY898" s="17">
        <f t="shared" si="3085"/>
        <v>38.700000000000003</v>
      </c>
      <c r="AZ898" s="17">
        <f>AZ899</f>
        <v>0</v>
      </c>
      <c r="BA898" s="17">
        <f t="shared" si="3086"/>
        <v>38.700000000000003</v>
      </c>
      <c r="BB898" s="17">
        <f t="shared" si="3087"/>
        <v>38.700000000000003</v>
      </c>
      <c r="BC898" s="17">
        <f t="shared" si="3088"/>
        <v>38.700000000000003</v>
      </c>
      <c r="BD898" s="17">
        <f>BD899</f>
        <v>0</v>
      </c>
      <c r="BE898" s="17">
        <f>BE899</f>
        <v>0</v>
      </c>
      <c r="BF898" s="17">
        <f>BF899</f>
        <v>0</v>
      </c>
      <c r="BG898" s="17">
        <f>BG899</f>
        <v>0</v>
      </c>
      <c r="BH898" s="17">
        <f>BH899</f>
        <v>0</v>
      </c>
      <c r="BI898" s="17">
        <f>BI899</f>
        <v>0</v>
      </c>
      <c r="BJ898" s="17">
        <f>BJ899</f>
        <v>0</v>
      </c>
      <c r="BK898" s="17">
        <f>BK899</f>
        <v>0</v>
      </c>
      <c r="BL898" s="17">
        <f>BL899</f>
        <v>0</v>
      </c>
      <c r="BM898" s="17">
        <f>BM899</f>
        <v>0</v>
      </c>
      <c r="BN898" s="17">
        <f>BN899</f>
        <v>0</v>
      </c>
      <c r="BO898" s="17">
        <f t="shared" si="3089"/>
        <v>38.700000000000003</v>
      </c>
      <c r="BP898" s="17">
        <f t="shared" si="3090"/>
        <v>38.700000000000003</v>
      </c>
      <c r="BQ898" s="17">
        <f t="shared" si="3091"/>
        <v>38.700000000000003</v>
      </c>
      <c r="BR898" s="17">
        <f>BR899</f>
        <v>0</v>
      </c>
      <c r="BS898" s="35"/>
      <c r="BT898" s="35"/>
      <c r="BU898" s="1"/>
      <c r="BV898" s="1"/>
      <c r="BW898" s="1"/>
      <c r="BX898" s="1"/>
      <c r="BY898" s="1"/>
      <c r="BZ898" s="1"/>
      <c r="CA898" s="1"/>
      <c r="CB898" s="1"/>
    </row>
    <row r="899" s="1" customFormat="1" ht="30">
      <c r="A899" s="33" t="s">
        <v>497</v>
      </c>
      <c r="B899" s="33" t="s">
        <v>72</v>
      </c>
      <c r="C899" s="33" t="s">
        <v>304</v>
      </c>
      <c r="D899" s="33" t="s">
        <v>446</v>
      </c>
      <c r="E899" s="33" t="s">
        <v>48</v>
      </c>
      <c r="F899" s="34" t="s">
        <v>49</v>
      </c>
      <c r="G899" s="17">
        <v>38.700000000000003</v>
      </c>
      <c r="H899" s="17">
        <v>38.700000000000003</v>
      </c>
      <c r="I899" s="17">
        <v>38.700000000000003</v>
      </c>
      <c r="J899" s="17"/>
      <c r="K899" s="17"/>
      <c r="L899" s="17"/>
      <c r="M899" s="17">
        <f t="shared" si="2982"/>
        <v>38.700000000000003</v>
      </c>
      <c r="N899" s="17">
        <f t="shared" si="2983"/>
        <v>38.700000000000003</v>
      </c>
      <c r="O899" s="17">
        <f t="shared" si="2984"/>
        <v>38.700000000000003</v>
      </c>
      <c r="P899" s="17"/>
      <c r="Q899" s="17"/>
      <c r="R899" s="17"/>
      <c r="S899" s="17"/>
      <c r="T899" s="17"/>
      <c r="U899" s="17"/>
      <c r="V899" s="17"/>
      <c r="W899" s="17"/>
      <c r="X899" s="17"/>
      <c r="Y899" s="17">
        <f t="shared" si="3077"/>
        <v>38.700000000000003</v>
      </c>
      <c r="Z899" s="17">
        <f t="shared" si="3078"/>
        <v>38.700000000000003</v>
      </c>
      <c r="AA899" s="17">
        <f t="shared" si="3079"/>
        <v>38.700000000000003</v>
      </c>
      <c r="AB899" s="17"/>
      <c r="AC899" s="17"/>
      <c r="AD899" s="17"/>
      <c r="AE899" s="17">
        <f t="shared" si="3080"/>
        <v>38.700000000000003</v>
      </c>
      <c r="AF899" s="17">
        <f t="shared" si="3081"/>
        <v>38.700000000000003</v>
      </c>
      <c r="AG899" s="17">
        <f t="shared" si="3082"/>
        <v>38.700000000000003</v>
      </c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>
        <f t="shared" si="3083"/>
        <v>38.700000000000003</v>
      </c>
      <c r="AX899" s="17">
        <f t="shared" si="3084"/>
        <v>38.700000000000003</v>
      </c>
      <c r="AY899" s="17">
        <f t="shared" si="3085"/>
        <v>38.700000000000003</v>
      </c>
      <c r="AZ899" s="17"/>
      <c r="BA899" s="17">
        <f t="shared" si="3086"/>
        <v>38.700000000000003</v>
      </c>
      <c r="BB899" s="17">
        <f t="shared" si="3087"/>
        <v>38.700000000000003</v>
      </c>
      <c r="BC899" s="17">
        <f t="shared" si="3088"/>
        <v>38.700000000000003</v>
      </c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>
        <f t="shared" si="3089"/>
        <v>38.700000000000003</v>
      </c>
      <c r="BP899" s="17">
        <f t="shared" si="3090"/>
        <v>38.700000000000003</v>
      </c>
      <c r="BQ899" s="17">
        <f t="shared" si="3091"/>
        <v>38.700000000000003</v>
      </c>
      <c r="BR899" s="17"/>
      <c r="BS899" s="35"/>
      <c r="BT899" s="35"/>
      <c r="BU899" s="1"/>
      <c r="BV899" s="1"/>
      <c r="BW899" s="1"/>
      <c r="BX899" s="1"/>
      <c r="BY899" s="1"/>
      <c r="BZ899" s="1"/>
      <c r="CA899" s="1"/>
      <c r="CB899" s="1"/>
    </row>
    <row r="900" s="1" customFormat="1" ht="45">
      <c r="A900" s="33" t="s">
        <v>497</v>
      </c>
      <c r="B900" s="33" t="s">
        <v>72</v>
      </c>
      <c r="C900" s="33" t="s">
        <v>304</v>
      </c>
      <c r="D900" s="33" t="s">
        <v>448</v>
      </c>
      <c r="E900" s="38"/>
      <c r="F900" s="34" t="s">
        <v>449</v>
      </c>
      <c r="G900" s="17">
        <f>G901+G902</f>
        <v>1562.5</v>
      </c>
      <c r="H900" s="17">
        <f>H901+H902</f>
        <v>1562.5</v>
      </c>
      <c r="I900" s="17">
        <f>I901+I902</f>
        <v>1562.5</v>
      </c>
      <c r="J900" s="17">
        <f>J901+J902</f>
        <v>0</v>
      </c>
      <c r="K900" s="17">
        <f>K901+K902</f>
        <v>0</v>
      </c>
      <c r="L900" s="17">
        <f>L901+L902</f>
        <v>0</v>
      </c>
      <c r="M900" s="17">
        <f t="shared" si="2982"/>
        <v>1562.5</v>
      </c>
      <c r="N900" s="17">
        <f t="shared" si="2983"/>
        <v>1562.5</v>
      </c>
      <c r="O900" s="17">
        <f t="shared" si="2984"/>
        <v>1562.5</v>
      </c>
      <c r="P900" s="17">
        <f>P901+P902</f>
        <v>0</v>
      </c>
      <c r="Q900" s="17">
        <f>Q901+Q902</f>
        <v>0</v>
      </c>
      <c r="R900" s="17">
        <f>R901+R902</f>
        <v>0</v>
      </c>
      <c r="S900" s="17">
        <f>S901+S902</f>
        <v>0</v>
      </c>
      <c r="T900" s="17">
        <f>T901+T902</f>
        <v>0</v>
      </c>
      <c r="U900" s="17">
        <f>U901+U902</f>
        <v>0</v>
      </c>
      <c r="V900" s="17">
        <f>V901+V902</f>
        <v>0</v>
      </c>
      <c r="W900" s="17">
        <f>W901+W902</f>
        <v>0</v>
      </c>
      <c r="X900" s="17">
        <f>X901+X902</f>
        <v>0</v>
      </c>
      <c r="Y900" s="17">
        <f t="shared" si="3077"/>
        <v>1562.5</v>
      </c>
      <c r="Z900" s="17">
        <f t="shared" si="3078"/>
        <v>1562.5</v>
      </c>
      <c r="AA900" s="17">
        <f t="shared" si="3079"/>
        <v>1562.5</v>
      </c>
      <c r="AB900" s="17">
        <f>AB901+AB902</f>
        <v>0</v>
      </c>
      <c r="AC900" s="17">
        <f>AC901+AC902</f>
        <v>0</v>
      </c>
      <c r="AD900" s="17">
        <f>AD901+AD902</f>
        <v>0</v>
      </c>
      <c r="AE900" s="17">
        <f t="shared" si="3080"/>
        <v>1562.5</v>
      </c>
      <c r="AF900" s="17">
        <f t="shared" si="3081"/>
        <v>1562.5</v>
      </c>
      <c r="AG900" s="17">
        <f t="shared" si="3082"/>
        <v>1562.5</v>
      </c>
      <c r="AH900" s="17">
        <f>AH901+AH902</f>
        <v>0</v>
      </c>
      <c r="AI900" s="17">
        <f>AI901+AI902</f>
        <v>0</v>
      </c>
      <c r="AJ900" s="17">
        <f>AJ901+AJ902</f>
        <v>-65.733000000000004</v>
      </c>
      <c r="AK900" s="17">
        <f>AK901+AK902</f>
        <v>0</v>
      </c>
      <c r="AL900" s="17">
        <f>AL901+AL902</f>
        <v>0</v>
      </c>
      <c r="AM900" s="17">
        <f>AM901+AM902</f>
        <v>0</v>
      </c>
      <c r="AN900" s="17">
        <f>AN901+AN902</f>
        <v>0</v>
      </c>
      <c r="AO900" s="17">
        <f>AO901+AO902</f>
        <v>0</v>
      </c>
      <c r="AP900" s="17">
        <f>AP901+AP902</f>
        <v>0</v>
      </c>
      <c r="AQ900" s="17">
        <f>AQ901+AQ902</f>
        <v>0</v>
      </c>
      <c r="AR900" s="17">
        <f>AR901+AR902</f>
        <v>0</v>
      </c>
      <c r="AS900" s="17">
        <f>AS901+AS902</f>
        <v>0</v>
      </c>
      <c r="AT900" s="17">
        <f>AT901+AT902</f>
        <v>0</v>
      </c>
      <c r="AU900" s="17">
        <f>AU901+AU902</f>
        <v>0</v>
      </c>
      <c r="AV900" s="17">
        <f>AV901+AV902</f>
        <v>0</v>
      </c>
      <c r="AW900" s="17">
        <f t="shared" si="3083"/>
        <v>1496.7670000000001</v>
      </c>
      <c r="AX900" s="17">
        <f t="shared" si="3084"/>
        <v>1562.5</v>
      </c>
      <c r="AY900" s="17">
        <f t="shared" si="3085"/>
        <v>1562.5</v>
      </c>
      <c r="AZ900" s="17">
        <f>AZ901+AZ902</f>
        <v>0</v>
      </c>
      <c r="BA900" s="17">
        <f t="shared" si="3086"/>
        <v>1496.7670000000001</v>
      </c>
      <c r="BB900" s="17">
        <f t="shared" si="3087"/>
        <v>1562.5</v>
      </c>
      <c r="BC900" s="17">
        <f t="shared" si="3088"/>
        <v>1562.5</v>
      </c>
      <c r="BD900" s="17">
        <f>BD901+BD902</f>
        <v>0</v>
      </c>
      <c r="BE900" s="17">
        <f>BE901+BE902</f>
        <v>-194.49700000000001</v>
      </c>
      <c r="BF900" s="17">
        <f>BF901+BF902</f>
        <v>-866.60199999999998</v>
      </c>
      <c r="BG900" s="17">
        <f>BG901+BG902</f>
        <v>0</v>
      </c>
      <c r="BH900" s="17">
        <f>BH901+BH902</f>
        <v>0</v>
      </c>
      <c r="BI900" s="17">
        <f>BI901+BI902</f>
        <v>0</v>
      </c>
      <c r="BJ900" s="17">
        <f>BJ901+BJ902</f>
        <v>0</v>
      </c>
      <c r="BK900" s="17">
        <f>BK901+BK902</f>
        <v>0</v>
      </c>
      <c r="BL900" s="17">
        <f>BL901+BL902</f>
        <v>0</v>
      </c>
      <c r="BM900" s="17">
        <f>BM901+BM902</f>
        <v>0</v>
      </c>
      <c r="BN900" s="17">
        <f>BN901+BN902</f>
        <v>0</v>
      </c>
      <c r="BO900" s="17">
        <f t="shared" si="3089"/>
        <v>435.66800000000001</v>
      </c>
      <c r="BP900" s="17">
        <f t="shared" si="3090"/>
        <v>1562.5</v>
      </c>
      <c r="BQ900" s="17">
        <f t="shared" si="3091"/>
        <v>1562.5</v>
      </c>
      <c r="BR900" s="17">
        <f>BR901+BR902</f>
        <v>0</v>
      </c>
      <c r="BS900" s="35"/>
      <c r="BT900" s="35"/>
      <c r="BU900" s="1"/>
      <c r="BV900" s="1"/>
      <c r="BW900" s="1"/>
      <c r="BX900" s="1"/>
      <c r="BY900" s="1"/>
      <c r="BZ900" s="1"/>
      <c r="CA900" s="1"/>
      <c r="CB900" s="1"/>
    </row>
    <row r="901" s="1" customFormat="1" ht="30">
      <c r="A901" s="33" t="s">
        <v>497</v>
      </c>
      <c r="B901" s="33" t="s">
        <v>72</v>
      </c>
      <c r="C901" s="33" t="s">
        <v>304</v>
      </c>
      <c r="D901" s="33" t="s">
        <v>448</v>
      </c>
      <c r="E901" s="33" t="s">
        <v>48</v>
      </c>
      <c r="F901" s="34" t="s">
        <v>49</v>
      </c>
      <c r="G901" s="17">
        <v>1394.9000000000001</v>
      </c>
      <c r="H901" s="17">
        <v>1394.9000000000001</v>
      </c>
      <c r="I901" s="17">
        <v>1394.9000000000001</v>
      </c>
      <c r="J901" s="17"/>
      <c r="K901" s="17"/>
      <c r="L901" s="17"/>
      <c r="M901" s="17">
        <f t="shared" si="2982"/>
        <v>1394.9000000000001</v>
      </c>
      <c r="N901" s="17">
        <f t="shared" si="2983"/>
        <v>1394.9000000000001</v>
      </c>
      <c r="O901" s="17">
        <f t="shared" si="2984"/>
        <v>1394.9000000000001</v>
      </c>
      <c r="P901" s="17"/>
      <c r="Q901" s="17"/>
      <c r="R901" s="17"/>
      <c r="S901" s="17"/>
      <c r="T901" s="17"/>
      <c r="U901" s="17"/>
      <c r="V901" s="17"/>
      <c r="W901" s="17"/>
      <c r="X901" s="17"/>
      <c r="Y901" s="17">
        <f t="shared" si="3077"/>
        <v>1394.9000000000001</v>
      </c>
      <c r="Z901" s="17">
        <f t="shared" si="3078"/>
        <v>1394.9000000000001</v>
      </c>
      <c r="AA901" s="17">
        <f t="shared" si="3079"/>
        <v>1394.9000000000001</v>
      </c>
      <c r="AB901" s="17"/>
      <c r="AC901" s="17"/>
      <c r="AD901" s="17"/>
      <c r="AE901" s="17">
        <f t="shared" si="3080"/>
        <v>1394.9000000000001</v>
      </c>
      <c r="AF901" s="17">
        <f t="shared" si="3081"/>
        <v>1394.9000000000001</v>
      </c>
      <c r="AG901" s="17">
        <f t="shared" si="3082"/>
        <v>1394.9000000000001</v>
      </c>
      <c r="AH901" s="17"/>
      <c r="AI901" s="17"/>
      <c r="AJ901" s="17">
        <v>-65.733000000000004</v>
      </c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>
        <f t="shared" si="3083"/>
        <v>1329.1670000000001</v>
      </c>
      <c r="AX901" s="17">
        <f t="shared" si="3084"/>
        <v>1394.9000000000001</v>
      </c>
      <c r="AY901" s="17">
        <f t="shared" si="3085"/>
        <v>1394.9000000000001</v>
      </c>
      <c r="AZ901" s="17"/>
      <c r="BA901" s="17">
        <f t="shared" si="3086"/>
        <v>1329.1670000000001</v>
      </c>
      <c r="BB901" s="17">
        <f t="shared" si="3087"/>
        <v>1394.9000000000001</v>
      </c>
      <c r="BC901" s="17">
        <f t="shared" si="3088"/>
        <v>1394.9000000000001</v>
      </c>
      <c r="BD901" s="17"/>
      <c r="BE901" s="17">
        <v>-194.49700000000001</v>
      </c>
      <c r="BF901" s="17">
        <v>-866.60199999999998</v>
      </c>
      <c r="BG901" s="17"/>
      <c r="BH901" s="17"/>
      <c r="BI901" s="17"/>
      <c r="BJ901" s="17"/>
      <c r="BK901" s="17"/>
      <c r="BL901" s="17"/>
      <c r="BM901" s="17"/>
      <c r="BN901" s="17"/>
      <c r="BO901" s="17">
        <f t="shared" si="3089"/>
        <v>268.0680000000001</v>
      </c>
      <c r="BP901" s="17">
        <f t="shared" si="3090"/>
        <v>1394.9000000000001</v>
      </c>
      <c r="BQ901" s="17">
        <f t="shared" si="3091"/>
        <v>1394.9000000000001</v>
      </c>
      <c r="BR901" s="17"/>
      <c r="BS901" s="35"/>
      <c r="BT901" s="35"/>
      <c r="BU901" s="1"/>
      <c r="BV901" s="1"/>
      <c r="BW901" s="1"/>
      <c r="BX901" s="1"/>
      <c r="BY901" s="1"/>
      <c r="BZ901" s="1"/>
      <c r="CA901" s="1"/>
      <c r="CB901" s="1"/>
    </row>
    <row r="902" s="1" customFormat="1" ht="15">
      <c r="A902" s="33" t="s">
        <v>497</v>
      </c>
      <c r="B902" s="33" t="s">
        <v>72</v>
      </c>
      <c r="C902" s="33" t="s">
        <v>304</v>
      </c>
      <c r="D902" s="33" t="s">
        <v>448</v>
      </c>
      <c r="E902" s="33" t="s">
        <v>50</v>
      </c>
      <c r="F902" s="34" t="s">
        <v>51</v>
      </c>
      <c r="G902" s="17">
        <v>167.59999999999999</v>
      </c>
      <c r="H902" s="17">
        <v>167.59999999999999</v>
      </c>
      <c r="I902" s="17">
        <v>167.59999999999999</v>
      </c>
      <c r="J902" s="17"/>
      <c r="K902" s="17"/>
      <c r="L902" s="17"/>
      <c r="M902" s="17">
        <f t="shared" si="2982"/>
        <v>167.59999999999999</v>
      </c>
      <c r="N902" s="17">
        <f t="shared" si="2983"/>
        <v>167.59999999999999</v>
      </c>
      <c r="O902" s="17">
        <f t="shared" si="2984"/>
        <v>167.59999999999999</v>
      </c>
      <c r="P902" s="17"/>
      <c r="Q902" s="17"/>
      <c r="R902" s="17"/>
      <c r="S902" s="17"/>
      <c r="T902" s="17"/>
      <c r="U902" s="17"/>
      <c r="V902" s="17"/>
      <c r="W902" s="17"/>
      <c r="X902" s="17"/>
      <c r="Y902" s="17">
        <f t="shared" si="3077"/>
        <v>167.59999999999999</v>
      </c>
      <c r="Z902" s="17">
        <f t="shared" si="3078"/>
        <v>167.59999999999999</v>
      </c>
      <c r="AA902" s="17">
        <f t="shared" si="3079"/>
        <v>167.59999999999999</v>
      </c>
      <c r="AB902" s="17"/>
      <c r="AC902" s="17"/>
      <c r="AD902" s="17"/>
      <c r="AE902" s="17">
        <f t="shared" si="3080"/>
        <v>167.59999999999999</v>
      </c>
      <c r="AF902" s="17">
        <f t="shared" si="3081"/>
        <v>167.59999999999999</v>
      </c>
      <c r="AG902" s="17">
        <f t="shared" si="3082"/>
        <v>167.59999999999999</v>
      </c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>
        <f t="shared" si="3083"/>
        <v>167.59999999999999</v>
      </c>
      <c r="AX902" s="17">
        <f t="shared" si="3084"/>
        <v>167.59999999999999</v>
      </c>
      <c r="AY902" s="17">
        <f t="shared" si="3085"/>
        <v>167.59999999999999</v>
      </c>
      <c r="AZ902" s="17"/>
      <c r="BA902" s="17">
        <f t="shared" si="3086"/>
        <v>167.59999999999999</v>
      </c>
      <c r="BB902" s="17">
        <f t="shared" si="3087"/>
        <v>167.59999999999999</v>
      </c>
      <c r="BC902" s="17">
        <f t="shared" si="3088"/>
        <v>167.59999999999999</v>
      </c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>
        <f t="shared" si="3089"/>
        <v>167.59999999999999</v>
      </c>
      <c r="BP902" s="17">
        <f t="shared" si="3090"/>
        <v>167.59999999999999</v>
      </c>
      <c r="BQ902" s="17">
        <f t="shared" si="3091"/>
        <v>167.59999999999999</v>
      </c>
      <c r="BR902" s="17"/>
      <c r="BS902" s="35"/>
      <c r="BT902" s="35"/>
      <c r="BU902" s="1"/>
      <c r="BV902" s="1"/>
      <c r="BW902" s="1"/>
      <c r="BX902" s="1"/>
      <c r="BY902" s="1"/>
      <c r="BZ902" s="1"/>
      <c r="CA902" s="1"/>
      <c r="CB902" s="1"/>
    </row>
    <row r="903" s="28" customFormat="1" ht="30">
      <c r="A903" s="29" t="s">
        <v>497</v>
      </c>
      <c r="B903" s="29" t="s">
        <v>72</v>
      </c>
      <c r="C903" s="29" t="s">
        <v>161</v>
      </c>
      <c r="D903" s="29"/>
      <c r="E903" s="37"/>
      <c r="F903" s="30" t="s">
        <v>162</v>
      </c>
      <c r="G903" s="31">
        <f t="shared" ref="G903:G904" si="3184">G904</f>
        <v>1697.9000000000001</v>
      </c>
      <c r="H903" s="31">
        <f t="shared" ref="H903:H904" si="3185">H904</f>
        <v>1789.0999999999999</v>
      </c>
      <c r="I903" s="31">
        <f t="shared" ref="I903:I904" si="3186">I904</f>
        <v>1789.0999999999999</v>
      </c>
      <c r="J903" s="31">
        <f t="shared" ref="J903:J904" si="3187">J904</f>
        <v>0</v>
      </c>
      <c r="K903" s="31">
        <f t="shared" ref="K903:K904" si="3188">K904</f>
        <v>0</v>
      </c>
      <c r="L903" s="31">
        <f t="shared" ref="L903:L904" si="3189">L904</f>
        <v>0</v>
      </c>
      <c r="M903" s="31">
        <f t="shared" si="2982"/>
        <v>1697.9000000000001</v>
      </c>
      <c r="N903" s="31">
        <f t="shared" si="2983"/>
        <v>1789.0999999999999</v>
      </c>
      <c r="O903" s="31">
        <f t="shared" si="2984"/>
        <v>1789.0999999999999</v>
      </c>
      <c r="P903" s="31">
        <f t="shared" ref="P903:P904" si="3190">P904</f>
        <v>0</v>
      </c>
      <c r="Q903" s="31">
        <f t="shared" ref="Q903:Q904" si="3191">Q904</f>
        <v>0</v>
      </c>
      <c r="R903" s="31">
        <f t="shared" ref="R903:R904" si="3192">R904</f>
        <v>0</v>
      </c>
      <c r="S903" s="31">
        <f t="shared" ref="S903:S904" si="3193">S904</f>
        <v>0</v>
      </c>
      <c r="T903" s="31">
        <f t="shared" ref="T903:T904" si="3194">T904</f>
        <v>0</v>
      </c>
      <c r="U903" s="31">
        <f t="shared" ref="U903:U904" si="3195">U904</f>
        <v>0</v>
      </c>
      <c r="V903" s="31">
        <f t="shared" ref="V903:V904" si="3196">V904</f>
        <v>0</v>
      </c>
      <c r="W903" s="31">
        <f t="shared" ref="W903:W904" si="3197">W904</f>
        <v>0</v>
      </c>
      <c r="X903" s="31">
        <f t="shared" ref="X903:X904" si="3198">X904</f>
        <v>0</v>
      </c>
      <c r="Y903" s="31">
        <f t="shared" si="3077"/>
        <v>1697.9000000000001</v>
      </c>
      <c r="Z903" s="31">
        <f t="shared" si="3078"/>
        <v>1789.0999999999999</v>
      </c>
      <c r="AA903" s="31">
        <f t="shared" si="3079"/>
        <v>1789.0999999999999</v>
      </c>
      <c r="AB903" s="31">
        <f t="shared" ref="AB903:AB904" si="3199">AB904</f>
        <v>0</v>
      </c>
      <c r="AC903" s="31">
        <f t="shared" ref="AC903:AC904" si="3200">AC904</f>
        <v>0</v>
      </c>
      <c r="AD903" s="31">
        <f t="shared" ref="AD903:AD904" si="3201">AD904</f>
        <v>0</v>
      </c>
      <c r="AE903" s="31">
        <f t="shared" si="3080"/>
        <v>1697.9000000000001</v>
      </c>
      <c r="AF903" s="31">
        <f t="shared" si="3081"/>
        <v>1789.0999999999999</v>
      </c>
      <c r="AG903" s="31">
        <f t="shared" si="3082"/>
        <v>1789.0999999999999</v>
      </c>
      <c r="AH903" s="31">
        <f t="shared" ref="AH903:AH904" si="3202">AH904</f>
        <v>0</v>
      </c>
      <c r="AI903" s="31">
        <f t="shared" ref="AI903:AI904" si="3203">AI904</f>
        <v>0</v>
      </c>
      <c r="AJ903" s="31">
        <f t="shared" ref="AJ903:AJ904" si="3204">AJ904</f>
        <v>0</v>
      </c>
      <c r="AK903" s="31">
        <f t="shared" ref="AK903:AK904" si="3205">AK904</f>
        <v>0</v>
      </c>
      <c r="AL903" s="31">
        <f t="shared" ref="AL903:AL904" si="3206">AL904</f>
        <v>0</v>
      </c>
      <c r="AM903" s="31">
        <f t="shared" ref="AM903:AM904" si="3207">AM904</f>
        <v>0</v>
      </c>
      <c r="AN903" s="31">
        <f t="shared" ref="AN903:AN904" si="3208">AN904</f>
        <v>0</v>
      </c>
      <c r="AO903" s="31">
        <f t="shared" ref="AO903:AO904" si="3209">AO904</f>
        <v>0</v>
      </c>
      <c r="AP903" s="31">
        <f t="shared" ref="AP903:AP904" si="3210">AP904</f>
        <v>0</v>
      </c>
      <c r="AQ903" s="31">
        <f t="shared" ref="AQ903:AQ904" si="3211">AQ904</f>
        <v>0</v>
      </c>
      <c r="AR903" s="31">
        <f t="shared" ref="AR903:AR904" si="3212">AR904</f>
        <v>0</v>
      </c>
      <c r="AS903" s="31">
        <f t="shared" ref="AS903:AS904" si="3213">AS904</f>
        <v>0</v>
      </c>
      <c r="AT903" s="31">
        <f t="shared" ref="AT903:AT904" si="3214">AT904</f>
        <v>0</v>
      </c>
      <c r="AU903" s="31">
        <f t="shared" ref="AU903:AU904" si="3215">AU904</f>
        <v>0</v>
      </c>
      <c r="AV903" s="31">
        <f t="shared" ref="AV903:AV904" si="3216">AV904</f>
        <v>0</v>
      </c>
      <c r="AW903" s="31">
        <f t="shared" si="3083"/>
        <v>1697.9000000000001</v>
      </c>
      <c r="AX903" s="31">
        <f t="shared" si="3084"/>
        <v>1789.0999999999999</v>
      </c>
      <c r="AY903" s="31">
        <f t="shared" si="3085"/>
        <v>1789.0999999999999</v>
      </c>
      <c r="AZ903" s="31">
        <f t="shared" ref="AZ903:AZ904" si="3217">AZ904</f>
        <v>0</v>
      </c>
      <c r="BA903" s="31">
        <f t="shared" si="3086"/>
        <v>1697.9000000000001</v>
      </c>
      <c r="BB903" s="31">
        <f t="shared" si="3087"/>
        <v>1789.0999999999999</v>
      </c>
      <c r="BC903" s="31">
        <f t="shared" si="3088"/>
        <v>1789.0999999999999</v>
      </c>
      <c r="BD903" s="31">
        <f t="shared" ref="BD903:BD904" si="3218">BD904</f>
        <v>0</v>
      </c>
      <c r="BE903" s="31">
        <f t="shared" ref="BE903:BE904" si="3219">BE904</f>
        <v>0</v>
      </c>
      <c r="BF903" s="31">
        <f t="shared" ref="BF903:BF904" si="3220">BF904</f>
        <v>0</v>
      </c>
      <c r="BG903" s="31">
        <f t="shared" ref="BG903:BG904" si="3221">BG904</f>
        <v>0</v>
      </c>
      <c r="BH903" s="31">
        <f t="shared" ref="BH903:BH904" si="3222">BH904</f>
        <v>0</v>
      </c>
      <c r="BI903" s="31">
        <f t="shared" ref="BI903:BI904" si="3223">BI904</f>
        <v>0</v>
      </c>
      <c r="BJ903" s="31">
        <f t="shared" ref="BJ903:BJ904" si="3224">BJ904</f>
        <v>0</v>
      </c>
      <c r="BK903" s="31">
        <f t="shared" ref="BK903:BK904" si="3225">BK904</f>
        <v>0</v>
      </c>
      <c r="BL903" s="31">
        <f t="shared" ref="BL903:BL904" si="3226">BL904</f>
        <v>0</v>
      </c>
      <c r="BM903" s="31">
        <f t="shared" ref="BM903:BM904" si="3227">BM904</f>
        <v>0</v>
      </c>
      <c r="BN903" s="31">
        <f t="shared" ref="BN903:BN904" si="3228">BN904</f>
        <v>0</v>
      </c>
      <c r="BO903" s="31">
        <f t="shared" si="3089"/>
        <v>1697.9000000000001</v>
      </c>
      <c r="BP903" s="31">
        <f t="shared" si="3090"/>
        <v>1789.0999999999999</v>
      </c>
      <c r="BQ903" s="31">
        <f t="shared" si="3091"/>
        <v>1789.0999999999999</v>
      </c>
      <c r="BR903" s="31">
        <f t="shared" ref="BR903:BR904" si="3229">BR904</f>
        <v>0</v>
      </c>
      <c r="BS903" s="32"/>
      <c r="BT903" s="32"/>
      <c r="BU903" s="28"/>
      <c r="BV903" s="28"/>
      <c r="BW903" s="28"/>
      <c r="BX903" s="28"/>
      <c r="BY903" s="28"/>
      <c r="BZ903" s="28"/>
      <c r="CA903" s="28"/>
      <c r="CB903" s="28"/>
    </row>
    <row r="904" s="1" customFormat="1" ht="30">
      <c r="A904" s="33" t="s">
        <v>497</v>
      </c>
      <c r="B904" s="33" t="s">
        <v>72</v>
      </c>
      <c r="C904" s="33" t="s">
        <v>161</v>
      </c>
      <c r="D904" s="33" t="s">
        <v>64</v>
      </c>
      <c r="E904" s="38"/>
      <c r="F904" s="34" t="s">
        <v>65</v>
      </c>
      <c r="G904" s="17">
        <f t="shared" si="3184"/>
        <v>1697.9000000000001</v>
      </c>
      <c r="H904" s="17">
        <f t="shared" si="3185"/>
        <v>1789.0999999999999</v>
      </c>
      <c r="I904" s="17">
        <f t="shared" si="3186"/>
        <v>1789.0999999999999</v>
      </c>
      <c r="J904" s="17">
        <f t="shared" si="3187"/>
        <v>0</v>
      </c>
      <c r="K904" s="17">
        <f t="shared" si="3188"/>
        <v>0</v>
      </c>
      <c r="L904" s="17">
        <f t="shared" si="3189"/>
        <v>0</v>
      </c>
      <c r="M904" s="17">
        <f t="shared" si="2982"/>
        <v>1697.9000000000001</v>
      </c>
      <c r="N904" s="17">
        <f t="shared" si="2983"/>
        <v>1789.0999999999999</v>
      </c>
      <c r="O904" s="17">
        <f t="shared" si="2984"/>
        <v>1789.0999999999999</v>
      </c>
      <c r="P904" s="17">
        <f t="shared" si="3190"/>
        <v>0</v>
      </c>
      <c r="Q904" s="17">
        <f t="shared" si="3191"/>
        <v>0</v>
      </c>
      <c r="R904" s="17">
        <f t="shared" si="3192"/>
        <v>0</v>
      </c>
      <c r="S904" s="17">
        <f t="shared" si="3193"/>
        <v>0</v>
      </c>
      <c r="T904" s="17">
        <f t="shared" si="3194"/>
        <v>0</v>
      </c>
      <c r="U904" s="17">
        <f t="shared" si="3195"/>
        <v>0</v>
      </c>
      <c r="V904" s="17">
        <f t="shared" si="3196"/>
        <v>0</v>
      </c>
      <c r="W904" s="17">
        <f t="shared" si="3197"/>
        <v>0</v>
      </c>
      <c r="X904" s="17">
        <f t="shared" si="3198"/>
        <v>0</v>
      </c>
      <c r="Y904" s="17">
        <f t="shared" si="3077"/>
        <v>1697.9000000000001</v>
      </c>
      <c r="Z904" s="17">
        <f t="shared" si="3078"/>
        <v>1789.0999999999999</v>
      </c>
      <c r="AA904" s="17">
        <f t="shared" si="3079"/>
        <v>1789.0999999999999</v>
      </c>
      <c r="AB904" s="17">
        <f t="shared" si="3199"/>
        <v>0</v>
      </c>
      <c r="AC904" s="17">
        <f t="shared" si="3200"/>
        <v>0</v>
      </c>
      <c r="AD904" s="17">
        <f t="shared" si="3201"/>
        <v>0</v>
      </c>
      <c r="AE904" s="17">
        <f t="shared" si="3080"/>
        <v>1697.9000000000001</v>
      </c>
      <c r="AF904" s="17">
        <f t="shared" si="3081"/>
        <v>1789.0999999999999</v>
      </c>
      <c r="AG904" s="17">
        <f t="shared" si="3082"/>
        <v>1789.0999999999999</v>
      </c>
      <c r="AH904" s="17">
        <f t="shared" si="3202"/>
        <v>0</v>
      </c>
      <c r="AI904" s="17">
        <f t="shared" si="3203"/>
        <v>0</v>
      </c>
      <c r="AJ904" s="17">
        <f t="shared" si="3204"/>
        <v>0</v>
      </c>
      <c r="AK904" s="17">
        <f t="shared" si="3205"/>
        <v>0</v>
      </c>
      <c r="AL904" s="17">
        <f t="shared" si="3206"/>
        <v>0</v>
      </c>
      <c r="AM904" s="17">
        <f t="shared" si="3207"/>
        <v>0</v>
      </c>
      <c r="AN904" s="17">
        <f t="shared" si="3208"/>
        <v>0</v>
      </c>
      <c r="AO904" s="17">
        <f t="shared" si="3209"/>
        <v>0</v>
      </c>
      <c r="AP904" s="17">
        <f t="shared" si="3210"/>
        <v>0</v>
      </c>
      <c r="AQ904" s="17">
        <f t="shared" si="3211"/>
        <v>0</v>
      </c>
      <c r="AR904" s="17">
        <f t="shared" si="3212"/>
        <v>0</v>
      </c>
      <c r="AS904" s="17">
        <f t="shared" si="3213"/>
        <v>0</v>
      </c>
      <c r="AT904" s="17">
        <f t="shared" si="3214"/>
        <v>0</v>
      </c>
      <c r="AU904" s="17">
        <f t="shared" si="3215"/>
        <v>0</v>
      </c>
      <c r="AV904" s="17">
        <f t="shared" si="3216"/>
        <v>0</v>
      </c>
      <c r="AW904" s="17">
        <f t="shared" si="3083"/>
        <v>1697.9000000000001</v>
      </c>
      <c r="AX904" s="17">
        <f t="shared" si="3084"/>
        <v>1789.0999999999999</v>
      </c>
      <c r="AY904" s="17">
        <f t="shared" si="3085"/>
        <v>1789.0999999999999</v>
      </c>
      <c r="AZ904" s="17">
        <f t="shared" si="3217"/>
        <v>0</v>
      </c>
      <c r="BA904" s="17">
        <f t="shared" si="3086"/>
        <v>1697.9000000000001</v>
      </c>
      <c r="BB904" s="17">
        <f t="shared" si="3087"/>
        <v>1789.0999999999999</v>
      </c>
      <c r="BC904" s="17">
        <f t="shared" si="3088"/>
        <v>1789.0999999999999</v>
      </c>
      <c r="BD904" s="17">
        <f t="shared" si="3218"/>
        <v>0</v>
      </c>
      <c r="BE904" s="17">
        <f t="shared" si="3219"/>
        <v>0</v>
      </c>
      <c r="BF904" s="17">
        <f t="shared" si="3220"/>
        <v>0</v>
      </c>
      <c r="BG904" s="17">
        <f t="shared" si="3221"/>
        <v>0</v>
      </c>
      <c r="BH904" s="17">
        <f t="shared" si="3222"/>
        <v>0</v>
      </c>
      <c r="BI904" s="17">
        <f t="shared" si="3223"/>
        <v>0</v>
      </c>
      <c r="BJ904" s="17">
        <f t="shared" si="3224"/>
        <v>0</v>
      </c>
      <c r="BK904" s="17">
        <f t="shared" si="3225"/>
        <v>0</v>
      </c>
      <c r="BL904" s="17">
        <f t="shared" si="3226"/>
        <v>0</v>
      </c>
      <c r="BM904" s="17">
        <f t="shared" si="3227"/>
        <v>0</v>
      </c>
      <c r="BN904" s="17">
        <f t="shared" si="3228"/>
        <v>0</v>
      </c>
      <c r="BO904" s="17">
        <f t="shared" si="3089"/>
        <v>1697.9000000000001</v>
      </c>
      <c r="BP904" s="17">
        <f t="shared" si="3090"/>
        <v>1789.0999999999999</v>
      </c>
      <c r="BQ904" s="17">
        <f t="shared" si="3091"/>
        <v>1789.0999999999999</v>
      </c>
      <c r="BR904" s="17">
        <f t="shared" si="3229"/>
        <v>0</v>
      </c>
      <c r="BS904" s="35"/>
      <c r="BT904" s="35"/>
      <c r="BU904" s="1"/>
      <c r="BV904" s="1"/>
      <c r="BW904" s="1"/>
      <c r="BX904" s="1"/>
      <c r="BY904" s="1"/>
      <c r="BZ904" s="1"/>
      <c r="CA904" s="1"/>
      <c r="CB904" s="1"/>
    </row>
    <row r="905" s="1" customFormat="1" ht="15">
      <c r="A905" s="33" t="s">
        <v>497</v>
      </c>
      <c r="B905" s="33" t="s">
        <v>72</v>
      </c>
      <c r="C905" s="33" t="s">
        <v>161</v>
      </c>
      <c r="D905" s="33" t="s">
        <v>66</v>
      </c>
      <c r="E905" s="38"/>
      <c r="F905" s="34" t="s">
        <v>67</v>
      </c>
      <c r="G905" s="17">
        <f>G906+G908</f>
        <v>1697.9000000000001</v>
      </c>
      <c r="H905" s="17">
        <f>H906+H908</f>
        <v>1789.0999999999999</v>
      </c>
      <c r="I905" s="17">
        <f>I906+I908</f>
        <v>1789.0999999999999</v>
      </c>
      <c r="J905" s="17">
        <f>J906+J908</f>
        <v>0</v>
      </c>
      <c r="K905" s="17">
        <f>K906+K908</f>
        <v>0</v>
      </c>
      <c r="L905" s="17">
        <f>L906+L908</f>
        <v>0</v>
      </c>
      <c r="M905" s="17">
        <f t="shared" si="2982"/>
        <v>1697.9000000000001</v>
      </c>
      <c r="N905" s="17">
        <f t="shared" si="2983"/>
        <v>1789.0999999999999</v>
      </c>
      <c r="O905" s="17">
        <f t="shared" si="2984"/>
        <v>1789.0999999999999</v>
      </c>
      <c r="P905" s="17">
        <f>P906+P908</f>
        <v>0</v>
      </c>
      <c r="Q905" s="17">
        <f>Q906+Q908</f>
        <v>0</v>
      </c>
      <c r="R905" s="17">
        <f>R906+R908</f>
        <v>0</v>
      </c>
      <c r="S905" s="17">
        <f>S906+S908</f>
        <v>0</v>
      </c>
      <c r="T905" s="17">
        <f>T906+T908</f>
        <v>0</v>
      </c>
      <c r="U905" s="17">
        <f>U906+U908</f>
        <v>0</v>
      </c>
      <c r="V905" s="17">
        <f>V906+V908</f>
        <v>0</v>
      </c>
      <c r="W905" s="17">
        <f>W906+W908</f>
        <v>0</v>
      </c>
      <c r="X905" s="17">
        <f>X906+X908</f>
        <v>0</v>
      </c>
      <c r="Y905" s="17">
        <f t="shared" si="3077"/>
        <v>1697.9000000000001</v>
      </c>
      <c r="Z905" s="17">
        <f t="shared" si="3078"/>
        <v>1789.0999999999999</v>
      </c>
      <c r="AA905" s="17">
        <f t="shared" si="3079"/>
        <v>1789.0999999999999</v>
      </c>
      <c r="AB905" s="17">
        <f>AB906+AB908</f>
        <v>0</v>
      </c>
      <c r="AC905" s="17">
        <f>AC906+AC908</f>
        <v>0</v>
      </c>
      <c r="AD905" s="17">
        <f>AD906+AD908</f>
        <v>0</v>
      </c>
      <c r="AE905" s="17">
        <f t="shared" si="3080"/>
        <v>1697.9000000000001</v>
      </c>
      <c r="AF905" s="17">
        <f t="shared" si="3081"/>
        <v>1789.0999999999999</v>
      </c>
      <c r="AG905" s="17">
        <f t="shared" si="3082"/>
        <v>1789.0999999999999</v>
      </c>
      <c r="AH905" s="17">
        <f>AH906+AH908</f>
        <v>0</v>
      </c>
      <c r="AI905" s="17">
        <f>AI906+AI908</f>
        <v>0</v>
      </c>
      <c r="AJ905" s="17">
        <f>AJ906+AJ908</f>
        <v>0</v>
      </c>
      <c r="AK905" s="17">
        <f>AK906+AK908</f>
        <v>0</v>
      </c>
      <c r="AL905" s="17">
        <f>AL906+AL908</f>
        <v>0</v>
      </c>
      <c r="AM905" s="17">
        <f>AM906+AM908</f>
        <v>0</v>
      </c>
      <c r="AN905" s="17">
        <f>AN906+AN908</f>
        <v>0</v>
      </c>
      <c r="AO905" s="17">
        <f>AO906+AO908</f>
        <v>0</v>
      </c>
      <c r="AP905" s="17">
        <f>AP906+AP908</f>
        <v>0</v>
      </c>
      <c r="AQ905" s="17">
        <f>AQ906+AQ908</f>
        <v>0</v>
      </c>
      <c r="AR905" s="17">
        <f>AR906+AR908</f>
        <v>0</v>
      </c>
      <c r="AS905" s="17">
        <f>AS906+AS908</f>
        <v>0</v>
      </c>
      <c r="AT905" s="17">
        <f>AT906+AT908</f>
        <v>0</v>
      </c>
      <c r="AU905" s="17">
        <f>AU906+AU908</f>
        <v>0</v>
      </c>
      <c r="AV905" s="17">
        <f>AV906+AV908</f>
        <v>0</v>
      </c>
      <c r="AW905" s="17">
        <f t="shared" si="3083"/>
        <v>1697.9000000000001</v>
      </c>
      <c r="AX905" s="17">
        <f t="shared" si="3084"/>
        <v>1789.0999999999999</v>
      </c>
      <c r="AY905" s="17">
        <f t="shared" si="3085"/>
        <v>1789.0999999999999</v>
      </c>
      <c r="AZ905" s="17">
        <f>AZ906+AZ908</f>
        <v>0</v>
      </c>
      <c r="BA905" s="17">
        <f t="shared" si="3086"/>
        <v>1697.9000000000001</v>
      </c>
      <c r="BB905" s="17">
        <f t="shared" si="3087"/>
        <v>1789.0999999999999</v>
      </c>
      <c r="BC905" s="17">
        <f t="shared" si="3088"/>
        <v>1789.0999999999999</v>
      </c>
      <c r="BD905" s="17">
        <f>BD906+BD908</f>
        <v>0</v>
      </c>
      <c r="BE905" s="17">
        <f>BE906+BE908</f>
        <v>0</v>
      </c>
      <c r="BF905" s="17">
        <f>BF906+BF908</f>
        <v>0</v>
      </c>
      <c r="BG905" s="17">
        <f>BG906+BG908</f>
        <v>0</v>
      </c>
      <c r="BH905" s="17">
        <f>BH906+BH908</f>
        <v>0</v>
      </c>
      <c r="BI905" s="17">
        <f>BI906+BI908</f>
        <v>0</v>
      </c>
      <c r="BJ905" s="17">
        <f>BJ906+BJ908</f>
        <v>0</v>
      </c>
      <c r="BK905" s="17">
        <f>BK906+BK908</f>
        <v>0</v>
      </c>
      <c r="BL905" s="17">
        <f>BL906+BL908</f>
        <v>0</v>
      </c>
      <c r="BM905" s="17">
        <f>BM906+BM908</f>
        <v>0</v>
      </c>
      <c r="BN905" s="17">
        <f>BN906+BN908</f>
        <v>0</v>
      </c>
      <c r="BO905" s="17">
        <f t="shared" si="3089"/>
        <v>1697.9000000000001</v>
      </c>
      <c r="BP905" s="17">
        <f t="shared" si="3090"/>
        <v>1789.0999999999999</v>
      </c>
      <c r="BQ905" s="17">
        <f t="shared" si="3091"/>
        <v>1789.0999999999999</v>
      </c>
      <c r="BR905" s="17">
        <f>BR906+BR908</f>
        <v>0</v>
      </c>
      <c r="BS905" s="35"/>
      <c r="BT905" s="35"/>
      <c r="BU905" s="1"/>
      <c r="BV905" s="1"/>
      <c r="BW905" s="1"/>
      <c r="BX905" s="1"/>
      <c r="BY905" s="1"/>
      <c r="BZ905" s="1"/>
      <c r="CA905" s="1"/>
      <c r="CB905" s="1"/>
    </row>
    <row r="906" s="1" customFormat="1" ht="30">
      <c r="A906" s="33" t="s">
        <v>497</v>
      </c>
      <c r="B906" s="33" t="s">
        <v>72</v>
      </c>
      <c r="C906" s="33" t="s">
        <v>161</v>
      </c>
      <c r="D906" s="33" t="s">
        <v>163</v>
      </c>
      <c r="E906" s="38"/>
      <c r="F906" s="34" t="s">
        <v>164</v>
      </c>
      <c r="G906" s="17">
        <f>G907</f>
        <v>393.39999999999998</v>
      </c>
      <c r="H906" s="17">
        <f>H907</f>
        <v>393.39999999999998</v>
      </c>
      <c r="I906" s="17">
        <f>I907</f>
        <v>393.39999999999998</v>
      </c>
      <c r="J906" s="17">
        <f>J907</f>
        <v>0</v>
      </c>
      <c r="K906" s="17">
        <f>K907</f>
        <v>0</v>
      </c>
      <c r="L906" s="17">
        <f>L907</f>
        <v>0</v>
      </c>
      <c r="M906" s="17">
        <f t="shared" si="2982"/>
        <v>393.39999999999998</v>
      </c>
      <c r="N906" s="17">
        <f t="shared" si="2983"/>
        <v>393.39999999999998</v>
      </c>
      <c r="O906" s="17">
        <f t="shared" si="2984"/>
        <v>393.39999999999998</v>
      </c>
      <c r="P906" s="17">
        <f>P907</f>
        <v>0</v>
      </c>
      <c r="Q906" s="17">
        <f>Q907</f>
        <v>0</v>
      </c>
      <c r="R906" s="17">
        <f>R907</f>
        <v>0</v>
      </c>
      <c r="S906" s="17">
        <f>S907</f>
        <v>0</v>
      </c>
      <c r="T906" s="17">
        <f>T907</f>
        <v>0</v>
      </c>
      <c r="U906" s="17">
        <f>U907</f>
        <v>0</v>
      </c>
      <c r="V906" s="17">
        <f>V907</f>
        <v>0</v>
      </c>
      <c r="W906" s="17">
        <f>W907</f>
        <v>0</v>
      </c>
      <c r="X906" s="17">
        <f>X907</f>
        <v>0</v>
      </c>
      <c r="Y906" s="17">
        <f t="shared" si="3077"/>
        <v>393.39999999999998</v>
      </c>
      <c r="Z906" s="17">
        <f t="shared" si="3078"/>
        <v>393.39999999999998</v>
      </c>
      <c r="AA906" s="17">
        <f t="shared" si="3079"/>
        <v>393.39999999999998</v>
      </c>
      <c r="AB906" s="17">
        <f>AB907</f>
        <v>0</v>
      </c>
      <c r="AC906" s="17">
        <f>AC907</f>
        <v>0</v>
      </c>
      <c r="AD906" s="17">
        <f>AD907</f>
        <v>0</v>
      </c>
      <c r="AE906" s="17">
        <f t="shared" si="3080"/>
        <v>393.39999999999998</v>
      </c>
      <c r="AF906" s="17">
        <f t="shared" si="3081"/>
        <v>393.39999999999998</v>
      </c>
      <c r="AG906" s="17">
        <f t="shared" si="3082"/>
        <v>393.39999999999998</v>
      </c>
      <c r="AH906" s="17">
        <f>AH907</f>
        <v>0</v>
      </c>
      <c r="AI906" s="17">
        <f>AI907</f>
        <v>0</v>
      </c>
      <c r="AJ906" s="17">
        <f>AJ907</f>
        <v>0</v>
      </c>
      <c r="AK906" s="17">
        <f>AK907</f>
        <v>0</v>
      </c>
      <c r="AL906" s="17">
        <f>AL907</f>
        <v>0</v>
      </c>
      <c r="AM906" s="17">
        <f>AM907</f>
        <v>0</v>
      </c>
      <c r="AN906" s="17">
        <f>AN907</f>
        <v>0</v>
      </c>
      <c r="AO906" s="17">
        <f>AO907</f>
        <v>0</v>
      </c>
      <c r="AP906" s="17">
        <f>AP907</f>
        <v>0</v>
      </c>
      <c r="AQ906" s="17">
        <f>AQ907</f>
        <v>0</v>
      </c>
      <c r="AR906" s="17">
        <f>AR907</f>
        <v>0</v>
      </c>
      <c r="AS906" s="17">
        <f>AS907</f>
        <v>0</v>
      </c>
      <c r="AT906" s="17">
        <f>AT907</f>
        <v>0</v>
      </c>
      <c r="AU906" s="17">
        <f>AU907</f>
        <v>0</v>
      </c>
      <c r="AV906" s="17">
        <f>AV907</f>
        <v>0</v>
      </c>
      <c r="AW906" s="17">
        <f t="shared" si="3083"/>
        <v>393.39999999999998</v>
      </c>
      <c r="AX906" s="17">
        <f t="shared" si="3084"/>
        <v>393.39999999999998</v>
      </c>
      <c r="AY906" s="17">
        <f t="shared" si="3085"/>
        <v>393.39999999999998</v>
      </c>
      <c r="AZ906" s="17">
        <f>AZ907</f>
        <v>0</v>
      </c>
      <c r="BA906" s="17">
        <f t="shared" si="3086"/>
        <v>393.39999999999998</v>
      </c>
      <c r="BB906" s="17">
        <f t="shared" si="3087"/>
        <v>393.39999999999998</v>
      </c>
      <c r="BC906" s="17">
        <f t="shared" si="3088"/>
        <v>393.39999999999998</v>
      </c>
      <c r="BD906" s="17">
        <f>BD907</f>
        <v>0</v>
      </c>
      <c r="BE906" s="17">
        <f>BE907</f>
        <v>0</v>
      </c>
      <c r="BF906" s="17">
        <f>BF907</f>
        <v>0</v>
      </c>
      <c r="BG906" s="17">
        <f>BG907</f>
        <v>0</v>
      </c>
      <c r="BH906" s="17">
        <f>BH907</f>
        <v>0</v>
      </c>
      <c r="BI906" s="17">
        <f>BI907</f>
        <v>0</v>
      </c>
      <c r="BJ906" s="17">
        <f>BJ907</f>
        <v>0</v>
      </c>
      <c r="BK906" s="17">
        <f>BK907</f>
        <v>0</v>
      </c>
      <c r="BL906" s="17">
        <f>BL907</f>
        <v>0</v>
      </c>
      <c r="BM906" s="17">
        <f>BM907</f>
        <v>0</v>
      </c>
      <c r="BN906" s="17">
        <f>BN907</f>
        <v>0</v>
      </c>
      <c r="BO906" s="17">
        <f t="shared" si="3089"/>
        <v>393.39999999999998</v>
      </c>
      <c r="BP906" s="17">
        <f t="shared" si="3090"/>
        <v>393.39999999999998</v>
      </c>
      <c r="BQ906" s="17">
        <f t="shared" si="3091"/>
        <v>393.39999999999998</v>
      </c>
      <c r="BR906" s="17">
        <f>BR907</f>
        <v>0</v>
      </c>
      <c r="BS906" s="35"/>
      <c r="BT906" s="35"/>
      <c r="BU906" s="1"/>
      <c r="BV906" s="1"/>
      <c r="BW906" s="1"/>
      <c r="BX906" s="1"/>
      <c r="BY906" s="1"/>
      <c r="BZ906" s="1"/>
      <c r="CA906" s="1"/>
      <c r="CB906" s="1"/>
    </row>
    <row r="907" s="1" customFormat="1" ht="30">
      <c r="A907" s="33" t="s">
        <v>497</v>
      </c>
      <c r="B907" s="33" t="s">
        <v>72</v>
      </c>
      <c r="C907" s="33" t="s">
        <v>161</v>
      </c>
      <c r="D907" s="33" t="s">
        <v>163</v>
      </c>
      <c r="E907" s="33" t="s">
        <v>48</v>
      </c>
      <c r="F907" s="34" t="s">
        <v>49</v>
      </c>
      <c r="G907" s="17">
        <v>393.39999999999998</v>
      </c>
      <c r="H907" s="17">
        <v>393.39999999999998</v>
      </c>
      <c r="I907" s="17">
        <v>393.39999999999998</v>
      </c>
      <c r="J907" s="17"/>
      <c r="K907" s="17"/>
      <c r="L907" s="17"/>
      <c r="M907" s="17">
        <f t="shared" si="2982"/>
        <v>393.39999999999998</v>
      </c>
      <c r="N907" s="17">
        <f t="shared" si="2983"/>
        <v>393.39999999999998</v>
      </c>
      <c r="O907" s="17">
        <f t="shared" si="2984"/>
        <v>393.39999999999998</v>
      </c>
      <c r="P907" s="17"/>
      <c r="Q907" s="17"/>
      <c r="R907" s="17"/>
      <c r="S907" s="17"/>
      <c r="T907" s="17"/>
      <c r="U907" s="17"/>
      <c r="V907" s="17"/>
      <c r="W907" s="17"/>
      <c r="X907" s="17"/>
      <c r="Y907" s="17">
        <f t="shared" si="3077"/>
        <v>393.39999999999998</v>
      </c>
      <c r="Z907" s="17">
        <f t="shared" si="3078"/>
        <v>393.39999999999998</v>
      </c>
      <c r="AA907" s="17">
        <f t="shared" si="3079"/>
        <v>393.39999999999998</v>
      </c>
      <c r="AB907" s="17"/>
      <c r="AC907" s="17"/>
      <c r="AD907" s="17"/>
      <c r="AE907" s="17">
        <f t="shared" si="3080"/>
        <v>393.39999999999998</v>
      </c>
      <c r="AF907" s="17">
        <f t="shared" si="3081"/>
        <v>393.39999999999998</v>
      </c>
      <c r="AG907" s="17">
        <f t="shared" si="3082"/>
        <v>393.39999999999998</v>
      </c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>
        <f t="shared" si="3083"/>
        <v>393.39999999999998</v>
      </c>
      <c r="AX907" s="17">
        <f t="shared" si="3084"/>
        <v>393.39999999999998</v>
      </c>
      <c r="AY907" s="17">
        <f t="shared" si="3085"/>
        <v>393.39999999999998</v>
      </c>
      <c r="AZ907" s="17"/>
      <c r="BA907" s="17">
        <f t="shared" si="3086"/>
        <v>393.39999999999998</v>
      </c>
      <c r="BB907" s="17">
        <f t="shared" si="3087"/>
        <v>393.39999999999998</v>
      </c>
      <c r="BC907" s="17">
        <f t="shared" si="3088"/>
        <v>393.39999999999998</v>
      </c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>
        <f t="shared" si="3089"/>
        <v>393.39999999999998</v>
      </c>
      <c r="BP907" s="17">
        <f t="shared" si="3090"/>
        <v>393.39999999999998</v>
      </c>
      <c r="BQ907" s="17">
        <f t="shared" si="3091"/>
        <v>393.39999999999998</v>
      </c>
      <c r="BR907" s="17"/>
      <c r="BS907" s="35"/>
      <c r="BT907" s="35"/>
      <c r="BU907" s="1"/>
      <c r="BV907" s="1"/>
      <c r="BW907" s="1"/>
      <c r="BX907" s="1"/>
      <c r="BY907" s="1"/>
      <c r="BZ907" s="1"/>
      <c r="CA907" s="1"/>
      <c r="CB907" s="1"/>
    </row>
    <row r="908" s="1" customFormat="1" ht="45">
      <c r="A908" s="33" t="s">
        <v>497</v>
      </c>
      <c r="B908" s="33" t="s">
        <v>72</v>
      </c>
      <c r="C908" s="33" t="s">
        <v>161</v>
      </c>
      <c r="D908" s="33" t="s">
        <v>450</v>
      </c>
      <c r="E908" s="38"/>
      <c r="F908" s="34" t="s">
        <v>451</v>
      </c>
      <c r="G908" s="17">
        <f>G909+G910</f>
        <v>1304.5</v>
      </c>
      <c r="H908" s="17">
        <f>H909+H910</f>
        <v>1395.7</v>
      </c>
      <c r="I908" s="17">
        <f>I909+I910</f>
        <v>1395.7</v>
      </c>
      <c r="J908" s="17">
        <f>J909+J910</f>
        <v>0</v>
      </c>
      <c r="K908" s="17">
        <f>K909+K910</f>
        <v>0</v>
      </c>
      <c r="L908" s="17">
        <f>L909+L910</f>
        <v>0</v>
      </c>
      <c r="M908" s="17">
        <f t="shared" si="2982"/>
        <v>1304.5</v>
      </c>
      <c r="N908" s="17">
        <f t="shared" si="2983"/>
        <v>1395.7</v>
      </c>
      <c r="O908" s="17">
        <f t="shared" si="2984"/>
        <v>1395.7</v>
      </c>
      <c r="P908" s="17">
        <f>P909+P910</f>
        <v>0</v>
      </c>
      <c r="Q908" s="17">
        <f>Q909+Q910</f>
        <v>0</v>
      </c>
      <c r="R908" s="17">
        <f>R909+R910</f>
        <v>0</v>
      </c>
      <c r="S908" s="17">
        <f>S909+S910</f>
        <v>0</v>
      </c>
      <c r="T908" s="17">
        <f>T909+T910</f>
        <v>0</v>
      </c>
      <c r="U908" s="17">
        <f>U909+U910</f>
        <v>0</v>
      </c>
      <c r="V908" s="17">
        <f>V909+V910</f>
        <v>0</v>
      </c>
      <c r="W908" s="17">
        <f>W909+W910</f>
        <v>0</v>
      </c>
      <c r="X908" s="17">
        <f>X909+X910</f>
        <v>0</v>
      </c>
      <c r="Y908" s="17">
        <f t="shared" si="3077"/>
        <v>1304.5</v>
      </c>
      <c r="Z908" s="17">
        <f t="shared" si="3078"/>
        <v>1395.7</v>
      </c>
      <c r="AA908" s="17">
        <f t="shared" si="3079"/>
        <v>1395.7</v>
      </c>
      <c r="AB908" s="17">
        <f>AB909+AB910</f>
        <v>0</v>
      </c>
      <c r="AC908" s="17">
        <f>AC909+AC910</f>
        <v>0</v>
      </c>
      <c r="AD908" s="17">
        <f>AD909+AD910</f>
        <v>0</v>
      </c>
      <c r="AE908" s="17">
        <f t="shared" si="3080"/>
        <v>1304.5</v>
      </c>
      <c r="AF908" s="17">
        <f t="shared" si="3081"/>
        <v>1395.7</v>
      </c>
      <c r="AG908" s="17">
        <f t="shared" si="3082"/>
        <v>1395.7</v>
      </c>
      <c r="AH908" s="17">
        <f>AH909+AH910</f>
        <v>0</v>
      </c>
      <c r="AI908" s="17">
        <f>AI909+AI910</f>
        <v>0</v>
      </c>
      <c r="AJ908" s="17">
        <f>AJ909+AJ910</f>
        <v>0</v>
      </c>
      <c r="AK908" s="17">
        <f>AK909+AK910</f>
        <v>0</v>
      </c>
      <c r="AL908" s="17">
        <f>AL909+AL910</f>
        <v>0</v>
      </c>
      <c r="AM908" s="17">
        <f>AM909+AM910</f>
        <v>0</v>
      </c>
      <c r="AN908" s="17">
        <f>AN909+AN910</f>
        <v>0</v>
      </c>
      <c r="AO908" s="17">
        <f>AO909+AO910</f>
        <v>0</v>
      </c>
      <c r="AP908" s="17">
        <f>AP909+AP910</f>
        <v>0</v>
      </c>
      <c r="AQ908" s="17">
        <f>AQ909+AQ910</f>
        <v>0</v>
      </c>
      <c r="AR908" s="17">
        <f>AR909+AR910</f>
        <v>0</v>
      </c>
      <c r="AS908" s="17">
        <f>AS909+AS910</f>
        <v>0</v>
      </c>
      <c r="AT908" s="17">
        <f>AT909+AT910</f>
        <v>0</v>
      </c>
      <c r="AU908" s="17">
        <f>AU909+AU910</f>
        <v>0</v>
      </c>
      <c r="AV908" s="17">
        <f>AV909+AV910</f>
        <v>0</v>
      </c>
      <c r="AW908" s="17">
        <f t="shared" si="3083"/>
        <v>1304.5</v>
      </c>
      <c r="AX908" s="17">
        <f t="shared" si="3084"/>
        <v>1395.7</v>
      </c>
      <c r="AY908" s="17">
        <f t="shared" si="3085"/>
        <v>1395.7</v>
      </c>
      <c r="AZ908" s="17">
        <f>AZ909+AZ910</f>
        <v>0</v>
      </c>
      <c r="BA908" s="17">
        <f t="shared" si="3086"/>
        <v>1304.5</v>
      </c>
      <c r="BB908" s="17">
        <f t="shared" si="3087"/>
        <v>1395.7</v>
      </c>
      <c r="BC908" s="17">
        <f t="shared" si="3088"/>
        <v>1395.7</v>
      </c>
      <c r="BD908" s="17">
        <f>BD909+BD910</f>
        <v>0</v>
      </c>
      <c r="BE908" s="17">
        <f>BE909+BE910</f>
        <v>0</v>
      </c>
      <c r="BF908" s="17">
        <f>BF909+BF910</f>
        <v>0</v>
      </c>
      <c r="BG908" s="17">
        <f>BG909+BG910</f>
        <v>0</v>
      </c>
      <c r="BH908" s="17">
        <f>BH909+BH910</f>
        <v>0</v>
      </c>
      <c r="BI908" s="17">
        <f>BI909+BI910</f>
        <v>0</v>
      </c>
      <c r="BJ908" s="17">
        <f>BJ909+BJ910</f>
        <v>0</v>
      </c>
      <c r="BK908" s="17">
        <f>BK909+BK910</f>
        <v>0</v>
      </c>
      <c r="BL908" s="17">
        <f>BL909+BL910</f>
        <v>0</v>
      </c>
      <c r="BM908" s="17">
        <f>BM909+BM910</f>
        <v>0</v>
      </c>
      <c r="BN908" s="17">
        <f>BN909+BN910</f>
        <v>0</v>
      </c>
      <c r="BO908" s="17">
        <f t="shared" si="3089"/>
        <v>1304.5</v>
      </c>
      <c r="BP908" s="17">
        <f t="shared" si="3090"/>
        <v>1395.7</v>
      </c>
      <c r="BQ908" s="17">
        <f t="shared" si="3091"/>
        <v>1395.7</v>
      </c>
      <c r="BR908" s="17">
        <f>BR909+BR910</f>
        <v>0</v>
      </c>
      <c r="BS908" s="35"/>
      <c r="BT908" s="35"/>
      <c r="BU908" s="1"/>
      <c r="BV908" s="1"/>
      <c r="BW908" s="1"/>
      <c r="BX908" s="1"/>
      <c r="BY908" s="1"/>
      <c r="BZ908" s="1"/>
      <c r="CA908" s="1"/>
      <c r="CB908" s="1"/>
    </row>
    <row r="909" s="1" customFormat="1" ht="75">
      <c r="A909" s="33" t="s">
        <v>497</v>
      </c>
      <c r="B909" s="33" t="s">
        <v>72</v>
      </c>
      <c r="C909" s="33" t="s">
        <v>161</v>
      </c>
      <c r="D909" s="33" t="s">
        <v>450</v>
      </c>
      <c r="E909" s="33" t="s">
        <v>60</v>
      </c>
      <c r="F909" s="34" t="s">
        <v>61</v>
      </c>
      <c r="G909" s="17">
        <v>1048.8</v>
      </c>
      <c r="H909" s="17">
        <v>1140</v>
      </c>
      <c r="I909" s="17">
        <v>1140</v>
      </c>
      <c r="J909" s="17"/>
      <c r="K909" s="17"/>
      <c r="L909" s="17"/>
      <c r="M909" s="17">
        <f t="shared" si="2982"/>
        <v>1048.8</v>
      </c>
      <c r="N909" s="17">
        <f t="shared" si="2983"/>
        <v>1140</v>
      </c>
      <c r="O909" s="17">
        <f t="shared" si="2984"/>
        <v>1140</v>
      </c>
      <c r="P909" s="17"/>
      <c r="Q909" s="17"/>
      <c r="R909" s="17"/>
      <c r="S909" s="17"/>
      <c r="T909" s="17"/>
      <c r="U909" s="17"/>
      <c r="V909" s="17"/>
      <c r="W909" s="17"/>
      <c r="X909" s="17"/>
      <c r="Y909" s="17">
        <f t="shared" si="3077"/>
        <v>1048.8</v>
      </c>
      <c r="Z909" s="17">
        <f t="shared" si="3078"/>
        <v>1140</v>
      </c>
      <c r="AA909" s="17">
        <f t="shared" si="3079"/>
        <v>1140</v>
      </c>
      <c r="AB909" s="17"/>
      <c r="AC909" s="17"/>
      <c r="AD909" s="17"/>
      <c r="AE909" s="17">
        <f t="shared" si="3080"/>
        <v>1048.8</v>
      </c>
      <c r="AF909" s="17">
        <f t="shared" si="3081"/>
        <v>1140</v>
      </c>
      <c r="AG909" s="17">
        <f t="shared" si="3082"/>
        <v>1140</v>
      </c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>
        <f t="shared" si="3083"/>
        <v>1048.8</v>
      </c>
      <c r="AX909" s="17">
        <f t="shared" si="3084"/>
        <v>1140</v>
      </c>
      <c r="AY909" s="17">
        <f t="shared" si="3085"/>
        <v>1140</v>
      </c>
      <c r="AZ909" s="17"/>
      <c r="BA909" s="17">
        <f t="shared" si="3086"/>
        <v>1048.8</v>
      </c>
      <c r="BB909" s="17">
        <f t="shared" si="3087"/>
        <v>1140</v>
      </c>
      <c r="BC909" s="17">
        <f t="shared" si="3088"/>
        <v>1140</v>
      </c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>
        <f t="shared" si="3089"/>
        <v>1048.8</v>
      </c>
      <c r="BP909" s="17">
        <f t="shared" si="3090"/>
        <v>1140</v>
      </c>
      <c r="BQ909" s="17">
        <f t="shared" si="3091"/>
        <v>1140</v>
      </c>
      <c r="BR909" s="17"/>
      <c r="BS909" s="35"/>
      <c r="BT909" s="35"/>
      <c r="BU909" s="1"/>
      <c r="BV909" s="1"/>
      <c r="BW909" s="1"/>
      <c r="BX909" s="1"/>
      <c r="BY909" s="1"/>
      <c r="BZ909" s="1"/>
      <c r="CA909" s="1"/>
      <c r="CB909" s="1"/>
    </row>
    <row r="910" s="1" customFormat="1" ht="30">
      <c r="A910" s="33" t="s">
        <v>497</v>
      </c>
      <c r="B910" s="33" t="s">
        <v>72</v>
      </c>
      <c r="C910" s="33" t="s">
        <v>161</v>
      </c>
      <c r="D910" s="33" t="s">
        <v>450</v>
      </c>
      <c r="E910" s="33" t="s">
        <v>48</v>
      </c>
      <c r="F910" s="34" t="s">
        <v>49</v>
      </c>
      <c r="G910" s="17">
        <v>255.69999999999999</v>
      </c>
      <c r="H910" s="17">
        <v>255.69999999999999</v>
      </c>
      <c r="I910" s="17">
        <v>255.69999999999999</v>
      </c>
      <c r="J910" s="17"/>
      <c r="K910" s="17"/>
      <c r="L910" s="17"/>
      <c r="M910" s="17">
        <f t="shared" si="2982"/>
        <v>255.69999999999999</v>
      </c>
      <c r="N910" s="17">
        <f t="shared" si="2983"/>
        <v>255.69999999999999</v>
      </c>
      <c r="O910" s="17">
        <f t="shared" si="2984"/>
        <v>255.69999999999999</v>
      </c>
      <c r="P910" s="17"/>
      <c r="Q910" s="17"/>
      <c r="R910" s="17"/>
      <c r="S910" s="17"/>
      <c r="T910" s="17"/>
      <c r="U910" s="17"/>
      <c r="V910" s="17"/>
      <c r="W910" s="17"/>
      <c r="X910" s="17"/>
      <c r="Y910" s="17">
        <f t="shared" si="3077"/>
        <v>255.69999999999999</v>
      </c>
      <c r="Z910" s="17">
        <f t="shared" si="3078"/>
        <v>255.69999999999999</v>
      </c>
      <c r="AA910" s="17">
        <f t="shared" si="3079"/>
        <v>255.69999999999999</v>
      </c>
      <c r="AB910" s="17"/>
      <c r="AC910" s="17"/>
      <c r="AD910" s="17"/>
      <c r="AE910" s="17">
        <f t="shared" si="3080"/>
        <v>255.69999999999999</v>
      </c>
      <c r="AF910" s="17">
        <f t="shared" si="3081"/>
        <v>255.69999999999999</v>
      </c>
      <c r="AG910" s="17">
        <f t="shared" si="3082"/>
        <v>255.69999999999999</v>
      </c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>
        <f t="shared" si="3083"/>
        <v>255.69999999999999</v>
      </c>
      <c r="AX910" s="17">
        <f t="shared" si="3084"/>
        <v>255.69999999999999</v>
      </c>
      <c r="AY910" s="17">
        <f t="shared" si="3085"/>
        <v>255.69999999999999</v>
      </c>
      <c r="AZ910" s="17"/>
      <c r="BA910" s="17">
        <f t="shared" si="3086"/>
        <v>255.69999999999999</v>
      </c>
      <c r="BB910" s="17">
        <f t="shared" si="3087"/>
        <v>255.69999999999999</v>
      </c>
      <c r="BC910" s="17">
        <f t="shared" si="3088"/>
        <v>255.69999999999999</v>
      </c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>
        <f t="shared" si="3089"/>
        <v>255.69999999999999</v>
      </c>
      <c r="BP910" s="17">
        <f t="shared" si="3090"/>
        <v>255.69999999999999</v>
      </c>
      <c r="BQ910" s="17">
        <f t="shared" si="3091"/>
        <v>255.69999999999999</v>
      </c>
      <c r="BR910" s="17"/>
      <c r="BS910" s="35"/>
      <c r="BT910" s="35"/>
      <c r="BU910" s="1"/>
      <c r="BV910" s="1"/>
      <c r="BW910" s="1"/>
      <c r="BX910" s="1"/>
      <c r="BY910" s="1"/>
      <c r="BZ910" s="1"/>
      <c r="CA910" s="1"/>
      <c r="CB910" s="1"/>
    </row>
    <row r="911" s="23" customFormat="1" ht="15">
      <c r="A911" s="24" t="s">
        <v>497</v>
      </c>
      <c r="B911" s="24" t="s">
        <v>128</v>
      </c>
      <c r="C911" s="24"/>
      <c r="D911" s="24"/>
      <c r="E911" s="24"/>
      <c r="F911" s="25" t="s">
        <v>129</v>
      </c>
      <c r="G911" s="26">
        <f>G927+G912</f>
        <v>20805.400000000001</v>
      </c>
      <c r="H911" s="26">
        <f>H927+H912</f>
        <v>19942.400000000001</v>
      </c>
      <c r="I911" s="26">
        <f>I927+I912</f>
        <v>19942.400000000001</v>
      </c>
      <c r="J911" s="26">
        <f>J927+J912</f>
        <v>0</v>
      </c>
      <c r="K911" s="26">
        <f>K927+K912</f>
        <v>0</v>
      </c>
      <c r="L911" s="26">
        <f>L927+L912</f>
        <v>0</v>
      </c>
      <c r="M911" s="26">
        <f t="shared" si="2982"/>
        <v>20805.400000000001</v>
      </c>
      <c r="N911" s="26">
        <f t="shared" si="2983"/>
        <v>19942.400000000001</v>
      </c>
      <c r="O911" s="26">
        <f t="shared" si="2984"/>
        <v>19942.400000000001</v>
      </c>
      <c r="P911" s="26">
        <f>P927+P912</f>
        <v>0</v>
      </c>
      <c r="Q911" s="26">
        <f>Q927+Q912</f>
        <v>0</v>
      </c>
      <c r="R911" s="26">
        <f>R927+R912</f>
        <v>0</v>
      </c>
      <c r="S911" s="26">
        <f>S927+S912</f>
        <v>97</v>
      </c>
      <c r="T911" s="26">
        <f>T927+T912</f>
        <v>0</v>
      </c>
      <c r="U911" s="26">
        <f>U927+U912</f>
        <v>0</v>
      </c>
      <c r="V911" s="26">
        <f>V927+V912</f>
        <v>0</v>
      </c>
      <c r="W911" s="26">
        <f>W927+W912</f>
        <v>0</v>
      </c>
      <c r="X911" s="26">
        <f>X927+X912</f>
        <v>0</v>
      </c>
      <c r="Y911" s="26">
        <f t="shared" si="3077"/>
        <v>20902.400000000001</v>
      </c>
      <c r="Z911" s="26">
        <f t="shared" si="3078"/>
        <v>19942.400000000001</v>
      </c>
      <c r="AA911" s="26">
        <f t="shared" si="3079"/>
        <v>19942.400000000001</v>
      </c>
      <c r="AB911" s="26">
        <f>AB927+AB912</f>
        <v>0</v>
      </c>
      <c r="AC911" s="26">
        <f>AC927+AC912</f>
        <v>0</v>
      </c>
      <c r="AD911" s="26">
        <f>AD927+AD912</f>
        <v>0</v>
      </c>
      <c r="AE911" s="26">
        <f t="shared" si="3080"/>
        <v>20902.400000000001</v>
      </c>
      <c r="AF911" s="26">
        <f t="shared" si="3081"/>
        <v>19942.400000000001</v>
      </c>
      <c r="AG911" s="26">
        <f t="shared" si="3082"/>
        <v>19942.400000000001</v>
      </c>
      <c r="AH911" s="26">
        <f>AH927+AH912</f>
        <v>0</v>
      </c>
      <c r="AI911" s="26">
        <f>AI927+AI912</f>
        <v>0</v>
      </c>
      <c r="AJ911" s="26">
        <f>AJ927+AJ912</f>
        <v>0</v>
      </c>
      <c r="AK911" s="26">
        <f>AK927+AK912</f>
        <v>0</v>
      </c>
      <c r="AL911" s="26">
        <f>AL927+AL912</f>
        <v>0</v>
      </c>
      <c r="AM911" s="26">
        <f>AM927+AM912</f>
        <v>0</v>
      </c>
      <c r="AN911" s="26">
        <f>AN927+AN912</f>
        <v>0</v>
      </c>
      <c r="AO911" s="26">
        <f>AO927+AO912</f>
        <v>0</v>
      </c>
      <c r="AP911" s="26">
        <f>AP927+AP912</f>
        <v>0</v>
      </c>
      <c r="AQ911" s="26">
        <f>AQ927+AQ912</f>
        <v>0</v>
      </c>
      <c r="AR911" s="26">
        <f>AR927+AR912</f>
        <v>0</v>
      </c>
      <c r="AS911" s="26">
        <f>AS927+AS912</f>
        <v>0</v>
      </c>
      <c r="AT911" s="26">
        <f>AT927+AT912</f>
        <v>0</v>
      </c>
      <c r="AU911" s="26">
        <f>AU927+AU912</f>
        <v>0</v>
      </c>
      <c r="AV911" s="26">
        <f>AV927+AV912</f>
        <v>0</v>
      </c>
      <c r="AW911" s="26">
        <f t="shared" si="3083"/>
        <v>20902.400000000001</v>
      </c>
      <c r="AX911" s="26">
        <f t="shared" si="3084"/>
        <v>19942.400000000001</v>
      </c>
      <c r="AY911" s="26">
        <f t="shared" si="3085"/>
        <v>19942.400000000001</v>
      </c>
      <c r="AZ911" s="26">
        <f>AZ927+AZ912</f>
        <v>0</v>
      </c>
      <c r="BA911" s="26">
        <f t="shared" si="3086"/>
        <v>20902.400000000001</v>
      </c>
      <c r="BB911" s="26">
        <f t="shared" si="3087"/>
        <v>19942.400000000001</v>
      </c>
      <c r="BC911" s="26">
        <f t="shared" si="3088"/>
        <v>19942.400000000001</v>
      </c>
      <c r="BD911" s="26">
        <f>BD927+BD912</f>
        <v>0</v>
      </c>
      <c r="BE911" s="26">
        <f>BE927+BE912</f>
        <v>0</v>
      </c>
      <c r="BF911" s="26">
        <f>BF927+BF912</f>
        <v>2059.6669999999999</v>
      </c>
      <c r="BG911" s="26">
        <f>BG927+BG912</f>
        <v>0</v>
      </c>
      <c r="BH911" s="26">
        <f>BH927+BH912</f>
        <v>0</v>
      </c>
      <c r="BI911" s="26">
        <f>BI927+BI912</f>
        <v>0</v>
      </c>
      <c r="BJ911" s="26">
        <f>BJ927+BJ912</f>
        <v>0</v>
      </c>
      <c r="BK911" s="26">
        <f>BK927+BK912</f>
        <v>0</v>
      </c>
      <c r="BL911" s="26">
        <f>BL927+BL912</f>
        <v>0</v>
      </c>
      <c r="BM911" s="26">
        <f>BM927+BM912</f>
        <v>0</v>
      </c>
      <c r="BN911" s="26">
        <f>BN927+BN912</f>
        <v>0</v>
      </c>
      <c r="BO911" s="26">
        <f t="shared" si="3089"/>
        <v>22962.067000000003</v>
      </c>
      <c r="BP911" s="26">
        <f t="shared" si="3090"/>
        <v>19942.400000000001</v>
      </c>
      <c r="BQ911" s="26">
        <f t="shared" si="3091"/>
        <v>19942.400000000001</v>
      </c>
      <c r="BR911" s="26">
        <f>BR927+BR912</f>
        <v>0</v>
      </c>
      <c r="BS911" s="27"/>
      <c r="BT911" s="27"/>
      <c r="BU911" s="23"/>
      <c r="BV911" s="23"/>
      <c r="BW911" s="23"/>
      <c r="BX911" s="23"/>
      <c r="BY911" s="23"/>
      <c r="BZ911" s="23"/>
      <c r="CA911" s="23"/>
      <c r="CB911" s="23"/>
    </row>
    <row r="912" s="28" customFormat="1">
      <c r="A912" s="29" t="s">
        <v>497</v>
      </c>
      <c r="B912" s="29" t="s">
        <v>128</v>
      </c>
      <c r="C912" s="29" t="s">
        <v>274</v>
      </c>
      <c r="D912" s="29"/>
      <c r="E912" s="29"/>
      <c r="F912" s="30" t="s">
        <v>452</v>
      </c>
      <c r="G912" s="31">
        <f>G913+G918</f>
        <v>19851.200000000001</v>
      </c>
      <c r="H912" s="31">
        <f>H913+H918</f>
        <v>19851.200000000001</v>
      </c>
      <c r="I912" s="31">
        <f>I913+I918</f>
        <v>19851.200000000001</v>
      </c>
      <c r="J912" s="31">
        <f>J913+J918</f>
        <v>0</v>
      </c>
      <c r="K912" s="31">
        <f>K913+K918</f>
        <v>0</v>
      </c>
      <c r="L912" s="31">
        <f>L913+L918</f>
        <v>0</v>
      </c>
      <c r="M912" s="31">
        <f t="shared" si="2982"/>
        <v>19851.200000000001</v>
      </c>
      <c r="N912" s="31">
        <f t="shared" si="2983"/>
        <v>19851.200000000001</v>
      </c>
      <c r="O912" s="31">
        <f t="shared" si="2984"/>
        <v>19851.200000000001</v>
      </c>
      <c r="P912" s="31">
        <f>P913+P918</f>
        <v>0</v>
      </c>
      <c r="Q912" s="31">
        <f>Q913+Q918</f>
        <v>0</v>
      </c>
      <c r="R912" s="31">
        <f>R913+R918</f>
        <v>0</v>
      </c>
      <c r="S912" s="31">
        <f>S913+S918</f>
        <v>97</v>
      </c>
      <c r="T912" s="31">
        <f>T913+T918</f>
        <v>0</v>
      </c>
      <c r="U912" s="31">
        <f>U913+U918</f>
        <v>0</v>
      </c>
      <c r="V912" s="31">
        <f>V913+V918</f>
        <v>0</v>
      </c>
      <c r="W912" s="31">
        <f>W913+W918</f>
        <v>0</v>
      </c>
      <c r="X912" s="31">
        <f>X913+X918</f>
        <v>0</v>
      </c>
      <c r="Y912" s="31">
        <f t="shared" si="3077"/>
        <v>19948.200000000001</v>
      </c>
      <c r="Z912" s="31">
        <f t="shared" si="3078"/>
        <v>19851.200000000001</v>
      </c>
      <c r="AA912" s="31">
        <f t="shared" si="3079"/>
        <v>19851.200000000001</v>
      </c>
      <c r="AB912" s="31">
        <f>AB913+AB918</f>
        <v>0</v>
      </c>
      <c r="AC912" s="31">
        <f>AC913+AC918</f>
        <v>0</v>
      </c>
      <c r="AD912" s="31">
        <f>AD913+AD918</f>
        <v>0</v>
      </c>
      <c r="AE912" s="31">
        <f t="shared" si="3080"/>
        <v>19948.200000000001</v>
      </c>
      <c r="AF912" s="31">
        <f t="shared" si="3081"/>
        <v>19851.200000000001</v>
      </c>
      <c r="AG912" s="31">
        <f t="shared" si="3082"/>
        <v>19851.200000000001</v>
      </c>
      <c r="AH912" s="31">
        <f>AH913+AH918</f>
        <v>0</v>
      </c>
      <c r="AI912" s="31">
        <f>AI913+AI918</f>
        <v>0</v>
      </c>
      <c r="AJ912" s="31">
        <f>AJ913+AJ918</f>
        <v>0</v>
      </c>
      <c r="AK912" s="31">
        <f>AK913+AK918</f>
        <v>0</v>
      </c>
      <c r="AL912" s="31">
        <f>AL913+AL918</f>
        <v>0</v>
      </c>
      <c r="AM912" s="31">
        <f>AM913+AM918</f>
        <v>0</v>
      </c>
      <c r="AN912" s="31">
        <f>AN913+AN918</f>
        <v>0</v>
      </c>
      <c r="AO912" s="31">
        <f>AO913+AO918</f>
        <v>0</v>
      </c>
      <c r="AP912" s="31">
        <f>AP913+AP918</f>
        <v>0</v>
      </c>
      <c r="AQ912" s="31">
        <f>AQ913+AQ918</f>
        <v>0</v>
      </c>
      <c r="AR912" s="31">
        <f>AR913+AR918</f>
        <v>0</v>
      </c>
      <c r="AS912" s="31">
        <f>AS913+AS918</f>
        <v>0</v>
      </c>
      <c r="AT912" s="31">
        <f>AT913+AT918</f>
        <v>0</v>
      </c>
      <c r="AU912" s="31">
        <f>AU913+AU918</f>
        <v>0</v>
      </c>
      <c r="AV912" s="31">
        <f>AV913+AV918</f>
        <v>0</v>
      </c>
      <c r="AW912" s="31">
        <f t="shared" si="3083"/>
        <v>19948.200000000001</v>
      </c>
      <c r="AX912" s="31">
        <f t="shared" si="3084"/>
        <v>19851.200000000001</v>
      </c>
      <c r="AY912" s="31">
        <f t="shared" si="3085"/>
        <v>19851.200000000001</v>
      </c>
      <c r="AZ912" s="31">
        <f>AZ913+AZ918</f>
        <v>0</v>
      </c>
      <c r="BA912" s="31">
        <f t="shared" si="3086"/>
        <v>19948.200000000001</v>
      </c>
      <c r="BB912" s="31">
        <f t="shared" si="3087"/>
        <v>19851.200000000001</v>
      </c>
      <c r="BC912" s="31">
        <f t="shared" si="3088"/>
        <v>19851.200000000001</v>
      </c>
      <c r="BD912" s="31">
        <f>BD913+BD918</f>
        <v>0</v>
      </c>
      <c r="BE912" s="31">
        <f>BE913+BE918</f>
        <v>0</v>
      </c>
      <c r="BF912" s="31">
        <f>BF913+BF918</f>
        <v>0</v>
      </c>
      <c r="BG912" s="31">
        <f>BG913+BG918</f>
        <v>0</v>
      </c>
      <c r="BH912" s="31">
        <f>BH913+BH918</f>
        <v>0</v>
      </c>
      <c r="BI912" s="31">
        <f>BI913+BI918</f>
        <v>0</v>
      </c>
      <c r="BJ912" s="31">
        <f>BJ913+BJ918</f>
        <v>0</v>
      </c>
      <c r="BK912" s="31">
        <f>BK913+BK918</f>
        <v>0</v>
      </c>
      <c r="BL912" s="31">
        <f>BL913+BL918</f>
        <v>0</v>
      </c>
      <c r="BM912" s="31">
        <f>BM913+BM918</f>
        <v>0</v>
      </c>
      <c r="BN912" s="31">
        <f>BN913+BN918</f>
        <v>0</v>
      </c>
      <c r="BO912" s="31">
        <f t="shared" si="3089"/>
        <v>19948.200000000001</v>
      </c>
      <c r="BP912" s="31">
        <f t="shared" si="3090"/>
        <v>19851.200000000001</v>
      </c>
      <c r="BQ912" s="31">
        <f t="shared" si="3091"/>
        <v>19851.200000000001</v>
      </c>
      <c r="BR912" s="31">
        <f>BR913+BR918</f>
        <v>0</v>
      </c>
      <c r="BS912" s="32"/>
      <c r="BT912" s="32"/>
      <c r="BU912" s="28"/>
      <c r="BV912" s="28"/>
      <c r="BW912" s="28"/>
      <c r="BX912" s="28"/>
      <c r="BY912" s="28"/>
      <c r="BZ912" s="28"/>
      <c r="CA912" s="28"/>
      <c r="CB912" s="28"/>
    </row>
    <row r="913" s="1" customFormat="1">
      <c r="A913" s="33" t="s">
        <v>497</v>
      </c>
      <c r="B913" s="33" t="s">
        <v>128</v>
      </c>
      <c r="C913" s="33" t="s">
        <v>274</v>
      </c>
      <c r="D913" s="33" t="s">
        <v>74</v>
      </c>
      <c r="E913" s="38"/>
      <c r="F913" s="34" t="s">
        <v>75</v>
      </c>
      <c r="G913" s="17">
        <f t="shared" ref="G913:G930" si="3230">G914</f>
        <v>3910.6999999999998</v>
      </c>
      <c r="H913" s="17">
        <f t="shared" ref="H913:H930" si="3231">H914</f>
        <v>3910.6999999999998</v>
      </c>
      <c r="I913" s="17">
        <f t="shared" ref="I913:I930" si="3232">I914</f>
        <v>3910.6999999999998</v>
      </c>
      <c r="J913" s="17">
        <f t="shared" ref="J913:J930" si="3233">J914</f>
        <v>0</v>
      </c>
      <c r="K913" s="17">
        <f t="shared" ref="K913:K930" si="3234">K914</f>
        <v>0</v>
      </c>
      <c r="L913" s="17">
        <f t="shared" ref="L913:L930" si="3235">L914</f>
        <v>0</v>
      </c>
      <c r="M913" s="17">
        <f t="shared" si="2982"/>
        <v>3910.6999999999998</v>
      </c>
      <c r="N913" s="17">
        <f t="shared" si="2983"/>
        <v>3910.6999999999998</v>
      </c>
      <c r="O913" s="17">
        <f t="shared" si="2984"/>
        <v>3910.6999999999998</v>
      </c>
      <c r="P913" s="17">
        <f t="shared" ref="P913:P930" si="3236">P914</f>
        <v>0</v>
      </c>
      <c r="Q913" s="17">
        <f t="shared" ref="Q913:Q930" si="3237">Q914</f>
        <v>0</v>
      </c>
      <c r="R913" s="17">
        <f t="shared" ref="R913:R930" si="3238">R914</f>
        <v>0</v>
      </c>
      <c r="S913" s="17">
        <f t="shared" ref="S913:S930" si="3239">S914</f>
        <v>0</v>
      </c>
      <c r="T913" s="17">
        <f t="shared" ref="T913:T930" si="3240">T914</f>
        <v>0</v>
      </c>
      <c r="U913" s="17">
        <f t="shared" ref="U913:U930" si="3241">U914</f>
        <v>0</v>
      </c>
      <c r="V913" s="17">
        <f t="shared" ref="V913:V930" si="3242">V914</f>
        <v>0</v>
      </c>
      <c r="W913" s="17">
        <f t="shared" ref="W913:W930" si="3243">W914</f>
        <v>0</v>
      </c>
      <c r="X913" s="17">
        <f t="shared" ref="X913:X930" si="3244">X914</f>
        <v>0</v>
      </c>
      <c r="Y913" s="17">
        <f t="shared" si="3077"/>
        <v>3910.6999999999998</v>
      </c>
      <c r="Z913" s="17">
        <f t="shared" si="3078"/>
        <v>3910.6999999999998</v>
      </c>
      <c r="AA913" s="17">
        <f t="shared" si="3079"/>
        <v>3910.6999999999998</v>
      </c>
      <c r="AB913" s="17">
        <f t="shared" ref="AB913:AB916" si="3245">AB914</f>
        <v>0</v>
      </c>
      <c r="AC913" s="17">
        <f t="shared" ref="AC913:AC916" si="3246">AC914</f>
        <v>0</v>
      </c>
      <c r="AD913" s="17">
        <f t="shared" ref="AD913:AD916" si="3247">AD914</f>
        <v>0</v>
      </c>
      <c r="AE913" s="17">
        <f t="shared" si="3080"/>
        <v>3910.6999999999998</v>
      </c>
      <c r="AF913" s="17">
        <f t="shared" si="3081"/>
        <v>3910.6999999999998</v>
      </c>
      <c r="AG913" s="17">
        <f t="shared" si="3082"/>
        <v>3910.6999999999998</v>
      </c>
      <c r="AH913" s="17">
        <f t="shared" ref="AH913:AH916" si="3248">AH914</f>
        <v>0</v>
      </c>
      <c r="AI913" s="17">
        <f t="shared" ref="AI913:AI916" si="3249">AI914</f>
        <v>0</v>
      </c>
      <c r="AJ913" s="17">
        <f t="shared" ref="AJ913:AJ916" si="3250">AJ914</f>
        <v>0</v>
      </c>
      <c r="AK913" s="17">
        <f t="shared" ref="AK913:AK916" si="3251">AK914</f>
        <v>0</v>
      </c>
      <c r="AL913" s="17">
        <f t="shared" ref="AL913:AL916" si="3252">AL914</f>
        <v>0</v>
      </c>
      <c r="AM913" s="17">
        <f t="shared" ref="AM913:AM916" si="3253">AM914</f>
        <v>0</v>
      </c>
      <c r="AN913" s="17">
        <f t="shared" ref="AN913:AN916" si="3254">AN914</f>
        <v>0</v>
      </c>
      <c r="AO913" s="17">
        <f t="shared" ref="AO913:AO916" si="3255">AO914</f>
        <v>0</v>
      </c>
      <c r="AP913" s="17">
        <f t="shared" ref="AP913:AP916" si="3256">AP914</f>
        <v>0</v>
      </c>
      <c r="AQ913" s="17">
        <f t="shared" ref="AQ913:AQ916" si="3257">AQ914</f>
        <v>0</v>
      </c>
      <c r="AR913" s="17">
        <f t="shared" ref="AR913:AR916" si="3258">AR914</f>
        <v>0</v>
      </c>
      <c r="AS913" s="17">
        <f t="shared" ref="AS913:AS916" si="3259">AS914</f>
        <v>0</v>
      </c>
      <c r="AT913" s="17">
        <f t="shared" ref="AT913:AT916" si="3260">AT914</f>
        <v>0</v>
      </c>
      <c r="AU913" s="17">
        <f t="shared" ref="AU913:AU916" si="3261">AU914</f>
        <v>0</v>
      </c>
      <c r="AV913" s="17">
        <f t="shared" ref="AV913:AV916" si="3262">AV914</f>
        <v>0</v>
      </c>
      <c r="AW913" s="17">
        <f t="shared" si="3083"/>
        <v>3910.6999999999998</v>
      </c>
      <c r="AX913" s="17">
        <f t="shared" si="3084"/>
        <v>3910.6999999999998</v>
      </c>
      <c r="AY913" s="17">
        <f t="shared" si="3085"/>
        <v>3910.6999999999998</v>
      </c>
      <c r="AZ913" s="17">
        <f t="shared" ref="AZ913:AZ916" si="3263">AZ914</f>
        <v>0</v>
      </c>
      <c r="BA913" s="17">
        <f t="shared" si="3086"/>
        <v>3910.6999999999998</v>
      </c>
      <c r="BB913" s="17">
        <f t="shared" si="3087"/>
        <v>3910.6999999999998</v>
      </c>
      <c r="BC913" s="17">
        <f t="shared" si="3088"/>
        <v>3910.6999999999998</v>
      </c>
      <c r="BD913" s="17">
        <f t="shared" ref="BD913:BD916" si="3264">BD914</f>
        <v>0</v>
      </c>
      <c r="BE913" s="17">
        <f t="shared" ref="BE913:BE916" si="3265">BE914</f>
        <v>0</v>
      </c>
      <c r="BF913" s="17">
        <f t="shared" ref="BF913:BF916" si="3266">BF914</f>
        <v>0</v>
      </c>
      <c r="BG913" s="17">
        <f t="shared" ref="BG913:BG916" si="3267">BG914</f>
        <v>0</v>
      </c>
      <c r="BH913" s="17">
        <f t="shared" ref="BH913:BH916" si="3268">BH914</f>
        <v>0</v>
      </c>
      <c r="BI913" s="17">
        <f t="shared" ref="BI913:BI916" si="3269">BI914</f>
        <v>0</v>
      </c>
      <c r="BJ913" s="17">
        <f t="shared" ref="BJ913:BJ916" si="3270">BJ914</f>
        <v>0</v>
      </c>
      <c r="BK913" s="17">
        <f t="shared" ref="BK913:BK916" si="3271">BK914</f>
        <v>0</v>
      </c>
      <c r="BL913" s="17">
        <f t="shared" ref="BL913:BL916" si="3272">BL914</f>
        <v>0</v>
      </c>
      <c r="BM913" s="17">
        <f t="shared" ref="BM913:BM916" si="3273">BM914</f>
        <v>0</v>
      </c>
      <c r="BN913" s="17">
        <f t="shared" ref="BN913:BN916" si="3274">BN914</f>
        <v>0</v>
      </c>
      <c r="BO913" s="17">
        <f t="shared" si="3089"/>
        <v>3910.6999999999998</v>
      </c>
      <c r="BP913" s="17">
        <f t="shared" si="3090"/>
        <v>3910.6999999999998</v>
      </c>
      <c r="BQ913" s="17">
        <f t="shared" si="3091"/>
        <v>3910.6999999999998</v>
      </c>
      <c r="BR913" s="17">
        <f t="shared" ref="BR913:BR916" si="3275">BR914</f>
        <v>0</v>
      </c>
      <c r="BS913" s="35"/>
      <c r="BT913" s="35"/>
      <c r="BU913" s="1"/>
      <c r="BV913" s="1"/>
      <c r="BW913" s="1"/>
      <c r="BX913" s="1"/>
      <c r="BY913" s="1"/>
      <c r="BZ913" s="1"/>
      <c r="CA913" s="1"/>
      <c r="CB913" s="1"/>
    </row>
    <row r="914" s="1" customFormat="1" hidden="1">
      <c r="A914" s="33" t="s">
        <v>497</v>
      </c>
      <c r="B914" s="33" t="s">
        <v>128</v>
      </c>
      <c r="C914" s="33" t="s">
        <v>274</v>
      </c>
      <c r="D914" s="33" t="s">
        <v>76</v>
      </c>
      <c r="E914" s="38"/>
      <c r="F914" s="34" t="s">
        <v>43</v>
      </c>
      <c r="G914" s="17">
        <f t="shared" si="3230"/>
        <v>3910.6999999999998</v>
      </c>
      <c r="H914" s="17">
        <f t="shared" si="3231"/>
        <v>3910.6999999999998</v>
      </c>
      <c r="I914" s="17">
        <f t="shared" si="3232"/>
        <v>3910.6999999999998</v>
      </c>
      <c r="J914" s="17">
        <f t="shared" si="3233"/>
        <v>0</v>
      </c>
      <c r="K914" s="17">
        <f t="shared" si="3234"/>
        <v>0</v>
      </c>
      <c r="L914" s="17">
        <f t="shared" si="3235"/>
        <v>0</v>
      </c>
      <c r="M914" s="17">
        <f t="shared" si="2982"/>
        <v>3910.6999999999998</v>
      </c>
      <c r="N914" s="17">
        <f t="shared" si="2983"/>
        <v>3910.6999999999998</v>
      </c>
      <c r="O914" s="17">
        <f t="shared" si="2984"/>
        <v>3910.6999999999998</v>
      </c>
      <c r="P914" s="17">
        <f t="shared" si="3236"/>
        <v>0</v>
      </c>
      <c r="Q914" s="17">
        <f t="shared" si="3237"/>
        <v>0</v>
      </c>
      <c r="R914" s="17">
        <f t="shared" si="3238"/>
        <v>0</v>
      </c>
      <c r="S914" s="17">
        <f t="shared" si="3239"/>
        <v>0</v>
      </c>
      <c r="T914" s="17">
        <f t="shared" si="3240"/>
        <v>0</v>
      </c>
      <c r="U914" s="17">
        <f t="shared" si="3241"/>
        <v>0</v>
      </c>
      <c r="V914" s="17">
        <f t="shared" si="3242"/>
        <v>0</v>
      </c>
      <c r="W914" s="17">
        <f t="shared" si="3243"/>
        <v>0</v>
      </c>
      <c r="X914" s="17">
        <f t="shared" si="3244"/>
        <v>0</v>
      </c>
      <c r="Y914" s="17">
        <f t="shared" si="3077"/>
        <v>3910.6999999999998</v>
      </c>
      <c r="Z914" s="17">
        <f t="shared" si="3078"/>
        <v>3910.6999999999998</v>
      </c>
      <c r="AA914" s="17">
        <f t="shared" si="3079"/>
        <v>3910.6999999999998</v>
      </c>
      <c r="AB914" s="17">
        <f t="shared" si="3245"/>
        <v>0</v>
      </c>
      <c r="AC914" s="17">
        <f t="shared" si="3246"/>
        <v>0</v>
      </c>
      <c r="AD914" s="17">
        <f t="shared" si="3247"/>
        <v>0</v>
      </c>
      <c r="AE914" s="17">
        <f t="shared" si="3080"/>
        <v>3910.6999999999998</v>
      </c>
      <c r="AF914" s="17">
        <f t="shared" si="3081"/>
        <v>3910.6999999999998</v>
      </c>
      <c r="AG914" s="17">
        <f t="shared" si="3082"/>
        <v>3910.6999999999998</v>
      </c>
      <c r="AH914" s="17">
        <f t="shared" si="3248"/>
        <v>0</v>
      </c>
      <c r="AI914" s="17">
        <f t="shared" si="3249"/>
        <v>0</v>
      </c>
      <c r="AJ914" s="17">
        <f t="shared" si="3250"/>
        <v>0</v>
      </c>
      <c r="AK914" s="17">
        <f t="shared" si="3251"/>
        <v>0</v>
      </c>
      <c r="AL914" s="17">
        <f t="shared" si="3252"/>
        <v>0</v>
      </c>
      <c r="AM914" s="17">
        <f t="shared" si="3253"/>
        <v>0</v>
      </c>
      <c r="AN914" s="17">
        <f t="shared" si="3254"/>
        <v>0</v>
      </c>
      <c r="AO914" s="17">
        <f t="shared" si="3255"/>
        <v>0</v>
      </c>
      <c r="AP914" s="17">
        <f t="shared" si="3256"/>
        <v>0</v>
      </c>
      <c r="AQ914" s="17">
        <f t="shared" si="3257"/>
        <v>0</v>
      </c>
      <c r="AR914" s="17">
        <f t="shared" si="3258"/>
        <v>0</v>
      </c>
      <c r="AS914" s="17">
        <f t="shared" si="3259"/>
        <v>0</v>
      </c>
      <c r="AT914" s="17">
        <f t="shared" si="3260"/>
        <v>0</v>
      </c>
      <c r="AU914" s="17">
        <f t="shared" si="3261"/>
        <v>0</v>
      </c>
      <c r="AV914" s="17">
        <f t="shared" si="3262"/>
        <v>0</v>
      </c>
      <c r="AW914" s="17">
        <f t="shared" si="3083"/>
        <v>3910.6999999999998</v>
      </c>
      <c r="AX914" s="17">
        <f t="shared" si="3084"/>
        <v>3910.6999999999998</v>
      </c>
      <c r="AY914" s="17">
        <f t="shared" si="3085"/>
        <v>3910.6999999999998</v>
      </c>
      <c r="AZ914" s="17">
        <f t="shared" si="3263"/>
        <v>0</v>
      </c>
      <c r="BA914" s="17">
        <f t="shared" si="3086"/>
        <v>3910.6999999999998</v>
      </c>
      <c r="BB914" s="17">
        <f t="shared" si="3087"/>
        <v>3910.6999999999998</v>
      </c>
      <c r="BC914" s="17">
        <f t="shared" si="3088"/>
        <v>3910.6999999999998</v>
      </c>
      <c r="BD914" s="17">
        <f t="shared" si="3264"/>
        <v>0</v>
      </c>
      <c r="BE914" s="17">
        <f t="shared" si="3265"/>
        <v>0</v>
      </c>
      <c r="BF914" s="17">
        <f t="shared" si="3266"/>
        <v>0</v>
      </c>
      <c r="BG914" s="17">
        <f t="shared" si="3267"/>
        <v>0</v>
      </c>
      <c r="BH914" s="17">
        <f t="shared" si="3268"/>
        <v>0</v>
      </c>
      <c r="BI914" s="17">
        <f t="shared" si="3269"/>
        <v>0</v>
      </c>
      <c r="BJ914" s="17">
        <f t="shared" si="3270"/>
        <v>0</v>
      </c>
      <c r="BK914" s="17">
        <f t="shared" si="3271"/>
        <v>0</v>
      </c>
      <c r="BL914" s="17">
        <f t="shared" si="3272"/>
        <v>0</v>
      </c>
      <c r="BM914" s="17">
        <f t="shared" si="3273"/>
        <v>0</v>
      </c>
      <c r="BN914" s="17">
        <f t="shared" si="3274"/>
        <v>0</v>
      </c>
      <c r="BO914" s="17">
        <f t="shared" si="3089"/>
        <v>3910.6999999999998</v>
      </c>
      <c r="BP914" s="17">
        <f t="shared" si="3090"/>
        <v>3910.6999999999998</v>
      </c>
      <c r="BQ914" s="17">
        <f t="shared" si="3091"/>
        <v>3910.6999999999998</v>
      </c>
      <c r="BR914" s="17">
        <f t="shared" si="3275"/>
        <v>0</v>
      </c>
      <c r="BS914" s="35">
        <v>0</v>
      </c>
      <c r="BT914" s="35"/>
      <c r="BU914" s="1"/>
      <c r="BV914" s="1"/>
      <c r="BW914" s="1"/>
      <c r="BX914" s="1"/>
      <c r="BY914" s="1"/>
      <c r="BZ914" s="1"/>
      <c r="CA914" s="1"/>
      <c r="CB914" s="1"/>
    </row>
    <row r="915" s="1" customFormat="1">
      <c r="A915" s="33" t="s">
        <v>497</v>
      </c>
      <c r="B915" s="33" t="s">
        <v>128</v>
      </c>
      <c r="C915" s="33" t="s">
        <v>274</v>
      </c>
      <c r="D915" s="33" t="s">
        <v>453</v>
      </c>
      <c r="E915" s="38"/>
      <c r="F915" s="34" t="s">
        <v>454</v>
      </c>
      <c r="G915" s="17">
        <f t="shared" si="3230"/>
        <v>3910.6999999999998</v>
      </c>
      <c r="H915" s="17">
        <f t="shared" si="3231"/>
        <v>3910.6999999999998</v>
      </c>
      <c r="I915" s="17">
        <f t="shared" si="3232"/>
        <v>3910.6999999999998</v>
      </c>
      <c r="J915" s="17">
        <f t="shared" si="3233"/>
        <v>0</v>
      </c>
      <c r="K915" s="17">
        <f t="shared" si="3234"/>
        <v>0</v>
      </c>
      <c r="L915" s="17">
        <f t="shared" si="3235"/>
        <v>0</v>
      </c>
      <c r="M915" s="17">
        <f t="shared" si="2982"/>
        <v>3910.6999999999998</v>
      </c>
      <c r="N915" s="17">
        <f t="shared" si="2983"/>
        <v>3910.6999999999998</v>
      </c>
      <c r="O915" s="17">
        <f t="shared" si="2984"/>
        <v>3910.6999999999998</v>
      </c>
      <c r="P915" s="17">
        <f t="shared" si="3236"/>
        <v>0</v>
      </c>
      <c r="Q915" s="17">
        <f t="shared" si="3237"/>
        <v>0</v>
      </c>
      <c r="R915" s="17">
        <f t="shared" si="3238"/>
        <v>0</v>
      </c>
      <c r="S915" s="17">
        <f t="shared" si="3239"/>
        <v>0</v>
      </c>
      <c r="T915" s="17">
        <f t="shared" si="3240"/>
        <v>0</v>
      </c>
      <c r="U915" s="17">
        <f t="shared" si="3241"/>
        <v>0</v>
      </c>
      <c r="V915" s="17">
        <f t="shared" si="3242"/>
        <v>0</v>
      </c>
      <c r="W915" s="17">
        <f t="shared" si="3243"/>
        <v>0</v>
      </c>
      <c r="X915" s="17">
        <f t="shared" si="3244"/>
        <v>0</v>
      </c>
      <c r="Y915" s="17">
        <f t="shared" si="3077"/>
        <v>3910.6999999999998</v>
      </c>
      <c r="Z915" s="17">
        <f t="shared" si="3078"/>
        <v>3910.6999999999998</v>
      </c>
      <c r="AA915" s="17">
        <f t="shared" si="3079"/>
        <v>3910.6999999999998</v>
      </c>
      <c r="AB915" s="17">
        <f t="shared" si="3245"/>
        <v>0</v>
      </c>
      <c r="AC915" s="17">
        <f t="shared" si="3246"/>
        <v>0</v>
      </c>
      <c r="AD915" s="17">
        <f t="shared" si="3247"/>
        <v>0</v>
      </c>
      <c r="AE915" s="17">
        <f t="shared" si="3080"/>
        <v>3910.6999999999998</v>
      </c>
      <c r="AF915" s="17">
        <f t="shared" si="3081"/>
        <v>3910.6999999999998</v>
      </c>
      <c r="AG915" s="17">
        <f t="shared" si="3082"/>
        <v>3910.6999999999998</v>
      </c>
      <c r="AH915" s="17">
        <f t="shared" si="3248"/>
        <v>0</v>
      </c>
      <c r="AI915" s="17">
        <f t="shared" si="3249"/>
        <v>0</v>
      </c>
      <c r="AJ915" s="17">
        <f t="shared" si="3250"/>
        <v>0</v>
      </c>
      <c r="AK915" s="17">
        <f t="shared" si="3251"/>
        <v>0</v>
      </c>
      <c r="AL915" s="17">
        <f t="shared" si="3252"/>
        <v>0</v>
      </c>
      <c r="AM915" s="17">
        <f t="shared" si="3253"/>
        <v>0</v>
      </c>
      <c r="AN915" s="17">
        <f t="shared" si="3254"/>
        <v>0</v>
      </c>
      <c r="AO915" s="17">
        <f t="shared" si="3255"/>
        <v>0</v>
      </c>
      <c r="AP915" s="17">
        <f t="shared" si="3256"/>
        <v>0</v>
      </c>
      <c r="AQ915" s="17">
        <f t="shared" si="3257"/>
        <v>0</v>
      </c>
      <c r="AR915" s="17">
        <f t="shared" si="3258"/>
        <v>0</v>
      </c>
      <c r="AS915" s="17">
        <f t="shared" si="3259"/>
        <v>0</v>
      </c>
      <c r="AT915" s="17">
        <f t="shared" si="3260"/>
        <v>0</v>
      </c>
      <c r="AU915" s="17">
        <f t="shared" si="3261"/>
        <v>0</v>
      </c>
      <c r="AV915" s="17">
        <f t="shared" si="3262"/>
        <v>0</v>
      </c>
      <c r="AW915" s="17">
        <f t="shared" si="3083"/>
        <v>3910.6999999999998</v>
      </c>
      <c r="AX915" s="17">
        <f t="shared" si="3084"/>
        <v>3910.6999999999998</v>
      </c>
      <c r="AY915" s="17">
        <f t="shared" si="3085"/>
        <v>3910.6999999999998</v>
      </c>
      <c r="AZ915" s="17">
        <f t="shared" si="3263"/>
        <v>0</v>
      </c>
      <c r="BA915" s="17">
        <f t="shared" si="3086"/>
        <v>3910.6999999999998</v>
      </c>
      <c r="BB915" s="17">
        <f t="shared" si="3087"/>
        <v>3910.6999999999998</v>
      </c>
      <c r="BC915" s="17">
        <f t="shared" si="3088"/>
        <v>3910.6999999999998</v>
      </c>
      <c r="BD915" s="17">
        <f t="shared" si="3264"/>
        <v>0</v>
      </c>
      <c r="BE915" s="17">
        <f t="shared" si="3265"/>
        <v>0</v>
      </c>
      <c r="BF915" s="17">
        <f t="shared" si="3266"/>
        <v>0</v>
      </c>
      <c r="BG915" s="17">
        <f t="shared" si="3267"/>
        <v>0</v>
      </c>
      <c r="BH915" s="17">
        <f t="shared" si="3268"/>
        <v>0</v>
      </c>
      <c r="BI915" s="17">
        <f t="shared" si="3269"/>
        <v>0</v>
      </c>
      <c r="BJ915" s="17">
        <f t="shared" si="3270"/>
        <v>0</v>
      </c>
      <c r="BK915" s="17">
        <f t="shared" si="3271"/>
        <v>0</v>
      </c>
      <c r="BL915" s="17">
        <f t="shared" si="3272"/>
        <v>0</v>
      </c>
      <c r="BM915" s="17">
        <f t="shared" si="3273"/>
        <v>0</v>
      </c>
      <c r="BN915" s="17">
        <f t="shared" si="3274"/>
        <v>0</v>
      </c>
      <c r="BO915" s="17">
        <f t="shared" si="3089"/>
        <v>3910.6999999999998</v>
      </c>
      <c r="BP915" s="17">
        <f t="shared" si="3090"/>
        <v>3910.6999999999998</v>
      </c>
      <c r="BQ915" s="17">
        <f t="shared" si="3091"/>
        <v>3910.6999999999998</v>
      </c>
      <c r="BR915" s="17">
        <f t="shared" si="3275"/>
        <v>0</v>
      </c>
      <c r="BS915" s="35"/>
      <c r="BT915" s="35"/>
      <c r="BU915" s="1"/>
      <c r="BV915" s="1"/>
      <c r="BW915" s="1"/>
      <c r="BX915" s="1"/>
      <c r="BY915" s="1"/>
      <c r="BZ915" s="1"/>
      <c r="CA915" s="1"/>
      <c r="CB915" s="1"/>
    </row>
    <row r="916" s="1" customFormat="1">
      <c r="A916" s="33" t="s">
        <v>497</v>
      </c>
      <c r="B916" s="33" t="s">
        <v>128</v>
      </c>
      <c r="C916" s="33" t="s">
        <v>274</v>
      </c>
      <c r="D916" s="33" t="s">
        <v>455</v>
      </c>
      <c r="E916" s="38"/>
      <c r="F916" s="34" t="s">
        <v>456</v>
      </c>
      <c r="G916" s="17">
        <f t="shared" si="3230"/>
        <v>3910.6999999999998</v>
      </c>
      <c r="H916" s="17">
        <f t="shared" si="3231"/>
        <v>3910.6999999999998</v>
      </c>
      <c r="I916" s="17">
        <f t="shared" si="3232"/>
        <v>3910.6999999999998</v>
      </c>
      <c r="J916" s="17">
        <f t="shared" si="3233"/>
        <v>0</v>
      </c>
      <c r="K916" s="17">
        <f t="shared" si="3234"/>
        <v>0</v>
      </c>
      <c r="L916" s="17">
        <f t="shared" si="3235"/>
        <v>0</v>
      </c>
      <c r="M916" s="17">
        <f t="shared" si="2982"/>
        <v>3910.6999999999998</v>
      </c>
      <c r="N916" s="17">
        <f t="shared" si="2983"/>
        <v>3910.6999999999998</v>
      </c>
      <c r="O916" s="17">
        <f t="shared" si="2984"/>
        <v>3910.6999999999998</v>
      </c>
      <c r="P916" s="17">
        <f t="shared" si="3236"/>
        <v>0</v>
      </c>
      <c r="Q916" s="17">
        <f t="shared" si="3237"/>
        <v>0</v>
      </c>
      <c r="R916" s="17">
        <f t="shared" si="3238"/>
        <v>0</v>
      </c>
      <c r="S916" s="17">
        <f t="shared" si="3239"/>
        <v>0</v>
      </c>
      <c r="T916" s="17">
        <f t="shared" si="3240"/>
        <v>0</v>
      </c>
      <c r="U916" s="17">
        <f t="shared" si="3241"/>
        <v>0</v>
      </c>
      <c r="V916" s="17">
        <f t="shared" si="3242"/>
        <v>0</v>
      </c>
      <c r="W916" s="17">
        <f t="shared" si="3243"/>
        <v>0</v>
      </c>
      <c r="X916" s="17">
        <f t="shared" si="3244"/>
        <v>0</v>
      </c>
      <c r="Y916" s="17">
        <f t="shared" si="3077"/>
        <v>3910.6999999999998</v>
      </c>
      <c r="Z916" s="17">
        <f t="shared" si="3078"/>
        <v>3910.6999999999998</v>
      </c>
      <c r="AA916" s="17">
        <f t="shared" si="3079"/>
        <v>3910.6999999999998</v>
      </c>
      <c r="AB916" s="17">
        <f t="shared" si="3245"/>
        <v>0</v>
      </c>
      <c r="AC916" s="17">
        <f t="shared" si="3246"/>
        <v>0</v>
      </c>
      <c r="AD916" s="17">
        <f t="shared" si="3247"/>
        <v>0</v>
      </c>
      <c r="AE916" s="17">
        <f t="shared" si="3080"/>
        <v>3910.6999999999998</v>
      </c>
      <c r="AF916" s="17">
        <f t="shared" si="3081"/>
        <v>3910.6999999999998</v>
      </c>
      <c r="AG916" s="17">
        <f t="shared" si="3082"/>
        <v>3910.6999999999998</v>
      </c>
      <c r="AH916" s="17">
        <f t="shared" si="3248"/>
        <v>0</v>
      </c>
      <c r="AI916" s="17">
        <f t="shared" si="3249"/>
        <v>0</v>
      </c>
      <c r="AJ916" s="17">
        <f t="shared" si="3250"/>
        <v>0</v>
      </c>
      <c r="AK916" s="17">
        <f t="shared" si="3251"/>
        <v>0</v>
      </c>
      <c r="AL916" s="17">
        <f t="shared" si="3252"/>
        <v>0</v>
      </c>
      <c r="AM916" s="17">
        <f t="shared" si="3253"/>
        <v>0</v>
      </c>
      <c r="AN916" s="17">
        <f t="shared" si="3254"/>
        <v>0</v>
      </c>
      <c r="AO916" s="17">
        <f t="shared" si="3255"/>
        <v>0</v>
      </c>
      <c r="AP916" s="17">
        <f t="shared" si="3256"/>
        <v>0</v>
      </c>
      <c r="AQ916" s="17">
        <f t="shared" si="3257"/>
        <v>0</v>
      </c>
      <c r="AR916" s="17">
        <f t="shared" si="3258"/>
        <v>0</v>
      </c>
      <c r="AS916" s="17">
        <f t="shared" si="3259"/>
        <v>0</v>
      </c>
      <c r="AT916" s="17">
        <f t="shared" si="3260"/>
        <v>0</v>
      </c>
      <c r="AU916" s="17">
        <f t="shared" si="3261"/>
        <v>0</v>
      </c>
      <c r="AV916" s="17">
        <f t="shared" si="3262"/>
        <v>0</v>
      </c>
      <c r="AW916" s="17">
        <f t="shared" si="3083"/>
        <v>3910.6999999999998</v>
      </c>
      <c r="AX916" s="17">
        <f t="shared" si="3084"/>
        <v>3910.6999999999998</v>
      </c>
      <c r="AY916" s="17">
        <f t="shared" si="3085"/>
        <v>3910.6999999999998</v>
      </c>
      <c r="AZ916" s="17">
        <f t="shared" si="3263"/>
        <v>0</v>
      </c>
      <c r="BA916" s="17">
        <f t="shared" si="3086"/>
        <v>3910.6999999999998</v>
      </c>
      <c r="BB916" s="17">
        <f t="shared" si="3087"/>
        <v>3910.6999999999998</v>
      </c>
      <c r="BC916" s="17">
        <f t="shared" si="3088"/>
        <v>3910.6999999999998</v>
      </c>
      <c r="BD916" s="17">
        <f t="shared" si="3264"/>
        <v>0</v>
      </c>
      <c r="BE916" s="17">
        <f t="shared" si="3265"/>
        <v>0</v>
      </c>
      <c r="BF916" s="17">
        <f t="shared" si="3266"/>
        <v>0</v>
      </c>
      <c r="BG916" s="17">
        <f t="shared" si="3267"/>
        <v>0</v>
      </c>
      <c r="BH916" s="17">
        <f t="shared" si="3268"/>
        <v>0</v>
      </c>
      <c r="BI916" s="17">
        <f t="shared" si="3269"/>
        <v>0</v>
      </c>
      <c r="BJ916" s="17">
        <f t="shared" si="3270"/>
        <v>0</v>
      </c>
      <c r="BK916" s="17">
        <f t="shared" si="3271"/>
        <v>0</v>
      </c>
      <c r="BL916" s="17">
        <f t="shared" si="3272"/>
        <v>0</v>
      </c>
      <c r="BM916" s="17">
        <f t="shared" si="3273"/>
        <v>0</v>
      </c>
      <c r="BN916" s="17">
        <f t="shared" si="3274"/>
        <v>0</v>
      </c>
      <c r="BO916" s="17">
        <f t="shared" si="3089"/>
        <v>3910.6999999999998</v>
      </c>
      <c r="BP916" s="17">
        <f t="shared" si="3090"/>
        <v>3910.6999999999998</v>
      </c>
      <c r="BQ916" s="17">
        <f t="shared" si="3091"/>
        <v>3910.6999999999998</v>
      </c>
      <c r="BR916" s="17">
        <f t="shared" si="3275"/>
        <v>0</v>
      </c>
      <c r="BS916" s="35"/>
      <c r="BT916" s="35"/>
      <c r="BU916" s="1"/>
      <c r="BV916" s="1"/>
      <c r="BW916" s="1"/>
      <c r="BX916" s="1"/>
      <c r="BY916" s="1"/>
      <c r="BZ916" s="1"/>
      <c r="CA916" s="1"/>
      <c r="CB916" s="1"/>
    </row>
    <row r="917" s="1" customFormat="1">
      <c r="A917" s="33" t="s">
        <v>497</v>
      </c>
      <c r="B917" s="33" t="s">
        <v>128</v>
      </c>
      <c r="C917" s="33" t="s">
        <v>274</v>
      </c>
      <c r="D917" s="33" t="s">
        <v>455</v>
      </c>
      <c r="E917" s="33" t="s">
        <v>48</v>
      </c>
      <c r="F917" s="34" t="s">
        <v>49</v>
      </c>
      <c r="G917" s="17">
        <v>3910.6999999999998</v>
      </c>
      <c r="H917" s="17">
        <v>3910.6999999999998</v>
      </c>
      <c r="I917" s="17">
        <v>3910.6999999999998</v>
      </c>
      <c r="J917" s="17"/>
      <c r="K917" s="17"/>
      <c r="L917" s="17"/>
      <c r="M917" s="17">
        <f t="shared" si="2982"/>
        <v>3910.6999999999998</v>
      </c>
      <c r="N917" s="17">
        <f t="shared" si="2983"/>
        <v>3910.6999999999998</v>
      </c>
      <c r="O917" s="17">
        <f t="shared" si="2984"/>
        <v>3910.6999999999998</v>
      </c>
      <c r="P917" s="17"/>
      <c r="Q917" s="17"/>
      <c r="R917" s="17"/>
      <c r="S917" s="17"/>
      <c r="T917" s="17"/>
      <c r="U917" s="17"/>
      <c r="V917" s="17"/>
      <c r="W917" s="17"/>
      <c r="X917" s="17"/>
      <c r="Y917" s="17">
        <f t="shared" si="3077"/>
        <v>3910.6999999999998</v>
      </c>
      <c r="Z917" s="17">
        <f t="shared" si="3078"/>
        <v>3910.6999999999998</v>
      </c>
      <c r="AA917" s="17">
        <f t="shared" si="3079"/>
        <v>3910.6999999999998</v>
      </c>
      <c r="AB917" s="17"/>
      <c r="AC917" s="17"/>
      <c r="AD917" s="17"/>
      <c r="AE917" s="17">
        <f t="shared" si="3080"/>
        <v>3910.6999999999998</v>
      </c>
      <c r="AF917" s="17">
        <f t="shared" si="3081"/>
        <v>3910.6999999999998</v>
      </c>
      <c r="AG917" s="17">
        <f t="shared" si="3082"/>
        <v>3910.6999999999998</v>
      </c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>
        <f t="shared" si="3083"/>
        <v>3910.6999999999998</v>
      </c>
      <c r="AX917" s="17">
        <f t="shared" si="3084"/>
        <v>3910.6999999999998</v>
      </c>
      <c r="AY917" s="17">
        <f t="shared" si="3085"/>
        <v>3910.6999999999998</v>
      </c>
      <c r="AZ917" s="17"/>
      <c r="BA917" s="17">
        <f t="shared" si="3086"/>
        <v>3910.6999999999998</v>
      </c>
      <c r="BB917" s="17">
        <f t="shared" si="3087"/>
        <v>3910.6999999999998</v>
      </c>
      <c r="BC917" s="17">
        <f t="shared" si="3088"/>
        <v>3910.6999999999998</v>
      </c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>
        <f t="shared" si="3089"/>
        <v>3910.6999999999998</v>
      </c>
      <c r="BP917" s="17">
        <f t="shared" si="3090"/>
        <v>3910.6999999999998</v>
      </c>
      <c r="BQ917" s="17">
        <f t="shared" si="3091"/>
        <v>3910.6999999999998</v>
      </c>
      <c r="BR917" s="17"/>
      <c r="BS917" s="35"/>
      <c r="BT917" s="35"/>
      <c r="BU917" s="1"/>
      <c r="BV917" s="1"/>
      <c r="BW917" s="1"/>
      <c r="BX917" s="1"/>
      <c r="BY917" s="1"/>
      <c r="BZ917" s="1"/>
      <c r="CA917" s="1"/>
      <c r="CB917" s="1"/>
    </row>
    <row r="918" s="1" customFormat="1">
      <c r="A918" s="33" t="s">
        <v>497</v>
      </c>
      <c r="B918" s="33" t="s">
        <v>128</v>
      </c>
      <c r="C918" s="33" t="s">
        <v>274</v>
      </c>
      <c r="D918" s="33" t="s">
        <v>457</v>
      </c>
      <c r="E918" s="38"/>
      <c r="F918" s="34" t="s">
        <v>458</v>
      </c>
      <c r="G918" s="17">
        <f t="shared" si="3230"/>
        <v>15940.5</v>
      </c>
      <c r="H918" s="17">
        <f t="shared" si="3231"/>
        <v>15940.5</v>
      </c>
      <c r="I918" s="17">
        <f t="shared" si="3232"/>
        <v>15940.5</v>
      </c>
      <c r="J918" s="17">
        <f t="shared" si="3233"/>
        <v>0</v>
      </c>
      <c r="K918" s="17">
        <f t="shared" si="3234"/>
        <v>0</v>
      </c>
      <c r="L918" s="17">
        <f t="shared" si="3235"/>
        <v>0</v>
      </c>
      <c r="M918" s="17">
        <f t="shared" si="2982"/>
        <v>15940.5</v>
      </c>
      <c r="N918" s="17">
        <f t="shared" si="2983"/>
        <v>15940.5</v>
      </c>
      <c r="O918" s="17">
        <f t="shared" si="2984"/>
        <v>15940.5</v>
      </c>
      <c r="P918" s="17">
        <f>P919+P923</f>
        <v>0</v>
      </c>
      <c r="Q918" s="17">
        <f>Q919+Q923</f>
        <v>0</v>
      </c>
      <c r="R918" s="17">
        <f>R919+R923</f>
        <v>0</v>
      </c>
      <c r="S918" s="17">
        <f>S919+S923</f>
        <v>97</v>
      </c>
      <c r="T918" s="17">
        <f>T919+T923</f>
        <v>0</v>
      </c>
      <c r="U918" s="17">
        <f>U919+U923</f>
        <v>0</v>
      </c>
      <c r="V918" s="17">
        <f>V919+V923</f>
        <v>0</v>
      </c>
      <c r="W918" s="17">
        <f>W919+W923</f>
        <v>0</v>
      </c>
      <c r="X918" s="17">
        <f>X919+X923</f>
        <v>0</v>
      </c>
      <c r="Y918" s="17">
        <f t="shared" si="3077"/>
        <v>16037.5</v>
      </c>
      <c r="Z918" s="17">
        <f t="shared" si="3078"/>
        <v>15940.5</v>
      </c>
      <c r="AA918" s="17">
        <f t="shared" si="3079"/>
        <v>15940.5</v>
      </c>
      <c r="AB918" s="17">
        <f>AB919+AB923</f>
        <v>0</v>
      </c>
      <c r="AC918" s="17">
        <f>AC919+AC923</f>
        <v>0</v>
      </c>
      <c r="AD918" s="17">
        <f>AD919+AD923</f>
        <v>0</v>
      </c>
      <c r="AE918" s="17">
        <f t="shared" si="3080"/>
        <v>16037.5</v>
      </c>
      <c r="AF918" s="17">
        <f t="shared" si="3081"/>
        <v>15940.5</v>
      </c>
      <c r="AG918" s="17">
        <f t="shared" si="3082"/>
        <v>15940.5</v>
      </c>
      <c r="AH918" s="17">
        <f>AH919+AH923</f>
        <v>0</v>
      </c>
      <c r="AI918" s="17">
        <f>AI919+AI923</f>
        <v>0</v>
      </c>
      <c r="AJ918" s="17">
        <f>AJ919+AJ923</f>
        <v>0</v>
      </c>
      <c r="AK918" s="17">
        <f>AK919+AK923</f>
        <v>0</v>
      </c>
      <c r="AL918" s="17">
        <f>AL919+AL923</f>
        <v>0</v>
      </c>
      <c r="AM918" s="17">
        <f>AM919+AM923</f>
        <v>0</v>
      </c>
      <c r="AN918" s="17">
        <f>AN919+AN923</f>
        <v>0</v>
      </c>
      <c r="AO918" s="17">
        <f>AO919+AO923</f>
        <v>0</v>
      </c>
      <c r="AP918" s="17">
        <f>AP919+AP923</f>
        <v>0</v>
      </c>
      <c r="AQ918" s="17">
        <f>AQ919+AQ923</f>
        <v>0</v>
      </c>
      <c r="AR918" s="17">
        <f>AR919+AR923</f>
        <v>0</v>
      </c>
      <c r="AS918" s="17">
        <f>AS919+AS923</f>
        <v>0</v>
      </c>
      <c r="AT918" s="17">
        <f>AT919+AT923</f>
        <v>0</v>
      </c>
      <c r="AU918" s="17">
        <f>AU919+AU923</f>
        <v>0</v>
      </c>
      <c r="AV918" s="17">
        <f>AV919+AV923</f>
        <v>0</v>
      </c>
      <c r="AW918" s="17">
        <f t="shared" si="3083"/>
        <v>16037.5</v>
      </c>
      <c r="AX918" s="17">
        <f t="shared" si="3084"/>
        <v>15940.5</v>
      </c>
      <c r="AY918" s="17">
        <f t="shared" si="3085"/>
        <v>15940.5</v>
      </c>
      <c r="AZ918" s="17">
        <f>AZ919+AZ923</f>
        <v>0</v>
      </c>
      <c r="BA918" s="17">
        <f t="shared" si="3086"/>
        <v>16037.5</v>
      </c>
      <c r="BB918" s="17">
        <f t="shared" si="3087"/>
        <v>15940.5</v>
      </c>
      <c r="BC918" s="17">
        <f t="shared" si="3088"/>
        <v>15940.5</v>
      </c>
      <c r="BD918" s="17">
        <f>BD919+BD923</f>
        <v>0</v>
      </c>
      <c r="BE918" s="17">
        <f>BE919+BE923</f>
        <v>0</v>
      </c>
      <c r="BF918" s="17">
        <f>BF919+BF923</f>
        <v>0</v>
      </c>
      <c r="BG918" s="17">
        <f>BG919+BG923</f>
        <v>0</v>
      </c>
      <c r="BH918" s="17">
        <f>BH919+BH923</f>
        <v>0</v>
      </c>
      <c r="BI918" s="17">
        <f>BI919+BI923</f>
        <v>0</v>
      </c>
      <c r="BJ918" s="17">
        <f>BJ919+BJ923</f>
        <v>0</v>
      </c>
      <c r="BK918" s="17">
        <f>BK919+BK923</f>
        <v>0</v>
      </c>
      <c r="BL918" s="17">
        <f>BL919+BL923</f>
        <v>0</v>
      </c>
      <c r="BM918" s="17">
        <f>BM919+BM923</f>
        <v>0</v>
      </c>
      <c r="BN918" s="17">
        <f>BN919+BN923</f>
        <v>0</v>
      </c>
      <c r="BO918" s="17">
        <f t="shared" si="3089"/>
        <v>16037.5</v>
      </c>
      <c r="BP918" s="17">
        <f t="shared" si="3090"/>
        <v>15940.5</v>
      </c>
      <c r="BQ918" s="17">
        <f t="shared" si="3091"/>
        <v>15940.5</v>
      </c>
      <c r="BR918" s="17">
        <f>BR919+BR923</f>
        <v>0</v>
      </c>
      <c r="BS918" s="35"/>
      <c r="BT918" s="35"/>
      <c r="BU918" s="1"/>
      <c r="BV918" s="1"/>
      <c r="BW918" s="1"/>
      <c r="BX918" s="1"/>
      <c r="BY918" s="1"/>
      <c r="BZ918" s="1"/>
      <c r="CA918" s="1"/>
      <c r="CB918" s="1"/>
    </row>
    <row r="919" s="1" customFormat="1">
      <c r="A919" s="33" t="s">
        <v>497</v>
      </c>
      <c r="B919" s="33" t="s">
        <v>128</v>
      </c>
      <c r="C919" s="33" t="s">
        <v>274</v>
      </c>
      <c r="D919" s="33" t="s">
        <v>459</v>
      </c>
      <c r="E919" s="38"/>
      <c r="F919" s="34" t="s">
        <v>87</v>
      </c>
      <c r="G919" s="17">
        <f t="shared" si="3230"/>
        <v>15940.5</v>
      </c>
      <c r="H919" s="17">
        <f t="shared" si="3231"/>
        <v>15940.5</v>
      </c>
      <c r="I919" s="17">
        <f t="shared" si="3232"/>
        <v>15940.5</v>
      </c>
      <c r="J919" s="17">
        <f t="shared" si="3233"/>
        <v>0</v>
      </c>
      <c r="K919" s="17">
        <f t="shared" si="3234"/>
        <v>0</v>
      </c>
      <c r="L919" s="17">
        <f t="shared" si="3235"/>
        <v>0</v>
      </c>
      <c r="M919" s="17">
        <f t="shared" si="2982"/>
        <v>15940.5</v>
      </c>
      <c r="N919" s="17">
        <f t="shared" si="2983"/>
        <v>15940.5</v>
      </c>
      <c r="O919" s="17">
        <f t="shared" si="2984"/>
        <v>15940.5</v>
      </c>
      <c r="P919" s="17">
        <f t="shared" si="3236"/>
        <v>0</v>
      </c>
      <c r="Q919" s="17">
        <f t="shared" si="3237"/>
        <v>0</v>
      </c>
      <c r="R919" s="17">
        <f t="shared" si="3238"/>
        <v>0</v>
      </c>
      <c r="S919" s="17">
        <f t="shared" si="3239"/>
        <v>0</v>
      </c>
      <c r="T919" s="17">
        <f t="shared" si="3240"/>
        <v>0</v>
      </c>
      <c r="U919" s="17">
        <f t="shared" si="3241"/>
        <v>0</v>
      </c>
      <c r="V919" s="17">
        <f t="shared" si="3242"/>
        <v>0</v>
      </c>
      <c r="W919" s="17">
        <f t="shared" si="3243"/>
        <v>0</v>
      </c>
      <c r="X919" s="17">
        <f t="shared" si="3244"/>
        <v>0</v>
      </c>
      <c r="Y919" s="17">
        <f t="shared" si="3077"/>
        <v>15940.5</v>
      </c>
      <c r="Z919" s="17">
        <f t="shared" si="3078"/>
        <v>15940.5</v>
      </c>
      <c r="AA919" s="17">
        <f t="shared" si="3079"/>
        <v>15940.5</v>
      </c>
      <c r="AB919" s="17">
        <f t="shared" ref="AB919:AB930" si="3276">AB920</f>
        <v>0</v>
      </c>
      <c r="AC919" s="17">
        <f t="shared" ref="AC919:AC930" si="3277">AC920</f>
        <v>0</v>
      </c>
      <c r="AD919" s="17">
        <f t="shared" ref="AD919:AD930" si="3278">AD920</f>
        <v>0</v>
      </c>
      <c r="AE919" s="17">
        <f t="shared" si="3080"/>
        <v>15940.5</v>
      </c>
      <c r="AF919" s="17">
        <f t="shared" si="3081"/>
        <v>15940.5</v>
      </c>
      <c r="AG919" s="17">
        <f t="shared" si="3082"/>
        <v>15940.5</v>
      </c>
      <c r="AH919" s="17">
        <f t="shared" ref="AH919:AH930" si="3279">AH920</f>
        <v>0</v>
      </c>
      <c r="AI919" s="17">
        <f t="shared" ref="AI919:AI930" si="3280">AI920</f>
        <v>0</v>
      </c>
      <c r="AJ919" s="17">
        <f t="shared" ref="AJ919:AJ930" si="3281">AJ920</f>
        <v>0</v>
      </c>
      <c r="AK919" s="17">
        <f t="shared" ref="AK919:AK930" si="3282">AK920</f>
        <v>0</v>
      </c>
      <c r="AL919" s="17">
        <f t="shared" ref="AL919:AL930" si="3283">AL920</f>
        <v>0</v>
      </c>
      <c r="AM919" s="17">
        <f t="shared" ref="AM919:AM930" si="3284">AM920</f>
        <v>0</v>
      </c>
      <c r="AN919" s="17">
        <f t="shared" ref="AN919:AN930" si="3285">AN920</f>
        <v>0</v>
      </c>
      <c r="AO919" s="17">
        <f t="shared" ref="AO919:AO930" si="3286">AO920</f>
        <v>0</v>
      </c>
      <c r="AP919" s="17">
        <f t="shared" ref="AP919:AP930" si="3287">AP920</f>
        <v>0</v>
      </c>
      <c r="AQ919" s="17">
        <f t="shared" ref="AQ919:AQ930" si="3288">AQ920</f>
        <v>0</v>
      </c>
      <c r="AR919" s="17">
        <f t="shared" ref="AR919:AR930" si="3289">AR920</f>
        <v>0</v>
      </c>
      <c r="AS919" s="17">
        <f t="shared" ref="AS919:AS930" si="3290">AS920</f>
        <v>0</v>
      </c>
      <c r="AT919" s="17">
        <f t="shared" ref="AT919:AT930" si="3291">AT920</f>
        <v>0</v>
      </c>
      <c r="AU919" s="17">
        <f t="shared" ref="AU919:AU930" si="3292">AU920</f>
        <v>0</v>
      </c>
      <c r="AV919" s="17">
        <f t="shared" ref="AV919:AV930" si="3293">AV920</f>
        <v>0</v>
      </c>
      <c r="AW919" s="17">
        <f t="shared" si="3083"/>
        <v>15940.5</v>
      </c>
      <c r="AX919" s="17">
        <f t="shared" si="3084"/>
        <v>15940.5</v>
      </c>
      <c r="AY919" s="17">
        <f t="shared" si="3085"/>
        <v>15940.5</v>
      </c>
      <c r="AZ919" s="17">
        <f t="shared" ref="AZ919:AZ930" si="3294">AZ920</f>
        <v>0</v>
      </c>
      <c r="BA919" s="17">
        <f t="shared" si="3086"/>
        <v>15940.5</v>
      </c>
      <c r="BB919" s="17">
        <f t="shared" si="3087"/>
        <v>15940.5</v>
      </c>
      <c r="BC919" s="17">
        <f t="shared" si="3088"/>
        <v>15940.5</v>
      </c>
      <c r="BD919" s="17">
        <f t="shared" ref="BD919:BD930" si="3295">BD920</f>
        <v>0</v>
      </c>
      <c r="BE919" s="17">
        <f t="shared" ref="BE919:BE930" si="3296">BE920</f>
        <v>0</v>
      </c>
      <c r="BF919" s="17">
        <f t="shared" ref="BF919:BF930" si="3297">BF920</f>
        <v>0</v>
      </c>
      <c r="BG919" s="17">
        <f t="shared" ref="BG919:BG930" si="3298">BG920</f>
        <v>0</v>
      </c>
      <c r="BH919" s="17">
        <f t="shared" ref="BH919:BH930" si="3299">BH920</f>
        <v>0</v>
      </c>
      <c r="BI919" s="17">
        <f t="shared" ref="BI919:BI930" si="3300">BI920</f>
        <v>0</v>
      </c>
      <c r="BJ919" s="17">
        <f t="shared" ref="BJ919:BJ930" si="3301">BJ920</f>
        <v>0</v>
      </c>
      <c r="BK919" s="17">
        <f t="shared" ref="BK919:BK930" si="3302">BK920</f>
        <v>0</v>
      </c>
      <c r="BL919" s="17">
        <f t="shared" ref="BL919:BL930" si="3303">BL920</f>
        <v>0</v>
      </c>
      <c r="BM919" s="17">
        <f t="shared" ref="BM919:BM930" si="3304">BM920</f>
        <v>0</v>
      </c>
      <c r="BN919" s="17">
        <f t="shared" ref="BN919:BN930" si="3305">BN920</f>
        <v>0</v>
      </c>
      <c r="BO919" s="17">
        <f t="shared" si="3089"/>
        <v>15940.5</v>
      </c>
      <c r="BP919" s="17">
        <f t="shared" si="3090"/>
        <v>15940.5</v>
      </c>
      <c r="BQ919" s="17">
        <f t="shared" si="3091"/>
        <v>15940.5</v>
      </c>
      <c r="BR919" s="17">
        <f t="shared" ref="BR919:BR930" si="3306">BR920</f>
        <v>0</v>
      </c>
      <c r="BS919" s="35"/>
      <c r="BT919" s="35"/>
      <c r="BU919" s="1"/>
      <c r="BV919" s="1"/>
      <c r="BW919" s="1"/>
      <c r="BX919" s="1"/>
      <c r="BY919" s="1"/>
      <c r="BZ919" s="1"/>
      <c r="CA919" s="1"/>
      <c r="CB919" s="1"/>
    </row>
    <row r="920" s="1" customFormat="1">
      <c r="A920" s="33" t="s">
        <v>497</v>
      </c>
      <c r="B920" s="33" t="s">
        <v>128</v>
      </c>
      <c r="C920" s="33" t="s">
        <v>274</v>
      </c>
      <c r="D920" s="33" t="s">
        <v>460</v>
      </c>
      <c r="E920" s="38"/>
      <c r="F920" s="34" t="s">
        <v>461</v>
      </c>
      <c r="G920" s="17">
        <f t="shared" si="3230"/>
        <v>15940.5</v>
      </c>
      <c r="H920" s="17">
        <f t="shared" si="3231"/>
        <v>15940.5</v>
      </c>
      <c r="I920" s="17">
        <f t="shared" si="3232"/>
        <v>15940.5</v>
      </c>
      <c r="J920" s="17">
        <f t="shared" si="3233"/>
        <v>0</v>
      </c>
      <c r="K920" s="17">
        <f t="shared" si="3234"/>
        <v>0</v>
      </c>
      <c r="L920" s="17">
        <f t="shared" si="3235"/>
        <v>0</v>
      </c>
      <c r="M920" s="17">
        <f t="shared" ref="M920:M983" si="3307">G920+J920</f>
        <v>15940.5</v>
      </c>
      <c r="N920" s="17">
        <f t="shared" ref="N920:N983" si="3308">H920+K920</f>
        <v>15940.5</v>
      </c>
      <c r="O920" s="17">
        <f t="shared" ref="O920:O983" si="3309">I920+L920</f>
        <v>15940.5</v>
      </c>
      <c r="P920" s="17">
        <f t="shared" si="3236"/>
        <v>0</v>
      </c>
      <c r="Q920" s="17">
        <f t="shared" si="3237"/>
        <v>0</v>
      </c>
      <c r="R920" s="17">
        <f t="shared" si="3238"/>
        <v>0</v>
      </c>
      <c r="S920" s="17">
        <f t="shared" si="3239"/>
        <v>0</v>
      </c>
      <c r="T920" s="17">
        <f t="shared" si="3240"/>
        <v>0</v>
      </c>
      <c r="U920" s="17">
        <f t="shared" si="3241"/>
        <v>0</v>
      </c>
      <c r="V920" s="17">
        <f t="shared" si="3242"/>
        <v>0</v>
      </c>
      <c r="W920" s="17">
        <f t="shared" si="3243"/>
        <v>0</v>
      </c>
      <c r="X920" s="17">
        <f t="shared" si="3244"/>
        <v>0</v>
      </c>
      <c r="Y920" s="17">
        <f t="shared" si="3077"/>
        <v>15940.5</v>
      </c>
      <c r="Z920" s="17">
        <f t="shared" si="3078"/>
        <v>15940.5</v>
      </c>
      <c r="AA920" s="17">
        <f t="shared" si="3079"/>
        <v>15940.5</v>
      </c>
      <c r="AB920" s="17">
        <f t="shared" si="3276"/>
        <v>0</v>
      </c>
      <c r="AC920" s="17">
        <f t="shared" si="3277"/>
        <v>0</v>
      </c>
      <c r="AD920" s="17">
        <f t="shared" si="3278"/>
        <v>0</v>
      </c>
      <c r="AE920" s="17">
        <f t="shared" si="3080"/>
        <v>15940.5</v>
      </c>
      <c r="AF920" s="17">
        <f t="shared" si="3081"/>
        <v>15940.5</v>
      </c>
      <c r="AG920" s="17">
        <f t="shared" si="3082"/>
        <v>15940.5</v>
      </c>
      <c r="AH920" s="17">
        <f t="shared" si="3279"/>
        <v>0</v>
      </c>
      <c r="AI920" s="17">
        <f t="shared" si="3280"/>
        <v>0</v>
      </c>
      <c r="AJ920" s="17">
        <f t="shared" si="3281"/>
        <v>0</v>
      </c>
      <c r="AK920" s="17">
        <f t="shared" si="3282"/>
        <v>0</v>
      </c>
      <c r="AL920" s="17">
        <f t="shared" si="3283"/>
        <v>0</v>
      </c>
      <c r="AM920" s="17">
        <f t="shared" si="3284"/>
        <v>0</v>
      </c>
      <c r="AN920" s="17">
        <f t="shared" si="3285"/>
        <v>0</v>
      </c>
      <c r="AO920" s="17">
        <f t="shared" si="3286"/>
        <v>0</v>
      </c>
      <c r="AP920" s="17">
        <f t="shared" si="3287"/>
        <v>0</v>
      </c>
      <c r="AQ920" s="17">
        <f t="shared" si="3288"/>
        <v>0</v>
      </c>
      <c r="AR920" s="17">
        <f t="shared" si="3289"/>
        <v>0</v>
      </c>
      <c r="AS920" s="17">
        <f t="shared" si="3290"/>
        <v>0</v>
      </c>
      <c r="AT920" s="17">
        <f t="shared" si="3291"/>
        <v>0</v>
      </c>
      <c r="AU920" s="17">
        <f t="shared" si="3292"/>
        <v>0</v>
      </c>
      <c r="AV920" s="17">
        <f t="shared" si="3293"/>
        <v>0</v>
      </c>
      <c r="AW920" s="17">
        <f t="shared" si="3083"/>
        <v>15940.5</v>
      </c>
      <c r="AX920" s="17">
        <f t="shared" si="3084"/>
        <v>15940.5</v>
      </c>
      <c r="AY920" s="17">
        <f t="shared" si="3085"/>
        <v>15940.5</v>
      </c>
      <c r="AZ920" s="17">
        <f t="shared" si="3294"/>
        <v>0</v>
      </c>
      <c r="BA920" s="17">
        <f t="shared" si="3086"/>
        <v>15940.5</v>
      </c>
      <c r="BB920" s="17">
        <f t="shared" si="3087"/>
        <v>15940.5</v>
      </c>
      <c r="BC920" s="17">
        <f t="shared" si="3088"/>
        <v>15940.5</v>
      </c>
      <c r="BD920" s="17">
        <f t="shared" si="3295"/>
        <v>0</v>
      </c>
      <c r="BE920" s="17">
        <f t="shared" si="3296"/>
        <v>0</v>
      </c>
      <c r="BF920" s="17">
        <f t="shared" si="3297"/>
        <v>0</v>
      </c>
      <c r="BG920" s="17">
        <f t="shared" si="3298"/>
        <v>0</v>
      </c>
      <c r="BH920" s="17">
        <f t="shared" si="3299"/>
        <v>0</v>
      </c>
      <c r="BI920" s="17">
        <f t="shared" si="3300"/>
        <v>0</v>
      </c>
      <c r="BJ920" s="17">
        <f t="shared" si="3301"/>
        <v>0</v>
      </c>
      <c r="BK920" s="17">
        <f t="shared" si="3302"/>
        <v>0</v>
      </c>
      <c r="BL920" s="17">
        <f t="shared" si="3303"/>
        <v>0</v>
      </c>
      <c r="BM920" s="17">
        <f t="shared" si="3304"/>
        <v>0</v>
      </c>
      <c r="BN920" s="17">
        <f t="shared" si="3305"/>
        <v>0</v>
      </c>
      <c r="BO920" s="17">
        <f t="shared" si="3089"/>
        <v>15940.5</v>
      </c>
      <c r="BP920" s="17">
        <f t="shared" si="3090"/>
        <v>15940.5</v>
      </c>
      <c r="BQ920" s="17">
        <f t="shared" si="3091"/>
        <v>15940.5</v>
      </c>
      <c r="BR920" s="17">
        <f t="shared" si="3306"/>
        <v>0</v>
      </c>
      <c r="BS920" s="35"/>
      <c r="BT920" s="35"/>
      <c r="BU920" s="1"/>
      <c r="BV920" s="1"/>
      <c r="BW920" s="1"/>
      <c r="BX920" s="1"/>
      <c r="BY920" s="1"/>
      <c r="BZ920" s="1"/>
      <c r="CA920" s="1"/>
      <c r="CB920" s="1"/>
    </row>
    <row r="921" s="1" customFormat="1">
      <c r="A921" s="33" t="s">
        <v>497</v>
      </c>
      <c r="B921" s="33" t="s">
        <v>128</v>
      </c>
      <c r="C921" s="33" t="s">
        <v>274</v>
      </c>
      <c r="D921" s="33" t="s">
        <v>462</v>
      </c>
      <c r="E921" s="38"/>
      <c r="F921" s="34" t="s">
        <v>463</v>
      </c>
      <c r="G921" s="17">
        <f t="shared" si="3230"/>
        <v>15940.5</v>
      </c>
      <c r="H921" s="17">
        <f t="shared" si="3231"/>
        <v>15940.5</v>
      </c>
      <c r="I921" s="17">
        <f t="shared" si="3232"/>
        <v>15940.5</v>
      </c>
      <c r="J921" s="17">
        <f t="shared" si="3233"/>
        <v>0</v>
      </c>
      <c r="K921" s="17">
        <f t="shared" si="3234"/>
        <v>0</v>
      </c>
      <c r="L921" s="17">
        <f t="shared" si="3235"/>
        <v>0</v>
      </c>
      <c r="M921" s="17">
        <f t="shared" si="3307"/>
        <v>15940.5</v>
      </c>
      <c r="N921" s="17">
        <f t="shared" si="3308"/>
        <v>15940.5</v>
      </c>
      <c r="O921" s="17">
        <f t="shared" si="3309"/>
        <v>15940.5</v>
      </c>
      <c r="P921" s="17">
        <f t="shared" si="3236"/>
        <v>0</v>
      </c>
      <c r="Q921" s="17">
        <f t="shared" si="3237"/>
        <v>0</v>
      </c>
      <c r="R921" s="17">
        <f t="shared" si="3238"/>
        <v>0</v>
      </c>
      <c r="S921" s="17">
        <f t="shared" si="3239"/>
        <v>0</v>
      </c>
      <c r="T921" s="17">
        <f t="shared" si="3240"/>
        <v>0</v>
      </c>
      <c r="U921" s="17">
        <f t="shared" si="3241"/>
        <v>0</v>
      </c>
      <c r="V921" s="17">
        <f t="shared" si="3242"/>
        <v>0</v>
      </c>
      <c r="W921" s="17">
        <f t="shared" si="3243"/>
        <v>0</v>
      </c>
      <c r="X921" s="17">
        <f t="shared" si="3244"/>
        <v>0</v>
      </c>
      <c r="Y921" s="17">
        <f t="shared" si="3077"/>
        <v>15940.5</v>
      </c>
      <c r="Z921" s="17">
        <f t="shared" si="3078"/>
        <v>15940.5</v>
      </c>
      <c r="AA921" s="17">
        <f t="shared" si="3079"/>
        <v>15940.5</v>
      </c>
      <c r="AB921" s="17">
        <f t="shared" si="3276"/>
        <v>0</v>
      </c>
      <c r="AC921" s="17">
        <f t="shared" si="3277"/>
        <v>0</v>
      </c>
      <c r="AD921" s="17">
        <f t="shared" si="3278"/>
        <v>0</v>
      </c>
      <c r="AE921" s="17">
        <f t="shared" si="3080"/>
        <v>15940.5</v>
      </c>
      <c r="AF921" s="17">
        <f t="shared" si="3081"/>
        <v>15940.5</v>
      </c>
      <c r="AG921" s="17">
        <f t="shared" si="3082"/>
        <v>15940.5</v>
      </c>
      <c r="AH921" s="17">
        <f t="shared" si="3279"/>
        <v>0</v>
      </c>
      <c r="AI921" s="17">
        <f t="shared" si="3280"/>
        <v>0</v>
      </c>
      <c r="AJ921" s="17">
        <f t="shared" si="3281"/>
        <v>0</v>
      </c>
      <c r="AK921" s="17">
        <f t="shared" si="3282"/>
        <v>0</v>
      </c>
      <c r="AL921" s="17">
        <f t="shared" si="3283"/>
        <v>0</v>
      </c>
      <c r="AM921" s="17">
        <f t="shared" si="3284"/>
        <v>0</v>
      </c>
      <c r="AN921" s="17">
        <f t="shared" si="3285"/>
        <v>0</v>
      </c>
      <c r="AO921" s="17">
        <f t="shared" si="3286"/>
        <v>0</v>
      </c>
      <c r="AP921" s="17">
        <f t="shared" si="3287"/>
        <v>0</v>
      </c>
      <c r="AQ921" s="17">
        <f t="shared" si="3288"/>
        <v>0</v>
      </c>
      <c r="AR921" s="17">
        <f t="shared" si="3289"/>
        <v>0</v>
      </c>
      <c r="AS921" s="17">
        <f t="shared" si="3290"/>
        <v>0</v>
      </c>
      <c r="AT921" s="17">
        <f t="shared" si="3291"/>
        <v>0</v>
      </c>
      <c r="AU921" s="17">
        <f t="shared" si="3292"/>
        <v>0</v>
      </c>
      <c r="AV921" s="17">
        <f t="shared" si="3293"/>
        <v>0</v>
      </c>
      <c r="AW921" s="17">
        <f t="shared" si="3083"/>
        <v>15940.5</v>
      </c>
      <c r="AX921" s="17">
        <f t="shared" si="3084"/>
        <v>15940.5</v>
      </c>
      <c r="AY921" s="17">
        <f t="shared" si="3085"/>
        <v>15940.5</v>
      </c>
      <c r="AZ921" s="17">
        <f t="shared" si="3294"/>
        <v>0</v>
      </c>
      <c r="BA921" s="17">
        <f t="shared" si="3086"/>
        <v>15940.5</v>
      </c>
      <c r="BB921" s="17">
        <f t="shared" si="3087"/>
        <v>15940.5</v>
      </c>
      <c r="BC921" s="17">
        <f t="shared" si="3088"/>
        <v>15940.5</v>
      </c>
      <c r="BD921" s="17">
        <f t="shared" si="3295"/>
        <v>0</v>
      </c>
      <c r="BE921" s="17">
        <f t="shared" si="3296"/>
        <v>0</v>
      </c>
      <c r="BF921" s="17">
        <f t="shared" si="3297"/>
        <v>0</v>
      </c>
      <c r="BG921" s="17">
        <f t="shared" si="3298"/>
        <v>0</v>
      </c>
      <c r="BH921" s="17">
        <f t="shared" si="3299"/>
        <v>0</v>
      </c>
      <c r="BI921" s="17">
        <f t="shared" si="3300"/>
        <v>0</v>
      </c>
      <c r="BJ921" s="17">
        <f t="shared" si="3301"/>
        <v>0</v>
      </c>
      <c r="BK921" s="17">
        <f t="shared" si="3302"/>
        <v>0</v>
      </c>
      <c r="BL921" s="17">
        <f t="shared" si="3303"/>
        <v>0</v>
      </c>
      <c r="BM921" s="17">
        <f t="shared" si="3304"/>
        <v>0</v>
      </c>
      <c r="BN921" s="17">
        <f t="shared" si="3305"/>
        <v>0</v>
      </c>
      <c r="BO921" s="17">
        <f t="shared" si="3089"/>
        <v>15940.5</v>
      </c>
      <c r="BP921" s="17">
        <f t="shared" si="3090"/>
        <v>15940.5</v>
      </c>
      <c r="BQ921" s="17">
        <f t="shared" si="3091"/>
        <v>15940.5</v>
      </c>
      <c r="BR921" s="17">
        <f t="shared" si="3306"/>
        <v>0</v>
      </c>
      <c r="BS921" s="35"/>
      <c r="BT921" s="35"/>
      <c r="BU921" s="1"/>
      <c r="BV921" s="1"/>
      <c r="BW921" s="1"/>
      <c r="BX921" s="1"/>
      <c r="BY921" s="1"/>
      <c r="BZ921" s="1"/>
      <c r="CA921" s="1"/>
      <c r="CB921" s="1"/>
    </row>
    <row r="922" s="1" customFormat="1">
      <c r="A922" s="33" t="s">
        <v>497</v>
      </c>
      <c r="B922" s="33" t="s">
        <v>128</v>
      </c>
      <c r="C922" s="33" t="s">
        <v>274</v>
      </c>
      <c r="D922" s="33" t="s">
        <v>462</v>
      </c>
      <c r="E922" s="33" t="s">
        <v>50</v>
      </c>
      <c r="F922" s="34" t="s">
        <v>51</v>
      </c>
      <c r="G922" s="17">
        <v>15940.5</v>
      </c>
      <c r="H922" s="17">
        <v>15940.5</v>
      </c>
      <c r="I922" s="17">
        <v>15940.5</v>
      </c>
      <c r="J922" s="17"/>
      <c r="K922" s="17"/>
      <c r="L922" s="17"/>
      <c r="M922" s="17">
        <f t="shared" si="3307"/>
        <v>15940.5</v>
      </c>
      <c r="N922" s="17">
        <f t="shared" si="3308"/>
        <v>15940.5</v>
      </c>
      <c r="O922" s="17">
        <f t="shared" si="3309"/>
        <v>15940.5</v>
      </c>
      <c r="P922" s="17"/>
      <c r="Q922" s="17"/>
      <c r="R922" s="17"/>
      <c r="S922" s="17"/>
      <c r="T922" s="17"/>
      <c r="U922" s="17"/>
      <c r="V922" s="17"/>
      <c r="W922" s="17"/>
      <c r="X922" s="17"/>
      <c r="Y922" s="17">
        <f t="shared" si="3077"/>
        <v>15940.5</v>
      </c>
      <c r="Z922" s="17">
        <f t="shared" si="3078"/>
        <v>15940.5</v>
      </c>
      <c r="AA922" s="17">
        <f t="shared" si="3079"/>
        <v>15940.5</v>
      </c>
      <c r="AB922" s="17"/>
      <c r="AC922" s="17"/>
      <c r="AD922" s="17"/>
      <c r="AE922" s="17">
        <f t="shared" si="3080"/>
        <v>15940.5</v>
      </c>
      <c r="AF922" s="17">
        <f t="shared" si="3081"/>
        <v>15940.5</v>
      </c>
      <c r="AG922" s="17">
        <f t="shared" si="3082"/>
        <v>15940.5</v>
      </c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>
        <f t="shared" si="3083"/>
        <v>15940.5</v>
      </c>
      <c r="AX922" s="17">
        <f t="shared" si="3084"/>
        <v>15940.5</v>
      </c>
      <c r="AY922" s="17">
        <f t="shared" si="3085"/>
        <v>15940.5</v>
      </c>
      <c r="AZ922" s="17"/>
      <c r="BA922" s="17">
        <f t="shared" si="3086"/>
        <v>15940.5</v>
      </c>
      <c r="BB922" s="17">
        <f t="shared" si="3087"/>
        <v>15940.5</v>
      </c>
      <c r="BC922" s="17">
        <f t="shared" si="3088"/>
        <v>15940.5</v>
      </c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>
        <f t="shared" si="3089"/>
        <v>15940.5</v>
      </c>
      <c r="BP922" s="17">
        <f t="shared" si="3090"/>
        <v>15940.5</v>
      </c>
      <c r="BQ922" s="17">
        <f t="shared" si="3091"/>
        <v>15940.5</v>
      </c>
      <c r="BR922" s="17"/>
      <c r="BS922" s="35"/>
      <c r="BT922" s="35"/>
      <c r="BU922" s="1"/>
      <c r="BV922" s="1"/>
      <c r="BW922" s="1"/>
      <c r="BX922" s="1"/>
      <c r="BY922" s="1"/>
      <c r="BZ922" s="1"/>
      <c r="CA922" s="1"/>
      <c r="CB922" s="1"/>
    </row>
    <row r="923" s="1" customFormat="1">
      <c r="A923" s="33" t="s">
        <v>497</v>
      </c>
      <c r="B923" s="33" t="s">
        <v>128</v>
      </c>
      <c r="C923" s="33" t="s">
        <v>274</v>
      </c>
      <c r="D923" s="33" t="s">
        <v>470</v>
      </c>
      <c r="E923" s="33"/>
      <c r="F923" s="34" t="s">
        <v>43</v>
      </c>
      <c r="G923" s="17"/>
      <c r="H923" s="17"/>
      <c r="I923" s="17"/>
      <c r="J923" s="17"/>
      <c r="K923" s="17"/>
      <c r="L923" s="17"/>
      <c r="M923" s="17"/>
      <c r="N923" s="17"/>
      <c r="O923" s="17"/>
      <c r="P923" s="17">
        <f t="shared" si="3236"/>
        <v>0</v>
      </c>
      <c r="Q923" s="17">
        <f t="shared" si="3237"/>
        <v>0</v>
      </c>
      <c r="R923" s="17">
        <f t="shared" si="3238"/>
        <v>0</v>
      </c>
      <c r="S923" s="17">
        <f t="shared" si="3239"/>
        <v>97</v>
      </c>
      <c r="T923" s="17">
        <f t="shared" si="3240"/>
        <v>0</v>
      </c>
      <c r="U923" s="17">
        <f t="shared" si="3241"/>
        <v>0</v>
      </c>
      <c r="V923" s="17">
        <f t="shared" si="3242"/>
        <v>0</v>
      </c>
      <c r="W923" s="17">
        <f t="shared" si="3243"/>
        <v>0</v>
      </c>
      <c r="X923" s="17">
        <f t="shared" si="3244"/>
        <v>0</v>
      </c>
      <c r="Y923" s="17">
        <f t="shared" si="3077"/>
        <v>97</v>
      </c>
      <c r="Z923" s="17">
        <f t="shared" si="3078"/>
        <v>0</v>
      </c>
      <c r="AA923" s="17">
        <f t="shared" si="3079"/>
        <v>0</v>
      </c>
      <c r="AB923" s="17">
        <f t="shared" si="3276"/>
        <v>0</v>
      </c>
      <c r="AC923" s="17">
        <f t="shared" si="3277"/>
        <v>0</v>
      </c>
      <c r="AD923" s="17">
        <f t="shared" si="3278"/>
        <v>0</v>
      </c>
      <c r="AE923" s="17">
        <f t="shared" si="3080"/>
        <v>97</v>
      </c>
      <c r="AF923" s="17">
        <f t="shared" si="3081"/>
        <v>0</v>
      </c>
      <c r="AG923" s="17">
        <f t="shared" si="3082"/>
        <v>0</v>
      </c>
      <c r="AH923" s="17">
        <f t="shared" si="3279"/>
        <v>0</v>
      </c>
      <c r="AI923" s="17">
        <f t="shared" si="3280"/>
        <v>0</v>
      </c>
      <c r="AJ923" s="17">
        <f t="shared" si="3281"/>
        <v>0</v>
      </c>
      <c r="AK923" s="17">
        <f t="shared" si="3282"/>
        <v>0</v>
      </c>
      <c r="AL923" s="17">
        <f t="shared" si="3283"/>
        <v>0</v>
      </c>
      <c r="AM923" s="17">
        <f t="shared" si="3284"/>
        <v>0</v>
      </c>
      <c r="AN923" s="17">
        <f t="shared" si="3285"/>
        <v>0</v>
      </c>
      <c r="AO923" s="17">
        <f t="shared" si="3286"/>
        <v>0</v>
      </c>
      <c r="AP923" s="17">
        <f t="shared" si="3287"/>
        <v>0</v>
      </c>
      <c r="AQ923" s="17">
        <f t="shared" si="3288"/>
        <v>0</v>
      </c>
      <c r="AR923" s="17">
        <f t="shared" si="3289"/>
        <v>0</v>
      </c>
      <c r="AS923" s="17">
        <f t="shared" si="3290"/>
        <v>0</v>
      </c>
      <c r="AT923" s="17">
        <f t="shared" si="3291"/>
        <v>0</v>
      </c>
      <c r="AU923" s="17">
        <f t="shared" si="3292"/>
        <v>0</v>
      </c>
      <c r="AV923" s="17">
        <f t="shared" si="3293"/>
        <v>0</v>
      </c>
      <c r="AW923" s="17">
        <f t="shared" si="3083"/>
        <v>97</v>
      </c>
      <c r="AX923" s="17">
        <f t="shared" si="3084"/>
        <v>0</v>
      </c>
      <c r="AY923" s="17">
        <f t="shared" si="3085"/>
        <v>0</v>
      </c>
      <c r="AZ923" s="17">
        <f t="shared" si="3294"/>
        <v>0</v>
      </c>
      <c r="BA923" s="17">
        <f t="shared" si="3086"/>
        <v>97</v>
      </c>
      <c r="BB923" s="17">
        <f t="shared" si="3087"/>
        <v>0</v>
      </c>
      <c r="BC923" s="17">
        <f t="shared" si="3088"/>
        <v>0</v>
      </c>
      <c r="BD923" s="17">
        <f t="shared" si="3295"/>
        <v>0</v>
      </c>
      <c r="BE923" s="17">
        <f t="shared" si="3296"/>
        <v>0</v>
      </c>
      <c r="BF923" s="17">
        <f t="shared" si="3297"/>
        <v>0</v>
      </c>
      <c r="BG923" s="17">
        <f t="shared" si="3298"/>
        <v>0</v>
      </c>
      <c r="BH923" s="17">
        <f t="shared" si="3299"/>
        <v>0</v>
      </c>
      <c r="BI923" s="17">
        <f t="shared" si="3300"/>
        <v>0</v>
      </c>
      <c r="BJ923" s="17">
        <f t="shared" si="3301"/>
        <v>0</v>
      </c>
      <c r="BK923" s="17">
        <f t="shared" si="3302"/>
        <v>0</v>
      </c>
      <c r="BL923" s="17">
        <f t="shared" si="3303"/>
        <v>0</v>
      </c>
      <c r="BM923" s="17">
        <f t="shared" si="3304"/>
        <v>0</v>
      </c>
      <c r="BN923" s="17">
        <f t="shared" si="3305"/>
        <v>0</v>
      </c>
      <c r="BO923" s="17">
        <f t="shared" si="3089"/>
        <v>97</v>
      </c>
      <c r="BP923" s="17">
        <f t="shared" si="3090"/>
        <v>0</v>
      </c>
      <c r="BQ923" s="17">
        <f t="shared" si="3091"/>
        <v>0</v>
      </c>
      <c r="BR923" s="17">
        <f t="shared" si="3306"/>
        <v>0</v>
      </c>
      <c r="BS923" s="35"/>
      <c r="BT923" s="35"/>
      <c r="BU923" s="1"/>
      <c r="BV923" s="1"/>
      <c r="BW923" s="1"/>
      <c r="BX923" s="1"/>
      <c r="BY923" s="1"/>
      <c r="BZ923" s="1"/>
      <c r="CA923" s="1"/>
      <c r="CB923" s="1"/>
    </row>
    <row r="924" s="1" customFormat="1">
      <c r="A924" s="33" t="s">
        <v>497</v>
      </c>
      <c r="B924" s="33" t="s">
        <v>128</v>
      </c>
      <c r="C924" s="33" t="s">
        <v>274</v>
      </c>
      <c r="D924" s="33" t="s">
        <v>492</v>
      </c>
      <c r="E924" s="33"/>
      <c r="F924" s="34" t="s">
        <v>493</v>
      </c>
      <c r="G924" s="17"/>
      <c r="H924" s="17"/>
      <c r="I924" s="17"/>
      <c r="J924" s="17"/>
      <c r="K924" s="17"/>
      <c r="L924" s="17"/>
      <c r="M924" s="17"/>
      <c r="N924" s="17"/>
      <c r="O924" s="17"/>
      <c r="P924" s="17">
        <f t="shared" si="3236"/>
        <v>0</v>
      </c>
      <c r="Q924" s="17">
        <f t="shared" si="3237"/>
        <v>0</v>
      </c>
      <c r="R924" s="17">
        <f t="shared" si="3238"/>
        <v>0</v>
      </c>
      <c r="S924" s="17">
        <f t="shared" si="3239"/>
        <v>97</v>
      </c>
      <c r="T924" s="17">
        <f t="shared" si="3240"/>
        <v>0</v>
      </c>
      <c r="U924" s="17">
        <f t="shared" si="3241"/>
        <v>0</v>
      </c>
      <c r="V924" s="17">
        <f t="shared" si="3242"/>
        <v>0</v>
      </c>
      <c r="W924" s="17">
        <f t="shared" si="3243"/>
        <v>0</v>
      </c>
      <c r="X924" s="17">
        <f t="shared" si="3244"/>
        <v>0</v>
      </c>
      <c r="Y924" s="17">
        <f t="shared" si="3077"/>
        <v>97</v>
      </c>
      <c r="Z924" s="17">
        <f t="shared" si="3078"/>
        <v>0</v>
      </c>
      <c r="AA924" s="17">
        <f t="shared" si="3079"/>
        <v>0</v>
      </c>
      <c r="AB924" s="17">
        <f t="shared" si="3276"/>
        <v>0</v>
      </c>
      <c r="AC924" s="17">
        <f t="shared" si="3277"/>
        <v>0</v>
      </c>
      <c r="AD924" s="17">
        <f t="shared" si="3278"/>
        <v>0</v>
      </c>
      <c r="AE924" s="17">
        <f t="shared" si="3080"/>
        <v>97</v>
      </c>
      <c r="AF924" s="17">
        <f t="shared" si="3081"/>
        <v>0</v>
      </c>
      <c r="AG924" s="17">
        <f t="shared" si="3082"/>
        <v>0</v>
      </c>
      <c r="AH924" s="17">
        <f t="shared" si="3279"/>
        <v>0</v>
      </c>
      <c r="AI924" s="17">
        <f t="shared" si="3280"/>
        <v>0</v>
      </c>
      <c r="AJ924" s="17">
        <f t="shared" si="3281"/>
        <v>0</v>
      </c>
      <c r="AK924" s="17">
        <f t="shared" si="3282"/>
        <v>0</v>
      </c>
      <c r="AL924" s="17">
        <f t="shared" si="3283"/>
        <v>0</v>
      </c>
      <c r="AM924" s="17">
        <f t="shared" si="3284"/>
        <v>0</v>
      </c>
      <c r="AN924" s="17">
        <f t="shared" si="3285"/>
        <v>0</v>
      </c>
      <c r="AO924" s="17">
        <f t="shared" si="3286"/>
        <v>0</v>
      </c>
      <c r="AP924" s="17">
        <f t="shared" si="3287"/>
        <v>0</v>
      </c>
      <c r="AQ924" s="17">
        <f t="shared" si="3288"/>
        <v>0</v>
      </c>
      <c r="AR924" s="17">
        <f t="shared" si="3289"/>
        <v>0</v>
      </c>
      <c r="AS924" s="17">
        <f t="shared" si="3290"/>
        <v>0</v>
      </c>
      <c r="AT924" s="17">
        <f t="shared" si="3291"/>
        <v>0</v>
      </c>
      <c r="AU924" s="17">
        <f t="shared" si="3292"/>
        <v>0</v>
      </c>
      <c r="AV924" s="17">
        <f t="shared" si="3293"/>
        <v>0</v>
      </c>
      <c r="AW924" s="17">
        <f t="shared" si="3083"/>
        <v>97</v>
      </c>
      <c r="AX924" s="17">
        <f t="shared" si="3084"/>
        <v>0</v>
      </c>
      <c r="AY924" s="17">
        <f t="shared" si="3085"/>
        <v>0</v>
      </c>
      <c r="AZ924" s="17">
        <f t="shared" si="3294"/>
        <v>0</v>
      </c>
      <c r="BA924" s="17">
        <f t="shared" si="3086"/>
        <v>97</v>
      </c>
      <c r="BB924" s="17">
        <f t="shared" si="3087"/>
        <v>0</v>
      </c>
      <c r="BC924" s="17">
        <f t="shared" si="3088"/>
        <v>0</v>
      </c>
      <c r="BD924" s="17">
        <f t="shared" si="3295"/>
        <v>0</v>
      </c>
      <c r="BE924" s="17">
        <f t="shared" si="3296"/>
        <v>0</v>
      </c>
      <c r="BF924" s="17">
        <f t="shared" si="3297"/>
        <v>0</v>
      </c>
      <c r="BG924" s="17">
        <f t="shared" si="3298"/>
        <v>0</v>
      </c>
      <c r="BH924" s="17">
        <f t="shared" si="3299"/>
        <v>0</v>
      </c>
      <c r="BI924" s="17">
        <f t="shared" si="3300"/>
        <v>0</v>
      </c>
      <c r="BJ924" s="17">
        <f t="shared" si="3301"/>
        <v>0</v>
      </c>
      <c r="BK924" s="17">
        <f t="shared" si="3302"/>
        <v>0</v>
      </c>
      <c r="BL924" s="17">
        <f t="shared" si="3303"/>
        <v>0</v>
      </c>
      <c r="BM924" s="17">
        <f t="shared" si="3304"/>
        <v>0</v>
      </c>
      <c r="BN924" s="17">
        <f t="shared" si="3305"/>
        <v>0</v>
      </c>
      <c r="BO924" s="17">
        <f t="shared" si="3089"/>
        <v>97</v>
      </c>
      <c r="BP924" s="17">
        <f t="shared" si="3090"/>
        <v>0</v>
      </c>
      <c r="BQ924" s="17">
        <f t="shared" si="3091"/>
        <v>0</v>
      </c>
      <c r="BR924" s="17">
        <f t="shared" si="3306"/>
        <v>0</v>
      </c>
      <c r="BS924" s="35"/>
      <c r="BT924" s="35"/>
      <c r="BU924" s="1"/>
      <c r="BV924" s="1"/>
      <c r="BW924" s="1"/>
      <c r="BX924" s="1"/>
      <c r="BY924" s="1"/>
      <c r="BZ924" s="1"/>
      <c r="CA924" s="1"/>
      <c r="CB924" s="1"/>
    </row>
    <row r="925" s="1" customFormat="1">
      <c r="A925" s="33" t="s">
        <v>497</v>
      </c>
      <c r="B925" s="33" t="s">
        <v>128</v>
      </c>
      <c r="C925" s="33" t="s">
        <v>274</v>
      </c>
      <c r="D925" s="33" t="s">
        <v>494</v>
      </c>
      <c r="E925" s="33"/>
      <c r="F925" s="34" t="s">
        <v>495</v>
      </c>
      <c r="G925" s="17"/>
      <c r="H925" s="17"/>
      <c r="I925" s="17"/>
      <c r="J925" s="17"/>
      <c r="K925" s="17"/>
      <c r="L925" s="17"/>
      <c r="M925" s="17"/>
      <c r="N925" s="17"/>
      <c r="O925" s="17"/>
      <c r="P925" s="17">
        <f t="shared" si="3236"/>
        <v>0</v>
      </c>
      <c r="Q925" s="17">
        <f t="shared" si="3237"/>
        <v>0</v>
      </c>
      <c r="R925" s="17">
        <f t="shared" si="3238"/>
        <v>0</v>
      </c>
      <c r="S925" s="17">
        <f t="shared" si="3239"/>
        <v>97</v>
      </c>
      <c r="T925" s="17">
        <f t="shared" si="3240"/>
        <v>0</v>
      </c>
      <c r="U925" s="17">
        <f t="shared" si="3241"/>
        <v>0</v>
      </c>
      <c r="V925" s="17">
        <f t="shared" si="3242"/>
        <v>0</v>
      </c>
      <c r="W925" s="17">
        <f t="shared" si="3243"/>
        <v>0</v>
      </c>
      <c r="X925" s="17">
        <f t="shared" si="3244"/>
        <v>0</v>
      </c>
      <c r="Y925" s="17">
        <f t="shared" si="3077"/>
        <v>97</v>
      </c>
      <c r="Z925" s="17">
        <f t="shared" si="3078"/>
        <v>0</v>
      </c>
      <c r="AA925" s="17">
        <f t="shared" si="3079"/>
        <v>0</v>
      </c>
      <c r="AB925" s="17">
        <f t="shared" si="3276"/>
        <v>0</v>
      </c>
      <c r="AC925" s="17">
        <f t="shared" si="3277"/>
        <v>0</v>
      </c>
      <c r="AD925" s="17">
        <f t="shared" si="3278"/>
        <v>0</v>
      </c>
      <c r="AE925" s="17">
        <f t="shared" si="3080"/>
        <v>97</v>
      </c>
      <c r="AF925" s="17">
        <f t="shared" si="3081"/>
        <v>0</v>
      </c>
      <c r="AG925" s="17">
        <f t="shared" si="3082"/>
        <v>0</v>
      </c>
      <c r="AH925" s="17">
        <f t="shared" si="3279"/>
        <v>0</v>
      </c>
      <c r="AI925" s="17">
        <f t="shared" si="3280"/>
        <v>0</v>
      </c>
      <c r="AJ925" s="17">
        <f t="shared" si="3281"/>
        <v>0</v>
      </c>
      <c r="AK925" s="17">
        <f t="shared" si="3282"/>
        <v>0</v>
      </c>
      <c r="AL925" s="17">
        <f t="shared" si="3283"/>
        <v>0</v>
      </c>
      <c r="AM925" s="17">
        <f t="shared" si="3284"/>
        <v>0</v>
      </c>
      <c r="AN925" s="17">
        <f t="shared" si="3285"/>
        <v>0</v>
      </c>
      <c r="AO925" s="17">
        <f t="shared" si="3286"/>
        <v>0</v>
      </c>
      <c r="AP925" s="17">
        <f t="shared" si="3287"/>
        <v>0</v>
      </c>
      <c r="AQ925" s="17">
        <f t="shared" si="3288"/>
        <v>0</v>
      </c>
      <c r="AR925" s="17">
        <f t="shared" si="3289"/>
        <v>0</v>
      </c>
      <c r="AS925" s="17">
        <f t="shared" si="3290"/>
        <v>0</v>
      </c>
      <c r="AT925" s="17">
        <f t="shared" si="3291"/>
        <v>0</v>
      </c>
      <c r="AU925" s="17">
        <f t="shared" si="3292"/>
        <v>0</v>
      </c>
      <c r="AV925" s="17">
        <f t="shared" si="3293"/>
        <v>0</v>
      </c>
      <c r="AW925" s="17">
        <f t="shared" si="3083"/>
        <v>97</v>
      </c>
      <c r="AX925" s="17">
        <f t="shared" si="3084"/>
        <v>0</v>
      </c>
      <c r="AY925" s="17">
        <f t="shared" si="3085"/>
        <v>0</v>
      </c>
      <c r="AZ925" s="17">
        <f t="shared" si="3294"/>
        <v>0</v>
      </c>
      <c r="BA925" s="17">
        <f t="shared" si="3086"/>
        <v>97</v>
      </c>
      <c r="BB925" s="17">
        <f t="shared" si="3087"/>
        <v>0</v>
      </c>
      <c r="BC925" s="17">
        <f t="shared" si="3088"/>
        <v>0</v>
      </c>
      <c r="BD925" s="17">
        <f t="shared" si="3295"/>
        <v>0</v>
      </c>
      <c r="BE925" s="17">
        <f t="shared" si="3296"/>
        <v>0</v>
      </c>
      <c r="BF925" s="17">
        <f t="shared" si="3297"/>
        <v>0</v>
      </c>
      <c r="BG925" s="17">
        <f t="shared" si="3298"/>
        <v>0</v>
      </c>
      <c r="BH925" s="17">
        <f t="shared" si="3299"/>
        <v>0</v>
      </c>
      <c r="BI925" s="17">
        <f t="shared" si="3300"/>
        <v>0</v>
      </c>
      <c r="BJ925" s="17">
        <f t="shared" si="3301"/>
        <v>0</v>
      </c>
      <c r="BK925" s="17">
        <f t="shared" si="3302"/>
        <v>0</v>
      </c>
      <c r="BL925" s="17">
        <f t="shared" si="3303"/>
        <v>0</v>
      </c>
      <c r="BM925" s="17">
        <f t="shared" si="3304"/>
        <v>0</v>
      </c>
      <c r="BN925" s="17">
        <f t="shared" si="3305"/>
        <v>0</v>
      </c>
      <c r="BO925" s="17">
        <f t="shared" si="3089"/>
        <v>97</v>
      </c>
      <c r="BP925" s="17">
        <f t="shared" si="3090"/>
        <v>0</v>
      </c>
      <c r="BQ925" s="17">
        <f t="shared" si="3091"/>
        <v>0</v>
      </c>
      <c r="BR925" s="17">
        <f t="shared" si="3306"/>
        <v>0</v>
      </c>
      <c r="BS925" s="35"/>
      <c r="BT925" s="35"/>
      <c r="BU925" s="1"/>
      <c r="BV925" s="1"/>
      <c r="BW925" s="1"/>
      <c r="BX925" s="1"/>
      <c r="BY925" s="1"/>
      <c r="BZ925" s="1"/>
      <c r="CA925" s="1"/>
      <c r="CB925" s="1"/>
    </row>
    <row r="926" s="1" customFormat="1">
      <c r="A926" s="33" t="s">
        <v>497</v>
      </c>
      <c r="B926" s="33" t="s">
        <v>128</v>
      </c>
      <c r="C926" s="33" t="s">
        <v>274</v>
      </c>
      <c r="D926" s="33" t="s">
        <v>494</v>
      </c>
      <c r="E926" s="33" t="s">
        <v>48</v>
      </c>
      <c r="F926" s="34" t="s">
        <v>49</v>
      </c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>
        <v>97</v>
      </c>
      <c r="T926" s="17"/>
      <c r="U926" s="17"/>
      <c r="V926" s="17"/>
      <c r="W926" s="17"/>
      <c r="X926" s="17"/>
      <c r="Y926" s="17">
        <f t="shared" si="3077"/>
        <v>97</v>
      </c>
      <c r="Z926" s="17">
        <f t="shared" si="3078"/>
        <v>0</v>
      </c>
      <c r="AA926" s="17">
        <f t="shared" si="3079"/>
        <v>0</v>
      </c>
      <c r="AB926" s="17"/>
      <c r="AC926" s="17"/>
      <c r="AD926" s="17"/>
      <c r="AE926" s="17">
        <f t="shared" si="3080"/>
        <v>97</v>
      </c>
      <c r="AF926" s="17">
        <f t="shared" si="3081"/>
        <v>0</v>
      </c>
      <c r="AG926" s="17">
        <f t="shared" si="3082"/>
        <v>0</v>
      </c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>
        <f t="shared" si="3083"/>
        <v>97</v>
      </c>
      <c r="AX926" s="17">
        <f t="shared" si="3084"/>
        <v>0</v>
      </c>
      <c r="AY926" s="17">
        <f t="shared" si="3085"/>
        <v>0</v>
      </c>
      <c r="AZ926" s="17"/>
      <c r="BA926" s="17">
        <f t="shared" si="3086"/>
        <v>97</v>
      </c>
      <c r="BB926" s="17">
        <f t="shared" si="3087"/>
        <v>0</v>
      </c>
      <c r="BC926" s="17">
        <f t="shared" si="3088"/>
        <v>0</v>
      </c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>
        <f t="shared" si="3089"/>
        <v>97</v>
      </c>
      <c r="BP926" s="17">
        <f t="shared" si="3090"/>
        <v>0</v>
      </c>
      <c r="BQ926" s="17">
        <f t="shared" si="3091"/>
        <v>0</v>
      </c>
      <c r="BR926" s="17"/>
      <c r="BS926" s="35"/>
      <c r="BT926" s="35"/>
      <c r="BU926" s="1"/>
      <c r="BV926" s="1"/>
      <c r="BW926" s="1"/>
      <c r="BX926" s="1"/>
      <c r="BY926" s="1"/>
      <c r="BZ926" s="1"/>
      <c r="CA926" s="1"/>
      <c r="CB926" s="1"/>
    </row>
    <row r="927" s="28" customFormat="1">
      <c r="A927" s="29" t="s">
        <v>497</v>
      </c>
      <c r="B927" s="29" t="s">
        <v>128</v>
      </c>
      <c r="C927" s="29" t="s">
        <v>130</v>
      </c>
      <c r="D927" s="29"/>
      <c r="E927" s="29"/>
      <c r="F927" s="30" t="s">
        <v>131</v>
      </c>
      <c r="G927" s="31">
        <f t="shared" si="3230"/>
        <v>954.20000000000005</v>
      </c>
      <c r="H927" s="31">
        <f t="shared" si="3231"/>
        <v>91.200000000000003</v>
      </c>
      <c r="I927" s="31">
        <f t="shared" si="3232"/>
        <v>91.200000000000003</v>
      </c>
      <c r="J927" s="31">
        <f t="shared" si="3233"/>
        <v>0</v>
      </c>
      <c r="K927" s="31">
        <f t="shared" si="3234"/>
        <v>0</v>
      </c>
      <c r="L927" s="31">
        <f t="shared" si="3235"/>
        <v>0</v>
      </c>
      <c r="M927" s="31">
        <f t="shared" si="3307"/>
        <v>954.20000000000005</v>
      </c>
      <c r="N927" s="31">
        <f t="shared" si="3308"/>
        <v>91.200000000000003</v>
      </c>
      <c r="O927" s="31">
        <f t="shared" si="3309"/>
        <v>91.200000000000003</v>
      </c>
      <c r="P927" s="31">
        <f t="shared" si="3236"/>
        <v>0</v>
      </c>
      <c r="Q927" s="31">
        <f t="shared" si="3237"/>
        <v>0</v>
      </c>
      <c r="R927" s="31">
        <f t="shared" si="3238"/>
        <v>0</v>
      </c>
      <c r="S927" s="31">
        <f t="shared" si="3239"/>
        <v>0</v>
      </c>
      <c r="T927" s="31">
        <f t="shared" si="3240"/>
        <v>0</v>
      </c>
      <c r="U927" s="31">
        <f t="shared" si="3241"/>
        <v>0</v>
      </c>
      <c r="V927" s="31">
        <f t="shared" si="3242"/>
        <v>0</v>
      </c>
      <c r="W927" s="31">
        <f t="shared" si="3243"/>
        <v>0</v>
      </c>
      <c r="X927" s="31">
        <f t="shared" si="3244"/>
        <v>0</v>
      </c>
      <c r="Y927" s="31">
        <f t="shared" si="3077"/>
        <v>954.20000000000005</v>
      </c>
      <c r="Z927" s="31">
        <f t="shared" si="3078"/>
        <v>91.200000000000003</v>
      </c>
      <c r="AA927" s="31">
        <f t="shared" si="3079"/>
        <v>91.200000000000003</v>
      </c>
      <c r="AB927" s="31">
        <f t="shared" si="3276"/>
        <v>0</v>
      </c>
      <c r="AC927" s="31">
        <f t="shared" si="3277"/>
        <v>0</v>
      </c>
      <c r="AD927" s="31">
        <f t="shared" si="3278"/>
        <v>0</v>
      </c>
      <c r="AE927" s="31">
        <f t="shared" si="3080"/>
        <v>954.20000000000005</v>
      </c>
      <c r="AF927" s="31">
        <f t="shared" si="3081"/>
        <v>91.200000000000003</v>
      </c>
      <c r="AG927" s="31">
        <f t="shared" si="3082"/>
        <v>91.200000000000003</v>
      </c>
      <c r="AH927" s="31">
        <f t="shared" si="3279"/>
        <v>0</v>
      </c>
      <c r="AI927" s="31">
        <f t="shared" si="3280"/>
        <v>0</v>
      </c>
      <c r="AJ927" s="31">
        <f t="shared" si="3281"/>
        <v>0</v>
      </c>
      <c r="AK927" s="31">
        <f t="shared" si="3282"/>
        <v>0</v>
      </c>
      <c r="AL927" s="31">
        <f t="shared" si="3283"/>
        <v>0</v>
      </c>
      <c r="AM927" s="31">
        <f t="shared" si="3284"/>
        <v>0</v>
      </c>
      <c r="AN927" s="31">
        <f t="shared" si="3285"/>
        <v>0</v>
      </c>
      <c r="AO927" s="31">
        <f t="shared" si="3286"/>
        <v>0</v>
      </c>
      <c r="AP927" s="31">
        <f t="shared" si="3287"/>
        <v>0</v>
      </c>
      <c r="AQ927" s="31">
        <f t="shared" si="3288"/>
        <v>0</v>
      </c>
      <c r="AR927" s="31">
        <f t="shared" si="3289"/>
        <v>0</v>
      </c>
      <c r="AS927" s="31">
        <f t="shared" si="3290"/>
        <v>0</v>
      </c>
      <c r="AT927" s="31">
        <f t="shared" si="3291"/>
        <v>0</v>
      </c>
      <c r="AU927" s="31">
        <f t="shared" si="3292"/>
        <v>0</v>
      </c>
      <c r="AV927" s="31">
        <f t="shared" si="3293"/>
        <v>0</v>
      </c>
      <c r="AW927" s="31">
        <f t="shared" si="3083"/>
        <v>954.20000000000005</v>
      </c>
      <c r="AX927" s="31">
        <f t="shared" si="3084"/>
        <v>91.200000000000003</v>
      </c>
      <c r="AY927" s="31">
        <f t="shared" si="3085"/>
        <v>91.200000000000003</v>
      </c>
      <c r="AZ927" s="31">
        <f t="shared" si="3294"/>
        <v>0</v>
      </c>
      <c r="BA927" s="31">
        <f t="shared" si="3086"/>
        <v>954.20000000000005</v>
      </c>
      <c r="BB927" s="31">
        <f t="shared" si="3087"/>
        <v>91.200000000000003</v>
      </c>
      <c r="BC927" s="31">
        <f t="shared" si="3088"/>
        <v>91.200000000000003</v>
      </c>
      <c r="BD927" s="31">
        <f t="shared" si="3295"/>
        <v>0</v>
      </c>
      <c r="BE927" s="31">
        <f t="shared" si="3296"/>
        <v>0</v>
      </c>
      <c r="BF927" s="31">
        <f t="shared" si="3297"/>
        <v>2059.6669999999999</v>
      </c>
      <c r="BG927" s="31">
        <f t="shared" si="3298"/>
        <v>0</v>
      </c>
      <c r="BH927" s="31">
        <f t="shared" si="3299"/>
        <v>0</v>
      </c>
      <c r="BI927" s="31">
        <f t="shared" si="3300"/>
        <v>0</v>
      </c>
      <c r="BJ927" s="31">
        <f t="shared" si="3301"/>
        <v>0</v>
      </c>
      <c r="BK927" s="31">
        <f t="shared" si="3302"/>
        <v>0</v>
      </c>
      <c r="BL927" s="31">
        <f t="shared" si="3303"/>
        <v>0</v>
      </c>
      <c r="BM927" s="31">
        <f t="shared" si="3304"/>
        <v>0</v>
      </c>
      <c r="BN927" s="31">
        <f t="shared" si="3305"/>
        <v>0</v>
      </c>
      <c r="BO927" s="31">
        <f t="shared" si="3089"/>
        <v>3013.8670000000002</v>
      </c>
      <c r="BP927" s="31">
        <f t="shared" si="3090"/>
        <v>91.200000000000003</v>
      </c>
      <c r="BQ927" s="31">
        <f t="shared" si="3091"/>
        <v>91.200000000000003</v>
      </c>
      <c r="BR927" s="31">
        <f t="shared" si="3306"/>
        <v>0</v>
      </c>
      <c r="BS927" s="32"/>
      <c r="BT927" s="32"/>
      <c r="BU927" s="28"/>
      <c r="BV927" s="28"/>
      <c r="BW927" s="28"/>
      <c r="BX927" s="28"/>
      <c r="BY927" s="28"/>
      <c r="BZ927" s="28"/>
      <c r="CA927" s="28"/>
      <c r="CB927" s="28"/>
    </row>
    <row r="928" s="1" customFormat="1" ht="94.5">
      <c r="A928" s="33" t="s">
        <v>497</v>
      </c>
      <c r="B928" s="33" t="s">
        <v>128</v>
      </c>
      <c r="C928" s="33" t="s">
        <v>130</v>
      </c>
      <c r="D928" s="33" t="s">
        <v>132</v>
      </c>
      <c r="E928" s="33"/>
      <c r="F928" s="34" t="s">
        <v>133</v>
      </c>
      <c r="G928" s="17">
        <f t="shared" si="3230"/>
        <v>954.20000000000005</v>
      </c>
      <c r="H928" s="17">
        <f t="shared" si="3231"/>
        <v>91.200000000000003</v>
      </c>
      <c r="I928" s="17">
        <f t="shared" si="3232"/>
        <v>91.200000000000003</v>
      </c>
      <c r="J928" s="17">
        <f t="shared" si="3233"/>
        <v>0</v>
      </c>
      <c r="K928" s="17">
        <f t="shared" si="3234"/>
        <v>0</v>
      </c>
      <c r="L928" s="17">
        <f t="shared" si="3235"/>
        <v>0</v>
      </c>
      <c r="M928" s="17">
        <f t="shared" si="3307"/>
        <v>954.20000000000005</v>
      </c>
      <c r="N928" s="17">
        <f t="shared" si="3308"/>
        <v>91.200000000000003</v>
      </c>
      <c r="O928" s="17">
        <f t="shared" si="3309"/>
        <v>91.200000000000003</v>
      </c>
      <c r="P928" s="17">
        <f t="shared" si="3236"/>
        <v>0</v>
      </c>
      <c r="Q928" s="17">
        <f t="shared" si="3237"/>
        <v>0</v>
      </c>
      <c r="R928" s="17">
        <f t="shared" si="3238"/>
        <v>0</v>
      </c>
      <c r="S928" s="17">
        <f t="shared" si="3239"/>
        <v>0</v>
      </c>
      <c r="T928" s="17">
        <f t="shared" si="3240"/>
        <v>0</v>
      </c>
      <c r="U928" s="17">
        <f t="shared" si="3241"/>
        <v>0</v>
      </c>
      <c r="V928" s="17">
        <f t="shared" si="3242"/>
        <v>0</v>
      </c>
      <c r="W928" s="17">
        <f t="shared" si="3243"/>
        <v>0</v>
      </c>
      <c r="X928" s="17">
        <f t="shared" si="3244"/>
        <v>0</v>
      </c>
      <c r="Y928" s="17">
        <f t="shared" si="3077"/>
        <v>954.20000000000005</v>
      </c>
      <c r="Z928" s="17">
        <f t="shared" si="3078"/>
        <v>91.200000000000003</v>
      </c>
      <c r="AA928" s="17">
        <f t="shared" si="3079"/>
        <v>91.200000000000003</v>
      </c>
      <c r="AB928" s="17">
        <f t="shared" si="3276"/>
        <v>0</v>
      </c>
      <c r="AC928" s="17">
        <f t="shared" si="3277"/>
        <v>0</v>
      </c>
      <c r="AD928" s="17">
        <f t="shared" si="3278"/>
        <v>0</v>
      </c>
      <c r="AE928" s="17">
        <f t="shared" si="3080"/>
        <v>954.20000000000005</v>
      </c>
      <c r="AF928" s="17">
        <f t="shared" si="3081"/>
        <v>91.200000000000003</v>
      </c>
      <c r="AG928" s="17">
        <f t="shared" si="3082"/>
        <v>91.200000000000003</v>
      </c>
      <c r="AH928" s="17">
        <f t="shared" si="3279"/>
        <v>0</v>
      </c>
      <c r="AI928" s="17">
        <f t="shared" si="3280"/>
        <v>0</v>
      </c>
      <c r="AJ928" s="17">
        <f t="shared" si="3281"/>
        <v>0</v>
      </c>
      <c r="AK928" s="17">
        <f t="shared" si="3282"/>
        <v>0</v>
      </c>
      <c r="AL928" s="17">
        <f t="shared" si="3283"/>
        <v>0</v>
      </c>
      <c r="AM928" s="17">
        <f t="shared" si="3284"/>
        <v>0</v>
      </c>
      <c r="AN928" s="17">
        <f t="shared" si="3285"/>
        <v>0</v>
      </c>
      <c r="AO928" s="17">
        <f t="shared" si="3286"/>
        <v>0</v>
      </c>
      <c r="AP928" s="17">
        <f t="shared" si="3287"/>
        <v>0</v>
      </c>
      <c r="AQ928" s="17">
        <f t="shared" si="3288"/>
        <v>0</v>
      </c>
      <c r="AR928" s="17">
        <f t="shared" si="3289"/>
        <v>0</v>
      </c>
      <c r="AS928" s="17">
        <f t="shared" si="3290"/>
        <v>0</v>
      </c>
      <c r="AT928" s="17">
        <f t="shared" si="3291"/>
        <v>0</v>
      </c>
      <c r="AU928" s="17">
        <f t="shared" si="3292"/>
        <v>0</v>
      </c>
      <c r="AV928" s="17">
        <f t="shared" si="3293"/>
        <v>0</v>
      </c>
      <c r="AW928" s="17">
        <f t="shared" si="3083"/>
        <v>954.20000000000005</v>
      </c>
      <c r="AX928" s="17">
        <f t="shared" si="3084"/>
        <v>91.200000000000003</v>
      </c>
      <c r="AY928" s="17">
        <f t="shared" si="3085"/>
        <v>91.200000000000003</v>
      </c>
      <c r="AZ928" s="17">
        <f t="shared" si="3294"/>
        <v>0</v>
      </c>
      <c r="BA928" s="17">
        <f t="shared" si="3086"/>
        <v>954.20000000000005</v>
      </c>
      <c r="BB928" s="17">
        <f t="shared" si="3087"/>
        <v>91.200000000000003</v>
      </c>
      <c r="BC928" s="17">
        <f t="shared" si="3088"/>
        <v>91.200000000000003</v>
      </c>
      <c r="BD928" s="17">
        <f t="shared" si="3295"/>
        <v>0</v>
      </c>
      <c r="BE928" s="17">
        <f t="shared" si="3296"/>
        <v>0</v>
      </c>
      <c r="BF928" s="17">
        <f t="shared" si="3297"/>
        <v>2059.6669999999999</v>
      </c>
      <c r="BG928" s="17">
        <f t="shared" si="3298"/>
        <v>0</v>
      </c>
      <c r="BH928" s="17">
        <f t="shared" si="3299"/>
        <v>0</v>
      </c>
      <c r="BI928" s="17">
        <f t="shared" si="3300"/>
        <v>0</v>
      </c>
      <c r="BJ928" s="17">
        <f t="shared" si="3301"/>
        <v>0</v>
      </c>
      <c r="BK928" s="17">
        <f t="shared" si="3302"/>
        <v>0</v>
      </c>
      <c r="BL928" s="17">
        <f t="shared" si="3303"/>
        <v>0</v>
      </c>
      <c r="BM928" s="17">
        <f t="shared" si="3304"/>
        <v>0</v>
      </c>
      <c r="BN928" s="17">
        <f t="shared" si="3305"/>
        <v>0</v>
      </c>
      <c r="BO928" s="17">
        <f t="shared" si="3089"/>
        <v>3013.8670000000002</v>
      </c>
      <c r="BP928" s="17">
        <f t="shared" si="3090"/>
        <v>91.200000000000003</v>
      </c>
      <c r="BQ928" s="17">
        <f t="shared" si="3091"/>
        <v>91.200000000000003</v>
      </c>
      <c r="BR928" s="17">
        <f t="shared" si="3306"/>
        <v>0</v>
      </c>
      <c r="BS928" s="35"/>
      <c r="BT928" s="35"/>
      <c r="BU928" s="1"/>
      <c r="BV928" s="1"/>
      <c r="BW928" s="1"/>
      <c r="BX928" s="1"/>
      <c r="BY928" s="1"/>
      <c r="BZ928" s="1"/>
      <c r="CA928" s="1"/>
      <c r="CB928" s="1"/>
    </row>
    <row r="929" s="1" customFormat="1" ht="31.5" hidden="1">
      <c r="A929" s="33" t="s">
        <v>497</v>
      </c>
      <c r="B929" s="33" t="s">
        <v>128</v>
      </c>
      <c r="C929" s="33" t="s">
        <v>130</v>
      </c>
      <c r="D929" s="33" t="s">
        <v>134</v>
      </c>
      <c r="E929" s="33"/>
      <c r="F929" s="34" t="s">
        <v>43</v>
      </c>
      <c r="G929" s="17">
        <f t="shared" si="3230"/>
        <v>954.20000000000005</v>
      </c>
      <c r="H929" s="17">
        <f t="shared" si="3231"/>
        <v>91.200000000000003</v>
      </c>
      <c r="I929" s="17">
        <f t="shared" si="3232"/>
        <v>91.200000000000003</v>
      </c>
      <c r="J929" s="17">
        <f t="shared" si="3233"/>
        <v>0</v>
      </c>
      <c r="K929" s="17">
        <f t="shared" si="3234"/>
        <v>0</v>
      </c>
      <c r="L929" s="17">
        <f t="shared" si="3235"/>
        <v>0</v>
      </c>
      <c r="M929" s="17">
        <f t="shared" si="3307"/>
        <v>954.20000000000005</v>
      </c>
      <c r="N929" s="17">
        <f t="shared" si="3308"/>
        <v>91.200000000000003</v>
      </c>
      <c r="O929" s="17">
        <f t="shared" si="3309"/>
        <v>91.200000000000003</v>
      </c>
      <c r="P929" s="17">
        <f t="shared" si="3236"/>
        <v>0</v>
      </c>
      <c r="Q929" s="17">
        <f t="shared" si="3237"/>
        <v>0</v>
      </c>
      <c r="R929" s="17">
        <f t="shared" si="3238"/>
        <v>0</v>
      </c>
      <c r="S929" s="17">
        <f t="shared" si="3239"/>
        <v>0</v>
      </c>
      <c r="T929" s="17">
        <f t="shared" si="3240"/>
        <v>0</v>
      </c>
      <c r="U929" s="17">
        <f t="shared" si="3241"/>
        <v>0</v>
      </c>
      <c r="V929" s="17">
        <f t="shared" si="3242"/>
        <v>0</v>
      </c>
      <c r="W929" s="17">
        <f t="shared" si="3243"/>
        <v>0</v>
      </c>
      <c r="X929" s="17">
        <f t="shared" si="3244"/>
        <v>0</v>
      </c>
      <c r="Y929" s="17">
        <f t="shared" si="3077"/>
        <v>954.20000000000005</v>
      </c>
      <c r="Z929" s="17">
        <f t="shared" si="3078"/>
        <v>91.200000000000003</v>
      </c>
      <c r="AA929" s="17">
        <f t="shared" si="3079"/>
        <v>91.200000000000003</v>
      </c>
      <c r="AB929" s="17">
        <f t="shared" si="3276"/>
        <v>0</v>
      </c>
      <c r="AC929" s="17">
        <f t="shared" si="3277"/>
        <v>0</v>
      </c>
      <c r="AD929" s="17">
        <f t="shared" si="3278"/>
        <v>0</v>
      </c>
      <c r="AE929" s="17">
        <f t="shared" si="3080"/>
        <v>954.20000000000005</v>
      </c>
      <c r="AF929" s="17">
        <f t="shared" si="3081"/>
        <v>91.200000000000003</v>
      </c>
      <c r="AG929" s="17">
        <f t="shared" si="3082"/>
        <v>91.200000000000003</v>
      </c>
      <c r="AH929" s="17">
        <f t="shared" si="3279"/>
        <v>0</v>
      </c>
      <c r="AI929" s="17">
        <f t="shared" si="3280"/>
        <v>0</v>
      </c>
      <c r="AJ929" s="17">
        <f t="shared" si="3281"/>
        <v>0</v>
      </c>
      <c r="AK929" s="17">
        <f t="shared" si="3282"/>
        <v>0</v>
      </c>
      <c r="AL929" s="17">
        <f t="shared" si="3283"/>
        <v>0</v>
      </c>
      <c r="AM929" s="17">
        <f t="shared" si="3284"/>
        <v>0</v>
      </c>
      <c r="AN929" s="17">
        <f t="shared" si="3285"/>
        <v>0</v>
      </c>
      <c r="AO929" s="17">
        <f t="shared" si="3286"/>
        <v>0</v>
      </c>
      <c r="AP929" s="17">
        <f t="shared" si="3287"/>
        <v>0</v>
      </c>
      <c r="AQ929" s="17">
        <f t="shared" si="3288"/>
        <v>0</v>
      </c>
      <c r="AR929" s="17">
        <f t="shared" si="3289"/>
        <v>0</v>
      </c>
      <c r="AS929" s="17">
        <f t="shared" si="3290"/>
        <v>0</v>
      </c>
      <c r="AT929" s="17">
        <f t="shared" si="3291"/>
        <v>0</v>
      </c>
      <c r="AU929" s="17">
        <f t="shared" si="3292"/>
        <v>0</v>
      </c>
      <c r="AV929" s="17">
        <f t="shared" si="3293"/>
        <v>0</v>
      </c>
      <c r="AW929" s="17">
        <f t="shared" si="3083"/>
        <v>954.20000000000005</v>
      </c>
      <c r="AX929" s="17">
        <f t="shared" si="3084"/>
        <v>91.200000000000003</v>
      </c>
      <c r="AY929" s="17">
        <f t="shared" si="3085"/>
        <v>91.200000000000003</v>
      </c>
      <c r="AZ929" s="17">
        <f t="shared" si="3294"/>
        <v>0</v>
      </c>
      <c r="BA929" s="17">
        <f t="shared" si="3086"/>
        <v>954.20000000000005</v>
      </c>
      <c r="BB929" s="17">
        <f t="shared" si="3087"/>
        <v>91.200000000000003</v>
      </c>
      <c r="BC929" s="17">
        <f t="shared" si="3088"/>
        <v>91.200000000000003</v>
      </c>
      <c r="BD929" s="17">
        <f t="shared" si="3295"/>
        <v>0</v>
      </c>
      <c r="BE929" s="17">
        <f t="shared" si="3296"/>
        <v>0</v>
      </c>
      <c r="BF929" s="17">
        <f t="shared" si="3297"/>
        <v>2059.6669999999999</v>
      </c>
      <c r="BG929" s="17">
        <f t="shared" si="3298"/>
        <v>0</v>
      </c>
      <c r="BH929" s="17">
        <f t="shared" si="3299"/>
        <v>0</v>
      </c>
      <c r="BI929" s="17">
        <f t="shared" si="3300"/>
        <v>0</v>
      </c>
      <c r="BJ929" s="17">
        <f t="shared" si="3301"/>
        <v>0</v>
      </c>
      <c r="BK929" s="17">
        <f t="shared" si="3302"/>
        <v>0</v>
      </c>
      <c r="BL929" s="17">
        <f t="shared" si="3303"/>
        <v>0</v>
      </c>
      <c r="BM929" s="17">
        <f t="shared" si="3304"/>
        <v>0</v>
      </c>
      <c r="BN929" s="17">
        <f t="shared" si="3305"/>
        <v>0</v>
      </c>
      <c r="BO929" s="17">
        <f t="shared" si="3089"/>
        <v>3013.8670000000002</v>
      </c>
      <c r="BP929" s="17">
        <f t="shared" si="3090"/>
        <v>91.200000000000003</v>
      </c>
      <c r="BQ929" s="17">
        <f t="shared" si="3091"/>
        <v>91.200000000000003</v>
      </c>
      <c r="BR929" s="17">
        <f t="shared" si="3306"/>
        <v>0</v>
      </c>
      <c r="BS929" s="35">
        <v>0</v>
      </c>
      <c r="BT929" s="35"/>
      <c r="BU929" s="1"/>
      <c r="BV929" s="1"/>
      <c r="BW929" s="1"/>
      <c r="BX929" s="1"/>
      <c r="BY929" s="1"/>
      <c r="BZ929" s="1"/>
      <c r="CA929" s="1"/>
      <c r="CB929" s="1"/>
    </row>
    <row r="930" s="1" customFormat="1" ht="110.25">
      <c r="A930" s="33" t="s">
        <v>497</v>
      </c>
      <c r="B930" s="33" t="s">
        <v>128</v>
      </c>
      <c r="C930" s="33" t="s">
        <v>130</v>
      </c>
      <c r="D930" s="33" t="s">
        <v>135</v>
      </c>
      <c r="E930" s="33"/>
      <c r="F930" s="34" t="s">
        <v>136</v>
      </c>
      <c r="G930" s="17">
        <f t="shared" si="3230"/>
        <v>954.20000000000005</v>
      </c>
      <c r="H930" s="17">
        <f t="shared" si="3231"/>
        <v>91.200000000000003</v>
      </c>
      <c r="I930" s="17">
        <f t="shared" si="3232"/>
        <v>91.200000000000003</v>
      </c>
      <c r="J930" s="17">
        <f t="shared" si="3233"/>
        <v>0</v>
      </c>
      <c r="K930" s="17">
        <f t="shared" si="3234"/>
        <v>0</v>
      </c>
      <c r="L930" s="17">
        <f t="shared" si="3235"/>
        <v>0</v>
      </c>
      <c r="M930" s="17">
        <f t="shared" si="3307"/>
        <v>954.20000000000005</v>
      </c>
      <c r="N930" s="17">
        <f t="shared" si="3308"/>
        <v>91.200000000000003</v>
      </c>
      <c r="O930" s="17">
        <f t="shared" si="3309"/>
        <v>91.200000000000003</v>
      </c>
      <c r="P930" s="17">
        <f t="shared" si="3236"/>
        <v>0</v>
      </c>
      <c r="Q930" s="17">
        <f t="shared" si="3237"/>
        <v>0</v>
      </c>
      <c r="R930" s="17">
        <f t="shared" si="3238"/>
        <v>0</v>
      </c>
      <c r="S930" s="17">
        <f t="shared" si="3239"/>
        <v>0</v>
      </c>
      <c r="T930" s="17">
        <f t="shared" si="3240"/>
        <v>0</v>
      </c>
      <c r="U930" s="17">
        <f t="shared" si="3241"/>
        <v>0</v>
      </c>
      <c r="V930" s="17">
        <f t="shared" si="3242"/>
        <v>0</v>
      </c>
      <c r="W930" s="17">
        <f t="shared" si="3243"/>
        <v>0</v>
      </c>
      <c r="X930" s="17">
        <f t="shared" si="3244"/>
        <v>0</v>
      </c>
      <c r="Y930" s="17">
        <f t="shared" si="3077"/>
        <v>954.20000000000005</v>
      </c>
      <c r="Z930" s="17">
        <f t="shared" si="3078"/>
        <v>91.200000000000003</v>
      </c>
      <c r="AA930" s="17">
        <f t="shared" si="3079"/>
        <v>91.200000000000003</v>
      </c>
      <c r="AB930" s="17">
        <f t="shared" si="3276"/>
        <v>0</v>
      </c>
      <c r="AC930" s="17">
        <f t="shared" si="3277"/>
        <v>0</v>
      </c>
      <c r="AD930" s="17">
        <f t="shared" si="3278"/>
        <v>0</v>
      </c>
      <c r="AE930" s="17">
        <f t="shared" si="3080"/>
        <v>954.20000000000005</v>
      </c>
      <c r="AF930" s="17">
        <f t="shared" si="3081"/>
        <v>91.200000000000003</v>
      </c>
      <c r="AG930" s="17">
        <f t="shared" si="3082"/>
        <v>91.200000000000003</v>
      </c>
      <c r="AH930" s="17">
        <f t="shared" si="3279"/>
        <v>0</v>
      </c>
      <c r="AI930" s="17">
        <f t="shared" si="3280"/>
        <v>0</v>
      </c>
      <c r="AJ930" s="17">
        <f t="shared" si="3281"/>
        <v>0</v>
      </c>
      <c r="AK930" s="17">
        <f t="shared" si="3282"/>
        <v>0</v>
      </c>
      <c r="AL930" s="17">
        <f t="shared" si="3283"/>
        <v>0</v>
      </c>
      <c r="AM930" s="17">
        <f t="shared" si="3284"/>
        <v>0</v>
      </c>
      <c r="AN930" s="17">
        <f t="shared" si="3285"/>
        <v>0</v>
      </c>
      <c r="AO930" s="17">
        <f t="shared" si="3286"/>
        <v>0</v>
      </c>
      <c r="AP930" s="17">
        <f t="shared" si="3287"/>
        <v>0</v>
      </c>
      <c r="AQ930" s="17">
        <f t="shared" si="3288"/>
        <v>0</v>
      </c>
      <c r="AR930" s="17">
        <f t="shared" si="3289"/>
        <v>0</v>
      </c>
      <c r="AS930" s="17">
        <f t="shared" si="3290"/>
        <v>0</v>
      </c>
      <c r="AT930" s="17">
        <f t="shared" si="3291"/>
        <v>0</v>
      </c>
      <c r="AU930" s="17">
        <f t="shared" si="3292"/>
        <v>0</v>
      </c>
      <c r="AV930" s="17">
        <f t="shared" si="3293"/>
        <v>0</v>
      </c>
      <c r="AW930" s="17">
        <f t="shared" si="3083"/>
        <v>954.20000000000005</v>
      </c>
      <c r="AX930" s="17">
        <f t="shared" si="3084"/>
        <v>91.200000000000003</v>
      </c>
      <c r="AY930" s="17">
        <f t="shared" si="3085"/>
        <v>91.200000000000003</v>
      </c>
      <c r="AZ930" s="17">
        <f t="shared" si="3294"/>
        <v>0</v>
      </c>
      <c r="BA930" s="17">
        <f t="shared" si="3086"/>
        <v>954.20000000000005</v>
      </c>
      <c r="BB930" s="17">
        <f t="shared" si="3087"/>
        <v>91.200000000000003</v>
      </c>
      <c r="BC930" s="17">
        <f t="shared" si="3088"/>
        <v>91.200000000000003</v>
      </c>
      <c r="BD930" s="17">
        <f t="shared" si="3295"/>
        <v>0</v>
      </c>
      <c r="BE930" s="17">
        <f t="shared" si="3296"/>
        <v>0</v>
      </c>
      <c r="BF930" s="17">
        <f t="shared" si="3297"/>
        <v>2059.6669999999999</v>
      </c>
      <c r="BG930" s="17">
        <f t="shared" si="3298"/>
        <v>0</v>
      </c>
      <c r="BH930" s="17">
        <f t="shared" si="3299"/>
        <v>0</v>
      </c>
      <c r="BI930" s="17">
        <f t="shared" si="3300"/>
        <v>0</v>
      </c>
      <c r="BJ930" s="17">
        <f t="shared" si="3301"/>
        <v>0</v>
      </c>
      <c r="BK930" s="17">
        <f t="shared" si="3302"/>
        <v>0</v>
      </c>
      <c r="BL930" s="17">
        <f t="shared" si="3303"/>
        <v>0</v>
      </c>
      <c r="BM930" s="17">
        <f t="shared" si="3304"/>
        <v>0</v>
      </c>
      <c r="BN930" s="17">
        <f t="shared" si="3305"/>
        <v>0</v>
      </c>
      <c r="BO930" s="17">
        <f t="shared" si="3089"/>
        <v>3013.8670000000002</v>
      </c>
      <c r="BP930" s="17">
        <f t="shared" si="3090"/>
        <v>91.200000000000003</v>
      </c>
      <c r="BQ930" s="17">
        <f t="shared" si="3091"/>
        <v>91.200000000000003</v>
      </c>
      <c r="BR930" s="17">
        <f t="shared" si="3306"/>
        <v>0</v>
      </c>
      <c r="BS930" s="35"/>
      <c r="BT930" s="35"/>
      <c r="BU930" s="1"/>
      <c r="BV930" s="1"/>
      <c r="BW930" s="1"/>
      <c r="BX930" s="1"/>
      <c r="BY930" s="1"/>
      <c r="BZ930" s="1"/>
      <c r="CA930" s="1"/>
      <c r="CB930" s="1"/>
    </row>
    <row r="931" s="1" customFormat="1" ht="126">
      <c r="A931" s="33" t="s">
        <v>497</v>
      </c>
      <c r="B931" s="33" t="s">
        <v>128</v>
      </c>
      <c r="C931" s="33" t="s">
        <v>130</v>
      </c>
      <c r="D931" s="33" t="s">
        <v>464</v>
      </c>
      <c r="E931" s="33"/>
      <c r="F931" s="34" t="s">
        <v>465</v>
      </c>
      <c r="G931" s="17">
        <f>G932+G933</f>
        <v>954.20000000000005</v>
      </c>
      <c r="H931" s="17">
        <f>H932+H933</f>
        <v>91.200000000000003</v>
      </c>
      <c r="I931" s="17">
        <f>I932+I933</f>
        <v>91.200000000000003</v>
      </c>
      <c r="J931" s="17">
        <f>J932+J933</f>
        <v>0</v>
      </c>
      <c r="K931" s="17">
        <f>K932+K933</f>
        <v>0</v>
      </c>
      <c r="L931" s="17">
        <f>L932+L933</f>
        <v>0</v>
      </c>
      <c r="M931" s="17">
        <f t="shared" si="3307"/>
        <v>954.20000000000005</v>
      </c>
      <c r="N931" s="17">
        <f t="shared" si="3308"/>
        <v>91.200000000000003</v>
      </c>
      <c r="O931" s="17">
        <f t="shared" si="3309"/>
        <v>91.200000000000003</v>
      </c>
      <c r="P931" s="17">
        <f>P932+P933</f>
        <v>0</v>
      </c>
      <c r="Q931" s="17">
        <f>Q932+Q933</f>
        <v>0</v>
      </c>
      <c r="R931" s="17">
        <f>R932+R933</f>
        <v>0</v>
      </c>
      <c r="S931" s="17">
        <f>S932+S933</f>
        <v>0</v>
      </c>
      <c r="T931" s="17">
        <f>T932+T933</f>
        <v>0</v>
      </c>
      <c r="U931" s="17">
        <f>U932+U933</f>
        <v>0</v>
      </c>
      <c r="V931" s="17">
        <f>V932+V933</f>
        <v>0</v>
      </c>
      <c r="W931" s="17">
        <f>W932+W933</f>
        <v>0</v>
      </c>
      <c r="X931" s="17">
        <f>X932+X933</f>
        <v>0</v>
      </c>
      <c r="Y931" s="17">
        <f t="shared" si="3077"/>
        <v>954.20000000000005</v>
      </c>
      <c r="Z931" s="17">
        <f t="shared" si="3078"/>
        <v>91.200000000000003</v>
      </c>
      <c r="AA931" s="17">
        <f t="shared" si="3079"/>
        <v>91.200000000000003</v>
      </c>
      <c r="AB931" s="17">
        <f>AB932+AB933</f>
        <v>0</v>
      </c>
      <c r="AC931" s="17">
        <f>AC932+AC933</f>
        <v>0</v>
      </c>
      <c r="AD931" s="17">
        <f>AD932+AD933</f>
        <v>0</v>
      </c>
      <c r="AE931" s="17">
        <f t="shared" si="3080"/>
        <v>954.20000000000005</v>
      </c>
      <c r="AF931" s="17">
        <f t="shared" si="3081"/>
        <v>91.200000000000003</v>
      </c>
      <c r="AG931" s="17">
        <f t="shared" si="3082"/>
        <v>91.200000000000003</v>
      </c>
      <c r="AH931" s="17">
        <f>AH932+AH933</f>
        <v>0</v>
      </c>
      <c r="AI931" s="17">
        <f>AI932+AI933</f>
        <v>0</v>
      </c>
      <c r="AJ931" s="17">
        <f>AJ932+AJ933</f>
        <v>0</v>
      </c>
      <c r="AK931" s="17">
        <f>AK932+AK933</f>
        <v>0</v>
      </c>
      <c r="AL931" s="17">
        <f>AL932+AL933</f>
        <v>0</v>
      </c>
      <c r="AM931" s="17">
        <f>AM932+AM933</f>
        <v>0</v>
      </c>
      <c r="AN931" s="17">
        <f>AN932+AN933</f>
        <v>0</v>
      </c>
      <c r="AO931" s="17">
        <f>AO932+AO933</f>
        <v>0</v>
      </c>
      <c r="AP931" s="17">
        <f>AP932+AP933</f>
        <v>0</v>
      </c>
      <c r="AQ931" s="17">
        <f>AQ932+AQ933</f>
        <v>0</v>
      </c>
      <c r="AR931" s="17">
        <f>AR932+AR933</f>
        <v>0</v>
      </c>
      <c r="AS931" s="17">
        <f>AS932+AS933</f>
        <v>0</v>
      </c>
      <c r="AT931" s="17">
        <f>AT932+AT933</f>
        <v>0</v>
      </c>
      <c r="AU931" s="17">
        <f>AU932+AU933</f>
        <v>0</v>
      </c>
      <c r="AV931" s="17">
        <f>AV932+AV933</f>
        <v>0</v>
      </c>
      <c r="AW931" s="17">
        <f t="shared" si="3083"/>
        <v>954.20000000000005</v>
      </c>
      <c r="AX931" s="17">
        <f t="shared" si="3084"/>
        <v>91.200000000000003</v>
      </c>
      <c r="AY931" s="17">
        <f t="shared" si="3085"/>
        <v>91.200000000000003</v>
      </c>
      <c r="AZ931" s="17">
        <f>AZ932+AZ933</f>
        <v>0</v>
      </c>
      <c r="BA931" s="17">
        <f t="shared" si="3086"/>
        <v>954.20000000000005</v>
      </c>
      <c r="BB931" s="17">
        <f t="shared" si="3087"/>
        <v>91.200000000000003</v>
      </c>
      <c r="BC931" s="17">
        <f t="shared" si="3088"/>
        <v>91.200000000000003</v>
      </c>
      <c r="BD931" s="17">
        <f>BD932+BD933</f>
        <v>0</v>
      </c>
      <c r="BE931" s="17">
        <f>BE932+BE933</f>
        <v>0</v>
      </c>
      <c r="BF931" s="17">
        <f>BF932+BF933</f>
        <v>2059.6669999999999</v>
      </c>
      <c r="BG931" s="17">
        <f>BG932+BG933</f>
        <v>0</v>
      </c>
      <c r="BH931" s="17">
        <f>BH932+BH933</f>
        <v>0</v>
      </c>
      <c r="BI931" s="17">
        <f>BI932+BI933</f>
        <v>0</v>
      </c>
      <c r="BJ931" s="17">
        <f>BJ932+BJ933</f>
        <v>0</v>
      </c>
      <c r="BK931" s="17">
        <f>BK932+BK933</f>
        <v>0</v>
      </c>
      <c r="BL931" s="17">
        <f>BL932+BL933</f>
        <v>0</v>
      </c>
      <c r="BM931" s="17">
        <f>BM932+BM933</f>
        <v>0</v>
      </c>
      <c r="BN931" s="17">
        <f>BN932+BN933</f>
        <v>0</v>
      </c>
      <c r="BO931" s="17">
        <f t="shared" si="3089"/>
        <v>3013.8670000000002</v>
      </c>
      <c r="BP931" s="17">
        <f t="shared" si="3090"/>
        <v>91.200000000000003</v>
      </c>
      <c r="BQ931" s="17">
        <f t="shared" si="3091"/>
        <v>91.200000000000003</v>
      </c>
      <c r="BR931" s="17">
        <f>BR932+BR933</f>
        <v>0</v>
      </c>
      <c r="BS931" s="35"/>
      <c r="BT931" s="35"/>
      <c r="BU931" s="1"/>
      <c r="BV931" s="1"/>
      <c r="BW931" s="1"/>
      <c r="BX931" s="1"/>
      <c r="BY931" s="1"/>
      <c r="BZ931" s="1"/>
      <c r="CA931" s="1"/>
      <c r="CB931" s="1"/>
    </row>
    <row r="932" s="1" customFormat="1">
      <c r="A932" s="33" t="s">
        <v>497</v>
      </c>
      <c r="B932" s="33" t="s">
        <v>128</v>
      </c>
      <c r="C932" s="33" t="s">
        <v>130</v>
      </c>
      <c r="D932" s="33" t="s">
        <v>464</v>
      </c>
      <c r="E932" s="33" t="s">
        <v>48</v>
      </c>
      <c r="F932" s="34" t="s">
        <v>49</v>
      </c>
      <c r="G932" s="17">
        <v>771.70000000000005</v>
      </c>
      <c r="H932" s="17">
        <v>0</v>
      </c>
      <c r="I932" s="17">
        <v>0</v>
      </c>
      <c r="J932" s="17"/>
      <c r="K932" s="17"/>
      <c r="L932" s="17"/>
      <c r="M932" s="17">
        <f t="shared" si="3307"/>
        <v>771.70000000000005</v>
      </c>
      <c r="N932" s="17">
        <f t="shared" si="3308"/>
        <v>0</v>
      </c>
      <c r="O932" s="17">
        <f t="shared" si="3309"/>
        <v>0</v>
      </c>
      <c r="P932" s="17"/>
      <c r="Q932" s="17"/>
      <c r="R932" s="17"/>
      <c r="S932" s="17"/>
      <c r="T932" s="17"/>
      <c r="U932" s="17"/>
      <c r="V932" s="17"/>
      <c r="W932" s="17"/>
      <c r="X932" s="17"/>
      <c r="Y932" s="17">
        <f t="shared" si="3077"/>
        <v>771.70000000000005</v>
      </c>
      <c r="Z932" s="17">
        <f t="shared" si="3078"/>
        <v>0</v>
      </c>
      <c r="AA932" s="17">
        <f t="shared" si="3079"/>
        <v>0</v>
      </c>
      <c r="AB932" s="17"/>
      <c r="AC932" s="17"/>
      <c r="AD932" s="17"/>
      <c r="AE932" s="17">
        <f t="shared" si="3080"/>
        <v>771.70000000000005</v>
      </c>
      <c r="AF932" s="17">
        <f t="shared" si="3081"/>
        <v>0</v>
      </c>
      <c r="AG932" s="17">
        <f t="shared" si="3082"/>
        <v>0</v>
      </c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>
        <f t="shared" si="3083"/>
        <v>771.70000000000005</v>
      </c>
      <c r="AX932" s="17">
        <f t="shared" si="3084"/>
        <v>0</v>
      </c>
      <c r="AY932" s="17">
        <f t="shared" si="3085"/>
        <v>0</v>
      </c>
      <c r="AZ932" s="17"/>
      <c r="BA932" s="17">
        <f t="shared" si="3086"/>
        <v>771.70000000000005</v>
      </c>
      <c r="BB932" s="17">
        <f t="shared" si="3087"/>
        <v>0</v>
      </c>
      <c r="BC932" s="17">
        <f t="shared" si="3088"/>
        <v>0</v>
      </c>
      <c r="BD932" s="17"/>
      <c r="BE932" s="17"/>
      <c r="BF932" s="17">
        <v>2059.6669999999999</v>
      </c>
      <c r="BG932" s="17"/>
      <c r="BH932" s="17"/>
      <c r="BI932" s="17"/>
      <c r="BJ932" s="17"/>
      <c r="BK932" s="17"/>
      <c r="BL932" s="17"/>
      <c r="BM932" s="17"/>
      <c r="BN932" s="17"/>
      <c r="BO932" s="17">
        <f t="shared" si="3089"/>
        <v>2831.3670000000002</v>
      </c>
      <c r="BP932" s="17">
        <f t="shared" si="3090"/>
        <v>0</v>
      </c>
      <c r="BQ932" s="17">
        <f t="shared" si="3091"/>
        <v>0</v>
      </c>
      <c r="BR932" s="17"/>
      <c r="BS932" s="35"/>
      <c r="BT932" s="35"/>
      <c r="BU932" s="1"/>
      <c r="BV932" s="1"/>
      <c r="BW932" s="1"/>
      <c r="BX932" s="1"/>
      <c r="BY932" s="1"/>
      <c r="BZ932" s="1"/>
      <c r="CA932" s="1"/>
      <c r="CB932" s="1"/>
    </row>
    <row r="933" s="1" customFormat="1">
      <c r="A933" s="33" t="s">
        <v>497</v>
      </c>
      <c r="B933" s="33" t="s">
        <v>128</v>
      </c>
      <c r="C933" s="33" t="s">
        <v>130</v>
      </c>
      <c r="D933" s="33" t="s">
        <v>464</v>
      </c>
      <c r="E933" s="33" t="s">
        <v>50</v>
      </c>
      <c r="F933" s="34" t="s">
        <v>51</v>
      </c>
      <c r="G933" s="17">
        <v>182.5</v>
      </c>
      <c r="H933" s="17">
        <v>91.200000000000003</v>
      </c>
      <c r="I933" s="17">
        <v>91.200000000000003</v>
      </c>
      <c r="J933" s="17"/>
      <c r="K933" s="17"/>
      <c r="L933" s="17"/>
      <c r="M933" s="17">
        <f t="shared" si="3307"/>
        <v>182.5</v>
      </c>
      <c r="N933" s="17">
        <f t="shared" si="3308"/>
        <v>91.200000000000003</v>
      </c>
      <c r="O933" s="17">
        <f t="shared" si="3309"/>
        <v>91.200000000000003</v>
      </c>
      <c r="P933" s="17"/>
      <c r="Q933" s="17"/>
      <c r="R933" s="17"/>
      <c r="S933" s="17"/>
      <c r="T933" s="17"/>
      <c r="U933" s="17"/>
      <c r="V933" s="17"/>
      <c r="W933" s="17"/>
      <c r="X933" s="17"/>
      <c r="Y933" s="17">
        <f t="shared" si="3077"/>
        <v>182.5</v>
      </c>
      <c r="Z933" s="17">
        <f t="shared" si="3078"/>
        <v>91.200000000000003</v>
      </c>
      <c r="AA933" s="17">
        <f t="shared" si="3079"/>
        <v>91.200000000000003</v>
      </c>
      <c r="AB933" s="17"/>
      <c r="AC933" s="17"/>
      <c r="AD933" s="17"/>
      <c r="AE933" s="17">
        <f t="shared" si="3080"/>
        <v>182.5</v>
      </c>
      <c r="AF933" s="17">
        <f t="shared" si="3081"/>
        <v>91.200000000000003</v>
      </c>
      <c r="AG933" s="17">
        <f t="shared" si="3082"/>
        <v>91.200000000000003</v>
      </c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>
        <f t="shared" si="3083"/>
        <v>182.5</v>
      </c>
      <c r="AX933" s="17">
        <f t="shared" si="3084"/>
        <v>91.200000000000003</v>
      </c>
      <c r="AY933" s="17">
        <f t="shared" si="3085"/>
        <v>91.200000000000003</v>
      </c>
      <c r="AZ933" s="17"/>
      <c r="BA933" s="17">
        <f t="shared" si="3086"/>
        <v>182.5</v>
      </c>
      <c r="BB933" s="17">
        <f t="shared" si="3087"/>
        <v>91.200000000000003</v>
      </c>
      <c r="BC933" s="17">
        <f t="shared" si="3088"/>
        <v>91.200000000000003</v>
      </c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>
        <f t="shared" si="3089"/>
        <v>182.5</v>
      </c>
      <c r="BP933" s="17">
        <f t="shared" si="3090"/>
        <v>91.200000000000003</v>
      </c>
      <c r="BQ933" s="17">
        <f t="shared" si="3091"/>
        <v>91.200000000000003</v>
      </c>
      <c r="BR933" s="17"/>
      <c r="BS933" s="35"/>
      <c r="BT933" s="35"/>
      <c r="BU933" s="1"/>
      <c r="BV933" s="1"/>
      <c r="BW933" s="1"/>
      <c r="BX933" s="1"/>
      <c r="BY933" s="1"/>
      <c r="BZ933" s="1"/>
      <c r="CA933" s="1"/>
      <c r="CB933" s="1"/>
    </row>
    <row r="934" s="23" customFormat="1">
      <c r="A934" s="24" t="s">
        <v>497</v>
      </c>
      <c r="B934" s="40" t="s">
        <v>70</v>
      </c>
      <c r="C934" s="40"/>
      <c r="D934" s="24"/>
      <c r="E934" s="24"/>
      <c r="F934" s="25" t="s">
        <v>71</v>
      </c>
      <c r="G934" s="26">
        <f>G941</f>
        <v>39471.099999999999</v>
      </c>
      <c r="H934" s="26">
        <f>H941</f>
        <v>30811.500000000004</v>
      </c>
      <c r="I934" s="26">
        <f>I941</f>
        <v>26407.700000000004</v>
      </c>
      <c r="J934" s="26">
        <f>J941</f>
        <v>16185.700000000001</v>
      </c>
      <c r="K934" s="26">
        <f>K941</f>
        <v>16185.700000000001</v>
      </c>
      <c r="L934" s="26">
        <f>L941</f>
        <v>16185.700000000001</v>
      </c>
      <c r="M934" s="26">
        <f t="shared" si="3307"/>
        <v>55656.800000000003</v>
      </c>
      <c r="N934" s="26">
        <f t="shared" si="3308"/>
        <v>46997.200000000004</v>
      </c>
      <c r="O934" s="26">
        <f t="shared" si="3309"/>
        <v>42593.400000000009</v>
      </c>
      <c r="P934" s="26">
        <f>P941+P935</f>
        <v>0</v>
      </c>
      <c r="Q934" s="26">
        <f>Q941+Q935</f>
        <v>0</v>
      </c>
      <c r="R934" s="26">
        <f>R941+R935</f>
        <v>0</v>
      </c>
      <c r="S934" s="26">
        <f>S941+S935</f>
        <v>1066.61699</v>
      </c>
      <c r="T934" s="26">
        <f>T941+T935</f>
        <v>0</v>
      </c>
      <c r="U934" s="26">
        <f>U941+U935</f>
        <v>0</v>
      </c>
      <c r="V934" s="26">
        <f>V941+V935</f>
        <v>0</v>
      </c>
      <c r="W934" s="26">
        <f>W941+W935</f>
        <v>0</v>
      </c>
      <c r="X934" s="26">
        <f>X941+X935</f>
        <v>0</v>
      </c>
      <c r="Y934" s="26">
        <f t="shared" si="3077"/>
        <v>56723.416990000005</v>
      </c>
      <c r="Z934" s="26">
        <f t="shared" si="3078"/>
        <v>46997.200000000004</v>
      </c>
      <c r="AA934" s="26">
        <f t="shared" si="3079"/>
        <v>42593.400000000009</v>
      </c>
      <c r="AB934" s="26">
        <f>AB941+AB935</f>
        <v>0</v>
      </c>
      <c r="AC934" s="26">
        <f>AC941+AC935</f>
        <v>0</v>
      </c>
      <c r="AD934" s="26">
        <f>AD941+AD935</f>
        <v>0</v>
      </c>
      <c r="AE934" s="26">
        <f t="shared" si="3080"/>
        <v>56723.416990000005</v>
      </c>
      <c r="AF934" s="26">
        <f t="shared" si="3081"/>
        <v>46997.200000000004</v>
      </c>
      <c r="AG934" s="26">
        <f t="shared" si="3082"/>
        <v>42593.400000000009</v>
      </c>
      <c r="AH934" s="26">
        <f>AH941+AH935</f>
        <v>0</v>
      </c>
      <c r="AI934" s="26">
        <f>AI941+AI935</f>
        <v>0</v>
      </c>
      <c r="AJ934" s="26">
        <f>AJ941+AJ935</f>
        <v>0</v>
      </c>
      <c r="AK934" s="26">
        <f>AK941+AK935</f>
        <v>0</v>
      </c>
      <c r="AL934" s="26">
        <f>AL941+AL935</f>
        <v>0</v>
      </c>
      <c r="AM934" s="26">
        <f>AM941+AM935</f>
        <v>0</v>
      </c>
      <c r="AN934" s="26">
        <f>AN941+AN935</f>
        <v>0</v>
      </c>
      <c r="AO934" s="26">
        <f>AO941+AO935</f>
        <v>0</v>
      </c>
      <c r="AP934" s="26">
        <f>AP941+AP935</f>
        <v>0</v>
      </c>
      <c r="AQ934" s="26">
        <f>AQ941+AQ935</f>
        <v>0</v>
      </c>
      <c r="AR934" s="26">
        <f>AR941+AR935</f>
        <v>0</v>
      </c>
      <c r="AS934" s="26">
        <f>AS941+AS935</f>
        <v>0</v>
      </c>
      <c r="AT934" s="26">
        <f>AT941+AT935</f>
        <v>0</v>
      </c>
      <c r="AU934" s="26">
        <f>AU941+AU935</f>
        <v>0</v>
      </c>
      <c r="AV934" s="26">
        <f>AV941+AV935</f>
        <v>0</v>
      </c>
      <c r="AW934" s="26">
        <f t="shared" si="3083"/>
        <v>56723.416990000005</v>
      </c>
      <c r="AX934" s="26">
        <f t="shared" si="3084"/>
        <v>46997.200000000004</v>
      </c>
      <c r="AY934" s="26">
        <f t="shared" si="3085"/>
        <v>42593.400000000009</v>
      </c>
      <c r="AZ934" s="26">
        <f>AZ941+AZ935</f>
        <v>0</v>
      </c>
      <c r="BA934" s="26">
        <f t="shared" si="3086"/>
        <v>56723.416990000005</v>
      </c>
      <c r="BB934" s="26">
        <f t="shared" si="3087"/>
        <v>46997.200000000004</v>
      </c>
      <c r="BC934" s="26">
        <f t="shared" si="3088"/>
        <v>42593.400000000009</v>
      </c>
      <c r="BD934" s="26">
        <f>BD941+BD935</f>
        <v>0</v>
      </c>
      <c r="BE934" s="26">
        <f>BE941+BE935</f>
        <v>0</v>
      </c>
      <c r="BF934" s="26">
        <f>BF941+BF935</f>
        <v>0</v>
      </c>
      <c r="BG934" s="26">
        <f>BG941+BG935</f>
        <v>0</v>
      </c>
      <c r="BH934" s="26">
        <f>BH941+BH935</f>
        <v>0</v>
      </c>
      <c r="BI934" s="26">
        <f>BI941+BI935</f>
        <v>0</v>
      </c>
      <c r="BJ934" s="26">
        <f>BJ941+BJ935</f>
        <v>2700</v>
      </c>
      <c r="BK934" s="26">
        <f>BK941+BK935</f>
        <v>0</v>
      </c>
      <c r="BL934" s="26">
        <f>BL941+BL935</f>
        <v>0</v>
      </c>
      <c r="BM934" s="26">
        <f>BM941+BM935</f>
        <v>0</v>
      </c>
      <c r="BN934" s="26">
        <f>BN941+BN935</f>
        <v>0</v>
      </c>
      <c r="BO934" s="26">
        <f t="shared" si="3089"/>
        <v>56723.416990000005</v>
      </c>
      <c r="BP934" s="26">
        <f t="shared" si="3090"/>
        <v>49697.200000000004</v>
      </c>
      <c r="BQ934" s="26">
        <f t="shared" si="3091"/>
        <v>42593.400000000009</v>
      </c>
      <c r="BR934" s="26">
        <f>BR941+BR935</f>
        <v>0</v>
      </c>
      <c r="BS934" s="27"/>
      <c r="BT934" s="27"/>
      <c r="BU934" s="23"/>
      <c r="BV934" s="23"/>
      <c r="BW934" s="23"/>
      <c r="BX934" s="23"/>
      <c r="BY934" s="23"/>
      <c r="BZ934" s="23"/>
      <c r="CA934" s="23"/>
      <c r="CB934" s="23"/>
    </row>
    <row r="935" s="28" customFormat="1">
      <c r="A935" s="29" t="s">
        <v>497</v>
      </c>
      <c r="B935" s="29" t="s">
        <v>70</v>
      </c>
      <c r="C935" s="29" t="s">
        <v>334</v>
      </c>
      <c r="D935" s="29"/>
      <c r="E935" s="29"/>
      <c r="F935" s="30" t="s">
        <v>496</v>
      </c>
      <c r="G935" s="31"/>
      <c r="H935" s="31"/>
      <c r="I935" s="31"/>
      <c r="J935" s="31"/>
      <c r="K935" s="31"/>
      <c r="L935" s="31"/>
      <c r="M935" s="31"/>
      <c r="N935" s="31"/>
      <c r="O935" s="31"/>
      <c r="P935" s="31">
        <f t="shared" ref="P935:P939" si="3310">P936</f>
        <v>0</v>
      </c>
      <c r="Q935" s="31">
        <f t="shared" ref="Q935:Q939" si="3311">Q936</f>
        <v>0</v>
      </c>
      <c r="R935" s="31">
        <f t="shared" ref="R935:R939" si="3312">R936</f>
        <v>0</v>
      </c>
      <c r="S935" s="31">
        <f t="shared" ref="S935:S939" si="3313">S936</f>
        <v>1066.61699</v>
      </c>
      <c r="T935" s="31">
        <f t="shared" ref="T935:T939" si="3314">T936</f>
        <v>0</v>
      </c>
      <c r="U935" s="31">
        <f t="shared" ref="U935:U939" si="3315">U936</f>
        <v>0</v>
      </c>
      <c r="V935" s="31">
        <f t="shared" ref="V935:V939" si="3316">V936</f>
        <v>0</v>
      </c>
      <c r="W935" s="31">
        <f t="shared" ref="W935:W939" si="3317">W936</f>
        <v>0</v>
      </c>
      <c r="X935" s="31">
        <f t="shared" ref="X935:X939" si="3318">X936</f>
        <v>0</v>
      </c>
      <c r="Y935" s="31">
        <f t="shared" si="3077"/>
        <v>1066.61699</v>
      </c>
      <c r="Z935" s="31">
        <f t="shared" si="3078"/>
        <v>0</v>
      </c>
      <c r="AA935" s="31">
        <f t="shared" si="3079"/>
        <v>0</v>
      </c>
      <c r="AB935" s="31">
        <f t="shared" ref="AB935:AB939" si="3319">AB936</f>
        <v>0</v>
      </c>
      <c r="AC935" s="31">
        <f t="shared" ref="AC935:AC939" si="3320">AC936</f>
        <v>0</v>
      </c>
      <c r="AD935" s="31">
        <f t="shared" ref="AD935:AD939" si="3321">AD936</f>
        <v>0</v>
      </c>
      <c r="AE935" s="31">
        <f t="shared" si="3080"/>
        <v>1066.61699</v>
      </c>
      <c r="AF935" s="31">
        <f t="shared" si="3081"/>
        <v>0</v>
      </c>
      <c r="AG935" s="31">
        <f t="shared" si="3082"/>
        <v>0</v>
      </c>
      <c r="AH935" s="31">
        <f t="shared" ref="AH935:AH939" si="3322">AH936</f>
        <v>0</v>
      </c>
      <c r="AI935" s="31">
        <f t="shared" ref="AI935:AI939" si="3323">AI936</f>
        <v>0</v>
      </c>
      <c r="AJ935" s="31">
        <f t="shared" ref="AJ935:AJ939" si="3324">AJ936</f>
        <v>0</v>
      </c>
      <c r="AK935" s="31">
        <f t="shared" ref="AK935:AK939" si="3325">AK936</f>
        <v>0</v>
      </c>
      <c r="AL935" s="31">
        <f t="shared" ref="AL935:AL939" si="3326">AL936</f>
        <v>0</v>
      </c>
      <c r="AM935" s="31">
        <f t="shared" ref="AM935:AM939" si="3327">AM936</f>
        <v>0</v>
      </c>
      <c r="AN935" s="31">
        <f t="shared" ref="AN935:AN939" si="3328">AN936</f>
        <v>0</v>
      </c>
      <c r="AO935" s="31">
        <f t="shared" ref="AO935:AO939" si="3329">AO936</f>
        <v>0</v>
      </c>
      <c r="AP935" s="31">
        <f t="shared" ref="AP935:AP939" si="3330">AP936</f>
        <v>0</v>
      </c>
      <c r="AQ935" s="31">
        <f t="shared" ref="AQ935:AQ939" si="3331">AQ936</f>
        <v>0</v>
      </c>
      <c r="AR935" s="31">
        <f t="shared" ref="AR935:AR939" si="3332">AR936</f>
        <v>0</v>
      </c>
      <c r="AS935" s="31">
        <f t="shared" ref="AS935:AS939" si="3333">AS936</f>
        <v>0</v>
      </c>
      <c r="AT935" s="31">
        <f t="shared" ref="AT935:AT939" si="3334">AT936</f>
        <v>0</v>
      </c>
      <c r="AU935" s="31">
        <f t="shared" ref="AU935:AU939" si="3335">AU936</f>
        <v>0</v>
      </c>
      <c r="AV935" s="31">
        <f t="shared" ref="AV935:AV939" si="3336">AV936</f>
        <v>0</v>
      </c>
      <c r="AW935" s="31">
        <f t="shared" si="3083"/>
        <v>1066.61699</v>
      </c>
      <c r="AX935" s="31">
        <f t="shared" si="3084"/>
        <v>0</v>
      </c>
      <c r="AY935" s="31">
        <f t="shared" si="3085"/>
        <v>0</v>
      </c>
      <c r="AZ935" s="31">
        <f t="shared" ref="AZ935:AZ939" si="3337">AZ936</f>
        <v>0</v>
      </c>
      <c r="BA935" s="31">
        <f t="shared" si="3086"/>
        <v>1066.61699</v>
      </c>
      <c r="BB935" s="31">
        <f t="shared" si="3087"/>
        <v>0</v>
      </c>
      <c r="BC935" s="31">
        <f t="shared" si="3088"/>
        <v>0</v>
      </c>
      <c r="BD935" s="31">
        <f t="shared" ref="BD935:BD939" si="3338">BD936</f>
        <v>0</v>
      </c>
      <c r="BE935" s="31">
        <f t="shared" ref="BE935:BE939" si="3339">BE936</f>
        <v>0</v>
      </c>
      <c r="BF935" s="31">
        <f t="shared" ref="BF935:BF939" si="3340">BF936</f>
        <v>0</v>
      </c>
      <c r="BG935" s="31">
        <f t="shared" ref="BG935:BG939" si="3341">BG936</f>
        <v>0</v>
      </c>
      <c r="BH935" s="31">
        <f t="shared" ref="BH935:BH939" si="3342">BH936</f>
        <v>0</v>
      </c>
      <c r="BI935" s="31">
        <f t="shared" ref="BI935:BI939" si="3343">BI936</f>
        <v>0</v>
      </c>
      <c r="BJ935" s="31">
        <f t="shared" ref="BJ935:BJ939" si="3344">BJ936</f>
        <v>0</v>
      </c>
      <c r="BK935" s="31">
        <f t="shared" ref="BK935:BK939" si="3345">BK936</f>
        <v>0</v>
      </c>
      <c r="BL935" s="31">
        <f t="shared" ref="BL935:BL939" si="3346">BL936</f>
        <v>0</v>
      </c>
      <c r="BM935" s="31">
        <f t="shared" ref="BM935:BM939" si="3347">BM936</f>
        <v>0</v>
      </c>
      <c r="BN935" s="31">
        <f t="shared" ref="BN935:BN939" si="3348">BN936</f>
        <v>0</v>
      </c>
      <c r="BO935" s="31">
        <f t="shared" si="3089"/>
        <v>1066.61699</v>
      </c>
      <c r="BP935" s="31">
        <f t="shared" si="3090"/>
        <v>0</v>
      </c>
      <c r="BQ935" s="31">
        <f t="shared" si="3091"/>
        <v>0</v>
      </c>
      <c r="BR935" s="31">
        <f t="shared" ref="BR935:BR939" si="3349">BR936</f>
        <v>0</v>
      </c>
      <c r="BS935" s="32"/>
      <c r="BT935" s="32"/>
      <c r="BU935" s="28"/>
      <c r="BV935" s="28"/>
      <c r="BW935" s="28"/>
      <c r="BX935" s="28"/>
      <c r="BY935" s="28"/>
      <c r="BZ935" s="28"/>
      <c r="CA935" s="28"/>
      <c r="CB935" s="28"/>
    </row>
    <row r="936" s="1" customFormat="1">
      <c r="A936" s="33" t="s">
        <v>497</v>
      </c>
      <c r="B936" s="33" t="s">
        <v>70</v>
      </c>
      <c r="C936" s="33" t="s">
        <v>334</v>
      </c>
      <c r="D936" s="33" t="s">
        <v>457</v>
      </c>
      <c r="E936" s="33"/>
      <c r="F936" s="34" t="s">
        <v>458</v>
      </c>
      <c r="G936" s="17"/>
      <c r="H936" s="17"/>
      <c r="I936" s="17"/>
      <c r="J936" s="17"/>
      <c r="K936" s="17"/>
      <c r="L936" s="17"/>
      <c r="M936" s="17"/>
      <c r="N936" s="17"/>
      <c r="O936" s="17"/>
      <c r="P936" s="17">
        <f t="shared" si="3310"/>
        <v>0</v>
      </c>
      <c r="Q936" s="17">
        <f t="shared" si="3311"/>
        <v>0</v>
      </c>
      <c r="R936" s="17">
        <f t="shared" si="3312"/>
        <v>0</v>
      </c>
      <c r="S936" s="17">
        <f t="shared" si="3313"/>
        <v>1066.61699</v>
      </c>
      <c r="T936" s="17">
        <f t="shared" si="3314"/>
        <v>0</v>
      </c>
      <c r="U936" s="17">
        <f t="shared" si="3315"/>
        <v>0</v>
      </c>
      <c r="V936" s="17">
        <f t="shared" si="3316"/>
        <v>0</v>
      </c>
      <c r="W936" s="17">
        <f t="shared" si="3317"/>
        <v>0</v>
      </c>
      <c r="X936" s="17">
        <f t="shared" si="3318"/>
        <v>0</v>
      </c>
      <c r="Y936" s="17">
        <f t="shared" ref="Y936:Y999" si="3350">M936+P936+Q936+R936+S936</f>
        <v>1066.61699</v>
      </c>
      <c r="Z936" s="17">
        <f t="shared" ref="Z936:Z999" si="3351">N936+T936+U936</f>
        <v>0</v>
      </c>
      <c r="AA936" s="17">
        <f t="shared" ref="AA936:AA999" si="3352">O936+V936+X936+W936</f>
        <v>0</v>
      </c>
      <c r="AB936" s="17">
        <f t="shared" si="3319"/>
        <v>0</v>
      </c>
      <c r="AC936" s="17">
        <f t="shared" si="3320"/>
        <v>0</v>
      </c>
      <c r="AD936" s="17">
        <f t="shared" si="3321"/>
        <v>0</v>
      </c>
      <c r="AE936" s="17">
        <f t="shared" ref="AE936:AE999" si="3353">Y936+AB936</f>
        <v>1066.61699</v>
      </c>
      <c r="AF936" s="17">
        <f t="shared" ref="AF936:AF999" si="3354">Z936+AC936</f>
        <v>0</v>
      </c>
      <c r="AG936" s="17">
        <f t="shared" ref="AG936:AG999" si="3355">AA936+AD936</f>
        <v>0</v>
      </c>
      <c r="AH936" s="17">
        <f t="shared" si="3322"/>
        <v>0</v>
      </c>
      <c r="AI936" s="17">
        <f t="shared" si="3323"/>
        <v>0</v>
      </c>
      <c r="AJ936" s="17">
        <f t="shared" si="3324"/>
        <v>0</v>
      </c>
      <c r="AK936" s="17">
        <f t="shared" si="3325"/>
        <v>0</v>
      </c>
      <c r="AL936" s="17">
        <f t="shared" si="3326"/>
        <v>0</v>
      </c>
      <c r="AM936" s="17">
        <f t="shared" si="3327"/>
        <v>0</v>
      </c>
      <c r="AN936" s="17">
        <f t="shared" si="3328"/>
        <v>0</v>
      </c>
      <c r="AO936" s="17">
        <f t="shared" si="3329"/>
        <v>0</v>
      </c>
      <c r="AP936" s="17">
        <f t="shared" si="3330"/>
        <v>0</v>
      </c>
      <c r="AQ936" s="17">
        <f t="shared" si="3331"/>
        <v>0</v>
      </c>
      <c r="AR936" s="17">
        <f t="shared" si="3332"/>
        <v>0</v>
      </c>
      <c r="AS936" s="17">
        <f t="shared" si="3333"/>
        <v>0</v>
      </c>
      <c r="AT936" s="17">
        <f t="shared" si="3334"/>
        <v>0</v>
      </c>
      <c r="AU936" s="17">
        <f t="shared" si="3335"/>
        <v>0</v>
      </c>
      <c r="AV936" s="17">
        <f t="shared" si="3336"/>
        <v>0</v>
      </c>
      <c r="AW936" s="17">
        <f t="shared" ref="AW936:AW999" si="3356">AE936+AH936+AI936+AJ936+AK936+AL936</f>
        <v>1066.61699</v>
      </c>
      <c r="AX936" s="17">
        <f t="shared" ref="AX936:AX999" si="3357">AF936+AM936+AN936+AO936+AP936+AQ936</f>
        <v>0</v>
      </c>
      <c r="AY936" s="17">
        <f t="shared" ref="AY936:AY999" si="3358">AG936+AR936+AS936+AT936+AU936+AV936</f>
        <v>0</v>
      </c>
      <c r="AZ936" s="17">
        <f t="shared" si="3337"/>
        <v>0</v>
      </c>
      <c r="BA936" s="17">
        <f t="shared" ref="BA936:BA999" si="3359">AW936+AZ936</f>
        <v>1066.61699</v>
      </c>
      <c r="BB936" s="17">
        <f t="shared" ref="BB936:BB999" si="3360">AX936</f>
        <v>0</v>
      </c>
      <c r="BC936" s="17">
        <f t="shared" ref="BC936:BC999" si="3361">AY936</f>
        <v>0</v>
      </c>
      <c r="BD936" s="17">
        <f t="shared" si="3338"/>
        <v>0</v>
      </c>
      <c r="BE936" s="17">
        <f t="shared" si="3339"/>
        <v>0</v>
      </c>
      <c r="BF936" s="17">
        <f t="shared" si="3340"/>
        <v>0</v>
      </c>
      <c r="BG936" s="17">
        <f t="shared" si="3341"/>
        <v>0</v>
      </c>
      <c r="BH936" s="17">
        <f t="shared" si="3342"/>
        <v>0</v>
      </c>
      <c r="BI936" s="17">
        <f t="shared" si="3343"/>
        <v>0</v>
      </c>
      <c r="BJ936" s="17">
        <f t="shared" si="3344"/>
        <v>0</v>
      </c>
      <c r="BK936" s="17">
        <f t="shared" si="3345"/>
        <v>0</v>
      </c>
      <c r="BL936" s="17">
        <f t="shared" si="3346"/>
        <v>0</v>
      </c>
      <c r="BM936" s="17">
        <f t="shared" si="3347"/>
        <v>0</v>
      </c>
      <c r="BN936" s="17">
        <f t="shared" si="3348"/>
        <v>0</v>
      </c>
      <c r="BO936" s="17">
        <f t="shared" ref="BO936:BO999" si="3362">BA936+BD936+BE936+BF936+BG936</f>
        <v>1066.61699</v>
      </c>
      <c r="BP936" s="17">
        <f t="shared" ref="BP936:BP999" si="3363">BB936+BH936+BI936+BJ936+BK936</f>
        <v>0</v>
      </c>
      <c r="BQ936" s="17">
        <f t="shared" ref="BQ936:BQ999" si="3364">BC936+BL936+BM936+BN936</f>
        <v>0</v>
      </c>
      <c r="BR936" s="17">
        <f t="shared" si="3349"/>
        <v>0</v>
      </c>
      <c r="BS936" s="35"/>
      <c r="BT936" s="35"/>
      <c r="BU936" s="1"/>
      <c r="BV936" s="1"/>
      <c r="BW936" s="1"/>
      <c r="BX936" s="1"/>
      <c r="BY936" s="1"/>
      <c r="BZ936" s="1"/>
      <c r="CA936" s="1"/>
      <c r="CB936" s="1"/>
    </row>
    <row r="937" s="1" customFormat="1">
      <c r="A937" s="33" t="s">
        <v>497</v>
      </c>
      <c r="B937" s="33" t="s">
        <v>70</v>
      </c>
      <c r="C937" s="33" t="s">
        <v>334</v>
      </c>
      <c r="D937" s="33" t="s">
        <v>470</v>
      </c>
      <c r="E937" s="33"/>
      <c r="F937" s="34" t="s">
        <v>43</v>
      </c>
      <c r="G937" s="17"/>
      <c r="H937" s="17"/>
      <c r="I937" s="17"/>
      <c r="J937" s="17"/>
      <c r="K937" s="17"/>
      <c r="L937" s="17"/>
      <c r="M937" s="17"/>
      <c r="N937" s="17"/>
      <c r="O937" s="17"/>
      <c r="P937" s="17">
        <f t="shared" si="3310"/>
        <v>0</v>
      </c>
      <c r="Q937" s="17">
        <f t="shared" si="3311"/>
        <v>0</v>
      </c>
      <c r="R937" s="17">
        <f t="shared" si="3312"/>
        <v>0</v>
      </c>
      <c r="S937" s="17">
        <f t="shared" si="3313"/>
        <v>1066.61699</v>
      </c>
      <c r="T937" s="17">
        <f t="shared" si="3314"/>
        <v>0</v>
      </c>
      <c r="U937" s="17">
        <f t="shared" si="3315"/>
        <v>0</v>
      </c>
      <c r="V937" s="17">
        <f t="shared" si="3316"/>
        <v>0</v>
      </c>
      <c r="W937" s="17">
        <f t="shared" si="3317"/>
        <v>0</v>
      </c>
      <c r="X937" s="17">
        <f t="shared" si="3318"/>
        <v>0</v>
      </c>
      <c r="Y937" s="17">
        <f t="shared" si="3350"/>
        <v>1066.61699</v>
      </c>
      <c r="Z937" s="17">
        <f t="shared" si="3351"/>
        <v>0</v>
      </c>
      <c r="AA937" s="17">
        <f t="shared" si="3352"/>
        <v>0</v>
      </c>
      <c r="AB937" s="17">
        <f t="shared" si="3319"/>
        <v>0</v>
      </c>
      <c r="AC937" s="17">
        <f t="shared" si="3320"/>
        <v>0</v>
      </c>
      <c r="AD937" s="17">
        <f t="shared" si="3321"/>
        <v>0</v>
      </c>
      <c r="AE937" s="17">
        <f t="shared" si="3353"/>
        <v>1066.61699</v>
      </c>
      <c r="AF937" s="17">
        <f t="shared" si="3354"/>
        <v>0</v>
      </c>
      <c r="AG937" s="17">
        <f t="shared" si="3355"/>
        <v>0</v>
      </c>
      <c r="AH937" s="17">
        <f t="shared" si="3322"/>
        <v>0</v>
      </c>
      <c r="AI937" s="17">
        <f t="shared" si="3323"/>
        <v>0</v>
      </c>
      <c r="AJ937" s="17">
        <f t="shared" si="3324"/>
        <v>0</v>
      </c>
      <c r="AK937" s="17">
        <f t="shared" si="3325"/>
        <v>0</v>
      </c>
      <c r="AL937" s="17">
        <f t="shared" si="3326"/>
        <v>0</v>
      </c>
      <c r="AM937" s="17">
        <f t="shared" si="3327"/>
        <v>0</v>
      </c>
      <c r="AN937" s="17">
        <f t="shared" si="3328"/>
        <v>0</v>
      </c>
      <c r="AO937" s="17">
        <f t="shared" si="3329"/>
        <v>0</v>
      </c>
      <c r="AP937" s="17">
        <f t="shared" si="3330"/>
        <v>0</v>
      </c>
      <c r="AQ937" s="17">
        <f t="shared" si="3331"/>
        <v>0</v>
      </c>
      <c r="AR937" s="17">
        <f t="shared" si="3332"/>
        <v>0</v>
      </c>
      <c r="AS937" s="17">
        <f t="shared" si="3333"/>
        <v>0</v>
      </c>
      <c r="AT937" s="17">
        <f t="shared" si="3334"/>
        <v>0</v>
      </c>
      <c r="AU937" s="17">
        <f t="shared" si="3335"/>
        <v>0</v>
      </c>
      <c r="AV937" s="17">
        <f t="shared" si="3336"/>
        <v>0</v>
      </c>
      <c r="AW937" s="17">
        <f t="shared" si="3356"/>
        <v>1066.61699</v>
      </c>
      <c r="AX937" s="17">
        <f t="shared" si="3357"/>
        <v>0</v>
      </c>
      <c r="AY937" s="17">
        <f t="shared" si="3358"/>
        <v>0</v>
      </c>
      <c r="AZ937" s="17">
        <f t="shared" si="3337"/>
        <v>0</v>
      </c>
      <c r="BA937" s="17">
        <f t="shared" si="3359"/>
        <v>1066.61699</v>
      </c>
      <c r="BB937" s="17">
        <f t="shared" si="3360"/>
        <v>0</v>
      </c>
      <c r="BC937" s="17">
        <f t="shared" si="3361"/>
        <v>0</v>
      </c>
      <c r="BD937" s="17">
        <f t="shared" si="3338"/>
        <v>0</v>
      </c>
      <c r="BE937" s="17">
        <f t="shared" si="3339"/>
        <v>0</v>
      </c>
      <c r="BF937" s="17">
        <f t="shared" si="3340"/>
        <v>0</v>
      </c>
      <c r="BG937" s="17">
        <f t="shared" si="3341"/>
        <v>0</v>
      </c>
      <c r="BH937" s="17">
        <f t="shared" si="3342"/>
        <v>0</v>
      </c>
      <c r="BI937" s="17">
        <f t="shared" si="3343"/>
        <v>0</v>
      </c>
      <c r="BJ937" s="17">
        <f t="shared" si="3344"/>
        <v>0</v>
      </c>
      <c r="BK937" s="17">
        <f t="shared" si="3345"/>
        <v>0</v>
      </c>
      <c r="BL937" s="17">
        <f t="shared" si="3346"/>
        <v>0</v>
      </c>
      <c r="BM937" s="17">
        <f t="shared" si="3347"/>
        <v>0</v>
      </c>
      <c r="BN937" s="17">
        <f t="shared" si="3348"/>
        <v>0</v>
      </c>
      <c r="BO937" s="17">
        <f t="shared" si="3362"/>
        <v>1066.61699</v>
      </c>
      <c r="BP937" s="17">
        <f t="shared" si="3363"/>
        <v>0</v>
      </c>
      <c r="BQ937" s="17">
        <f t="shared" si="3364"/>
        <v>0</v>
      </c>
      <c r="BR937" s="17">
        <f t="shared" si="3349"/>
        <v>0</v>
      </c>
      <c r="BS937" s="35"/>
      <c r="BT937" s="35"/>
      <c r="BU937" s="1"/>
      <c r="BV937" s="1"/>
      <c r="BW937" s="1"/>
      <c r="BX937" s="1"/>
      <c r="BY937" s="1"/>
      <c r="BZ937" s="1"/>
      <c r="CA937" s="1"/>
      <c r="CB937" s="1"/>
    </row>
    <row r="938" s="1" customFormat="1">
      <c r="A938" s="33" t="s">
        <v>497</v>
      </c>
      <c r="B938" s="33" t="s">
        <v>70</v>
      </c>
      <c r="C938" s="33" t="s">
        <v>334</v>
      </c>
      <c r="D938" s="33" t="s">
        <v>492</v>
      </c>
      <c r="E938" s="33"/>
      <c r="F938" s="34" t="s">
        <v>493</v>
      </c>
      <c r="G938" s="17"/>
      <c r="H938" s="17"/>
      <c r="I938" s="17"/>
      <c r="J938" s="17"/>
      <c r="K938" s="17"/>
      <c r="L938" s="17"/>
      <c r="M938" s="17"/>
      <c r="N938" s="17"/>
      <c r="O938" s="17"/>
      <c r="P938" s="17">
        <f t="shared" si="3310"/>
        <v>0</v>
      </c>
      <c r="Q938" s="17">
        <f t="shared" si="3311"/>
        <v>0</v>
      </c>
      <c r="R938" s="17">
        <f t="shared" si="3312"/>
        <v>0</v>
      </c>
      <c r="S938" s="17">
        <f t="shared" si="3313"/>
        <v>1066.61699</v>
      </c>
      <c r="T938" s="17">
        <f t="shared" si="3314"/>
        <v>0</v>
      </c>
      <c r="U938" s="17">
        <f t="shared" si="3315"/>
        <v>0</v>
      </c>
      <c r="V938" s="17">
        <f t="shared" si="3316"/>
        <v>0</v>
      </c>
      <c r="W938" s="17">
        <f t="shared" si="3317"/>
        <v>0</v>
      </c>
      <c r="X938" s="17">
        <f t="shared" si="3318"/>
        <v>0</v>
      </c>
      <c r="Y938" s="17">
        <f t="shared" si="3350"/>
        <v>1066.61699</v>
      </c>
      <c r="Z938" s="17">
        <f t="shared" si="3351"/>
        <v>0</v>
      </c>
      <c r="AA938" s="17">
        <f t="shared" si="3352"/>
        <v>0</v>
      </c>
      <c r="AB938" s="17">
        <f t="shared" si="3319"/>
        <v>0</v>
      </c>
      <c r="AC938" s="17">
        <f t="shared" si="3320"/>
        <v>0</v>
      </c>
      <c r="AD938" s="17">
        <f t="shared" si="3321"/>
        <v>0</v>
      </c>
      <c r="AE938" s="17">
        <f t="shared" si="3353"/>
        <v>1066.61699</v>
      </c>
      <c r="AF938" s="17">
        <f t="shared" si="3354"/>
        <v>0</v>
      </c>
      <c r="AG938" s="17">
        <f t="shared" si="3355"/>
        <v>0</v>
      </c>
      <c r="AH938" s="17">
        <f t="shared" si="3322"/>
        <v>0</v>
      </c>
      <c r="AI938" s="17">
        <f t="shared" si="3323"/>
        <v>0</v>
      </c>
      <c r="AJ938" s="17">
        <f t="shared" si="3324"/>
        <v>0</v>
      </c>
      <c r="AK938" s="17">
        <f t="shared" si="3325"/>
        <v>0</v>
      </c>
      <c r="AL938" s="17">
        <f t="shared" si="3326"/>
        <v>0</v>
      </c>
      <c r="AM938" s="17">
        <f t="shared" si="3327"/>
        <v>0</v>
      </c>
      <c r="AN938" s="17">
        <f t="shared" si="3328"/>
        <v>0</v>
      </c>
      <c r="AO938" s="17">
        <f t="shared" si="3329"/>
        <v>0</v>
      </c>
      <c r="AP938" s="17">
        <f t="shared" si="3330"/>
        <v>0</v>
      </c>
      <c r="AQ938" s="17">
        <f t="shared" si="3331"/>
        <v>0</v>
      </c>
      <c r="AR938" s="17">
        <f t="shared" si="3332"/>
        <v>0</v>
      </c>
      <c r="AS938" s="17">
        <f t="shared" si="3333"/>
        <v>0</v>
      </c>
      <c r="AT938" s="17">
        <f t="shared" si="3334"/>
        <v>0</v>
      </c>
      <c r="AU938" s="17">
        <f t="shared" si="3335"/>
        <v>0</v>
      </c>
      <c r="AV938" s="17">
        <f t="shared" si="3336"/>
        <v>0</v>
      </c>
      <c r="AW938" s="17">
        <f t="shared" si="3356"/>
        <v>1066.61699</v>
      </c>
      <c r="AX938" s="17">
        <f t="shared" si="3357"/>
        <v>0</v>
      </c>
      <c r="AY938" s="17">
        <f t="shared" si="3358"/>
        <v>0</v>
      </c>
      <c r="AZ938" s="17">
        <f t="shared" si="3337"/>
        <v>0</v>
      </c>
      <c r="BA938" s="17">
        <f t="shared" si="3359"/>
        <v>1066.61699</v>
      </c>
      <c r="BB938" s="17">
        <f t="shared" si="3360"/>
        <v>0</v>
      </c>
      <c r="BC938" s="17">
        <f t="shared" si="3361"/>
        <v>0</v>
      </c>
      <c r="BD938" s="17">
        <f t="shared" si="3338"/>
        <v>0</v>
      </c>
      <c r="BE938" s="17">
        <f t="shared" si="3339"/>
        <v>0</v>
      </c>
      <c r="BF938" s="17">
        <f t="shared" si="3340"/>
        <v>0</v>
      </c>
      <c r="BG938" s="17">
        <f t="shared" si="3341"/>
        <v>0</v>
      </c>
      <c r="BH938" s="17">
        <f t="shared" si="3342"/>
        <v>0</v>
      </c>
      <c r="BI938" s="17">
        <f t="shared" si="3343"/>
        <v>0</v>
      </c>
      <c r="BJ938" s="17">
        <f t="shared" si="3344"/>
        <v>0</v>
      </c>
      <c r="BK938" s="17">
        <f t="shared" si="3345"/>
        <v>0</v>
      </c>
      <c r="BL938" s="17">
        <f t="shared" si="3346"/>
        <v>0</v>
      </c>
      <c r="BM938" s="17">
        <f t="shared" si="3347"/>
        <v>0</v>
      </c>
      <c r="BN938" s="17">
        <f t="shared" si="3348"/>
        <v>0</v>
      </c>
      <c r="BO938" s="17">
        <f t="shared" si="3362"/>
        <v>1066.61699</v>
      </c>
      <c r="BP938" s="17">
        <f t="shared" si="3363"/>
        <v>0</v>
      </c>
      <c r="BQ938" s="17">
        <f t="shared" si="3364"/>
        <v>0</v>
      </c>
      <c r="BR938" s="17">
        <f t="shared" si="3349"/>
        <v>0</v>
      </c>
      <c r="BS938" s="35"/>
      <c r="BT938" s="35"/>
      <c r="BU938" s="1"/>
      <c r="BV938" s="1"/>
      <c r="BW938" s="1"/>
      <c r="BX938" s="1"/>
      <c r="BY938" s="1"/>
      <c r="BZ938" s="1"/>
      <c r="CA938" s="1"/>
      <c r="CB938" s="1"/>
    </row>
    <row r="939" s="1" customFormat="1">
      <c r="A939" s="33" t="s">
        <v>497</v>
      </c>
      <c r="B939" s="33" t="s">
        <v>70</v>
      </c>
      <c r="C939" s="33" t="s">
        <v>334</v>
      </c>
      <c r="D939" s="33" t="s">
        <v>494</v>
      </c>
      <c r="E939" s="33"/>
      <c r="F939" s="34" t="s">
        <v>495</v>
      </c>
      <c r="G939" s="17"/>
      <c r="H939" s="17"/>
      <c r="I939" s="17"/>
      <c r="J939" s="17"/>
      <c r="K939" s="17"/>
      <c r="L939" s="17"/>
      <c r="M939" s="17"/>
      <c r="N939" s="17"/>
      <c r="O939" s="17"/>
      <c r="P939" s="17">
        <f t="shared" si="3310"/>
        <v>0</v>
      </c>
      <c r="Q939" s="17">
        <f t="shared" si="3311"/>
        <v>0</v>
      </c>
      <c r="R939" s="17">
        <f t="shared" si="3312"/>
        <v>0</v>
      </c>
      <c r="S939" s="17">
        <f t="shared" si="3313"/>
        <v>1066.61699</v>
      </c>
      <c r="T939" s="17">
        <f t="shared" si="3314"/>
        <v>0</v>
      </c>
      <c r="U939" s="17">
        <f t="shared" si="3315"/>
        <v>0</v>
      </c>
      <c r="V939" s="17">
        <f t="shared" si="3316"/>
        <v>0</v>
      </c>
      <c r="W939" s="17">
        <f t="shared" si="3317"/>
        <v>0</v>
      </c>
      <c r="X939" s="17">
        <f t="shared" si="3318"/>
        <v>0</v>
      </c>
      <c r="Y939" s="17">
        <f t="shared" si="3350"/>
        <v>1066.61699</v>
      </c>
      <c r="Z939" s="17">
        <f t="shared" si="3351"/>
        <v>0</v>
      </c>
      <c r="AA939" s="17">
        <f t="shared" si="3352"/>
        <v>0</v>
      </c>
      <c r="AB939" s="17">
        <f t="shared" si="3319"/>
        <v>0</v>
      </c>
      <c r="AC939" s="17">
        <f t="shared" si="3320"/>
        <v>0</v>
      </c>
      <c r="AD939" s="17">
        <f t="shared" si="3321"/>
        <v>0</v>
      </c>
      <c r="AE939" s="17">
        <f t="shared" si="3353"/>
        <v>1066.61699</v>
      </c>
      <c r="AF939" s="17">
        <f t="shared" si="3354"/>
        <v>0</v>
      </c>
      <c r="AG939" s="17">
        <f t="shared" si="3355"/>
        <v>0</v>
      </c>
      <c r="AH939" s="17">
        <f t="shared" si="3322"/>
        <v>0</v>
      </c>
      <c r="AI939" s="17">
        <f t="shared" si="3323"/>
        <v>0</v>
      </c>
      <c r="AJ939" s="17">
        <f t="shared" si="3324"/>
        <v>0</v>
      </c>
      <c r="AK939" s="17">
        <f t="shared" si="3325"/>
        <v>0</v>
      </c>
      <c r="AL939" s="17">
        <f t="shared" si="3326"/>
        <v>0</v>
      </c>
      <c r="AM939" s="17">
        <f t="shared" si="3327"/>
        <v>0</v>
      </c>
      <c r="AN939" s="17">
        <f t="shared" si="3328"/>
        <v>0</v>
      </c>
      <c r="AO939" s="17">
        <f t="shared" si="3329"/>
        <v>0</v>
      </c>
      <c r="AP939" s="17">
        <f t="shared" si="3330"/>
        <v>0</v>
      </c>
      <c r="AQ939" s="17">
        <f t="shared" si="3331"/>
        <v>0</v>
      </c>
      <c r="AR939" s="17">
        <f t="shared" si="3332"/>
        <v>0</v>
      </c>
      <c r="AS939" s="17">
        <f t="shared" si="3333"/>
        <v>0</v>
      </c>
      <c r="AT939" s="17">
        <f t="shared" si="3334"/>
        <v>0</v>
      </c>
      <c r="AU939" s="17">
        <f t="shared" si="3335"/>
        <v>0</v>
      </c>
      <c r="AV939" s="17">
        <f t="shared" si="3336"/>
        <v>0</v>
      </c>
      <c r="AW939" s="17">
        <f t="shared" si="3356"/>
        <v>1066.61699</v>
      </c>
      <c r="AX939" s="17">
        <f t="shared" si="3357"/>
        <v>0</v>
      </c>
      <c r="AY939" s="17">
        <f t="shared" si="3358"/>
        <v>0</v>
      </c>
      <c r="AZ939" s="17">
        <f t="shared" si="3337"/>
        <v>0</v>
      </c>
      <c r="BA939" s="17">
        <f t="shared" si="3359"/>
        <v>1066.61699</v>
      </c>
      <c r="BB939" s="17">
        <f t="shared" si="3360"/>
        <v>0</v>
      </c>
      <c r="BC939" s="17">
        <f t="shared" si="3361"/>
        <v>0</v>
      </c>
      <c r="BD939" s="17">
        <f t="shared" si="3338"/>
        <v>0</v>
      </c>
      <c r="BE939" s="17">
        <f t="shared" si="3339"/>
        <v>0</v>
      </c>
      <c r="BF939" s="17">
        <f t="shared" si="3340"/>
        <v>0</v>
      </c>
      <c r="BG939" s="17">
        <f t="shared" si="3341"/>
        <v>0</v>
      </c>
      <c r="BH939" s="17">
        <f t="shared" si="3342"/>
        <v>0</v>
      </c>
      <c r="BI939" s="17">
        <f t="shared" si="3343"/>
        <v>0</v>
      </c>
      <c r="BJ939" s="17">
        <f t="shared" si="3344"/>
        <v>0</v>
      </c>
      <c r="BK939" s="17">
        <f t="shared" si="3345"/>
        <v>0</v>
      </c>
      <c r="BL939" s="17">
        <f t="shared" si="3346"/>
        <v>0</v>
      </c>
      <c r="BM939" s="17">
        <f t="shared" si="3347"/>
        <v>0</v>
      </c>
      <c r="BN939" s="17">
        <f t="shared" si="3348"/>
        <v>0</v>
      </c>
      <c r="BO939" s="17">
        <f t="shared" si="3362"/>
        <v>1066.61699</v>
      </c>
      <c r="BP939" s="17">
        <f t="shared" si="3363"/>
        <v>0</v>
      </c>
      <c r="BQ939" s="17">
        <f t="shared" si="3364"/>
        <v>0</v>
      </c>
      <c r="BR939" s="17">
        <f t="shared" si="3349"/>
        <v>0</v>
      </c>
      <c r="BS939" s="35"/>
      <c r="BT939" s="35"/>
      <c r="BU939" s="1"/>
      <c r="BV939" s="1"/>
      <c r="BW939" s="1"/>
      <c r="BX939" s="1"/>
      <c r="BY939" s="1"/>
      <c r="BZ939" s="1"/>
      <c r="CA939" s="1"/>
      <c r="CB939" s="1"/>
    </row>
    <row r="940" s="1" customFormat="1">
      <c r="A940" s="33" t="s">
        <v>497</v>
      </c>
      <c r="B940" s="33" t="s">
        <v>70</v>
      </c>
      <c r="C940" s="33" t="s">
        <v>334</v>
      </c>
      <c r="D940" s="33" t="s">
        <v>494</v>
      </c>
      <c r="E940" s="33" t="s">
        <v>48</v>
      </c>
      <c r="F940" s="34" t="s">
        <v>49</v>
      </c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>
        <f>676.667+389.94999</f>
        <v>1066.61699</v>
      </c>
      <c r="T940" s="17"/>
      <c r="U940" s="17"/>
      <c r="V940" s="17"/>
      <c r="W940" s="17"/>
      <c r="X940" s="17"/>
      <c r="Y940" s="17">
        <f t="shared" si="3350"/>
        <v>1066.61699</v>
      </c>
      <c r="Z940" s="17">
        <f t="shared" si="3351"/>
        <v>0</v>
      </c>
      <c r="AA940" s="17">
        <f t="shared" si="3352"/>
        <v>0</v>
      </c>
      <c r="AB940" s="17"/>
      <c r="AC940" s="17"/>
      <c r="AD940" s="17"/>
      <c r="AE940" s="17">
        <f t="shared" si="3353"/>
        <v>1066.61699</v>
      </c>
      <c r="AF940" s="17">
        <f t="shared" si="3354"/>
        <v>0</v>
      </c>
      <c r="AG940" s="17">
        <f t="shared" si="3355"/>
        <v>0</v>
      </c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>
        <f t="shared" si="3356"/>
        <v>1066.61699</v>
      </c>
      <c r="AX940" s="17">
        <f t="shared" si="3357"/>
        <v>0</v>
      </c>
      <c r="AY940" s="17">
        <f t="shared" si="3358"/>
        <v>0</v>
      </c>
      <c r="AZ940" s="17"/>
      <c r="BA940" s="17">
        <f t="shared" si="3359"/>
        <v>1066.61699</v>
      </c>
      <c r="BB940" s="17">
        <f t="shared" si="3360"/>
        <v>0</v>
      </c>
      <c r="BC940" s="17">
        <f t="shared" si="3361"/>
        <v>0</v>
      </c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>
        <f t="shared" si="3362"/>
        <v>1066.61699</v>
      </c>
      <c r="BP940" s="17">
        <f t="shared" si="3363"/>
        <v>0</v>
      </c>
      <c r="BQ940" s="17">
        <f t="shared" si="3364"/>
        <v>0</v>
      </c>
      <c r="BR940" s="17"/>
      <c r="BS940" s="35"/>
      <c r="BT940" s="35"/>
      <c r="BU940" s="1"/>
      <c r="BV940" s="1"/>
      <c r="BW940" s="1"/>
      <c r="BX940" s="1"/>
      <c r="BY940" s="1"/>
      <c r="BZ940" s="1"/>
      <c r="CA940" s="1"/>
      <c r="CB940" s="1"/>
    </row>
    <row r="941" s="28" customFormat="1">
      <c r="A941" s="29" t="s">
        <v>497</v>
      </c>
      <c r="B941" s="29" t="s">
        <v>70</v>
      </c>
      <c r="C941" s="29" t="s">
        <v>72</v>
      </c>
      <c r="D941" s="29"/>
      <c r="E941" s="29"/>
      <c r="F941" s="30" t="s">
        <v>73</v>
      </c>
      <c r="G941" s="31">
        <f>G942+G947+G958</f>
        <v>39471.099999999999</v>
      </c>
      <c r="H941" s="31">
        <f>H942+H947+H958</f>
        <v>30811.500000000004</v>
      </c>
      <c r="I941" s="31">
        <f>I942+I947+I958</f>
        <v>26407.700000000004</v>
      </c>
      <c r="J941" s="31">
        <f>J942+J947+J958</f>
        <v>16185.700000000001</v>
      </c>
      <c r="K941" s="31">
        <f>K942+K947+K958</f>
        <v>16185.700000000001</v>
      </c>
      <c r="L941" s="31">
        <f>L942+L947+L958</f>
        <v>16185.700000000001</v>
      </c>
      <c r="M941" s="31">
        <f t="shared" si="3307"/>
        <v>55656.800000000003</v>
      </c>
      <c r="N941" s="31">
        <f t="shared" si="3308"/>
        <v>46997.200000000004</v>
      </c>
      <c r="O941" s="31">
        <f t="shared" si="3309"/>
        <v>42593.400000000009</v>
      </c>
      <c r="P941" s="31">
        <f>P942+P947+P958</f>
        <v>0</v>
      </c>
      <c r="Q941" s="31">
        <f>Q942+Q947+Q958</f>
        <v>0</v>
      </c>
      <c r="R941" s="31">
        <f>R942+R947+R958</f>
        <v>0</v>
      </c>
      <c r="S941" s="31">
        <f>S942+S947+S958</f>
        <v>0</v>
      </c>
      <c r="T941" s="31">
        <f>T942+T947+T958</f>
        <v>0</v>
      </c>
      <c r="U941" s="31">
        <f>U942+U947+U958</f>
        <v>0</v>
      </c>
      <c r="V941" s="31">
        <f>V942+V947+V958</f>
        <v>0</v>
      </c>
      <c r="W941" s="31">
        <f>W942+W947+W958</f>
        <v>0</v>
      </c>
      <c r="X941" s="31">
        <f>X942+X947+X958</f>
        <v>0</v>
      </c>
      <c r="Y941" s="31">
        <f t="shared" si="3350"/>
        <v>55656.800000000003</v>
      </c>
      <c r="Z941" s="31">
        <f t="shared" si="3351"/>
        <v>46997.200000000004</v>
      </c>
      <c r="AA941" s="31">
        <f t="shared" si="3352"/>
        <v>42593.400000000009</v>
      </c>
      <c r="AB941" s="31">
        <f>AB942+AB947+AB958</f>
        <v>0</v>
      </c>
      <c r="AC941" s="31">
        <f>AC942+AC947+AC958</f>
        <v>0</v>
      </c>
      <c r="AD941" s="31">
        <f>AD942+AD947+AD958</f>
        <v>0</v>
      </c>
      <c r="AE941" s="31">
        <f t="shared" si="3353"/>
        <v>55656.800000000003</v>
      </c>
      <c r="AF941" s="31">
        <f t="shared" si="3354"/>
        <v>46997.200000000004</v>
      </c>
      <c r="AG941" s="31">
        <f t="shared" si="3355"/>
        <v>42593.400000000009</v>
      </c>
      <c r="AH941" s="31">
        <f>AH942+AH947+AH958</f>
        <v>0</v>
      </c>
      <c r="AI941" s="31">
        <f>AI942+AI947+AI958</f>
        <v>0</v>
      </c>
      <c r="AJ941" s="31">
        <f>AJ942+AJ947+AJ958</f>
        <v>0</v>
      </c>
      <c r="AK941" s="31">
        <f>AK942+AK947+AK958</f>
        <v>0</v>
      </c>
      <c r="AL941" s="31">
        <f>AL942+AL947+AL958</f>
        <v>0</v>
      </c>
      <c r="AM941" s="31">
        <f>AM942+AM947+AM958</f>
        <v>0</v>
      </c>
      <c r="AN941" s="31">
        <f>AN942+AN947+AN958</f>
        <v>0</v>
      </c>
      <c r="AO941" s="31">
        <f>AO942+AO947+AO958</f>
        <v>0</v>
      </c>
      <c r="AP941" s="31">
        <f>AP942+AP947+AP958</f>
        <v>0</v>
      </c>
      <c r="AQ941" s="31">
        <f>AQ942+AQ947+AQ958</f>
        <v>0</v>
      </c>
      <c r="AR941" s="31">
        <f>AR942+AR947+AR958</f>
        <v>0</v>
      </c>
      <c r="AS941" s="31">
        <f>AS942+AS947+AS958</f>
        <v>0</v>
      </c>
      <c r="AT941" s="31">
        <f>AT942+AT947+AT958</f>
        <v>0</v>
      </c>
      <c r="AU941" s="31">
        <f>AU942+AU947+AU958</f>
        <v>0</v>
      </c>
      <c r="AV941" s="31">
        <f>AV942+AV947+AV958</f>
        <v>0</v>
      </c>
      <c r="AW941" s="31">
        <f t="shared" si="3356"/>
        <v>55656.800000000003</v>
      </c>
      <c r="AX941" s="31">
        <f t="shared" si="3357"/>
        <v>46997.200000000004</v>
      </c>
      <c r="AY941" s="31">
        <f t="shared" si="3358"/>
        <v>42593.400000000009</v>
      </c>
      <c r="AZ941" s="31">
        <f>AZ942+AZ947+AZ958</f>
        <v>0</v>
      </c>
      <c r="BA941" s="31">
        <f t="shared" si="3359"/>
        <v>55656.800000000003</v>
      </c>
      <c r="BB941" s="31">
        <f t="shared" si="3360"/>
        <v>46997.200000000004</v>
      </c>
      <c r="BC941" s="31">
        <f t="shared" si="3361"/>
        <v>42593.400000000009</v>
      </c>
      <c r="BD941" s="31">
        <f>BD942+BD947+BD958</f>
        <v>0</v>
      </c>
      <c r="BE941" s="31">
        <f>BE942+BE947+BE958</f>
        <v>0</v>
      </c>
      <c r="BF941" s="31">
        <f>BF942+BF947+BF958</f>
        <v>0</v>
      </c>
      <c r="BG941" s="31">
        <f>BG942+BG947+BG958</f>
        <v>0</v>
      </c>
      <c r="BH941" s="31">
        <f>BH942+BH947+BH958</f>
        <v>0</v>
      </c>
      <c r="BI941" s="31">
        <f>BI942+BI947+BI958</f>
        <v>0</v>
      </c>
      <c r="BJ941" s="31">
        <f>BJ942+BJ947+BJ958</f>
        <v>2700</v>
      </c>
      <c r="BK941" s="31">
        <f>BK942+BK947+BK958</f>
        <v>0</v>
      </c>
      <c r="BL941" s="31">
        <f>BL942+BL947+BL958</f>
        <v>0</v>
      </c>
      <c r="BM941" s="31">
        <f>BM942+BM947+BM958</f>
        <v>0</v>
      </c>
      <c r="BN941" s="31">
        <f>BN942+BN947+BN958</f>
        <v>0</v>
      </c>
      <c r="BO941" s="31">
        <f t="shared" si="3362"/>
        <v>55656.800000000003</v>
      </c>
      <c r="BP941" s="31">
        <f t="shared" si="3363"/>
        <v>49697.200000000004</v>
      </c>
      <c r="BQ941" s="31">
        <f t="shared" si="3364"/>
        <v>42593.400000000009</v>
      </c>
      <c r="BR941" s="31">
        <f>BR942+BR947+BR958</f>
        <v>0</v>
      </c>
      <c r="BS941" s="32"/>
      <c r="BT941" s="32"/>
      <c r="BU941" s="28"/>
      <c r="BV941" s="28"/>
      <c r="BW941" s="28"/>
      <c r="BX941" s="28"/>
      <c r="BY941" s="28"/>
      <c r="BZ941" s="28"/>
      <c r="CA941" s="28"/>
      <c r="CB941" s="28"/>
    </row>
    <row r="942" s="1" customFormat="1" ht="78.75">
      <c r="A942" s="33" t="s">
        <v>497</v>
      </c>
      <c r="B942" s="33" t="s">
        <v>70</v>
      </c>
      <c r="C942" s="33" t="s">
        <v>72</v>
      </c>
      <c r="D942" s="33" t="s">
        <v>74</v>
      </c>
      <c r="E942" s="38"/>
      <c r="F942" s="34" t="s">
        <v>75</v>
      </c>
      <c r="G942" s="17">
        <f t="shared" ref="G942:G945" si="3365">G943</f>
        <v>268.10000000000002</v>
      </c>
      <c r="H942" s="17">
        <f t="shared" ref="H942:H994" si="3366">H943</f>
        <v>266.69999999999999</v>
      </c>
      <c r="I942" s="17">
        <f t="shared" ref="I942:I945" si="3367">I943</f>
        <v>272.89999999999998</v>
      </c>
      <c r="J942" s="17">
        <f t="shared" ref="J942:J945" si="3368">J943</f>
        <v>0</v>
      </c>
      <c r="K942" s="17">
        <f t="shared" ref="K942:K945" si="3369">K943</f>
        <v>0</v>
      </c>
      <c r="L942" s="17">
        <f t="shared" ref="L942:L945" si="3370">L943</f>
        <v>0</v>
      </c>
      <c r="M942" s="17">
        <f t="shared" si="3307"/>
        <v>268.10000000000002</v>
      </c>
      <c r="N942" s="17">
        <f t="shared" si="3308"/>
        <v>266.69999999999999</v>
      </c>
      <c r="O942" s="17">
        <f t="shared" si="3309"/>
        <v>272.89999999999998</v>
      </c>
      <c r="P942" s="17">
        <f t="shared" ref="P942:P945" si="3371">P943</f>
        <v>0</v>
      </c>
      <c r="Q942" s="17">
        <f t="shared" ref="Q942:Q945" si="3372">Q943</f>
        <v>0</v>
      </c>
      <c r="R942" s="17">
        <f t="shared" ref="R942:R945" si="3373">R943</f>
        <v>0</v>
      </c>
      <c r="S942" s="17">
        <f t="shared" ref="S942:S945" si="3374">S943</f>
        <v>0</v>
      </c>
      <c r="T942" s="17">
        <f t="shared" ref="T942:T945" si="3375">T943</f>
        <v>0</v>
      </c>
      <c r="U942" s="17">
        <f t="shared" ref="U942:U945" si="3376">U943</f>
        <v>0</v>
      </c>
      <c r="V942" s="17">
        <f t="shared" ref="V942:V945" si="3377">V943</f>
        <v>0</v>
      </c>
      <c r="W942" s="17">
        <f t="shared" ref="W942:W945" si="3378">W943</f>
        <v>0</v>
      </c>
      <c r="X942" s="17">
        <f t="shared" ref="X942:X945" si="3379">X943</f>
        <v>0</v>
      </c>
      <c r="Y942" s="17">
        <f t="shared" si="3350"/>
        <v>268.10000000000002</v>
      </c>
      <c r="Z942" s="17">
        <f t="shared" si="3351"/>
        <v>266.69999999999999</v>
      </c>
      <c r="AA942" s="17">
        <f t="shared" si="3352"/>
        <v>272.89999999999998</v>
      </c>
      <c r="AB942" s="17">
        <f t="shared" ref="AB942:AB945" si="3380">AB943</f>
        <v>0</v>
      </c>
      <c r="AC942" s="17">
        <f t="shared" ref="AC942:AC945" si="3381">AC943</f>
        <v>0</v>
      </c>
      <c r="AD942" s="17">
        <f t="shared" ref="AD942:AD945" si="3382">AD943</f>
        <v>0</v>
      </c>
      <c r="AE942" s="17">
        <f t="shared" si="3353"/>
        <v>268.10000000000002</v>
      </c>
      <c r="AF942" s="17">
        <f t="shared" si="3354"/>
        <v>266.69999999999999</v>
      </c>
      <c r="AG942" s="17">
        <f t="shared" si="3355"/>
        <v>272.89999999999998</v>
      </c>
      <c r="AH942" s="17">
        <f t="shared" ref="AH942:AH945" si="3383">AH943</f>
        <v>0</v>
      </c>
      <c r="AI942" s="17">
        <f t="shared" ref="AI942:AI945" si="3384">AI943</f>
        <v>0</v>
      </c>
      <c r="AJ942" s="17">
        <f t="shared" ref="AJ942:AJ945" si="3385">AJ943</f>
        <v>0</v>
      </c>
      <c r="AK942" s="17">
        <f t="shared" ref="AK942:AK945" si="3386">AK943</f>
        <v>0</v>
      </c>
      <c r="AL942" s="17">
        <f t="shared" ref="AL942:AL945" si="3387">AL943</f>
        <v>0</v>
      </c>
      <c r="AM942" s="17">
        <f t="shared" ref="AM942:AM945" si="3388">AM943</f>
        <v>0</v>
      </c>
      <c r="AN942" s="17">
        <f t="shared" ref="AN942:AN945" si="3389">AN943</f>
        <v>0</v>
      </c>
      <c r="AO942" s="17">
        <f t="shared" ref="AO942:AO945" si="3390">AO943</f>
        <v>0</v>
      </c>
      <c r="AP942" s="17">
        <f t="shared" ref="AP942:AP945" si="3391">AP943</f>
        <v>0</v>
      </c>
      <c r="AQ942" s="17">
        <f t="shared" ref="AQ942:AQ945" si="3392">AQ943</f>
        <v>0</v>
      </c>
      <c r="AR942" s="17">
        <f t="shared" ref="AR942:AR945" si="3393">AR943</f>
        <v>0</v>
      </c>
      <c r="AS942" s="17">
        <f t="shared" ref="AS942:AS945" si="3394">AS943</f>
        <v>0</v>
      </c>
      <c r="AT942" s="17">
        <f t="shared" ref="AT942:AT945" si="3395">AT943</f>
        <v>0</v>
      </c>
      <c r="AU942" s="17">
        <f t="shared" ref="AU942:AU945" si="3396">AU943</f>
        <v>0</v>
      </c>
      <c r="AV942" s="17">
        <f t="shared" ref="AV942:AV945" si="3397">AV943</f>
        <v>0</v>
      </c>
      <c r="AW942" s="17">
        <f t="shared" si="3356"/>
        <v>268.10000000000002</v>
      </c>
      <c r="AX942" s="17">
        <f t="shared" si="3357"/>
        <v>266.69999999999999</v>
      </c>
      <c r="AY942" s="17">
        <f t="shared" si="3358"/>
        <v>272.89999999999998</v>
      </c>
      <c r="AZ942" s="17">
        <f t="shared" ref="AZ942:AZ945" si="3398">AZ943</f>
        <v>0</v>
      </c>
      <c r="BA942" s="17">
        <f t="shared" si="3359"/>
        <v>268.10000000000002</v>
      </c>
      <c r="BB942" s="17">
        <f t="shared" si="3360"/>
        <v>266.69999999999999</v>
      </c>
      <c r="BC942" s="17">
        <f t="shared" si="3361"/>
        <v>272.89999999999998</v>
      </c>
      <c r="BD942" s="17">
        <f t="shared" ref="BD942:BD945" si="3399">BD943</f>
        <v>0</v>
      </c>
      <c r="BE942" s="17">
        <f t="shared" ref="BE942:BE945" si="3400">BE943</f>
        <v>0</v>
      </c>
      <c r="BF942" s="17">
        <f t="shared" ref="BF942:BF945" si="3401">BF943</f>
        <v>0</v>
      </c>
      <c r="BG942" s="17">
        <f t="shared" ref="BG942:BG945" si="3402">BG943</f>
        <v>0</v>
      </c>
      <c r="BH942" s="17">
        <f t="shared" ref="BH942:BH945" si="3403">BH943</f>
        <v>0</v>
      </c>
      <c r="BI942" s="17">
        <f t="shared" ref="BI942:BI945" si="3404">BI943</f>
        <v>0</v>
      </c>
      <c r="BJ942" s="17">
        <f t="shared" ref="BJ942:BJ945" si="3405">BJ943</f>
        <v>0</v>
      </c>
      <c r="BK942" s="17">
        <f t="shared" ref="BK942:BK945" si="3406">BK943</f>
        <v>0</v>
      </c>
      <c r="BL942" s="17">
        <f t="shared" ref="BL942:BL945" si="3407">BL943</f>
        <v>0</v>
      </c>
      <c r="BM942" s="17">
        <f t="shared" ref="BM942:BM945" si="3408">BM943</f>
        <v>0</v>
      </c>
      <c r="BN942" s="17">
        <f t="shared" ref="BN942:BN945" si="3409">BN943</f>
        <v>0</v>
      </c>
      <c r="BO942" s="17">
        <f t="shared" si="3362"/>
        <v>268.10000000000002</v>
      </c>
      <c r="BP942" s="17">
        <f t="shared" si="3363"/>
        <v>266.69999999999999</v>
      </c>
      <c r="BQ942" s="17">
        <f t="shared" si="3364"/>
        <v>272.89999999999998</v>
      </c>
      <c r="BR942" s="17">
        <f t="shared" ref="BR942:BR945" si="3410">BR943</f>
        <v>0</v>
      </c>
      <c r="BS942" s="35"/>
      <c r="BT942" s="35"/>
      <c r="BU942" s="1"/>
      <c r="BV942" s="1"/>
      <c r="BW942" s="1"/>
      <c r="BX942" s="1"/>
      <c r="BY942" s="1"/>
      <c r="BZ942" s="1"/>
      <c r="CA942" s="1"/>
      <c r="CB942" s="1"/>
    </row>
    <row r="943" s="1" customFormat="1" ht="31.5" hidden="1">
      <c r="A943" s="33" t="s">
        <v>497</v>
      </c>
      <c r="B943" s="33" t="s">
        <v>70</v>
      </c>
      <c r="C943" s="33" t="s">
        <v>72</v>
      </c>
      <c r="D943" s="33" t="s">
        <v>76</v>
      </c>
      <c r="E943" s="38"/>
      <c r="F943" s="34" t="s">
        <v>43</v>
      </c>
      <c r="G943" s="17">
        <f t="shared" si="3365"/>
        <v>268.10000000000002</v>
      </c>
      <c r="H943" s="17">
        <f t="shared" si="3366"/>
        <v>266.69999999999999</v>
      </c>
      <c r="I943" s="17">
        <f t="shared" si="3367"/>
        <v>272.89999999999998</v>
      </c>
      <c r="J943" s="17">
        <f t="shared" si="3368"/>
        <v>0</v>
      </c>
      <c r="K943" s="17">
        <f t="shared" si="3369"/>
        <v>0</v>
      </c>
      <c r="L943" s="17">
        <f t="shared" si="3370"/>
        <v>0</v>
      </c>
      <c r="M943" s="17">
        <f t="shared" si="3307"/>
        <v>268.10000000000002</v>
      </c>
      <c r="N943" s="17">
        <f t="shared" si="3308"/>
        <v>266.69999999999999</v>
      </c>
      <c r="O943" s="17">
        <f t="shared" si="3309"/>
        <v>272.89999999999998</v>
      </c>
      <c r="P943" s="17">
        <f t="shared" si="3371"/>
        <v>0</v>
      </c>
      <c r="Q943" s="17">
        <f t="shared" si="3372"/>
        <v>0</v>
      </c>
      <c r="R943" s="17">
        <f t="shared" si="3373"/>
        <v>0</v>
      </c>
      <c r="S943" s="17">
        <f t="shared" si="3374"/>
        <v>0</v>
      </c>
      <c r="T943" s="17">
        <f t="shared" si="3375"/>
        <v>0</v>
      </c>
      <c r="U943" s="17">
        <f t="shared" si="3376"/>
        <v>0</v>
      </c>
      <c r="V943" s="17">
        <f t="shared" si="3377"/>
        <v>0</v>
      </c>
      <c r="W943" s="17">
        <f t="shared" si="3378"/>
        <v>0</v>
      </c>
      <c r="X943" s="17">
        <f t="shared" si="3379"/>
        <v>0</v>
      </c>
      <c r="Y943" s="17">
        <f t="shared" si="3350"/>
        <v>268.10000000000002</v>
      </c>
      <c r="Z943" s="17">
        <f t="shared" si="3351"/>
        <v>266.69999999999999</v>
      </c>
      <c r="AA943" s="17">
        <f t="shared" si="3352"/>
        <v>272.89999999999998</v>
      </c>
      <c r="AB943" s="17">
        <f t="shared" si="3380"/>
        <v>0</v>
      </c>
      <c r="AC943" s="17">
        <f t="shared" si="3381"/>
        <v>0</v>
      </c>
      <c r="AD943" s="17">
        <f t="shared" si="3382"/>
        <v>0</v>
      </c>
      <c r="AE943" s="17">
        <f t="shared" si="3353"/>
        <v>268.10000000000002</v>
      </c>
      <c r="AF943" s="17">
        <f t="shared" si="3354"/>
        <v>266.69999999999999</v>
      </c>
      <c r="AG943" s="17">
        <f t="shared" si="3355"/>
        <v>272.89999999999998</v>
      </c>
      <c r="AH943" s="17">
        <f t="shared" si="3383"/>
        <v>0</v>
      </c>
      <c r="AI943" s="17">
        <f t="shared" si="3384"/>
        <v>0</v>
      </c>
      <c r="AJ943" s="17">
        <f t="shared" si="3385"/>
        <v>0</v>
      </c>
      <c r="AK943" s="17">
        <f t="shared" si="3386"/>
        <v>0</v>
      </c>
      <c r="AL943" s="17">
        <f t="shared" si="3387"/>
        <v>0</v>
      </c>
      <c r="AM943" s="17">
        <f t="shared" si="3388"/>
        <v>0</v>
      </c>
      <c r="AN943" s="17">
        <f t="shared" si="3389"/>
        <v>0</v>
      </c>
      <c r="AO943" s="17">
        <f t="shared" si="3390"/>
        <v>0</v>
      </c>
      <c r="AP943" s="17">
        <f t="shared" si="3391"/>
        <v>0</v>
      </c>
      <c r="AQ943" s="17">
        <f t="shared" si="3392"/>
        <v>0</v>
      </c>
      <c r="AR943" s="17">
        <f t="shared" si="3393"/>
        <v>0</v>
      </c>
      <c r="AS943" s="17">
        <f t="shared" si="3394"/>
        <v>0</v>
      </c>
      <c r="AT943" s="17">
        <f t="shared" si="3395"/>
        <v>0</v>
      </c>
      <c r="AU943" s="17">
        <f t="shared" si="3396"/>
        <v>0</v>
      </c>
      <c r="AV943" s="17">
        <f t="shared" si="3397"/>
        <v>0</v>
      </c>
      <c r="AW943" s="17">
        <f t="shared" si="3356"/>
        <v>268.10000000000002</v>
      </c>
      <c r="AX943" s="17">
        <f t="shared" si="3357"/>
        <v>266.69999999999999</v>
      </c>
      <c r="AY943" s="17">
        <f t="shared" si="3358"/>
        <v>272.89999999999998</v>
      </c>
      <c r="AZ943" s="17">
        <f t="shared" si="3398"/>
        <v>0</v>
      </c>
      <c r="BA943" s="17">
        <f t="shared" si="3359"/>
        <v>268.10000000000002</v>
      </c>
      <c r="BB943" s="17">
        <f t="shared" si="3360"/>
        <v>266.69999999999999</v>
      </c>
      <c r="BC943" s="17">
        <f t="shared" si="3361"/>
        <v>272.89999999999998</v>
      </c>
      <c r="BD943" s="17">
        <f t="shared" si="3399"/>
        <v>0</v>
      </c>
      <c r="BE943" s="17">
        <f t="shared" si="3400"/>
        <v>0</v>
      </c>
      <c r="BF943" s="17">
        <f t="shared" si="3401"/>
        <v>0</v>
      </c>
      <c r="BG943" s="17">
        <f t="shared" si="3402"/>
        <v>0</v>
      </c>
      <c r="BH943" s="17">
        <f t="shared" si="3403"/>
        <v>0</v>
      </c>
      <c r="BI943" s="17">
        <f t="shared" si="3404"/>
        <v>0</v>
      </c>
      <c r="BJ943" s="17">
        <f t="shared" si="3405"/>
        <v>0</v>
      </c>
      <c r="BK943" s="17">
        <f t="shared" si="3406"/>
        <v>0</v>
      </c>
      <c r="BL943" s="17">
        <f t="shared" si="3407"/>
        <v>0</v>
      </c>
      <c r="BM943" s="17">
        <f t="shared" si="3408"/>
        <v>0</v>
      </c>
      <c r="BN943" s="17">
        <f t="shared" si="3409"/>
        <v>0</v>
      </c>
      <c r="BO943" s="17">
        <f t="shared" si="3362"/>
        <v>268.10000000000002</v>
      </c>
      <c r="BP943" s="17">
        <f t="shared" si="3363"/>
        <v>266.69999999999999</v>
      </c>
      <c r="BQ943" s="17">
        <f t="shared" si="3364"/>
        <v>272.89999999999998</v>
      </c>
      <c r="BR943" s="17">
        <f t="shared" si="3410"/>
        <v>0</v>
      </c>
      <c r="BS943" s="35">
        <v>0</v>
      </c>
      <c r="BT943" s="35"/>
      <c r="BU943" s="1"/>
      <c r="BV943" s="1"/>
      <c r="BW943" s="1"/>
      <c r="BX943" s="1"/>
      <c r="BY943" s="1"/>
      <c r="BZ943" s="1"/>
      <c r="CA943" s="1"/>
      <c r="CB943" s="1"/>
    </row>
    <row r="944" s="1" customFormat="1" ht="94.5">
      <c r="A944" s="33" t="s">
        <v>497</v>
      </c>
      <c r="B944" s="33" t="s">
        <v>70</v>
      </c>
      <c r="C944" s="33" t="s">
        <v>72</v>
      </c>
      <c r="D944" s="33" t="s">
        <v>77</v>
      </c>
      <c r="E944" s="38"/>
      <c r="F944" s="34" t="s">
        <v>78</v>
      </c>
      <c r="G944" s="17">
        <f t="shared" si="3365"/>
        <v>268.10000000000002</v>
      </c>
      <c r="H944" s="17">
        <f t="shared" si="3366"/>
        <v>266.69999999999999</v>
      </c>
      <c r="I944" s="17">
        <f t="shared" si="3367"/>
        <v>272.89999999999998</v>
      </c>
      <c r="J944" s="17">
        <f t="shared" si="3368"/>
        <v>0</v>
      </c>
      <c r="K944" s="17">
        <f t="shared" si="3369"/>
        <v>0</v>
      </c>
      <c r="L944" s="17">
        <f t="shared" si="3370"/>
        <v>0</v>
      </c>
      <c r="M944" s="17">
        <f t="shared" si="3307"/>
        <v>268.10000000000002</v>
      </c>
      <c r="N944" s="17">
        <f t="shared" si="3308"/>
        <v>266.69999999999999</v>
      </c>
      <c r="O944" s="17">
        <f t="shared" si="3309"/>
        <v>272.89999999999998</v>
      </c>
      <c r="P944" s="17">
        <f t="shared" si="3371"/>
        <v>0</v>
      </c>
      <c r="Q944" s="17">
        <f t="shared" si="3372"/>
        <v>0</v>
      </c>
      <c r="R944" s="17">
        <f t="shared" si="3373"/>
        <v>0</v>
      </c>
      <c r="S944" s="17">
        <f t="shared" si="3374"/>
        <v>0</v>
      </c>
      <c r="T944" s="17">
        <f t="shared" si="3375"/>
        <v>0</v>
      </c>
      <c r="U944" s="17">
        <f t="shared" si="3376"/>
        <v>0</v>
      </c>
      <c r="V944" s="17">
        <f t="shared" si="3377"/>
        <v>0</v>
      </c>
      <c r="W944" s="17">
        <f t="shared" si="3378"/>
        <v>0</v>
      </c>
      <c r="X944" s="17">
        <f t="shared" si="3379"/>
        <v>0</v>
      </c>
      <c r="Y944" s="17">
        <f t="shared" si="3350"/>
        <v>268.10000000000002</v>
      </c>
      <c r="Z944" s="17">
        <f t="shared" si="3351"/>
        <v>266.69999999999999</v>
      </c>
      <c r="AA944" s="17">
        <f t="shared" si="3352"/>
        <v>272.89999999999998</v>
      </c>
      <c r="AB944" s="17">
        <f t="shared" si="3380"/>
        <v>0</v>
      </c>
      <c r="AC944" s="17">
        <f t="shared" si="3381"/>
        <v>0</v>
      </c>
      <c r="AD944" s="17">
        <f t="shared" si="3382"/>
        <v>0</v>
      </c>
      <c r="AE944" s="17">
        <f t="shared" si="3353"/>
        <v>268.10000000000002</v>
      </c>
      <c r="AF944" s="17">
        <f t="shared" si="3354"/>
        <v>266.69999999999999</v>
      </c>
      <c r="AG944" s="17">
        <f t="shared" si="3355"/>
        <v>272.89999999999998</v>
      </c>
      <c r="AH944" s="17">
        <f t="shared" si="3383"/>
        <v>0</v>
      </c>
      <c r="AI944" s="17">
        <f t="shared" si="3384"/>
        <v>0</v>
      </c>
      <c r="AJ944" s="17">
        <f t="shared" si="3385"/>
        <v>0</v>
      </c>
      <c r="AK944" s="17">
        <f t="shared" si="3386"/>
        <v>0</v>
      </c>
      <c r="AL944" s="17">
        <f t="shared" si="3387"/>
        <v>0</v>
      </c>
      <c r="AM944" s="17">
        <f t="shared" si="3388"/>
        <v>0</v>
      </c>
      <c r="AN944" s="17">
        <f t="shared" si="3389"/>
        <v>0</v>
      </c>
      <c r="AO944" s="17">
        <f t="shared" si="3390"/>
        <v>0</v>
      </c>
      <c r="AP944" s="17">
        <f t="shared" si="3391"/>
        <v>0</v>
      </c>
      <c r="AQ944" s="17">
        <f t="shared" si="3392"/>
        <v>0</v>
      </c>
      <c r="AR944" s="17">
        <f t="shared" si="3393"/>
        <v>0</v>
      </c>
      <c r="AS944" s="17">
        <f t="shared" si="3394"/>
        <v>0</v>
      </c>
      <c r="AT944" s="17">
        <f t="shared" si="3395"/>
        <v>0</v>
      </c>
      <c r="AU944" s="17">
        <f t="shared" si="3396"/>
        <v>0</v>
      </c>
      <c r="AV944" s="17">
        <f t="shared" si="3397"/>
        <v>0</v>
      </c>
      <c r="AW944" s="17">
        <f t="shared" si="3356"/>
        <v>268.10000000000002</v>
      </c>
      <c r="AX944" s="17">
        <f t="shared" si="3357"/>
        <v>266.69999999999999</v>
      </c>
      <c r="AY944" s="17">
        <f t="shared" si="3358"/>
        <v>272.89999999999998</v>
      </c>
      <c r="AZ944" s="17">
        <f t="shared" si="3398"/>
        <v>0</v>
      </c>
      <c r="BA944" s="17">
        <f t="shared" si="3359"/>
        <v>268.10000000000002</v>
      </c>
      <c r="BB944" s="17">
        <f t="shared" si="3360"/>
        <v>266.69999999999999</v>
      </c>
      <c r="BC944" s="17">
        <f t="shared" si="3361"/>
        <v>272.89999999999998</v>
      </c>
      <c r="BD944" s="17">
        <f t="shared" si="3399"/>
        <v>0</v>
      </c>
      <c r="BE944" s="17">
        <f t="shared" si="3400"/>
        <v>0</v>
      </c>
      <c r="BF944" s="17">
        <f t="shared" si="3401"/>
        <v>0</v>
      </c>
      <c r="BG944" s="17">
        <f t="shared" si="3402"/>
        <v>0</v>
      </c>
      <c r="BH944" s="17">
        <f t="shared" si="3403"/>
        <v>0</v>
      </c>
      <c r="BI944" s="17">
        <f t="shared" si="3404"/>
        <v>0</v>
      </c>
      <c r="BJ944" s="17">
        <f t="shared" si="3405"/>
        <v>0</v>
      </c>
      <c r="BK944" s="17">
        <f t="shared" si="3406"/>
        <v>0</v>
      </c>
      <c r="BL944" s="17">
        <f t="shared" si="3407"/>
        <v>0</v>
      </c>
      <c r="BM944" s="17">
        <f t="shared" si="3408"/>
        <v>0</v>
      </c>
      <c r="BN944" s="17">
        <f t="shared" si="3409"/>
        <v>0</v>
      </c>
      <c r="BO944" s="17">
        <f t="shared" si="3362"/>
        <v>268.10000000000002</v>
      </c>
      <c r="BP944" s="17">
        <f t="shared" si="3363"/>
        <v>266.69999999999999</v>
      </c>
      <c r="BQ944" s="17">
        <f t="shared" si="3364"/>
        <v>272.89999999999998</v>
      </c>
      <c r="BR944" s="17">
        <f t="shared" si="3410"/>
        <v>0</v>
      </c>
      <c r="BS944" s="35"/>
      <c r="BT944" s="35"/>
      <c r="BU944" s="1"/>
      <c r="BV944" s="1"/>
      <c r="BW944" s="1"/>
      <c r="BX944" s="1"/>
      <c r="BY944" s="1"/>
      <c r="BZ944" s="1"/>
      <c r="CA944" s="1"/>
      <c r="CB944" s="1"/>
    </row>
    <row r="945" s="1" customFormat="1" ht="78.75">
      <c r="A945" s="33" t="s">
        <v>497</v>
      </c>
      <c r="B945" s="33" t="s">
        <v>70</v>
      </c>
      <c r="C945" s="33" t="s">
        <v>72</v>
      </c>
      <c r="D945" s="33" t="s">
        <v>466</v>
      </c>
      <c r="E945" s="38"/>
      <c r="F945" s="34" t="s">
        <v>467</v>
      </c>
      <c r="G945" s="17">
        <f t="shared" si="3365"/>
        <v>268.10000000000002</v>
      </c>
      <c r="H945" s="17">
        <f t="shared" si="3366"/>
        <v>266.69999999999999</v>
      </c>
      <c r="I945" s="17">
        <f t="shared" si="3367"/>
        <v>272.89999999999998</v>
      </c>
      <c r="J945" s="17">
        <f t="shared" si="3368"/>
        <v>0</v>
      </c>
      <c r="K945" s="17">
        <f t="shared" si="3369"/>
        <v>0</v>
      </c>
      <c r="L945" s="17">
        <f t="shared" si="3370"/>
        <v>0</v>
      </c>
      <c r="M945" s="17">
        <f t="shared" si="3307"/>
        <v>268.10000000000002</v>
      </c>
      <c r="N945" s="17">
        <f t="shared" si="3308"/>
        <v>266.69999999999999</v>
      </c>
      <c r="O945" s="17">
        <f t="shared" si="3309"/>
        <v>272.89999999999998</v>
      </c>
      <c r="P945" s="17">
        <f t="shared" si="3371"/>
        <v>0</v>
      </c>
      <c r="Q945" s="17">
        <f t="shared" si="3372"/>
        <v>0</v>
      </c>
      <c r="R945" s="17">
        <f t="shared" si="3373"/>
        <v>0</v>
      </c>
      <c r="S945" s="17">
        <f t="shared" si="3374"/>
        <v>0</v>
      </c>
      <c r="T945" s="17">
        <f t="shared" si="3375"/>
        <v>0</v>
      </c>
      <c r="U945" s="17">
        <f t="shared" si="3376"/>
        <v>0</v>
      </c>
      <c r="V945" s="17">
        <f t="shared" si="3377"/>
        <v>0</v>
      </c>
      <c r="W945" s="17">
        <f t="shared" si="3378"/>
        <v>0</v>
      </c>
      <c r="X945" s="17">
        <f t="shared" si="3379"/>
        <v>0</v>
      </c>
      <c r="Y945" s="17">
        <f t="shared" si="3350"/>
        <v>268.10000000000002</v>
      </c>
      <c r="Z945" s="17">
        <f t="shared" si="3351"/>
        <v>266.69999999999999</v>
      </c>
      <c r="AA945" s="17">
        <f t="shared" si="3352"/>
        <v>272.89999999999998</v>
      </c>
      <c r="AB945" s="17">
        <f t="shared" si="3380"/>
        <v>0</v>
      </c>
      <c r="AC945" s="17">
        <f t="shared" si="3381"/>
        <v>0</v>
      </c>
      <c r="AD945" s="17">
        <f t="shared" si="3382"/>
        <v>0</v>
      </c>
      <c r="AE945" s="17">
        <f t="shared" si="3353"/>
        <v>268.10000000000002</v>
      </c>
      <c r="AF945" s="17">
        <f t="shared" si="3354"/>
        <v>266.69999999999999</v>
      </c>
      <c r="AG945" s="17">
        <f t="shared" si="3355"/>
        <v>272.89999999999998</v>
      </c>
      <c r="AH945" s="17">
        <f t="shared" si="3383"/>
        <v>0</v>
      </c>
      <c r="AI945" s="17">
        <f t="shared" si="3384"/>
        <v>0</v>
      </c>
      <c r="AJ945" s="17">
        <f t="shared" si="3385"/>
        <v>0</v>
      </c>
      <c r="AK945" s="17">
        <f t="shared" si="3386"/>
        <v>0</v>
      </c>
      <c r="AL945" s="17">
        <f t="shared" si="3387"/>
        <v>0</v>
      </c>
      <c r="AM945" s="17">
        <f t="shared" si="3388"/>
        <v>0</v>
      </c>
      <c r="AN945" s="17">
        <f t="shared" si="3389"/>
        <v>0</v>
      </c>
      <c r="AO945" s="17">
        <f t="shared" si="3390"/>
        <v>0</v>
      </c>
      <c r="AP945" s="17">
        <f t="shared" si="3391"/>
        <v>0</v>
      </c>
      <c r="AQ945" s="17">
        <f t="shared" si="3392"/>
        <v>0</v>
      </c>
      <c r="AR945" s="17">
        <f t="shared" si="3393"/>
        <v>0</v>
      </c>
      <c r="AS945" s="17">
        <f t="shared" si="3394"/>
        <v>0</v>
      </c>
      <c r="AT945" s="17">
        <f t="shared" si="3395"/>
        <v>0</v>
      </c>
      <c r="AU945" s="17">
        <f t="shared" si="3396"/>
        <v>0</v>
      </c>
      <c r="AV945" s="17">
        <f t="shared" si="3397"/>
        <v>0</v>
      </c>
      <c r="AW945" s="17">
        <f t="shared" si="3356"/>
        <v>268.10000000000002</v>
      </c>
      <c r="AX945" s="17">
        <f t="shared" si="3357"/>
        <v>266.69999999999999</v>
      </c>
      <c r="AY945" s="17">
        <f t="shared" si="3358"/>
        <v>272.89999999999998</v>
      </c>
      <c r="AZ945" s="17">
        <f t="shared" si="3398"/>
        <v>0</v>
      </c>
      <c r="BA945" s="17">
        <f t="shared" si="3359"/>
        <v>268.10000000000002</v>
      </c>
      <c r="BB945" s="17">
        <f t="shared" si="3360"/>
        <v>266.69999999999999</v>
      </c>
      <c r="BC945" s="17">
        <f t="shared" si="3361"/>
        <v>272.89999999999998</v>
      </c>
      <c r="BD945" s="17">
        <f t="shared" si="3399"/>
        <v>0</v>
      </c>
      <c r="BE945" s="17">
        <f t="shared" si="3400"/>
        <v>0</v>
      </c>
      <c r="BF945" s="17">
        <f t="shared" si="3401"/>
        <v>0</v>
      </c>
      <c r="BG945" s="17">
        <f t="shared" si="3402"/>
        <v>0</v>
      </c>
      <c r="BH945" s="17">
        <f t="shared" si="3403"/>
        <v>0</v>
      </c>
      <c r="BI945" s="17">
        <f t="shared" si="3404"/>
        <v>0</v>
      </c>
      <c r="BJ945" s="17">
        <f t="shared" si="3405"/>
        <v>0</v>
      </c>
      <c r="BK945" s="17">
        <f t="shared" si="3406"/>
        <v>0</v>
      </c>
      <c r="BL945" s="17">
        <f t="shared" si="3407"/>
        <v>0</v>
      </c>
      <c r="BM945" s="17">
        <f t="shared" si="3408"/>
        <v>0</v>
      </c>
      <c r="BN945" s="17">
        <f t="shared" si="3409"/>
        <v>0</v>
      </c>
      <c r="BO945" s="17">
        <f t="shared" si="3362"/>
        <v>268.10000000000002</v>
      </c>
      <c r="BP945" s="17">
        <f t="shared" si="3363"/>
        <v>266.69999999999999</v>
      </c>
      <c r="BQ945" s="17">
        <f t="shared" si="3364"/>
        <v>272.89999999999998</v>
      </c>
      <c r="BR945" s="17">
        <f t="shared" si="3410"/>
        <v>0</v>
      </c>
      <c r="BS945" s="35"/>
      <c r="BT945" s="35"/>
      <c r="BU945" s="1"/>
      <c r="BV945" s="1"/>
      <c r="BW945" s="1"/>
      <c r="BX945" s="1"/>
      <c r="BY945" s="1"/>
      <c r="BZ945" s="1"/>
      <c r="CA945" s="1"/>
      <c r="CB945" s="1"/>
    </row>
    <row r="946" s="1" customFormat="1" ht="78.75">
      <c r="A946" s="33" t="s">
        <v>497</v>
      </c>
      <c r="B946" s="33" t="s">
        <v>70</v>
      </c>
      <c r="C946" s="33" t="s">
        <v>72</v>
      </c>
      <c r="D946" s="33" t="s">
        <v>466</v>
      </c>
      <c r="E946" s="33" t="s">
        <v>48</v>
      </c>
      <c r="F946" s="34" t="s">
        <v>49</v>
      </c>
      <c r="G946" s="17">
        <v>268.10000000000002</v>
      </c>
      <c r="H946" s="17">
        <v>266.69999999999999</v>
      </c>
      <c r="I946" s="17">
        <v>272.89999999999998</v>
      </c>
      <c r="J946" s="17"/>
      <c r="K946" s="17"/>
      <c r="L946" s="17"/>
      <c r="M946" s="17">
        <f t="shared" si="3307"/>
        <v>268.10000000000002</v>
      </c>
      <c r="N946" s="17">
        <f t="shared" si="3308"/>
        <v>266.69999999999999</v>
      </c>
      <c r="O946" s="17">
        <f t="shared" si="3309"/>
        <v>272.89999999999998</v>
      </c>
      <c r="P946" s="17"/>
      <c r="Q946" s="17"/>
      <c r="R946" s="17"/>
      <c r="S946" s="17"/>
      <c r="T946" s="17"/>
      <c r="U946" s="17"/>
      <c r="V946" s="17"/>
      <c r="W946" s="17"/>
      <c r="X946" s="17"/>
      <c r="Y946" s="17">
        <f t="shared" si="3350"/>
        <v>268.10000000000002</v>
      </c>
      <c r="Z946" s="17">
        <f t="shared" si="3351"/>
        <v>266.69999999999999</v>
      </c>
      <c r="AA946" s="17">
        <f t="shared" si="3352"/>
        <v>272.89999999999998</v>
      </c>
      <c r="AB946" s="17"/>
      <c r="AC946" s="17"/>
      <c r="AD946" s="17"/>
      <c r="AE946" s="17">
        <f t="shared" si="3353"/>
        <v>268.10000000000002</v>
      </c>
      <c r="AF946" s="17">
        <f t="shared" si="3354"/>
        <v>266.69999999999999</v>
      </c>
      <c r="AG946" s="17">
        <f t="shared" si="3355"/>
        <v>272.89999999999998</v>
      </c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>
        <f t="shared" si="3356"/>
        <v>268.10000000000002</v>
      </c>
      <c r="AX946" s="17">
        <f t="shared" si="3357"/>
        <v>266.69999999999999</v>
      </c>
      <c r="AY946" s="17">
        <f t="shared" si="3358"/>
        <v>272.89999999999998</v>
      </c>
      <c r="AZ946" s="17"/>
      <c r="BA946" s="17">
        <f t="shared" si="3359"/>
        <v>268.10000000000002</v>
      </c>
      <c r="BB946" s="17">
        <f t="shared" si="3360"/>
        <v>266.69999999999999</v>
      </c>
      <c r="BC946" s="17">
        <f t="shared" si="3361"/>
        <v>272.89999999999998</v>
      </c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>
        <f t="shared" si="3362"/>
        <v>268.10000000000002</v>
      </c>
      <c r="BP946" s="17">
        <f t="shared" si="3363"/>
        <v>266.69999999999999</v>
      </c>
      <c r="BQ946" s="17">
        <f t="shared" si="3364"/>
        <v>272.89999999999998</v>
      </c>
      <c r="BR946" s="17"/>
      <c r="BS946" s="35"/>
      <c r="BT946" s="35"/>
      <c r="BU946" s="1"/>
      <c r="BV946" s="1"/>
      <c r="BW946" s="1"/>
      <c r="BX946" s="1"/>
      <c r="BY946" s="1"/>
      <c r="BZ946" s="1"/>
      <c r="CA946" s="1"/>
      <c r="CB946" s="1"/>
    </row>
    <row r="947" s="1" customFormat="1">
      <c r="A947" s="33" t="s">
        <v>497</v>
      </c>
      <c r="B947" s="33" t="s">
        <v>70</v>
      </c>
      <c r="C947" s="33" t="s">
        <v>72</v>
      </c>
      <c r="D947" s="33" t="s">
        <v>457</v>
      </c>
      <c r="E947" s="38"/>
      <c r="F947" s="34" t="s">
        <v>458</v>
      </c>
      <c r="G947" s="17">
        <f>G948+G952</f>
        <v>35948.099999999999</v>
      </c>
      <c r="H947" s="17">
        <f>H948+H952</f>
        <v>30289.900000000001</v>
      </c>
      <c r="I947" s="17">
        <f>I948+I952</f>
        <v>25879.900000000001</v>
      </c>
      <c r="J947" s="17">
        <f>J948+J952</f>
        <v>16185.700000000001</v>
      </c>
      <c r="K947" s="17">
        <f>K948+K952</f>
        <v>16185.700000000001</v>
      </c>
      <c r="L947" s="17">
        <f>L948+L952</f>
        <v>16185.700000000001</v>
      </c>
      <c r="M947" s="17">
        <f t="shared" si="3307"/>
        <v>52133.800000000003</v>
      </c>
      <c r="N947" s="17">
        <f t="shared" si="3308"/>
        <v>46475.600000000006</v>
      </c>
      <c r="O947" s="17">
        <f t="shared" si="3309"/>
        <v>42065.600000000006</v>
      </c>
      <c r="P947" s="17">
        <f>P948+P952</f>
        <v>0</v>
      </c>
      <c r="Q947" s="17">
        <f>Q948+Q952</f>
        <v>0</v>
      </c>
      <c r="R947" s="17">
        <f>R948+R952</f>
        <v>0</v>
      </c>
      <c r="S947" s="17">
        <f>S948+S952</f>
        <v>0</v>
      </c>
      <c r="T947" s="17">
        <f>T948+T952</f>
        <v>0</v>
      </c>
      <c r="U947" s="17">
        <f>U948+U952</f>
        <v>0</v>
      </c>
      <c r="V947" s="17">
        <f>V948+V952</f>
        <v>0</v>
      </c>
      <c r="W947" s="17">
        <f>W948+W952</f>
        <v>0</v>
      </c>
      <c r="X947" s="17">
        <f>X948+X952</f>
        <v>0</v>
      </c>
      <c r="Y947" s="17">
        <f t="shared" si="3350"/>
        <v>52133.800000000003</v>
      </c>
      <c r="Z947" s="17">
        <f t="shared" si="3351"/>
        <v>46475.600000000006</v>
      </c>
      <c r="AA947" s="17">
        <f t="shared" si="3352"/>
        <v>42065.600000000006</v>
      </c>
      <c r="AB947" s="17">
        <f>AB948+AB952</f>
        <v>0</v>
      </c>
      <c r="AC947" s="17">
        <f>AC948+AC952</f>
        <v>0</v>
      </c>
      <c r="AD947" s="17">
        <f>AD948+AD952</f>
        <v>0</v>
      </c>
      <c r="AE947" s="17">
        <f t="shared" si="3353"/>
        <v>52133.800000000003</v>
      </c>
      <c r="AF947" s="17">
        <f t="shared" si="3354"/>
        <v>46475.600000000006</v>
      </c>
      <c r="AG947" s="17">
        <f t="shared" si="3355"/>
        <v>42065.600000000006</v>
      </c>
      <c r="AH947" s="17">
        <f>AH948+AH952</f>
        <v>0</v>
      </c>
      <c r="AI947" s="17">
        <f>AI948+AI952</f>
        <v>0</v>
      </c>
      <c r="AJ947" s="17">
        <f>AJ948+AJ952</f>
        <v>0</v>
      </c>
      <c r="AK947" s="17">
        <f>AK948+AK952</f>
        <v>0</v>
      </c>
      <c r="AL947" s="17">
        <f>AL948+AL952</f>
        <v>0</v>
      </c>
      <c r="AM947" s="17">
        <f>AM948+AM952</f>
        <v>0</v>
      </c>
      <c r="AN947" s="17">
        <f>AN948+AN952</f>
        <v>0</v>
      </c>
      <c r="AO947" s="17">
        <f>AO948+AO952</f>
        <v>0</v>
      </c>
      <c r="AP947" s="17">
        <f>AP948+AP952</f>
        <v>0</v>
      </c>
      <c r="AQ947" s="17">
        <f>AQ948+AQ952</f>
        <v>0</v>
      </c>
      <c r="AR947" s="17">
        <f>AR948+AR952</f>
        <v>0</v>
      </c>
      <c r="AS947" s="17">
        <f>AS948+AS952</f>
        <v>0</v>
      </c>
      <c r="AT947" s="17">
        <f>AT948+AT952</f>
        <v>0</v>
      </c>
      <c r="AU947" s="17">
        <f>AU948+AU952</f>
        <v>0</v>
      </c>
      <c r="AV947" s="17">
        <f>AV948+AV952</f>
        <v>0</v>
      </c>
      <c r="AW947" s="17">
        <f t="shared" si="3356"/>
        <v>52133.800000000003</v>
      </c>
      <c r="AX947" s="17">
        <f t="shared" si="3357"/>
        <v>46475.600000000006</v>
      </c>
      <c r="AY947" s="17">
        <f t="shared" si="3358"/>
        <v>42065.600000000006</v>
      </c>
      <c r="AZ947" s="17">
        <f>AZ948+AZ952</f>
        <v>0</v>
      </c>
      <c r="BA947" s="17">
        <f t="shared" si="3359"/>
        <v>52133.800000000003</v>
      </c>
      <c r="BB947" s="17">
        <f t="shared" si="3360"/>
        <v>46475.600000000006</v>
      </c>
      <c r="BC947" s="17">
        <f t="shared" si="3361"/>
        <v>42065.600000000006</v>
      </c>
      <c r="BD947" s="17">
        <f>BD948+BD952</f>
        <v>0</v>
      </c>
      <c r="BE947" s="17">
        <f>BE948+BE952</f>
        <v>0</v>
      </c>
      <c r="BF947" s="17">
        <f>BF948+BF952</f>
        <v>0</v>
      </c>
      <c r="BG947" s="17">
        <f>BG948+BG952</f>
        <v>0</v>
      </c>
      <c r="BH947" s="17">
        <f>BH948+BH952</f>
        <v>0</v>
      </c>
      <c r="BI947" s="17">
        <f>BI948+BI952</f>
        <v>0</v>
      </c>
      <c r="BJ947" s="17">
        <f>BJ948+BJ952</f>
        <v>2700</v>
      </c>
      <c r="BK947" s="17">
        <f>BK948+BK952</f>
        <v>0</v>
      </c>
      <c r="BL947" s="17">
        <f>BL948+BL952</f>
        <v>0</v>
      </c>
      <c r="BM947" s="17">
        <f>BM948+BM952</f>
        <v>0</v>
      </c>
      <c r="BN947" s="17">
        <f>BN948+BN952</f>
        <v>0</v>
      </c>
      <c r="BO947" s="17">
        <f t="shared" si="3362"/>
        <v>52133.800000000003</v>
      </c>
      <c r="BP947" s="17">
        <f t="shared" si="3363"/>
        <v>49175.600000000006</v>
      </c>
      <c r="BQ947" s="17">
        <f t="shared" si="3364"/>
        <v>42065.600000000006</v>
      </c>
      <c r="BR947" s="17">
        <f>BR948+BR952</f>
        <v>0</v>
      </c>
      <c r="BS947" s="35"/>
      <c r="BT947" s="35"/>
      <c r="BU947" s="1"/>
      <c r="BV947" s="1"/>
      <c r="BW947" s="1"/>
      <c r="BX947" s="1"/>
      <c r="BY947" s="1"/>
      <c r="BZ947" s="1"/>
      <c r="CA947" s="1"/>
      <c r="CB947" s="1"/>
    </row>
    <row r="948" s="1" customFormat="1">
      <c r="A948" s="33" t="s">
        <v>497</v>
      </c>
      <c r="B948" s="33" t="s">
        <v>70</v>
      </c>
      <c r="C948" s="33" t="s">
        <v>72</v>
      </c>
      <c r="D948" s="33" t="s">
        <v>459</v>
      </c>
      <c r="E948" s="38"/>
      <c r="F948" s="34" t="s">
        <v>87</v>
      </c>
      <c r="G948" s="17">
        <f t="shared" ref="G948:G952" si="3411">G949</f>
        <v>10790.4</v>
      </c>
      <c r="H948" s="17">
        <f t="shared" ref="H948:H952" si="3412">H949</f>
        <v>10790.4</v>
      </c>
      <c r="I948" s="17">
        <f t="shared" ref="I948:I952" si="3413">I949</f>
        <v>10790.4</v>
      </c>
      <c r="J948" s="17">
        <f t="shared" ref="J948:J952" si="3414">J949</f>
        <v>16185.700000000001</v>
      </c>
      <c r="K948" s="17">
        <f t="shared" ref="K948:K952" si="3415">K949</f>
        <v>16185.700000000001</v>
      </c>
      <c r="L948" s="17">
        <f t="shared" ref="L948:L952" si="3416">L949</f>
        <v>16185.700000000001</v>
      </c>
      <c r="M948" s="17">
        <f t="shared" si="3307"/>
        <v>26976.099999999999</v>
      </c>
      <c r="N948" s="17">
        <f t="shared" si="3308"/>
        <v>26976.099999999999</v>
      </c>
      <c r="O948" s="17">
        <f t="shared" si="3309"/>
        <v>26976.099999999999</v>
      </c>
      <c r="P948" s="17">
        <f t="shared" ref="P948:P952" si="3417">P949</f>
        <v>0</v>
      </c>
      <c r="Q948" s="17">
        <f t="shared" ref="Q948:Q952" si="3418">Q949</f>
        <v>0</v>
      </c>
      <c r="R948" s="17">
        <f t="shared" ref="R948:R952" si="3419">R949</f>
        <v>0</v>
      </c>
      <c r="S948" s="17">
        <f t="shared" ref="S948:S952" si="3420">S949</f>
        <v>0</v>
      </c>
      <c r="T948" s="17">
        <f t="shared" ref="T948:T952" si="3421">T949</f>
        <v>0</v>
      </c>
      <c r="U948" s="17">
        <f t="shared" ref="U948:U952" si="3422">U949</f>
        <v>0</v>
      </c>
      <c r="V948" s="17">
        <f t="shared" ref="V948:V952" si="3423">V949</f>
        <v>0</v>
      </c>
      <c r="W948" s="17">
        <f t="shared" ref="W948:W952" si="3424">W949</f>
        <v>0</v>
      </c>
      <c r="X948" s="17">
        <f t="shared" ref="X948:X952" si="3425">X949</f>
        <v>0</v>
      </c>
      <c r="Y948" s="17">
        <f t="shared" si="3350"/>
        <v>26976.099999999999</v>
      </c>
      <c r="Z948" s="17">
        <f t="shared" si="3351"/>
        <v>26976.099999999999</v>
      </c>
      <c r="AA948" s="17">
        <f t="shared" si="3352"/>
        <v>26976.099999999999</v>
      </c>
      <c r="AB948" s="17">
        <f t="shared" ref="AB948:AB952" si="3426">AB949</f>
        <v>0</v>
      </c>
      <c r="AC948" s="17">
        <f t="shared" ref="AC948:AC952" si="3427">AC949</f>
        <v>0</v>
      </c>
      <c r="AD948" s="17">
        <f t="shared" ref="AD948:AD952" si="3428">AD949</f>
        <v>0</v>
      </c>
      <c r="AE948" s="17">
        <f t="shared" si="3353"/>
        <v>26976.099999999999</v>
      </c>
      <c r="AF948" s="17">
        <f t="shared" si="3354"/>
        <v>26976.099999999999</v>
      </c>
      <c r="AG948" s="17">
        <f t="shared" si="3355"/>
        <v>26976.099999999999</v>
      </c>
      <c r="AH948" s="17">
        <f t="shared" ref="AH948:AH952" si="3429">AH949</f>
        <v>0</v>
      </c>
      <c r="AI948" s="17">
        <f t="shared" ref="AI948:AI952" si="3430">AI949</f>
        <v>0</v>
      </c>
      <c r="AJ948" s="17">
        <f t="shared" ref="AJ948:AJ952" si="3431">AJ949</f>
        <v>0</v>
      </c>
      <c r="AK948" s="17">
        <f t="shared" ref="AK948:AK952" si="3432">AK949</f>
        <v>0</v>
      </c>
      <c r="AL948" s="17">
        <f t="shared" ref="AL948:AL952" si="3433">AL949</f>
        <v>0</v>
      </c>
      <c r="AM948" s="17">
        <f t="shared" ref="AM948:AM952" si="3434">AM949</f>
        <v>0</v>
      </c>
      <c r="AN948" s="17">
        <f t="shared" ref="AN948:AN952" si="3435">AN949</f>
        <v>0</v>
      </c>
      <c r="AO948" s="17">
        <f t="shared" ref="AO948:AO952" si="3436">AO949</f>
        <v>0</v>
      </c>
      <c r="AP948" s="17">
        <f t="shared" ref="AP948:AP952" si="3437">AP949</f>
        <v>0</v>
      </c>
      <c r="AQ948" s="17">
        <f t="shared" ref="AQ948:AQ952" si="3438">AQ949</f>
        <v>0</v>
      </c>
      <c r="AR948" s="17">
        <f t="shared" ref="AR948:AR952" si="3439">AR949</f>
        <v>0</v>
      </c>
      <c r="AS948" s="17">
        <f t="shared" ref="AS948:AS952" si="3440">AS949</f>
        <v>0</v>
      </c>
      <c r="AT948" s="17">
        <f t="shared" ref="AT948:AT952" si="3441">AT949</f>
        <v>0</v>
      </c>
      <c r="AU948" s="17">
        <f t="shared" ref="AU948:AU952" si="3442">AU949</f>
        <v>0</v>
      </c>
      <c r="AV948" s="17">
        <f t="shared" ref="AV948:AV952" si="3443">AV949</f>
        <v>0</v>
      </c>
      <c r="AW948" s="17">
        <f t="shared" si="3356"/>
        <v>26976.099999999999</v>
      </c>
      <c r="AX948" s="17">
        <f t="shared" si="3357"/>
        <v>26976.099999999999</v>
      </c>
      <c r="AY948" s="17">
        <f t="shared" si="3358"/>
        <v>26976.099999999999</v>
      </c>
      <c r="AZ948" s="17">
        <f t="shared" ref="AZ948:AZ952" si="3444">AZ949</f>
        <v>0</v>
      </c>
      <c r="BA948" s="17">
        <f t="shared" si="3359"/>
        <v>26976.099999999999</v>
      </c>
      <c r="BB948" s="17">
        <f t="shared" si="3360"/>
        <v>26976.099999999999</v>
      </c>
      <c r="BC948" s="17">
        <f t="shared" si="3361"/>
        <v>26976.099999999999</v>
      </c>
      <c r="BD948" s="17">
        <f t="shared" ref="BD948:BD952" si="3445">BD949</f>
        <v>0</v>
      </c>
      <c r="BE948" s="17">
        <f t="shared" ref="BE948:BE952" si="3446">BE949</f>
        <v>0</v>
      </c>
      <c r="BF948" s="17">
        <f t="shared" ref="BF948:BF952" si="3447">BF949</f>
        <v>0</v>
      </c>
      <c r="BG948" s="17">
        <f t="shared" ref="BG948:BG952" si="3448">BG949</f>
        <v>0</v>
      </c>
      <c r="BH948" s="17">
        <f t="shared" ref="BH948:BH952" si="3449">BH949</f>
        <v>0</v>
      </c>
      <c r="BI948" s="17">
        <f t="shared" ref="BI948:BI952" si="3450">BI949</f>
        <v>0</v>
      </c>
      <c r="BJ948" s="17">
        <f t="shared" ref="BJ948:BJ952" si="3451">BJ949</f>
        <v>0</v>
      </c>
      <c r="BK948" s="17">
        <f t="shared" ref="BK948:BK952" si="3452">BK949</f>
        <v>0</v>
      </c>
      <c r="BL948" s="17">
        <f t="shared" ref="BL948:BL952" si="3453">BL949</f>
        <v>0</v>
      </c>
      <c r="BM948" s="17">
        <f t="shared" ref="BM948:BM952" si="3454">BM949</f>
        <v>0</v>
      </c>
      <c r="BN948" s="17">
        <f t="shared" ref="BN948:BN952" si="3455">BN949</f>
        <v>0</v>
      </c>
      <c r="BO948" s="17">
        <f t="shared" si="3362"/>
        <v>26976.099999999999</v>
      </c>
      <c r="BP948" s="17">
        <f t="shared" si="3363"/>
        <v>26976.099999999999</v>
      </c>
      <c r="BQ948" s="17">
        <f t="shared" si="3364"/>
        <v>26976.099999999999</v>
      </c>
      <c r="BR948" s="17">
        <f t="shared" ref="BR948:BR952" si="3456">BR949</f>
        <v>0</v>
      </c>
      <c r="BS948" s="35"/>
      <c r="BT948" s="35"/>
      <c r="BU948" s="1"/>
      <c r="BV948" s="1"/>
      <c r="BW948" s="1"/>
      <c r="BX948" s="1"/>
      <c r="BY948" s="1"/>
      <c r="BZ948" s="1"/>
      <c r="CA948" s="1"/>
      <c r="CB948" s="1"/>
    </row>
    <row r="949" s="1" customFormat="1">
      <c r="A949" s="33" t="s">
        <v>497</v>
      </c>
      <c r="B949" s="33" t="s">
        <v>70</v>
      </c>
      <c r="C949" s="33" t="s">
        <v>72</v>
      </c>
      <c r="D949" s="33" t="s">
        <v>460</v>
      </c>
      <c r="E949" s="38"/>
      <c r="F949" s="34" t="s">
        <v>461</v>
      </c>
      <c r="G949" s="17">
        <f t="shared" si="3411"/>
        <v>10790.4</v>
      </c>
      <c r="H949" s="17">
        <f t="shared" si="3412"/>
        <v>10790.4</v>
      </c>
      <c r="I949" s="17">
        <f t="shared" si="3413"/>
        <v>10790.4</v>
      </c>
      <c r="J949" s="17">
        <f t="shared" si="3414"/>
        <v>16185.700000000001</v>
      </c>
      <c r="K949" s="17">
        <f t="shared" si="3415"/>
        <v>16185.700000000001</v>
      </c>
      <c r="L949" s="17">
        <f t="shared" si="3416"/>
        <v>16185.700000000001</v>
      </c>
      <c r="M949" s="17">
        <f t="shared" si="3307"/>
        <v>26976.099999999999</v>
      </c>
      <c r="N949" s="17">
        <f t="shared" si="3308"/>
        <v>26976.099999999999</v>
      </c>
      <c r="O949" s="17">
        <f t="shared" si="3309"/>
        <v>26976.099999999999</v>
      </c>
      <c r="P949" s="17">
        <f t="shared" si="3417"/>
        <v>0</v>
      </c>
      <c r="Q949" s="17">
        <f t="shared" si="3418"/>
        <v>0</v>
      </c>
      <c r="R949" s="17">
        <f t="shared" si="3419"/>
        <v>0</v>
      </c>
      <c r="S949" s="17">
        <f t="shared" si="3420"/>
        <v>0</v>
      </c>
      <c r="T949" s="17">
        <f t="shared" si="3421"/>
        <v>0</v>
      </c>
      <c r="U949" s="17">
        <f t="shared" si="3422"/>
        <v>0</v>
      </c>
      <c r="V949" s="17">
        <f t="shared" si="3423"/>
        <v>0</v>
      </c>
      <c r="W949" s="17">
        <f t="shared" si="3424"/>
        <v>0</v>
      </c>
      <c r="X949" s="17">
        <f t="shared" si="3425"/>
        <v>0</v>
      </c>
      <c r="Y949" s="17">
        <f t="shared" si="3350"/>
        <v>26976.099999999999</v>
      </c>
      <c r="Z949" s="17">
        <f t="shared" si="3351"/>
        <v>26976.099999999999</v>
      </c>
      <c r="AA949" s="17">
        <f t="shared" si="3352"/>
        <v>26976.099999999999</v>
      </c>
      <c r="AB949" s="17">
        <f t="shared" si="3426"/>
        <v>0</v>
      </c>
      <c r="AC949" s="17">
        <f t="shared" si="3427"/>
        <v>0</v>
      </c>
      <c r="AD949" s="17">
        <f t="shared" si="3428"/>
        <v>0</v>
      </c>
      <c r="AE949" s="17">
        <f t="shared" si="3353"/>
        <v>26976.099999999999</v>
      </c>
      <c r="AF949" s="17">
        <f t="shared" si="3354"/>
        <v>26976.099999999999</v>
      </c>
      <c r="AG949" s="17">
        <f t="shared" si="3355"/>
        <v>26976.099999999999</v>
      </c>
      <c r="AH949" s="17">
        <f t="shared" si="3429"/>
        <v>0</v>
      </c>
      <c r="AI949" s="17">
        <f t="shared" si="3430"/>
        <v>0</v>
      </c>
      <c r="AJ949" s="17">
        <f t="shared" si="3431"/>
        <v>0</v>
      </c>
      <c r="AK949" s="17">
        <f t="shared" si="3432"/>
        <v>0</v>
      </c>
      <c r="AL949" s="17">
        <f t="shared" si="3433"/>
        <v>0</v>
      </c>
      <c r="AM949" s="17">
        <f t="shared" si="3434"/>
        <v>0</v>
      </c>
      <c r="AN949" s="17">
        <f t="shared" si="3435"/>
        <v>0</v>
      </c>
      <c r="AO949" s="17">
        <f t="shared" si="3436"/>
        <v>0</v>
      </c>
      <c r="AP949" s="17">
        <f t="shared" si="3437"/>
        <v>0</v>
      </c>
      <c r="AQ949" s="17">
        <f t="shared" si="3438"/>
        <v>0</v>
      </c>
      <c r="AR949" s="17">
        <f t="shared" si="3439"/>
        <v>0</v>
      </c>
      <c r="AS949" s="17">
        <f t="shared" si="3440"/>
        <v>0</v>
      </c>
      <c r="AT949" s="17">
        <f t="shared" si="3441"/>
        <v>0</v>
      </c>
      <c r="AU949" s="17">
        <f t="shared" si="3442"/>
        <v>0</v>
      </c>
      <c r="AV949" s="17">
        <f t="shared" si="3443"/>
        <v>0</v>
      </c>
      <c r="AW949" s="17">
        <f t="shared" si="3356"/>
        <v>26976.099999999999</v>
      </c>
      <c r="AX949" s="17">
        <f t="shared" si="3357"/>
        <v>26976.099999999999</v>
      </c>
      <c r="AY949" s="17">
        <f t="shared" si="3358"/>
        <v>26976.099999999999</v>
      </c>
      <c r="AZ949" s="17">
        <f t="shared" si="3444"/>
        <v>0</v>
      </c>
      <c r="BA949" s="17">
        <f t="shared" si="3359"/>
        <v>26976.099999999999</v>
      </c>
      <c r="BB949" s="17">
        <f t="shared" si="3360"/>
        <v>26976.099999999999</v>
      </c>
      <c r="BC949" s="17">
        <f t="shared" si="3361"/>
        <v>26976.099999999999</v>
      </c>
      <c r="BD949" s="17">
        <f t="shared" si="3445"/>
        <v>0</v>
      </c>
      <c r="BE949" s="17">
        <f t="shared" si="3446"/>
        <v>0</v>
      </c>
      <c r="BF949" s="17">
        <f t="shared" si="3447"/>
        <v>0</v>
      </c>
      <c r="BG949" s="17">
        <f t="shared" si="3448"/>
        <v>0</v>
      </c>
      <c r="BH949" s="17">
        <f t="shared" si="3449"/>
        <v>0</v>
      </c>
      <c r="BI949" s="17">
        <f t="shared" si="3450"/>
        <v>0</v>
      </c>
      <c r="BJ949" s="17">
        <f t="shared" si="3451"/>
        <v>0</v>
      </c>
      <c r="BK949" s="17">
        <f t="shared" si="3452"/>
        <v>0</v>
      </c>
      <c r="BL949" s="17">
        <f t="shared" si="3453"/>
        <v>0</v>
      </c>
      <c r="BM949" s="17">
        <f t="shared" si="3454"/>
        <v>0</v>
      </c>
      <c r="BN949" s="17">
        <f t="shared" si="3455"/>
        <v>0</v>
      </c>
      <c r="BO949" s="17">
        <f t="shared" si="3362"/>
        <v>26976.099999999999</v>
      </c>
      <c r="BP949" s="17">
        <f t="shared" si="3363"/>
        <v>26976.099999999999</v>
      </c>
      <c r="BQ949" s="17">
        <f t="shared" si="3364"/>
        <v>26976.099999999999</v>
      </c>
      <c r="BR949" s="17">
        <f t="shared" si="3456"/>
        <v>0</v>
      </c>
      <c r="BS949" s="35"/>
      <c r="BT949" s="35"/>
      <c r="BU949" s="1"/>
      <c r="BV949" s="1"/>
      <c r="BW949" s="1"/>
      <c r="BX949" s="1"/>
      <c r="BY949" s="1"/>
      <c r="BZ949" s="1"/>
      <c r="CA949" s="1"/>
      <c r="CB949" s="1"/>
    </row>
    <row r="950" s="1" customFormat="1">
      <c r="A950" s="33" t="s">
        <v>497</v>
      </c>
      <c r="B950" s="33" t="s">
        <v>70</v>
      </c>
      <c r="C950" s="33" t="s">
        <v>72</v>
      </c>
      <c r="D950" s="33" t="s">
        <v>468</v>
      </c>
      <c r="E950" s="38"/>
      <c r="F950" s="34" t="s">
        <v>469</v>
      </c>
      <c r="G950" s="17">
        <f t="shared" si="3411"/>
        <v>10790.4</v>
      </c>
      <c r="H950" s="17">
        <f t="shared" si="3412"/>
        <v>10790.4</v>
      </c>
      <c r="I950" s="17">
        <f t="shared" si="3413"/>
        <v>10790.4</v>
      </c>
      <c r="J950" s="17">
        <f t="shared" si="3414"/>
        <v>16185.700000000001</v>
      </c>
      <c r="K950" s="17">
        <f t="shared" si="3415"/>
        <v>16185.700000000001</v>
      </c>
      <c r="L950" s="17">
        <f t="shared" si="3416"/>
        <v>16185.700000000001</v>
      </c>
      <c r="M950" s="17">
        <f t="shared" si="3307"/>
        <v>26976.099999999999</v>
      </c>
      <c r="N950" s="17">
        <f t="shared" si="3308"/>
        <v>26976.099999999999</v>
      </c>
      <c r="O950" s="17">
        <f t="shared" si="3309"/>
        <v>26976.099999999999</v>
      </c>
      <c r="P950" s="17">
        <f t="shared" si="3417"/>
        <v>0</v>
      </c>
      <c r="Q950" s="17">
        <f t="shared" si="3418"/>
        <v>0</v>
      </c>
      <c r="R950" s="17">
        <f t="shared" si="3419"/>
        <v>0</v>
      </c>
      <c r="S950" s="17">
        <f t="shared" si="3420"/>
        <v>0</v>
      </c>
      <c r="T950" s="17">
        <f t="shared" si="3421"/>
        <v>0</v>
      </c>
      <c r="U950" s="17">
        <f t="shared" si="3422"/>
        <v>0</v>
      </c>
      <c r="V950" s="17">
        <f t="shared" si="3423"/>
        <v>0</v>
      </c>
      <c r="W950" s="17">
        <f t="shared" si="3424"/>
        <v>0</v>
      </c>
      <c r="X950" s="17">
        <f t="shared" si="3425"/>
        <v>0</v>
      </c>
      <c r="Y950" s="17">
        <f t="shared" si="3350"/>
        <v>26976.099999999999</v>
      </c>
      <c r="Z950" s="17">
        <f t="shared" si="3351"/>
        <v>26976.099999999999</v>
      </c>
      <c r="AA950" s="17">
        <f t="shared" si="3352"/>
        <v>26976.099999999999</v>
      </c>
      <c r="AB950" s="17">
        <f t="shared" si="3426"/>
        <v>0</v>
      </c>
      <c r="AC950" s="17">
        <f t="shared" si="3427"/>
        <v>0</v>
      </c>
      <c r="AD950" s="17">
        <f t="shared" si="3428"/>
        <v>0</v>
      </c>
      <c r="AE950" s="17">
        <f t="shared" si="3353"/>
        <v>26976.099999999999</v>
      </c>
      <c r="AF950" s="17">
        <f t="shared" si="3354"/>
        <v>26976.099999999999</v>
      </c>
      <c r="AG950" s="17">
        <f t="shared" si="3355"/>
        <v>26976.099999999999</v>
      </c>
      <c r="AH950" s="17">
        <f t="shared" si="3429"/>
        <v>0</v>
      </c>
      <c r="AI950" s="17">
        <f t="shared" si="3430"/>
        <v>0</v>
      </c>
      <c r="AJ950" s="17">
        <f t="shared" si="3431"/>
        <v>0</v>
      </c>
      <c r="AK950" s="17">
        <f t="shared" si="3432"/>
        <v>0</v>
      </c>
      <c r="AL950" s="17">
        <f t="shared" si="3433"/>
        <v>0</v>
      </c>
      <c r="AM950" s="17">
        <f t="shared" si="3434"/>
        <v>0</v>
      </c>
      <c r="AN950" s="17">
        <f t="shared" si="3435"/>
        <v>0</v>
      </c>
      <c r="AO950" s="17">
        <f t="shared" si="3436"/>
        <v>0</v>
      </c>
      <c r="AP950" s="17">
        <f t="shared" si="3437"/>
        <v>0</v>
      </c>
      <c r="AQ950" s="17">
        <f t="shared" si="3438"/>
        <v>0</v>
      </c>
      <c r="AR950" s="17">
        <f t="shared" si="3439"/>
        <v>0</v>
      </c>
      <c r="AS950" s="17">
        <f t="shared" si="3440"/>
        <v>0</v>
      </c>
      <c r="AT950" s="17">
        <f t="shared" si="3441"/>
        <v>0</v>
      </c>
      <c r="AU950" s="17">
        <f t="shared" si="3442"/>
        <v>0</v>
      </c>
      <c r="AV950" s="17">
        <f t="shared" si="3443"/>
        <v>0</v>
      </c>
      <c r="AW950" s="17">
        <f t="shared" si="3356"/>
        <v>26976.099999999999</v>
      </c>
      <c r="AX950" s="17">
        <f t="shared" si="3357"/>
        <v>26976.099999999999</v>
      </c>
      <c r="AY950" s="17">
        <f t="shared" si="3358"/>
        <v>26976.099999999999</v>
      </c>
      <c r="AZ950" s="17">
        <f t="shared" si="3444"/>
        <v>0</v>
      </c>
      <c r="BA950" s="17">
        <f t="shared" si="3359"/>
        <v>26976.099999999999</v>
      </c>
      <c r="BB950" s="17">
        <f t="shared" si="3360"/>
        <v>26976.099999999999</v>
      </c>
      <c r="BC950" s="17">
        <f t="shared" si="3361"/>
        <v>26976.099999999999</v>
      </c>
      <c r="BD950" s="17">
        <f t="shared" si="3445"/>
        <v>0</v>
      </c>
      <c r="BE950" s="17">
        <f t="shared" si="3446"/>
        <v>0</v>
      </c>
      <c r="BF950" s="17">
        <f t="shared" si="3447"/>
        <v>0</v>
      </c>
      <c r="BG950" s="17">
        <f t="shared" si="3448"/>
        <v>0</v>
      </c>
      <c r="BH950" s="17">
        <f t="shared" si="3449"/>
        <v>0</v>
      </c>
      <c r="BI950" s="17">
        <f t="shared" si="3450"/>
        <v>0</v>
      </c>
      <c r="BJ950" s="17">
        <f t="shared" si="3451"/>
        <v>0</v>
      </c>
      <c r="BK950" s="17">
        <f t="shared" si="3452"/>
        <v>0</v>
      </c>
      <c r="BL950" s="17">
        <f t="shared" si="3453"/>
        <v>0</v>
      </c>
      <c r="BM950" s="17">
        <f t="shared" si="3454"/>
        <v>0</v>
      </c>
      <c r="BN950" s="17">
        <f t="shared" si="3455"/>
        <v>0</v>
      </c>
      <c r="BO950" s="17">
        <f t="shared" si="3362"/>
        <v>26976.099999999999</v>
      </c>
      <c r="BP950" s="17">
        <f t="shared" si="3363"/>
        <v>26976.099999999999</v>
      </c>
      <c r="BQ950" s="17">
        <f t="shared" si="3364"/>
        <v>26976.099999999999</v>
      </c>
      <c r="BR950" s="17">
        <f t="shared" si="3456"/>
        <v>0</v>
      </c>
      <c r="BS950" s="35"/>
      <c r="BT950" s="35"/>
      <c r="BU950" s="1"/>
      <c r="BV950" s="1"/>
      <c r="BW950" s="1"/>
      <c r="BX950" s="1"/>
      <c r="BY950" s="1"/>
      <c r="BZ950" s="1"/>
      <c r="CA950" s="1"/>
      <c r="CB950" s="1"/>
    </row>
    <row r="951" s="1" customFormat="1">
      <c r="A951" s="33" t="s">
        <v>497</v>
      </c>
      <c r="B951" s="33" t="s">
        <v>70</v>
      </c>
      <c r="C951" s="33" t="s">
        <v>72</v>
      </c>
      <c r="D951" s="33" t="s">
        <v>468</v>
      </c>
      <c r="E951" s="33" t="s">
        <v>50</v>
      </c>
      <c r="F951" s="34" t="s">
        <v>51</v>
      </c>
      <c r="G951" s="17">
        <v>10790.4</v>
      </c>
      <c r="H951" s="17">
        <v>10790.4</v>
      </c>
      <c r="I951" s="17">
        <v>10790.4</v>
      </c>
      <c r="J951" s="17">
        <v>16185.700000000001</v>
      </c>
      <c r="K951" s="17">
        <v>16185.700000000001</v>
      </c>
      <c r="L951" s="17">
        <v>16185.700000000001</v>
      </c>
      <c r="M951" s="17">
        <f t="shared" si="3307"/>
        <v>26976.099999999999</v>
      </c>
      <c r="N951" s="17">
        <f t="shared" si="3308"/>
        <v>26976.099999999999</v>
      </c>
      <c r="O951" s="17">
        <f t="shared" si="3309"/>
        <v>26976.099999999999</v>
      </c>
      <c r="P951" s="17"/>
      <c r="Q951" s="17"/>
      <c r="R951" s="17"/>
      <c r="S951" s="17"/>
      <c r="T951" s="17"/>
      <c r="U951" s="17"/>
      <c r="V951" s="17"/>
      <c r="W951" s="17"/>
      <c r="X951" s="17"/>
      <c r="Y951" s="17">
        <f t="shared" si="3350"/>
        <v>26976.099999999999</v>
      </c>
      <c r="Z951" s="17">
        <f t="shared" si="3351"/>
        <v>26976.099999999999</v>
      </c>
      <c r="AA951" s="17">
        <f t="shared" si="3352"/>
        <v>26976.099999999999</v>
      </c>
      <c r="AB951" s="17"/>
      <c r="AC951" s="17"/>
      <c r="AD951" s="17"/>
      <c r="AE951" s="17">
        <f t="shared" si="3353"/>
        <v>26976.099999999999</v>
      </c>
      <c r="AF951" s="17">
        <f t="shared" si="3354"/>
        <v>26976.099999999999</v>
      </c>
      <c r="AG951" s="17">
        <f t="shared" si="3355"/>
        <v>26976.099999999999</v>
      </c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>
        <f t="shared" si="3356"/>
        <v>26976.099999999999</v>
      </c>
      <c r="AX951" s="17">
        <f t="shared" si="3357"/>
        <v>26976.099999999999</v>
      </c>
      <c r="AY951" s="17">
        <f t="shared" si="3358"/>
        <v>26976.099999999999</v>
      </c>
      <c r="AZ951" s="17"/>
      <c r="BA951" s="17">
        <f t="shared" si="3359"/>
        <v>26976.099999999999</v>
      </c>
      <c r="BB951" s="17">
        <f t="shared" si="3360"/>
        <v>26976.099999999999</v>
      </c>
      <c r="BC951" s="17">
        <f t="shared" si="3361"/>
        <v>26976.099999999999</v>
      </c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>
        <f t="shared" si="3362"/>
        <v>26976.099999999999</v>
      </c>
      <c r="BP951" s="17">
        <f t="shared" si="3363"/>
        <v>26976.099999999999</v>
      </c>
      <c r="BQ951" s="17">
        <f t="shared" si="3364"/>
        <v>26976.099999999999</v>
      </c>
      <c r="BR951" s="17"/>
      <c r="BS951" s="35"/>
      <c r="BT951" s="35">
        <v>48</v>
      </c>
      <c r="BU951" s="1"/>
      <c r="BV951" s="1"/>
      <c r="BW951" s="1"/>
      <c r="BX951" s="1"/>
      <c r="BY951" s="1"/>
      <c r="BZ951" s="1"/>
      <c r="CA951" s="1"/>
      <c r="CB951" s="1"/>
    </row>
    <row r="952" s="1" customFormat="1" hidden="1">
      <c r="A952" s="33" t="s">
        <v>497</v>
      </c>
      <c r="B952" s="33" t="s">
        <v>70</v>
      </c>
      <c r="C952" s="33" t="s">
        <v>72</v>
      </c>
      <c r="D952" s="33" t="s">
        <v>470</v>
      </c>
      <c r="E952" s="38"/>
      <c r="F952" s="34" t="s">
        <v>43</v>
      </c>
      <c r="G952" s="17">
        <f t="shared" si="3411"/>
        <v>25157.700000000001</v>
      </c>
      <c r="H952" s="17">
        <f t="shared" si="3412"/>
        <v>19499.5</v>
      </c>
      <c r="I952" s="17">
        <f t="shared" si="3413"/>
        <v>15089.5</v>
      </c>
      <c r="J952" s="17">
        <f t="shared" si="3414"/>
        <v>0</v>
      </c>
      <c r="K952" s="17">
        <f t="shared" si="3415"/>
        <v>0</v>
      </c>
      <c r="L952" s="17">
        <f t="shared" si="3416"/>
        <v>0</v>
      </c>
      <c r="M952" s="17">
        <f t="shared" si="3307"/>
        <v>25157.700000000001</v>
      </c>
      <c r="N952" s="17">
        <f t="shared" si="3308"/>
        <v>19499.5</v>
      </c>
      <c r="O952" s="17">
        <f t="shared" si="3309"/>
        <v>15089.5</v>
      </c>
      <c r="P952" s="17">
        <f t="shared" si="3417"/>
        <v>0</v>
      </c>
      <c r="Q952" s="17">
        <f t="shared" si="3418"/>
        <v>0</v>
      </c>
      <c r="R952" s="17">
        <f t="shared" si="3419"/>
        <v>0</v>
      </c>
      <c r="S952" s="17">
        <f t="shared" si="3420"/>
        <v>0</v>
      </c>
      <c r="T952" s="17">
        <f t="shared" si="3421"/>
        <v>0</v>
      </c>
      <c r="U952" s="17">
        <f t="shared" si="3422"/>
        <v>0</v>
      </c>
      <c r="V952" s="17">
        <f t="shared" si="3423"/>
        <v>0</v>
      </c>
      <c r="W952" s="17">
        <f t="shared" si="3424"/>
        <v>0</v>
      </c>
      <c r="X952" s="17">
        <f t="shared" si="3425"/>
        <v>0</v>
      </c>
      <c r="Y952" s="17">
        <f t="shared" si="3350"/>
        <v>25157.700000000001</v>
      </c>
      <c r="Z952" s="17">
        <f t="shared" si="3351"/>
        <v>19499.5</v>
      </c>
      <c r="AA952" s="17">
        <f t="shared" si="3352"/>
        <v>15089.5</v>
      </c>
      <c r="AB952" s="17">
        <f t="shared" si="3426"/>
        <v>0</v>
      </c>
      <c r="AC952" s="17">
        <f t="shared" si="3427"/>
        <v>0</v>
      </c>
      <c r="AD952" s="17">
        <f t="shared" si="3428"/>
        <v>0</v>
      </c>
      <c r="AE952" s="17">
        <f t="shared" si="3353"/>
        <v>25157.700000000001</v>
      </c>
      <c r="AF952" s="17">
        <f t="shared" si="3354"/>
        <v>19499.5</v>
      </c>
      <c r="AG952" s="17">
        <f t="shared" si="3355"/>
        <v>15089.5</v>
      </c>
      <c r="AH952" s="17">
        <f t="shared" si="3429"/>
        <v>0</v>
      </c>
      <c r="AI952" s="17">
        <f t="shared" si="3430"/>
        <v>0</v>
      </c>
      <c r="AJ952" s="17">
        <f t="shared" si="3431"/>
        <v>0</v>
      </c>
      <c r="AK952" s="17">
        <f t="shared" si="3432"/>
        <v>0</v>
      </c>
      <c r="AL952" s="17">
        <f t="shared" si="3433"/>
        <v>0</v>
      </c>
      <c r="AM952" s="17">
        <f t="shared" si="3434"/>
        <v>0</v>
      </c>
      <c r="AN952" s="17">
        <f t="shared" si="3435"/>
        <v>0</v>
      </c>
      <c r="AO952" s="17">
        <f t="shared" si="3436"/>
        <v>0</v>
      </c>
      <c r="AP952" s="17">
        <f t="shared" si="3437"/>
        <v>0</v>
      </c>
      <c r="AQ952" s="17">
        <f t="shared" si="3438"/>
        <v>0</v>
      </c>
      <c r="AR952" s="17">
        <f t="shared" si="3439"/>
        <v>0</v>
      </c>
      <c r="AS952" s="17">
        <f t="shared" si="3440"/>
        <v>0</v>
      </c>
      <c r="AT952" s="17">
        <f t="shared" si="3441"/>
        <v>0</v>
      </c>
      <c r="AU952" s="17">
        <f t="shared" si="3442"/>
        <v>0</v>
      </c>
      <c r="AV952" s="17">
        <f t="shared" si="3443"/>
        <v>0</v>
      </c>
      <c r="AW952" s="17">
        <f t="shared" si="3356"/>
        <v>25157.700000000001</v>
      </c>
      <c r="AX952" s="17">
        <f t="shared" si="3357"/>
        <v>19499.5</v>
      </c>
      <c r="AY952" s="17">
        <f t="shared" si="3358"/>
        <v>15089.5</v>
      </c>
      <c r="AZ952" s="17">
        <f t="shared" si="3444"/>
        <v>0</v>
      </c>
      <c r="BA952" s="17">
        <f t="shared" si="3359"/>
        <v>25157.700000000001</v>
      </c>
      <c r="BB952" s="17">
        <f t="shared" si="3360"/>
        <v>19499.5</v>
      </c>
      <c r="BC952" s="17">
        <f t="shared" si="3361"/>
        <v>15089.5</v>
      </c>
      <c r="BD952" s="17">
        <f t="shared" si="3445"/>
        <v>0</v>
      </c>
      <c r="BE952" s="17">
        <f t="shared" si="3446"/>
        <v>0</v>
      </c>
      <c r="BF952" s="17">
        <f t="shared" si="3447"/>
        <v>0</v>
      </c>
      <c r="BG952" s="17">
        <f t="shared" si="3448"/>
        <v>0</v>
      </c>
      <c r="BH952" s="17">
        <f t="shared" si="3449"/>
        <v>0</v>
      </c>
      <c r="BI952" s="17">
        <f t="shared" si="3450"/>
        <v>0</v>
      </c>
      <c r="BJ952" s="17">
        <f t="shared" si="3451"/>
        <v>2700</v>
      </c>
      <c r="BK952" s="17">
        <f t="shared" si="3452"/>
        <v>0</v>
      </c>
      <c r="BL952" s="17">
        <f t="shared" si="3453"/>
        <v>0</v>
      </c>
      <c r="BM952" s="17">
        <f t="shared" si="3454"/>
        <v>0</v>
      </c>
      <c r="BN952" s="17">
        <f t="shared" si="3455"/>
        <v>0</v>
      </c>
      <c r="BO952" s="17">
        <f t="shared" si="3362"/>
        <v>25157.700000000001</v>
      </c>
      <c r="BP952" s="17">
        <f t="shared" si="3363"/>
        <v>22199.5</v>
      </c>
      <c r="BQ952" s="17">
        <f t="shared" si="3364"/>
        <v>15089.5</v>
      </c>
      <c r="BR952" s="17">
        <f t="shared" si="3456"/>
        <v>0</v>
      </c>
      <c r="BS952" s="35">
        <v>0</v>
      </c>
      <c r="BT952" s="35"/>
      <c r="BU952" s="1"/>
      <c r="BV952" s="1"/>
      <c r="BW952" s="1"/>
      <c r="BX952" s="1"/>
      <c r="BY952" s="1"/>
      <c r="BZ952" s="1"/>
      <c r="CA952" s="1"/>
      <c r="CB952" s="1"/>
    </row>
    <row r="953" s="1" customFormat="1">
      <c r="A953" s="33" t="s">
        <v>497</v>
      </c>
      <c r="B953" s="33" t="s">
        <v>70</v>
      </c>
      <c r="C953" s="33" t="s">
        <v>72</v>
      </c>
      <c r="D953" s="33" t="s">
        <v>471</v>
      </c>
      <c r="E953" s="38"/>
      <c r="F953" s="34" t="s">
        <v>472</v>
      </c>
      <c r="G953" s="17">
        <f>G954+G956</f>
        <v>25157.700000000001</v>
      </c>
      <c r="H953" s="17">
        <f>H954+H956</f>
        <v>19499.5</v>
      </c>
      <c r="I953" s="17">
        <f>I954+I956</f>
        <v>15089.5</v>
      </c>
      <c r="J953" s="17">
        <f>J954+J956</f>
        <v>0</v>
      </c>
      <c r="K953" s="17">
        <f>K954+K956</f>
        <v>0</v>
      </c>
      <c r="L953" s="17">
        <f>L954+L956</f>
        <v>0</v>
      </c>
      <c r="M953" s="17">
        <f t="shared" si="3307"/>
        <v>25157.700000000001</v>
      </c>
      <c r="N953" s="17">
        <f t="shared" si="3308"/>
        <v>19499.5</v>
      </c>
      <c r="O953" s="17">
        <f t="shared" si="3309"/>
        <v>15089.5</v>
      </c>
      <c r="P953" s="17">
        <f>P954+P956</f>
        <v>0</v>
      </c>
      <c r="Q953" s="17">
        <f>Q954+Q956</f>
        <v>0</v>
      </c>
      <c r="R953" s="17">
        <f>R954+R956</f>
        <v>0</v>
      </c>
      <c r="S953" s="17">
        <f>S954+S956</f>
        <v>0</v>
      </c>
      <c r="T953" s="17">
        <f>T954+T956</f>
        <v>0</v>
      </c>
      <c r="U953" s="17">
        <f>U954+U956</f>
        <v>0</v>
      </c>
      <c r="V953" s="17">
        <f>V954+V956</f>
        <v>0</v>
      </c>
      <c r="W953" s="17">
        <f>W954+W956</f>
        <v>0</v>
      </c>
      <c r="X953" s="17">
        <f>X954+X956</f>
        <v>0</v>
      </c>
      <c r="Y953" s="17">
        <f t="shared" si="3350"/>
        <v>25157.700000000001</v>
      </c>
      <c r="Z953" s="17">
        <f t="shared" si="3351"/>
        <v>19499.5</v>
      </c>
      <c r="AA953" s="17">
        <f t="shared" si="3352"/>
        <v>15089.5</v>
      </c>
      <c r="AB953" s="17">
        <f>AB954+AB956</f>
        <v>0</v>
      </c>
      <c r="AC953" s="17">
        <f>AC954+AC956</f>
        <v>0</v>
      </c>
      <c r="AD953" s="17">
        <f>AD954+AD956</f>
        <v>0</v>
      </c>
      <c r="AE953" s="17">
        <f t="shared" si="3353"/>
        <v>25157.700000000001</v>
      </c>
      <c r="AF953" s="17">
        <f t="shared" si="3354"/>
        <v>19499.5</v>
      </c>
      <c r="AG953" s="17">
        <f t="shared" si="3355"/>
        <v>15089.5</v>
      </c>
      <c r="AH953" s="17">
        <f>AH954+AH956</f>
        <v>0</v>
      </c>
      <c r="AI953" s="17">
        <f>AI954+AI956</f>
        <v>0</v>
      </c>
      <c r="AJ953" s="17">
        <f>AJ954+AJ956</f>
        <v>0</v>
      </c>
      <c r="AK953" s="17">
        <f>AK954+AK956</f>
        <v>0</v>
      </c>
      <c r="AL953" s="17">
        <f>AL954+AL956</f>
        <v>0</v>
      </c>
      <c r="AM953" s="17">
        <f>AM954+AM956</f>
        <v>0</v>
      </c>
      <c r="AN953" s="17">
        <f>AN954+AN956</f>
        <v>0</v>
      </c>
      <c r="AO953" s="17">
        <f>AO954+AO956</f>
        <v>0</v>
      </c>
      <c r="AP953" s="17">
        <f>AP954+AP956</f>
        <v>0</v>
      </c>
      <c r="AQ953" s="17">
        <f>AQ954+AQ956</f>
        <v>0</v>
      </c>
      <c r="AR953" s="17">
        <f>AR954+AR956</f>
        <v>0</v>
      </c>
      <c r="AS953" s="17">
        <f>AS954+AS956</f>
        <v>0</v>
      </c>
      <c r="AT953" s="17">
        <f>AT954+AT956</f>
        <v>0</v>
      </c>
      <c r="AU953" s="17">
        <f>AU954+AU956</f>
        <v>0</v>
      </c>
      <c r="AV953" s="17">
        <f>AV954+AV956</f>
        <v>0</v>
      </c>
      <c r="AW953" s="17">
        <f t="shared" si="3356"/>
        <v>25157.700000000001</v>
      </c>
      <c r="AX953" s="17">
        <f t="shared" si="3357"/>
        <v>19499.5</v>
      </c>
      <c r="AY953" s="17">
        <f t="shared" si="3358"/>
        <v>15089.5</v>
      </c>
      <c r="AZ953" s="17">
        <f>AZ954+AZ956</f>
        <v>0</v>
      </c>
      <c r="BA953" s="17">
        <f t="shared" si="3359"/>
        <v>25157.700000000001</v>
      </c>
      <c r="BB953" s="17">
        <f t="shared" si="3360"/>
        <v>19499.5</v>
      </c>
      <c r="BC953" s="17">
        <f t="shared" si="3361"/>
        <v>15089.5</v>
      </c>
      <c r="BD953" s="17">
        <f>BD954+BD956</f>
        <v>0</v>
      </c>
      <c r="BE953" s="17">
        <f>BE954+BE956</f>
        <v>0</v>
      </c>
      <c r="BF953" s="17">
        <f>BF954+BF956</f>
        <v>0</v>
      </c>
      <c r="BG953" s="17">
        <f>BG954+BG956</f>
        <v>0</v>
      </c>
      <c r="BH953" s="17">
        <f>BH954+BH956</f>
        <v>0</v>
      </c>
      <c r="BI953" s="17">
        <f>BI954+BI956</f>
        <v>0</v>
      </c>
      <c r="BJ953" s="17">
        <f>BJ954+BJ956</f>
        <v>2700</v>
      </c>
      <c r="BK953" s="17">
        <f>BK954+BK956</f>
        <v>0</v>
      </c>
      <c r="BL953" s="17">
        <f>BL954+BL956</f>
        <v>0</v>
      </c>
      <c r="BM953" s="17">
        <f>BM954+BM956</f>
        <v>0</v>
      </c>
      <c r="BN953" s="17">
        <f>BN954+BN956</f>
        <v>0</v>
      </c>
      <c r="BO953" s="17">
        <f t="shared" si="3362"/>
        <v>25157.700000000001</v>
      </c>
      <c r="BP953" s="17">
        <f t="shared" si="3363"/>
        <v>22199.5</v>
      </c>
      <c r="BQ953" s="17">
        <f t="shared" si="3364"/>
        <v>15089.5</v>
      </c>
      <c r="BR953" s="17">
        <f>BR954+BR956</f>
        <v>0</v>
      </c>
      <c r="BS953" s="35"/>
      <c r="BT953" s="35"/>
      <c r="BU953" s="1"/>
      <c r="BV953" s="1"/>
      <c r="BW953" s="1"/>
      <c r="BX953" s="1"/>
      <c r="BY953" s="1"/>
      <c r="BZ953" s="1"/>
      <c r="CA953" s="1"/>
      <c r="CB953" s="1"/>
    </row>
    <row r="954" s="1" customFormat="1">
      <c r="A954" s="33" t="s">
        <v>497</v>
      </c>
      <c r="B954" s="33" t="s">
        <v>70</v>
      </c>
      <c r="C954" s="33" t="s">
        <v>72</v>
      </c>
      <c r="D954" s="33" t="s">
        <v>473</v>
      </c>
      <c r="E954" s="38"/>
      <c r="F954" s="34" t="s">
        <v>474</v>
      </c>
      <c r="G954" s="17">
        <f>G955</f>
        <v>20657.700000000001</v>
      </c>
      <c r="H954" s="17">
        <f>H955</f>
        <v>15089.5</v>
      </c>
      <c r="I954" s="17">
        <f>I955</f>
        <v>15089.5</v>
      </c>
      <c r="J954" s="17">
        <f>J955</f>
        <v>0</v>
      </c>
      <c r="K954" s="17">
        <f>K955</f>
        <v>0</v>
      </c>
      <c r="L954" s="17">
        <f>L955</f>
        <v>0</v>
      </c>
      <c r="M954" s="17">
        <f t="shared" si="3307"/>
        <v>20657.700000000001</v>
      </c>
      <c r="N954" s="17">
        <f t="shared" si="3308"/>
        <v>15089.5</v>
      </c>
      <c r="O954" s="17">
        <f t="shared" si="3309"/>
        <v>15089.5</v>
      </c>
      <c r="P954" s="17">
        <f>P955</f>
        <v>0</v>
      </c>
      <c r="Q954" s="17">
        <f>Q955</f>
        <v>0</v>
      </c>
      <c r="R954" s="17">
        <f>R955</f>
        <v>0</v>
      </c>
      <c r="S954" s="17">
        <f>S955</f>
        <v>0</v>
      </c>
      <c r="T954" s="17">
        <f>T955</f>
        <v>0</v>
      </c>
      <c r="U954" s="17">
        <f>U955</f>
        <v>0</v>
      </c>
      <c r="V954" s="17">
        <f>V955</f>
        <v>0</v>
      </c>
      <c r="W954" s="17">
        <f>W955</f>
        <v>0</v>
      </c>
      <c r="X954" s="17">
        <f>X955</f>
        <v>0</v>
      </c>
      <c r="Y954" s="17">
        <f t="shared" si="3350"/>
        <v>20657.700000000001</v>
      </c>
      <c r="Z954" s="17">
        <f t="shared" si="3351"/>
        <v>15089.5</v>
      </c>
      <c r="AA954" s="17">
        <f t="shared" si="3352"/>
        <v>15089.5</v>
      </c>
      <c r="AB954" s="17">
        <f>AB955</f>
        <v>0</v>
      </c>
      <c r="AC954" s="17">
        <f>AC955</f>
        <v>0</v>
      </c>
      <c r="AD954" s="17">
        <f>AD955</f>
        <v>0</v>
      </c>
      <c r="AE954" s="17">
        <f t="shared" si="3353"/>
        <v>20657.700000000001</v>
      </c>
      <c r="AF954" s="17">
        <f t="shared" si="3354"/>
        <v>15089.5</v>
      </c>
      <c r="AG954" s="17">
        <f t="shared" si="3355"/>
        <v>15089.5</v>
      </c>
      <c r="AH954" s="17">
        <f>AH955</f>
        <v>0</v>
      </c>
      <c r="AI954" s="17">
        <f>AI955</f>
        <v>0</v>
      </c>
      <c r="AJ954" s="17">
        <f>AJ955</f>
        <v>0</v>
      </c>
      <c r="AK954" s="17">
        <f>AK955</f>
        <v>0</v>
      </c>
      <c r="AL954" s="17">
        <f>AL955</f>
        <v>0</v>
      </c>
      <c r="AM954" s="17">
        <f>AM955</f>
        <v>0</v>
      </c>
      <c r="AN954" s="17">
        <f>AN955</f>
        <v>0</v>
      </c>
      <c r="AO954" s="17">
        <f>AO955</f>
        <v>0</v>
      </c>
      <c r="AP954" s="17">
        <f>AP955</f>
        <v>0</v>
      </c>
      <c r="AQ954" s="17">
        <f>AQ955</f>
        <v>0</v>
      </c>
      <c r="AR954" s="17">
        <f>AR955</f>
        <v>0</v>
      </c>
      <c r="AS954" s="17">
        <f>AS955</f>
        <v>0</v>
      </c>
      <c r="AT954" s="17">
        <f>AT955</f>
        <v>0</v>
      </c>
      <c r="AU954" s="17">
        <f>AU955</f>
        <v>0</v>
      </c>
      <c r="AV954" s="17">
        <f>AV955</f>
        <v>0</v>
      </c>
      <c r="AW954" s="17">
        <f t="shared" si="3356"/>
        <v>20657.700000000001</v>
      </c>
      <c r="AX954" s="17">
        <f t="shared" si="3357"/>
        <v>15089.5</v>
      </c>
      <c r="AY954" s="17">
        <f t="shared" si="3358"/>
        <v>15089.5</v>
      </c>
      <c r="AZ954" s="17">
        <f>AZ955</f>
        <v>0</v>
      </c>
      <c r="BA954" s="17">
        <f t="shared" si="3359"/>
        <v>20657.700000000001</v>
      </c>
      <c r="BB954" s="17">
        <f t="shared" si="3360"/>
        <v>15089.5</v>
      </c>
      <c r="BC954" s="17">
        <f t="shared" si="3361"/>
        <v>15089.5</v>
      </c>
      <c r="BD954" s="17">
        <f>BD955</f>
        <v>0</v>
      </c>
      <c r="BE954" s="17">
        <f>BE955</f>
        <v>0</v>
      </c>
      <c r="BF954" s="17">
        <f>BF955</f>
        <v>0</v>
      </c>
      <c r="BG954" s="17">
        <f>BG955</f>
        <v>0</v>
      </c>
      <c r="BH954" s="17">
        <f>BH955</f>
        <v>0</v>
      </c>
      <c r="BI954" s="17">
        <f>BI955</f>
        <v>0</v>
      </c>
      <c r="BJ954" s="17">
        <f>BJ955</f>
        <v>0</v>
      </c>
      <c r="BK954" s="17">
        <f>BK955</f>
        <v>0</v>
      </c>
      <c r="BL954" s="17">
        <f>BL955</f>
        <v>0</v>
      </c>
      <c r="BM954" s="17">
        <f>BM955</f>
        <v>0</v>
      </c>
      <c r="BN954" s="17">
        <f>BN955</f>
        <v>0</v>
      </c>
      <c r="BO954" s="17">
        <f t="shared" si="3362"/>
        <v>20657.700000000001</v>
      </c>
      <c r="BP954" s="17">
        <f t="shared" si="3363"/>
        <v>15089.5</v>
      </c>
      <c r="BQ954" s="17">
        <f t="shared" si="3364"/>
        <v>15089.5</v>
      </c>
      <c r="BR954" s="17">
        <f>BR955</f>
        <v>0</v>
      </c>
      <c r="BS954" s="35"/>
      <c r="BT954" s="35"/>
      <c r="BU954" s="1"/>
      <c r="BV954" s="1"/>
      <c r="BW954" s="1"/>
      <c r="BX954" s="1"/>
      <c r="BY954" s="1"/>
      <c r="BZ954" s="1"/>
      <c r="CA954" s="1"/>
      <c r="CB954" s="1"/>
    </row>
    <row r="955" s="1" customFormat="1">
      <c r="A955" s="33" t="s">
        <v>497</v>
      </c>
      <c r="B955" s="33" t="s">
        <v>70</v>
      </c>
      <c r="C955" s="33" t="s">
        <v>72</v>
      </c>
      <c r="D955" s="33" t="s">
        <v>473</v>
      </c>
      <c r="E955" s="33" t="s">
        <v>48</v>
      </c>
      <c r="F955" s="34" t="s">
        <v>49</v>
      </c>
      <c r="G955" s="17">
        <v>20657.700000000001</v>
      </c>
      <c r="H955" s="17">
        <v>15089.5</v>
      </c>
      <c r="I955" s="17">
        <v>15089.5</v>
      </c>
      <c r="J955" s="17"/>
      <c r="K955" s="17"/>
      <c r="L955" s="17"/>
      <c r="M955" s="17">
        <f t="shared" si="3307"/>
        <v>20657.700000000001</v>
      </c>
      <c r="N955" s="17">
        <f t="shared" si="3308"/>
        <v>15089.5</v>
      </c>
      <c r="O955" s="17">
        <f t="shared" si="3309"/>
        <v>15089.5</v>
      </c>
      <c r="P955" s="17"/>
      <c r="Q955" s="17"/>
      <c r="R955" s="17"/>
      <c r="S955" s="17"/>
      <c r="T955" s="17"/>
      <c r="U955" s="17"/>
      <c r="V955" s="17"/>
      <c r="W955" s="17"/>
      <c r="X955" s="17"/>
      <c r="Y955" s="17">
        <f t="shared" si="3350"/>
        <v>20657.700000000001</v>
      </c>
      <c r="Z955" s="17">
        <f t="shared" si="3351"/>
        <v>15089.5</v>
      </c>
      <c r="AA955" s="17">
        <f t="shared" si="3352"/>
        <v>15089.5</v>
      </c>
      <c r="AB955" s="17"/>
      <c r="AC955" s="17"/>
      <c r="AD955" s="17"/>
      <c r="AE955" s="17">
        <f t="shared" si="3353"/>
        <v>20657.700000000001</v>
      </c>
      <c r="AF955" s="17">
        <f t="shared" si="3354"/>
        <v>15089.5</v>
      </c>
      <c r="AG955" s="17">
        <f t="shared" si="3355"/>
        <v>15089.5</v>
      </c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>
        <f t="shared" si="3356"/>
        <v>20657.700000000001</v>
      </c>
      <c r="AX955" s="17">
        <f t="shared" si="3357"/>
        <v>15089.5</v>
      </c>
      <c r="AY955" s="17">
        <f t="shared" si="3358"/>
        <v>15089.5</v>
      </c>
      <c r="AZ955" s="17"/>
      <c r="BA955" s="17">
        <f t="shared" si="3359"/>
        <v>20657.700000000001</v>
      </c>
      <c r="BB955" s="17">
        <f t="shared" si="3360"/>
        <v>15089.5</v>
      </c>
      <c r="BC955" s="17">
        <f t="shared" si="3361"/>
        <v>15089.5</v>
      </c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>
        <f t="shared" si="3362"/>
        <v>20657.700000000001</v>
      </c>
      <c r="BP955" s="17">
        <f t="shared" si="3363"/>
        <v>15089.5</v>
      </c>
      <c r="BQ955" s="17">
        <f t="shared" si="3364"/>
        <v>15089.5</v>
      </c>
      <c r="BR955" s="17"/>
      <c r="BS955" s="35"/>
      <c r="BT955" s="35"/>
      <c r="BU955" s="1"/>
      <c r="BV955" s="1"/>
      <c r="BW955" s="1"/>
      <c r="BX955" s="1"/>
      <c r="BY955" s="1"/>
      <c r="BZ955" s="1"/>
      <c r="CA955" s="1"/>
      <c r="CB955" s="1"/>
    </row>
    <row r="956" s="1" customFormat="1">
      <c r="A956" s="33" t="s">
        <v>497</v>
      </c>
      <c r="B956" s="33" t="s">
        <v>70</v>
      </c>
      <c r="C956" s="33" t="s">
        <v>72</v>
      </c>
      <c r="D956" s="33" t="s">
        <v>475</v>
      </c>
      <c r="E956" s="38"/>
      <c r="F956" s="34" t="s">
        <v>476</v>
      </c>
      <c r="G956" s="17">
        <f>G957</f>
        <v>4500</v>
      </c>
      <c r="H956" s="17">
        <f>H957</f>
        <v>4410</v>
      </c>
      <c r="I956" s="17">
        <f>I957</f>
        <v>0</v>
      </c>
      <c r="J956" s="17">
        <f>J957</f>
        <v>0</v>
      </c>
      <c r="K956" s="17">
        <f>K957</f>
        <v>0</v>
      </c>
      <c r="L956" s="17">
        <f>L957</f>
        <v>0</v>
      </c>
      <c r="M956" s="17">
        <f t="shared" si="3307"/>
        <v>4500</v>
      </c>
      <c r="N956" s="17">
        <f t="shared" si="3308"/>
        <v>4410</v>
      </c>
      <c r="O956" s="17">
        <f t="shared" si="3309"/>
        <v>0</v>
      </c>
      <c r="P956" s="17">
        <f>P957</f>
        <v>0</v>
      </c>
      <c r="Q956" s="17">
        <f>Q957</f>
        <v>0</v>
      </c>
      <c r="R956" s="17">
        <f>R957</f>
        <v>0</v>
      </c>
      <c r="S956" s="17">
        <f>S957</f>
        <v>0</v>
      </c>
      <c r="T956" s="17">
        <f>T957</f>
        <v>0</v>
      </c>
      <c r="U956" s="17">
        <f>U957</f>
        <v>0</v>
      </c>
      <c r="V956" s="17">
        <f>V957</f>
        <v>0</v>
      </c>
      <c r="W956" s="17">
        <f>W957</f>
        <v>0</v>
      </c>
      <c r="X956" s="17">
        <f>X957</f>
        <v>0</v>
      </c>
      <c r="Y956" s="17">
        <f t="shared" si="3350"/>
        <v>4500</v>
      </c>
      <c r="Z956" s="17">
        <f t="shared" si="3351"/>
        <v>4410</v>
      </c>
      <c r="AA956" s="17">
        <f t="shared" si="3352"/>
        <v>0</v>
      </c>
      <c r="AB956" s="17">
        <f>AB957</f>
        <v>0</v>
      </c>
      <c r="AC956" s="17">
        <f>AC957</f>
        <v>0</v>
      </c>
      <c r="AD956" s="17">
        <f>AD957</f>
        <v>0</v>
      </c>
      <c r="AE956" s="17">
        <f t="shared" si="3353"/>
        <v>4500</v>
      </c>
      <c r="AF956" s="17">
        <f t="shared" si="3354"/>
        <v>4410</v>
      </c>
      <c r="AG956" s="17">
        <f t="shared" si="3355"/>
        <v>0</v>
      </c>
      <c r="AH956" s="17">
        <f>AH957</f>
        <v>0</v>
      </c>
      <c r="AI956" s="17">
        <f>AI957</f>
        <v>0</v>
      </c>
      <c r="AJ956" s="17">
        <f>AJ957</f>
        <v>0</v>
      </c>
      <c r="AK956" s="17">
        <f>AK957</f>
        <v>0</v>
      </c>
      <c r="AL956" s="17">
        <f>AL957</f>
        <v>0</v>
      </c>
      <c r="AM956" s="17">
        <f>AM957</f>
        <v>0</v>
      </c>
      <c r="AN956" s="17">
        <f>AN957</f>
        <v>0</v>
      </c>
      <c r="AO956" s="17">
        <f>AO957</f>
        <v>0</v>
      </c>
      <c r="AP956" s="17">
        <f>AP957</f>
        <v>0</v>
      </c>
      <c r="AQ956" s="17">
        <f>AQ957</f>
        <v>0</v>
      </c>
      <c r="AR956" s="17">
        <f>AR957</f>
        <v>0</v>
      </c>
      <c r="AS956" s="17">
        <f>AS957</f>
        <v>0</v>
      </c>
      <c r="AT956" s="17">
        <f>AT957</f>
        <v>0</v>
      </c>
      <c r="AU956" s="17">
        <f>AU957</f>
        <v>0</v>
      </c>
      <c r="AV956" s="17">
        <f>AV957</f>
        <v>0</v>
      </c>
      <c r="AW956" s="17">
        <f t="shared" si="3356"/>
        <v>4500</v>
      </c>
      <c r="AX956" s="17">
        <f t="shared" si="3357"/>
        <v>4410</v>
      </c>
      <c r="AY956" s="17">
        <f t="shared" si="3358"/>
        <v>0</v>
      </c>
      <c r="AZ956" s="17">
        <f>AZ957</f>
        <v>0</v>
      </c>
      <c r="BA956" s="17">
        <f t="shared" si="3359"/>
        <v>4500</v>
      </c>
      <c r="BB956" s="17">
        <f t="shared" si="3360"/>
        <v>4410</v>
      </c>
      <c r="BC956" s="17">
        <f t="shared" si="3361"/>
        <v>0</v>
      </c>
      <c r="BD956" s="17">
        <f>BD957</f>
        <v>0</v>
      </c>
      <c r="BE956" s="17">
        <f>BE957</f>
        <v>0</v>
      </c>
      <c r="BF956" s="17">
        <f>BF957</f>
        <v>0</v>
      </c>
      <c r="BG956" s="17">
        <f>BG957</f>
        <v>0</v>
      </c>
      <c r="BH956" s="17">
        <f>BH957</f>
        <v>0</v>
      </c>
      <c r="BI956" s="17">
        <f>BI957</f>
        <v>0</v>
      </c>
      <c r="BJ956" s="17">
        <f>BJ957</f>
        <v>2700</v>
      </c>
      <c r="BK956" s="17">
        <f>BK957</f>
        <v>0</v>
      </c>
      <c r="BL956" s="17">
        <f>BL957</f>
        <v>0</v>
      </c>
      <c r="BM956" s="17">
        <f>BM957</f>
        <v>0</v>
      </c>
      <c r="BN956" s="17">
        <f>BN957</f>
        <v>0</v>
      </c>
      <c r="BO956" s="17">
        <f t="shared" si="3362"/>
        <v>4500</v>
      </c>
      <c r="BP956" s="17">
        <f t="shared" si="3363"/>
        <v>7110</v>
      </c>
      <c r="BQ956" s="17">
        <f t="shared" si="3364"/>
        <v>0</v>
      </c>
      <c r="BR956" s="17">
        <f>BR957</f>
        <v>0</v>
      </c>
      <c r="BS956" s="35"/>
      <c r="BT956" s="35"/>
      <c r="BU956" s="1"/>
      <c r="BV956" s="1"/>
      <c r="BW956" s="1"/>
      <c r="BX956" s="1"/>
      <c r="BY956" s="1"/>
      <c r="BZ956" s="1"/>
      <c r="CA956" s="1"/>
      <c r="CB956" s="1"/>
    </row>
    <row r="957" s="1" customFormat="1">
      <c r="A957" s="33" t="s">
        <v>497</v>
      </c>
      <c r="B957" s="33" t="s">
        <v>70</v>
      </c>
      <c r="C957" s="33" t="s">
        <v>72</v>
      </c>
      <c r="D957" s="33" t="s">
        <v>475</v>
      </c>
      <c r="E957" s="33" t="s">
        <v>50</v>
      </c>
      <c r="F957" s="34" t="s">
        <v>51</v>
      </c>
      <c r="G957" s="17">
        <v>4500</v>
      </c>
      <c r="H957" s="17">
        <v>4410</v>
      </c>
      <c r="I957" s="17">
        <v>0</v>
      </c>
      <c r="J957" s="17"/>
      <c r="K957" s="17"/>
      <c r="L957" s="17"/>
      <c r="M957" s="17">
        <f t="shared" si="3307"/>
        <v>4500</v>
      </c>
      <c r="N957" s="17">
        <f t="shared" si="3308"/>
        <v>4410</v>
      </c>
      <c r="O957" s="17">
        <f t="shared" si="3309"/>
        <v>0</v>
      </c>
      <c r="P957" s="17"/>
      <c r="Q957" s="17"/>
      <c r="R957" s="17"/>
      <c r="S957" s="17"/>
      <c r="T957" s="17"/>
      <c r="U957" s="17"/>
      <c r="V957" s="17"/>
      <c r="W957" s="17"/>
      <c r="X957" s="17"/>
      <c r="Y957" s="17">
        <f t="shared" si="3350"/>
        <v>4500</v>
      </c>
      <c r="Z957" s="17">
        <f t="shared" si="3351"/>
        <v>4410</v>
      </c>
      <c r="AA957" s="17">
        <f t="shared" si="3352"/>
        <v>0</v>
      </c>
      <c r="AB957" s="17"/>
      <c r="AC957" s="17"/>
      <c r="AD957" s="17"/>
      <c r="AE957" s="17">
        <f t="shared" si="3353"/>
        <v>4500</v>
      </c>
      <c r="AF957" s="17">
        <f t="shared" si="3354"/>
        <v>4410</v>
      </c>
      <c r="AG957" s="17">
        <f t="shared" si="3355"/>
        <v>0</v>
      </c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>
        <f t="shared" si="3356"/>
        <v>4500</v>
      </c>
      <c r="AX957" s="17">
        <f t="shared" si="3357"/>
        <v>4410</v>
      </c>
      <c r="AY957" s="17">
        <f t="shared" si="3358"/>
        <v>0</v>
      </c>
      <c r="AZ957" s="17"/>
      <c r="BA957" s="17">
        <f t="shared" si="3359"/>
        <v>4500</v>
      </c>
      <c r="BB957" s="17">
        <f t="shared" si="3360"/>
        <v>4410</v>
      </c>
      <c r="BC957" s="17">
        <f t="shared" si="3361"/>
        <v>0</v>
      </c>
      <c r="BD957" s="17"/>
      <c r="BE957" s="17"/>
      <c r="BF957" s="17"/>
      <c r="BG957" s="17"/>
      <c r="BH957" s="17"/>
      <c r="BI957" s="17"/>
      <c r="BJ957" s="17">
        <v>2700</v>
      </c>
      <c r="BK957" s="17"/>
      <c r="BL957" s="17"/>
      <c r="BM957" s="17"/>
      <c r="BN957" s="17"/>
      <c r="BO957" s="17">
        <f t="shared" si="3362"/>
        <v>4500</v>
      </c>
      <c r="BP957" s="17">
        <f t="shared" si="3363"/>
        <v>7110</v>
      </c>
      <c r="BQ957" s="17">
        <f t="shared" si="3364"/>
        <v>0</v>
      </c>
      <c r="BR957" s="17"/>
      <c r="BS957" s="35"/>
      <c r="BT957" s="35"/>
      <c r="BU957" s="1"/>
      <c r="BV957" s="1"/>
      <c r="BW957" s="1"/>
      <c r="BX957" s="1"/>
      <c r="BY957" s="1"/>
      <c r="BZ957" s="1"/>
      <c r="CA957" s="1"/>
      <c r="CB957" s="1"/>
    </row>
    <row r="958" s="1" customFormat="1">
      <c r="A958" s="33" t="s">
        <v>497</v>
      </c>
      <c r="B958" s="33" t="s">
        <v>70</v>
      </c>
      <c r="C958" s="33" t="s">
        <v>72</v>
      </c>
      <c r="D958" s="33" t="s">
        <v>166</v>
      </c>
      <c r="E958" s="38"/>
      <c r="F958" s="34" t="s">
        <v>167</v>
      </c>
      <c r="G958" s="17">
        <f t="shared" ref="G958:G970" si="3457">G959</f>
        <v>3254.9000000000001</v>
      </c>
      <c r="H958" s="17">
        <f t="shared" ref="H958:H968" si="3458">H959</f>
        <v>254.90000000000001</v>
      </c>
      <c r="I958" s="17">
        <f t="shared" ref="I958:I970" si="3459">I959</f>
        <v>254.90000000000001</v>
      </c>
      <c r="J958" s="17">
        <f t="shared" ref="J958:J970" si="3460">J959</f>
        <v>0</v>
      </c>
      <c r="K958" s="17">
        <f t="shared" ref="K958:K970" si="3461">K959</f>
        <v>0</v>
      </c>
      <c r="L958" s="17">
        <f t="shared" ref="L958:L970" si="3462">L959</f>
        <v>0</v>
      </c>
      <c r="M958" s="17">
        <f t="shared" si="3307"/>
        <v>3254.9000000000001</v>
      </c>
      <c r="N958" s="17">
        <f t="shared" si="3308"/>
        <v>254.90000000000001</v>
      </c>
      <c r="O958" s="17">
        <f t="shared" si="3309"/>
        <v>254.90000000000001</v>
      </c>
      <c r="P958" s="17">
        <f t="shared" ref="P958:P970" si="3463">P959</f>
        <v>0</v>
      </c>
      <c r="Q958" s="17">
        <f t="shared" ref="Q958:Q970" si="3464">Q959</f>
        <v>0</v>
      </c>
      <c r="R958" s="17">
        <f t="shared" ref="R958:R970" si="3465">R959</f>
        <v>0</v>
      </c>
      <c r="S958" s="17">
        <f t="shared" ref="S958:S970" si="3466">S959</f>
        <v>0</v>
      </c>
      <c r="T958" s="17">
        <f t="shared" ref="T958:T970" si="3467">T959</f>
        <v>0</v>
      </c>
      <c r="U958" s="17">
        <f t="shared" ref="U958:U970" si="3468">U959</f>
        <v>0</v>
      </c>
      <c r="V958" s="17">
        <f t="shared" ref="V958:V970" si="3469">V959</f>
        <v>0</v>
      </c>
      <c r="W958" s="17">
        <f t="shared" ref="W958:W970" si="3470">W959</f>
        <v>0</v>
      </c>
      <c r="X958" s="17">
        <f t="shared" ref="X958:X970" si="3471">X959</f>
        <v>0</v>
      </c>
      <c r="Y958" s="17">
        <f t="shared" si="3350"/>
        <v>3254.9000000000001</v>
      </c>
      <c r="Z958" s="17">
        <f t="shared" si="3351"/>
        <v>254.90000000000001</v>
      </c>
      <c r="AA958" s="17">
        <f t="shared" si="3352"/>
        <v>254.90000000000001</v>
      </c>
      <c r="AB958" s="17">
        <f t="shared" ref="AB958:AB970" si="3472">AB959</f>
        <v>0</v>
      </c>
      <c r="AC958" s="17">
        <f t="shared" ref="AC958:AC970" si="3473">AC959</f>
        <v>0</v>
      </c>
      <c r="AD958" s="17">
        <f t="shared" ref="AD958:AD970" si="3474">AD959</f>
        <v>0</v>
      </c>
      <c r="AE958" s="17">
        <f t="shared" si="3353"/>
        <v>3254.9000000000001</v>
      </c>
      <c r="AF958" s="17">
        <f t="shared" si="3354"/>
        <v>254.90000000000001</v>
      </c>
      <c r="AG958" s="17">
        <f t="shared" si="3355"/>
        <v>254.90000000000001</v>
      </c>
      <c r="AH958" s="17">
        <f t="shared" ref="AH958:AH970" si="3475">AH959</f>
        <v>0</v>
      </c>
      <c r="AI958" s="17">
        <f t="shared" ref="AI958:AI970" si="3476">AI959</f>
        <v>0</v>
      </c>
      <c r="AJ958" s="17">
        <f t="shared" ref="AJ958:AJ970" si="3477">AJ959</f>
        <v>0</v>
      </c>
      <c r="AK958" s="17">
        <f t="shared" ref="AK958:AK970" si="3478">AK959</f>
        <v>0</v>
      </c>
      <c r="AL958" s="17">
        <f t="shared" ref="AL958:AL970" si="3479">AL959</f>
        <v>0</v>
      </c>
      <c r="AM958" s="17">
        <f t="shared" ref="AM958:AM970" si="3480">AM959</f>
        <v>0</v>
      </c>
      <c r="AN958" s="17">
        <f t="shared" ref="AN958:AN970" si="3481">AN959</f>
        <v>0</v>
      </c>
      <c r="AO958" s="17">
        <f t="shared" ref="AO958:AO970" si="3482">AO959</f>
        <v>0</v>
      </c>
      <c r="AP958" s="17">
        <f t="shared" ref="AP958:AP970" si="3483">AP959</f>
        <v>0</v>
      </c>
      <c r="AQ958" s="17">
        <f t="shared" ref="AQ958:AQ970" si="3484">AQ959</f>
        <v>0</v>
      </c>
      <c r="AR958" s="17">
        <f t="shared" ref="AR958:AR970" si="3485">AR959</f>
        <v>0</v>
      </c>
      <c r="AS958" s="17">
        <f t="shared" ref="AS958:AS970" si="3486">AS959</f>
        <v>0</v>
      </c>
      <c r="AT958" s="17">
        <f t="shared" ref="AT958:AT970" si="3487">AT959</f>
        <v>0</v>
      </c>
      <c r="AU958" s="17">
        <f t="shared" ref="AU958:AU970" si="3488">AU959</f>
        <v>0</v>
      </c>
      <c r="AV958" s="17">
        <f t="shared" ref="AV958:AV970" si="3489">AV959</f>
        <v>0</v>
      </c>
      <c r="AW958" s="17">
        <f t="shared" si="3356"/>
        <v>3254.9000000000001</v>
      </c>
      <c r="AX958" s="17">
        <f t="shared" si="3357"/>
        <v>254.90000000000001</v>
      </c>
      <c r="AY958" s="17">
        <f t="shared" si="3358"/>
        <v>254.90000000000001</v>
      </c>
      <c r="AZ958" s="17">
        <f t="shared" ref="AZ958:AZ970" si="3490">AZ959</f>
        <v>0</v>
      </c>
      <c r="BA958" s="17">
        <f t="shared" si="3359"/>
        <v>3254.9000000000001</v>
      </c>
      <c r="BB958" s="17">
        <f t="shared" si="3360"/>
        <v>254.90000000000001</v>
      </c>
      <c r="BC958" s="17">
        <f t="shared" si="3361"/>
        <v>254.90000000000001</v>
      </c>
      <c r="BD958" s="17">
        <f t="shared" ref="BD958:BD970" si="3491">BD959</f>
        <v>0</v>
      </c>
      <c r="BE958" s="17">
        <f t="shared" ref="BE958:BE970" si="3492">BE959</f>
        <v>0</v>
      </c>
      <c r="BF958" s="17">
        <f t="shared" ref="BF958:BF970" si="3493">BF959</f>
        <v>0</v>
      </c>
      <c r="BG958" s="17">
        <f t="shared" ref="BG958:BG970" si="3494">BG959</f>
        <v>0</v>
      </c>
      <c r="BH958" s="17">
        <f t="shared" ref="BH958:BH970" si="3495">BH959</f>
        <v>0</v>
      </c>
      <c r="BI958" s="17">
        <f t="shared" ref="BI958:BI970" si="3496">BI959</f>
        <v>0</v>
      </c>
      <c r="BJ958" s="17">
        <f t="shared" ref="BJ958:BJ970" si="3497">BJ959</f>
        <v>0</v>
      </c>
      <c r="BK958" s="17">
        <f t="shared" ref="BK958:BK970" si="3498">BK959</f>
        <v>0</v>
      </c>
      <c r="BL958" s="17">
        <f t="shared" ref="BL958:BL970" si="3499">BL959</f>
        <v>0</v>
      </c>
      <c r="BM958" s="17">
        <f t="shared" ref="BM958:BM970" si="3500">BM959</f>
        <v>0</v>
      </c>
      <c r="BN958" s="17">
        <f t="shared" ref="BN958:BN970" si="3501">BN959</f>
        <v>0</v>
      </c>
      <c r="BO958" s="17">
        <f t="shared" si="3362"/>
        <v>3254.9000000000001</v>
      </c>
      <c r="BP958" s="17">
        <f t="shared" si="3363"/>
        <v>254.90000000000001</v>
      </c>
      <c r="BQ958" s="17">
        <f t="shared" si="3364"/>
        <v>254.90000000000001</v>
      </c>
      <c r="BR958" s="17">
        <f t="shared" ref="BR958:BR970" si="3502">BR959</f>
        <v>0</v>
      </c>
      <c r="BS958" s="35"/>
      <c r="BT958" s="35"/>
      <c r="BU958" s="1"/>
      <c r="BV958" s="1"/>
      <c r="BW958" s="1"/>
      <c r="BX958" s="1"/>
      <c r="BY958" s="1"/>
      <c r="BZ958" s="1"/>
      <c r="CA958" s="1"/>
      <c r="CB958" s="1"/>
    </row>
    <row r="959" s="1" customFormat="1" hidden="1">
      <c r="A959" s="33" t="s">
        <v>497</v>
      </c>
      <c r="B959" s="33" t="s">
        <v>70</v>
      </c>
      <c r="C959" s="33" t="s">
        <v>72</v>
      </c>
      <c r="D959" s="33" t="s">
        <v>168</v>
      </c>
      <c r="E959" s="38"/>
      <c r="F959" s="34" t="s">
        <v>43</v>
      </c>
      <c r="G959" s="17">
        <f t="shared" si="3457"/>
        <v>3254.9000000000001</v>
      </c>
      <c r="H959" s="17">
        <f t="shared" si="3458"/>
        <v>254.90000000000001</v>
      </c>
      <c r="I959" s="17">
        <f t="shared" si="3459"/>
        <v>254.90000000000001</v>
      </c>
      <c r="J959" s="17">
        <f t="shared" si="3460"/>
        <v>0</v>
      </c>
      <c r="K959" s="17">
        <f t="shared" si="3461"/>
        <v>0</v>
      </c>
      <c r="L959" s="17">
        <f t="shared" si="3462"/>
        <v>0</v>
      </c>
      <c r="M959" s="17">
        <f t="shared" si="3307"/>
        <v>3254.9000000000001</v>
      </c>
      <c r="N959" s="17">
        <f t="shared" si="3308"/>
        <v>254.90000000000001</v>
      </c>
      <c r="O959" s="17">
        <f t="shared" si="3309"/>
        <v>254.90000000000001</v>
      </c>
      <c r="P959" s="17">
        <f t="shared" si="3463"/>
        <v>0</v>
      </c>
      <c r="Q959" s="17">
        <f t="shared" si="3464"/>
        <v>0</v>
      </c>
      <c r="R959" s="17">
        <f t="shared" si="3465"/>
        <v>0</v>
      </c>
      <c r="S959" s="17">
        <f t="shared" si="3466"/>
        <v>0</v>
      </c>
      <c r="T959" s="17">
        <f t="shared" si="3467"/>
        <v>0</v>
      </c>
      <c r="U959" s="17">
        <f t="shared" si="3468"/>
        <v>0</v>
      </c>
      <c r="V959" s="17">
        <f t="shared" si="3469"/>
        <v>0</v>
      </c>
      <c r="W959" s="17">
        <f t="shared" si="3470"/>
        <v>0</v>
      </c>
      <c r="X959" s="17">
        <f t="shared" si="3471"/>
        <v>0</v>
      </c>
      <c r="Y959" s="17">
        <f t="shared" si="3350"/>
        <v>3254.9000000000001</v>
      </c>
      <c r="Z959" s="17">
        <f t="shared" si="3351"/>
        <v>254.90000000000001</v>
      </c>
      <c r="AA959" s="17">
        <f t="shared" si="3352"/>
        <v>254.90000000000001</v>
      </c>
      <c r="AB959" s="17">
        <f t="shared" si="3472"/>
        <v>0</v>
      </c>
      <c r="AC959" s="17">
        <f t="shared" si="3473"/>
        <v>0</v>
      </c>
      <c r="AD959" s="17">
        <f t="shared" si="3474"/>
        <v>0</v>
      </c>
      <c r="AE959" s="17">
        <f t="shared" si="3353"/>
        <v>3254.9000000000001</v>
      </c>
      <c r="AF959" s="17">
        <f t="shared" si="3354"/>
        <v>254.90000000000001</v>
      </c>
      <c r="AG959" s="17">
        <f t="shared" si="3355"/>
        <v>254.90000000000001</v>
      </c>
      <c r="AH959" s="17">
        <f t="shared" si="3475"/>
        <v>0</v>
      </c>
      <c r="AI959" s="17">
        <f t="shared" si="3476"/>
        <v>0</v>
      </c>
      <c r="AJ959" s="17">
        <f t="shared" si="3477"/>
        <v>0</v>
      </c>
      <c r="AK959" s="17">
        <f t="shared" si="3478"/>
        <v>0</v>
      </c>
      <c r="AL959" s="17">
        <f t="shared" si="3479"/>
        <v>0</v>
      </c>
      <c r="AM959" s="17">
        <f t="shared" si="3480"/>
        <v>0</v>
      </c>
      <c r="AN959" s="17">
        <f t="shared" si="3481"/>
        <v>0</v>
      </c>
      <c r="AO959" s="17">
        <f t="shared" si="3482"/>
        <v>0</v>
      </c>
      <c r="AP959" s="17">
        <f t="shared" si="3483"/>
        <v>0</v>
      </c>
      <c r="AQ959" s="17">
        <f t="shared" si="3484"/>
        <v>0</v>
      </c>
      <c r="AR959" s="17">
        <f t="shared" si="3485"/>
        <v>0</v>
      </c>
      <c r="AS959" s="17">
        <f t="shared" si="3486"/>
        <v>0</v>
      </c>
      <c r="AT959" s="17">
        <f t="shared" si="3487"/>
        <v>0</v>
      </c>
      <c r="AU959" s="17">
        <f t="shared" si="3488"/>
        <v>0</v>
      </c>
      <c r="AV959" s="17">
        <f t="shared" si="3489"/>
        <v>0</v>
      </c>
      <c r="AW959" s="17">
        <f t="shared" si="3356"/>
        <v>3254.9000000000001</v>
      </c>
      <c r="AX959" s="17">
        <f t="shared" si="3357"/>
        <v>254.90000000000001</v>
      </c>
      <c r="AY959" s="17">
        <f t="shared" si="3358"/>
        <v>254.90000000000001</v>
      </c>
      <c r="AZ959" s="17">
        <f t="shared" si="3490"/>
        <v>0</v>
      </c>
      <c r="BA959" s="17">
        <f t="shared" si="3359"/>
        <v>3254.9000000000001</v>
      </c>
      <c r="BB959" s="17">
        <f t="shared" si="3360"/>
        <v>254.90000000000001</v>
      </c>
      <c r="BC959" s="17">
        <f t="shared" si="3361"/>
        <v>254.90000000000001</v>
      </c>
      <c r="BD959" s="17">
        <f t="shared" si="3491"/>
        <v>0</v>
      </c>
      <c r="BE959" s="17">
        <f t="shared" si="3492"/>
        <v>0</v>
      </c>
      <c r="BF959" s="17">
        <f t="shared" si="3493"/>
        <v>0</v>
      </c>
      <c r="BG959" s="17">
        <f t="shared" si="3494"/>
        <v>0</v>
      </c>
      <c r="BH959" s="17">
        <f t="shared" si="3495"/>
        <v>0</v>
      </c>
      <c r="BI959" s="17">
        <f t="shared" si="3496"/>
        <v>0</v>
      </c>
      <c r="BJ959" s="17">
        <f t="shared" si="3497"/>
        <v>0</v>
      </c>
      <c r="BK959" s="17">
        <f t="shared" si="3498"/>
        <v>0</v>
      </c>
      <c r="BL959" s="17">
        <f t="shared" si="3499"/>
        <v>0</v>
      </c>
      <c r="BM959" s="17">
        <f t="shared" si="3500"/>
        <v>0</v>
      </c>
      <c r="BN959" s="17">
        <f t="shared" si="3501"/>
        <v>0</v>
      </c>
      <c r="BO959" s="17">
        <f t="shared" si="3362"/>
        <v>3254.9000000000001</v>
      </c>
      <c r="BP959" s="17">
        <f t="shared" si="3363"/>
        <v>254.90000000000001</v>
      </c>
      <c r="BQ959" s="17">
        <f t="shared" si="3364"/>
        <v>254.90000000000001</v>
      </c>
      <c r="BR959" s="17">
        <f t="shared" si="3502"/>
        <v>0</v>
      </c>
      <c r="BS959" s="35">
        <v>0</v>
      </c>
      <c r="BT959" s="35"/>
      <c r="BU959" s="1"/>
      <c r="BV959" s="1"/>
      <c r="BW959" s="1"/>
      <c r="BX959" s="1"/>
      <c r="BY959" s="1"/>
      <c r="BZ959" s="1"/>
      <c r="CA959" s="1"/>
      <c r="CB959" s="1"/>
    </row>
    <row r="960" s="1" customFormat="1">
      <c r="A960" s="33" t="s">
        <v>497</v>
      </c>
      <c r="B960" s="33" t="s">
        <v>70</v>
      </c>
      <c r="C960" s="33" t="s">
        <v>72</v>
      </c>
      <c r="D960" s="33" t="s">
        <v>169</v>
      </c>
      <c r="E960" s="38"/>
      <c r="F960" s="34" t="s">
        <v>170</v>
      </c>
      <c r="G960" s="17">
        <f t="shared" si="3457"/>
        <v>3254.9000000000001</v>
      </c>
      <c r="H960" s="17">
        <f t="shared" si="3458"/>
        <v>254.90000000000001</v>
      </c>
      <c r="I960" s="17">
        <f t="shared" si="3459"/>
        <v>254.90000000000001</v>
      </c>
      <c r="J960" s="17">
        <f t="shared" si="3460"/>
        <v>0</v>
      </c>
      <c r="K960" s="17">
        <f t="shared" si="3461"/>
        <v>0</v>
      </c>
      <c r="L960" s="17">
        <f t="shared" si="3462"/>
        <v>0</v>
      </c>
      <c r="M960" s="17">
        <f t="shared" si="3307"/>
        <v>3254.9000000000001</v>
      </c>
      <c r="N960" s="17">
        <f t="shared" si="3308"/>
        <v>254.90000000000001</v>
      </c>
      <c r="O960" s="17">
        <f t="shared" si="3309"/>
        <v>254.90000000000001</v>
      </c>
      <c r="P960" s="17">
        <f t="shared" si="3463"/>
        <v>0</v>
      </c>
      <c r="Q960" s="17">
        <f t="shared" si="3464"/>
        <v>0</v>
      </c>
      <c r="R960" s="17">
        <f t="shared" si="3465"/>
        <v>0</v>
      </c>
      <c r="S960" s="17">
        <f t="shared" si="3466"/>
        <v>0</v>
      </c>
      <c r="T960" s="17">
        <f t="shared" si="3467"/>
        <v>0</v>
      </c>
      <c r="U960" s="17">
        <f t="shared" si="3468"/>
        <v>0</v>
      </c>
      <c r="V960" s="17">
        <f t="shared" si="3469"/>
        <v>0</v>
      </c>
      <c r="W960" s="17">
        <f t="shared" si="3470"/>
        <v>0</v>
      </c>
      <c r="X960" s="17">
        <f t="shared" si="3471"/>
        <v>0</v>
      </c>
      <c r="Y960" s="17">
        <f t="shared" si="3350"/>
        <v>3254.9000000000001</v>
      </c>
      <c r="Z960" s="17">
        <f t="shared" si="3351"/>
        <v>254.90000000000001</v>
      </c>
      <c r="AA960" s="17">
        <f t="shared" si="3352"/>
        <v>254.90000000000001</v>
      </c>
      <c r="AB960" s="17">
        <f t="shared" si="3472"/>
        <v>0</v>
      </c>
      <c r="AC960" s="17">
        <f t="shared" si="3473"/>
        <v>0</v>
      </c>
      <c r="AD960" s="17">
        <f t="shared" si="3474"/>
        <v>0</v>
      </c>
      <c r="AE960" s="17">
        <f t="shared" si="3353"/>
        <v>3254.9000000000001</v>
      </c>
      <c r="AF960" s="17">
        <f t="shared" si="3354"/>
        <v>254.90000000000001</v>
      </c>
      <c r="AG960" s="17">
        <f t="shared" si="3355"/>
        <v>254.90000000000001</v>
      </c>
      <c r="AH960" s="17">
        <f t="shared" si="3475"/>
        <v>0</v>
      </c>
      <c r="AI960" s="17">
        <f t="shared" si="3476"/>
        <v>0</v>
      </c>
      <c r="AJ960" s="17">
        <f t="shared" si="3477"/>
        <v>0</v>
      </c>
      <c r="AK960" s="17">
        <f t="shared" si="3478"/>
        <v>0</v>
      </c>
      <c r="AL960" s="17">
        <f t="shared" si="3479"/>
        <v>0</v>
      </c>
      <c r="AM960" s="17">
        <f t="shared" si="3480"/>
        <v>0</v>
      </c>
      <c r="AN960" s="17">
        <f t="shared" si="3481"/>
        <v>0</v>
      </c>
      <c r="AO960" s="17">
        <f t="shared" si="3482"/>
        <v>0</v>
      </c>
      <c r="AP960" s="17">
        <f t="shared" si="3483"/>
        <v>0</v>
      </c>
      <c r="AQ960" s="17">
        <f t="shared" si="3484"/>
        <v>0</v>
      </c>
      <c r="AR960" s="17">
        <f t="shared" si="3485"/>
        <v>0</v>
      </c>
      <c r="AS960" s="17">
        <f t="shared" si="3486"/>
        <v>0</v>
      </c>
      <c r="AT960" s="17">
        <f t="shared" si="3487"/>
        <v>0</v>
      </c>
      <c r="AU960" s="17">
        <f t="shared" si="3488"/>
        <v>0</v>
      </c>
      <c r="AV960" s="17">
        <f t="shared" si="3489"/>
        <v>0</v>
      </c>
      <c r="AW960" s="17">
        <f t="shared" si="3356"/>
        <v>3254.9000000000001</v>
      </c>
      <c r="AX960" s="17">
        <f t="shared" si="3357"/>
        <v>254.90000000000001</v>
      </c>
      <c r="AY960" s="17">
        <f t="shared" si="3358"/>
        <v>254.90000000000001</v>
      </c>
      <c r="AZ960" s="17">
        <f t="shared" si="3490"/>
        <v>0</v>
      </c>
      <c r="BA960" s="17">
        <f t="shared" si="3359"/>
        <v>3254.9000000000001</v>
      </c>
      <c r="BB960" s="17">
        <f t="shared" si="3360"/>
        <v>254.90000000000001</v>
      </c>
      <c r="BC960" s="17">
        <f t="shared" si="3361"/>
        <v>254.90000000000001</v>
      </c>
      <c r="BD960" s="17">
        <f t="shared" si="3491"/>
        <v>0</v>
      </c>
      <c r="BE960" s="17">
        <f t="shared" si="3492"/>
        <v>0</v>
      </c>
      <c r="BF960" s="17">
        <f t="shared" si="3493"/>
        <v>0</v>
      </c>
      <c r="BG960" s="17">
        <f t="shared" si="3494"/>
        <v>0</v>
      </c>
      <c r="BH960" s="17">
        <f t="shared" si="3495"/>
        <v>0</v>
      </c>
      <c r="BI960" s="17">
        <f t="shared" si="3496"/>
        <v>0</v>
      </c>
      <c r="BJ960" s="17">
        <f t="shared" si="3497"/>
        <v>0</v>
      </c>
      <c r="BK960" s="17">
        <f t="shared" si="3498"/>
        <v>0</v>
      </c>
      <c r="BL960" s="17">
        <f t="shared" si="3499"/>
        <v>0</v>
      </c>
      <c r="BM960" s="17">
        <f t="shared" si="3500"/>
        <v>0</v>
      </c>
      <c r="BN960" s="17">
        <f t="shared" si="3501"/>
        <v>0</v>
      </c>
      <c r="BO960" s="17">
        <f t="shared" si="3362"/>
        <v>3254.9000000000001</v>
      </c>
      <c r="BP960" s="17">
        <f t="shared" si="3363"/>
        <v>254.90000000000001</v>
      </c>
      <c r="BQ960" s="17">
        <f t="shared" si="3364"/>
        <v>254.90000000000001</v>
      </c>
      <c r="BR960" s="17">
        <f t="shared" si="3502"/>
        <v>0</v>
      </c>
      <c r="BS960" s="35"/>
      <c r="BT960" s="35"/>
      <c r="BU960" s="1"/>
      <c r="BV960" s="1"/>
      <c r="BW960" s="1"/>
      <c r="BX960" s="1"/>
      <c r="BY960" s="1"/>
      <c r="BZ960" s="1"/>
      <c r="CA960" s="1"/>
      <c r="CB960" s="1"/>
    </row>
    <row r="961" s="1" customFormat="1">
      <c r="A961" s="33" t="s">
        <v>497</v>
      </c>
      <c r="B961" s="33" t="s">
        <v>70</v>
      </c>
      <c r="C961" s="33" t="s">
        <v>72</v>
      </c>
      <c r="D961" s="33" t="s">
        <v>203</v>
      </c>
      <c r="E961" s="38"/>
      <c r="F961" s="34" t="s">
        <v>204</v>
      </c>
      <c r="G961" s="17">
        <f t="shared" si="3457"/>
        <v>3254.9000000000001</v>
      </c>
      <c r="H961" s="17">
        <f t="shared" si="3458"/>
        <v>254.90000000000001</v>
      </c>
      <c r="I961" s="17">
        <f t="shared" si="3459"/>
        <v>254.90000000000001</v>
      </c>
      <c r="J961" s="17">
        <f t="shared" si="3460"/>
        <v>0</v>
      </c>
      <c r="K961" s="17">
        <f t="shared" si="3461"/>
        <v>0</v>
      </c>
      <c r="L961" s="17">
        <f t="shared" si="3462"/>
        <v>0</v>
      </c>
      <c r="M961" s="17">
        <f t="shared" si="3307"/>
        <v>3254.9000000000001</v>
      </c>
      <c r="N961" s="17">
        <f t="shared" si="3308"/>
        <v>254.90000000000001</v>
      </c>
      <c r="O961" s="17">
        <f t="shared" si="3309"/>
        <v>254.90000000000001</v>
      </c>
      <c r="P961" s="17">
        <f t="shared" si="3463"/>
        <v>0</v>
      </c>
      <c r="Q961" s="17">
        <f t="shared" si="3464"/>
        <v>0</v>
      </c>
      <c r="R961" s="17">
        <f t="shared" si="3465"/>
        <v>0</v>
      </c>
      <c r="S961" s="17">
        <f t="shared" si="3466"/>
        <v>0</v>
      </c>
      <c r="T961" s="17">
        <f t="shared" si="3467"/>
        <v>0</v>
      </c>
      <c r="U961" s="17">
        <f t="shared" si="3468"/>
        <v>0</v>
      </c>
      <c r="V961" s="17">
        <f t="shared" si="3469"/>
        <v>0</v>
      </c>
      <c r="W961" s="17">
        <f t="shared" si="3470"/>
        <v>0</v>
      </c>
      <c r="X961" s="17">
        <f t="shared" si="3471"/>
        <v>0</v>
      </c>
      <c r="Y961" s="17">
        <f t="shared" si="3350"/>
        <v>3254.9000000000001</v>
      </c>
      <c r="Z961" s="17">
        <f t="shared" si="3351"/>
        <v>254.90000000000001</v>
      </c>
      <c r="AA961" s="17">
        <f t="shared" si="3352"/>
        <v>254.90000000000001</v>
      </c>
      <c r="AB961" s="17">
        <f t="shared" si="3472"/>
        <v>0</v>
      </c>
      <c r="AC961" s="17">
        <f t="shared" si="3473"/>
        <v>0</v>
      </c>
      <c r="AD961" s="17">
        <f t="shared" si="3474"/>
        <v>0</v>
      </c>
      <c r="AE961" s="17">
        <f t="shared" si="3353"/>
        <v>3254.9000000000001</v>
      </c>
      <c r="AF961" s="17">
        <f t="shared" si="3354"/>
        <v>254.90000000000001</v>
      </c>
      <c r="AG961" s="17">
        <f t="shared" si="3355"/>
        <v>254.90000000000001</v>
      </c>
      <c r="AH961" s="17">
        <f t="shared" si="3475"/>
        <v>0</v>
      </c>
      <c r="AI961" s="17">
        <f t="shared" si="3476"/>
        <v>0</v>
      </c>
      <c r="AJ961" s="17">
        <f t="shared" si="3477"/>
        <v>0</v>
      </c>
      <c r="AK961" s="17">
        <f t="shared" si="3478"/>
        <v>0</v>
      </c>
      <c r="AL961" s="17">
        <f t="shared" si="3479"/>
        <v>0</v>
      </c>
      <c r="AM961" s="17">
        <f t="shared" si="3480"/>
        <v>0</v>
      </c>
      <c r="AN961" s="17">
        <f t="shared" si="3481"/>
        <v>0</v>
      </c>
      <c r="AO961" s="17">
        <f t="shared" si="3482"/>
        <v>0</v>
      </c>
      <c r="AP961" s="17">
        <f t="shared" si="3483"/>
        <v>0</v>
      </c>
      <c r="AQ961" s="17">
        <f t="shared" si="3484"/>
        <v>0</v>
      </c>
      <c r="AR961" s="17">
        <f t="shared" si="3485"/>
        <v>0</v>
      </c>
      <c r="AS961" s="17">
        <f t="shared" si="3486"/>
        <v>0</v>
      </c>
      <c r="AT961" s="17">
        <f t="shared" si="3487"/>
        <v>0</v>
      </c>
      <c r="AU961" s="17">
        <f t="shared" si="3488"/>
        <v>0</v>
      </c>
      <c r="AV961" s="17">
        <f t="shared" si="3489"/>
        <v>0</v>
      </c>
      <c r="AW961" s="17">
        <f t="shared" si="3356"/>
        <v>3254.9000000000001</v>
      </c>
      <c r="AX961" s="17">
        <f t="shared" si="3357"/>
        <v>254.90000000000001</v>
      </c>
      <c r="AY961" s="17">
        <f t="shared" si="3358"/>
        <v>254.90000000000001</v>
      </c>
      <c r="AZ961" s="17">
        <f t="shared" si="3490"/>
        <v>0</v>
      </c>
      <c r="BA961" s="17">
        <f t="shared" si="3359"/>
        <v>3254.9000000000001</v>
      </c>
      <c r="BB961" s="17">
        <f t="shared" si="3360"/>
        <v>254.90000000000001</v>
      </c>
      <c r="BC961" s="17">
        <f t="shared" si="3361"/>
        <v>254.90000000000001</v>
      </c>
      <c r="BD961" s="17">
        <f t="shared" si="3491"/>
        <v>0</v>
      </c>
      <c r="BE961" s="17">
        <f t="shared" si="3492"/>
        <v>0</v>
      </c>
      <c r="BF961" s="17">
        <f t="shared" si="3493"/>
        <v>0</v>
      </c>
      <c r="BG961" s="17">
        <f t="shared" si="3494"/>
        <v>0</v>
      </c>
      <c r="BH961" s="17">
        <f t="shared" si="3495"/>
        <v>0</v>
      </c>
      <c r="BI961" s="17">
        <f t="shared" si="3496"/>
        <v>0</v>
      </c>
      <c r="BJ961" s="17">
        <f t="shared" si="3497"/>
        <v>0</v>
      </c>
      <c r="BK961" s="17">
        <f t="shared" si="3498"/>
        <v>0</v>
      </c>
      <c r="BL961" s="17">
        <f t="shared" si="3499"/>
        <v>0</v>
      </c>
      <c r="BM961" s="17">
        <f t="shared" si="3500"/>
        <v>0</v>
      </c>
      <c r="BN961" s="17">
        <f t="shared" si="3501"/>
        <v>0</v>
      </c>
      <c r="BO961" s="17">
        <f t="shared" si="3362"/>
        <v>3254.9000000000001</v>
      </c>
      <c r="BP961" s="17">
        <f t="shared" si="3363"/>
        <v>254.90000000000001</v>
      </c>
      <c r="BQ961" s="17">
        <f t="shared" si="3364"/>
        <v>254.90000000000001</v>
      </c>
      <c r="BR961" s="17">
        <f t="shared" si="3502"/>
        <v>0</v>
      </c>
      <c r="BS961" s="35"/>
      <c r="BT961" s="35"/>
      <c r="BU961" s="1"/>
      <c r="BV961" s="1"/>
      <c r="BW961" s="1"/>
      <c r="BX961" s="1"/>
      <c r="BY961" s="1"/>
      <c r="BZ961" s="1"/>
      <c r="CA961" s="1"/>
      <c r="CB961" s="1"/>
    </row>
    <row r="962" s="1" customFormat="1">
      <c r="A962" s="33" t="s">
        <v>497</v>
      </c>
      <c r="B962" s="33" t="s">
        <v>70</v>
      </c>
      <c r="C962" s="33" t="s">
        <v>72</v>
      </c>
      <c r="D962" s="33" t="s">
        <v>203</v>
      </c>
      <c r="E962" s="33" t="s">
        <v>48</v>
      </c>
      <c r="F962" s="34" t="s">
        <v>49</v>
      </c>
      <c r="G962" s="17">
        <v>3254.9000000000001</v>
      </c>
      <c r="H962" s="17">
        <v>254.90000000000001</v>
      </c>
      <c r="I962" s="17">
        <v>254.90000000000001</v>
      </c>
      <c r="J962" s="17"/>
      <c r="K962" s="17"/>
      <c r="L962" s="17"/>
      <c r="M962" s="17">
        <f t="shared" si="3307"/>
        <v>3254.9000000000001</v>
      </c>
      <c r="N962" s="17">
        <f t="shared" si="3308"/>
        <v>254.90000000000001</v>
      </c>
      <c r="O962" s="17">
        <f t="shared" si="3309"/>
        <v>254.90000000000001</v>
      </c>
      <c r="P962" s="17"/>
      <c r="Q962" s="17"/>
      <c r="R962" s="17"/>
      <c r="S962" s="17"/>
      <c r="T962" s="17"/>
      <c r="U962" s="17"/>
      <c r="V962" s="17"/>
      <c r="W962" s="17"/>
      <c r="X962" s="17"/>
      <c r="Y962" s="17">
        <f t="shared" si="3350"/>
        <v>3254.9000000000001</v>
      </c>
      <c r="Z962" s="17">
        <f t="shared" si="3351"/>
        <v>254.90000000000001</v>
      </c>
      <c r="AA962" s="17">
        <f t="shared" si="3352"/>
        <v>254.90000000000001</v>
      </c>
      <c r="AB962" s="17"/>
      <c r="AC962" s="17"/>
      <c r="AD962" s="17"/>
      <c r="AE962" s="17">
        <f t="shared" si="3353"/>
        <v>3254.9000000000001</v>
      </c>
      <c r="AF962" s="17">
        <f t="shared" si="3354"/>
        <v>254.90000000000001</v>
      </c>
      <c r="AG962" s="17">
        <f t="shared" si="3355"/>
        <v>254.90000000000001</v>
      </c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>
        <f t="shared" si="3356"/>
        <v>3254.9000000000001</v>
      </c>
      <c r="AX962" s="17">
        <f t="shared" si="3357"/>
        <v>254.90000000000001</v>
      </c>
      <c r="AY962" s="17">
        <f t="shared" si="3358"/>
        <v>254.90000000000001</v>
      </c>
      <c r="AZ962" s="17"/>
      <c r="BA962" s="17">
        <f t="shared" si="3359"/>
        <v>3254.9000000000001</v>
      </c>
      <c r="BB962" s="17">
        <f t="shared" si="3360"/>
        <v>254.90000000000001</v>
      </c>
      <c r="BC962" s="17">
        <f t="shared" si="3361"/>
        <v>254.90000000000001</v>
      </c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>
        <f t="shared" si="3362"/>
        <v>3254.9000000000001</v>
      </c>
      <c r="BP962" s="17">
        <f t="shared" si="3363"/>
        <v>254.90000000000001</v>
      </c>
      <c r="BQ962" s="17">
        <f t="shared" si="3364"/>
        <v>254.90000000000001</v>
      </c>
      <c r="BR962" s="17"/>
      <c r="BS962" s="35"/>
      <c r="BT962" s="35"/>
      <c r="BU962" s="1"/>
      <c r="BV962" s="1"/>
      <c r="BW962" s="1"/>
      <c r="BX962" s="1"/>
      <c r="BY962" s="1"/>
      <c r="BZ962" s="1"/>
      <c r="CA962" s="1"/>
      <c r="CB962" s="1"/>
    </row>
    <row r="963" s="23" customFormat="1">
      <c r="A963" s="24" t="s">
        <v>497</v>
      </c>
      <c r="B963" s="24" t="s">
        <v>96</v>
      </c>
      <c r="C963" s="24"/>
      <c r="D963" s="24"/>
      <c r="E963" s="36"/>
      <c r="F963" s="25" t="s">
        <v>207</v>
      </c>
      <c r="G963" s="26">
        <f t="shared" si="3457"/>
        <v>254.40000000000001</v>
      </c>
      <c r="H963" s="26">
        <f t="shared" si="3458"/>
        <v>254.40000000000001</v>
      </c>
      <c r="I963" s="26">
        <f t="shared" si="3459"/>
        <v>254.40000000000001</v>
      </c>
      <c r="J963" s="26">
        <f t="shared" si="3460"/>
        <v>0</v>
      </c>
      <c r="K963" s="26">
        <f t="shared" si="3461"/>
        <v>0</v>
      </c>
      <c r="L963" s="26">
        <f t="shared" si="3462"/>
        <v>0</v>
      </c>
      <c r="M963" s="26">
        <f t="shared" si="3307"/>
        <v>254.40000000000001</v>
      </c>
      <c r="N963" s="26">
        <f t="shared" si="3308"/>
        <v>254.40000000000001</v>
      </c>
      <c r="O963" s="26">
        <f t="shared" si="3309"/>
        <v>254.40000000000001</v>
      </c>
      <c r="P963" s="26">
        <f t="shared" si="3463"/>
        <v>0</v>
      </c>
      <c r="Q963" s="26">
        <f t="shared" si="3464"/>
        <v>0</v>
      </c>
      <c r="R963" s="26">
        <f t="shared" si="3465"/>
        <v>0</v>
      </c>
      <c r="S963" s="26">
        <f t="shared" si="3466"/>
        <v>0</v>
      </c>
      <c r="T963" s="26">
        <f t="shared" si="3467"/>
        <v>0</v>
      </c>
      <c r="U963" s="26">
        <f t="shared" si="3468"/>
        <v>0</v>
      </c>
      <c r="V963" s="26">
        <f t="shared" si="3469"/>
        <v>0</v>
      </c>
      <c r="W963" s="26">
        <f t="shared" si="3470"/>
        <v>0</v>
      </c>
      <c r="X963" s="26">
        <f t="shared" si="3471"/>
        <v>0</v>
      </c>
      <c r="Y963" s="26">
        <f t="shared" si="3350"/>
        <v>254.40000000000001</v>
      </c>
      <c r="Z963" s="26">
        <f t="shared" si="3351"/>
        <v>254.40000000000001</v>
      </c>
      <c r="AA963" s="26">
        <f t="shared" si="3352"/>
        <v>254.40000000000001</v>
      </c>
      <c r="AB963" s="26">
        <f t="shared" si="3472"/>
        <v>0</v>
      </c>
      <c r="AC963" s="26">
        <f t="shared" si="3473"/>
        <v>0</v>
      </c>
      <c r="AD963" s="26">
        <f t="shared" si="3474"/>
        <v>0</v>
      </c>
      <c r="AE963" s="26">
        <f t="shared" si="3353"/>
        <v>254.40000000000001</v>
      </c>
      <c r="AF963" s="26">
        <f t="shared" si="3354"/>
        <v>254.40000000000001</v>
      </c>
      <c r="AG963" s="26">
        <f t="shared" si="3355"/>
        <v>254.40000000000001</v>
      </c>
      <c r="AH963" s="26">
        <f t="shared" si="3475"/>
        <v>0</v>
      </c>
      <c r="AI963" s="26">
        <f t="shared" si="3476"/>
        <v>0</v>
      </c>
      <c r="AJ963" s="26">
        <f t="shared" si="3477"/>
        <v>0</v>
      </c>
      <c r="AK963" s="26">
        <f t="shared" si="3478"/>
        <v>0</v>
      </c>
      <c r="AL963" s="26">
        <f t="shared" si="3479"/>
        <v>0</v>
      </c>
      <c r="AM963" s="26">
        <f t="shared" si="3480"/>
        <v>0</v>
      </c>
      <c r="AN963" s="26">
        <f t="shared" si="3481"/>
        <v>0</v>
      </c>
      <c r="AO963" s="26">
        <f t="shared" si="3482"/>
        <v>0</v>
      </c>
      <c r="AP963" s="26">
        <f t="shared" si="3483"/>
        <v>0</v>
      </c>
      <c r="AQ963" s="26">
        <f t="shared" si="3484"/>
        <v>0</v>
      </c>
      <c r="AR963" s="26">
        <f t="shared" si="3485"/>
        <v>0</v>
      </c>
      <c r="AS963" s="26">
        <f t="shared" si="3486"/>
        <v>0</v>
      </c>
      <c r="AT963" s="26">
        <f t="shared" si="3487"/>
        <v>0</v>
      </c>
      <c r="AU963" s="26">
        <f t="shared" si="3488"/>
        <v>0</v>
      </c>
      <c r="AV963" s="26">
        <f t="shared" si="3489"/>
        <v>0</v>
      </c>
      <c r="AW963" s="26">
        <f t="shared" si="3356"/>
        <v>254.40000000000001</v>
      </c>
      <c r="AX963" s="26">
        <f t="shared" si="3357"/>
        <v>254.40000000000001</v>
      </c>
      <c r="AY963" s="26">
        <f t="shared" si="3358"/>
        <v>254.40000000000001</v>
      </c>
      <c r="AZ963" s="26">
        <f t="shared" si="3490"/>
        <v>0</v>
      </c>
      <c r="BA963" s="26">
        <f t="shared" si="3359"/>
        <v>254.40000000000001</v>
      </c>
      <c r="BB963" s="26">
        <f t="shared" si="3360"/>
        <v>254.40000000000001</v>
      </c>
      <c r="BC963" s="26">
        <f t="shared" si="3361"/>
        <v>254.40000000000001</v>
      </c>
      <c r="BD963" s="26">
        <f t="shared" si="3491"/>
        <v>0</v>
      </c>
      <c r="BE963" s="26">
        <f t="shared" si="3492"/>
        <v>0</v>
      </c>
      <c r="BF963" s="26">
        <f t="shared" si="3493"/>
        <v>0</v>
      </c>
      <c r="BG963" s="26">
        <f t="shared" si="3494"/>
        <v>0</v>
      </c>
      <c r="BH963" s="26">
        <f t="shared" si="3495"/>
        <v>0</v>
      </c>
      <c r="BI963" s="26">
        <f t="shared" si="3496"/>
        <v>0</v>
      </c>
      <c r="BJ963" s="26">
        <f t="shared" si="3497"/>
        <v>0</v>
      </c>
      <c r="BK963" s="26">
        <f t="shared" si="3498"/>
        <v>0</v>
      </c>
      <c r="BL963" s="26">
        <f t="shared" si="3499"/>
        <v>0</v>
      </c>
      <c r="BM963" s="26">
        <f t="shared" si="3500"/>
        <v>0</v>
      </c>
      <c r="BN963" s="26">
        <f t="shared" si="3501"/>
        <v>0</v>
      </c>
      <c r="BO963" s="26">
        <f t="shared" si="3362"/>
        <v>254.40000000000001</v>
      </c>
      <c r="BP963" s="26">
        <f t="shared" si="3363"/>
        <v>254.40000000000001</v>
      </c>
      <c r="BQ963" s="26">
        <f t="shared" si="3364"/>
        <v>254.40000000000001</v>
      </c>
      <c r="BR963" s="26">
        <f t="shared" si="3502"/>
        <v>0</v>
      </c>
      <c r="BS963" s="27"/>
      <c r="BT963" s="27"/>
      <c r="BU963" s="23"/>
      <c r="BV963" s="23"/>
      <c r="BW963" s="23"/>
      <c r="BX963" s="23"/>
      <c r="BY963" s="23"/>
      <c r="BZ963" s="23"/>
      <c r="CA963" s="23"/>
      <c r="CB963" s="23"/>
    </row>
    <row r="964" s="28" customFormat="1">
      <c r="A964" s="29" t="s">
        <v>497</v>
      </c>
      <c r="B964" s="29" t="s">
        <v>96</v>
      </c>
      <c r="C964" s="29" t="s">
        <v>72</v>
      </c>
      <c r="D964" s="29"/>
      <c r="E964" s="37"/>
      <c r="F964" s="30" t="s">
        <v>208</v>
      </c>
      <c r="G964" s="31">
        <f t="shared" si="3457"/>
        <v>254.40000000000001</v>
      </c>
      <c r="H964" s="31">
        <f t="shared" si="3458"/>
        <v>254.40000000000001</v>
      </c>
      <c r="I964" s="31">
        <f t="shared" si="3459"/>
        <v>254.40000000000001</v>
      </c>
      <c r="J964" s="31">
        <f t="shared" si="3460"/>
        <v>0</v>
      </c>
      <c r="K964" s="31">
        <f t="shared" si="3461"/>
        <v>0</v>
      </c>
      <c r="L964" s="31">
        <f t="shared" si="3462"/>
        <v>0</v>
      </c>
      <c r="M964" s="31">
        <f t="shared" si="3307"/>
        <v>254.40000000000001</v>
      </c>
      <c r="N964" s="31">
        <f t="shared" si="3308"/>
        <v>254.40000000000001</v>
      </c>
      <c r="O964" s="31">
        <f t="shared" si="3309"/>
        <v>254.40000000000001</v>
      </c>
      <c r="P964" s="31">
        <f t="shared" si="3463"/>
        <v>0</v>
      </c>
      <c r="Q964" s="31">
        <f t="shared" si="3464"/>
        <v>0</v>
      </c>
      <c r="R964" s="31">
        <f t="shared" si="3465"/>
        <v>0</v>
      </c>
      <c r="S964" s="31">
        <f t="shared" si="3466"/>
        <v>0</v>
      </c>
      <c r="T964" s="31">
        <f t="shared" si="3467"/>
        <v>0</v>
      </c>
      <c r="U964" s="31">
        <f t="shared" si="3468"/>
        <v>0</v>
      </c>
      <c r="V964" s="31">
        <f t="shared" si="3469"/>
        <v>0</v>
      </c>
      <c r="W964" s="31">
        <f t="shared" si="3470"/>
        <v>0</v>
      </c>
      <c r="X964" s="31">
        <f t="shared" si="3471"/>
        <v>0</v>
      </c>
      <c r="Y964" s="31">
        <f t="shared" si="3350"/>
        <v>254.40000000000001</v>
      </c>
      <c r="Z964" s="31">
        <f t="shared" si="3351"/>
        <v>254.40000000000001</v>
      </c>
      <c r="AA964" s="31">
        <f t="shared" si="3352"/>
        <v>254.40000000000001</v>
      </c>
      <c r="AB964" s="31">
        <f t="shared" si="3472"/>
        <v>0</v>
      </c>
      <c r="AC964" s="31">
        <f t="shared" si="3473"/>
        <v>0</v>
      </c>
      <c r="AD964" s="31">
        <f t="shared" si="3474"/>
        <v>0</v>
      </c>
      <c r="AE964" s="31">
        <f t="shared" si="3353"/>
        <v>254.40000000000001</v>
      </c>
      <c r="AF964" s="31">
        <f t="shared" si="3354"/>
        <v>254.40000000000001</v>
      </c>
      <c r="AG964" s="31">
        <f t="shared" si="3355"/>
        <v>254.40000000000001</v>
      </c>
      <c r="AH964" s="31">
        <f t="shared" si="3475"/>
        <v>0</v>
      </c>
      <c r="AI964" s="31">
        <f t="shared" si="3476"/>
        <v>0</v>
      </c>
      <c r="AJ964" s="31">
        <f t="shared" si="3477"/>
        <v>0</v>
      </c>
      <c r="AK964" s="31">
        <f t="shared" si="3478"/>
        <v>0</v>
      </c>
      <c r="AL964" s="31">
        <f t="shared" si="3479"/>
        <v>0</v>
      </c>
      <c r="AM964" s="31">
        <f t="shared" si="3480"/>
        <v>0</v>
      </c>
      <c r="AN964" s="31">
        <f t="shared" si="3481"/>
        <v>0</v>
      </c>
      <c r="AO964" s="31">
        <f t="shared" si="3482"/>
        <v>0</v>
      </c>
      <c r="AP964" s="31">
        <f t="shared" si="3483"/>
        <v>0</v>
      </c>
      <c r="AQ964" s="31">
        <f t="shared" si="3484"/>
        <v>0</v>
      </c>
      <c r="AR964" s="31">
        <f t="shared" si="3485"/>
        <v>0</v>
      </c>
      <c r="AS964" s="31">
        <f t="shared" si="3486"/>
        <v>0</v>
      </c>
      <c r="AT964" s="31">
        <f t="shared" si="3487"/>
        <v>0</v>
      </c>
      <c r="AU964" s="31">
        <f t="shared" si="3488"/>
        <v>0</v>
      </c>
      <c r="AV964" s="31">
        <f t="shared" si="3489"/>
        <v>0</v>
      </c>
      <c r="AW964" s="31">
        <f t="shared" si="3356"/>
        <v>254.40000000000001</v>
      </c>
      <c r="AX964" s="31">
        <f t="shared" si="3357"/>
        <v>254.40000000000001</v>
      </c>
      <c r="AY964" s="31">
        <f t="shared" si="3358"/>
        <v>254.40000000000001</v>
      </c>
      <c r="AZ964" s="31">
        <f t="shared" si="3490"/>
        <v>0</v>
      </c>
      <c r="BA964" s="31">
        <f t="shared" si="3359"/>
        <v>254.40000000000001</v>
      </c>
      <c r="BB964" s="31">
        <f t="shared" si="3360"/>
        <v>254.40000000000001</v>
      </c>
      <c r="BC964" s="31">
        <f t="shared" si="3361"/>
        <v>254.40000000000001</v>
      </c>
      <c r="BD964" s="31">
        <f t="shared" si="3491"/>
        <v>0</v>
      </c>
      <c r="BE964" s="31">
        <f t="shared" si="3492"/>
        <v>0</v>
      </c>
      <c r="BF964" s="31">
        <f t="shared" si="3493"/>
        <v>0</v>
      </c>
      <c r="BG964" s="31">
        <f t="shared" si="3494"/>
        <v>0</v>
      </c>
      <c r="BH964" s="31">
        <f t="shared" si="3495"/>
        <v>0</v>
      </c>
      <c r="BI964" s="31">
        <f t="shared" si="3496"/>
        <v>0</v>
      </c>
      <c r="BJ964" s="31">
        <f t="shared" si="3497"/>
        <v>0</v>
      </c>
      <c r="BK964" s="31">
        <f t="shared" si="3498"/>
        <v>0</v>
      </c>
      <c r="BL964" s="31">
        <f t="shared" si="3499"/>
        <v>0</v>
      </c>
      <c r="BM964" s="31">
        <f t="shared" si="3500"/>
        <v>0</v>
      </c>
      <c r="BN964" s="31">
        <f t="shared" si="3501"/>
        <v>0</v>
      </c>
      <c r="BO964" s="31">
        <f t="shared" si="3362"/>
        <v>254.40000000000001</v>
      </c>
      <c r="BP964" s="31">
        <f t="shared" si="3363"/>
        <v>254.40000000000001</v>
      </c>
      <c r="BQ964" s="31">
        <f t="shared" si="3364"/>
        <v>254.40000000000001</v>
      </c>
      <c r="BR964" s="31">
        <f t="shared" si="3502"/>
        <v>0</v>
      </c>
      <c r="BS964" s="32"/>
      <c r="BT964" s="32"/>
      <c r="BU964" s="28"/>
      <c r="BV964" s="28"/>
      <c r="BW964" s="28"/>
      <c r="BX964" s="28"/>
      <c r="BY964" s="28"/>
      <c r="BZ964" s="28"/>
      <c r="CA964" s="28"/>
      <c r="CB964" s="28"/>
    </row>
    <row r="965" s="1" customFormat="1">
      <c r="A965" s="33" t="s">
        <v>497</v>
      </c>
      <c r="B965" s="33" t="s">
        <v>96</v>
      </c>
      <c r="C965" s="33" t="s">
        <v>72</v>
      </c>
      <c r="D965" s="33" t="s">
        <v>166</v>
      </c>
      <c r="E965" s="38"/>
      <c r="F965" s="34" t="s">
        <v>167</v>
      </c>
      <c r="G965" s="17">
        <f t="shared" si="3457"/>
        <v>254.40000000000001</v>
      </c>
      <c r="H965" s="17">
        <f t="shared" si="3458"/>
        <v>254.40000000000001</v>
      </c>
      <c r="I965" s="17">
        <f t="shared" si="3459"/>
        <v>254.40000000000001</v>
      </c>
      <c r="J965" s="17">
        <f t="shared" si="3460"/>
        <v>0</v>
      </c>
      <c r="K965" s="17">
        <f t="shared" si="3461"/>
        <v>0</v>
      </c>
      <c r="L965" s="17">
        <f t="shared" si="3462"/>
        <v>0</v>
      </c>
      <c r="M965" s="17">
        <f t="shared" si="3307"/>
        <v>254.40000000000001</v>
      </c>
      <c r="N965" s="17">
        <f t="shared" si="3308"/>
        <v>254.40000000000001</v>
      </c>
      <c r="O965" s="17">
        <f t="shared" si="3309"/>
        <v>254.40000000000001</v>
      </c>
      <c r="P965" s="17">
        <f t="shared" si="3463"/>
        <v>0</v>
      </c>
      <c r="Q965" s="17">
        <f t="shared" si="3464"/>
        <v>0</v>
      </c>
      <c r="R965" s="17">
        <f t="shared" si="3465"/>
        <v>0</v>
      </c>
      <c r="S965" s="17">
        <f t="shared" si="3466"/>
        <v>0</v>
      </c>
      <c r="T965" s="17">
        <f t="shared" si="3467"/>
        <v>0</v>
      </c>
      <c r="U965" s="17">
        <f t="shared" si="3468"/>
        <v>0</v>
      </c>
      <c r="V965" s="17">
        <f t="shared" si="3469"/>
        <v>0</v>
      </c>
      <c r="W965" s="17">
        <f t="shared" si="3470"/>
        <v>0</v>
      </c>
      <c r="X965" s="17">
        <f t="shared" si="3471"/>
        <v>0</v>
      </c>
      <c r="Y965" s="17">
        <f t="shared" si="3350"/>
        <v>254.40000000000001</v>
      </c>
      <c r="Z965" s="17">
        <f t="shared" si="3351"/>
        <v>254.40000000000001</v>
      </c>
      <c r="AA965" s="17">
        <f t="shared" si="3352"/>
        <v>254.40000000000001</v>
      </c>
      <c r="AB965" s="17">
        <f t="shared" si="3472"/>
        <v>0</v>
      </c>
      <c r="AC965" s="17">
        <f t="shared" si="3473"/>
        <v>0</v>
      </c>
      <c r="AD965" s="17">
        <f t="shared" si="3474"/>
        <v>0</v>
      </c>
      <c r="AE965" s="17">
        <f t="shared" si="3353"/>
        <v>254.40000000000001</v>
      </c>
      <c r="AF965" s="17">
        <f t="shared" si="3354"/>
        <v>254.40000000000001</v>
      </c>
      <c r="AG965" s="17">
        <f t="shared" si="3355"/>
        <v>254.40000000000001</v>
      </c>
      <c r="AH965" s="17">
        <f t="shared" si="3475"/>
        <v>0</v>
      </c>
      <c r="AI965" s="17">
        <f t="shared" si="3476"/>
        <v>0</v>
      </c>
      <c r="AJ965" s="17">
        <f t="shared" si="3477"/>
        <v>0</v>
      </c>
      <c r="AK965" s="17">
        <f t="shared" si="3478"/>
        <v>0</v>
      </c>
      <c r="AL965" s="17">
        <f t="shared" si="3479"/>
        <v>0</v>
      </c>
      <c r="AM965" s="17">
        <f t="shared" si="3480"/>
        <v>0</v>
      </c>
      <c r="AN965" s="17">
        <f t="shared" si="3481"/>
        <v>0</v>
      </c>
      <c r="AO965" s="17">
        <f t="shared" si="3482"/>
        <v>0</v>
      </c>
      <c r="AP965" s="17">
        <f t="shared" si="3483"/>
        <v>0</v>
      </c>
      <c r="AQ965" s="17">
        <f t="shared" si="3484"/>
        <v>0</v>
      </c>
      <c r="AR965" s="17">
        <f t="shared" si="3485"/>
        <v>0</v>
      </c>
      <c r="AS965" s="17">
        <f t="shared" si="3486"/>
        <v>0</v>
      </c>
      <c r="AT965" s="17">
        <f t="shared" si="3487"/>
        <v>0</v>
      </c>
      <c r="AU965" s="17">
        <f t="shared" si="3488"/>
        <v>0</v>
      </c>
      <c r="AV965" s="17">
        <f t="shared" si="3489"/>
        <v>0</v>
      </c>
      <c r="AW965" s="17">
        <f t="shared" si="3356"/>
        <v>254.40000000000001</v>
      </c>
      <c r="AX965" s="17">
        <f t="shared" si="3357"/>
        <v>254.40000000000001</v>
      </c>
      <c r="AY965" s="17">
        <f t="shared" si="3358"/>
        <v>254.40000000000001</v>
      </c>
      <c r="AZ965" s="17">
        <f t="shared" si="3490"/>
        <v>0</v>
      </c>
      <c r="BA965" s="17">
        <f t="shared" si="3359"/>
        <v>254.40000000000001</v>
      </c>
      <c r="BB965" s="17">
        <f t="shared" si="3360"/>
        <v>254.40000000000001</v>
      </c>
      <c r="BC965" s="17">
        <f t="shared" si="3361"/>
        <v>254.40000000000001</v>
      </c>
      <c r="BD965" s="17">
        <f t="shared" si="3491"/>
        <v>0</v>
      </c>
      <c r="BE965" s="17">
        <f t="shared" si="3492"/>
        <v>0</v>
      </c>
      <c r="BF965" s="17">
        <f t="shared" si="3493"/>
        <v>0</v>
      </c>
      <c r="BG965" s="17">
        <f t="shared" si="3494"/>
        <v>0</v>
      </c>
      <c r="BH965" s="17">
        <f t="shared" si="3495"/>
        <v>0</v>
      </c>
      <c r="BI965" s="17">
        <f t="shared" si="3496"/>
        <v>0</v>
      </c>
      <c r="BJ965" s="17">
        <f t="shared" si="3497"/>
        <v>0</v>
      </c>
      <c r="BK965" s="17">
        <f t="shared" si="3498"/>
        <v>0</v>
      </c>
      <c r="BL965" s="17">
        <f t="shared" si="3499"/>
        <v>0</v>
      </c>
      <c r="BM965" s="17">
        <f t="shared" si="3500"/>
        <v>0</v>
      </c>
      <c r="BN965" s="17">
        <f t="shared" si="3501"/>
        <v>0</v>
      </c>
      <c r="BO965" s="17">
        <f t="shared" si="3362"/>
        <v>254.40000000000001</v>
      </c>
      <c r="BP965" s="17">
        <f t="shared" si="3363"/>
        <v>254.40000000000001</v>
      </c>
      <c r="BQ965" s="17">
        <f t="shared" si="3364"/>
        <v>254.40000000000001</v>
      </c>
      <c r="BR965" s="17">
        <f t="shared" si="3502"/>
        <v>0</v>
      </c>
      <c r="BS965" s="35"/>
      <c r="BT965" s="35"/>
      <c r="BU965" s="1"/>
      <c r="BV965" s="1"/>
      <c r="BW965" s="1"/>
      <c r="BX965" s="1"/>
      <c r="BY965" s="1"/>
      <c r="BZ965" s="1"/>
      <c r="CA965" s="1"/>
      <c r="CB965" s="1"/>
    </row>
    <row r="966" s="1" customFormat="1" hidden="1">
      <c r="A966" s="33" t="s">
        <v>497</v>
      </c>
      <c r="B966" s="33" t="s">
        <v>96</v>
      </c>
      <c r="C966" s="33" t="s">
        <v>72</v>
      </c>
      <c r="D966" s="33" t="s">
        <v>168</v>
      </c>
      <c r="E966" s="38"/>
      <c r="F966" s="34" t="s">
        <v>43</v>
      </c>
      <c r="G966" s="17">
        <f t="shared" si="3457"/>
        <v>254.40000000000001</v>
      </c>
      <c r="H966" s="17">
        <f t="shared" si="3458"/>
        <v>254.40000000000001</v>
      </c>
      <c r="I966" s="17">
        <f t="shared" si="3459"/>
        <v>254.40000000000001</v>
      </c>
      <c r="J966" s="17">
        <f t="shared" si="3460"/>
        <v>0</v>
      </c>
      <c r="K966" s="17">
        <f t="shared" si="3461"/>
        <v>0</v>
      </c>
      <c r="L966" s="17">
        <f t="shared" si="3462"/>
        <v>0</v>
      </c>
      <c r="M966" s="17">
        <f t="shared" si="3307"/>
        <v>254.40000000000001</v>
      </c>
      <c r="N966" s="17">
        <f t="shared" si="3308"/>
        <v>254.40000000000001</v>
      </c>
      <c r="O966" s="17">
        <f t="shared" si="3309"/>
        <v>254.40000000000001</v>
      </c>
      <c r="P966" s="17">
        <f t="shared" si="3463"/>
        <v>0</v>
      </c>
      <c r="Q966" s="17">
        <f t="shared" si="3464"/>
        <v>0</v>
      </c>
      <c r="R966" s="17">
        <f t="shared" si="3465"/>
        <v>0</v>
      </c>
      <c r="S966" s="17">
        <f t="shared" si="3466"/>
        <v>0</v>
      </c>
      <c r="T966" s="17">
        <f t="shared" si="3467"/>
        <v>0</v>
      </c>
      <c r="U966" s="17">
        <f t="shared" si="3468"/>
        <v>0</v>
      </c>
      <c r="V966" s="17">
        <f t="shared" si="3469"/>
        <v>0</v>
      </c>
      <c r="W966" s="17">
        <f t="shared" si="3470"/>
        <v>0</v>
      </c>
      <c r="X966" s="17">
        <f t="shared" si="3471"/>
        <v>0</v>
      </c>
      <c r="Y966" s="17">
        <f t="shared" si="3350"/>
        <v>254.40000000000001</v>
      </c>
      <c r="Z966" s="17">
        <f t="shared" si="3351"/>
        <v>254.40000000000001</v>
      </c>
      <c r="AA966" s="17">
        <f t="shared" si="3352"/>
        <v>254.40000000000001</v>
      </c>
      <c r="AB966" s="17">
        <f t="shared" si="3472"/>
        <v>0</v>
      </c>
      <c r="AC966" s="17">
        <f t="shared" si="3473"/>
        <v>0</v>
      </c>
      <c r="AD966" s="17">
        <f t="shared" si="3474"/>
        <v>0</v>
      </c>
      <c r="AE966" s="17">
        <f t="shared" si="3353"/>
        <v>254.40000000000001</v>
      </c>
      <c r="AF966" s="17">
        <f t="shared" si="3354"/>
        <v>254.40000000000001</v>
      </c>
      <c r="AG966" s="17">
        <f t="shared" si="3355"/>
        <v>254.40000000000001</v>
      </c>
      <c r="AH966" s="17">
        <f t="shared" si="3475"/>
        <v>0</v>
      </c>
      <c r="AI966" s="17">
        <f t="shared" si="3476"/>
        <v>0</v>
      </c>
      <c r="AJ966" s="17">
        <f t="shared" si="3477"/>
        <v>0</v>
      </c>
      <c r="AK966" s="17">
        <f t="shared" si="3478"/>
        <v>0</v>
      </c>
      <c r="AL966" s="17">
        <f t="shared" si="3479"/>
        <v>0</v>
      </c>
      <c r="AM966" s="17">
        <f t="shared" si="3480"/>
        <v>0</v>
      </c>
      <c r="AN966" s="17">
        <f t="shared" si="3481"/>
        <v>0</v>
      </c>
      <c r="AO966" s="17">
        <f t="shared" si="3482"/>
        <v>0</v>
      </c>
      <c r="AP966" s="17">
        <f t="shared" si="3483"/>
        <v>0</v>
      </c>
      <c r="AQ966" s="17">
        <f t="shared" si="3484"/>
        <v>0</v>
      </c>
      <c r="AR966" s="17">
        <f t="shared" si="3485"/>
        <v>0</v>
      </c>
      <c r="AS966" s="17">
        <f t="shared" si="3486"/>
        <v>0</v>
      </c>
      <c r="AT966" s="17">
        <f t="shared" si="3487"/>
        <v>0</v>
      </c>
      <c r="AU966" s="17">
        <f t="shared" si="3488"/>
        <v>0</v>
      </c>
      <c r="AV966" s="17">
        <f t="shared" si="3489"/>
        <v>0</v>
      </c>
      <c r="AW966" s="17">
        <f t="shared" si="3356"/>
        <v>254.40000000000001</v>
      </c>
      <c r="AX966" s="17">
        <f t="shared" si="3357"/>
        <v>254.40000000000001</v>
      </c>
      <c r="AY966" s="17">
        <f t="shared" si="3358"/>
        <v>254.40000000000001</v>
      </c>
      <c r="AZ966" s="17">
        <f t="shared" si="3490"/>
        <v>0</v>
      </c>
      <c r="BA966" s="17">
        <f t="shared" si="3359"/>
        <v>254.40000000000001</v>
      </c>
      <c r="BB966" s="17">
        <f t="shared" si="3360"/>
        <v>254.40000000000001</v>
      </c>
      <c r="BC966" s="17">
        <f t="shared" si="3361"/>
        <v>254.40000000000001</v>
      </c>
      <c r="BD966" s="17">
        <f t="shared" si="3491"/>
        <v>0</v>
      </c>
      <c r="BE966" s="17">
        <f t="shared" si="3492"/>
        <v>0</v>
      </c>
      <c r="BF966" s="17">
        <f t="shared" si="3493"/>
        <v>0</v>
      </c>
      <c r="BG966" s="17">
        <f t="shared" si="3494"/>
        <v>0</v>
      </c>
      <c r="BH966" s="17">
        <f t="shared" si="3495"/>
        <v>0</v>
      </c>
      <c r="BI966" s="17">
        <f t="shared" si="3496"/>
        <v>0</v>
      </c>
      <c r="BJ966" s="17">
        <f t="shared" si="3497"/>
        <v>0</v>
      </c>
      <c r="BK966" s="17">
        <f t="shared" si="3498"/>
        <v>0</v>
      </c>
      <c r="BL966" s="17">
        <f t="shared" si="3499"/>
        <v>0</v>
      </c>
      <c r="BM966" s="17">
        <f t="shared" si="3500"/>
        <v>0</v>
      </c>
      <c r="BN966" s="17">
        <f t="shared" si="3501"/>
        <v>0</v>
      </c>
      <c r="BO966" s="17">
        <f t="shared" si="3362"/>
        <v>254.40000000000001</v>
      </c>
      <c r="BP966" s="17">
        <f t="shared" si="3363"/>
        <v>254.40000000000001</v>
      </c>
      <c r="BQ966" s="17">
        <f t="shared" si="3364"/>
        <v>254.40000000000001</v>
      </c>
      <c r="BR966" s="17">
        <f t="shared" si="3502"/>
        <v>0</v>
      </c>
      <c r="BS966" s="35">
        <v>0</v>
      </c>
      <c r="BT966" s="35"/>
      <c r="BU966" s="1"/>
      <c r="BV966" s="1"/>
      <c r="BW966" s="1"/>
      <c r="BX966" s="1"/>
      <c r="BY966" s="1"/>
      <c r="BZ966" s="1"/>
      <c r="CA966" s="1"/>
      <c r="CB966" s="1"/>
    </row>
    <row r="967" s="1" customFormat="1">
      <c r="A967" s="33" t="s">
        <v>497</v>
      </c>
      <c r="B967" s="33" t="s">
        <v>96</v>
      </c>
      <c r="C967" s="33" t="s">
        <v>72</v>
      </c>
      <c r="D967" s="33" t="s">
        <v>193</v>
      </c>
      <c r="E967" s="38"/>
      <c r="F967" s="34" t="s">
        <v>194</v>
      </c>
      <c r="G967" s="17">
        <f t="shared" si="3457"/>
        <v>254.40000000000001</v>
      </c>
      <c r="H967" s="17">
        <f t="shared" si="3458"/>
        <v>254.40000000000001</v>
      </c>
      <c r="I967" s="17">
        <f t="shared" si="3459"/>
        <v>254.40000000000001</v>
      </c>
      <c r="J967" s="17">
        <f t="shared" si="3460"/>
        <v>0</v>
      </c>
      <c r="K967" s="17">
        <f t="shared" si="3461"/>
        <v>0</v>
      </c>
      <c r="L967" s="17">
        <f t="shared" si="3462"/>
        <v>0</v>
      </c>
      <c r="M967" s="17">
        <f t="shared" si="3307"/>
        <v>254.40000000000001</v>
      </c>
      <c r="N967" s="17">
        <f t="shared" si="3308"/>
        <v>254.40000000000001</v>
      </c>
      <c r="O967" s="17">
        <f t="shared" si="3309"/>
        <v>254.40000000000001</v>
      </c>
      <c r="P967" s="17">
        <f t="shared" si="3463"/>
        <v>0</v>
      </c>
      <c r="Q967" s="17">
        <f t="shared" si="3464"/>
        <v>0</v>
      </c>
      <c r="R967" s="17">
        <f t="shared" si="3465"/>
        <v>0</v>
      </c>
      <c r="S967" s="17">
        <f t="shared" si="3466"/>
        <v>0</v>
      </c>
      <c r="T967" s="17">
        <f t="shared" si="3467"/>
        <v>0</v>
      </c>
      <c r="U967" s="17">
        <f t="shared" si="3468"/>
        <v>0</v>
      </c>
      <c r="V967" s="17">
        <f t="shared" si="3469"/>
        <v>0</v>
      </c>
      <c r="W967" s="17">
        <f t="shared" si="3470"/>
        <v>0</v>
      </c>
      <c r="X967" s="17">
        <f t="shared" si="3471"/>
        <v>0</v>
      </c>
      <c r="Y967" s="17">
        <f t="shared" si="3350"/>
        <v>254.40000000000001</v>
      </c>
      <c r="Z967" s="17">
        <f t="shared" si="3351"/>
        <v>254.40000000000001</v>
      </c>
      <c r="AA967" s="17">
        <f t="shared" si="3352"/>
        <v>254.40000000000001</v>
      </c>
      <c r="AB967" s="17">
        <f t="shared" si="3472"/>
        <v>0</v>
      </c>
      <c r="AC967" s="17">
        <f t="shared" si="3473"/>
        <v>0</v>
      </c>
      <c r="AD967" s="17">
        <f t="shared" si="3474"/>
        <v>0</v>
      </c>
      <c r="AE967" s="17">
        <f t="shared" si="3353"/>
        <v>254.40000000000001</v>
      </c>
      <c r="AF967" s="17">
        <f t="shared" si="3354"/>
        <v>254.40000000000001</v>
      </c>
      <c r="AG967" s="17">
        <f t="shared" si="3355"/>
        <v>254.40000000000001</v>
      </c>
      <c r="AH967" s="17">
        <f t="shared" si="3475"/>
        <v>0</v>
      </c>
      <c r="AI967" s="17">
        <f t="shared" si="3476"/>
        <v>0</v>
      </c>
      <c r="AJ967" s="17">
        <f t="shared" si="3477"/>
        <v>0</v>
      </c>
      <c r="AK967" s="17">
        <f t="shared" si="3478"/>
        <v>0</v>
      </c>
      <c r="AL967" s="17">
        <f t="shared" si="3479"/>
        <v>0</v>
      </c>
      <c r="AM967" s="17">
        <f t="shared" si="3480"/>
        <v>0</v>
      </c>
      <c r="AN967" s="17">
        <f t="shared" si="3481"/>
        <v>0</v>
      </c>
      <c r="AO967" s="17">
        <f t="shared" si="3482"/>
        <v>0</v>
      </c>
      <c r="AP967" s="17">
        <f t="shared" si="3483"/>
        <v>0</v>
      </c>
      <c r="AQ967" s="17">
        <f t="shared" si="3484"/>
        <v>0</v>
      </c>
      <c r="AR967" s="17">
        <f t="shared" si="3485"/>
        <v>0</v>
      </c>
      <c r="AS967" s="17">
        <f t="shared" si="3486"/>
        <v>0</v>
      </c>
      <c r="AT967" s="17">
        <f t="shared" si="3487"/>
        <v>0</v>
      </c>
      <c r="AU967" s="17">
        <f t="shared" si="3488"/>
        <v>0</v>
      </c>
      <c r="AV967" s="17">
        <f t="shared" si="3489"/>
        <v>0</v>
      </c>
      <c r="AW967" s="17">
        <f t="shared" si="3356"/>
        <v>254.40000000000001</v>
      </c>
      <c r="AX967" s="17">
        <f t="shared" si="3357"/>
        <v>254.40000000000001</v>
      </c>
      <c r="AY967" s="17">
        <f t="shared" si="3358"/>
        <v>254.40000000000001</v>
      </c>
      <c r="AZ967" s="17">
        <f t="shared" si="3490"/>
        <v>0</v>
      </c>
      <c r="BA967" s="17">
        <f t="shared" si="3359"/>
        <v>254.40000000000001</v>
      </c>
      <c r="BB967" s="17">
        <f t="shared" si="3360"/>
        <v>254.40000000000001</v>
      </c>
      <c r="BC967" s="17">
        <f t="shared" si="3361"/>
        <v>254.40000000000001</v>
      </c>
      <c r="BD967" s="17">
        <f t="shared" si="3491"/>
        <v>0</v>
      </c>
      <c r="BE967" s="17">
        <f t="shared" si="3492"/>
        <v>0</v>
      </c>
      <c r="BF967" s="17">
        <f t="shared" si="3493"/>
        <v>0</v>
      </c>
      <c r="BG967" s="17">
        <f t="shared" si="3494"/>
        <v>0</v>
      </c>
      <c r="BH967" s="17">
        <f t="shared" si="3495"/>
        <v>0</v>
      </c>
      <c r="BI967" s="17">
        <f t="shared" si="3496"/>
        <v>0</v>
      </c>
      <c r="BJ967" s="17">
        <f t="shared" si="3497"/>
        <v>0</v>
      </c>
      <c r="BK967" s="17">
        <f t="shared" si="3498"/>
        <v>0</v>
      </c>
      <c r="BL967" s="17">
        <f t="shared" si="3499"/>
        <v>0</v>
      </c>
      <c r="BM967" s="17">
        <f t="shared" si="3500"/>
        <v>0</v>
      </c>
      <c r="BN967" s="17">
        <f t="shared" si="3501"/>
        <v>0</v>
      </c>
      <c r="BO967" s="17">
        <f t="shared" si="3362"/>
        <v>254.40000000000001</v>
      </c>
      <c r="BP967" s="17">
        <f t="shared" si="3363"/>
        <v>254.40000000000001</v>
      </c>
      <c r="BQ967" s="17">
        <f t="shared" si="3364"/>
        <v>254.40000000000001</v>
      </c>
      <c r="BR967" s="17">
        <f t="shared" si="3502"/>
        <v>0</v>
      </c>
      <c r="BS967" s="35"/>
      <c r="BT967" s="35"/>
      <c r="BU967" s="1"/>
      <c r="BV967" s="1"/>
      <c r="BW967" s="1"/>
      <c r="BX967" s="1"/>
      <c r="BY967" s="1"/>
      <c r="BZ967" s="1"/>
      <c r="CA967" s="1"/>
      <c r="CB967" s="1"/>
    </row>
    <row r="968" s="1" customFormat="1">
      <c r="A968" s="33" t="s">
        <v>497</v>
      </c>
      <c r="B968" s="33" t="s">
        <v>96</v>
      </c>
      <c r="C968" s="33" t="s">
        <v>72</v>
      </c>
      <c r="D968" s="33" t="s">
        <v>209</v>
      </c>
      <c r="E968" s="38"/>
      <c r="F968" s="34" t="s">
        <v>210</v>
      </c>
      <c r="G968" s="17">
        <f t="shared" si="3457"/>
        <v>254.40000000000001</v>
      </c>
      <c r="H968" s="17">
        <f t="shared" si="3458"/>
        <v>254.40000000000001</v>
      </c>
      <c r="I968" s="17">
        <f t="shared" si="3459"/>
        <v>254.40000000000001</v>
      </c>
      <c r="J968" s="17">
        <f t="shared" si="3460"/>
        <v>0</v>
      </c>
      <c r="K968" s="17">
        <f t="shared" si="3461"/>
        <v>0</v>
      </c>
      <c r="L968" s="17">
        <f t="shared" si="3462"/>
        <v>0</v>
      </c>
      <c r="M968" s="17">
        <f t="shared" si="3307"/>
        <v>254.40000000000001</v>
      </c>
      <c r="N968" s="17">
        <f t="shared" si="3308"/>
        <v>254.40000000000001</v>
      </c>
      <c r="O968" s="17">
        <f t="shared" si="3309"/>
        <v>254.40000000000001</v>
      </c>
      <c r="P968" s="17">
        <f t="shared" si="3463"/>
        <v>0</v>
      </c>
      <c r="Q968" s="17">
        <f t="shared" si="3464"/>
        <v>0</v>
      </c>
      <c r="R968" s="17">
        <f t="shared" si="3465"/>
        <v>0</v>
      </c>
      <c r="S968" s="17">
        <f t="shared" si="3466"/>
        <v>0</v>
      </c>
      <c r="T968" s="17">
        <f t="shared" si="3467"/>
        <v>0</v>
      </c>
      <c r="U968" s="17">
        <f t="shared" si="3468"/>
        <v>0</v>
      </c>
      <c r="V968" s="17">
        <f t="shared" si="3469"/>
        <v>0</v>
      </c>
      <c r="W968" s="17">
        <f t="shared" si="3470"/>
        <v>0</v>
      </c>
      <c r="X968" s="17">
        <f t="shared" si="3471"/>
        <v>0</v>
      </c>
      <c r="Y968" s="17">
        <f t="shared" si="3350"/>
        <v>254.40000000000001</v>
      </c>
      <c r="Z968" s="17">
        <f t="shared" si="3351"/>
        <v>254.40000000000001</v>
      </c>
      <c r="AA968" s="17">
        <f t="shared" si="3352"/>
        <v>254.40000000000001</v>
      </c>
      <c r="AB968" s="17">
        <f t="shared" si="3472"/>
        <v>0</v>
      </c>
      <c r="AC968" s="17">
        <f t="shared" si="3473"/>
        <v>0</v>
      </c>
      <c r="AD968" s="17">
        <f t="shared" si="3474"/>
        <v>0</v>
      </c>
      <c r="AE968" s="17">
        <f t="shared" si="3353"/>
        <v>254.40000000000001</v>
      </c>
      <c r="AF968" s="17">
        <f t="shared" si="3354"/>
        <v>254.40000000000001</v>
      </c>
      <c r="AG968" s="17">
        <f t="shared" si="3355"/>
        <v>254.40000000000001</v>
      </c>
      <c r="AH968" s="17">
        <f t="shared" si="3475"/>
        <v>0</v>
      </c>
      <c r="AI968" s="17">
        <f t="shared" si="3476"/>
        <v>0</v>
      </c>
      <c r="AJ968" s="17">
        <f t="shared" si="3477"/>
        <v>0</v>
      </c>
      <c r="AK968" s="17">
        <f t="shared" si="3478"/>
        <v>0</v>
      </c>
      <c r="AL968" s="17">
        <f t="shared" si="3479"/>
        <v>0</v>
      </c>
      <c r="AM968" s="17">
        <f t="shared" si="3480"/>
        <v>0</v>
      </c>
      <c r="AN968" s="17">
        <f t="shared" si="3481"/>
        <v>0</v>
      </c>
      <c r="AO968" s="17">
        <f t="shared" si="3482"/>
        <v>0</v>
      </c>
      <c r="AP968" s="17">
        <f t="shared" si="3483"/>
        <v>0</v>
      </c>
      <c r="AQ968" s="17">
        <f t="shared" si="3484"/>
        <v>0</v>
      </c>
      <c r="AR968" s="17">
        <f t="shared" si="3485"/>
        <v>0</v>
      </c>
      <c r="AS968" s="17">
        <f t="shared" si="3486"/>
        <v>0</v>
      </c>
      <c r="AT968" s="17">
        <f t="shared" si="3487"/>
        <v>0</v>
      </c>
      <c r="AU968" s="17">
        <f t="shared" si="3488"/>
        <v>0</v>
      </c>
      <c r="AV968" s="17">
        <f t="shared" si="3489"/>
        <v>0</v>
      </c>
      <c r="AW968" s="17">
        <f t="shared" si="3356"/>
        <v>254.40000000000001</v>
      </c>
      <c r="AX968" s="17">
        <f t="shared" si="3357"/>
        <v>254.40000000000001</v>
      </c>
      <c r="AY968" s="17">
        <f t="shared" si="3358"/>
        <v>254.40000000000001</v>
      </c>
      <c r="AZ968" s="17">
        <f t="shared" si="3490"/>
        <v>0</v>
      </c>
      <c r="BA968" s="17">
        <f t="shared" si="3359"/>
        <v>254.40000000000001</v>
      </c>
      <c r="BB968" s="17">
        <f t="shared" si="3360"/>
        <v>254.40000000000001</v>
      </c>
      <c r="BC968" s="17">
        <f t="shared" si="3361"/>
        <v>254.40000000000001</v>
      </c>
      <c r="BD968" s="17">
        <f t="shared" si="3491"/>
        <v>0</v>
      </c>
      <c r="BE968" s="17">
        <f t="shared" si="3492"/>
        <v>0</v>
      </c>
      <c r="BF968" s="17">
        <f t="shared" si="3493"/>
        <v>0</v>
      </c>
      <c r="BG968" s="17">
        <f t="shared" si="3494"/>
        <v>0</v>
      </c>
      <c r="BH968" s="17">
        <f t="shared" si="3495"/>
        <v>0</v>
      </c>
      <c r="BI968" s="17">
        <f t="shared" si="3496"/>
        <v>0</v>
      </c>
      <c r="BJ968" s="17">
        <f t="shared" si="3497"/>
        <v>0</v>
      </c>
      <c r="BK968" s="17">
        <f t="shared" si="3498"/>
        <v>0</v>
      </c>
      <c r="BL968" s="17">
        <f t="shared" si="3499"/>
        <v>0</v>
      </c>
      <c r="BM968" s="17">
        <f t="shared" si="3500"/>
        <v>0</v>
      </c>
      <c r="BN968" s="17">
        <f t="shared" si="3501"/>
        <v>0</v>
      </c>
      <c r="BO968" s="17">
        <f t="shared" si="3362"/>
        <v>254.40000000000001</v>
      </c>
      <c r="BP968" s="17">
        <f t="shared" si="3363"/>
        <v>254.40000000000001</v>
      </c>
      <c r="BQ968" s="17">
        <f t="shared" si="3364"/>
        <v>254.40000000000001</v>
      </c>
      <c r="BR968" s="17">
        <f t="shared" si="3502"/>
        <v>0</v>
      </c>
      <c r="BS968" s="35"/>
      <c r="BT968" s="35"/>
      <c r="BU968" s="1"/>
      <c r="BV968" s="1"/>
      <c r="BW968" s="1"/>
      <c r="BX968" s="1"/>
      <c r="BY968" s="1"/>
      <c r="BZ968" s="1"/>
      <c r="CA968" s="1"/>
      <c r="CB968" s="1"/>
    </row>
    <row r="969" s="1" customFormat="1">
      <c r="A969" s="33" t="s">
        <v>497</v>
      </c>
      <c r="B969" s="33" t="s">
        <v>96</v>
      </c>
      <c r="C969" s="33" t="s">
        <v>72</v>
      </c>
      <c r="D969" s="33" t="s">
        <v>209</v>
      </c>
      <c r="E969" s="33" t="s">
        <v>48</v>
      </c>
      <c r="F969" s="34" t="s">
        <v>49</v>
      </c>
      <c r="G969" s="49">
        <v>254.40000000000001</v>
      </c>
      <c r="H969" s="49">
        <v>254.40000000000001</v>
      </c>
      <c r="I969" s="49">
        <v>254.40000000000001</v>
      </c>
      <c r="J969" s="49"/>
      <c r="K969" s="49"/>
      <c r="L969" s="49"/>
      <c r="M969" s="49">
        <f t="shared" si="3307"/>
        <v>254.40000000000001</v>
      </c>
      <c r="N969" s="49">
        <f t="shared" si="3308"/>
        <v>254.40000000000001</v>
      </c>
      <c r="O969" s="49">
        <f t="shared" si="3309"/>
        <v>254.40000000000001</v>
      </c>
      <c r="P969" s="49"/>
      <c r="Q969" s="49"/>
      <c r="R969" s="49"/>
      <c r="S969" s="49"/>
      <c r="T969" s="49"/>
      <c r="U969" s="49"/>
      <c r="V969" s="49"/>
      <c r="W969" s="49"/>
      <c r="X969" s="49"/>
      <c r="Y969" s="17">
        <f t="shared" si="3350"/>
        <v>254.40000000000001</v>
      </c>
      <c r="Z969" s="17">
        <f t="shared" si="3351"/>
        <v>254.40000000000001</v>
      </c>
      <c r="AA969" s="17">
        <f t="shared" si="3352"/>
        <v>254.40000000000001</v>
      </c>
      <c r="AB969" s="49"/>
      <c r="AC969" s="49"/>
      <c r="AD969" s="49"/>
      <c r="AE969" s="17">
        <f t="shared" si="3353"/>
        <v>254.40000000000001</v>
      </c>
      <c r="AF969" s="17">
        <f t="shared" si="3354"/>
        <v>254.40000000000001</v>
      </c>
      <c r="AG969" s="17">
        <f t="shared" si="3355"/>
        <v>254.40000000000001</v>
      </c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>
        <f t="shared" si="3356"/>
        <v>254.40000000000001</v>
      </c>
      <c r="AX969" s="49">
        <f t="shared" si="3357"/>
        <v>254.40000000000001</v>
      </c>
      <c r="AY969" s="49">
        <f t="shared" si="3358"/>
        <v>254.40000000000001</v>
      </c>
      <c r="AZ969" s="49"/>
      <c r="BA969" s="49">
        <f t="shared" si="3359"/>
        <v>254.40000000000001</v>
      </c>
      <c r="BB969" s="49">
        <f t="shared" si="3360"/>
        <v>254.40000000000001</v>
      </c>
      <c r="BC969" s="49">
        <f t="shared" si="3361"/>
        <v>254.40000000000001</v>
      </c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>
        <f t="shared" si="3362"/>
        <v>254.40000000000001</v>
      </c>
      <c r="BP969" s="49">
        <f t="shared" si="3363"/>
        <v>254.40000000000001</v>
      </c>
      <c r="BQ969" s="49">
        <f t="shared" si="3364"/>
        <v>254.40000000000001</v>
      </c>
      <c r="BR969" s="49"/>
      <c r="BS969" s="50"/>
      <c r="BT969" s="50"/>
      <c r="BU969" s="1"/>
      <c r="BV969" s="1"/>
      <c r="BW969" s="1"/>
      <c r="BX969" s="1"/>
      <c r="BY969" s="1"/>
      <c r="BZ969" s="1"/>
      <c r="CA969" s="1"/>
      <c r="CB969" s="1"/>
    </row>
    <row r="970" s="23" customFormat="1">
      <c r="A970" s="24" t="s">
        <v>497</v>
      </c>
      <c r="B970" s="24" t="s">
        <v>178</v>
      </c>
      <c r="C970" s="24"/>
      <c r="D970" s="24"/>
      <c r="E970" s="24"/>
      <c r="F970" s="25" t="s">
        <v>219</v>
      </c>
      <c r="G970" s="26">
        <f t="shared" si="3457"/>
        <v>5827.8000000000002</v>
      </c>
      <c r="H970" s="26">
        <f t="shared" si="3366"/>
        <v>5827.8000000000002</v>
      </c>
      <c r="I970" s="26">
        <f t="shared" si="3459"/>
        <v>5827.8000000000002</v>
      </c>
      <c r="J970" s="26">
        <f t="shared" si="3460"/>
        <v>0</v>
      </c>
      <c r="K970" s="26">
        <f t="shared" si="3461"/>
        <v>0</v>
      </c>
      <c r="L970" s="26">
        <f t="shared" si="3462"/>
        <v>0</v>
      </c>
      <c r="M970" s="26">
        <f t="shared" si="3307"/>
        <v>5827.8000000000002</v>
      </c>
      <c r="N970" s="26">
        <f t="shared" si="3308"/>
        <v>5827.8000000000002</v>
      </c>
      <c r="O970" s="26">
        <f t="shared" si="3309"/>
        <v>5827.8000000000002</v>
      </c>
      <c r="P970" s="26">
        <f t="shared" si="3463"/>
        <v>0</v>
      </c>
      <c r="Q970" s="26">
        <f t="shared" si="3464"/>
        <v>0</v>
      </c>
      <c r="R970" s="26">
        <f t="shared" si="3465"/>
        <v>0</v>
      </c>
      <c r="S970" s="26">
        <f t="shared" si="3466"/>
        <v>0</v>
      </c>
      <c r="T970" s="26">
        <f t="shared" si="3467"/>
        <v>0</v>
      </c>
      <c r="U970" s="26">
        <f t="shared" si="3468"/>
        <v>0</v>
      </c>
      <c r="V970" s="26">
        <f t="shared" si="3469"/>
        <v>0</v>
      </c>
      <c r="W970" s="26">
        <f t="shared" si="3470"/>
        <v>0</v>
      </c>
      <c r="X970" s="26">
        <f t="shared" si="3471"/>
        <v>0</v>
      </c>
      <c r="Y970" s="26">
        <f t="shared" si="3350"/>
        <v>5827.8000000000002</v>
      </c>
      <c r="Z970" s="26">
        <f t="shared" si="3351"/>
        <v>5827.8000000000002</v>
      </c>
      <c r="AA970" s="26">
        <f t="shared" si="3352"/>
        <v>5827.8000000000002</v>
      </c>
      <c r="AB970" s="26">
        <f t="shared" si="3472"/>
        <v>0</v>
      </c>
      <c r="AC970" s="26">
        <f t="shared" si="3473"/>
        <v>0</v>
      </c>
      <c r="AD970" s="26">
        <f t="shared" si="3474"/>
        <v>0</v>
      </c>
      <c r="AE970" s="26">
        <f t="shared" si="3353"/>
        <v>5827.8000000000002</v>
      </c>
      <c r="AF970" s="26">
        <f t="shared" si="3354"/>
        <v>5827.8000000000002</v>
      </c>
      <c r="AG970" s="26">
        <f t="shared" si="3355"/>
        <v>5827.8000000000002</v>
      </c>
      <c r="AH970" s="26">
        <f t="shared" si="3475"/>
        <v>0</v>
      </c>
      <c r="AI970" s="26">
        <f t="shared" si="3476"/>
        <v>0</v>
      </c>
      <c r="AJ970" s="26">
        <f t="shared" si="3477"/>
        <v>0</v>
      </c>
      <c r="AK970" s="26">
        <f t="shared" si="3478"/>
        <v>0</v>
      </c>
      <c r="AL970" s="26">
        <f t="shared" si="3479"/>
        <v>0</v>
      </c>
      <c r="AM970" s="26">
        <f t="shared" si="3480"/>
        <v>0</v>
      </c>
      <c r="AN970" s="26">
        <f t="shared" si="3481"/>
        <v>0</v>
      </c>
      <c r="AO970" s="26">
        <f t="shared" si="3482"/>
        <v>0</v>
      </c>
      <c r="AP970" s="26">
        <f t="shared" si="3483"/>
        <v>0</v>
      </c>
      <c r="AQ970" s="26">
        <f t="shared" si="3484"/>
        <v>0</v>
      </c>
      <c r="AR970" s="26">
        <f t="shared" si="3485"/>
        <v>0</v>
      </c>
      <c r="AS970" s="26">
        <f t="shared" si="3486"/>
        <v>0</v>
      </c>
      <c r="AT970" s="26">
        <f t="shared" si="3487"/>
        <v>0</v>
      </c>
      <c r="AU970" s="26">
        <f t="shared" si="3488"/>
        <v>0</v>
      </c>
      <c r="AV970" s="26">
        <f t="shared" si="3489"/>
        <v>0</v>
      </c>
      <c r="AW970" s="26">
        <f t="shared" si="3356"/>
        <v>5827.8000000000002</v>
      </c>
      <c r="AX970" s="26">
        <f t="shared" si="3357"/>
        <v>5827.8000000000002</v>
      </c>
      <c r="AY970" s="26">
        <f t="shared" si="3358"/>
        <v>5827.8000000000002</v>
      </c>
      <c r="AZ970" s="26">
        <f t="shared" si="3490"/>
        <v>0</v>
      </c>
      <c r="BA970" s="26">
        <f t="shared" si="3359"/>
        <v>5827.8000000000002</v>
      </c>
      <c r="BB970" s="26">
        <f t="shared" si="3360"/>
        <v>5827.8000000000002</v>
      </c>
      <c r="BC970" s="26">
        <f t="shared" si="3361"/>
        <v>5827.8000000000002</v>
      </c>
      <c r="BD970" s="26">
        <f t="shared" si="3491"/>
        <v>0</v>
      </c>
      <c r="BE970" s="26">
        <f t="shared" si="3492"/>
        <v>0</v>
      </c>
      <c r="BF970" s="26">
        <f t="shared" si="3493"/>
        <v>0</v>
      </c>
      <c r="BG970" s="26">
        <f t="shared" si="3494"/>
        <v>0</v>
      </c>
      <c r="BH970" s="26">
        <f t="shared" si="3495"/>
        <v>0</v>
      </c>
      <c r="BI970" s="26">
        <f t="shared" si="3496"/>
        <v>0</v>
      </c>
      <c r="BJ970" s="26">
        <f t="shared" si="3497"/>
        <v>0</v>
      </c>
      <c r="BK970" s="26">
        <f t="shared" si="3498"/>
        <v>0</v>
      </c>
      <c r="BL970" s="26">
        <f t="shared" si="3499"/>
        <v>0</v>
      </c>
      <c r="BM970" s="26">
        <f t="shared" si="3500"/>
        <v>0</v>
      </c>
      <c r="BN970" s="26">
        <f t="shared" si="3501"/>
        <v>0</v>
      </c>
      <c r="BO970" s="26">
        <f t="shared" si="3362"/>
        <v>5827.8000000000002</v>
      </c>
      <c r="BP970" s="26">
        <f t="shared" si="3363"/>
        <v>5827.8000000000002</v>
      </c>
      <c r="BQ970" s="26">
        <f t="shared" si="3364"/>
        <v>5827.8000000000002</v>
      </c>
      <c r="BR970" s="26">
        <f t="shared" si="3502"/>
        <v>0</v>
      </c>
      <c r="BS970" s="27"/>
      <c r="BT970" s="27"/>
      <c r="BU970" s="23"/>
      <c r="BV970" s="23"/>
      <c r="BW970" s="23"/>
      <c r="BX970" s="23"/>
      <c r="BY970" s="23"/>
      <c r="BZ970" s="23"/>
      <c r="CA970" s="23"/>
      <c r="CB970" s="23"/>
    </row>
    <row r="971" s="28" customFormat="1">
      <c r="A971" s="29" t="s">
        <v>497</v>
      </c>
      <c r="B971" s="29" t="s">
        <v>178</v>
      </c>
      <c r="C971" s="29" t="s">
        <v>178</v>
      </c>
      <c r="D971" s="29"/>
      <c r="E971" s="29"/>
      <c r="F971" s="30" t="s">
        <v>243</v>
      </c>
      <c r="G971" s="31">
        <f>G972+G977</f>
        <v>5827.8000000000002</v>
      </c>
      <c r="H971" s="31">
        <f>H972+H977</f>
        <v>5827.8000000000002</v>
      </c>
      <c r="I971" s="31">
        <f>I972+I977</f>
        <v>5827.8000000000002</v>
      </c>
      <c r="J971" s="31">
        <f>J972+J977</f>
        <v>0</v>
      </c>
      <c r="K971" s="31">
        <f>K972+K977</f>
        <v>0</v>
      </c>
      <c r="L971" s="31">
        <f>L972+L977</f>
        <v>0</v>
      </c>
      <c r="M971" s="31">
        <f t="shared" si="3307"/>
        <v>5827.8000000000002</v>
      </c>
      <c r="N971" s="31">
        <f t="shared" si="3308"/>
        <v>5827.8000000000002</v>
      </c>
      <c r="O971" s="31">
        <f t="shared" si="3309"/>
        <v>5827.8000000000002</v>
      </c>
      <c r="P971" s="31">
        <f>P972+P977</f>
        <v>0</v>
      </c>
      <c r="Q971" s="31">
        <f>Q972+Q977</f>
        <v>0</v>
      </c>
      <c r="R971" s="31">
        <f>R972+R977</f>
        <v>0</v>
      </c>
      <c r="S971" s="31">
        <f>S972+S977</f>
        <v>0</v>
      </c>
      <c r="T971" s="31">
        <f>T972+T977</f>
        <v>0</v>
      </c>
      <c r="U971" s="31">
        <f>U972+U977</f>
        <v>0</v>
      </c>
      <c r="V971" s="31">
        <f>V972+V977</f>
        <v>0</v>
      </c>
      <c r="W971" s="31">
        <f>W972+W977</f>
        <v>0</v>
      </c>
      <c r="X971" s="31">
        <f>X972+X977</f>
        <v>0</v>
      </c>
      <c r="Y971" s="31">
        <f t="shared" si="3350"/>
        <v>5827.8000000000002</v>
      </c>
      <c r="Z971" s="31">
        <f t="shared" si="3351"/>
        <v>5827.8000000000002</v>
      </c>
      <c r="AA971" s="31">
        <f t="shared" si="3352"/>
        <v>5827.8000000000002</v>
      </c>
      <c r="AB971" s="31">
        <f>AB972+AB977</f>
        <v>0</v>
      </c>
      <c r="AC971" s="31">
        <f>AC972+AC977</f>
        <v>0</v>
      </c>
      <c r="AD971" s="31">
        <f>AD972+AD977</f>
        <v>0</v>
      </c>
      <c r="AE971" s="31">
        <f t="shared" si="3353"/>
        <v>5827.8000000000002</v>
      </c>
      <c r="AF971" s="31">
        <f t="shared" si="3354"/>
        <v>5827.8000000000002</v>
      </c>
      <c r="AG971" s="31">
        <f t="shared" si="3355"/>
        <v>5827.8000000000002</v>
      </c>
      <c r="AH971" s="31">
        <f>AH972+AH977</f>
        <v>0</v>
      </c>
      <c r="AI971" s="31">
        <f>AI972+AI977</f>
        <v>0</v>
      </c>
      <c r="AJ971" s="31">
        <f>AJ972+AJ977</f>
        <v>0</v>
      </c>
      <c r="AK971" s="31">
        <f>AK972+AK977</f>
        <v>0</v>
      </c>
      <c r="AL971" s="31">
        <f>AL972+AL977</f>
        <v>0</v>
      </c>
      <c r="AM971" s="31">
        <f>AM972+AM977</f>
        <v>0</v>
      </c>
      <c r="AN971" s="31">
        <f>AN972+AN977</f>
        <v>0</v>
      </c>
      <c r="AO971" s="31">
        <f>AO972+AO977</f>
        <v>0</v>
      </c>
      <c r="AP971" s="31">
        <f>AP972+AP977</f>
        <v>0</v>
      </c>
      <c r="AQ971" s="31">
        <f>AQ972+AQ977</f>
        <v>0</v>
      </c>
      <c r="AR971" s="31">
        <f>AR972+AR977</f>
        <v>0</v>
      </c>
      <c r="AS971" s="31">
        <f>AS972+AS977</f>
        <v>0</v>
      </c>
      <c r="AT971" s="31">
        <f>AT972+AT977</f>
        <v>0</v>
      </c>
      <c r="AU971" s="31">
        <f>AU972+AU977</f>
        <v>0</v>
      </c>
      <c r="AV971" s="31">
        <f>AV972+AV977</f>
        <v>0</v>
      </c>
      <c r="AW971" s="31">
        <f t="shared" si="3356"/>
        <v>5827.8000000000002</v>
      </c>
      <c r="AX971" s="31">
        <f t="shared" si="3357"/>
        <v>5827.8000000000002</v>
      </c>
      <c r="AY971" s="31">
        <f t="shared" si="3358"/>
        <v>5827.8000000000002</v>
      </c>
      <c r="AZ971" s="31">
        <f>AZ972+AZ977</f>
        <v>0</v>
      </c>
      <c r="BA971" s="31">
        <f t="shared" si="3359"/>
        <v>5827.8000000000002</v>
      </c>
      <c r="BB971" s="31">
        <f t="shared" si="3360"/>
        <v>5827.8000000000002</v>
      </c>
      <c r="BC971" s="31">
        <f t="shared" si="3361"/>
        <v>5827.8000000000002</v>
      </c>
      <c r="BD971" s="31">
        <f>BD972+BD977</f>
        <v>0</v>
      </c>
      <c r="BE971" s="31">
        <f>BE972+BE977</f>
        <v>0</v>
      </c>
      <c r="BF971" s="31">
        <f>BF972+BF977</f>
        <v>0</v>
      </c>
      <c r="BG971" s="31">
        <f>BG972+BG977</f>
        <v>0</v>
      </c>
      <c r="BH971" s="31">
        <f>BH972+BH977</f>
        <v>0</v>
      </c>
      <c r="BI971" s="31">
        <f>BI972+BI977</f>
        <v>0</v>
      </c>
      <c r="BJ971" s="31">
        <f>BJ972+BJ977</f>
        <v>0</v>
      </c>
      <c r="BK971" s="31">
        <f>BK972+BK977</f>
        <v>0</v>
      </c>
      <c r="BL971" s="31">
        <f>BL972+BL977</f>
        <v>0</v>
      </c>
      <c r="BM971" s="31">
        <f>BM972+BM977</f>
        <v>0</v>
      </c>
      <c r="BN971" s="31">
        <f>BN972+BN977</f>
        <v>0</v>
      </c>
      <c r="BO971" s="31">
        <f t="shared" si="3362"/>
        <v>5827.8000000000002</v>
      </c>
      <c r="BP971" s="31">
        <f t="shared" si="3363"/>
        <v>5827.8000000000002</v>
      </c>
      <c r="BQ971" s="31">
        <f t="shared" si="3364"/>
        <v>5827.8000000000002</v>
      </c>
      <c r="BR971" s="31">
        <f>BR972+BR977</f>
        <v>0</v>
      </c>
      <c r="BS971" s="32"/>
      <c r="BT971" s="32"/>
      <c r="BU971" s="28"/>
      <c r="BV971" s="28"/>
      <c r="BW971" s="28"/>
      <c r="BX971" s="28"/>
      <c r="BY971" s="28"/>
      <c r="BZ971" s="28"/>
      <c r="CA971" s="28"/>
      <c r="CB971" s="28"/>
    </row>
    <row r="972" s="1" customFormat="1" ht="63">
      <c r="A972" s="33" t="s">
        <v>497</v>
      </c>
      <c r="B972" s="33" t="s">
        <v>178</v>
      </c>
      <c r="C972" s="33" t="s">
        <v>178</v>
      </c>
      <c r="D972" s="33" t="s">
        <v>84</v>
      </c>
      <c r="E972" s="38"/>
      <c r="F972" s="34" t="s">
        <v>85</v>
      </c>
      <c r="G972" s="17">
        <f t="shared" ref="G972:G994" si="3503">G973</f>
        <v>5277.8000000000002</v>
      </c>
      <c r="H972" s="17">
        <f t="shared" si="3366"/>
        <v>5277.8000000000002</v>
      </c>
      <c r="I972" s="17">
        <f t="shared" ref="I972:I994" si="3504">I973</f>
        <v>5277.8000000000002</v>
      </c>
      <c r="J972" s="17">
        <f t="shared" ref="J972:J994" si="3505">J973</f>
        <v>0</v>
      </c>
      <c r="K972" s="17">
        <f t="shared" ref="K972:K994" si="3506">K973</f>
        <v>0</v>
      </c>
      <c r="L972" s="17">
        <f t="shared" ref="L972:L994" si="3507">L973</f>
        <v>0</v>
      </c>
      <c r="M972" s="17">
        <f t="shared" si="3307"/>
        <v>5277.8000000000002</v>
      </c>
      <c r="N972" s="17">
        <f t="shared" si="3308"/>
        <v>5277.8000000000002</v>
      </c>
      <c r="O972" s="17">
        <f t="shared" si="3309"/>
        <v>5277.8000000000002</v>
      </c>
      <c r="P972" s="17">
        <f t="shared" ref="P972:P994" si="3508">P973</f>
        <v>0</v>
      </c>
      <c r="Q972" s="17">
        <f t="shared" ref="Q972:Q994" si="3509">Q973</f>
        <v>0</v>
      </c>
      <c r="R972" s="17">
        <f t="shared" ref="R972:R994" si="3510">R973</f>
        <v>0</v>
      </c>
      <c r="S972" s="17">
        <f t="shared" ref="S972:S994" si="3511">S973</f>
        <v>0</v>
      </c>
      <c r="T972" s="17">
        <f t="shared" ref="T972:T994" si="3512">T973</f>
        <v>0</v>
      </c>
      <c r="U972" s="17">
        <f t="shared" ref="U972:U994" si="3513">U973</f>
        <v>0</v>
      </c>
      <c r="V972" s="17">
        <f t="shared" ref="V972:V994" si="3514">V973</f>
        <v>0</v>
      </c>
      <c r="W972" s="17">
        <f t="shared" ref="W972:W994" si="3515">W973</f>
        <v>0</v>
      </c>
      <c r="X972" s="17">
        <f t="shared" ref="X972:X994" si="3516">X973</f>
        <v>0</v>
      </c>
      <c r="Y972" s="17">
        <f t="shared" si="3350"/>
        <v>5277.8000000000002</v>
      </c>
      <c r="Z972" s="17">
        <f t="shared" si="3351"/>
        <v>5277.8000000000002</v>
      </c>
      <c r="AA972" s="17">
        <f t="shared" si="3352"/>
        <v>5277.8000000000002</v>
      </c>
      <c r="AB972" s="17">
        <f t="shared" ref="AB972:AB994" si="3517">AB973</f>
        <v>0</v>
      </c>
      <c r="AC972" s="17">
        <f t="shared" ref="AC972:AC994" si="3518">AC973</f>
        <v>0</v>
      </c>
      <c r="AD972" s="17">
        <f t="shared" ref="AD972:AD994" si="3519">AD973</f>
        <v>0</v>
      </c>
      <c r="AE972" s="17">
        <f t="shared" si="3353"/>
        <v>5277.8000000000002</v>
      </c>
      <c r="AF972" s="17">
        <f t="shared" si="3354"/>
        <v>5277.8000000000002</v>
      </c>
      <c r="AG972" s="17">
        <f t="shared" si="3355"/>
        <v>5277.8000000000002</v>
      </c>
      <c r="AH972" s="17">
        <f t="shared" ref="AH972:AH994" si="3520">AH973</f>
        <v>0</v>
      </c>
      <c r="AI972" s="17">
        <f t="shared" ref="AI972:AI994" si="3521">AI973</f>
        <v>0</v>
      </c>
      <c r="AJ972" s="17">
        <f t="shared" ref="AJ972:AJ994" si="3522">AJ973</f>
        <v>0</v>
      </c>
      <c r="AK972" s="17">
        <f t="shared" ref="AK972:AK994" si="3523">AK973</f>
        <v>0</v>
      </c>
      <c r="AL972" s="17">
        <f t="shared" ref="AL972:AL994" si="3524">AL973</f>
        <v>0</v>
      </c>
      <c r="AM972" s="17">
        <f t="shared" ref="AM972:AM994" si="3525">AM973</f>
        <v>0</v>
      </c>
      <c r="AN972" s="17">
        <f t="shared" ref="AN972:AN994" si="3526">AN973</f>
        <v>0</v>
      </c>
      <c r="AO972" s="17">
        <f t="shared" ref="AO972:AO994" si="3527">AO973</f>
        <v>0</v>
      </c>
      <c r="AP972" s="17">
        <f t="shared" ref="AP972:AP994" si="3528">AP973</f>
        <v>0</v>
      </c>
      <c r="AQ972" s="17">
        <f t="shared" ref="AQ972:AQ994" si="3529">AQ973</f>
        <v>0</v>
      </c>
      <c r="AR972" s="17">
        <f t="shared" ref="AR972:AR994" si="3530">AR973</f>
        <v>0</v>
      </c>
      <c r="AS972" s="17">
        <f t="shared" ref="AS972:AS994" si="3531">AS973</f>
        <v>0</v>
      </c>
      <c r="AT972" s="17">
        <f t="shared" ref="AT972:AT994" si="3532">AT973</f>
        <v>0</v>
      </c>
      <c r="AU972" s="17">
        <f t="shared" ref="AU972:AU994" si="3533">AU973</f>
        <v>0</v>
      </c>
      <c r="AV972" s="17">
        <f t="shared" ref="AV972:AV994" si="3534">AV973</f>
        <v>0</v>
      </c>
      <c r="AW972" s="17">
        <f t="shared" si="3356"/>
        <v>5277.8000000000002</v>
      </c>
      <c r="AX972" s="17">
        <f t="shared" si="3357"/>
        <v>5277.8000000000002</v>
      </c>
      <c r="AY972" s="17">
        <f t="shared" si="3358"/>
        <v>5277.8000000000002</v>
      </c>
      <c r="AZ972" s="17">
        <f t="shared" ref="AZ972:AZ994" si="3535">AZ973</f>
        <v>0</v>
      </c>
      <c r="BA972" s="17">
        <f t="shared" si="3359"/>
        <v>5277.8000000000002</v>
      </c>
      <c r="BB972" s="17">
        <f t="shared" si="3360"/>
        <v>5277.8000000000002</v>
      </c>
      <c r="BC972" s="17">
        <f t="shared" si="3361"/>
        <v>5277.8000000000002</v>
      </c>
      <c r="BD972" s="17">
        <f t="shared" ref="BD972:BD994" si="3536">BD973</f>
        <v>0</v>
      </c>
      <c r="BE972" s="17">
        <f t="shared" ref="BE972:BE994" si="3537">BE973</f>
        <v>0</v>
      </c>
      <c r="BF972" s="17">
        <f t="shared" ref="BF972:BF994" si="3538">BF973</f>
        <v>0</v>
      </c>
      <c r="BG972" s="17">
        <f t="shared" ref="BG972:BG994" si="3539">BG973</f>
        <v>0</v>
      </c>
      <c r="BH972" s="17">
        <f t="shared" ref="BH972:BH994" si="3540">BH973</f>
        <v>0</v>
      </c>
      <c r="BI972" s="17">
        <f t="shared" ref="BI972:BI994" si="3541">BI973</f>
        <v>0</v>
      </c>
      <c r="BJ972" s="17">
        <f t="shared" ref="BJ972:BJ994" si="3542">BJ973</f>
        <v>0</v>
      </c>
      <c r="BK972" s="17">
        <f t="shared" ref="BK972:BK994" si="3543">BK973</f>
        <v>0</v>
      </c>
      <c r="BL972" s="17">
        <f t="shared" ref="BL972:BL994" si="3544">BL973</f>
        <v>0</v>
      </c>
      <c r="BM972" s="17">
        <f t="shared" ref="BM972:BM994" si="3545">BM973</f>
        <v>0</v>
      </c>
      <c r="BN972" s="17">
        <f t="shared" ref="BN972:BN994" si="3546">BN973</f>
        <v>0</v>
      </c>
      <c r="BO972" s="17">
        <f t="shared" si="3362"/>
        <v>5277.8000000000002</v>
      </c>
      <c r="BP972" s="17">
        <f t="shared" si="3363"/>
        <v>5277.8000000000002</v>
      </c>
      <c r="BQ972" s="17">
        <f t="shared" si="3364"/>
        <v>5277.8000000000002</v>
      </c>
      <c r="BR972" s="17">
        <f t="shared" ref="BR972:BR994" si="3547">BR973</f>
        <v>0</v>
      </c>
      <c r="BS972" s="35"/>
      <c r="BT972" s="35"/>
      <c r="BU972" s="1"/>
      <c r="BV972" s="1"/>
      <c r="BW972" s="1"/>
      <c r="BX972" s="1"/>
      <c r="BY972" s="1"/>
      <c r="BZ972" s="1"/>
      <c r="CA972" s="1"/>
      <c r="CB972" s="1"/>
    </row>
    <row r="973" s="1" customFormat="1" ht="31.5" hidden="1">
      <c r="A973" s="33" t="s">
        <v>497</v>
      </c>
      <c r="B973" s="33" t="s">
        <v>178</v>
      </c>
      <c r="C973" s="33" t="s">
        <v>178</v>
      </c>
      <c r="D973" s="33" t="s">
        <v>153</v>
      </c>
      <c r="E973" s="38"/>
      <c r="F973" s="34" t="s">
        <v>43</v>
      </c>
      <c r="G973" s="17">
        <f t="shared" si="3503"/>
        <v>5277.8000000000002</v>
      </c>
      <c r="H973" s="17">
        <f t="shared" si="3366"/>
        <v>5277.8000000000002</v>
      </c>
      <c r="I973" s="17">
        <f t="shared" si="3504"/>
        <v>5277.8000000000002</v>
      </c>
      <c r="J973" s="17">
        <f t="shared" si="3505"/>
        <v>0</v>
      </c>
      <c r="K973" s="17">
        <f t="shared" si="3506"/>
        <v>0</v>
      </c>
      <c r="L973" s="17">
        <f t="shared" si="3507"/>
        <v>0</v>
      </c>
      <c r="M973" s="17">
        <f t="shared" si="3307"/>
        <v>5277.8000000000002</v>
      </c>
      <c r="N973" s="17">
        <f t="shared" si="3308"/>
        <v>5277.8000000000002</v>
      </c>
      <c r="O973" s="17">
        <f t="shared" si="3309"/>
        <v>5277.8000000000002</v>
      </c>
      <c r="P973" s="17">
        <f t="shared" si="3508"/>
        <v>0</v>
      </c>
      <c r="Q973" s="17">
        <f t="shared" si="3509"/>
        <v>0</v>
      </c>
      <c r="R973" s="17">
        <f t="shared" si="3510"/>
        <v>0</v>
      </c>
      <c r="S973" s="17">
        <f t="shared" si="3511"/>
        <v>0</v>
      </c>
      <c r="T973" s="17">
        <f t="shared" si="3512"/>
        <v>0</v>
      </c>
      <c r="U973" s="17">
        <f t="shared" si="3513"/>
        <v>0</v>
      </c>
      <c r="V973" s="17">
        <f t="shared" si="3514"/>
        <v>0</v>
      </c>
      <c r="W973" s="17">
        <f t="shared" si="3515"/>
        <v>0</v>
      </c>
      <c r="X973" s="17">
        <f t="shared" si="3516"/>
        <v>0</v>
      </c>
      <c r="Y973" s="17">
        <f t="shared" si="3350"/>
        <v>5277.8000000000002</v>
      </c>
      <c r="Z973" s="17">
        <f t="shared" si="3351"/>
        <v>5277.8000000000002</v>
      </c>
      <c r="AA973" s="17">
        <f t="shared" si="3352"/>
        <v>5277.8000000000002</v>
      </c>
      <c r="AB973" s="17">
        <f t="shared" si="3517"/>
        <v>0</v>
      </c>
      <c r="AC973" s="17">
        <f t="shared" si="3518"/>
        <v>0</v>
      </c>
      <c r="AD973" s="17">
        <f t="shared" si="3519"/>
        <v>0</v>
      </c>
      <c r="AE973" s="17">
        <f t="shared" si="3353"/>
        <v>5277.8000000000002</v>
      </c>
      <c r="AF973" s="17">
        <f t="shared" si="3354"/>
        <v>5277.8000000000002</v>
      </c>
      <c r="AG973" s="17">
        <f t="shared" si="3355"/>
        <v>5277.8000000000002</v>
      </c>
      <c r="AH973" s="17">
        <f t="shared" si="3520"/>
        <v>0</v>
      </c>
      <c r="AI973" s="17">
        <f t="shared" si="3521"/>
        <v>0</v>
      </c>
      <c r="AJ973" s="17">
        <f t="shared" si="3522"/>
        <v>0</v>
      </c>
      <c r="AK973" s="17">
        <f t="shared" si="3523"/>
        <v>0</v>
      </c>
      <c r="AL973" s="17">
        <f t="shared" si="3524"/>
        <v>0</v>
      </c>
      <c r="AM973" s="17">
        <f t="shared" si="3525"/>
        <v>0</v>
      </c>
      <c r="AN973" s="17">
        <f t="shared" si="3526"/>
        <v>0</v>
      </c>
      <c r="AO973" s="17">
        <f t="shared" si="3527"/>
        <v>0</v>
      </c>
      <c r="AP973" s="17">
        <f t="shared" si="3528"/>
        <v>0</v>
      </c>
      <c r="AQ973" s="17">
        <f t="shared" si="3529"/>
        <v>0</v>
      </c>
      <c r="AR973" s="17">
        <f t="shared" si="3530"/>
        <v>0</v>
      </c>
      <c r="AS973" s="17">
        <f t="shared" si="3531"/>
        <v>0</v>
      </c>
      <c r="AT973" s="17">
        <f t="shared" si="3532"/>
        <v>0</v>
      </c>
      <c r="AU973" s="17">
        <f t="shared" si="3533"/>
        <v>0</v>
      </c>
      <c r="AV973" s="17">
        <f t="shared" si="3534"/>
        <v>0</v>
      </c>
      <c r="AW973" s="17">
        <f t="shared" si="3356"/>
        <v>5277.8000000000002</v>
      </c>
      <c r="AX973" s="17">
        <f t="shared" si="3357"/>
        <v>5277.8000000000002</v>
      </c>
      <c r="AY973" s="17">
        <f t="shared" si="3358"/>
        <v>5277.8000000000002</v>
      </c>
      <c r="AZ973" s="17">
        <f t="shared" si="3535"/>
        <v>0</v>
      </c>
      <c r="BA973" s="17">
        <f t="shared" si="3359"/>
        <v>5277.8000000000002</v>
      </c>
      <c r="BB973" s="17">
        <f t="shared" si="3360"/>
        <v>5277.8000000000002</v>
      </c>
      <c r="BC973" s="17">
        <f t="shared" si="3361"/>
        <v>5277.8000000000002</v>
      </c>
      <c r="BD973" s="17">
        <f t="shared" si="3536"/>
        <v>0</v>
      </c>
      <c r="BE973" s="17">
        <f t="shared" si="3537"/>
        <v>0</v>
      </c>
      <c r="BF973" s="17">
        <f t="shared" si="3538"/>
        <v>0</v>
      </c>
      <c r="BG973" s="17">
        <f t="shared" si="3539"/>
        <v>0</v>
      </c>
      <c r="BH973" s="17">
        <f t="shared" si="3540"/>
        <v>0</v>
      </c>
      <c r="BI973" s="17">
        <f t="shared" si="3541"/>
        <v>0</v>
      </c>
      <c r="BJ973" s="17">
        <f t="shared" si="3542"/>
        <v>0</v>
      </c>
      <c r="BK973" s="17">
        <f t="shared" si="3543"/>
        <v>0</v>
      </c>
      <c r="BL973" s="17">
        <f t="shared" si="3544"/>
        <v>0</v>
      </c>
      <c r="BM973" s="17">
        <f t="shared" si="3545"/>
        <v>0</v>
      </c>
      <c r="BN973" s="17">
        <f t="shared" si="3546"/>
        <v>0</v>
      </c>
      <c r="BO973" s="17">
        <f t="shared" si="3362"/>
        <v>5277.8000000000002</v>
      </c>
      <c r="BP973" s="17">
        <f t="shared" si="3363"/>
        <v>5277.8000000000002</v>
      </c>
      <c r="BQ973" s="17">
        <f t="shared" si="3364"/>
        <v>5277.8000000000002</v>
      </c>
      <c r="BR973" s="17">
        <f t="shared" si="3547"/>
        <v>0</v>
      </c>
      <c r="BS973" s="35">
        <v>0</v>
      </c>
      <c r="BT973" s="35"/>
      <c r="BU973" s="1"/>
      <c r="BV973" s="1"/>
      <c r="BW973" s="1"/>
      <c r="BX973" s="1"/>
      <c r="BY973" s="1"/>
      <c r="BZ973" s="1"/>
      <c r="CA973" s="1"/>
      <c r="CB973" s="1"/>
    </row>
    <row r="974" s="1" customFormat="1" ht="78.75">
      <c r="A974" s="33" t="s">
        <v>497</v>
      </c>
      <c r="B974" s="33" t="s">
        <v>178</v>
      </c>
      <c r="C974" s="33" t="s">
        <v>178</v>
      </c>
      <c r="D974" s="33" t="s">
        <v>260</v>
      </c>
      <c r="E974" s="38"/>
      <c r="F974" s="34" t="s">
        <v>261</v>
      </c>
      <c r="G974" s="17">
        <f t="shared" si="3503"/>
        <v>5277.8000000000002</v>
      </c>
      <c r="H974" s="17">
        <f t="shared" si="3366"/>
        <v>5277.8000000000002</v>
      </c>
      <c r="I974" s="17">
        <f t="shared" si="3504"/>
        <v>5277.8000000000002</v>
      </c>
      <c r="J974" s="17">
        <f t="shared" si="3505"/>
        <v>0</v>
      </c>
      <c r="K974" s="17">
        <f t="shared" si="3506"/>
        <v>0</v>
      </c>
      <c r="L974" s="17">
        <f t="shared" si="3507"/>
        <v>0</v>
      </c>
      <c r="M974" s="17">
        <f t="shared" si="3307"/>
        <v>5277.8000000000002</v>
      </c>
      <c r="N974" s="17">
        <f t="shared" si="3308"/>
        <v>5277.8000000000002</v>
      </c>
      <c r="O974" s="17">
        <f t="shared" si="3309"/>
        <v>5277.8000000000002</v>
      </c>
      <c r="P974" s="17">
        <f t="shared" si="3508"/>
        <v>0</v>
      </c>
      <c r="Q974" s="17">
        <f t="shared" si="3509"/>
        <v>0</v>
      </c>
      <c r="R974" s="17">
        <f t="shared" si="3510"/>
        <v>0</v>
      </c>
      <c r="S974" s="17">
        <f t="shared" si="3511"/>
        <v>0</v>
      </c>
      <c r="T974" s="17">
        <f t="shared" si="3512"/>
        <v>0</v>
      </c>
      <c r="U974" s="17">
        <f t="shared" si="3513"/>
        <v>0</v>
      </c>
      <c r="V974" s="17">
        <f t="shared" si="3514"/>
        <v>0</v>
      </c>
      <c r="W974" s="17">
        <f t="shared" si="3515"/>
        <v>0</v>
      </c>
      <c r="X974" s="17">
        <f t="shared" si="3516"/>
        <v>0</v>
      </c>
      <c r="Y974" s="17">
        <f t="shared" si="3350"/>
        <v>5277.8000000000002</v>
      </c>
      <c r="Z974" s="17">
        <f t="shared" si="3351"/>
        <v>5277.8000000000002</v>
      </c>
      <c r="AA974" s="17">
        <f t="shared" si="3352"/>
        <v>5277.8000000000002</v>
      </c>
      <c r="AB974" s="17">
        <f t="shared" si="3517"/>
        <v>0</v>
      </c>
      <c r="AC974" s="17">
        <f t="shared" si="3518"/>
        <v>0</v>
      </c>
      <c r="AD974" s="17">
        <f t="shared" si="3519"/>
        <v>0</v>
      </c>
      <c r="AE974" s="17">
        <f t="shared" si="3353"/>
        <v>5277.8000000000002</v>
      </c>
      <c r="AF974" s="17">
        <f t="shared" si="3354"/>
        <v>5277.8000000000002</v>
      </c>
      <c r="AG974" s="17">
        <f t="shared" si="3355"/>
        <v>5277.8000000000002</v>
      </c>
      <c r="AH974" s="17">
        <f t="shared" si="3520"/>
        <v>0</v>
      </c>
      <c r="AI974" s="17">
        <f t="shared" si="3521"/>
        <v>0</v>
      </c>
      <c r="AJ974" s="17">
        <f t="shared" si="3522"/>
        <v>0</v>
      </c>
      <c r="AK974" s="17">
        <f t="shared" si="3523"/>
        <v>0</v>
      </c>
      <c r="AL974" s="17">
        <f t="shared" si="3524"/>
        <v>0</v>
      </c>
      <c r="AM974" s="17">
        <f t="shared" si="3525"/>
        <v>0</v>
      </c>
      <c r="AN974" s="17">
        <f t="shared" si="3526"/>
        <v>0</v>
      </c>
      <c r="AO974" s="17">
        <f t="shared" si="3527"/>
        <v>0</v>
      </c>
      <c r="AP974" s="17">
        <f t="shared" si="3528"/>
        <v>0</v>
      </c>
      <c r="AQ974" s="17">
        <f t="shared" si="3529"/>
        <v>0</v>
      </c>
      <c r="AR974" s="17">
        <f t="shared" si="3530"/>
        <v>0</v>
      </c>
      <c r="AS974" s="17">
        <f t="shared" si="3531"/>
        <v>0</v>
      </c>
      <c r="AT974" s="17">
        <f t="shared" si="3532"/>
        <v>0</v>
      </c>
      <c r="AU974" s="17">
        <f t="shared" si="3533"/>
        <v>0</v>
      </c>
      <c r="AV974" s="17">
        <f t="shared" si="3534"/>
        <v>0</v>
      </c>
      <c r="AW974" s="17">
        <f t="shared" si="3356"/>
        <v>5277.8000000000002</v>
      </c>
      <c r="AX974" s="17">
        <f t="shared" si="3357"/>
        <v>5277.8000000000002</v>
      </c>
      <c r="AY974" s="17">
        <f t="shared" si="3358"/>
        <v>5277.8000000000002</v>
      </c>
      <c r="AZ974" s="17">
        <f t="shared" si="3535"/>
        <v>0</v>
      </c>
      <c r="BA974" s="17">
        <f t="shared" si="3359"/>
        <v>5277.8000000000002</v>
      </c>
      <c r="BB974" s="17">
        <f t="shared" si="3360"/>
        <v>5277.8000000000002</v>
      </c>
      <c r="BC974" s="17">
        <f t="shared" si="3361"/>
        <v>5277.8000000000002</v>
      </c>
      <c r="BD974" s="17">
        <f t="shared" si="3536"/>
        <v>0</v>
      </c>
      <c r="BE974" s="17">
        <f t="shared" si="3537"/>
        <v>0</v>
      </c>
      <c r="BF974" s="17">
        <f t="shared" si="3538"/>
        <v>0</v>
      </c>
      <c r="BG974" s="17">
        <f t="shared" si="3539"/>
        <v>0</v>
      </c>
      <c r="BH974" s="17">
        <f t="shared" si="3540"/>
        <v>0</v>
      </c>
      <c r="BI974" s="17">
        <f t="shared" si="3541"/>
        <v>0</v>
      </c>
      <c r="BJ974" s="17">
        <f t="shared" si="3542"/>
        <v>0</v>
      </c>
      <c r="BK974" s="17">
        <f t="shared" si="3543"/>
        <v>0</v>
      </c>
      <c r="BL974" s="17">
        <f t="shared" si="3544"/>
        <v>0</v>
      </c>
      <c r="BM974" s="17">
        <f t="shared" si="3545"/>
        <v>0</v>
      </c>
      <c r="BN974" s="17">
        <f t="shared" si="3546"/>
        <v>0</v>
      </c>
      <c r="BO974" s="17">
        <f t="shared" si="3362"/>
        <v>5277.8000000000002</v>
      </c>
      <c r="BP974" s="17">
        <f t="shared" si="3363"/>
        <v>5277.8000000000002</v>
      </c>
      <c r="BQ974" s="17">
        <f t="shared" si="3364"/>
        <v>5277.8000000000002</v>
      </c>
      <c r="BR974" s="17">
        <f t="shared" si="3547"/>
        <v>0</v>
      </c>
      <c r="BS974" s="35"/>
      <c r="BT974" s="35"/>
      <c r="BU974" s="1"/>
      <c r="BV974" s="1"/>
      <c r="BW974" s="1"/>
      <c r="BX974" s="1"/>
      <c r="BY974" s="1"/>
      <c r="BZ974" s="1"/>
      <c r="CA974" s="1"/>
      <c r="CB974" s="1"/>
    </row>
    <row r="975" s="1" customFormat="1" ht="157.5">
      <c r="A975" s="33" t="s">
        <v>497</v>
      </c>
      <c r="B975" s="33" t="s">
        <v>178</v>
      </c>
      <c r="C975" s="33" t="s">
        <v>178</v>
      </c>
      <c r="D975" s="33" t="s">
        <v>477</v>
      </c>
      <c r="E975" s="38"/>
      <c r="F975" s="34" t="s">
        <v>478</v>
      </c>
      <c r="G975" s="17">
        <f t="shared" si="3503"/>
        <v>5277.8000000000002</v>
      </c>
      <c r="H975" s="17">
        <f t="shared" si="3366"/>
        <v>5277.8000000000002</v>
      </c>
      <c r="I975" s="17">
        <f t="shared" si="3504"/>
        <v>5277.8000000000002</v>
      </c>
      <c r="J975" s="17">
        <f t="shared" si="3505"/>
        <v>0</v>
      </c>
      <c r="K975" s="17">
        <f t="shared" si="3506"/>
        <v>0</v>
      </c>
      <c r="L975" s="17">
        <f t="shared" si="3507"/>
        <v>0</v>
      </c>
      <c r="M975" s="17">
        <f t="shared" si="3307"/>
        <v>5277.8000000000002</v>
      </c>
      <c r="N975" s="17">
        <f t="shared" si="3308"/>
        <v>5277.8000000000002</v>
      </c>
      <c r="O975" s="17">
        <f t="shared" si="3309"/>
        <v>5277.8000000000002</v>
      </c>
      <c r="P975" s="17">
        <f t="shared" si="3508"/>
        <v>0</v>
      </c>
      <c r="Q975" s="17">
        <f t="shared" si="3509"/>
        <v>0</v>
      </c>
      <c r="R975" s="17">
        <f t="shared" si="3510"/>
        <v>0</v>
      </c>
      <c r="S975" s="17">
        <f t="shared" si="3511"/>
        <v>0</v>
      </c>
      <c r="T975" s="17">
        <f t="shared" si="3512"/>
        <v>0</v>
      </c>
      <c r="U975" s="17">
        <f t="shared" si="3513"/>
        <v>0</v>
      </c>
      <c r="V975" s="17">
        <f t="shared" si="3514"/>
        <v>0</v>
      </c>
      <c r="W975" s="17">
        <f t="shared" si="3515"/>
        <v>0</v>
      </c>
      <c r="X975" s="17">
        <f t="shared" si="3516"/>
        <v>0</v>
      </c>
      <c r="Y975" s="17">
        <f t="shared" si="3350"/>
        <v>5277.8000000000002</v>
      </c>
      <c r="Z975" s="17">
        <f t="shared" si="3351"/>
        <v>5277.8000000000002</v>
      </c>
      <c r="AA975" s="17">
        <f t="shared" si="3352"/>
        <v>5277.8000000000002</v>
      </c>
      <c r="AB975" s="17">
        <f t="shared" si="3517"/>
        <v>0</v>
      </c>
      <c r="AC975" s="17">
        <f t="shared" si="3518"/>
        <v>0</v>
      </c>
      <c r="AD975" s="17">
        <f t="shared" si="3519"/>
        <v>0</v>
      </c>
      <c r="AE975" s="17">
        <f t="shared" si="3353"/>
        <v>5277.8000000000002</v>
      </c>
      <c r="AF975" s="17">
        <f t="shared" si="3354"/>
        <v>5277.8000000000002</v>
      </c>
      <c r="AG975" s="17">
        <f t="shared" si="3355"/>
        <v>5277.8000000000002</v>
      </c>
      <c r="AH975" s="17">
        <f t="shared" si="3520"/>
        <v>0</v>
      </c>
      <c r="AI975" s="17">
        <f t="shared" si="3521"/>
        <v>0</v>
      </c>
      <c r="AJ975" s="17">
        <f t="shared" si="3522"/>
        <v>0</v>
      </c>
      <c r="AK975" s="17">
        <f t="shared" si="3523"/>
        <v>0</v>
      </c>
      <c r="AL975" s="17">
        <f t="shared" si="3524"/>
        <v>0</v>
      </c>
      <c r="AM975" s="17">
        <f t="shared" si="3525"/>
        <v>0</v>
      </c>
      <c r="AN975" s="17">
        <f t="shared" si="3526"/>
        <v>0</v>
      </c>
      <c r="AO975" s="17">
        <f t="shared" si="3527"/>
        <v>0</v>
      </c>
      <c r="AP975" s="17">
        <f t="shared" si="3528"/>
        <v>0</v>
      </c>
      <c r="AQ975" s="17">
        <f t="shared" si="3529"/>
        <v>0</v>
      </c>
      <c r="AR975" s="17">
        <f t="shared" si="3530"/>
        <v>0</v>
      </c>
      <c r="AS975" s="17">
        <f t="shared" si="3531"/>
        <v>0</v>
      </c>
      <c r="AT975" s="17">
        <f t="shared" si="3532"/>
        <v>0</v>
      </c>
      <c r="AU975" s="17">
        <f t="shared" si="3533"/>
        <v>0</v>
      </c>
      <c r="AV975" s="17">
        <f t="shared" si="3534"/>
        <v>0</v>
      </c>
      <c r="AW975" s="17">
        <f t="shared" si="3356"/>
        <v>5277.8000000000002</v>
      </c>
      <c r="AX975" s="17">
        <f t="shared" si="3357"/>
        <v>5277.8000000000002</v>
      </c>
      <c r="AY975" s="17">
        <f t="shared" si="3358"/>
        <v>5277.8000000000002</v>
      </c>
      <c r="AZ975" s="17">
        <f t="shared" si="3535"/>
        <v>0</v>
      </c>
      <c r="BA975" s="17">
        <f t="shared" si="3359"/>
        <v>5277.8000000000002</v>
      </c>
      <c r="BB975" s="17">
        <f t="shared" si="3360"/>
        <v>5277.8000000000002</v>
      </c>
      <c r="BC975" s="17">
        <f t="shared" si="3361"/>
        <v>5277.8000000000002</v>
      </c>
      <c r="BD975" s="17">
        <f t="shared" si="3536"/>
        <v>0</v>
      </c>
      <c r="BE975" s="17">
        <f t="shared" si="3537"/>
        <v>0</v>
      </c>
      <c r="BF975" s="17">
        <f t="shared" si="3538"/>
        <v>0</v>
      </c>
      <c r="BG975" s="17">
        <f t="shared" si="3539"/>
        <v>0</v>
      </c>
      <c r="BH975" s="17">
        <f t="shared" si="3540"/>
        <v>0</v>
      </c>
      <c r="BI975" s="17">
        <f t="shared" si="3541"/>
        <v>0</v>
      </c>
      <c r="BJ975" s="17">
        <f t="shared" si="3542"/>
        <v>0</v>
      </c>
      <c r="BK975" s="17">
        <f t="shared" si="3543"/>
        <v>0</v>
      </c>
      <c r="BL975" s="17">
        <f t="shared" si="3544"/>
        <v>0</v>
      </c>
      <c r="BM975" s="17">
        <f t="shared" si="3545"/>
        <v>0</v>
      </c>
      <c r="BN975" s="17">
        <f t="shared" si="3546"/>
        <v>0</v>
      </c>
      <c r="BO975" s="17">
        <f t="shared" si="3362"/>
        <v>5277.8000000000002</v>
      </c>
      <c r="BP975" s="17">
        <f t="shared" si="3363"/>
        <v>5277.8000000000002</v>
      </c>
      <c r="BQ975" s="17">
        <f t="shared" si="3364"/>
        <v>5277.8000000000002</v>
      </c>
      <c r="BR975" s="17">
        <f t="shared" si="3547"/>
        <v>0</v>
      </c>
      <c r="BS975" s="35"/>
      <c r="BT975" s="35"/>
      <c r="BU975" s="1"/>
      <c r="BV975" s="1"/>
      <c r="BW975" s="1"/>
      <c r="BX975" s="1"/>
      <c r="BY975" s="1"/>
      <c r="BZ975" s="1"/>
      <c r="CA975" s="1"/>
      <c r="CB975" s="1"/>
    </row>
    <row r="976" s="1" customFormat="1">
      <c r="A976" s="33" t="s">
        <v>497</v>
      </c>
      <c r="B976" s="33" t="s">
        <v>178</v>
      </c>
      <c r="C976" s="33" t="s">
        <v>178</v>
      </c>
      <c r="D976" s="33" t="s">
        <v>477</v>
      </c>
      <c r="E976" s="33" t="s">
        <v>141</v>
      </c>
      <c r="F976" s="34" t="s">
        <v>142</v>
      </c>
      <c r="G976" s="17">
        <v>5277.8000000000002</v>
      </c>
      <c r="H976" s="17">
        <v>5277.8000000000002</v>
      </c>
      <c r="I976" s="17">
        <v>5277.8000000000002</v>
      </c>
      <c r="J976" s="17"/>
      <c r="K976" s="17"/>
      <c r="L976" s="17"/>
      <c r="M976" s="17">
        <f t="shared" si="3307"/>
        <v>5277.8000000000002</v>
      </c>
      <c r="N976" s="17">
        <f t="shared" si="3308"/>
        <v>5277.8000000000002</v>
      </c>
      <c r="O976" s="17">
        <f t="shared" si="3309"/>
        <v>5277.8000000000002</v>
      </c>
      <c r="P976" s="17"/>
      <c r="Q976" s="17"/>
      <c r="R976" s="17"/>
      <c r="S976" s="17"/>
      <c r="T976" s="17"/>
      <c r="U976" s="17"/>
      <c r="V976" s="17"/>
      <c r="W976" s="17"/>
      <c r="X976" s="17"/>
      <c r="Y976" s="17">
        <f t="shared" si="3350"/>
        <v>5277.8000000000002</v>
      </c>
      <c r="Z976" s="17">
        <f t="shared" si="3351"/>
        <v>5277.8000000000002</v>
      </c>
      <c r="AA976" s="17">
        <f t="shared" si="3352"/>
        <v>5277.8000000000002</v>
      </c>
      <c r="AB976" s="17"/>
      <c r="AC976" s="17"/>
      <c r="AD976" s="17"/>
      <c r="AE976" s="17">
        <f t="shared" si="3353"/>
        <v>5277.8000000000002</v>
      </c>
      <c r="AF976" s="17">
        <f t="shared" si="3354"/>
        <v>5277.8000000000002</v>
      </c>
      <c r="AG976" s="17">
        <f t="shared" si="3355"/>
        <v>5277.8000000000002</v>
      </c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>
        <f t="shared" si="3356"/>
        <v>5277.8000000000002</v>
      </c>
      <c r="AX976" s="17">
        <f t="shared" si="3357"/>
        <v>5277.8000000000002</v>
      </c>
      <c r="AY976" s="17">
        <f t="shared" si="3358"/>
        <v>5277.8000000000002</v>
      </c>
      <c r="AZ976" s="17"/>
      <c r="BA976" s="17">
        <f t="shared" si="3359"/>
        <v>5277.8000000000002</v>
      </c>
      <c r="BB976" s="17">
        <f t="shared" si="3360"/>
        <v>5277.8000000000002</v>
      </c>
      <c r="BC976" s="17">
        <f t="shared" si="3361"/>
        <v>5277.8000000000002</v>
      </c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>
        <f t="shared" si="3362"/>
        <v>5277.8000000000002</v>
      </c>
      <c r="BP976" s="17">
        <f t="shared" si="3363"/>
        <v>5277.8000000000002</v>
      </c>
      <c r="BQ976" s="17">
        <f t="shared" si="3364"/>
        <v>5277.8000000000002</v>
      </c>
      <c r="BR976" s="17"/>
      <c r="BS976" s="35"/>
      <c r="BT976" s="35"/>
      <c r="BU976" s="1"/>
      <c r="BV976" s="1"/>
      <c r="BW976" s="1"/>
      <c r="BX976" s="1"/>
      <c r="BY976" s="1"/>
      <c r="BZ976" s="1"/>
      <c r="CA976" s="1"/>
      <c r="CB976" s="1"/>
    </row>
    <row r="977" s="1" customFormat="1">
      <c r="A977" s="33" t="s">
        <v>497</v>
      </c>
      <c r="B977" s="33" t="s">
        <v>178</v>
      </c>
      <c r="C977" s="33" t="s">
        <v>178</v>
      </c>
      <c r="D977" s="33" t="s">
        <v>236</v>
      </c>
      <c r="E977" s="38"/>
      <c r="F977" s="34" t="s">
        <v>237</v>
      </c>
      <c r="G977" s="17">
        <f t="shared" si="3503"/>
        <v>550</v>
      </c>
      <c r="H977" s="17">
        <f t="shared" si="3366"/>
        <v>550</v>
      </c>
      <c r="I977" s="17">
        <f t="shared" si="3504"/>
        <v>550</v>
      </c>
      <c r="J977" s="17">
        <f t="shared" si="3505"/>
        <v>0</v>
      </c>
      <c r="K977" s="17">
        <f t="shared" si="3506"/>
        <v>0</v>
      </c>
      <c r="L977" s="17">
        <f t="shared" si="3507"/>
        <v>0</v>
      </c>
      <c r="M977" s="17">
        <f t="shared" si="3307"/>
        <v>550</v>
      </c>
      <c r="N977" s="17">
        <f t="shared" si="3308"/>
        <v>550</v>
      </c>
      <c r="O977" s="17">
        <f t="shared" si="3309"/>
        <v>550</v>
      </c>
      <c r="P977" s="17">
        <f t="shared" si="3508"/>
        <v>0</v>
      </c>
      <c r="Q977" s="17">
        <f t="shared" si="3509"/>
        <v>0</v>
      </c>
      <c r="R977" s="17">
        <f t="shared" si="3510"/>
        <v>0</v>
      </c>
      <c r="S977" s="17">
        <f t="shared" si="3511"/>
        <v>0</v>
      </c>
      <c r="T977" s="17">
        <f t="shared" si="3512"/>
        <v>0</v>
      </c>
      <c r="U977" s="17">
        <f t="shared" si="3513"/>
        <v>0</v>
      </c>
      <c r="V977" s="17">
        <f t="shared" si="3514"/>
        <v>0</v>
      </c>
      <c r="W977" s="17">
        <f t="shared" si="3515"/>
        <v>0</v>
      </c>
      <c r="X977" s="17">
        <f t="shared" si="3516"/>
        <v>0</v>
      </c>
      <c r="Y977" s="17">
        <f t="shared" si="3350"/>
        <v>550</v>
      </c>
      <c r="Z977" s="17">
        <f t="shared" si="3351"/>
        <v>550</v>
      </c>
      <c r="AA977" s="17">
        <f t="shared" si="3352"/>
        <v>550</v>
      </c>
      <c r="AB977" s="17">
        <f t="shared" si="3517"/>
        <v>0</v>
      </c>
      <c r="AC977" s="17">
        <f t="shared" si="3518"/>
        <v>0</v>
      </c>
      <c r="AD977" s="17">
        <f t="shared" si="3519"/>
        <v>0</v>
      </c>
      <c r="AE977" s="17">
        <f t="shared" si="3353"/>
        <v>550</v>
      </c>
      <c r="AF977" s="17">
        <f t="shared" si="3354"/>
        <v>550</v>
      </c>
      <c r="AG977" s="17">
        <f t="shared" si="3355"/>
        <v>550</v>
      </c>
      <c r="AH977" s="17">
        <f t="shared" si="3520"/>
        <v>0</v>
      </c>
      <c r="AI977" s="17">
        <f t="shared" si="3521"/>
        <v>0</v>
      </c>
      <c r="AJ977" s="17">
        <f t="shared" si="3522"/>
        <v>0</v>
      </c>
      <c r="AK977" s="17">
        <f t="shared" si="3523"/>
        <v>0</v>
      </c>
      <c r="AL977" s="17">
        <f t="shared" si="3524"/>
        <v>0</v>
      </c>
      <c r="AM977" s="17">
        <f t="shared" si="3525"/>
        <v>0</v>
      </c>
      <c r="AN977" s="17">
        <f t="shared" si="3526"/>
        <v>0</v>
      </c>
      <c r="AO977" s="17">
        <f t="shared" si="3527"/>
        <v>0</v>
      </c>
      <c r="AP977" s="17">
        <f t="shared" si="3528"/>
        <v>0</v>
      </c>
      <c r="AQ977" s="17">
        <f t="shared" si="3529"/>
        <v>0</v>
      </c>
      <c r="AR977" s="17">
        <f t="shared" si="3530"/>
        <v>0</v>
      </c>
      <c r="AS977" s="17">
        <f t="shared" si="3531"/>
        <v>0</v>
      </c>
      <c r="AT977" s="17">
        <f t="shared" si="3532"/>
        <v>0</v>
      </c>
      <c r="AU977" s="17">
        <f t="shared" si="3533"/>
        <v>0</v>
      </c>
      <c r="AV977" s="17">
        <f t="shared" si="3534"/>
        <v>0</v>
      </c>
      <c r="AW977" s="17">
        <f t="shared" si="3356"/>
        <v>550</v>
      </c>
      <c r="AX977" s="17">
        <f t="shared" si="3357"/>
        <v>550</v>
      </c>
      <c r="AY977" s="17">
        <f t="shared" si="3358"/>
        <v>550</v>
      </c>
      <c r="AZ977" s="17">
        <f t="shared" si="3535"/>
        <v>0</v>
      </c>
      <c r="BA977" s="17">
        <f t="shared" si="3359"/>
        <v>550</v>
      </c>
      <c r="BB977" s="17">
        <f t="shared" si="3360"/>
        <v>550</v>
      </c>
      <c r="BC977" s="17">
        <f t="shared" si="3361"/>
        <v>550</v>
      </c>
      <c r="BD977" s="17">
        <f t="shared" si="3536"/>
        <v>0</v>
      </c>
      <c r="BE977" s="17">
        <f t="shared" si="3537"/>
        <v>0</v>
      </c>
      <c r="BF977" s="17">
        <f t="shared" si="3538"/>
        <v>0</v>
      </c>
      <c r="BG977" s="17">
        <f t="shared" si="3539"/>
        <v>0</v>
      </c>
      <c r="BH977" s="17">
        <f t="shared" si="3540"/>
        <v>0</v>
      </c>
      <c r="BI977" s="17">
        <f t="shared" si="3541"/>
        <v>0</v>
      </c>
      <c r="BJ977" s="17">
        <f t="shared" si="3542"/>
        <v>0</v>
      </c>
      <c r="BK977" s="17">
        <f t="shared" si="3543"/>
        <v>0</v>
      </c>
      <c r="BL977" s="17">
        <f t="shared" si="3544"/>
        <v>0</v>
      </c>
      <c r="BM977" s="17">
        <f t="shared" si="3545"/>
        <v>0</v>
      </c>
      <c r="BN977" s="17">
        <f t="shared" si="3546"/>
        <v>0</v>
      </c>
      <c r="BO977" s="17">
        <f t="shared" si="3362"/>
        <v>550</v>
      </c>
      <c r="BP977" s="17">
        <f t="shared" si="3363"/>
        <v>550</v>
      </c>
      <c r="BQ977" s="17">
        <f t="shared" si="3364"/>
        <v>550</v>
      </c>
      <c r="BR977" s="17">
        <f t="shared" si="3547"/>
        <v>0</v>
      </c>
      <c r="BS977" s="35"/>
      <c r="BT977" s="35"/>
      <c r="BU977" s="1"/>
      <c r="BV977" s="1"/>
      <c r="BW977" s="1"/>
      <c r="BX977" s="1"/>
      <c r="BY977" s="1"/>
      <c r="BZ977" s="1"/>
      <c r="CA977" s="1"/>
      <c r="CB977" s="1"/>
    </row>
    <row r="978" s="1" customFormat="1" ht="15" hidden="1">
      <c r="A978" s="33" t="s">
        <v>497</v>
      </c>
      <c r="B978" s="33" t="s">
        <v>178</v>
      </c>
      <c r="C978" s="33" t="s">
        <v>178</v>
      </c>
      <c r="D978" s="33" t="s">
        <v>238</v>
      </c>
      <c r="E978" s="38"/>
      <c r="F978" s="34" t="s">
        <v>43</v>
      </c>
      <c r="G978" s="17">
        <f t="shared" si="3503"/>
        <v>550</v>
      </c>
      <c r="H978" s="17">
        <f t="shared" si="3366"/>
        <v>550</v>
      </c>
      <c r="I978" s="17">
        <f t="shared" si="3504"/>
        <v>550</v>
      </c>
      <c r="J978" s="17">
        <f t="shared" si="3505"/>
        <v>0</v>
      </c>
      <c r="K978" s="17">
        <f t="shared" si="3506"/>
        <v>0</v>
      </c>
      <c r="L978" s="17">
        <f t="shared" si="3507"/>
        <v>0</v>
      </c>
      <c r="M978" s="17">
        <f t="shared" si="3307"/>
        <v>550</v>
      </c>
      <c r="N978" s="17">
        <f t="shared" si="3308"/>
        <v>550</v>
      </c>
      <c r="O978" s="17">
        <f t="shared" si="3309"/>
        <v>550</v>
      </c>
      <c r="P978" s="17">
        <f t="shared" si="3508"/>
        <v>0</v>
      </c>
      <c r="Q978" s="17">
        <f t="shared" si="3509"/>
        <v>0</v>
      </c>
      <c r="R978" s="17">
        <f t="shared" si="3510"/>
        <v>0</v>
      </c>
      <c r="S978" s="17">
        <f t="shared" si="3511"/>
        <v>0</v>
      </c>
      <c r="T978" s="17">
        <f t="shared" si="3512"/>
        <v>0</v>
      </c>
      <c r="U978" s="17">
        <f t="shared" si="3513"/>
        <v>0</v>
      </c>
      <c r="V978" s="17">
        <f t="shared" si="3514"/>
        <v>0</v>
      </c>
      <c r="W978" s="17">
        <f t="shared" si="3515"/>
        <v>0</v>
      </c>
      <c r="X978" s="17">
        <f t="shared" si="3516"/>
        <v>0</v>
      </c>
      <c r="Y978" s="17">
        <f t="shared" si="3350"/>
        <v>550</v>
      </c>
      <c r="Z978" s="17">
        <f t="shared" si="3351"/>
        <v>550</v>
      </c>
      <c r="AA978" s="17">
        <f t="shared" si="3352"/>
        <v>550</v>
      </c>
      <c r="AB978" s="17">
        <f t="shared" si="3517"/>
        <v>0</v>
      </c>
      <c r="AC978" s="17">
        <f t="shared" si="3518"/>
        <v>0</v>
      </c>
      <c r="AD978" s="17">
        <f t="shared" si="3519"/>
        <v>0</v>
      </c>
      <c r="AE978" s="17">
        <f t="shared" si="3353"/>
        <v>550</v>
      </c>
      <c r="AF978" s="17">
        <f t="shared" si="3354"/>
        <v>550</v>
      </c>
      <c r="AG978" s="17">
        <f t="shared" si="3355"/>
        <v>550</v>
      </c>
      <c r="AH978" s="17">
        <f t="shared" si="3520"/>
        <v>0</v>
      </c>
      <c r="AI978" s="17">
        <f t="shared" si="3521"/>
        <v>0</v>
      </c>
      <c r="AJ978" s="17">
        <f t="shared" si="3522"/>
        <v>0</v>
      </c>
      <c r="AK978" s="17">
        <f t="shared" si="3523"/>
        <v>0</v>
      </c>
      <c r="AL978" s="17">
        <f t="shared" si="3524"/>
        <v>0</v>
      </c>
      <c r="AM978" s="17">
        <f t="shared" si="3525"/>
        <v>0</v>
      </c>
      <c r="AN978" s="17">
        <f t="shared" si="3526"/>
        <v>0</v>
      </c>
      <c r="AO978" s="17">
        <f t="shared" si="3527"/>
        <v>0</v>
      </c>
      <c r="AP978" s="17">
        <f t="shared" si="3528"/>
        <v>0</v>
      </c>
      <c r="AQ978" s="17">
        <f t="shared" si="3529"/>
        <v>0</v>
      </c>
      <c r="AR978" s="17">
        <f t="shared" si="3530"/>
        <v>0</v>
      </c>
      <c r="AS978" s="17">
        <f t="shared" si="3531"/>
        <v>0</v>
      </c>
      <c r="AT978" s="17">
        <f t="shared" si="3532"/>
        <v>0</v>
      </c>
      <c r="AU978" s="17">
        <f t="shared" si="3533"/>
        <v>0</v>
      </c>
      <c r="AV978" s="17">
        <f t="shared" si="3534"/>
        <v>0</v>
      </c>
      <c r="AW978" s="17">
        <f t="shared" si="3356"/>
        <v>550</v>
      </c>
      <c r="AX978" s="17">
        <f t="shared" si="3357"/>
        <v>550</v>
      </c>
      <c r="AY978" s="17">
        <f t="shared" si="3358"/>
        <v>550</v>
      </c>
      <c r="AZ978" s="17">
        <f t="shared" si="3535"/>
        <v>0</v>
      </c>
      <c r="BA978" s="17">
        <f t="shared" si="3359"/>
        <v>550</v>
      </c>
      <c r="BB978" s="17">
        <f t="shared" si="3360"/>
        <v>550</v>
      </c>
      <c r="BC978" s="17">
        <f t="shared" si="3361"/>
        <v>550</v>
      </c>
      <c r="BD978" s="17">
        <f t="shared" si="3536"/>
        <v>0</v>
      </c>
      <c r="BE978" s="17">
        <f t="shared" si="3537"/>
        <v>0</v>
      </c>
      <c r="BF978" s="17">
        <f t="shared" si="3538"/>
        <v>0</v>
      </c>
      <c r="BG978" s="17">
        <f t="shared" si="3539"/>
        <v>0</v>
      </c>
      <c r="BH978" s="17">
        <f t="shared" si="3540"/>
        <v>0</v>
      </c>
      <c r="BI978" s="17">
        <f t="shared" si="3541"/>
        <v>0</v>
      </c>
      <c r="BJ978" s="17">
        <f t="shared" si="3542"/>
        <v>0</v>
      </c>
      <c r="BK978" s="17">
        <f t="shared" si="3543"/>
        <v>0</v>
      </c>
      <c r="BL978" s="17">
        <f t="shared" si="3544"/>
        <v>0</v>
      </c>
      <c r="BM978" s="17">
        <f t="shared" si="3545"/>
        <v>0</v>
      </c>
      <c r="BN978" s="17">
        <f t="shared" si="3546"/>
        <v>0</v>
      </c>
      <c r="BO978" s="17">
        <f t="shared" si="3362"/>
        <v>550</v>
      </c>
      <c r="BP978" s="17">
        <f t="shared" si="3363"/>
        <v>550</v>
      </c>
      <c r="BQ978" s="17">
        <f t="shared" si="3364"/>
        <v>550</v>
      </c>
      <c r="BR978" s="17">
        <f t="shared" si="3547"/>
        <v>0</v>
      </c>
      <c r="BS978" s="35">
        <v>0</v>
      </c>
      <c r="BT978" s="35"/>
      <c r="BU978" s="1"/>
      <c r="BV978" s="1"/>
      <c r="BW978" s="1"/>
      <c r="BX978" s="1"/>
      <c r="BY978" s="1"/>
      <c r="BZ978" s="1"/>
      <c r="CA978" s="1"/>
      <c r="CB978" s="1"/>
    </row>
    <row r="979" s="1" customFormat="1" ht="30">
      <c r="A979" s="33" t="s">
        <v>497</v>
      </c>
      <c r="B979" s="33" t="s">
        <v>178</v>
      </c>
      <c r="C979" s="33" t="s">
        <v>178</v>
      </c>
      <c r="D979" s="33" t="s">
        <v>278</v>
      </c>
      <c r="E979" s="38"/>
      <c r="F979" s="34" t="s">
        <v>279</v>
      </c>
      <c r="G979" s="17">
        <f t="shared" si="3503"/>
        <v>550</v>
      </c>
      <c r="H979" s="17">
        <f t="shared" si="3366"/>
        <v>550</v>
      </c>
      <c r="I979" s="17">
        <f t="shared" si="3504"/>
        <v>550</v>
      </c>
      <c r="J979" s="17">
        <f t="shared" si="3505"/>
        <v>0</v>
      </c>
      <c r="K979" s="17">
        <f t="shared" si="3506"/>
        <v>0</v>
      </c>
      <c r="L979" s="17">
        <f t="shared" si="3507"/>
        <v>0</v>
      </c>
      <c r="M979" s="17">
        <f t="shared" si="3307"/>
        <v>550</v>
      </c>
      <c r="N979" s="17">
        <f t="shared" si="3308"/>
        <v>550</v>
      </c>
      <c r="O979" s="17">
        <f t="shared" si="3309"/>
        <v>550</v>
      </c>
      <c r="P979" s="17">
        <f t="shared" si="3508"/>
        <v>0</v>
      </c>
      <c r="Q979" s="17">
        <f t="shared" si="3509"/>
        <v>0</v>
      </c>
      <c r="R979" s="17">
        <f t="shared" si="3510"/>
        <v>0</v>
      </c>
      <c r="S979" s="17">
        <f t="shared" si="3511"/>
        <v>0</v>
      </c>
      <c r="T979" s="17">
        <f t="shared" si="3512"/>
        <v>0</v>
      </c>
      <c r="U979" s="17">
        <f t="shared" si="3513"/>
        <v>0</v>
      </c>
      <c r="V979" s="17">
        <f t="shared" si="3514"/>
        <v>0</v>
      </c>
      <c r="W979" s="17">
        <f t="shared" si="3515"/>
        <v>0</v>
      </c>
      <c r="X979" s="17">
        <f t="shared" si="3516"/>
        <v>0</v>
      </c>
      <c r="Y979" s="17">
        <f t="shared" si="3350"/>
        <v>550</v>
      </c>
      <c r="Z979" s="17">
        <f t="shared" si="3351"/>
        <v>550</v>
      </c>
      <c r="AA979" s="17">
        <f t="shared" si="3352"/>
        <v>550</v>
      </c>
      <c r="AB979" s="17">
        <f t="shared" si="3517"/>
        <v>0</v>
      </c>
      <c r="AC979" s="17">
        <f t="shared" si="3518"/>
        <v>0</v>
      </c>
      <c r="AD979" s="17">
        <f t="shared" si="3519"/>
        <v>0</v>
      </c>
      <c r="AE979" s="17">
        <f t="shared" si="3353"/>
        <v>550</v>
      </c>
      <c r="AF979" s="17">
        <f t="shared" si="3354"/>
        <v>550</v>
      </c>
      <c r="AG979" s="17">
        <f t="shared" si="3355"/>
        <v>550</v>
      </c>
      <c r="AH979" s="17">
        <f t="shared" si="3520"/>
        <v>0</v>
      </c>
      <c r="AI979" s="17">
        <f t="shared" si="3521"/>
        <v>0</v>
      </c>
      <c r="AJ979" s="17">
        <f t="shared" si="3522"/>
        <v>0</v>
      </c>
      <c r="AK979" s="17">
        <f t="shared" si="3523"/>
        <v>0</v>
      </c>
      <c r="AL979" s="17">
        <f t="shared" si="3524"/>
        <v>0</v>
      </c>
      <c r="AM979" s="17">
        <f t="shared" si="3525"/>
        <v>0</v>
      </c>
      <c r="AN979" s="17">
        <f t="shared" si="3526"/>
        <v>0</v>
      </c>
      <c r="AO979" s="17">
        <f t="shared" si="3527"/>
        <v>0</v>
      </c>
      <c r="AP979" s="17">
        <f t="shared" si="3528"/>
        <v>0</v>
      </c>
      <c r="AQ979" s="17">
        <f t="shared" si="3529"/>
        <v>0</v>
      </c>
      <c r="AR979" s="17">
        <f t="shared" si="3530"/>
        <v>0</v>
      </c>
      <c r="AS979" s="17">
        <f t="shared" si="3531"/>
        <v>0</v>
      </c>
      <c r="AT979" s="17">
        <f t="shared" si="3532"/>
        <v>0</v>
      </c>
      <c r="AU979" s="17">
        <f t="shared" si="3533"/>
        <v>0</v>
      </c>
      <c r="AV979" s="17">
        <f t="shared" si="3534"/>
        <v>0</v>
      </c>
      <c r="AW979" s="17">
        <f t="shared" si="3356"/>
        <v>550</v>
      </c>
      <c r="AX979" s="17">
        <f t="shared" si="3357"/>
        <v>550</v>
      </c>
      <c r="AY979" s="17">
        <f t="shared" si="3358"/>
        <v>550</v>
      </c>
      <c r="AZ979" s="17">
        <f t="shared" si="3535"/>
        <v>0</v>
      </c>
      <c r="BA979" s="17">
        <f t="shared" si="3359"/>
        <v>550</v>
      </c>
      <c r="BB979" s="17">
        <f t="shared" si="3360"/>
        <v>550</v>
      </c>
      <c r="BC979" s="17">
        <f t="shared" si="3361"/>
        <v>550</v>
      </c>
      <c r="BD979" s="17">
        <f t="shared" si="3536"/>
        <v>0</v>
      </c>
      <c r="BE979" s="17">
        <f t="shared" si="3537"/>
        <v>0</v>
      </c>
      <c r="BF979" s="17">
        <f t="shared" si="3538"/>
        <v>0</v>
      </c>
      <c r="BG979" s="17">
        <f t="shared" si="3539"/>
        <v>0</v>
      </c>
      <c r="BH979" s="17">
        <f t="shared" si="3540"/>
        <v>0</v>
      </c>
      <c r="BI979" s="17">
        <f t="shared" si="3541"/>
        <v>0</v>
      </c>
      <c r="BJ979" s="17">
        <f t="shared" si="3542"/>
        <v>0</v>
      </c>
      <c r="BK979" s="17">
        <f t="shared" si="3543"/>
        <v>0</v>
      </c>
      <c r="BL979" s="17">
        <f t="shared" si="3544"/>
        <v>0</v>
      </c>
      <c r="BM979" s="17">
        <f t="shared" si="3545"/>
        <v>0</v>
      </c>
      <c r="BN979" s="17">
        <f t="shared" si="3546"/>
        <v>0</v>
      </c>
      <c r="BO979" s="17">
        <f t="shared" si="3362"/>
        <v>550</v>
      </c>
      <c r="BP979" s="17">
        <f t="shared" si="3363"/>
        <v>550</v>
      </c>
      <c r="BQ979" s="17">
        <f t="shared" si="3364"/>
        <v>550</v>
      </c>
      <c r="BR979" s="17">
        <f t="shared" si="3547"/>
        <v>0</v>
      </c>
      <c r="BS979" s="35"/>
      <c r="BT979" s="35"/>
      <c r="BU979" s="1"/>
      <c r="BV979" s="1"/>
      <c r="BW979" s="1"/>
      <c r="BX979" s="1"/>
      <c r="BY979" s="1"/>
      <c r="BZ979" s="1"/>
      <c r="CA979" s="1"/>
      <c r="CB979" s="1"/>
    </row>
    <row r="980" s="1" customFormat="1" ht="45">
      <c r="A980" s="33" t="s">
        <v>497</v>
      </c>
      <c r="B980" s="33" t="s">
        <v>178</v>
      </c>
      <c r="C980" s="33" t="s">
        <v>178</v>
      </c>
      <c r="D980" s="33" t="s">
        <v>479</v>
      </c>
      <c r="E980" s="38"/>
      <c r="F980" s="34" t="s">
        <v>480</v>
      </c>
      <c r="G980" s="17">
        <f t="shared" si="3503"/>
        <v>550</v>
      </c>
      <c r="H980" s="17">
        <f t="shared" si="3366"/>
        <v>550</v>
      </c>
      <c r="I980" s="17">
        <f t="shared" si="3504"/>
        <v>550</v>
      </c>
      <c r="J980" s="17">
        <f t="shared" si="3505"/>
        <v>0</v>
      </c>
      <c r="K980" s="17">
        <f t="shared" si="3506"/>
        <v>0</v>
      </c>
      <c r="L980" s="17">
        <f t="shared" si="3507"/>
        <v>0</v>
      </c>
      <c r="M980" s="17">
        <f t="shared" si="3307"/>
        <v>550</v>
      </c>
      <c r="N980" s="17">
        <f t="shared" si="3308"/>
        <v>550</v>
      </c>
      <c r="O980" s="17">
        <f t="shared" si="3309"/>
        <v>550</v>
      </c>
      <c r="P980" s="17">
        <f t="shared" si="3508"/>
        <v>0</v>
      </c>
      <c r="Q980" s="17">
        <f t="shared" si="3509"/>
        <v>0</v>
      </c>
      <c r="R980" s="17">
        <f t="shared" si="3510"/>
        <v>0</v>
      </c>
      <c r="S980" s="17">
        <f t="shared" si="3511"/>
        <v>0</v>
      </c>
      <c r="T980" s="17">
        <f t="shared" si="3512"/>
        <v>0</v>
      </c>
      <c r="U980" s="17">
        <f t="shared" si="3513"/>
        <v>0</v>
      </c>
      <c r="V980" s="17">
        <f t="shared" si="3514"/>
        <v>0</v>
      </c>
      <c r="W980" s="17">
        <f t="shared" si="3515"/>
        <v>0</v>
      </c>
      <c r="X980" s="17">
        <f t="shared" si="3516"/>
        <v>0</v>
      </c>
      <c r="Y980" s="17">
        <f t="shared" si="3350"/>
        <v>550</v>
      </c>
      <c r="Z980" s="17">
        <f t="shared" si="3351"/>
        <v>550</v>
      </c>
      <c r="AA980" s="17">
        <f t="shared" si="3352"/>
        <v>550</v>
      </c>
      <c r="AB980" s="17">
        <f t="shared" si="3517"/>
        <v>0</v>
      </c>
      <c r="AC980" s="17">
        <f t="shared" si="3518"/>
        <v>0</v>
      </c>
      <c r="AD980" s="17">
        <f t="shared" si="3519"/>
        <v>0</v>
      </c>
      <c r="AE980" s="17">
        <f t="shared" si="3353"/>
        <v>550</v>
      </c>
      <c r="AF980" s="17">
        <f t="shared" si="3354"/>
        <v>550</v>
      </c>
      <c r="AG980" s="17">
        <f t="shared" si="3355"/>
        <v>550</v>
      </c>
      <c r="AH980" s="17">
        <f t="shared" si="3520"/>
        <v>0</v>
      </c>
      <c r="AI980" s="17">
        <f t="shared" si="3521"/>
        <v>0</v>
      </c>
      <c r="AJ980" s="17">
        <f t="shared" si="3522"/>
        <v>0</v>
      </c>
      <c r="AK980" s="17">
        <f t="shared" si="3523"/>
        <v>0</v>
      </c>
      <c r="AL980" s="17">
        <f t="shared" si="3524"/>
        <v>0</v>
      </c>
      <c r="AM980" s="17">
        <f t="shared" si="3525"/>
        <v>0</v>
      </c>
      <c r="AN980" s="17">
        <f t="shared" si="3526"/>
        <v>0</v>
      </c>
      <c r="AO980" s="17">
        <f t="shared" si="3527"/>
        <v>0</v>
      </c>
      <c r="AP980" s="17">
        <f t="shared" si="3528"/>
        <v>0</v>
      </c>
      <c r="AQ980" s="17">
        <f t="shared" si="3529"/>
        <v>0</v>
      </c>
      <c r="AR980" s="17">
        <f t="shared" si="3530"/>
        <v>0</v>
      </c>
      <c r="AS980" s="17">
        <f t="shared" si="3531"/>
        <v>0</v>
      </c>
      <c r="AT980" s="17">
        <f t="shared" si="3532"/>
        <v>0</v>
      </c>
      <c r="AU980" s="17">
        <f t="shared" si="3533"/>
        <v>0</v>
      </c>
      <c r="AV980" s="17">
        <f t="shared" si="3534"/>
        <v>0</v>
      </c>
      <c r="AW980" s="17">
        <f t="shared" si="3356"/>
        <v>550</v>
      </c>
      <c r="AX980" s="17">
        <f t="shared" si="3357"/>
        <v>550</v>
      </c>
      <c r="AY980" s="17">
        <f t="shared" si="3358"/>
        <v>550</v>
      </c>
      <c r="AZ980" s="17">
        <f t="shared" si="3535"/>
        <v>0</v>
      </c>
      <c r="BA980" s="17">
        <f t="shared" si="3359"/>
        <v>550</v>
      </c>
      <c r="BB980" s="17">
        <f t="shared" si="3360"/>
        <v>550</v>
      </c>
      <c r="BC980" s="17">
        <f t="shared" si="3361"/>
        <v>550</v>
      </c>
      <c r="BD980" s="17">
        <f t="shared" si="3536"/>
        <v>0</v>
      </c>
      <c r="BE980" s="17">
        <f t="shared" si="3537"/>
        <v>0</v>
      </c>
      <c r="BF980" s="17">
        <f t="shared" si="3538"/>
        <v>0</v>
      </c>
      <c r="BG980" s="17">
        <f t="shared" si="3539"/>
        <v>0</v>
      </c>
      <c r="BH980" s="17">
        <f t="shared" si="3540"/>
        <v>0</v>
      </c>
      <c r="BI980" s="17">
        <f t="shared" si="3541"/>
        <v>0</v>
      </c>
      <c r="BJ980" s="17">
        <f t="shared" si="3542"/>
        <v>0</v>
      </c>
      <c r="BK980" s="17">
        <f t="shared" si="3543"/>
        <v>0</v>
      </c>
      <c r="BL980" s="17">
        <f t="shared" si="3544"/>
        <v>0</v>
      </c>
      <c r="BM980" s="17">
        <f t="shared" si="3545"/>
        <v>0</v>
      </c>
      <c r="BN980" s="17">
        <f t="shared" si="3546"/>
        <v>0</v>
      </c>
      <c r="BO980" s="17">
        <f t="shared" si="3362"/>
        <v>550</v>
      </c>
      <c r="BP980" s="17">
        <f t="shared" si="3363"/>
        <v>550</v>
      </c>
      <c r="BQ980" s="17">
        <f t="shared" si="3364"/>
        <v>550</v>
      </c>
      <c r="BR980" s="17">
        <f t="shared" si="3547"/>
        <v>0</v>
      </c>
      <c r="BS980" s="35"/>
      <c r="BT980" s="35"/>
      <c r="BU980" s="1"/>
      <c r="BV980" s="1"/>
      <c r="BW980" s="1"/>
      <c r="BX980" s="1"/>
      <c r="BY980" s="1"/>
      <c r="BZ980" s="1"/>
      <c r="CA980" s="1"/>
      <c r="CB980" s="1"/>
    </row>
    <row r="981" s="1" customFormat="1" ht="30">
      <c r="A981" s="33" t="s">
        <v>497</v>
      </c>
      <c r="B981" s="33" t="s">
        <v>178</v>
      </c>
      <c r="C981" s="33" t="s">
        <v>178</v>
      </c>
      <c r="D981" s="33" t="s">
        <v>479</v>
      </c>
      <c r="E981" s="33" t="s">
        <v>48</v>
      </c>
      <c r="F981" s="34" t="s">
        <v>49</v>
      </c>
      <c r="G981" s="17">
        <v>550</v>
      </c>
      <c r="H981" s="17">
        <v>550</v>
      </c>
      <c r="I981" s="17">
        <v>550</v>
      </c>
      <c r="J981" s="17"/>
      <c r="K981" s="17"/>
      <c r="L981" s="17"/>
      <c r="M981" s="17">
        <f t="shared" si="3307"/>
        <v>550</v>
      </c>
      <c r="N981" s="17">
        <f t="shared" si="3308"/>
        <v>550</v>
      </c>
      <c r="O981" s="17">
        <f t="shared" si="3309"/>
        <v>550</v>
      </c>
      <c r="P981" s="17"/>
      <c r="Q981" s="17"/>
      <c r="R981" s="17"/>
      <c r="S981" s="17"/>
      <c r="T981" s="17"/>
      <c r="U981" s="17"/>
      <c r="V981" s="17"/>
      <c r="W981" s="17"/>
      <c r="X981" s="17"/>
      <c r="Y981" s="17">
        <f t="shared" si="3350"/>
        <v>550</v>
      </c>
      <c r="Z981" s="17">
        <f t="shared" si="3351"/>
        <v>550</v>
      </c>
      <c r="AA981" s="17">
        <f t="shared" si="3352"/>
        <v>550</v>
      </c>
      <c r="AB981" s="17"/>
      <c r="AC981" s="17"/>
      <c r="AD981" s="17"/>
      <c r="AE981" s="17">
        <f t="shared" si="3353"/>
        <v>550</v>
      </c>
      <c r="AF981" s="17">
        <f t="shared" si="3354"/>
        <v>550</v>
      </c>
      <c r="AG981" s="17">
        <f t="shared" si="3355"/>
        <v>550</v>
      </c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>
        <f t="shared" si="3356"/>
        <v>550</v>
      </c>
      <c r="AX981" s="17">
        <f t="shared" si="3357"/>
        <v>550</v>
      </c>
      <c r="AY981" s="17">
        <f t="shared" si="3358"/>
        <v>550</v>
      </c>
      <c r="AZ981" s="17"/>
      <c r="BA981" s="17">
        <f t="shared" si="3359"/>
        <v>550</v>
      </c>
      <c r="BB981" s="17">
        <f t="shared" si="3360"/>
        <v>550</v>
      </c>
      <c r="BC981" s="17">
        <f t="shared" si="3361"/>
        <v>550</v>
      </c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>
        <f t="shared" si="3362"/>
        <v>550</v>
      </c>
      <c r="BP981" s="17">
        <f t="shared" si="3363"/>
        <v>550</v>
      </c>
      <c r="BQ981" s="17">
        <f t="shared" si="3364"/>
        <v>550</v>
      </c>
      <c r="BR981" s="17"/>
      <c r="BS981" s="35"/>
      <c r="BT981" s="35"/>
      <c r="BU981" s="1"/>
      <c r="BV981" s="1"/>
      <c r="BW981" s="1"/>
      <c r="BX981" s="1"/>
      <c r="BY981" s="1"/>
      <c r="BZ981" s="1"/>
      <c r="CA981" s="1"/>
      <c r="CB981" s="1"/>
    </row>
    <row r="982" s="23" customFormat="1" ht="15">
      <c r="A982" s="24" t="s">
        <v>497</v>
      </c>
      <c r="B982" s="24" t="s">
        <v>81</v>
      </c>
      <c r="C982" s="24"/>
      <c r="D982" s="24"/>
      <c r="E982" s="24"/>
      <c r="F982" s="25" t="s">
        <v>82</v>
      </c>
      <c r="G982" s="26">
        <f t="shared" si="3503"/>
        <v>2952.5999999999999</v>
      </c>
      <c r="H982" s="26">
        <f t="shared" si="3366"/>
        <v>3552.5999999999999</v>
      </c>
      <c r="I982" s="26">
        <f t="shared" si="3504"/>
        <v>3552.5999999999999</v>
      </c>
      <c r="J982" s="26">
        <f t="shared" si="3505"/>
        <v>0</v>
      </c>
      <c r="K982" s="26">
        <f t="shared" si="3506"/>
        <v>0</v>
      </c>
      <c r="L982" s="26">
        <f t="shared" si="3507"/>
        <v>0</v>
      </c>
      <c r="M982" s="26">
        <f t="shared" si="3307"/>
        <v>2952.5999999999999</v>
      </c>
      <c r="N982" s="26">
        <f t="shared" si="3308"/>
        <v>3552.5999999999999</v>
      </c>
      <c r="O982" s="26">
        <f t="shared" si="3309"/>
        <v>3552.5999999999999</v>
      </c>
      <c r="P982" s="26">
        <f t="shared" si="3508"/>
        <v>0</v>
      </c>
      <c r="Q982" s="26">
        <f t="shared" si="3509"/>
        <v>0</v>
      </c>
      <c r="R982" s="26">
        <f t="shared" si="3510"/>
        <v>0</v>
      </c>
      <c r="S982" s="26">
        <f t="shared" si="3511"/>
        <v>0</v>
      </c>
      <c r="T982" s="26">
        <f t="shared" si="3512"/>
        <v>0</v>
      </c>
      <c r="U982" s="26">
        <f t="shared" si="3513"/>
        <v>0</v>
      </c>
      <c r="V982" s="26">
        <f t="shared" si="3514"/>
        <v>0</v>
      </c>
      <c r="W982" s="26">
        <f t="shared" si="3515"/>
        <v>0</v>
      </c>
      <c r="X982" s="26">
        <f t="shared" si="3516"/>
        <v>0</v>
      </c>
      <c r="Y982" s="26">
        <f t="shared" si="3350"/>
        <v>2952.5999999999999</v>
      </c>
      <c r="Z982" s="26">
        <f t="shared" si="3351"/>
        <v>3552.5999999999999</v>
      </c>
      <c r="AA982" s="26">
        <f t="shared" si="3352"/>
        <v>3552.5999999999999</v>
      </c>
      <c r="AB982" s="26">
        <f t="shared" si="3517"/>
        <v>0</v>
      </c>
      <c r="AC982" s="26">
        <f t="shared" si="3518"/>
        <v>0</v>
      </c>
      <c r="AD982" s="26">
        <f t="shared" si="3519"/>
        <v>0</v>
      </c>
      <c r="AE982" s="26">
        <f t="shared" si="3353"/>
        <v>2952.5999999999999</v>
      </c>
      <c r="AF982" s="26">
        <f t="shared" si="3354"/>
        <v>3552.5999999999999</v>
      </c>
      <c r="AG982" s="26">
        <f t="shared" si="3355"/>
        <v>3552.5999999999999</v>
      </c>
      <c r="AH982" s="26">
        <f t="shared" si="3520"/>
        <v>0</v>
      </c>
      <c r="AI982" s="26">
        <f t="shared" si="3521"/>
        <v>0</v>
      </c>
      <c r="AJ982" s="26">
        <f t="shared" si="3522"/>
        <v>0</v>
      </c>
      <c r="AK982" s="26">
        <f t="shared" si="3523"/>
        <v>0</v>
      </c>
      <c r="AL982" s="26">
        <f t="shared" si="3524"/>
        <v>0</v>
      </c>
      <c r="AM982" s="26">
        <f t="shared" si="3525"/>
        <v>0</v>
      </c>
      <c r="AN982" s="26">
        <f t="shared" si="3526"/>
        <v>0</v>
      </c>
      <c r="AO982" s="26">
        <f t="shared" si="3527"/>
        <v>0</v>
      </c>
      <c r="AP982" s="26">
        <f t="shared" si="3528"/>
        <v>0</v>
      </c>
      <c r="AQ982" s="26">
        <f t="shared" si="3529"/>
        <v>0</v>
      </c>
      <c r="AR982" s="26">
        <f t="shared" si="3530"/>
        <v>0</v>
      </c>
      <c r="AS982" s="26">
        <f t="shared" si="3531"/>
        <v>0</v>
      </c>
      <c r="AT982" s="26">
        <f t="shared" si="3532"/>
        <v>0</v>
      </c>
      <c r="AU982" s="26">
        <f t="shared" si="3533"/>
        <v>0</v>
      </c>
      <c r="AV982" s="26">
        <f t="shared" si="3534"/>
        <v>0</v>
      </c>
      <c r="AW982" s="26">
        <f t="shared" si="3356"/>
        <v>2952.5999999999999</v>
      </c>
      <c r="AX982" s="26">
        <f t="shared" si="3357"/>
        <v>3552.5999999999999</v>
      </c>
      <c r="AY982" s="26">
        <f t="shared" si="3358"/>
        <v>3552.5999999999999</v>
      </c>
      <c r="AZ982" s="26">
        <f t="shared" si="3535"/>
        <v>0</v>
      </c>
      <c r="BA982" s="26">
        <f t="shared" si="3359"/>
        <v>2952.5999999999999</v>
      </c>
      <c r="BB982" s="26">
        <f t="shared" si="3360"/>
        <v>3552.5999999999999</v>
      </c>
      <c r="BC982" s="26">
        <f t="shared" si="3361"/>
        <v>3552.5999999999999</v>
      </c>
      <c r="BD982" s="26">
        <f t="shared" si="3536"/>
        <v>0</v>
      </c>
      <c r="BE982" s="26">
        <f t="shared" si="3537"/>
        <v>0</v>
      </c>
      <c r="BF982" s="26">
        <f t="shared" si="3538"/>
        <v>0</v>
      </c>
      <c r="BG982" s="26">
        <f t="shared" si="3539"/>
        <v>0</v>
      </c>
      <c r="BH982" s="26">
        <f t="shared" si="3540"/>
        <v>0</v>
      </c>
      <c r="BI982" s="26">
        <f t="shared" si="3541"/>
        <v>0</v>
      </c>
      <c r="BJ982" s="26">
        <f t="shared" si="3542"/>
        <v>0</v>
      </c>
      <c r="BK982" s="26">
        <f t="shared" si="3543"/>
        <v>0</v>
      </c>
      <c r="BL982" s="26">
        <f t="shared" si="3544"/>
        <v>0</v>
      </c>
      <c r="BM982" s="26">
        <f t="shared" si="3545"/>
        <v>0</v>
      </c>
      <c r="BN982" s="26">
        <f t="shared" si="3546"/>
        <v>0</v>
      </c>
      <c r="BO982" s="26">
        <f t="shared" si="3362"/>
        <v>2952.5999999999999</v>
      </c>
      <c r="BP982" s="26">
        <f t="shared" si="3363"/>
        <v>3552.5999999999999</v>
      </c>
      <c r="BQ982" s="26">
        <f t="shared" si="3364"/>
        <v>3552.5999999999999</v>
      </c>
      <c r="BR982" s="26">
        <f t="shared" si="3547"/>
        <v>0</v>
      </c>
      <c r="BS982" s="27"/>
      <c r="BT982" s="27"/>
      <c r="BU982" s="23"/>
      <c r="BV982" s="23"/>
      <c r="BW982" s="23"/>
      <c r="BX982" s="23"/>
      <c r="BY982" s="23"/>
      <c r="BZ982" s="23"/>
      <c r="CA982" s="23"/>
      <c r="CB982" s="23"/>
    </row>
    <row r="983" s="28" customFormat="1" ht="15">
      <c r="A983" s="29" t="s">
        <v>497</v>
      </c>
      <c r="B983" s="29" t="s">
        <v>81</v>
      </c>
      <c r="C983" s="29" t="s">
        <v>36</v>
      </c>
      <c r="D983" s="29"/>
      <c r="E983" s="29"/>
      <c r="F983" s="30" t="s">
        <v>83</v>
      </c>
      <c r="G983" s="31">
        <f t="shared" si="3503"/>
        <v>2952.5999999999999</v>
      </c>
      <c r="H983" s="31">
        <f t="shared" si="3366"/>
        <v>3552.5999999999999</v>
      </c>
      <c r="I983" s="31">
        <f t="shared" si="3504"/>
        <v>3552.5999999999999</v>
      </c>
      <c r="J983" s="31">
        <f t="shared" si="3505"/>
        <v>0</v>
      </c>
      <c r="K983" s="31">
        <f t="shared" si="3506"/>
        <v>0</v>
      </c>
      <c r="L983" s="31">
        <f t="shared" si="3507"/>
        <v>0</v>
      </c>
      <c r="M983" s="31">
        <f t="shared" si="3307"/>
        <v>2952.5999999999999</v>
      </c>
      <c r="N983" s="31">
        <f t="shared" si="3308"/>
        <v>3552.5999999999999</v>
      </c>
      <c r="O983" s="31">
        <f t="shared" si="3309"/>
        <v>3552.5999999999999</v>
      </c>
      <c r="P983" s="31">
        <f t="shared" si="3508"/>
        <v>0</v>
      </c>
      <c r="Q983" s="31">
        <f t="shared" si="3509"/>
        <v>0</v>
      </c>
      <c r="R983" s="31">
        <f t="shared" si="3510"/>
        <v>0</v>
      </c>
      <c r="S983" s="31">
        <f t="shared" si="3511"/>
        <v>0</v>
      </c>
      <c r="T983" s="31">
        <f t="shared" si="3512"/>
        <v>0</v>
      </c>
      <c r="U983" s="31">
        <f t="shared" si="3513"/>
        <v>0</v>
      </c>
      <c r="V983" s="31">
        <f t="shared" si="3514"/>
        <v>0</v>
      </c>
      <c r="W983" s="31">
        <f t="shared" si="3515"/>
        <v>0</v>
      </c>
      <c r="X983" s="31">
        <f t="shared" si="3516"/>
        <v>0</v>
      </c>
      <c r="Y983" s="31">
        <f t="shared" si="3350"/>
        <v>2952.5999999999999</v>
      </c>
      <c r="Z983" s="31">
        <f t="shared" si="3351"/>
        <v>3552.5999999999999</v>
      </c>
      <c r="AA983" s="31">
        <f t="shared" si="3352"/>
        <v>3552.5999999999999</v>
      </c>
      <c r="AB983" s="31">
        <f t="shared" si="3517"/>
        <v>0</v>
      </c>
      <c r="AC983" s="31">
        <f t="shared" si="3518"/>
        <v>0</v>
      </c>
      <c r="AD983" s="31">
        <f t="shared" si="3519"/>
        <v>0</v>
      </c>
      <c r="AE983" s="31">
        <f t="shared" si="3353"/>
        <v>2952.5999999999999</v>
      </c>
      <c r="AF983" s="31">
        <f t="shared" si="3354"/>
        <v>3552.5999999999999</v>
      </c>
      <c r="AG983" s="31">
        <f t="shared" si="3355"/>
        <v>3552.5999999999999</v>
      </c>
      <c r="AH983" s="31">
        <f t="shared" si="3520"/>
        <v>0</v>
      </c>
      <c r="AI983" s="31">
        <f t="shared" si="3521"/>
        <v>0</v>
      </c>
      <c r="AJ983" s="31">
        <f t="shared" si="3522"/>
        <v>0</v>
      </c>
      <c r="AK983" s="31">
        <f t="shared" si="3523"/>
        <v>0</v>
      </c>
      <c r="AL983" s="31">
        <f t="shared" si="3524"/>
        <v>0</v>
      </c>
      <c r="AM983" s="31">
        <f t="shared" si="3525"/>
        <v>0</v>
      </c>
      <c r="AN983" s="31">
        <f t="shared" si="3526"/>
        <v>0</v>
      </c>
      <c r="AO983" s="31">
        <f t="shared" si="3527"/>
        <v>0</v>
      </c>
      <c r="AP983" s="31">
        <f t="shared" si="3528"/>
        <v>0</v>
      </c>
      <c r="AQ983" s="31">
        <f t="shared" si="3529"/>
        <v>0</v>
      </c>
      <c r="AR983" s="31">
        <f t="shared" si="3530"/>
        <v>0</v>
      </c>
      <c r="AS983" s="31">
        <f t="shared" si="3531"/>
        <v>0</v>
      </c>
      <c r="AT983" s="31">
        <f t="shared" si="3532"/>
        <v>0</v>
      </c>
      <c r="AU983" s="31">
        <f t="shared" si="3533"/>
        <v>0</v>
      </c>
      <c r="AV983" s="31">
        <f t="shared" si="3534"/>
        <v>0</v>
      </c>
      <c r="AW983" s="31">
        <f t="shared" si="3356"/>
        <v>2952.5999999999999</v>
      </c>
      <c r="AX983" s="31">
        <f t="shared" si="3357"/>
        <v>3552.5999999999999</v>
      </c>
      <c r="AY983" s="31">
        <f t="shared" si="3358"/>
        <v>3552.5999999999999</v>
      </c>
      <c r="AZ983" s="31">
        <f t="shared" si="3535"/>
        <v>0</v>
      </c>
      <c r="BA983" s="31">
        <f t="shared" si="3359"/>
        <v>2952.5999999999999</v>
      </c>
      <c r="BB983" s="31">
        <f t="shared" si="3360"/>
        <v>3552.5999999999999</v>
      </c>
      <c r="BC983" s="31">
        <f t="shared" si="3361"/>
        <v>3552.5999999999999</v>
      </c>
      <c r="BD983" s="31">
        <f t="shared" si="3536"/>
        <v>0</v>
      </c>
      <c r="BE983" s="31">
        <f t="shared" si="3537"/>
        <v>0</v>
      </c>
      <c r="BF983" s="31">
        <f t="shared" si="3538"/>
        <v>0</v>
      </c>
      <c r="BG983" s="31">
        <f t="shared" si="3539"/>
        <v>0</v>
      </c>
      <c r="BH983" s="31">
        <f t="shared" si="3540"/>
        <v>0</v>
      </c>
      <c r="BI983" s="31">
        <f t="shared" si="3541"/>
        <v>0</v>
      </c>
      <c r="BJ983" s="31">
        <f t="shared" si="3542"/>
        <v>0</v>
      </c>
      <c r="BK983" s="31">
        <f t="shared" si="3543"/>
        <v>0</v>
      </c>
      <c r="BL983" s="31">
        <f t="shared" si="3544"/>
        <v>0</v>
      </c>
      <c r="BM983" s="31">
        <f t="shared" si="3545"/>
        <v>0</v>
      </c>
      <c r="BN983" s="31">
        <f t="shared" si="3546"/>
        <v>0</v>
      </c>
      <c r="BO983" s="31">
        <f t="shared" si="3362"/>
        <v>2952.5999999999999</v>
      </c>
      <c r="BP983" s="31">
        <f t="shared" si="3363"/>
        <v>3552.5999999999999</v>
      </c>
      <c r="BQ983" s="31">
        <f t="shared" si="3364"/>
        <v>3552.5999999999999</v>
      </c>
      <c r="BR983" s="31">
        <f t="shared" si="3547"/>
        <v>0</v>
      </c>
      <c r="BS983" s="32"/>
      <c r="BT983" s="32"/>
      <c r="BU983" s="28"/>
      <c r="BV983" s="28"/>
      <c r="BW983" s="28"/>
      <c r="BX983" s="28"/>
      <c r="BY983" s="28"/>
      <c r="BZ983" s="28"/>
      <c r="CA983" s="28"/>
      <c r="CB983" s="28"/>
    </row>
    <row r="984" s="1" customFormat="1" ht="30">
      <c r="A984" s="33" t="s">
        <v>497</v>
      </c>
      <c r="B984" s="33" t="s">
        <v>81</v>
      </c>
      <c r="C984" s="33" t="s">
        <v>36</v>
      </c>
      <c r="D984" s="33" t="s">
        <v>84</v>
      </c>
      <c r="E984" s="38"/>
      <c r="F984" s="34" t="s">
        <v>85</v>
      </c>
      <c r="G984" s="17">
        <f t="shared" si="3503"/>
        <v>2952.5999999999999</v>
      </c>
      <c r="H984" s="17">
        <f t="shared" si="3366"/>
        <v>3552.5999999999999</v>
      </c>
      <c r="I984" s="17">
        <f t="shared" si="3504"/>
        <v>3552.5999999999999</v>
      </c>
      <c r="J984" s="17">
        <f t="shared" si="3505"/>
        <v>0</v>
      </c>
      <c r="K984" s="17">
        <f t="shared" si="3506"/>
        <v>0</v>
      </c>
      <c r="L984" s="17">
        <f t="shared" si="3507"/>
        <v>0</v>
      </c>
      <c r="M984" s="17">
        <f t="shared" ref="M984:M1041" si="3548">G984+J984</f>
        <v>2952.5999999999999</v>
      </c>
      <c r="N984" s="17">
        <f t="shared" ref="N984:N1041" si="3549">H984+K984</f>
        <v>3552.5999999999999</v>
      </c>
      <c r="O984" s="17">
        <f t="shared" ref="O984:O1041" si="3550">I984+L984</f>
        <v>3552.5999999999999</v>
      </c>
      <c r="P984" s="17">
        <f t="shared" si="3508"/>
        <v>0</v>
      </c>
      <c r="Q984" s="17">
        <f t="shared" si="3509"/>
        <v>0</v>
      </c>
      <c r="R984" s="17">
        <f t="shared" si="3510"/>
        <v>0</v>
      </c>
      <c r="S984" s="17">
        <f t="shared" si="3511"/>
        <v>0</v>
      </c>
      <c r="T984" s="17">
        <f t="shared" si="3512"/>
        <v>0</v>
      </c>
      <c r="U984" s="17">
        <f t="shared" si="3513"/>
        <v>0</v>
      </c>
      <c r="V984" s="17">
        <f t="shared" si="3514"/>
        <v>0</v>
      </c>
      <c r="W984" s="17">
        <f t="shared" si="3515"/>
        <v>0</v>
      </c>
      <c r="X984" s="17">
        <f t="shared" si="3516"/>
        <v>0</v>
      </c>
      <c r="Y984" s="17">
        <f t="shared" si="3350"/>
        <v>2952.5999999999999</v>
      </c>
      <c r="Z984" s="17">
        <f t="shared" si="3351"/>
        <v>3552.5999999999999</v>
      </c>
      <c r="AA984" s="17">
        <f t="shared" si="3352"/>
        <v>3552.5999999999999</v>
      </c>
      <c r="AB984" s="17">
        <f t="shared" si="3517"/>
        <v>0</v>
      </c>
      <c r="AC984" s="17">
        <f t="shared" si="3518"/>
        <v>0</v>
      </c>
      <c r="AD984" s="17">
        <f t="shared" si="3519"/>
        <v>0</v>
      </c>
      <c r="AE984" s="17">
        <f t="shared" si="3353"/>
        <v>2952.5999999999999</v>
      </c>
      <c r="AF984" s="17">
        <f t="shared" si="3354"/>
        <v>3552.5999999999999</v>
      </c>
      <c r="AG984" s="17">
        <f t="shared" si="3355"/>
        <v>3552.5999999999999</v>
      </c>
      <c r="AH984" s="17">
        <f t="shared" si="3520"/>
        <v>0</v>
      </c>
      <c r="AI984" s="17">
        <f t="shared" si="3521"/>
        <v>0</v>
      </c>
      <c r="AJ984" s="17">
        <f t="shared" si="3522"/>
        <v>0</v>
      </c>
      <c r="AK984" s="17">
        <f t="shared" si="3523"/>
        <v>0</v>
      </c>
      <c r="AL984" s="17">
        <f t="shared" si="3524"/>
        <v>0</v>
      </c>
      <c r="AM984" s="17">
        <f t="shared" si="3525"/>
        <v>0</v>
      </c>
      <c r="AN984" s="17">
        <f t="shared" si="3526"/>
        <v>0</v>
      </c>
      <c r="AO984" s="17">
        <f t="shared" si="3527"/>
        <v>0</v>
      </c>
      <c r="AP984" s="17">
        <f t="shared" si="3528"/>
        <v>0</v>
      </c>
      <c r="AQ984" s="17">
        <f t="shared" si="3529"/>
        <v>0</v>
      </c>
      <c r="AR984" s="17">
        <f t="shared" si="3530"/>
        <v>0</v>
      </c>
      <c r="AS984" s="17">
        <f t="shared" si="3531"/>
        <v>0</v>
      </c>
      <c r="AT984" s="17">
        <f t="shared" si="3532"/>
        <v>0</v>
      </c>
      <c r="AU984" s="17">
        <f t="shared" si="3533"/>
        <v>0</v>
      </c>
      <c r="AV984" s="17">
        <f t="shared" si="3534"/>
        <v>0</v>
      </c>
      <c r="AW984" s="17">
        <f t="shared" si="3356"/>
        <v>2952.5999999999999</v>
      </c>
      <c r="AX984" s="17">
        <f t="shared" si="3357"/>
        <v>3552.5999999999999</v>
      </c>
      <c r="AY984" s="17">
        <f t="shared" si="3358"/>
        <v>3552.5999999999999</v>
      </c>
      <c r="AZ984" s="17">
        <f t="shared" si="3535"/>
        <v>0</v>
      </c>
      <c r="BA984" s="17">
        <f t="shared" si="3359"/>
        <v>2952.5999999999999</v>
      </c>
      <c r="BB984" s="17">
        <f t="shared" si="3360"/>
        <v>3552.5999999999999</v>
      </c>
      <c r="BC984" s="17">
        <f t="shared" si="3361"/>
        <v>3552.5999999999999</v>
      </c>
      <c r="BD984" s="17">
        <f t="shared" si="3536"/>
        <v>0</v>
      </c>
      <c r="BE984" s="17">
        <f t="shared" si="3537"/>
        <v>0</v>
      </c>
      <c r="BF984" s="17">
        <f t="shared" si="3538"/>
        <v>0</v>
      </c>
      <c r="BG984" s="17">
        <f t="shared" si="3539"/>
        <v>0</v>
      </c>
      <c r="BH984" s="17">
        <f t="shared" si="3540"/>
        <v>0</v>
      </c>
      <c r="BI984" s="17">
        <f t="shared" si="3541"/>
        <v>0</v>
      </c>
      <c r="BJ984" s="17">
        <f t="shared" si="3542"/>
        <v>0</v>
      </c>
      <c r="BK984" s="17">
        <f t="shared" si="3543"/>
        <v>0</v>
      </c>
      <c r="BL984" s="17">
        <f t="shared" si="3544"/>
        <v>0</v>
      </c>
      <c r="BM984" s="17">
        <f t="shared" si="3545"/>
        <v>0</v>
      </c>
      <c r="BN984" s="17">
        <f t="shared" si="3546"/>
        <v>0</v>
      </c>
      <c r="BO984" s="17">
        <f t="shared" si="3362"/>
        <v>2952.5999999999999</v>
      </c>
      <c r="BP984" s="17">
        <f t="shared" si="3363"/>
        <v>3552.5999999999999</v>
      </c>
      <c r="BQ984" s="17">
        <f t="shared" si="3364"/>
        <v>3552.5999999999999</v>
      </c>
      <c r="BR984" s="17">
        <f t="shared" si="3547"/>
        <v>0</v>
      </c>
      <c r="BS984" s="35"/>
      <c r="BT984" s="35"/>
      <c r="BU984" s="1"/>
      <c r="BV984" s="1"/>
      <c r="BW984" s="1"/>
      <c r="BX984" s="1"/>
      <c r="BY984" s="1"/>
      <c r="BZ984" s="1"/>
      <c r="CA984" s="1"/>
      <c r="CB984" s="1"/>
    </row>
    <row r="985" s="1" customFormat="1" ht="15" hidden="1">
      <c r="A985" s="33" t="s">
        <v>497</v>
      </c>
      <c r="B985" s="33" t="s">
        <v>81</v>
      </c>
      <c r="C985" s="33" t="s">
        <v>36</v>
      </c>
      <c r="D985" s="33" t="s">
        <v>153</v>
      </c>
      <c r="E985" s="38"/>
      <c r="F985" s="34" t="s">
        <v>43</v>
      </c>
      <c r="G985" s="17">
        <f t="shared" si="3503"/>
        <v>2952.5999999999999</v>
      </c>
      <c r="H985" s="17">
        <f t="shared" si="3366"/>
        <v>3552.5999999999999</v>
      </c>
      <c r="I985" s="17">
        <f t="shared" si="3504"/>
        <v>3552.5999999999999</v>
      </c>
      <c r="J985" s="17">
        <f t="shared" si="3505"/>
        <v>0</v>
      </c>
      <c r="K985" s="17">
        <f t="shared" si="3506"/>
        <v>0</v>
      </c>
      <c r="L985" s="17">
        <f t="shared" si="3507"/>
        <v>0</v>
      </c>
      <c r="M985" s="17">
        <f t="shared" si="3548"/>
        <v>2952.5999999999999</v>
      </c>
      <c r="N985" s="17">
        <f t="shared" si="3549"/>
        <v>3552.5999999999999</v>
      </c>
      <c r="O985" s="17">
        <f t="shared" si="3550"/>
        <v>3552.5999999999999</v>
      </c>
      <c r="P985" s="17">
        <f t="shared" si="3508"/>
        <v>0</v>
      </c>
      <c r="Q985" s="17">
        <f t="shared" si="3509"/>
        <v>0</v>
      </c>
      <c r="R985" s="17">
        <f t="shared" si="3510"/>
        <v>0</v>
      </c>
      <c r="S985" s="17">
        <f t="shared" si="3511"/>
        <v>0</v>
      </c>
      <c r="T985" s="17">
        <f t="shared" si="3512"/>
        <v>0</v>
      </c>
      <c r="U985" s="17">
        <f t="shared" si="3513"/>
        <v>0</v>
      </c>
      <c r="V985" s="17">
        <f t="shared" si="3514"/>
        <v>0</v>
      </c>
      <c r="W985" s="17">
        <f t="shared" si="3515"/>
        <v>0</v>
      </c>
      <c r="X985" s="17">
        <f t="shared" si="3516"/>
        <v>0</v>
      </c>
      <c r="Y985" s="17">
        <f t="shared" si="3350"/>
        <v>2952.5999999999999</v>
      </c>
      <c r="Z985" s="17">
        <f t="shared" si="3351"/>
        <v>3552.5999999999999</v>
      </c>
      <c r="AA985" s="17">
        <f t="shared" si="3352"/>
        <v>3552.5999999999999</v>
      </c>
      <c r="AB985" s="17">
        <f t="shared" si="3517"/>
        <v>0</v>
      </c>
      <c r="AC985" s="17">
        <f t="shared" si="3518"/>
        <v>0</v>
      </c>
      <c r="AD985" s="17">
        <f t="shared" si="3519"/>
        <v>0</v>
      </c>
      <c r="AE985" s="17">
        <f t="shared" si="3353"/>
        <v>2952.5999999999999</v>
      </c>
      <c r="AF985" s="17">
        <f t="shared" si="3354"/>
        <v>3552.5999999999999</v>
      </c>
      <c r="AG985" s="17">
        <f t="shared" si="3355"/>
        <v>3552.5999999999999</v>
      </c>
      <c r="AH985" s="17">
        <f t="shared" si="3520"/>
        <v>0</v>
      </c>
      <c r="AI985" s="17">
        <f t="shared" si="3521"/>
        <v>0</v>
      </c>
      <c r="AJ985" s="17">
        <f t="shared" si="3522"/>
        <v>0</v>
      </c>
      <c r="AK985" s="17">
        <f t="shared" si="3523"/>
        <v>0</v>
      </c>
      <c r="AL985" s="17">
        <f t="shared" si="3524"/>
        <v>0</v>
      </c>
      <c r="AM985" s="17">
        <f t="shared" si="3525"/>
        <v>0</v>
      </c>
      <c r="AN985" s="17">
        <f t="shared" si="3526"/>
        <v>0</v>
      </c>
      <c r="AO985" s="17">
        <f t="shared" si="3527"/>
        <v>0</v>
      </c>
      <c r="AP985" s="17">
        <f t="shared" si="3528"/>
        <v>0</v>
      </c>
      <c r="AQ985" s="17">
        <f t="shared" si="3529"/>
        <v>0</v>
      </c>
      <c r="AR985" s="17">
        <f t="shared" si="3530"/>
        <v>0</v>
      </c>
      <c r="AS985" s="17">
        <f t="shared" si="3531"/>
        <v>0</v>
      </c>
      <c r="AT985" s="17">
        <f t="shared" si="3532"/>
        <v>0</v>
      </c>
      <c r="AU985" s="17">
        <f t="shared" si="3533"/>
        <v>0</v>
      </c>
      <c r="AV985" s="17">
        <f t="shared" si="3534"/>
        <v>0</v>
      </c>
      <c r="AW985" s="17">
        <f t="shared" si="3356"/>
        <v>2952.5999999999999</v>
      </c>
      <c r="AX985" s="17">
        <f t="shared" si="3357"/>
        <v>3552.5999999999999</v>
      </c>
      <c r="AY985" s="17">
        <f t="shared" si="3358"/>
        <v>3552.5999999999999</v>
      </c>
      <c r="AZ985" s="17">
        <f t="shared" si="3535"/>
        <v>0</v>
      </c>
      <c r="BA985" s="17">
        <f t="shared" si="3359"/>
        <v>2952.5999999999999</v>
      </c>
      <c r="BB985" s="17">
        <f t="shared" si="3360"/>
        <v>3552.5999999999999</v>
      </c>
      <c r="BC985" s="17">
        <f t="shared" si="3361"/>
        <v>3552.5999999999999</v>
      </c>
      <c r="BD985" s="17">
        <f t="shared" si="3536"/>
        <v>0</v>
      </c>
      <c r="BE985" s="17">
        <f t="shared" si="3537"/>
        <v>0</v>
      </c>
      <c r="BF985" s="17">
        <f t="shared" si="3538"/>
        <v>0</v>
      </c>
      <c r="BG985" s="17">
        <f t="shared" si="3539"/>
        <v>0</v>
      </c>
      <c r="BH985" s="17">
        <f t="shared" si="3540"/>
        <v>0</v>
      </c>
      <c r="BI985" s="17">
        <f t="shared" si="3541"/>
        <v>0</v>
      </c>
      <c r="BJ985" s="17">
        <f t="shared" si="3542"/>
        <v>0</v>
      </c>
      <c r="BK985" s="17">
        <f t="shared" si="3543"/>
        <v>0</v>
      </c>
      <c r="BL985" s="17">
        <f t="shared" si="3544"/>
        <v>0</v>
      </c>
      <c r="BM985" s="17">
        <f t="shared" si="3545"/>
        <v>0</v>
      </c>
      <c r="BN985" s="17">
        <f t="shared" si="3546"/>
        <v>0</v>
      </c>
      <c r="BO985" s="17">
        <f t="shared" si="3362"/>
        <v>2952.5999999999999</v>
      </c>
      <c r="BP985" s="17">
        <f t="shared" si="3363"/>
        <v>3552.5999999999999</v>
      </c>
      <c r="BQ985" s="17">
        <f t="shared" si="3364"/>
        <v>3552.5999999999999</v>
      </c>
      <c r="BR985" s="17">
        <f t="shared" si="3547"/>
        <v>0</v>
      </c>
      <c r="BS985" s="35">
        <v>0</v>
      </c>
      <c r="BT985" s="35"/>
      <c r="BU985" s="1"/>
      <c r="BV985" s="1"/>
      <c r="BW985" s="1"/>
      <c r="BX985" s="1"/>
      <c r="BY985" s="1"/>
      <c r="BZ985" s="1"/>
      <c r="CA985" s="1"/>
      <c r="CB985" s="1"/>
    </row>
    <row r="986" s="1" customFormat="1" ht="30">
      <c r="A986" s="33" t="s">
        <v>497</v>
      </c>
      <c r="B986" s="33" t="s">
        <v>81</v>
      </c>
      <c r="C986" s="33" t="s">
        <v>36</v>
      </c>
      <c r="D986" s="33" t="s">
        <v>154</v>
      </c>
      <c r="E986" s="38"/>
      <c r="F986" s="34" t="s">
        <v>155</v>
      </c>
      <c r="G986" s="17">
        <f t="shared" si="3503"/>
        <v>2952.5999999999999</v>
      </c>
      <c r="H986" s="17">
        <f t="shared" si="3366"/>
        <v>3552.5999999999999</v>
      </c>
      <c r="I986" s="17">
        <f t="shared" si="3504"/>
        <v>3552.5999999999999</v>
      </c>
      <c r="J986" s="17">
        <f t="shared" si="3505"/>
        <v>0</v>
      </c>
      <c r="K986" s="17">
        <f t="shared" si="3506"/>
        <v>0</v>
      </c>
      <c r="L986" s="17">
        <f t="shared" si="3507"/>
        <v>0</v>
      </c>
      <c r="M986" s="17">
        <f t="shared" si="3548"/>
        <v>2952.5999999999999</v>
      </c>
      <c r="N986" s="17">
        <f t="shared" si="3549"/>
        <v>3552.5999999999999</v>
      </c>
      <c r="O986" s="17">
        <f t="shared" si="3550"/>
        <v>3552.5999999999999</v>
      </c>
      <c r="P986" s="17">
        <f t="shared" si="3508"/>
        <v>0</v>
      </c>
      <c r="Q986" s="17">
        <f t="shared" si="3509"/>
        <v>0</v>
      </c>
      <c r="R986" s="17">
        <f t="shared" si="3510"/>
        <v>0</v>
      </c>
      <c r="S986" s="17">
        <f t="shared" si="3511"/>
        <v>0</v>
      </c>
      <c r="T986" s="17">
        <f t="shared" si="3512"/>
        <v>0</v>
      </c>
      <c r="U986" s="17">
        <f t="shared" si="3513"/>
        <v>0</v>
      </c>
      <c r="V986" s="17">
        <f t="shared" si="3514"/>
        <v>0</v>
      </c>
      <c r="W986" s="17">
        <f t="shared" si="3515"/>
        <v>0</v>
      </c>
      <c r="X986" s="17">
        <f t="shared" si="3516"/>
        <v>0</v>
      </c>
      <c r="Y986" s="17">
        <f t="shared" si="3350"/>
        <v>2952.5999999999999</v>
      </c>
      <c r="Z986" s="17">
        <f t="shared" si="3351"/>
        <v>3552.5999999999999</v>
      </c>
      <c r="AA986" s="17">
        <f t="shared" si="3352"/>
        <v>3552.5999999999999</v>
      </c>
      <c r="AB986" s="17">
        <f t="shared" si="3517"/>
        <v>0</v>
      </c>
      <c r="AC986" s="17">
        <f t="shared" si="3518"/>
        <v>0</v>
      </c>
      <c r="AD986" s="17">
        <f t="shared" si="3519"/>
        <v>0</v>
      </c>
      <c r="AE986" s="17">
        <f t="shared" si="3353"/>
        <v>2952.5999999999999</v>
      </c>
      <c r="AF986" s="17">
        <f t="shared" si="3354"/>
        <v>3552.5999999999999</v>
      </c>
      <c r="AG986" s="17">
        <f t="shared" si="3355"/>
        <v>3552.5999999999999</v>
      </c>
      <c r="AH986" s="17">
        <f t="shared" si="3520"/>
        <v>0</v>
      </c>
      <c r="AI986" s="17">
        <f t="shared" si="3521"/>
        <v>0</v>
      </c>
      <c r="AJ986" s="17">
        <f t="shared" si="3522"/>
        <v>0</v>
      </c>
      <c r="AK986" s="17">
        <f t="shared" si="3523"/>
        <v>0</v>
      </c>
      <c r="AL986" s="17">
        <f t="shared" si="3524"/>
        <v>0</v>
      </c>
      <c r="AM986" s="17">
        <f t="shared" si="3525"/>
        <v>0</v>
      </c>
      <c r="AN986" s="17">
        <f t="shared" si="3526"/>
        <v>0</v>
      </c>
      <c r="AO986" s="17">
        <f t="shared" si="3527"/>
        <v>0</v>
      </c>
      <c r="AP986" s="17">
        <f t="shared" si="3528"/>
        <v>0</v>
      </c>
      <c r="AQ986" s="17">
        <f t="shared" si="3529"/>
        <v>0</v>
      </c>
      <c r="AR986" s="17">
        <f t="shared" si="3530"/>
        <v>0</v>
      </c>
      <c r="AS986" s="17">
        <f t="shared" si="3531"/>
        <v>0</v>
      </c>
      <c r="AT986" s="17">
        <f t="shared" si="3532"/>
        <v>0</v>
      </c>
      <c r="AU986" s="17">
        <f t="shared" si="3533"/>
        <v>0</v>
      </c>
      <c r="AV986" s="17">
        <f t="shared" si="3534"/>
        <v>0</v>
      </c>
      <c r="AW986" s="17">
        <f t="shared" si="3356"/>
        <v>2952.5999999999999</v>
      </c>
      <c r="AX986" s="17">
        <f t="shared" si="3357"/>
        <v>3552.5999999999999</v>
      </c>
      <c r="AY986" s="17">
        <f t="shared" si="3358"/>
        <v>3552.5999999999999</v>
      </c>
      <c r="AZ986" s="17">
        <f t="shared" si="3535"/>
        <v>0</v>
      </c>
      <c r="BA986" s="17">
        <f t="shared" si="3359"/>
        <v>2952.5999999999999</v>
      </c>
      <c r="BB986" s="17">
        <f t="shared" si="3360"/>
        <v>3552.5999999999999</v>
      </c>
      <c r="BC986" s="17">
        <f t="shared" si="3361"/>
        <v>3552.5999999999999</v>
      </c>
      <c r="BD986" s="17">
        <f t="shared" si="3536"/>
        <v>0</v>
      </c>
      <c r="BE986" s="17">
        <f t="shared" si="3537"/>
        <v>0</v>
      </c>
      <c r="BF986" s="17">
        <f t="shared" si="3538"/>
        <v>0</v>
      </c>
      <c r="BG986" s="17">
        <f t="shared" si="3539"/>
        <v>0</v>
      </c>
      <c r="BH986" s="17">
        <f t="shared" si="3540"/>
        <v>0</v>
      </c>
      <c r="BI986" s="17">
        <f t="shared" si="3541"/>
        <v>0</v>
      </c>
      <c r="BJ986" s="17">
        <f t="shared" si="3542"/>
        <v>0</v>
      </c>
      <c r="BK986" s="17">
        <f t="shared" si="3543"/>
        <v>0</v>
      </c>
      <c r="BL986" s="17">
        <f t="shared" si="3544"/>
        <v>0</v>
      </c>
      <c r="BM986" s="17">
        <f t="shared" si="3545"/>
        <v>0</v>
      </c>
      <c r="BN986" s="17">
        <f t="shared" si="3546"/>
        <v>0</v>
      </c>
      <c r="BO986" s="17">
        <f t="shared" si="3362"/>
        <v>2952.5999999999999</v>
      </c>
      <c r="BP986" s="17">
        <f t="shared" si="3363"/>
        <v>3552.5999999999999</v>
      </c>
      <c r="BQ986" s="17">
        <f t="shared" si="3364"/>
        <v>3552.5999999999999</v>
      </c>
      <c r="BR986" s="17">
        <f t="shared" si="3547"/>
        <v>0</v>
      </c>
      <c r="BS986" s="35"/>
      <c r="BT986" s="35"/>
      <c r="BU986" s="1"/>
      <c r="BV986" s="1"/>
      <c r="BW986" s="1"/>
      <c r="BX986" s="1"/>
      <c r="BY986" s="1"/>
      <c r="BZ986" s="1"/>
      <c r="CA986" s="1"/>
      <c r="CB986" s="1"/>
    </row>
    <row r="987" s="1" customFormat="1" ht="45">
      <c r="A987" s="33" t="s">
        <v>497</v>
      </c>
      <c r="B987" s="33" t="s">
        <v>81</v>
      </c>
      <c r="C987" s="33" t="s">
        <v>36</v>
      </c>
      <c r="D987" s="33" t="s">
        <v>156</v>
      </c>
      <c r="E987" s="38"/>
      <c r="F987" s="34" t="s">
        <v>157</v>
      </c>
      <c r="G987" s="17">
        <f t="shared" si="3503"/>
        <v>2952.5999999999999</v>
      </c>
      <c r="H987" s="17">
        <f t="shared" si="3366"/>
        <v>3552.5999999999999</v>
      </c>
      <c r="I987" s="17">
        <f t="shared" si="3504"/>
        <v>3552.5999999999999</v>
      </c>
      <c r="J987" s="17">
        <f t="shared" si="3505"/>
        <v>0</v>
      </c>
      <c r="K987" s="17">
        <f t="shared" si="3506"/>
        <v>0</v>
      </c>
      <c r="L987" s="17">
        <f t="shared" si="3507"/>
        <v>0</v>
      </c>
      <c r="M987" s="17">
        <f t="shared" si="3548"/>
        <v>2952.5999999999999</v>
      </c>
      <c r="N987" s="17">
        <f t="shared" si="3549"/>
        <v>3552.5999999999999</v>
      </c>
      <c r="O987" s="17">
        <f t="shared" si="3550"/>
        <v>3552.5999999999999</v>
      </c>
      <c r="P987" s="17">
        <f t="shared" si="3508"/>
        <v>0</v>
      </c>
      <c r="Q987" s="17">
        <f t="shared" si="3509"/>
        <v>0</v>
      </c>
      <c r="R987" s="17">
        <f t="shared" si="3510"/>
        <v>0</v>
      </c>
      <c r="S987" s="17">
        <f t="shared" si="3511"/>
        <v>0</v>
      </c>
      <c r="T987" s="17">
        <f t="shared" si="3512"/>
        <v>0</v>
      </c>
      <c r="U987" s="17">
        <f t="shared" si="3513"/>
        <v>0</v>
      </c>
      <c r="V987" s="17">
        <f t="shared" si="3514"/>
        <v>0</v>
      </c>
      <c r="W987" s="17">
        <f t="shared" si="3515"/>
        <v>0</v>
      </c>
      <c r="X987" s="17">
        <f t="shared" si="3516"/>
        <v>0</v>
      </c>
      <c r="Y987" s="17">
        <f t="shared" si="3350"/>
        <v>2952.5999999999999</v>
      </c>
      <c r="Z987" s="17">
        <f t="shared" si="3351"/>
        <v>3552.5999999999999</v>
      </c>
      <c r="AA987" s="17">
        <f t="shared" si="3352"/>
        <v>3552.5999999999999</v>
      </c>
      <c r="AB987" s="17">
        <f t="shared" si="3517"/>
        <v>0</v>
      </c>
      <c r="AC987" s="17">
        <f t="shared" si="3518"/>
        <v>0</v>
      </c>
      <c r="AD987" s="17">
        <f t="shared" si="3519"/>
        <v>0</v>
      </c>
      <c r="AE987" s="17">
        <f t="shared" si="3353"/>
        <v>2952.5999999999999</v>
      </c>
      <c r="AF987" s="17">
        <f t="shared" si="3354"/>
        <v>3552.5999999999999</v>
      </c>
      <c r="AG987" s="17">
        <f t="shared" si="3355"/>
        <v>3552.5999999999999</v>
      </c>
      <c r="AH987" s="17">
        <f t="shared" si="3520"/>
        <v>0</v>
      </c>
      <c r="AI987" s="17">
        <f t="shared" si="3521"/>
        <v>0</v>
      </c>
      <c r="AJ987" s="17">
        <f t="shared" si="3522"/>
        <v>0</v>
      </c>
      <c r="AK987" s="17">
        <f t="shared" si="3523"/>
        <v>0</v>
      </c>
      <c r="AL987" s="17">
        <f t="shared" si="3524"/>
        <v>0</v>
      </c>
      <c r="AM987" s="17">
        <f t="shared" si="3525"/>
        <v>0</v>
      </c>
      <c r="AN987" s="17">
        <f t="shared" si="3526"/>
        <v>0</v>
      </c>
      <c r="AO987" s="17">
        <f t="shared" si="3527"/>
        <v>0</v>
      </c>
      <c r="AP987" s="17">
        <f t="shared" si="3528"/>
        <v>0</v>
      </c>
      <c r="AQ987" s="17">
        <f t="shared" si="3529"/>
        <v>0</v>
      </c>
      <c r="AR987" s="17">
        <f t="shared" si="3530"/>
        <v>0</v>
      </c>
      <c r="AS987" s="17">
        <f t="shared" si="3531"/>
        <v>0</v>
      </c>
      <c r="AT987" s="17">
        <f t="shared" si="3532"/>
        <v>0</v>
      </c>
      <c r="AU987" s="17">
        <f t="shared" si="3533"/>
        <v>0</v>
      </c>
      <c r="AV987" s="17">
        <f t="shared" si="3534"/>
        <v>0</v>
      </c>
      <c r="AW987" s="17">
        <f t="shared" si="3356"/>
        <v>2952.5999999999999</v>
      </c>
      <c r="AX987" s="17">
        <f t="shared" si="3357"/>
        <v>3552.5999999999999</v>
      </c>
      <c r="AY987" s="17">
        <f t="shared" si="3358"/>
        <v>3552.5999999999999</v>
      </c>
      <c r="AZ987" s="17">
        <f t="shared" si="3535"/>
        <v>0</v>
      </c>
      <c r="BA987" s="17">
        <f t="shared" si="3359"/>
        <v>2952.5999999999999</v>
      </c>
      <c r="BB987" s="17">
        <f t="shared" si="3360"/>
        <v>3552.5999999999999</v>
      </c>
      <c r="BC987" s="17">
        <f t="shared" si="3361"/>
        <v>3552.5999999999999</v>
      </c>
      <c r="BD987" s="17">
        <f t="shared" si="3536"/>
        <v>0</v>
      </c>
      <c r="BE987" s="17">
        <f t="shared" si="3537"/>
        <v>0</v>
      </c>
      <c r="BF987" s="17">
        <f t="shared" si="3538"/>
        <v>0</v>
      </c>
      <c r="BG987" s="17">
        <f t="shared" si="3539"/>
        <v>0</v>
      </c>
      <c r="BH987" s="17">
        <f t="shared" si="3540"/>
        <v>0</v>
      </c>
      <c r="BI987" s="17">
        <f t="shared" si="3541"/>
        <v>0</v>
      </c>
      <c r="BJ987" s="17">
        <f t="shared" si="3542"/>
        <v>0</v>
      </c>
      <c r="BK987" s="17">
        <f t="shared" si="3543"/>
        <v>0</v>
      </c>
      <c r="BL987" s="17">
        <f t="shared" si="3544"/>
        <v>0</v>
      </c>
      <c r="BM987" s="17">
        <f t="shared" si="3545"/>
        <v>0</v>
      </c>
      <c r="BN987" s="17">
        <f t="shared" si="3546"/>
        <v>0</v>
      </c>
      <c r="BO987" s="17">
        <f t="shared" si="3362"/>
        <v>2952.5999999999999</v>
      </c>
      <c r="BP987" s="17">
        <f t="shared" si="3363"/>
        <v>3552.5999999999999</v>
      </c>
      <c r="BQ987" s="17">
        <f t="shared" si="3364"/>
        <v>3552.5999999999999</v>
      </c>
      <c r="BR987" s="17">
        <f t="shared" si="3547"/>
        <v>0</v>
      </c>
      <c r="BS987" s="35"/>
      <c r="BT987" s="35"/>
      <c r="BU987" s="1"/>
      <c r="BV987" s="1"/>
      <c r="BW987" s="1"/>
      <c r="BX987" s="1"/>
      <c r="BY987" s="1"/>
      <c r="BZ987" s="1"/>
      <c r="CA987" s="1"/>
      <c r="CB987" s="1"/>
    </row>
    <row r="988" s="1" customFormat="1" ht="30">
      <c r="A988" s="33" t="s">
        <v>497</v>
      </c>
      <c r="B988" s="33" t="s">
        <v>81</v>
      </c>
      <c r="C988" s="33" t="s">
        <v>36</v>
      </c>
      <c r="D988" s="33" t="s">
        <v>156</v>
      </c>
      <c r="E988" s="33" t="s">
        <v>48</v>
      </c>
      <c r="F988" s="34" t="s">
        <v>49</v>
      </c>
      <c r="G988" s="17">
        <v>2952.5999999999999</v>
      </c>
      <c r="H988" s="17">
        <v>3552.5999999999999</v>
      </c>
      <c r="I988" s="17">
        <v>3552.5999999999999</v>
      </c>
      <c r="J988" s="17"/>
      <c r="K988" s="17"/>
      <c r="L988" s="17"/>
      <c r="M988" s="17">
        <f t="shared" si="3548"/>
        <v>2952.5999999999999</v>
      </c>
      <c r="N988" s="17">
        <f t="shared" si="3549"/>
        <v>3552.5999999999999</v>
      </c>
      <c r="O988" s="17">
        <f t="shared" si="3550"/>
        <v>3552.5999999999999</v>
      </c>
      <c r="P988" s="17"/>
      <c r="Q988" s="17"/>
      <c r="R988" s="17"/>
      <c r="S988" s="17"/>
      <c r="T988" s="17"/>
      <c r="U988" s="17"/>
      <c r="V988" s="17"/>
      <c r="W988" s="17"/>
      <c r="X988" s="17"/>
      <c r="Y988" s="17">
        <f t="shared" si="3350"/>
        <v>2952.5999999999999</v>
      </c>
      <c r="Z988" s="17">
        <f t="shared" si="3351"/>
        <v>3552.5999999999999</v>
      </c>
      <c r="AA988" s="17">
        <f t="shared" si="3352"/>
        <v>3552.5999999999999</v>
      </c>
      <c r="AB988" s="17"/>
      <c r="AC988" s="17"/>
      <c r="AD988" s="17"/>
      <c r="AE988" s="17">
        <f t="shared" si="3353"/>
        <v>2952.5999999999999</v>
      </c>
      <c r="AF988" s="17">
        <f t="shared" si="3354"/>
        <v>3552.5999999999999</v>
      </c>
      <c r="AG988" s="17">
        <f t="shared" si="3355"/>
        <v>3552.5999999999999</v>
      </c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>
        <f t="shared" si="3356"/>
        <v>2952.5999999999999</v>
      </c>
      <c r="AX988" s="17">
        <f t="shared" si="3357"/>
        <v>3552.5999999999999</v>
      </c>
      <c r="AY988" s="17">
        <f t="shared" si="3358"/>
        <v>3552.5999999999999</v>
      </c>
      <c r="AZ988" s="17"/>
      <c r="BA988" s="17">
        <f t="shared" si="3359"/>
        <v>2952.5999999999999</v>
      </c>
      <c r="BB988" s="17">
        <f t="shared" si="3360"/>
        <v>3552.5999999999999</v>
      </c>
      <c r="BC988" s="17">
        <f t="shared" si="3361"/>
        <v>3552.5999999999999</v>
      </c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>
        <f t="shared" si="3362"/>
        <v>2952.5999999999999</v>
      </c>
      <c r="BP988" s="17">
        <f t="shared" si="3363"/>
        <v>3552.5999999999999</v>
      </c>
      <c r="BQ988" s="17">
        <f t="shared" si="3364"/>
        <v>3552.5999999999999</v>
      </c>
      <c r="BR988" s="17"/>
      <c r="BS988" s="35"/>
      <c r="BT988" s="35"/>
      <c r="BU988" s="1"/>
      <c r="BV988" s="1"/>
      <c r="BW988" s="1"/>
      <c r="BX988" s="1"/>
      <c r="BY988" s="1"/>
      <c r="BZ988" s="1"/>
      <c r="CA988" s="1"/>
      <c r="CB988" s="1"/>
    </row>
    <row r="989" s="23" customFormat="1" ht="15">
      <c r="A989" s="24" t="s">
        <v>497</v>
      </c>
      <c r="B989" s="24" t="s">
        <v>103</v>
      </c>
      <c r="C989" s="24"/>
      <c r="D989" s="24"/>
      <c r="E989" s="36"/>
      <c r="F989" s="25" t="s">
        <v>411</v>
      </c>
      <c r="G989" s="26">
        <f t="shared" si="3503"/>
        <v>2396.5</v>
      </c>
      <c r="H989" s="26">
        <f t="shared" si="3366"/>
        <v>2396.5</v>
      </c>
      <c r="I989" s="26">
        <f t="shared" si="3504"/>
        <v>2396.5</v>
      </c>
      <c r="J989" s="26">
        <f t="shared" si="3505"/>
        <v>0</v>
      </c>
      <c r="K989" s="26">
        <f t="shared" si="3506"/>
        <v>0</v>
      </c>
      <c r="L989" s="26">
        <f t="shared" si="3507"/>
        <v>0</v>
      </c>
      <c r="M989" s="26">
        <f t="shared" si="3548"/>
        <v>2396.5</v>
      </c>
      <c r="N989" s="26">
        <f t="shared" si="3549"/>
        <v>2396.5</v>
      </c>
      <c r="O989" s="26">
        <f t="shared" si="3550"/>
        <v>2396.5</v>
      </c>
      <c r="P989" s="26">
        <f t="shared" si="3508"/>
        <v>0</v>
      </c>
      <c r="Q989" s="26">
        <f t="shared" si="3509"/>
        <v>0</v>
      </c>
      <c r="R989" s="26">
        <f t="shared" si="3510"/>
        <v>0</v>
      </c>
      <c r="S989" s="26">
        <f t="shared" si="3511"/>
        <v>0</v>
      </c>
      <c r="T989" s="26">
        <f t="shared" si="3512"/>
        <v>0</v>
      </c>
      <c r="U989" s="26">
        <f t="shared" si="3513"/>
        <v>0</v>
      </c>
      <c r="V989" s="26">
        <f t="shared" si="3514"/>
        <v>0</v>
      </c>
      <c r="W989" s="26">
        <f t="shared" si="3515"/>
        <v>0</v>
      </c>
      <c r="X989" s="26">
        <f t="shared" si="3516"/>
        <v>0</v>
      </c>
      <c r="Y989" s="26">
        <f t="shared" si="3350"/>
        <v>2396.5</v>
      </c>
      <c r="Z989" s="26">
        <f t="shared" si="3351"/>
        <v>2396.5</v>
      </c>
      <c r="AA989" s="26">
        <f t="shared" si="3352"/>
        <v>2396.5</v>
      </c>
      <c r="AB989" s="26">
        <f t="shared" si="3517"/>
        <v>0</v>
      </c>
      <c r="AC989" s="26">
        <f t="shared" si="3518"/>
        <v>0</v>
      </c>
      <c r="AD989" s="26">
        <f t="shared" si="3519"/>
        <v>0</v>
      </c>
      <c r="AE989" s="26">
        <f t="shared" si="3353"/>
        <v>2396.5</v>
      </c>
      <c r="AF989" s="26">
        <f t="shared" si="3354"/>
        <v>2396.5</v>
      </c>
      <c r="AG989" s="26">
        <f t="shared" si="3355"/>
        <v>2396.5</v>
      </c>
      <c r="AH989" s="26">
        <f t="shared" si="3520"/>
        <v>0</v>
      </c>
      <c r="AI989" s="26">
        <f t="shared" si="3521"/>
        <v>0</v>
      </c>
      <c r="AJ989" s="26">
        <f t="shared" si="3522"/>
        <v>0</v>
      </c>
      <c r="AK989" s="26">
        <f t="shared" si="3523"/>
        <v>0</v>
      </c>
      <c r="AL989" s="26">
        <f t="shared" si="3524"/>
        <v>0</v>
      </c>
      <c r="AM989" s="26">
        <f t="shared" si="3525"/>
        <v>0</v>
      </c>
      <c r="AN989" s="26">
        <f t="shared" si="3526"/>
        <v>0</v>
      </c>
      <c r="AO989" s="26">
        <f t="shared" si="3527"/>
        <v>0</v>
      </c>
      <c r="AP989" s="26">
        <f t="shared" si="3528"/>
        <v>0</v>
      </c>
      <c r="AQ989" s="26">
        <f t="shared" si="3529"/>
        <v>0</v>
      </c>
      <c r="AR989" s="26">
        <f t="shared" si="3530"/>
        <v>0</v>
      </c>
      <c r="AS989" s="26">
        <f t="shared" si="3531"/>
        <v>0</v>
      </c>
      <c r="AT989" s="26">
        <f t="shared" si="3532"/>
        <v>0</v>
      </c>
      <c r="AU989" s="26">
        <f t="shared" si="3533"/>
        <v>0</v>
      </c>
      <c r="AV989" s="26">
        <f t="shared" si="3534"/>
        <v>0</v>
      </c>
      <c r="AW989" s="26">
        <f t="shared" si="3356"/>
        <v>2396.5</v>
      </c>
      <c r="AX989" s="26">
        <f t="shared" si="3357"/>
        <v>2396.5</v>
      </c>
      <c r="AY989" s="26">
        <f t="shared" si="3358"/>
        <v>2396.5</v>
      </c>
      <c r="AZ989" s="26">
        <f t="shared" si="3535"/>
        <v>0</v>
      </c>
      <c r="BA989" s="26">
        <f t="shared" si="3359"/>
        <v>2396.5</v>
      </c>
      <c r="BB989" s="26">
        <f t="shared" si="3360"/>
        <v>2396.5</v>
      </c>
      <c r="BC989" s="26">
        <f t="shared" si="3361"/>
        <v>2396.5</v>
      </c>
      <c r="BD989" s="26">
        <f t="shared" si="3536"/>
        <v>0</v>
      </c>
      <c r="BE989" s="26">
        <f t="shared" si="3537"/>
        <v>0</v>
      </c>
      <c r="BF989" s="26">
        <f t="shared" si="3538"/>
        <v>0</v>
      </c>
      <c r="BG989" s="26">
        <f t="shared" si="3539"/>
        <v>0</v>
      </c>
      <c r="BH989" s="26">
        <f t="shared" si="3540"/>
        <v>0</v>
      </c>
      <c r="BI989" s="26">
        <f t="shared" si="3541"/>
        <v>0</v>
      </c>
      <c r="BJ989" s="26">
        <f t="shared" si="3542"/>
        <v>0</v>
      </c>
      <c r="BK989" s="26">
        <f t="shared" si="3543"/>
        <v>0</v>
      </c>
      <c r="BL989" s="26">
        <f t="shared" si="3544"/>
        <v>0</v>
      </c>
      <c r="BM989" s="26">
        <f t="shared" si="3545"/>
        <v>0</v>
      </c>
      <c r="BN989" s="26">
        <f t="shared" si="3546"/>
        <v>0</v>
      </c>
      <c r="BO989" s="26">
        <f t="shared" si="3362"/>
        <v>2396.5</v>
      </c>
      <c r="BP989" s="26">
        <f t="shared" si="3363"/>
        <v>2396.5</v>
      </c>
      <c r="BQ989" s="26">
        <f t="shared" si="3364"/>
        <v>2396.5</v>
      </c>
      <c r="BR989" s="26">
        <f t="shared" si="3547"/>
        <v>0</v>
      </c>
      <c r="BS989" s="27"/>
      <c r="BT989" s="27"/>
      <c r="BU989" s="23"/>
      <c r="BV989" s="23"/>
      <c r="BW989" s="23"/>
      <c r="BX989" s="23"/>
      <c r="BY989" s="23"/>
      <c r="BZ989" s="23"/>
      <c r="CA989" s="23"/>
      <c r="CB989" s="23"/>
    </row>
    <row r="990" s="28" customFormat="1" ht="15">
      <c r="A990" s="29" t="s">
        <v>497</v>
      </c>
      <c r="B990" s="29" t="s">
        <v>103</v>
      </c>
      <c r="C990" s="29" t="s">
        <v>36</v>
      </c>
      <c r="D990" s="29"/>
      <c r="E990" s="37"/>
      <c r="F990" s="30" t="s">
        <v>481</v>
      </c>
      <c r="G990" s="31">
        <f t="shared" si="3503"/>
        <v>2396.5</v>
      </c>
      <c r="H990" s="31">
        <f t="shared" si="3366"/>
        <v>2396.5</v>
      </c>
      <c r="I990" s="31">
        <f t="shared" si="3504"/>
        <v>2396.5</v>
      </c>
      <c r="J990" s="31">
        <f t="shared" si="3505"/>
        <v>0</v>
      </c>
      <c r="K990" s="31">
        <f t="shared" si="3506"/>
        <v>0</v>
      </c>
      <c r="L990" s="31">
        <f t="shared" si="3507"/>
        <v>0</v>
      </c>
      <c r="M990" s="31">
        <f t="shared" si="3548"/>
        <v>2396.5</v>
      </c>
      <c r="N990" s="31">
        <f t="shared" si="3549"/>
        <v>2396.5</v>
      </c>
      <c r="O990" s="31">
        <f t="shared" si="3550"/>
        <v>2396.5</v>
      </c>
      <c r="P990" s="31">
        <f t="shared" si="3508"/>
        <v>0</v>
      </c>
      <c r="Q990" s="31">
        <f t="shared" si="3509"/>
        <v>0</v>
      </c>
      <c r="R990" s="31">
        <f t="shared" si="3510"/>
        <v>0</v>
      </c>
      <c r="S990" s="31">
        <f t="shared" si="3511"/>
        <v>0</v>
      </c>
      <c r="T990" s="31">
        <f t="shared" si="3512"/>
        <v>0</v>
      </c>
      <c r="U990" s="31">
        <f t="shared" si="3513"/>
        <v>0</v>
      </c>
      <c r="V990" s="31">
        <f t="shared" si="3514"/>
        <v>0</v>
      </c>
      <c r="W990" s="31">
        <f t="shared" si="3515"/>
        <v>0</v>
      </c>
      <c r="X990" s="31">
        <f t="shared" si="3516"/>
        <v>0</v>
      </c>
      <c r="Y990" s="31">
        <f t="shared" si="3350"/>
        <v>2396.5</v>
      </c>
      <c r="Z990" s="31">
        <f t="shared" si="3351"/>
        <v>2396.5</v>
      </c>
      <c r="AA990" s="31">
        <f t="shared" si="3352"/>
        <v>2396.5</v>
      </c>
      <c r="AB990" s="31">
        <f t="shared" si="3517"/>
        <v>0</v>
      </c>
      <c r="AC990" s="31">
        <f t="shared" si="3518"/>
        <v>0</v>
      </c>
      <c r="AD990" s="31">
        <f t="shared" si="3519"/>
        <v>0</v>
      </c>
      <c r="AE990" s="31">
        <f t="shared" si="3353"/>
        <v>2396.5</v>
      </c>
      <c r="AF990" s="31">
        <f t="shared" si="3354"/>
        <v>2396.5</v>
      </c>
      <c r="AG990" s="31">
        <f t="shared" si="3355"/>
        <v>2396.5</v>
      </c>
      <c r="AH990" s="31">
        <f t="shared" si="3520"/>
        <v>0</v>
      </c>
      <c r="AI990" s="31">
        <f t="shared" si="3521"/>
        <v>0</v>
      </c>
      <c r="AJ990" s="31">
        <f t="shared" si="3522"/>
        <v>0</v>
      </c>
      <c r="AK990" s="31">
        <f t="shared" si="3523"/>
        <v>0</v>
      </c>
      <c r="AL990" s="31">
        <f t="shared" si="3524"/>
        <v>0</v>
      </c>
      <c r="AM990" s="31">
        <f t="shared" si="3525"/>
        <v>0</v>
      </c>
      <c r="AN990" s="31">
        <f t="shared" si="3526"/>
        <v>0</v>
      </c>
      <c r="AO990" s="31">
        <f t="shared" si="3527"/>
        <v>0</v>
      </c>
      <c r="AP990" s="31">
        <f t="shared" si="3528"/>
        <v>0</v>
      </c>
      <c r="AQ990" s="31">
        <f t="shared" si="3529"/>
        <v>0</v>
      </c>
      <c r="AR990" s="31">
        <f t="shared" si="3530"/>
        <v>0</v>
      </c>
      <c r="AS990" s="31">
        <f t="shared" si="3531"/>
        <v>0</v>
      </c>
      <c r="AT990" s="31">
        <f t="shared" si="3532"/>
        <v>0</v>
      </c>
      <c r="AU990" s="31">
        <f t="shared" si="3533"/>
        <v>0</v>
      </c>
      <c r="AV990" s="31">
        <f t="shared" si="3534"/>
        <v>0</v>
      </c>
      <c r="AW990" s="31">
        <f t="shared" si="3356"/>
        <v>2396.5</v>
      </c>
      <c r="AX990" s="31">
        <f t="shared" si="3357"/>
        <v>2396.5</v>
      </c>
      <c r="AY990" s="31">
        <f t="shared" si="3358"/>
        <v>2396.5</v>
      </c>
      <c r="AZ990" s="31">
        <f t="shared" si="3535"/>
        <v>0</v>
      </c>
      <c r="BA990" s="31">
        <f t="shared" si="3359"/>
        <v>2396.5</v>
      </c>
      <c r="BB990" s="31">
        <f t="shared" si="3360"/>
        <v>2396.5</v>
      </c>
      <c r="BC990" s="31">
        <f t="shared" si="3361"/>
        <v>2396.5</v>
      </c>
      <c r="BD990" s="31">
        <f t="shared" si="3536"/>
        <v>0</v>
      </c>
      <c r="BE990" s="31">
        <f t="shared" si="3537"/>
        <v>0</v>
      </c>
      <c r="BF990" s="31">
        <f t="shared" si="3538"/>
        <v>0</v>
      </c>
      <c r="BG990" s="31">
        <f t="shared" si="3539"/>
        <v>0</v>
      </c>
      <c r="BH990" s="31">
        <f t="shared" si="3540"/>
        <v>0</v>
      </c>
      <c r="BI990" s="31">
        <f t="shared" si="3541"/>
        <v>0</v>
      </c>
      <c r="BJ990" s="31">
        <f t="shared" si="3542"/>
        <v>0</v>
      </c>
      <c r="BK990" s="31">
        <f t="shared" si="3543"/>
        <v>0</v>
      </c>
      <c r="BL990" s="31">
        <f t="shared" si="3544"/>
        <v>0</v>
      </c>
      <c r="BM990" s="31">
        <f t="shared" si="3545"/>
        <v>0</v>
      </c>
      <c r="BN990" s="31">
        <f t="shared" si="3546"/>
        <v>0</v>
      </c>
      <c r="BO990" s="31">
        <f t="shared" si="3362"/>
        <v>2396.5</v>
      </c>
      <c r="BP990" s="31">
        <f t="shared" si="3363"/>
        <v>2396.5</v>
      </c>
      <c r="BQ990" s="31">
        <f t="shared" si="3364"/>
        <v>2396.5</v>
      </c>
      <c r="BR990" s="31">
        <f t="shared" si="3547"/>
        <v>0</v>
      </c>
      <c r="BS990" s="32"/>
      <c r="BT990" s="32"/>
      <c r="BU990" s="28"/>
      <c r="BV990" s="28"/>
      <c r="BW990" s="28"/>
      <c r="BX990" s="28"/>
      <c r="BY990" s="28"/>
      <c r="BZ990" s="28"/>
      <c r="CA990" s="28"/>
      <c r="CB990" s="28"/>
    </row>
    <row r="991" s="1" customFormat="1" ht="30">
      <c r="A991" s="33" t="s">
        <v>497</v>
      </c>
      <c r="B991" s="33" t="s">
        <v>103</v>
      </c>
      <c r="C991" s="33" t="s">
        <v>36</v>
      </c>
      <c r="D991" s="33" t="s">
        <v>413</v>
      </c>
      <c r="E991" s="38"/>
      <c r="F991" s="34" t="s">
        <v>414</v>
      </c>
      <c r="G991" s="17">
        <f t="shared" si="3503"/>
        <v>2396.5</v>
      </c>
      <c r="H991" s="17">
        <f t="shared" si="3366"/>
        <v>2396.5</v>
      </c>
      <c r="I991" s="17">
        <f t="shared" si="3504"/>
        <v>2396.5</v>
      </c>
      <c r="J991" s="17">
        <f t="shared" si="3505"/>
        <v>0</v>
      </c>
      <c r="K991" s="17">
        <f t="shared" si="3506"/>
        <v>0</v>
      </c>
      <c r="L991" s="17">
        <f t="shared" si="3507"/>
        <v>0</v>
      </c>
      <c r="M991" s="17">
        <f t="shared" si="3548"/>
        <v>2396.5</v>
      </c>
      <c r="N991" s="17">
        <f t="shared" si="3549"/>
        <v>2396.5</v>
      </c>
      <c r="O991" s="17">
        <f t="shared" si="3550"/>
        <v>2396.5</v>
      </c>
      <c r="P991" s="17">
        <f t="shared" si="3508"/>
        <v>0</v>
      </c>
      <c r="Q991" s="17">
        <f t="shared" si="3509"/>
        <v>0</v>
      </c>
      <c r="R991" s="17">
        <f t="shared" si="3510"/>
        <v>0</v>
      </c>
      <c r="S991" s="17">
        <f t="shared" si="3511"/>
        <v>0</v>
      </c>
      <c r="T991" s="17">
        <f t="shared" si="3512"/>
        <v>0</v>
      </c>
      <c r="U991" s="17">
        <f t="shared" si="3513"/>
        <v>0</v>
      </c>
      <c r="V991" s="17">
        <f t="shared" si="3514"/>
        <v>0</v>
      </c>
      <c r="W991" s="17">
        <f t="shared" si="3515"/>
        <v>0</v>
      </c>
      <c r="X991" s="17">
        <f t="shared" si="3516"/>
        <v>0</v>
      </c>
      <c r="Y991" s="17">
        <f t="shared" si="3350"/>
        <v>2396.5</v>
      </c>
      <c r="Z991" s="17">
        <f t="shared" si="3351"/>
        <v>2396.5</v>
      </c>
      <c r="AA991" s="17">
        <f t="shared" si="3352"/>
        <v>2396.5</v>
      </c>
      <c r="AB991" s="17">
        <f t="shared" si="3517"/>
        <v>0</v>
      </c>
      <c r="AC991" s="17">
        <f t="shared" si="3518"/>
        <v>0</v>
      </c>
      <c r="AD991" s="17">
        <f t="shared" si="3519"/>
        <v>0</v>
      </c>
      <c r="AE991" s="17">
        <f t="shared" si="3353"/>
        <v>2396.5</v>
      </c>
      <c r="AF991" s="17">
        <f t="shared" si="3354"/>
        <v>2396.5</v>
      </c>
      <c r="AG991" s="17">
        <f t="shared" si="3355"/>
        <v>2396.5</v>
      </c>
      <c r="AH991" s="17">
        <f t="shared" si="3520"/>
        <v>0</v>
      </c>
      <c r="AI991" s="17">
        <f t="shared" si="3521"/>
        <v>0</v>
      </c>
      <c r="AJ991" s="17">
        <f t="shared" si="3522"/>
        <v>0</v>
      </c>
      <c r="AK991" s="17">
        <f t="shared" si="3523"/>
        <v>0</v>
      </c>
      <c r="AL991" s="17">
        <f t="shared" si="3524"/>
        <v>0</v>
      </c>
      <c r="AM991" s="17">
        <f t="shared" si="3525"/>
        <v>0</v>
      </c>
      <c r="AN991" s="17">
        <f t="shared" si="3526"/>
        <v>0</v>
      </c>
      <c r="AO991" s="17">
        <f t="shared" si="3527"/>
        <v>0</v>
      </c>
      <c r="AP991" s="17">
        <f t="shared" si="3528"/>
        <v>0</v>
      </c>
      <c r="AQ991" s="17">
        <f t="shared" si="3529"/>
        <v>0</v>
      </c>
      <c r="AR991" s="17">
        <f t="shared" si="3530"/>
        <v>0</v>
      </c>
      <c r="AS991" s="17">
        <f t="shared" si="3531"/>
        <v>0</v>
      </c>
      <c r="AT991" s="17">
        <f t="shared" si="3532"/>
        <v>0</v>
      </c>
      <c r="AU991" s="17">
        <f t="shared" si="3533"/>
        <v>0</v>
      </c>
      <c r="AV991" s="17">
        <f t="shared" si="3534"/>
        <v>0</v>
      </c>
      <c r="AW991" s="17">
        <f t="shared" si="3356"/>
        <v>2396.5</v>
      </c>
      <c r="AX991" s="17">
        <f t="shared" si="3357"/>
        <v>2396.5</v>
      </c>
      <c r="AY991" s="17">
        <f t="shared" si="3358"/>
        <v>2396.5</v>
      </c>
      <c r="AZ991" s="17">
        <f t="shared" si="3535"/>
        <v>0</v>
      </c>
      <c r="BA991" s="17">
        <f t="shared" si="3359"/>
        <v>2396.5</v>
      </c>
      <c r="BB991" s="17">
        <f t="shared" si="3360"/>
        <v>2396.5</v>
      </c>
      <c r="BC991" s="17">
        <f t="shared" si="3361"/>
        <v>2396.5</v>
      </c>
      <c r="BD991" s="17">
        <f t="shared" si="3536"/>
        <v>0</v>
      </c>
      <c r="BE991" s="17">
        <f t="shared" si="3537"/>
        <v>0</v>
      </c>
      <c r="BF991" s="17">
        <f t="shared" si="3538"/>
        <v>0</v>
      </c>
      <c r="BG991" s="17">
        <f t="shared" si="3539"/>
        <v>0</v>
      </c>
      <c r="BH991" s="17">
        <f t="shared" si="3540"/>
        <v>0</v>
      </c>
      <c r="BI991" s="17">
        <f t="shared" si="3541"/>
        <v>0</v>
      </c>
      <c r="BJ991" s="17">
        <f t="shared" si="3542"/>
        <v>0</v>
      </c>
      <c r="BK991" s="17">
        <f t="shared" si="3543"/>
        <v>0</v>
      </c>
      <c r="BL991" s="17">
        <f t="shared" si="3544"/>
        <v>0</v>
      </c>
      <c r="BM991" s="17">
        <f t="shared" si="3545"/>
        <v>0</v>
      </c>
      <c r="BN991" s="17">
        <f t="shared" si="3546"/>
        <v>0</v>
      </c>
      <c r="BO991" s="17">
        <f t="shared" si="3362"/>
        <v>2396.5</v>
      </c>
      <c r="BP991" s="17">
        <f t="shared" si="3363"/>
        <v>2396.5</v>
      </c>
      <c r="BQ991" s="17">
        <f t="shared" si="3364"/>
        <v>2396.5</v>
      </c>
      <c r="BR991" s="17">
        <f t="shared" si="3547"/>
        <v>0</v>
      </c>
      <c r="BS991" s="35"/>
      <c r="BT991" s="35"/>
      <c r="BU991" s="1"/>
      <c r="BV991" s="1"/>
      <c r="BW991" s="1"/>
      <c r="BX991" s="1"/>
      <c r="BY991" s="1"/>
      <c r="BZ991" s="1"/>
      <c r="CA991" s="1"/>
      <c r="CB991" s="1"/>
    </row>
    <row r="992" s="1" customFormat="1" ht="15" hidden="1">
      <c r="A992" s="33" t="s">
        <v>497</v>
      </c>
      <c r="B992" s="33" t="s">
        <v>103</v>
      </c>
      <c r="C992" s="33" t="s">
        <v>36</v>
      </c>
      <c r="D992" s="33" t="s">
        <v>415</v>
      </c>
      <c r="E992" s="38"/>
      <c r="F992" s="34" t="s">
        <v>43</v>
      </c>
      <c r="G992" s="17">
        <f t="shared" si="3503"/>
        <v>2396.5</v>
      </c>
      <c r="H992" s="17">
        <f t="shared" si="3366"/>
        <v>2396.5</v>
      </c>
      <c r="I992" s="17">
        <f t="shared" si="3504"/>
        <v>2396.5</v>
      </c>
      <c r="J992" s="17">
        <f t="shared" si="3505"/>
        <v>0</v>
      </c>
      <c r="K992" s="17">
        <f t="shared" si="3506"/>
        <v>0</v>
      </c>
      <c r="L992" s="17">
        <f t="shared" si="3507"/>
        <v>0</v>
      </c>
      <c r="M992" s="17">
        <f t="shared" si="3548"/>
        <v>2396.5</v>
      </c>
      <c r="N992" s="17">
        <f t="shared" si="3549"/>
        <v>2396.5</v>
      </c>
      <c r="O992" s="17">
        <f t="shared" si="3550"/>
        <v>2396.5</v>
      </c>
      <c r="P992" s="17">
        <f t="shared" si="3508"/>
        <v>0</v>
      </c>
      <c r="Q992" s="17">
        <f t="shared" si="3509"/>
        <v>0</v>
      </c>
      <c r="R992" s="17">
        <f t="shared" si="3510"/>
        <v>0</v>
      </c>
      <c r="S992" s="17">
        <f t="shared" si="3511"/>
        <v>0</v>
      </c>
      <c r="T992" s="17">
        <f t="shared" si="3512"/>
        <v>0</v>
      </c>
      <c r="U992" s="17">
        <f t="shared" si="3513"/>
        <v>0</v>
      </c>
      <c r="V992" s="17">
        <f t="shared" si="3514"/>
        <v>0</v>
      </c>
      <c r="W992" s="17">
        <f t="shared" si="3515"/>
        <v>0</v>
      </c>
      <c r="X992" s="17">
        <f t="shared" si="3516"/>
        <v>0</v>
      </c>
      <c r="Y992" s="17">
        <f t="shared" si="3350"/>
        <v>2396.5</v>
      </c>
      <c r="Z992" s="17">
        <f t="shared" si="3351"/>
        <v>2396.5</v>
      </c>
      <c r="AA992" s="17">
        <f t="shared" si="3352"/>
        <v>2396.5</v>
      </c>
      <c r="AB992" s="17">
        <f t="shared" si="3517"/>
        <v>0</v>
      </c>
      <c r="AC992" s="17">
        <f t="shared" si="3518"/>
        <v>0</v>
      </c>
      <c r="AD992" s="17">
        <f t="shared" si="3519"/>
        <v>0</v>
      </c>
      <c r="AE992" s="17">
        <f t="shared" si="3353"/>
        <v>2396.5</v>
      </c>
      <c r="AF992" s="17">
        <f t="shared" si="3354"/>
        <v>2396.5</v>
      </c>
      <c r="AG992" s="17">
        <f t="shared" si="3355"/>
        <v>2396.5</v>
      </c>
      <c r="AH992" s="17">
        <f t="shared" si="3520"/>
        <v>0</v>
      </c>
      <c r="AI992" s="17">
        <f t="shared" si="3521"/>
        <v>0</v>
      </c>
      <c r="AJ992" s="17">
        <f t="shared" si="3522"/>
        <v>0</v>
      </c>
      <c r="AK992" s="17">
        <f t="shared" si="3523"/>
        <v>0</v>
      </c>
      <c r="AL992" s="17">
        <f t="shared" si="3524"/>
        <v>0</v>
      </c>
      <c r="AM992" s="17">
        <f t="shared" si="3525"/>
        <v>0</v>
      </c>
      <c r="AN992" s="17">
        <f t="shared" si="3526"/>
        <v>0</v>
      </c>
      <c r="AO992" s="17">
        <f t="shared" si="3527"/>
        <v>0</v>
      </c>
      <c r="AP992" s="17">
        <f t="shared" si="3528"/>
        <v>0</v>
      </c>
      <c r="AQ992" s="17">
        <f t="shared" si="3529"/>
        <v>0</v>
      </c>
      <c r="AR992" s="17">
        <f t="shared" si="3530"/>
        <v>0</v>
      </c>
      <c r="AS992" s="17">
        <f t="shared" si="3531"/>
        <v>0</v>
      </c>
      <c r="AT992" s="17">
        <f t="shared" si="3532"/>
        <v>0</v>
      </c>
      <c r="AU992" s="17">
        <f t="shared" si="3533"/>
        <v>0</v>
      </c>
      <c r="AV992" s="17">
        <f t="shared" si="3534"/>
        <v>0</v>
      </c>
      <c r="AW992" s="17">
        <f t="shared" si="3356"/>
        <v>2396.5</v>
      </c>
      <c r="AX992" s="17">
        <f t="shared" si="3357"/>
        <v>2396.5</v>
      </c>
      <c r="AY992" s="17">
        <f t="shared" si="3358"/>
        <v>2396.5</v>
      </c>
      <c r="AZ992" s="17">
        <f t="shared" si="3535"/>
        <v>0</v>
      </c>
      <c r="BA992" s="17">
        <f t="shared" si="3359"/>
        <v>2396.5</v>
      </c>
      <c r="BB992" s="17">
        <f t="shared" si="3360"/>
        <v>2396.5</v>
      </c>
      <c r="BC992" s="17">
        <f t="shared" si="3361"/>
        <v>2396.5</v>
      </c>
      <c r="BD992" s="17">
        <f t="shared" si="3536"/>
        <v>0</v>
      </c>
      <c r="BE992" s="17">
        <f t="shared" si="3537"/>
        <v>0</v>
      </c>
      <c r="BF992" s="17">
        <f t="shared" si="3538"/>
        <v>0</v>
      </c>
      <c r="BG992" s="17">
        <f t="shared" si="3539"/>
        <v>0</v>
      </c>
      <c r="BH992" s="17">
        <f t="shared" si="3540"/>
        <v>0</v>
      </c>
      <c r="BI992" s="17">
        <f t="shared" si="3541"/>
        <v>0</v>
      </c>
      <c r="BJ992" s="17">
        <f t="shared" si="3542"/>
        <v>0</v>
      </c>
      <c r="BK992" s="17">
        <f t="shared" si="3543"/>
        <v>0</v>
      </c>
      <c r="BL992" s="17">
        <f t="shared" si="3544"/>
        <v>0</v>
      </c>
      <c r="BM992" s="17">
        <f t="shared" si="3545"/>
        <v>0</v>
      </c>
      <c r="BN992" s="17">
        <f t="shared" si="3546"/>
        <v>0</v>
      </c>
      <c r="BO992" s="17">
        <f t="shared" si="3362"/>
        <v>2396.5</v>
      </c>
      <c r="BP992" s="17">
        <f t="shared" si="3363"/>
        <v>2396.5</v>
      </c>
      <c r="BQ992" s="17">
        <f t="shared" si="3364"/>
        <v>2396.5</v>
      </c>
      <c r="BR992" s="17">
        <f t="shared" si="3547"/>
        <v>0</v>
      </c>
      <c r="BS992" s="35">
        <v>0</v>
      </c>
      <c r="BT992" s="35"/>
      <c r="BU992" s="1"/>
      <c r="BV992" s="1"/>
      <c r="BW992" s="1"/>
      <c r="BX992" s="1"/>
      <c r="BY992" s="1"/>
      <c r="BZ992" s="1"/>
      <c r="CA992" s="1"/>
      <c r="CB992" s="1"/>
    </row>
    <row r="993" s="1" customFormat="1" ht="45">
      <c r="A993" s="33" t="s">
        <v>497</v>
      </c>
      <c r="B993" s="33" t="s">
        <v>103</v>
      </c>
      <c r="C993" s="33" t="s">
        <v>36</v>
      </c>
      <c r="D993" s="33" t="s">
        <v>482</v>
      </c>
      <c r="E993" s="38"/>
      <c r="F993" s="34" t="s">
        <v>483</v>
      </c>
      <c r="G993" s="17">
        <f t="shared" si="3503"/>
        <v>2396.5</v>
      </c>
      <c r="H993" s="17">
        <f t="shared" si="3366"/>
        <v>2396.5</v>
      </c>
      <c r="I993" s="17">
        <f t="shared" si="3504"/>
        <v>2396.5</v>
      </c>
      <c r="J993" s="17">
        <f t="shared" si="3505"/>
        <v>0</v>
      </c>
      <c r="K993" s="17">
        <f t="shared" si="3506"/>
        <v>0</v>
      </c>
      <c r="L993" s="17">
        <f t="shared" si="3507"/>
        <v>0</v>
      </c>
      <c r="M993" s="17">
        <f t="shared" si="3548"/>
        <v>2396.5</v>
      </c>
      <c r="N993" s="17">
        <f t="shared" si="3549"/>
        <v>2396.5</v>
      </c>
      <c r="O993" s="17">
        <f t="shared" si="3550"/>
        <v>2396.5</v>
      </c>
      <c r="P993" s="17">
        <f t="shared" si="3508"/>
        <v>0</v>
      </c>
      <c r="Q993" s="17">
        <f t="shared" si="3509"/>
        <v>0</v>
      </c>
      <c r="R993" s="17">
        <f t="shared" si="3510"/>
        <v>0</v>
      </c>
      <c r="S993" s="17">
        <f t="shared" si="3511"/>
        <v>0</v>
      </c>
      <c r="T993" s="17">
        <f t="shared" si="3512"/>
        <v>0</v>
      </c>
      <c r="U993" s="17">
        <f t="shared" si="3513"/>
        <v>0</v>
      </c>
      <c r="V993" s="17">
        <f t="shared" si="3514"/>
        <v>0</v>
      </c>
      <c r="W993" s="17">
        <f t="shared" si="3515"/>
        <v>0</v>
      </c>
      <c r="X993" s="17">
        <f t="shared" si="3516"/>
        <v>0</v>
      </c>
      <c r="Y993" s="17">
        <f t="shared" si="3350"/>
        <v>2396.5</v>
      </c>
      <c r="Z993" s="17">
        <f t="shared" si="3351"/>
        <v>2396.5</v>
      </c>
      <c r="AA993" s="17">
        <f t="shared" si="3352"/>
        <v>2396.5</v>
      </c>
      <c r="AB993" s="17">
        <f t="shared" si="3517"/>
        <v>0</v>
      </c>
      <c r="AC993" s="17">
        <f t="shared" si="3518"/>
        <v>0</v>
      </c>
      <c r="AD993" s="17">
        <f t="shared" si="3519"/>
        <v>0</v>
      </c>
      <c r="AE993" s="17">
        <f t="shared" si="3353"/>
        <v>2396.5</v>
      </c>
      <c r="AF993" s="17">
        <f t="shared" si="3354"/>
        <v>2396.5</v>
      </c>
      <c r="AG993" s="17">
        <f t="shared" si="3355"/>
        <v>2396.5</v>
      </c>
      <c r="AH993" s="17">
        <f t="shared" si="3520"/>
        <v>0</v>
      </c>
      <c r="AI993" s="17">
        <f t="shared" si="3521"/>
        <v>0</v>
      </c>
      <c r="AJ993" s="17">
        <f t="shared" si="3522"/>
        <v>0</v>
      </c>
      <c r="AK993" s="17">
        <f t="shared" si="3523"/>
        <v>0</v>
      </c>
      <c r="AL993" s="17">
        <f t="shared" si="3524"/>
        <v>0</v>
      </c>
      <c r="AM993" s="17">
        <f t="shared" si="3525"/>
        <v>0</v>
      </c>
      <c r="AN993" s="17">
        <f t="shared" si="3526"/>
        <v>0</v>
      </c>
      <c r="AO993" s="17">
        <f t="shared" si="3527"/>
        <v>0</v>
      </c>
      <c r="AP993" s="17">
        <f t="shared" si="3528"/>
        <v>0</v>
      </c>
      <c r="AQ993" s="17">
        <f t="shared" si="3529"/>
        <v>0</v>
      </c>
      <c r="AR993" s="17">
        <f t="shared" si="3530"/>
        <v>0</v>
      </c>
      <c r="AS993" s="17">
        <f t="shared" si="3531"/>
        <v>0</v>
      </c>
      <c r="AT993" s="17">
        <f t="shared" si="3532"/>
        <v>0</v>
      </c>
      <c r="AU993" s="17">
        <f t="shared" si="3533"/>
        <v>0</v>
      </c>
      <c r="AV993" s="17">
        <f t="shared" si="3534"/>
        <v>0</v>
      </c>
      <c r="AW993" s="17">
        <f t="shared" si="3356"/>
        <v>2396.5</v>
      </c>
      <c r="AX993" s="17">
        <f t="shared" si="3357"/>
        <v>2396.5</v>
      </c>
      <c r="AY993" s="17">
        <f t="shared" si="3358"/>
        <v>2396.5</v>
      </c>
      <c r="AZ993" s="17">
        <f t="shared" si="3535"/>
        <v>0</v>
      </c>
      <c r="BA993" s="17">
        <f t="shared" si="3359"/>
        <v>2396.5</v>
      </c>
      <c r="BB993" s="17">
        <f t="shared" si="3360"/>
        <v>2396.5</v>
      </c>
      <c r="BC993" s="17">
        <f t="shared" si="3361"/>
        <v>2396.5</v>
      </c>
      <c r="BD993" s="17">
        <f t="shared" si="3536"/>
        <v>0</v>
      </c>
      <c r="BE993" s="17">
        <f t="shared" si="3537"/>
        <v>0</v>
      </c>
      <c r="BF993" s="17">
        <f t="shared" si="3538"/>
        <v>0</v>
      </c>
      <c r="BG993" s="17">
        <f t="shared" si="3539"/>
        <v>0</v>
      </c>
      <c r="BH993" s="17">
        <f t="shared" si="3540"/>
        <v>0</v>
      </c>
      <c r="BI993" s="17">
        <f t="shared" si="3541"/>
        <v>0</v>
      </c>
      <c r="BJ993" s="17">
        <f t="shared" si="3542"/>
        <v>0</v>
      </c>
      <c r="BK993" s="17">
        <f t="shared" si="3543"/>
        <v>0</v>
      </c>
      <c r="BL993" s="17">
        <f t="shared" si="3544"/>
        <v>0</v>
      </c>
      <c r="BM993" s="17">
        <f t="shared" si="3545"/>
        <v>0</v>
      </c>
      <c r="BN993" s="17">
        <f t="shared" si="3546"/>
        <v>0</v>
      </c>
      <c r="BO993" s="17">
        <f t="shared" si="3362"/>
        <v>2396.5</v>
      </c>
      <c r="BP993" s="17">
        <f t="shared" si="3363"/>
        <v>2396.5</v>
      </c>
      <c r="BQ993" s="17">
        <f t="shared" si="3364"/>
        <v>2396.5</v>
      </c>
      <c r="BR993" s="17">
        <f t="shared" si="3547"/>
        <v>0</v>
      </c>
      <c r="BS993" s="35"/>
      <c r="BT993" s="35"/>
      <c r="BU993" s="1"/>
      <c r="BV993" s="1"/>
      <c r="BW993" s="1"/>
      <c r="BX993" s="1"/>
      <c r="BY993" s="1"/>
      <c r="BZ993" s="1"/>
      <c r="CA993" s="1"/>
      <c r="CB993" s="1"/>
    </row>
    <row r="994" s="1" customFormat="1" ht="45">
      <c r="A994" s="33" t="s">
        <v>497</v>
      </c>
      <c r="B994" s="33" t="s">
        <v>103</v>
      </c>
      <c r="C994" s="33" t="s">
        <v>36</v>
      </c>
      <c r="D994" s="33" t="s">
        <v>484</v>
      </c>
      <c r="E994" s="38"/>
      <c r="F994" s="34" t="s">
        <v>485</v>
      </c>
      <c r="G994" s="17">
        <f t="shared" si="3503"/>
        <v>2396.5</v>
      </c>
      <c r="H994" s="17">
        <f t="shared" si="3366"/>
        <v>2396.5</v>
      </c>
      <c r="I994" s="17">
        <f t="shared" si="3504"/>
        <v>2396.5</v>
      </c>
      <c r="J994" s="17">
        <f t="shared" si="3505"/>
        <v>0</v>
      </c>
      <c r="K994" s="17">
        <f t="shared" si="3506"/>
        <v>0</v>
      </c>
      <c r="L994" s="17">
        <f t="shared" si="3507"/>
        <v>0</v>
      </c>
      <c r="M994" s="17">
        <f t="shared" si="3548"/>
        <v>2396.5</v>
      </c>
      <c r="N994" s="17">
        <f t="shared" si="3549"/>
        <v>2396.5</v>
      </c>
      <c r="O994" s="17">
        <f t="shared" si="3550"/>
        <v>2396.5</v>
      </c>
      <c r="P994" s="17">
        <f t="shared" si="3508"/>
        <v>0</v>
      </c>
      <c r="Q994" s="17">
        <f t="shared" si="3509"/>
        <v>0</v>
      </c>
      <c r="R994" s="17">
        <f t="shared" si="3510"/>
        <v>0</v>
      </c>
      <c r="S994" s="17">
        <f t="shared" si="3511"/>
        <v>0</v>
      </c>
      <c r="T994" s="17">
        <f t="shared" si="3512"/>
        <v>0</v>
      </c>
      <c r="U994" s="17">
        <f t="shared" si="3513"/>
        <v>0</v>
      </c>
      <c r="V994" s="17">
        <f t="shared" si="3514"/>
        <v>0</v>
      </c>
      <c r="W994" s="17">
        <f t="shared" si="3515"/>
        <v>0</v>
      </c>
      <c r="X994" s="17">
        <f t="shared" si="3516"/>
        <v>0</v>
      </c>
      <c r="Y994" s="17">
        <f t="shared" si="3350"/>
        <v>2396.5</v>
      </c>
      <c r="Z994" s="17">
        <f t="shared" si="3351"/>
        <v>2396.5</v>
      </c>
      <c r="AA994" s="17">
        <f t="shared" si="3352"/>
        <v>2396.5</v>
      </c>
      <c r="AB994" s="17">
        <f t="shared" si="3517"/>
        <v>0</v>
      </c>
      <c r="AC994" s="17">
        <f t="shared" si="3518"/>
        <v>0</v>
      </c>
      <c r="AD994" s="17">
        <f t="shared" si="3519"/>
        <v>0</v>
      </c>
      <c r="AE994" s="17">
        <f t="shared" si="3353"/>
        <v>2396.5</v>
      </c>
      <c r="AF994" s="17">
        <f t="shared" si="3354"/>
        <v>2396.5</v>
      </c>
      <c r="AG994" s="17">
        <f t="shared" si="3355"/>
        <v>2396.5</v>
      </c>
      <c r="AH994" s="17">
        <f t="shared" si="3520"/>
        <v>0</v>
      </c>
      <c r="AI994" s="17">
        <f t="shared" si="3521"/>
        <v>0</v>
      </c>
      <c r="AJ994" s="17">
        <f t="shared" si="3522"/>
        <v>0</v>
      </c>
      <c r="AK994" s="17">
        <f t="shared" si="3523"/>
        <v>0</v>
      </c>
      <c r="AL994" s="17">
        <f t="shared" si="3524"/>
        <v>0</v>
      </c>
      <c r="AM994" s="17">
        <f t="shared" si="3525"/>
        <v>0</v>
      </c>
      <c r="AN994" s="17">
        <f t="shared" si="3526"/>
        <v>0</v>
      </c>
      <c r="AO994" s="17">
        <f t="shared" si="3527"/>
        <v>0</v>
      </c>
      <c r="AP994" s="17">
        <f t="shared" si="3528"/>
        <v>0</v>
      </c>
      <c r="AQ994" s="17">
        <f t="shared" si="3529"/>
        <v>0</v>
      </c>
      <c r="AR994" s="17">
        <f t="shared" si="3530"/>
        <v>0</v>
      </c>
      <c r="AS994" s="17">
        <f t="shared" si="3531"/>
        <v>0</v>
      </c>
      <c r="AT994" s="17">
        <f t="shared" si="3532"/>
        <v>0</v>
      </c>
      <c r="AU994" s="17">
        <f t="shared" si="3533"/>
        <v>0</v>
      </c>
      <c r="AV994" s="17">
        <f t="shared" si="3534"/>
        <v>0</v>
      </c>
      <c r="AW994" s="17">
        <f t="shared" si="3356"/>
        <v>2396.5</v>
      </c>
      <c r="AX994" s="17">
        <f t="shared" si="3357"/>
        <v>2396.5</v>
      </c>
      <c r="AY994" s="17">
        <f t="shared" si="3358"/>
        <v>2396.5</v>
      </c>
      <c r="AZ994" s="17">
        <f t="shared" si="3535"/>
        <v>0</v>
      </c>
      <c r="BA994" s="17">
        <f t="shared" si="3359"/>
        <v>2396.5</v>
      </c>
      <c r="BB994" s="17">
        <f t="shared" si="3360"/>
        <v>2396.5</v>
      </c>
      <c r="BC994" s="17">
        <f t="shared" si="3361"/>
        <v>2396.5</v>
      </c>
      <c r="BD994" s="17">
        <f t="shared" si="3536"/>
        <v>0</v>
      </c>
      <c r="BE994" s="17">
        <f t="shared" si="3537"/>
        <v>0</v>
      </c>
      <c r="BF994" s="17">
        <f t="shared" si="3538"/>
        <v>0</v>
      </c>
      <c r="BG994" s="17">
        <f t="shared" si="3539"/>
        <v>0</v>
      </c>
      <c r="BH994" s="17">
        <f t="shared" si="3540"/>
        <v>0</v>
      </c>
      <c r="BI994" s="17">
        <f t="shared" si="3541"/>
        <v>0</v>
      </c>
      <c r="BJ994" s="17">
        <f t="shared" si="3542"/>
        <v>0</v>
      </c>
      <c r="BK994" s="17">
        <f t="shared" si="3543"/>
        <v>0</v>
      </c>
      <c r="BL994" s="17">
        <f t="shared" si="3544"/>
        <v>0</v>
      </c>
      <c r="BM994" s="17">
        <f t="shared" si="3545"/>
        <v>0</v>
      </c>
      <c r="BN994" s="17">
        <f t="shared" si="3546"/>
        <v>0</v>
      </c>
      <c r="BO994" s="17">
        <f t="shared" si="3362"/>
        <v>2396.5</v>
      </c>
      <c r="BP994" s="17">
        <f t="shared" si="3363"/>
        <v>2396.5</v>
      </c>
      <c r="BQ994" s="17">
        <f t="shared" si="3364"/>
        <v>2396.5</v>
      </c>
      <c r="BR994" s="17">
        <f t="shared" si="3547"/>
        <v>0</v>
      </c>
      <c r="BS994" s="35"/>
      <c r="BT994" s="35"/>
      <c r="BU994" s="1"/>
      <c r="BV994" s="1"/>
      <c r="BW994" s="1"/>
      <c r="BX994" s="1"/>
      <c r="BY994" s="1"/>
      <c r="BZ994" s="1"/>
      <c r="CA994" s="1"/>
      <c r="CB994" s="1"/>
    </row>
    <row r="995" s="1" customFormat="1" ht="30">
      <c r="A995" s="33" t="s">
        <v>497</v>
      </c>
      <c r="B995" s="33" t="s">
        <v>103</v>
      </c>
      <c r="C995" s="33" t="s">
        <v>36</v>
      </c>
      <c r="D995" s="33" t="s">
        <v>484</v>
      </c>
      <c r="E995" s="33" t="s">
        <v>48</v>
      </c>
      <c r="F995" s="34" t="s">
        <v>49</v>
      </c>
      <c r="G995" s="17">
        <v>2396.5</v>
      </c>
      <c r="H995" s="17">
        <v>2396.5</v>
      </c>
      <c r="I995" s="17">
        <v>2396.5</v>
      </c>
      <c r="J995" s="17"/>
      <c r="K995" s="17"/>
      <c r="L995" s="17"/>
      <c r="M995" s="17">
        <f t="shared" si="3548"/>
        <v>2396.5</v>
      </c>
      <c r="N995" s="17">
        <f t="shared" si="3549"/>
        <v>2396.5</v>
      </c>
      <c r="O995" s="17">
        <f t="shared" si="3550"/>
        <v>2396.5</v>
      </c>
      <c r="P995" s="17"/>
      <c r="Q995" s="17"/>
      <c r="R995" s="17"/>
      <c r="S995" s="17"/>
      <c r="T995" s="17"/>
      <c r="U995" s="17"/>
      <c r="V995" s="17"/>
      <c r="W995" s="17"/>
      <c r="X995" s="17"/>
      <c r="Y995" s="17">
        <f t="shared" si="3350"/>
        <v>2396.5</v>
      </c>
      <c r="Z995" s="17">
        <f t="shared" si="3351"/>
        <v>2396.5</v>
      </c>
      <c r="AA995" s="17">
        <f t="shared" si="3352"/>
        <v>2396.5</v>
      </c>
      <c r="AB995" s="17"/>
      <c r="AC995" s="17"/>
      <c r="AD995" s="17"/>
      <c r="AE995" s="17">
        <f t="shared" si="3353"/>
        <v>2396.5</v>
      </c>
      <c r="AF995" s="17">
        <f t="shared" si="3354"/>
        <v>2396.5</v>
      </c>
      <c r="AG995" s="17">
        <f t="shared" si="3355"/>
        <v>2396.5</v>
      </c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>
        <f t="shared" si="3356"/>
        <v>2396.5</v>
      </c>
      <c r="AX995" s="17">
        <f t="shared" si="3357"/>
        <v>2396.5</v>
      </c>
      <c r="AY995" s="17">
        <f t="shared" si="3358"/>
        <v>2396.5</v>
      </c>
      <c r="AZ995" s="17"/>
      <c r="BA995" s="17">
        <f t="shared" si="3359"/>
        <v>2396.5</v>
      </c>
      <c r="BB995" s="17">
        <f t="shared" si="3360"/>
        <v>2396.5</v>
      </c>
      <c r="BC995" s="17">
        <f t="shared" si="3361"/>
        <v>2396.5</v>
      </c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>
        <f t="shared" si="3362"/>
        <v>2396.5</v>
      </c>
      <c r="BP995" s="17">
        <f t="shared" si="3363"/>
        <v>2396.5</v>
      </c>
      <c r="BQ995" s="17">
        <f t="shared" si="3364"/>
        <v>2396.5</v>
      </c>
      <c r="BR995" s="17"/>
      <c r="BS995" s="35"/>
      <c r="BT995" s="35"/>
      <c r="BU995" s="1"/>
      <c r="BV995" s="1"/>
      <c r="BW995" s="1"/>
      <c r="BX995" s="1"/>
      <c r="BY995" s="1"/>
      <c r="BZ995" s="1"/>
      <c r="CA995" s="1"/>
      <c r="CB995" s="1"/>
    </row>
    <row r="996" s="23" customFormat="1" ht="15">
      <c r="A996" s="24" t="s">
        <v>501</v>
      </c>
      <c r="B996" s="24"/>
      <c r="C996" s="24"/>
      <c r="D996" s="24"/>
      <c r="E996" s="24"/>
      <c r="F996" s="25" t="s">
        <v>502</v>
      </c>
      <c r="G996" s="26">
        <f>G997+G1107+G1119+G1068+G1027+G1045+G1129+G1100</f>
        <v>152216.99999999997</v>
      </c>
      <c r="H996" s="26">
        <f>H997+H1107+H1119+H1068+H1027+H1045+H1129+H1100</f>
        <v>139875.19999999998</v>
      </c>
      <c r="I996" s="26">
        <f>I997+I1107+I1119+I1068+I1027+I1045+I1129+I1100</f>
        <v>134518.5</v>
      </c>
      <c r="J996" s="26">
        <f>J997+J1107+J1119+J1068+J1027+J1045+J1129+J1100</f>
        <v>15930.700000000001</v>
      </c>
      <c r="K996" s="26">
        <f>K997+K1107+K1119+K1068+K1027+K1045+K1129+K1100</f>
        <v>15952.6</v>
      </c>
      <c r="L996" s="26">
        <f>L997+L1107+L1119+L1068+L1027+L1045+L1129+L1100</f>
        <v>15952.6</v>
      </c>
      <c r="M996" s="26">
        <f t="shared" si="3548"/>
        <v>168147.69999999998</v>
      </c>
      <c r="N996" s="26">
        <f t="shared" si="3549"/>
        <v>155827.79999999999</v>
      </c>
      <c r="O996" s="26">
        <f t="shared" si="3550"/>
        <v>150471.10000000001</v>
      </c>
      <c r="P996" s="26">
        <f>P997+P1107+P1119+P1068+P1027+P1045+P1129+P1100</f>
        <v>8639.1000000000004</v>
      </c>
      <c r="Q996" s="26">
        <f>Q997+Q1107+Q1119+Q1068+Q1027+Q1045+Q1129+Q1100</f>
        <v>0</v>
      </c>
      <c r="R996" s="26">
        <f>R997+R1107+R1119+R1068+R1027+R1045+R1129+R1100</f>
        <v>0</v>
      </c>
      <c r="S996" s="26">
        <f>S997+S1107+S1119+S1068+S1027+S1045+S1129+S1100</f>
        <v>5998.8694299999997</v>
      </c>
      <c r="T996" s="26">
        <f>T997+T1107+T1119+T1068+T1027+T1045+T1129+T1100</f>
        <v>10655.4</v>
      </c>
      <c r="U996" s="26">
        <f>U997+U1107+U1119+U1068+U1027+U1045+U1129+U1100</f>
        <v>0</v>
      </c>
      <c r="V996" s="26">
        <f>V997+V1107+V1119+V1068+V1027+V1045+V1129+V1100</f>
        <v>10655.4</v>
      </c>
      <c r="W996" s="26">
        <f>W997+W1107+W1119+W1068+W1027+W1045+W1129+W1100</f>
        <v>0</v>
      </c>
      <c r="X996" s="26">
        <f>X997+X1107+X1119+X1068+X1027+X1045+X1129+X1100</f>
        <v>0</v>
      </c>
      <c r="Y996" s="26">
        <f t="shared" si="3350"/>
        <v>182785.66942999998</v>
      </c>
      <c r="Z996" s="26">
        <f t="shared" si="3351"/>
        <v>166483.19999999998</v>
      </c>
      <c r="AA996" s="26">
        <f t="shared" si="3352"/>
        <v>161126.5</v>
      </c>
      <c r="AB996" s="26">
        <f>AB997+AB1107+AB1119+AB1068+AB1027+AB1045+AB1129+AB1100</f>
        <v>0</v>
      </c>
      <c r="AC996" s="26">
        <f>AC997+AC1107+AC1119+AC1068+AC1027+AC1045+AC1129+AC1100</f>
        <v>0</v>
      </c>
      <c r="AD996" s="26">
        <f>AD997+AD1107+AD1119+AD1068+AD1027+AD1045+AD1129+AD1100</f>
        <v>0</v>
      </c>
      <c r="AE996" s="26">
        <f t="shared" si="3353"/>
        <v>182785.66942999998</v>
      </c>
      <c r="AF996" s="26">
        <f t="shared" si="3354"/>
        <v>166483.19999999998</v>
      </c>
      <c r="AG996" s="26">
        <f t="shared" si="3355"/>
        <v>161126.5</v>
      </c>
      <c r="AH996" s="26">
        <f>AH997+AH1107+AH1119+AH1068+AH1027+AH1045+AH1129+AH1100</f>
        <v>0</v>
      </c>
      <c r="AI996" s="26">
        <f>AI997+AI1107+AI1119+AI1068+AI1027+AI1045+AI1129+AI1100</f>
        <v>0</v>
      </c>
      <c r="AJ996" s="26">
        <f>AJ997+AJ1107+AJ1119+AJ1068+AJ1027+AJ1045+AJ1129+AJ1100</f>
        <v>0</v>
      </c>
      <c r="AK996" s="26">
        <f>AK997+AK1107+AK1119+AK1068+AK1027+AK1045+AK1129+AK1100</f>
        <v>0</v>
      </c>
      <c r="AL996" s="26">
        <f>AL997+AL1107+AL1119+AL1068+AL1027+AL1045+AL1129+AL1100</f>
        <v>0</v>
      </c>
      <c r="AM996" s="26">
        <f>AM997+AM1107+AM1119+AM1068+AM1027+AM1045+AM1129+AM1100</f>
        <v>0</v>
      </c>
      <c r="AN996" s="26">
        <f>AN997+AN1107+AN1119+AN1068+AN1027+AN1045+AN1129+AN1100</f>
        <v>0</v>
      </c>
      <c r="AO996" s="26">
        <f>AO997+AO1107+AO1119+AO1068+AO1027+AO1045+AO1129+AO1100</f>
        <v>0</v>
      </c>
      <c r="AP996" s="26">
        <f>AP997+AP1107+AP1119+AP1068+AP1027+AP1045+AP1129+AP1100</f>
        <v>0</v>
      </c>
      <c r="AQ996" s="26">
        <f>AQ997+AQ1107+AQ1119+AQ1068+AQ1027+AQ1045+AQ1129+AQ1100</f>
        <v>0</v>
      </c>
      <c r="AR996" s="26">
        <f>AR997+AR1107+AR1119+AR1068+AR1027+AR1045+AR1129+AR1100</f>
        <v>0</v>
      </c>
      <c r="AS996" s="26">
        <f>AS997+AS1107+AS1119+AS1068+AS1027+AS1045+AS1129+AS1100</f>
        <v>0</v>
      </c>
      <c r="AT996" s="26">
        <f>AT997+AT1107+AT1119+AT1068+AT1027+AT1045+AT1129+AT1100</f>
        <v>0</v>
      </c>
      <c r="AU996" s="26">
        <f>AU997+AU1107+AU1119+AU1068+AU1027+AU1045+AU1129+AU1100</f>
        <v>0</v>
      </c>
      <c r="AV996" s="26">
        <f>AV997+AV1107+AV1119+AV1068+AV1027+AV1045+AV1129+AV1100</f>
        <v>0</v>
      </c>
      <c r="AW996" s="26">
        <f t="shared" si="3356"/>
        <v>182785.66942999998</v>
      </c>
      <c r="AX996" s="26">
        <f t="shared" si="3357"/>
        <v>166483.19999999998</v>
      </c>
      <c r="AY996" s="26">
        <f t="shared" si="3358"/>
        <v>161126.5</v>
      </c>
      <c r="AZ996" s="26">
        <f>AZ997+AZ1107+AZ1119+AZ1068+AZ1027+AZ1045+AZ1129+AZ1100</f>
        <v>0</v>
      </c>
      <c r="BA996" s="26">
        <f t="shared" si="3359"/>
        <v>182785.66942999998</v>
      </c>
      <c r="BB996" s="26">
        <f t="shared" si="3360"/>
        <v>166483.19999999998</v>
      </c>
      <c r="BC996" s="26">
        <f t="shared" si="3361"/>
        <v>161126.5</v>
      </c>
      <c r="BD996" s="26">
        <f>BD997+BD1107+BD1119+BD1068+BD1027+BD1045+BD1129+BD1100</f>
        <v>0</v>
      </c>
      <c r="BE996" s="26">
        <f>BE997+BE1107+BE1119+BE1068+BE1027+BE1045+BE1129+BE1100</f>
        <v>0</v>
      </c>
      <c r="BF996" s="26">
        <f>BF997+BF1107+BF1119+BF1068+BF1027+BF1045+BF1129+BF1100</f>
        <v>0</v>
      </c>
      <c r="BG996" s="26">
        <f>BG997+BG1107+BG1119+BG1068+BG1027+BG1045+BG1129+BG1100</f>
        <v>0</v>
      </c>
      <c r="BH996" s="26">
        <f>BH997+BH1107+BH1119+BH1068+BH1027+BH1045+BH1129+BH1100</f>
        <v>0</v>
      </c>
      <c r="BI996" s="26">
        <f>BI997+BI1107+BI1119+BI1068+BI1027+BI1045+BI1129+BI1100</f>
        <v>0</v>
      </c>
      <c r="BJ996" s="26">
        <f>BJ997+BJ1107+BJ1119+BJ1068+BJ1027+BJ1045+BJ1129+BJ1100</f>
        <v>0</v>
      </c>
      <c r="BK996" s="26">
        <f>BK997+BK1107+BK1119+BK1068+BK1027+BK1045+BK1129+BK1100</f>
        <v>0</v>
      </c>
      <c r="BL996" s="26">
        <f>BL997+BL1107+BL1119+BL1068+BL1027+BL1045+BL1129+BL1100</f>
        <v>0</v>
      </c>
      <c r="BM996" s="26">
        <f>BM997+BM1107+BM1119+BM1068+BM1027+BM1045+BM1129+BM1100</f>
        <v>0</v>
      </c>
      <c r="BN996" s="26">
        <f>BN997+BN1107+BN1119+BN1068+BN1027+BN1045+BN1129+BN1100</f>
        <v>0</v>
      </c>
      <c r="BO996" s="26">
        <f t="shared" si="3362"/>
        <v>182785.66942999998</v>
      </c>
      <c r="BP996" s="26">
        <f t="shared" si="3363"/>
        <v>166483.19999999998</v>
      </c>
      <c r="BQ996" s="26">
        <f t="shared" si="3364"/>
        <v>161126.5</v>
      </c>
      <c r="BR996" s="26">
        <f>BR997+BR1107+BR1119+BR1068+BR1027+BR1045+BR1129+BR1100</f>
        <v>0</v>
      </c>
      <c r="BS996" s="27"/>
      <c r="BT996" s="27"/>
      <c r="BU996" s="23"/>
      <c r="BV996" s="23"/>
      <c r="BW996" s="23"/>
      <c r="BX996" s="23"/>
      <c r="BY996" s="23"/>
      <c r="BZ996" s="23"/>
      <c r="CA996" s="23"/>
      <c r="CB996" s="23"/>
    </row>
    <row r="997" s="23" customFormat="1" ht="15">
      <c r="A997" s="24" t="s">
        <v>501</v>
      </c>
      <c r="B997" s="24" t="s">
        <v>36</v>
      </c>
      <c r="C997" s="24"/>
      <c r="D997" s="24"/>
      <c r="E997" s="24"/>
      <c r="F997" s="25" t="s">
        <v>37</v>
      </c>
      <c r="G997" s="26">
        <f>G1010+G998</f>
        <v>86609</v>
      </c>
      <c r="H997" s="26">
        <f>H1010+H998</f>
        <v>88817.799999999988</v>
      </c>
      <c r="I997" s="26">
        <f>I1010+I998</f>
        <v>89212.5</v>
      </c>
      <c r="J997" s="26">
        <f>J1010+J998</f>
        <v>709.5</v>
      </c>
      <c r="K997" s="26">
        <f>K1010+K998</f>
        <v>731.39999999999998</v>
      </c>
      <c r="L997" s="26">
        <f>L1010+L998</f>
        <v>731.39999999999998</v>
      </c>
      <c r="M997" s="26">
        <f t="shared" si="3548"/>
        <v>87318.5</v>
      </c>
      <c r="N997" s="26">
        <f t="shared" si="3549"/>
        <v>89549.199999999983</v>
      </c>
      <c r="O997" s="26">
        <f t="shared" si="3550"/>
        <v>89943.899999999994</v>
      </c>
      <c r="P997" s="26">
        <f>P1010+P998</f>
        <v>8639.1000000000004</v>
      </c>
      <c r="Q997" s="26">
        <f>Q1010+Q998</f>
        <v>0</v>
      </c>
      <c r="R997" s="26">
        <f>R1010+R998</f>
        <v>0</v>
      </c>
      <c r="S997" s="26">
        <f>S1010+S998</f>
        <v>110</v>
      </c>
      <c r="T997" s="26">
        <f>T1010+T998</f>
        <v>10655.4</v>
      </c>
      <c r="U997" s="26">
        <f>U1010+U998</f>
        <v>0</v>
      </c>
      <c r="V997" s="26">
        <f>V1010+V998</f>
        <v>10655.4</v>
      </c>
      <c r="W997" s="26">
        <f>W1010+W998</f>
        <v>0</v>
      </c>
      <c r="X997" s="26">
        <f>X1010+X998</f>
        <v>0</v>
      </c>
      <c r="Y997" s="26">
        <f t="shared" si="3350"/>
        <v>96067.600000000006</v>
      </c>
      <c r="Z997" s="26">
        <f t="shared" si="3351"/>
        <v>100204.59999999998</v>
      </c>
      <c r="AA997" s="26">
        <f t="shared" si="3352"/>
        <v>100599.29999999999</v>
      </c>
      <c r="AB997" s="26">
        <f>AB1010+AB998</f>
        <v>0</v>
      </c>
      <c r="AC997" s="26">
        <f>AC1010+AC998</f>
        <v>0</v>
      </c>
      <c r="AD997" s="26">
        <f>AD1010+AD998</f>
        <v>0</v>
      </c>
      <c r="AE997" s="26">
        <f t="shared" si="3353"/>
        <v>96067.600000000006</v>
      </c>
      <c r="AF997" s="26">
        <f t="shared" si="3354"/>
        <v>100204.59999999998</v>
      </c>
      <c r="AG997" s="26">
        <f t="shared" si="3355"/>
        <v>100599.29999999999</v>
      </c>
      <c r="AH997" s="26">
        <f>AH1010+AH998</f>
        <v>0</v>
      </c>
      <c r="AI997" s="26">
        <f>AI1010+AI998</f>
        <v>0</v>
      </c>
      <c r="AJ997" s="26">
        <f>AJ1010+AJ998</f>
        <v>0</v>
      </c>
      <c r="AK997" s="26">
        <f>AK1010+AK998</f>
        <v>0</v>
      </c>
      <c r="AL997" s="26">
        <f>AL1010+AL998</f>
        <v>0</v>
      </c>
      <c r="AM997" s="26">
        <f>AM1010+AM998</f>
        <v>0</v>
      </c>
      <c r="AN997" s="26">
        <f>AN1010+AN998</f>
        <v>0</v>
      </c>
      <c r="AO997" s="26">
        <f>AO1010+AO998</f>
        <v>0</v>
      </c>
      <c r="AP997" s="26">
        <f>AP1010+AP998</f>
        <v>0</v>
      </c>
      <c r="AQ997" s="26">
        <f>AQ1010+AQ998</f>
        <v>0</v>
      </c>
      <c r="AR997" s="26">
        <f>AR1010+AR998</f>
        <v>0</v>
      </c>
      <c r="AS997" s="26">
        <f>AS1010+AS998</f>
        <v>0</v>
      </c>
      <c r="AT997" s="26">
        <f>AT1010+AT998</f>
        <v>0</v>
      </c>
      <c r="AU997" s="26">
        <f>AU1010+AU998</f>
        <v>0</v>
      </c>
      <c r="AV997" s="26">
        <f>AV1010+AV998</f>
        <v>0</v>
      </c>
      <c r="AW997" s="26">
        <f t="shared" si="3356"/>
        <v>96067.600000000006</v>
      </c>
      <c r="AX997" s="26">
        <f t="shared" si="3357"/>
        <v>100204.59999999998</v>
      </c>
      <c r="AY997" s="26">
        <f t="shared" si="3358"/>
        <v>100599.29999999999</v>
      </c>
      <c r="AZ997" s="26">
        <f>AZ1010+AZ998</f>
        <v>0</v>
      </c>
      <c r="BA997" s="26">
        <f t="shared" si="3359"/>
        <v>96067.600000000006</v>
      </c>
      <c r="BB997" s="26">
        <f t="shared" si="3360"/>
        <v>100204.59999999998</v>
      </c>
      <c r="BC997" s="26">
        <f t="shared" si="3361"/>
        <v>100599.29999999999</v>
      </c>
      <c r="BD997" s="26">
        <f>BD1010+BD998</f>
        <v>0</v>
      </c>
      <c r="BE997" s="26">
        <f>BE1010+BE998</f>
        <v>0</v>
      </c>
      <c r="BF997" s="26">
        <f>BF1010+BF998</f>
        <v>0</v>
      </c>
      <c r="BG997" s="26">
        <f>BG1010+BG998</f>
        <v>0</v>
      </c>
      <c r="BH997" s="26">
        <f>BH1010+BH998</f>
        <v>0</v>
      </c>
      <c r="BI997" s="26">
        <f>BI1010+BI998</f>
        <v>0</v>
      </c>
      <c r="BJ997" s="26">
        <f>BJ1010+BJ998</f>
        <v>0</v>
      </c>
      <c r="BK997" s="26">
        <f>BK1010+BK998</f>
        <v>0</v>
      </c>
      <c r="BL997" s="26">
        <f>BL1010+BL998</f>
        <v>0</v>
      </c>
      <c r="BM997" s="26">
        <f>BM1010+BM998</f>
        <v>0</v>
      </c>
      <c r="BN997" s="26">
        <f>BN1010+BN998</f>
        <v>0</v>
      </c>
      <c r="BO997" s="26">
        <f t="shared" si="3362"/>
        <v>96067.600000000006</v>
      </c>
      <c r="BP997" s="26">
        <f t="shared" si="3363"/>
        <v>100204.59999999998</v>
      </c>
      <c r="BQ997" s="26">
        <f t="shared" si="3364"/>
        <v>100599.29999999999</v>
      </c>
      <c r="BR997" s="26">
        <f>BR1010+BR998</f>
        <v>0</v>
      </c>
      <c r="BS997" s="27"/>
      <c r="BT997" s="27"/>
      <c r="BU997" s="23"/>
      <c r="BV997" s="23"/>
      <c r="BW997" s="23"/>
      <c r="BX997" s="23"/>
      <c r="BY997" s="23"/>
      <c r="BZ997" s="23"/>
      <c r="CA997" s="23"/>
      <c r="CB997" s="23"/>
    </row>
    <row r="998" s="28" customFormat="1" ht="60">
      <c r="A998" s="29" t="s">
        <v>501</v>
      </c>
      <c r="B998" s="29" t="s">
        <v>36</v>
      </c>
      <c r="C998" s="29" t="s">
        <v>128</v>
      </c>
      <c r="D998" s="29"/>
      <c r="E998" s="29"/>
      <c r="F998" s="30" t="s">
        <v>422</v>
      </c>
      <c r="G998" s="31">
        <f>G999+G1005</f>
        <v>72350.600000000006</v>
      </c>
      <c r="H998" s="31">
        <f>H999+H1005</f>
        <v>74440.899999999994</v>
      </c>
      <c r="I998" s="31">
        <f>I999+I1005</f>
        <v>74440.899999999994</v>
      </c>
      <c r="J998" s="31">
        <f>J999+J1005</f>
        <v>709.5</v>
      </c>
      <c r="K998" s="31">
        <f>K999+K1005</f>
        <v>731.39999999999998</v>
      </c>
      <c r="L998" s="31">
        <f>L999+L1005</f>
        <v>731.39999999999998</v>
      </c>
      <c r="M998" s="31">
        <f t="shared" si="3548"/>
        <v>73060.100000000006</v>
      </c>
      <c r="N998" s="31">
        <f t="shared" si="3549"/>
        <v>75172.299999999988</v>
      </c>
      <c r="O998" s="31">
        <f t="shared" si="3550"/>
        <v>75172.299999999988</v>
      </c>
      <c r="P998" s="31">
        <f>P999+P1005</f>
        <v>8639.1000000000004</v>
      </c>
      <c r="Q998" s="31">
        <f>Q999+Q1005</f>
        <v>0</v>
      </c>
      <c r="R998" s="31">
        <f>R999+R1005</f>
        <v>0</v>
      </c>
      <c r="S998" s="31">
        <f>S999+S1005</f>
        <v>0</v>
      </c>
      <c r="T998" s="31">
        <f>T999+T1005</f>
        <v>10545.4</v>
      </c>
      <c r="U998" s="31">
        <f>U999+U1005</f>
        <v>0</v>
      </c>
      <c r="V998" s="31">
        <f>V999+V1005</f>
        <v>10545.4</v>
      </c>
      <c r="W998" s="31">
        <f>W999+W1005</f>
        <v>0</v>
      </c>
      <c r="X998" s="31">
        <f>X999+X1005</f>
        <v>0</v>
      </c>
      <c r="Y998" s="31">
        <f t="shared" si="3350"/>
        <v>81699.200000000012</v>
      </c>
      <c r="Z998" s="31">
        <f t="shared" si="3351"/>
        <v>85717.699999999983</v>
      </c>
      <c r="AA998" s="31">
        <f t="shared" si="3352"/>
        <v>85717.699999999983</v>
      </c>
      <c r="AB998" s="31">
        <f>AB999+AB1005</f>
        <v>0</v>
      </c>
      <c r="AC998" s="31">
        <f>AC999+AC1005</f>
        <v>0</v>
      </c>
      <c r="AD998" s="31">
        <f>AD999+AD1005</f>
        <v>0</v>
      </c>
      <c r="AE998" s="31">
        <f t="shared" si="3353"/>
        <v>81699.200000000012</v>
      </c>
      <c r="AF998" s="31">
        <f t="shared" si="3354"/>
        <v>85717.699999999983</v>
      </c>
      <c r="AG998" s="31">
        <f t="shared" si="3355"/>
        <v>85717.699999999983</v>
      </c>
      <c r="AH998" s="31">
        <f>AH999+AH1005</f>
        <v>0</v>
      </c>
      <c r="AI998" s="31">
        <f>AI999+AI1005</f>
        <v>0</v>
      </c>
      <c r="AJ998" s="31">
        <f>AJ999+AJ1005</f>
        <v>0</v>
      </c>
      <c r="AK998" s="31">
        <f>AK999+AK1005</f>
        <v>0</v>
      </c>
      <c r="AL998" s="31">
        <f>AL999+AL1005</f>
        <v>0</v>
      </c>
      <c r="AM998" s="31">
        <f>AM999+AM1005</f>
        <v>0</v>
      </c>
      <c r="AN998" s="31">
        <f>AN999+AN1005</f>
        <v>0</v>
      </c>
      <c r="AO998" s="31">
        <f>AO999+AO1005</f>
        <v>0</v>
      </c>
      <c r="AP998" s="31">
        <f>AP999+AP1005</f>
        <v>0</v>
      </c>
      <c r="AQ998" s="31">
        <f>AQ999+AQ1005</f>
        <v>0</v>
      </c>
      <c r="AR998" s="31">
        <f>AR999+AR1005</f>
        <v>0</v>
      </c>
      <c r="AS998" s="31">
        <f>AS999+AS1005</f>
        <v>0</v>
      </c>
      <c r="AT998" s="31">
        <f>AT999+AT1005</f>
        <v>0</v>
      </c>
      <c r="AU998" s="31">
        <f>AU999+AU1005</f>
        <v>0</v>
      </c>
      <c r="AV998" s="31">
        <f>AV999+AV1005</f>
        <v>0</v>
      </c>
      <c r="AW998" s="31">
        <f t="shared" si="3356"/>
        <v>81699.200000000012</v>
      </c>
      <c r="AX998" s="31">
        <f t="shared" si="3357"/>
        <v>85717.699999999983</v>
      </c>
      <c r="AY998" s="31">
        <f t="shared" si="3358"/>
        <v>85717.699999999983</v>
      </c>
      <c r="AZ998" s="31">
        <f>AZ999+AZ1005</f>
        <v>0</v>
      </c>
      <c r="BA998" s="31">
        <f t="shared" si="3359"/>
        <v>81699.200000000012</v>
      </c>
      <c r="BB998" s="31">
        <f t="shared" si="3360"/>
        <v>85717.699999999983</v>
      </c>
      <c r="BC998" s="31">
        <f t="shared" si="3361"/>
        <v>85717.699999999983</v>
      </c>
      <c r="BD998" s="31">
        <f>BD999+BD1005</f>
        <v>0</v>
      </c>
      <c r="BE998" s="31">
        <f>BE999+BE1005</f>
        <v>0</v>
      </c>
      <c r="BF998" s="31">
        <f>BF999+BF1005</f>
        <v>0</v>
      </c>
      <c r="BG998" s="31">
        <f>BG999+BG1005</f>
        <v>0</v>
      </c>
      <c r="BH998" s="31">
        <f>BH999+BH1005</f>
        <v>0</v>
      </c>
      <c r="BI998" s="31">
        <f>BI999+BI1005</f>
        <v>0</v>
      </c>
      <c r="BJ998" s="31">
        <f>BJ999+BJ1005</f>
        <v>0</v>
      </c>
      <c r="BK998" s="31">
        <f>BK999+BK1005</f>
        <v>0</v>
      </c>
      <c r="BL998" s="31">
        <f>BL999+BL1005</f>
        <v>0</v>
      </c>
      <c r="BM998" s="31">
        <f>BM999+BM1005</f>
        <v>0</v>
      </c>
      <c r="BN998" s="31">
        <f>BN999+BN1005</f>
        <v>0</v>
      </c>
      <c r="BO998" s="31">
        <f t="shared" si="3362"/>
        <v>81699.200000000012</v>
      </c>
      <c r="BP998" s="31">
        <f t="shared" si="3363"/>
        <v>85717.699999999983</v>
      </c>
      <c r="BQ998" s="31">
        <f t="shared" si="3364"/>
        <v>85717.699999999983</v>
      </c>
      <c r="BR998" s="31">
        <f>BR999+BR1005</f>
        <v>0</v>
      </c>
      <c r="BS998" s="32"/>
      <c r="BT998" s="32"/>
      <c r="BU998" s="28"/>
      <c r="BV998" s="28"/>
      <c r="BW998" s="28"/>
      <c r="BX998" s="28"/>
      <c r="BY998" s="28"/>
      <c r="BZ998" s="28"/>
      <c r="CA998" s="28"/>
      <c r="CB998" s="28"/>
    </row>
    <row r="999" s="1" customFormat="1" ht="45">
      <c r="A999" s="33" t="s">
        <v>501</v>
      </c>
      <c r="B999" s="33" t="s">
        <v>36</v>
      </c>
      <c r="C999" s="33" t="s">
        <v>128</v>
      </c>
      <c r="D999" s="33" t="s">
        <v>236</v>
      </c>
      <c r="E999" s="38"/>
      <c r="F999" s="34" t="s">
        <v>237</v>
      </c>
      <c r="G999" s="17">
        <f t="shared" ref="G999:G1001" si="3551">G1000</f>
        <v>11819.1</v>
      </c>
      <c r="H999" s="17">
        <f t="shared" ref="H999:H1001" si="3552">H1000</f>
        <v>12169.000000000002</v>
      </c>
      <c r="I999" s="17">
        <f t="shared" ref="I999:I1001" si="3553">I1000</f>
        <v>12169.000000000002</v>
      </c>
      <c r="J999" s="17">
        <f t="shared" ref="J999:J1001" si="3554">J1000</f>
        <v>0</v>
      </c>
      <c r="K999" s="17">
        <f t="shared" ref="K999:K1001" si="3555">K1000</f>
        <v>0</v>
      </c>
      <c r="L999" s="17">
        <f t="shared" ref="L999:L1001" si="3556">L1000</f>
        <v>0</v>
      </c>
      <c r="M999" s="17">
        <f t="shared" si="3548"/>
        <v>11819.1</v>
      </c>
      <c r="N999" s="17">
        <f t="shared" si="3549"/>
        <v>12169.000000000002</v>
      </c>
      <c r="O999" s="17">
        <f t="shared" si="3550"/>
        <v>12169.000000000002</v>
      </c>
      <c r="P999" s="17">
        <f t="shared" ref="P999:P1001" si="3557">P1000</f>
        <v>0</v>
      </c>
      <c r="Q999" s="17">
        <f t="shared" ref="Q999:Q1001" si="3558">Q1000</f>
        <v>0</v>
      </c>
      <c r="R999" s="17">
        <f t="shared" ref="R999:R1001" si="3559">R1000</f>
        <v>0</v>
      </c>
      <c r="S999" s="17">
        <f t="shared" ref="S999:S1001" si="3560">S1000</f>
        <v>0</v>
      </c>
      <c r="T999" s="17">
        <f t="shared" ref="T999:T1001" si="3561">T1000</f>
        <v>0</v>
      </c>
      <c r="U999" s="17">
        <f t="shared" ref="U999:U1001" si="3562">U1000</f>
        <v>0</v>
      </c>
      <c r="V999" s="17">
        <f t="shared" ref="V999:V1001" si="3563">V1000</f>
        <v>0</v>
      </c>
      <c r="W999" s="17">
        <f t="shared" ref="W999:W1001" si="3564">W1000</f>
        <v>0</v>
      </c>
      <c r="X999" s="17">
        <f t="shared" ref="X999:X1001" si="3565">X1000</f>
        <v>0</v>
      </c>
      <c r="Y999" s="17">
        <f t="shared" si="3350"/>
        <v>11819.1</v>
      </c>
      <c r="Z999" s="17">
        <f t="shared" si="3351"/>
        <v>12169.000000000002</v>
      </c>
      <c r="AA999" s="17">
        <f t="shared" si="3352"/>
        <v>12169.000000000002</v>
      </c>
      <c r="AB999" s="17">
        <f t="shared" ref="AB999:AB1001" si="3566">AB1000</f>
        <v>0</v>
      </c>
      <c r="AC999" s="17">
        <f t="shared" ref="AC999:AC1001" si="3567">AC1000</f>
        <v>0</v>
      </c>
      <c r="AD999" s="17">
        <f t="shared" ref="AD999:AD1001" si="3568">AD1000</f>
        <v>0</v>
      </c>
      <c r="AE999" s="17">
        <f t="shared" si="3353"/>
        <v>11819.1</v>
      </c>
      <c r="AF999" s="17">
        <f t="shared" si="3354"/>
        <v>12169.000000000002</v>
      </c>
      <c r="AG999" s="17">
        <f t="shared" si="3355"/>
        <v>12169.000000000002</v>
      </c>
      <c r="AH999" s="17">
        <f t="shared" ref="AH999:AH1001" si="3569">AH1000</f>
        <v>0</v>
      </c>
      <c r="AI999" s="17">
        <f t="shared" ref="AI999:AI1001" si="3570">AI1000</f>
        <v>0</v>
      </c>
      <c r="AJ999" s="17">
        <f t="shared" ref="AJ999:AJ1001" si="3571">AJ1000</f>
        <v>0</v>
      </c>
      <c r="AK999" s="17">
        <f t="shared" ref="AK999:AK1001" si="3572">AK1000</f>
        <v>0</v>
      </c>
      <c r="AL999" s="17">
        <f t="shared" ref="AL999:AL1001" si="3573">AL1000</f>
        <v>0</v>
      </c>
      <c r="AM999" s="17">
        <f t="shared" ref="AM999:AM1001" si="3574">AM1000</f>
        <v>0</v>
      </c>
      <c r="AN999" s="17">
        <f t="shared" ref="AN999:AN1001" si="3575">AN1000</f>
        <v>0</v>
      </c>
      <c r="AO999" s="17">
        <f t="shared" ref="AO999:AO1001" si="3576">AO1000</f>
        <v>0</v>
      </c>
      <c r="AP999" s="17">
        <f t="shared" ref="AP999:AP1001" si="3577">AP1000</f>
        <v>0</v>
      </c>
      <c r="AQ999" s="17">
        <f t="shared" ref="AQ999:AQ1001" si="3578">AQ1000</f>
        <v>0</v>
      </c>
      <c r="AR999" s="17">
        <f t="shared" ref="AR999:AR1001" si="3579">AR1000</f>
        <v>0</v>
      </c>
      <c r="AS999" s="17">
        <f t="shared" ref="AS999:AS1001" si="3580">AS1000</f>
        <v>0</v>
      </c>
      <c r="AT999" s="17">
        <f t="shared" ref="AT999:AT1001" si="3581">AT1000</f>
        <v>0</v>
      </c>
      <c r="AU999" s="17">
        <f t="shared" ref="AU999:AU1001" si="3582">AU1000</f>
        <v>0</v>
      </c>
      <c r="AV999" s="17">
        <f t="shared" ref="AV999:AV1001" si="3583">AV1000</f>
        <v>0</v>
      </c>
      <c r="AW999" s="17">
        <f t="shared" si="3356"/>
        <v>11819.1</v>
      </c>
      <c r="AX999" s="17">
        <f t="shared" si="3357"/>
        <v>12169.000000000002</v>
      </c>
      <c r="AY999" s="17">
        <f t="shared" si="3358"/>
        <v>12169.000000000002</v>
      </c>
      <c r="AZ999" s="17">
        <f t="shared" ref="AZ999:AZ1001" si="3584">AZ1000</f>
        <v>0</v>
      </c>
      <c r="BA999" s="17">
        <f t="shared" si="3359"/>
        <v>11819.1</v>
      </c>
      <c r="BB999" s="17">
        <f t="shared" si="3360"/>
        <v>12169.000000000002</v>
      </c>
      <c r="BC999" s="17">
        <f t="shared" si="3361"/>
        <v>12169.000000000002</v>
      </c>
      <c r="BD999" s="17">
        <f t="shared" ref="BD999:BD1001" si="3585">BD1000</f>
        <v>0</v>
      </c>
      <c r="BE999" s="17">
        <f t="shared" ref="BE999:BE1001" si="3586">BE1000</f>
        <v>0</v>
      </c>
      <c r="BF999" s="17">
        <f t="shared" ref="BF999:BF1001" si="3587">BF1000</f>
        <v>0</v>
      </c>
      <c r="BG999" s="17">
        <f t="shared" ref="BG999:BG1001" si="3588">BG1000</f>
        <v>0</v>
      </c>
      <c r="BH999" s="17">
        <f t="shared" ref="BH999:BH1001" si="3589">BH1000</f>
        <v>0</v>
      </c>
      <c r="BI999" s="17">
        <f t="shared" ref="BI999:BI1001" si="3590">BI1000</f>
        <v>0</v>
      </c>
      <c r="BJ999" s="17">
        <f t="shared" ref="BJ999:BJ1001" si="3591">BJ1000</f>
        <v>0</v>
      </c>
      <c r="BK999" s="17">
        <f t="shared" ref="BK999:BK1001" si="3592">BK1000</f>
        <v>0</v>
      </c>
      <c r="BL999" s="17">
        <f t="shared" ref="BL999:BL1001" si="3593">BL1000</f>
        <v>0</v>
      </c>
      <c r="BM999" s="17">
        <f t="shared" ref="BM999:BM1001" si="3594">BM1000</f>
        <v>0</v>
      </c>
      <c r="BN999" s="17">
        <f t="shared" ref="BN999:BN1001" si="3595">BN1000</f>
        <v>0</v>
      </c>
      <c r="BO999" s="17">
        <f t="shared" si="3362"/>
        <v>11819.1</v>
      </c>
      <c r="BP999" s="17">
        <f t="shared" si="3363"/>
        <v>12169.000000000002</v>
      </c>
      <c r="BQ999" s="17">
        <f t="shared" si="3364"/>
        <v>12169.000000000002</v>
      </c>
      <c r="BR999" s="17">
        <f t="shared" ref="BR999:BR1001" si="3596">BR1000</f>
        <v>0</v>
      </c>
      <c r="BS999" s="35"/>
      <c r="BT999" s="35"/>
      <c r="BU999" s="1"/>
      <c r="BV999" s="1"/>
      <c r="BW999" s="1"/>
      <c r="BX999" s="1"/>
      <c r="BY999" s="1"/>
      <c r="BZ999" s="1"/>
      <c r="CA999" s="1"/>
      <c r="CB999" s="1"/>
    </row>
    <row r="1000" s="1" customFormat="1" ht="15" hidden="1">
      <c r="A1000" s="33" t="s">
        <v>501</v>
      </c>
      <c r="B1000" s="33" t="s">
        <v>36</v>
      </c>
      <c r="C1000" s="33" t="s">
        <v>128</v>
      </c>
      <c r="D1000" s="33" t="s">
        <v>238</v>
      </c>
      <c r="E1000" s="38"/>
      <c r="F1000" s="34" t="s">
        <v>43</v>
      </c>
      <c r="G1000" s="17">
        <f t="shared" si="3551"/>
        <v>11819.1</v>
      </c>
      <c r="H1000" s="17">
        <f t="shared" si="3552"/>
        <v>12169.000000000002</v>
      </c>
      <c r="I1000" s="17">
        <f t="shared" si="3553"/>
        <v>12169.000000000002</v>
      </c>
      <c r="J1000" s="17">
        <f t="shared" si="3554"/>
        <v>0</v>
      </c>
      <c r="K1000" s="17">
        <f t="shared" si="3555"/>
        <v>0</v>
      </c>
      <c r="L1000" s="17">
        <f t="shared" si="3556"/>
        <v>0</v>
      </c>
      <c r="M1000" s="17">
        <f t="shared" si="3548"/>
        <v>11819.1</v>
      </c>
      <c r="N1000" s="17">
        <f t="shared" si="3549"/>
        <v>12169.000000000002</v>
      </c>
      <c r="O1000" s="17">
        <f t="shared" si="3550"/>
        <v>12169.000000000002</v>
      </c>
      <c r="P1000" s="17">
        <f t="shared" si="3557"/>
        <v>0</v>
      </c>
      <c r="Q1000" s="17">
        <f t="shared" si="3558"/>
        <v>0</v>
      </c>
      <c r="R1000" s="17">
        <f t="shared" si="3559"/>
        <v>0</v>
      </c>
      <c r="S1000" s="17">
        <f t="shared" si="3560"/>
        <v>0</v>
      </c>
      <c r="T1000" s="17">
        <f t="shared" si="3561"/>
        <v>0</v>
      </c>
      <c r="U1000" s="17">
        <f t="shared" si="3562"/>
        <v>0</v>
      </c>
      <c r="V1000" s="17">
        <f t="shared" si="3563"/>
        <v>0</v>
      </c>
      <c r="W1000" s="17">
        <f t="shared" si="3564"/>
        <v>0</v>
      </c>
      <c r="X1000" s="17">
        <f t="shared" si="3565"/>
        <v>0</v>
      </c>
      <c r="Y1000" s="17">
        <f t="shared" ref="Y1000:Y1029" si="3597">M1000+P1000+Q1000+R1000+S1000</f>
        <v>11819.1</v>
      </c>
      <c r="Z1000" s="17">
        <f t="shared" ref="Z1000:Z1029" si="3598">N1000+T1000+U1000</f>
        <v>12169.000000000002</v>
      </c>
      <c r="AA1000" s="17">
        <f t="shared" ref="AA1000:AA1029" si="3599">O1000+V1000+X1000+W1000</f>
        <v>12169.000000000002</v>
      </c>
      <c r="AB1000" s="17">
        <f t="shared" si="3566"/>
        <v>0</v>
      </c>
      <c r="AC1000" s="17">
        <f t="shared" si="3567"/>
        <v>0</v>
      </c>
      <c r="AD1000" s="17">
        <f t="shared" si="3568"/>
        <v>0</v>
      </c>
      <c r="AE1000" s="17">
        <f t="shared" ref="AE1000:AE1029" si="3600">Y1000+AB1000</f>
        <v>11819.1</v>
      </c>
      <c r="AF1000" s="17">
        <f t="shared" ref="AF1000:AF1029" si="3601">Z1000+AC1000</f>
        <v>12169.000000000002</v>
      </c>
      <c r="AG1000" s="17">
        <f t="shared" ref="AG1000:AG1029" si="3602">AA1000+AD1000</f>
        <v>12169.000000000002</v>
      </c>
      <c r="AH1000" s="17">
        <f t="shared" si="3569"/>
        <v>0</v>
      </c>
      <c r="AI1000" s="17">
        <f t="shared" si="3570"/>
        <v>0</v>
      </c>
      <c r="AJ1000" s="17">
        <f t="shared" si="3571"/>
        <v>0</v>
      </c>
      <c r="AK1000" s="17">
        <f t="shared" si="3572"/>
        <v>0</v>
      </c>
      <c r="AL1000" s="17">
        <f t="shared" si="3573"/>
        <v>0</v>
      </c>
      <c r="AM1000" s="17">
        <f t="shared" si="3574"/>
        <v>0</v>
      </c>
      <c r="AN1000" s="17">
        <f t="shared" si="3575"/>
        <v>0</v>
      </c>
      <c r="AO1000" s="17">
        <f t="shared" si="3576"/>
        <v>0</v>
      </c>
      <c r="AP1000" s="17">
        <f t="shared" si="3577"/>
        <v>0</v>
      </c>
      <c r="AQ1000" s="17">
        <f t="shared" si="3578"/>
        <v>0</v>
      </c>
      <c r="AR1000" s="17">
        <f t="shared" si="3579"/>
        <v>0</v>
      </c>
      <c r="AS1000" s="17">
        <f t="shared" si="3580"/>
        <v>0</v>
      </c>
      <c r="AT1000" s="17">
        <f t="shared" si="3581"/>
        <v>0</v>
      </c>
      <c r="AU1000" s="17">
        <f t="shared" si="3582"/>
        <v>0</v>
      </c>
      <c r="AV1000" s="17">
        <f t="shared" si="3583"/>
        <v>0</v>
      </c>
      <c r="AW1000" s="17">
        <f t="shared" ref="AW1000:AW1010" si="3603">AE1000+AH1000+AI1000+AJ1000+AK1000+AL1000</f>
        <v>11819.1</v>
      </c>
      <c r="AX1000" s="17">
        <f t="shared" ref="AX1000:AX1010" si="3604">AF1000+AM1000+AN1000+AO1000+AP1000+AQ1000</f>
        <v>12169.000000000002</v>
      </c>
      <c r="AY1000" s="17">
        <f t="shared" ref="AY1000:AY1010" si="3605">AG1000+AR1000+AS1000+AT1000+AU1000+AV1000</f>
        <v>12169.000000000002</v>
      </c>
      <c r="AZ1000" s="17">
        <f t="shared" si="3584"/>
        <v>0</v>
      </c>
      <c r="BA1000" s="17">
        <f t="shared" ref="BA1000:BA1010" si="3606">AW1000+AZ1000</f>
        <v>11819.1</v>
      </c>
      <c r="BB1000" s="17">
        <f t="shared" ref="BB1000:BB1010" si="3607">AX1000</f>
        <v>12169.000000000002</v>
      </c>
      <c r="BC1000" s="17">
        <f t="shared" ref="BC1000:BC1010" si="3608">AY1000</f>
        <v>12169.000000000002</v>
      </c>
      <c r="BD1000" s="17">
        <f t="shared" si="3585"/>
        <v>0</v>
      </c>
      <c r="BE1000" s="17">
        <f t="shared" si="3586"/>
        <v>0</v>
      </c>
      <c r="BF1000" s="17">
        <f t="shared" si="3587"/>
        <v>0</v>
      </c>
      <c r="BG1000" s="17">
        <f t="shared" si="3588"/>
        <v>0</v>
      </c>
      <c r="BH1000" s="17">
        <f t="shared" si="3589"/>
        <v>0</v>
      </c>
      <c r="BI1000" s="17">
        <f t="shared" si="3590"/>
        <v>0</v>
      </c>
      <c r="BJ1000" s="17">
        <f t="shared" si="3591"/>
        <v>0</v>
      </c>
      <c r="BK1000" s="17">
        <f t="shared" si="3592"/>
        <v>0</v>
      </c>
      <c r="BL1000" s="17">
        <f t="shared" si="3593"/>
        <v>0</v>
      </c>
      <c r="BM1000" s="17">
        <f t="shared" si="3594"/>
        <v>0</v>
      </c>
      <c r="BN1000" s="17">
        <f t="shared" si="3595"/>
        <v>0</v>
      </c>
      <c r="BO1000" s="17">
        <f t="shared" ref="BO1000:BO1003" si="3609">BA1000+BD1000+BE1000+BF1000+BG1000</f>
        <v>11819.1</v>
      </c>
      <c r="BP1000" s="17">
        <f t="shared" ref="BP1000:BP1003" si="3610">BB1000+BH1000+BI1000+BJ1000+BK1000</f>
        <v>12169.000000000002</v>
      </c>
      <c r="BQ1000" s="17">
        <f t="shared" ref="BQ1000:BQ1003" si="3611">BC1000+BL1000+BM1000+BN1000</f>
        <v>12169.000000000002</v>
      </c>
      <c r="BR1000" s="17">
        <f t="shared" si="3596"/>
        <v>0</v>
      </c>
      <c r="BS1000" s="35">
        <v>0</v>
      </c>
      <c r="BT1000" s="35"/>
      <c r="BU1000" s="1"/>
      <c r="BV1000" s="1"/>
      <c r="BW1000" s="1"/>
      <c r="BX1000" s="1"/>
      <c r="BY1000" s="1"/>
      <c r="BZ1000" s="1"/>
      <c r="CA1000" s="1"/>
      <c r="CB1000" s="1"/>
    </row>
    <row r="1001" s="1" customFormat="1" ht="75">
      <c r="A1001" s="33" t="s">
        <v>501</v>
      </c>
      <c r="B1001" s="33" t="s">
        <v>36</v>
      </c>
      <c r="C1001" s="33" t="s">
        <v>128</v>
      </c>
      <c r="D1001" s="33" t="s">
        <v>423</v>
      </c>
      <c r="E1001" s="38"/>
      <c r="F1001" s="34" t="s">
        <v>424</v>
      </c>
      <c r="G1001" s="17">
        <f t="shared" si="3551"/>
        <v>11819.1</v>
      </c>
      <c r="H1001" s="17">
        <f t="shared" si="3552"/>
        <v>12169.000000000002</v>
      </c>
      <c r="I1001" s="17">
        <f t="shared" si="3553"/>
        <v>12169.000000000002</v>
      </c>
      <c r="J1001" s="17">
        <f t="shared" si="3554"/>
        <v>0</v>
      </c>
      <c r="K1001" s="17">
        <f t="shared" si="3555"/>
        <v>0</v>
      </c>
      <c r="L1001" s="17">
        <f t="shared" si="3556"/>
        <v>0</v>
      </c>
      <c r="M1001" s="17">
        <f t="shared" si="3548"/>
        <v>11819.1</v>
      </c>
      <c r="N1001" s="17">
        <f t="shared" si="3549"/>
        <v>12169.000000000002</v>
      </c>
      <c r="O1001" s="17">
        <f t="shared" si="3550"/>
        <v>12169.000000000002</v>
      </c>
      <c r="P1001" s="17">
        <f t="shared" si="3557"/>
        <v>0</v>
      </c>
      <c r="Q1001" s="17">
        <f t="shared" si="3558"/>
        <v>0</v>
      </c>
      <c r="R1001" s="17">
        <f t="shared" si="3559"/>
        <v>0</v>
      </c>
      <c r="S1001" s="17">
        <f t="shared" si="3560"/>
        <v>0</v>
      </c>
      <c r="T1001" s="17">
        <f t="shared" si="3561"/>
        <v>0</v>
      </c>
      <c r="U1001" s="17">
        <f t="shared" si="3562"/>
        <v>0</v>
      </c>
      <c r="V1001" s="17">
        <f t="shared" si="3563"/>
        <v>0</v>
      </c>
      <c r="W1001" s="17">
        <f t="shared" si="3564"/>
        <v>0</v>
      </c>
      <c r="X1001" s="17">
        <f t="shared" si="3565"/>
        <v>0</v>
      </c>
      <c r="Y1001" s="17">
        <f t="shared" si="3597"/>
        <v>11819.1</v>
      </c>
      <c r="Z1001" s="17">
        <f t="shared" si="3598"/>
        <v>12169.000000000002</v>
      </c>
      <c r="AA1001" s="17">
        <f t="shared" si="3599"/>
        <v>12169.000000000002</v>
      </c>
      <c r="AB1001" s="17">
        <f t="shared" si="3566"/>
        <v>0</v>
      </c>
      <c r="AC1001" s="17">
        <f t="shared" si="3567"/>
        <v>0</v>
      </c>
      <c r="AD1001" s="17">
        <f t="shared" si="3568"/>
        <v>0</v>
      </c>
      <c r="AE1001" s="17">
        <f t="shared" si="3600"/>
        <v>11819.1</v>
      </c>
      <c r="AF1001" s="17">
        <f t="shared" si="3601"/>
        <v>12169.000000000002</v>
      </c>
      <c r="AG1001" s="17">
        <f t="shared" si="3602"/>
        <v>12169.000000000002</v>
      </c>
      <c r="AH1001" s="17">
        <f t="shared" si="3569"/>
        <v>0</v>
      </c>
      <c r="AI1001" s="17">
        <f t="shared" si="3570"/>
        <v>0</v>
      </c>
      <c r="AJ1001" s="17">
        <f t="shared" si="3571"/>
        <v>0</v>
      </c>
      <c r="AK1001" s="17">
        <f t="shared" si="3572"/>
        <v>0</v>
      </c>
      <c r="AL1001" s="17">
        <f t="shared" si="3573"/>
        <v>0</v>
      </c>
      <c r="AM1001" s="17">
        <f t="shared" si="3574"/>
        <v>0</v>
      </c>
      <c r="AN1001" s="17">
        <f t="shared" si="3575"/>
        <v>0</v>
      </c>
      <c r="AO1001" s="17">
        <f t="shared" si="3576"/>
        <v>0</v>
      </c>
      <c r="AP1001" s="17">
        <f t="shared" si="3577"/>
        <v>0</v>
      </c>
      <c r="AQ1001" s="17">
        <f t="shared" si="3578"/>
        <v>0</v>
      </c>
      <c r="AR1001" s="17">
        <f t="shared" si="3579"/>
        <v>0</v>
      </c>
      <c r="AS1001" s="17">
        <f t="shared" si="3580"/>
        <v>0</v>
      </c>
      <c r="AT1001" s="17">
        <f t="shared" si="3581"/>
        <v>0</v>
      </c>
      <c r="AU1001" s="17">
        <f t="shared" si="3582"/>
        <v>0</v>
      </c>
      <c r="AV1001" s="17">
        <f t="shared" si="3583"/>
        <v>0</v>
      </c>
      <c r="AW1001" s="17">
        <f t="shared" si="3603"/>
        <v>11819.1</v>
      </c>
      <c r="AX1001" s="17">
        <f t="shared" si="3604"/>
        <v>12169.000000000002</v>
      </c>
      <c r="AY1001" s="17">
        <f t="shared" si="3605"/>
        <v>12169.000000000002</v>
      </c>
      <c r="AZ1001" s="17">
        <f t="shared" si="3584"/>
        <v>0</v>
      </c>
      <c r="BA1001" s="17">
        <f t="shared" si="3606"/>
        <v>11819.1</v>
      </c>
      <c r="BB1001" s="17">
        <f t="shared" si="3607"/>
        <v>12169.000000000002</v>
      </c>
      <c r="BC1001" s="17">
        <f t="shared" si="3608"/>
        <v>12169.000000000002</v>
      </c>
      <c r="BD1001" s="17">
        <f t="shared" si="3585"/>
        <v>0</v>
      </c>
      <c r="BE1001" s="17">
        <f t="shared" si="3586"/>
        <v>0</v>
      </c>
      <c r="BF1001" s="17">
        <f t="shared" si="3587"/>
        <v>0</v>
      </c>
      <c r="BG1001" s="17">
        <f t="shared" si="3588"/>
        <v>0</v>
      </c>
      <c r="BH1001" s="17">
        <f t="shared" si="3589"/>
        <v>0</v>
      </c>
      <c r="BI1001" s="17">
        <f t="shared" si="3590"/>
        <v>0</v>
      </c>
      <c r="BJ1001" s="17">
        <f t="shared" si="3591"/>
        <v>0</v>
      </c>
      <c r="BK1001" s="17">
        <f t="shared" si="3592"/>
        <v>0</v>
      </c>
      <c r="BL1001" s="17">
        <f t="shared" si="3593"/>
        <v>0</v>
      </c>
      <c r="BM1001" s="17">
        <f t="shared" si="3594"/>
        <v>0</v>
      </c>
      <c r="BN1001" s="17">
        <f t="shared" si="3595"/>
        <v>0</v>
      </c>
      <c r="BO1001" s="17">
        <f t="shared" si="3609"/>
        <v>11819.1</v>
      </c>
      <c r="BP1001" s="17">
        <f t="shared" si="3610"/>
        <v>12169.000000000002</v>
      </c>
      <c r="BQ1001" s="17">
        <f t="shared" si="3611"/>
        <v>12169.000000000002</v>
      </c>
      <c r="BR1001" s="17">
        <f t="shared" si="3596"/>
        <v>0</v>
      </c>
      <c r="BS1001" s="35"/>
      <c r="BT1001" s="35"/>
      <c r="BU1001" s="1"/>
      <c r="BV1001" s="1"/>
      <c r="BW1001" s="1"/>
      <c r="BX1001" s="1"/>
      <c r="BY1001" s="1"/>
      <c r="BZ1001" s="1"/>
      <c r="CA1001" s="1"/>
      <c r="CB1001" s="1"/>
    </row>
    <row r="1002" s="1" customFormat="1" ht="30">
      <c r="A1002" s="33" t="s">
        <v>501</v>
      </c>
      <c r="B1002" s="33" t="s">
        <v>36</v>
      </c>
      <c r="C1002" s="33" t="s">
        <v>128</v>
      </c>
      <c r="D1002" s="33" t="s">
        <v>425</v>
      </c>
      <c r="E1002" s="38"/>
      <c r="F1002" s="34" t="s">
        <v>426</v>
      </c>
      <c r="G1002" s="17">
        <f>G1003+G1004</f>
        <v>11819.1</v>
      </c>
      <c r="H1002" s="17">
        <f>H1003+H1004</f>
        <v>12169.000000000002</v>
      </c>
      <c r="I1002" s="17">
        <f>I1003+I1004</f>
        <v>12169.000000000002</v>
      </c>
      <c r="J1002" s="17">
        <f>J1003+J1004</f>
        <v>0</v>
      </c>
      <c r="K1002" s="17">
        <f>K1003+K1004</f>
        <v>0</v>
      </c>
      <c r="L1002" s="17">
        <f>L1003+L1004</f>
        <v>0</v>
      </c>
      <c r="M1002" s="17">
        <f t="shared" si="3548"/>
        <v>11819.1</v>
      </c>
      <c r="N1002" s="17">
        <f t="shared" si="3549"/>
        <v>12169.000000000002</v>
      </c>
      <c r="O1002" s="17">
        <f t="shared" si="3550"/>
        <v>12169.000000000002</v>
      </c>
      <c r="P1002" s="17">
        <f>P1003+P1004</f>
        <v>0</v>
      </c>
      <c r="Q1002" s="17">
        <f>Q1003+Q1004</f>
        <v>0</v>
      </c>
      <c r="R1002" s="17">
        <f>R1003+R1004</f>
        <v>0</v>
      </c>
      <c r="S1002" s="17">
        <f>S1003+S1004</f>
        <v>0</v>
      </c>
      <c r="T1002" s="17">
        <f>T1003+T1004</f>
        <v>0</v>
      </c>
      <c r="U1002" s="17">
        <f>U1003+U1004</f>
        <v>0</v>
      </c>
      <c r="V1002" s="17">
        <f>V1003+V1004</f>
        <v>0</v>
      </c>
      <c r="W1002" s="17">
        <f>W1003+W1004</f>
        <v>0</v>
      </c>
      <c r="X1002" s="17">
        <f>X1003+X1004</f>
        <v>0</v>
      </c>
      <c r="Y1002" s="17">
        <f t="shared" si="3597"/>
        <v>11819.1</v>
      </c>
      <c r="Z1002" s="17">
        <f t="shared" si="3598"/>
        <v>12169.000000000002</v>
      </c>
      <c r="AA1002" s="17">
        <f t="shared" si="3599"/>
        <v>12169.000000000002</v>
      </c>
      <c r="AB1002" s="17">
        <f>AB1003+AB1004</f>
        <v>0</v>
      </c>
      <c r="AC1002" s="17">
        <f>AC1003+AC1004</f>
        <v>0</v>
      </c>
      <c r="AD1002" s="17">
        <f>AD1003+AD1004</f>
        <v>0</v>
      </c>
      <c r="AE1002" s="17">
        <f t="shared" si="3600"/>
        <v>11819.1</v>
      </c>
      <c r="AF1002" s="17">
        <f t="shared" si="3601"/>
        <v>12169.000000000002</v>
      </c>
      <c r="AG1002" s="17">
        <f t="shared" si="3602"/>
        <v>12169.000000000002</v>
      </c>
      <c r="AH1002" s="17">
        <f>AH1003+AH1004</f>
        <v>0</v>
      </c>
      <c r="AI1002" s="17">
        <f>AI1003+AI1004</f>
        <v>0</v>
      </c>
      <c r="AJ1002" s="17">
        <f>AJ1003+AJ1004</f>
        <v>0</v>
      </c>
      <c r="AK1002" s="17">
        <f>AK1003+AK1004</f>
        <v>0</v>
      </c>
      <c r="AL1002" s="17">
        <f>AL1003+AL1004</f>
        <v>0</v>
      </c>
      <c r="AM1002" s="17">
        <f>AM1003+AM1004</f>
        <v>0</v>
      </c>
      <c r="AN1002" s="17">
        <f>AN1003+AN1004</f>
        <v>0</v>
      </c>
      <c r="AO1002" s="17">
        <f>AO1003+AO1004</f>
        <v>0</v>
      </c>
      <c r="AP1002" s="17">
        <f>AP1003+AP1004</f>
        <v>0</v>
      </c>
      <c r="AQ1002" s="17">
        <f>AQ1003+AQ1004</f>
        <v>0</v>
      </c>
      <c r="AR1002" s="17">
        <f>AR1003+AR1004</f>
        <v>0</v>
      </c>
      <c r="AS1002" s="17">
        <f>AS1003+AS1004</f>
        <v>0</v>
      </c>
      <c r="AT1002" s="17">
        <f>AT1003+AT1004</f>
        <v>0</v>
      </c>
      <c r="AU1002" s="17">
        <f>AU1003+AU1004</f>
        <v>0</v>
      </c>
      <c r="AV1002" s="17">
        <f>AV1003+AV1004</f>
        <v>0</v>
      </c>
      <c r="AW1002" s="17">
        <f t="shared" si="3603"/>
        <v>11819.1</v>
      </c>
      <c r="AX1002" s="17">
        <f t="shared" si="3604"/>
        <v>12169.000000000002</v>
      </c>
      <c r="AY1002" s="17">
        <f t="shared" si="3605"/>
        <v>12169.000000000002</v>
      </c>
      <c r="AZ1002" s="17">
        <f>AZ1003+AZ1004</f>
        <v>0</v>
      </c>
      <c r="BA1002" s="17">
        <f t="shared" si="3606"/>
        <v>11819.1</v>
      </c>
      <c r="BB1002" s="17">
        <f t="shared" si="3607"/>
        <v>12169.000000000002</v>
      </c>
      <c r="BC1002" s="17">
        <f t="shared" si="3608"/>
        <v>12169.000000000002</v>
      </c>
      <c r="BD1002" s="17">
        <f>BD1003+BD1004</f>
        <v>0</v>
      </c>
      <c r="BE1002" s="17">
        <f>BE1003+BE1004</f>
        <v>0</v>
      </c>
      <c r="BF1002" s="17">
        <f>BF1003+BF1004</f>
        <v>0</v>
      </c>
      <c r="BG1002" s="17">
        <f>BG1003+BG1004</f>
        <v>0</v>
      </c>
      <c r="BH1002" s="17">
        <f>BH1003+BH1004</f>
        <v>0</v>
      </c>
      <c r="BI1002" s="17">
        <f>BI1003+BI1004</f>
        <v>0</v>
      </c>
      <c r="BJ1002" s="17">
        <f>BJ1003+BJ1004</f>
        <v>0</v>
      </c>
      <c r="BK1002" s="17">
        <f>BK1003+BK1004</f>
        <v>0</v>
      </c>
      <c r="BL1002" s="17">
        <f>BL1003+BL1004</f>
        <v>0</v>
      </c>
      <c r="BM1002" s="17">
        <f>BM1003+BM1004</f>
        <v>0</v>
      </c>
      <c r="BN1002" s="17">
        <f>BN1003+BN1004</f>
        <v>0</v>
      </c>
      <c r="BO1002" s="17">
        <f t="shared" si="3609"/>
        <v>11819.1</v>
      </c>
      <c r="BP1002" s="17">
        <f t="shared" si="3610"/>
        <v>12169.000000000002</v>
      </c>
      <c r="BQ1002" s="17">
        <f t="shared" si="3611"/>
        <v>12169.000000000002</v>
      </c>
      <c r="BR1002" s="17">
        <f>BR1003+BR1004</f>
        <v>0</v>
      </c>
      <c r="BS1002" s="35"/>
      <c r="BT1002" s="35"/>
      <c r="BU1002" s="1"/>
      <c r="BV1002" s="1"/>
      <c r="BW1002" s="1"/>
      <c r="BX1002" s="1"/>
      <c r="BY1002" s="1"/>
      <c r="BZ1002" s="1"/>
      <c r="CA1002" s="1"/>
      <c r="CB1002" s="1"/>
    </row>
    <row r="1003" s="1" customFormat="1" ht="75">
      <c r="A1003" s="33" t="s">
        <v>501</v>
      </c>
      <c r="B1003" s="33" t="s">
        <v>36</v>
      </c>
      <c r="C1003" s="33" t="s">
        <v>128</v>
      </c>
      <c r="D1003" s="33" t="s">
        <v>425</v>
      </c>
      <c r="E1003" s="33" t="s">
        <v>60</v>
      </c>
      <c r="F1003" s="34" t="s">
        <v>61</v>
      </c>
      <c r="G1003" s="17">
        <v>11379.4</v>
      </c>
      <c r="H1003" s="17">
        <v>11729.300000000001</v>
      </c>
      <c r="I1003" s="17">
        <v>11729.300000000001</v>
      </c>
      <c r="J1003" s="17"/>
      <c r="K1003" s="17"/>
      <c r="L1003" s="17"/>
      <c r="M1003" s="17">
        <f t="shared" si="3548"/>
        <v>11379.4</v>
      </c>
      <c r="N1003" s="17">
        <f t="shared" si="3549"/>
        <v>11729.300000000001</v>
      </c>
      <c r="O1003" s="17">
        <f t="shared" si="3550"/>
        <v>11729.300000000001</v>
      </c>
      <c r="P1003" s="17"/>
      <c r="Q1003" s="17"/>
      <c r="R1003" s="17"/>
      <c r="S1003" s="17"/>
      <c r="T1003" s="17"/>
      <c r="U1003" s="17"/>
      <c r="V1003" s="17"/>
      <c r="W1003" s="17"/>
      <c r="X1003" s="17"/>
      <c r="Y1003" s="17">
        <f t="shared" si="3597"/>
        <v>11379.4</v>
      </c>
      <c r="Z1003" s="17">
        <f t="shared" si="3598"/>
        <v>11729.300000000001</v>
      </c>
      <c r="AA1003" s="17">
        <f t="shared" si="3599"/>
        <v>11729.300000000001</v>
      </c>
      <c r="AB1003" s="17"/>
      <c r="AC1003" s="17"/>
      <c r="AD1003" s="17"/>
      <c r="AE1003" s="17">
        <f t="shared" si="3600"/>
        <v>11379.4</v>
      </c>
      <c r="AF1003" s="17">
        <f t="shared" si="3601"/>
        <v>11729.300000000001</v>
      </c>
      <c r="AG1003" s="17">
        <f t="shared" si="3602"/>
        <v>11729.300000000001</v>
      </c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>
        <f t="shared" si="3603"/>
        <v>11379.4</v>
      </c>
      <c r="AX1003" s="17">
        <f t="shared" si="3604"/>
        <v>11729.300000000001</v>
      </c>
      <c r="AY1003" s="17">
        <f t="shared" si="3605"/>
        <v>11729.300000000001</v>
      </c>
      <c r="AZ1003" s="17"/>
      <c r="BA1003" s="17">
        <f t="shared" si="3606"/>
        <v>11379.4</v>
      </c>
      <c r="BB1003" s="17">
        <f t="shared" si="3607"/>
        <v>11729.300000000001</v>
      </c>
      <c r="BC1003" s="17">
        <f t="shared" si="3608"/>
        <v>11729.300000000001</v>
      </c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>
        <f t="shared" si="3609"/>
        <v>11379.4</v>
      </c>
      <c r="BP1003" s="17">
        <f t="shared" si="3610"/>
        <v>11729.300000000001</v>
      </c>
      <c r="BQ1003" s="17">
        <f t="shared" si="3611"/>
        <v>11729.300000000001</v>
      </c>
      <c r="BR1003" s="17"/>
      <c r="BS1003" s="35"/>
      <c r="BT1003" s="35"/>
      <c r="BU1003" s="1"/>
      <c r="BV1003" s="1"/>
      <c r="BW1003" s="1"/>
      <c r="BX1003" s="1"/>
      <c r="BY1003" s="1"/>
      <c r="BZ1003" s="1"/>
      <c r="CA1003" s="1"/>
      <c r="CB1003" s="1"/>
    </row>
    <row r="1004" s="1" customFormat="1" ht="30">
      <c r="A1004" s="33" t="s">
        <v>501</v>
      </c>
      <c r="B1004" s="33" t="s">
        <v>36</v>
      </c>
      <c r="C1004" s="33" t="s">
        <v>128</v>
      </c>
      <c r="D1004" s="33" t="s">
        <v>425</v>
      </c>
      <c r="E1004" s="33" t="s">
        <v>48</v>
      </c>
      <c r="F1004" s="34" t="s">
        <v>49</v>
      </c>
      <c r="G1004" s="17">
        <v>439.69999999999999</v>
      </c>
      <c r="H1004" s="17">
        <v>439.69999999999999</v>
      </c>
      <c r="I1004" s="17">
        <v>439.69999999999999</v>
      </c>
      <c r="J1004" s="17"/>
      <c r="K1004" s="17"/>
      <c r="L1004" s="17"/>
      <c r="M1004" s="17">
        <f t="shared" si="3548"/>
        <v>439.69999999999999</v>
      </c>
      <c r="N1004" s="17">
        <f t="shared" si="3549"/>
        <v>439.69999999999999</v>
      </c>
      <c r="O1004" s="17">
        <f t="shared" si="3550"/>
        <v>439.69999999999999</v>
      </c>
      <c r="P1004" s="17"/>
      <c r="Q1004" s="17"/>
      <c r="R1004" s="17"/>
      <c r="S1004" s="17"/>
      <c r="T1004" s="17"/>
      <c r="U1004" s="17"/>
      <c r="V1004" s="17"/>
      <c r="W1004" s="17"/>
      <c r="X1004" s="17"/>
      <c r="Y1004" s="17">
        <f t="shared" si="3597"/>
        <v>439.69999999999999</v>
      </c>
      <c r="Z1004" s="17">
        <f t="shared" si="3598"/>
        <v>439.69999999999999</v>
      </c>
      <c r="AA1004" s="17">
        <f t="shared" si="3599"/>
        <v>439.69999999999999</v>
      </c>
      <c r="AB1004" s="17"/>
      <c r="AC1004" s="17"/>
      <c r="AD1004" s="17"/>
      <c r="AE1004" s="17">
        <f t="shared" si="3600"/>
        <v>439.69999999999999</v>
      </c>
      <c r="AF1004" s="17">
        <f t="shared" si="3601"/>
        <v>439.69999999999999</v>
      </c>
      <c r="AG1004" s="17">
        <f t="shared" si="3602"/>
        <v>439.69999999999999</v>
      </c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>
        <f t="shared" si="3603"/>
        <v>439.69999999999999</v>
      </c>
      <c r="AX1004" s="17">
        <f t="shared" si="3604"/>
        <v>439.69999999999999</v>
      </c>
      <c r="AY1004" s="17">
        <f t="shared" si="3605"/>
        <v>439.69999999999999</v>
      </c>
      <c r="AZ1004" s="17"/>
      <c r="BA1004" s="17">
        <f t="shared" si="3606"/>
        <v>439.69999999999999</v>
      </c>
      <c r="BB1004" s="17">
        <f t="shared" si="3607"/>
        <v>439.69999999999999</v>
      </c>
      <c r="BC1004" s="17">
        <f t="shared" si="3608"/>
        <v>439.69999999999999</v>
      </c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>
        <f t="shared" ref="BO1004:BO1067" si="3612">BA1004+BD1004+BE1004+BF1004+BG1004</f>
        <v>439.69999999999999</v>
      </c>
      <c r="BP1004" s="17">
        <f t="shared" ref="BP1004:BP1067" si="3613">BB1004+BH1004+BI1004+BJ1004+BK1004</f>
        <v>439.69999999999999</v>
      </c>
      <c r="BQ1004" s="17">
        <f t="shared" ref="BQ1004:BQ1067" si="3614">BC1004+BL1004+BM1004+BN1004</f>
        <v>439.69999999999999</v>
      </c>
      <c r="BR1004" s="17"/>
      <c r="BS1004" s="35"/>
      <c r="BT1004" s="35"/>
      <c r="BU1004" s="1"/>
      <c r="BV1004" s="1"/>
      <c r="BW1004" s="1"/>
      <c r="BX1004" s="1"/>
      <c r="BY1004" s="1"/>
      <c r="BZ1004" s="1"/>
      <c r="CA1004" s="1"/>
      <c r="CB1004" s="1"/>
    </row>
    <row r="1005" s="1" customFormat="1" ht="30">
      <c r="A1005" s="33" t="s">
        <v>501</v>
      </c>
      <c r="B1005" s="33" t="s">
        <v>36</v>
      </c>
      <c r="C1005" s="33" t="s">
        <v>128</v>
      </c>
      <c r="D1005" s="33" t="s">
        <v>98</v>
      </c>
      <c r="E1005" s="38"/>
      <c r="F1005" s="34" t="s">
        <v>99</v>
      </c>
      <c r="G1005" s="17">
        <f t="shared" ref="G1005:G1006" si="3615">G1006</f>
        <v>60531.5</v>
      </c>
      <c r="H1005" s="17">
        <f t="shared" ref="H1005:H1006" si="3616">H1006</f>
        <v>62271.899999999994</v>
      </c>
      <c r="I1005" s="17">
        <f t="shared" ref="I1005:I1006" si="3617">I1006</f>
        <v>62271.899999999994</v>
      </c>
      <c r="J1005" s="17">
        <f t="shared" ref="J1005:J1006" si="3618">J1006</f>
        <v>709.5</v>
      </c>
      <c r="K1005" s="17">
        <f t="shared" ref="K1005:K1006" si="3619">K1006</f>
        <v>731.39999999999998</v>
      </c>
      <c r="L1005" s="17">
        <f t="shared" ref="L1005:L1006" si="3620">L1006</f>
        <v>731.39999999999998</v>
      </c>
      <c r="M1005" s="17">
        <f t="shared" si="3548"/>
        <v>61241</v>
      </c>
      <c r="N1005" s="17">
        <f t="shared" si="3549"/>
        <v>63003.299999999996</v>
      </c>
      <c r="O1005" s="17">
        <f t="shared" si="3550"/>
        <v>63003.299999999996</v>
      </c>
      <c r="P1005" s="17">
        <f t="shared" ref="P1005:P1006" si="3621">P1006</f>
        <v>8639.1000000000004</v>
      </c>
      <c r="Q1005" s="17">
        <f t="shared" ref="Q1005:Q1006" si="3622">Q1006</f>
        <v>0</v>
      </c>
      <c r="R1005" s="17">
        <f t="shared" ref="R1005:R1006" si="3623">R1006</f>
        <v>0</v>
      </c>
      <c r="S1005" s="17">
        <f t="shared" ref="S1005:S1006" si="3624">S1006</f>
        <v>0</v>
      </c>
      <c r="T1005" s="17">
        <f t="shared" ref="T1005:T1006" si="3625">T1006</f>
        <v>10545.4</v>
      </c>
      <c r="U1005" s="17">
        <f t="shared" ref="U1005:U1006" si="3626">U1006</f>
        <v>0</v>
      </c>
      <c r="V1005" s="17">
        <f t="shared" ref="V1005:V1006" si="3627">V1006</f>
        <v>10545.4</v>
      </c>
      <c r="W1005" s="17">
        <f t="shared" ref="W1005:W1006" si="3628">W1006</f>
        <v>0</v>
      </c>
      <c r="X1005" s="17">
        <f t="shared" ref="X1005:X1006" si="3629">X1006</f>
        <v>0</v>
      </c>
      <c r="Y1005" s="17">
        <f t="shared" si="3597"/>
        <v>69880.100000000006</v>
      </c>
      <c r="Z1005" s="17">
        <f t="shared" si="3598"/>
        <v>73548.699999999997</v>
      </c>
      <c r="AA1005" s="17">
        <f t="shared" si="3599"/>
        <v>73548.699999999997</v>
      </c>
      <c r="AB1005" s="17">
        <f t="shared" ref="AB1005:AB1006" si="3630">AB1006</f>
        <v>0</v>
      </c>
      <c r="AC1005" s="17">
        <f t="shared" ref="AC1005:AC1006" si="3631">AC1006</f>
        <v>0</v>
      </c>
      <c r="AD1005" s="17">
        <f t="shared" ref="AD1005:AD1006" si="3632">AD1006</f>
        <v>0</v>
      </c>
      <c r="AE1005" s="17">
        <f t="shared" si="3600"/>
        <v>69880.100000000006</v>
      </c>
      <c r="AF1005" s="17">
        <f t="shared" si="3601"/>
        <v>73548.699999999997</v>
      </c>
      <c r="AG1005" s="17">
        <f t="shared" si="3602"/>
        <v>73548.699999999997</v>
      </c>
      <c r="AH1005" s="17">
        <f t="shared" ref="AH1005:AH1006" si="3633">AH1006</f>
        <v>0</v>
      </c>
      <c r="AI1005" s="17">
        <f t="shared" ref="AI1005:AI1006" si="3634">AI1006</f>
        <v>0</v>
      </c>
      <c r="AJ1005" s="17">
        <f t="shared" ref="AJ1005:AJ1006" si="3635">AJ1006</f>
        <v>0</v>
      </c>
      <c r="AK1005" s="17">
        <f t="shared" ref="AK1005:AK1006" si="3636">AK1006</f>
        <v>0</v>
      </c>
      <c r="AL1005" s="17">
        <f t="shared" ref="AL1005:AL1006" si="3637">AL1006</f>
        <v>0</v>
      </c>
      <c r="AM1005" s="17">
        <f t="shared" ref="AM1005:AM1006" si="3638">AM1006</f>
        <v>0</v>
      </c>
      <c r="AN1005" s="17">
        <f t="shared" ref="AN1005:AN1006" si="3639">AN1006</f>
        <v>0</v>
      </c>
      <c r="AO1005" s="17">
        <f t="shared" ref="AO1005:AO1006" si="3640">AO1006</f>
        <v>0</v>
      </c>
      <c r="AP1005" s="17">
        <f t="shared" ref="AP1005:AP1006" si="3641">AP1006</f>
        <v>0</v>
      </c>
      <c r="AQ1005" s="17">
        <f t="shared" ref="AQ1005:AQ1006" si="3642">AQ1006</f>
        <v>0</v>
      </c>
      <c r="AR1005" s="17">
        <f t="shared" ref="AR1005:AR1006" si="3643">AR1006</f>
        <v>0</v>
      </c>
      <c r="AS1005" s="17">
        <f t="shared" ref="AS1005:AS1006" si="3644">AS1006</f>
        <v>0</v>
      </c>
      <c r="AT1005" s="17">
        <f t="shared" ref="AT1005:AT1006" si="3645">AT1006</f>
        <v>0</v>
      </c>
      <c r="AU1005" s="17">
        <f t="shared" ref="AU1005:AU1006" si="3646">AU1006</f>
        <v>0</v>
      </c>
      <c r="AV1005" s="17">
        <f t="shared" ref="AV1005:AV1006" si="3647">AV1006</f>
        <v>0</v>
      </c>
      <c r="AW1005" s="17">
        <f t="shared" si="3603"/>
        <v>69880.100000000006</v>
      </c>
      <c r="AX1005" s="17">
        <f t="shared" si="3604"/>
        <v>73548.699999999997</v>
      </c>
      <c r="AY1005" s="17">
        <f t="shared" si="3605"/>
        <v>73548.699999999997</v>
      </c>
      <c r="AZ1005" s="17">
        <f t="shared" ref="AZ1005:AZ1006" si="3648">AZ1006</f>
        <v>0</v>
      </c>
      <c r="BA1005" s="17">
        <f t="shared" si="3606"/>
        <v>69880.100000000006</v>
      </c>
      <c r="BB1005" s="17">
        <f t="shared" si="3607"/>
        <v>73548.699999999997</v>
      </c>
      <c r="BC1005" s="17">
        <f t="shared" si="3608"/>
        <v>73548.699999999997</v>
      </c>
      <c r="BD1005" s="17">
        <f t="shared" ref="BD1005:BD1006" si="3649">BD1006</f>
        <v>0</v>
      </c>
      <c r="BE1005" s="17">
        <f t="shared" ref="BE1005:BE1006" si="3650">BE1006</f>
        <v>0</v>
      </c>
      <c r="BF1005" s="17">
        <f t="shared" ref="BF1005:BF1006" si="3651">BF1006</f>
        <v>0</v>
      </c>
      <c r="BG1005" s="17">
        <f t="shared" ref="BG1005:BG1006" si="3652">BG1006</f>
        <v>0</v>
      </c>
      <c r="BH1005" s="17">
        <f t="shared" ref="BH1005:BH1006" si="3653">BH1006</f>
        <v>0</v>
      </c>
      <c r="BI1005" s="17">
        <f t="shared" ref="BI1005:BI1006" si="3654">BI1006</f>
        <v>0</v>
      </c>
      <c r="BJ1005" s="17">
        <f t="shared" ref="BJ1005:BJ1006" si="3655">BJ1006</f>
        <v>0</v>
      </c>
      <c r="BK1005" s="17">
        <f t="shared" ref="BK1005:BK1006" si="3656">BK1006</f>
        <v>0</v>
      </c>
      <c r="BL1005" s="17">
        <f t="shared" ref="BL1005:BL1006" si="3657">BL1006</f>
        <v>0</v>
      </c>
      <c r="BM1005" s="17">
        <f t="shared" ref="BM1005:BM1006" si="3658">BM1006</f>
        <v>0</v>
      </c>
      <c r="BN1005" s="17">
        <f t="shared" ref="BN1005:BN1006" si="3659">BN1006</f>
        <v>0</v>
      </c>
      <c r="BO1005" s="17">
        <f t="shared" si="3612"/>
        <v>69880.100000000006</v>
      </c>
      <c r="BP1005" s="17">
        <f t="shared" si="3613"/>
        <v>73548.699999999997</v>
      </c>
      <c r="BQ1005" s="17">
        <f t="shared" si="3614"/>
        <v>73548.699999999997</v>
      </c>
      <c r="BR1005" s="17">
        <f t="shared" ref="BR1005:BR1006" si="3660">BR1006</f>
        <v>0</v>
      </c>
      <c r="BS1005" s="35"/>
      <c r="BT1005" s="35"/>
      <c r="BU1005" s="1"/>
      <c r="BV1005" s="1"/>
      <c r="BW1005" s="1"/>
      <c r="BX1005" s="1"/>
      <c r="BY1005" s="1"/>
      <c r="BZ1005" s="1"/>
      <c r="CA1005" s="1"/>
      <c r="CB1005" s="1"/>
    </row>
    <row r="1006" s="1" customFormat="1" ht="30">
      <c r="A1006" s="33" t="s">
        <v>501</v>
      </c>
      <c r="B1006" s="33" t="s">
        <v>36</v>
      </c>
      <c r="C1006" s="33" t="s">
        <v>128</v>
      </c>
      <c r="D1006" s="33" t="s">
        <v>427</v>
      </c>
      <c r="E1006" s="38"/>
      <c r="F1006" s="34" t="s">
        <v>428</v>
      </c>
      <c r="G1006" s="17">
        <f t="shared" si="3615"/>
        <v>60531.5</v>
      </c>
      <c r="H1006" s="17">
        <f t="shared" si="3616"/>
        <v>62271.899999999994</v>
      </c>
      <c r="I1006" s="17">
        <f t="shared" si="3617"/>
        <v>62271.899999999994</v>
      </c>
      <c r="J1006" s="17">
        <f t="shared" si="3618"/>
        <v>709.5</v>
      </c>
      <c r="K1006" s="17">
        <f t="shared" si="3619"/>
        <v>731.39999999999998</v>
      </c>
      <c r="L1006" s="17">
        <f t="shared" si="3620"/>
        <v>731.39999999999998</v>
      </c>
      <c r="M1006" s="17">
        <f t="shared" si="3548"/>
        <v>61241</v>
      </c>
      <c r="N1006" s="17">
        <f t="shared" si="3549"/>
        <v>63003.299999999996</v>
      </c>
      <c r="O1006" s="17">
        <f t="shared" si="3550"/>
        <v>63003.299999999996</v>
      </c>
      <c r="P1006" s="17">
        <f t="shared" si="3621"/>
        <v>8639.1000000000004</v>
      </c>
      <c r="Q1006" s="17">
        <f t="shared" si="3622"/>
        <v>0</v>
      </c>
      <c r="R1006" s="17">
        <f t="shared" si="3623"/>
        <v>0</v>
      </c>
      <c r="S1006" s="17">
        <f t="shared" si="3624"/>
        <v>0</v>
      </c>
      <c r="T1006" s="17">
        <f t="shared" si="3625"/>
        <v>10545.4</v>
      </c>
      <c r="U1006" s="17">
        <f t="shared" si="3626"/>
        <v>0</v>
      </c>
      <c r="V1006" s="17">
        <f t="shared" si="3627"/>
        <v>10545.4</v>
      </c>
      <c r="W1006" s="17">
        <f t="shared" si="3628"/>
        <v>0</v>
      </c>
      <c r="X1006" s="17">
        <f t="shared" si="3629"/>
        <v>0</v>
      </c>
      <c r="Y1006" s="17">
        <f t="shared" si="3597"/>
        <v>69880.100000000006</v>
      </c>
      <c r="Z1006" s="17">
        <f t="shared" si="3598"/>
        <v>73548.699999999997</v>
      </c>
      <c r="AA1006" s="17">
        <f t="shared" si="3599"/>
        <v>73548.699999999997</v>
      </c>
      <c r="AB1006" s="17">
        <f t="shared" si="3630"/>
        <v>0</v>
      </c>
      <c r="AC1006" s="17">
        <f t="shared" si="3631"/>
        <v>0</v>
      </c>
      <c r="AD1006" s="17">
        <f t="shared" si="3632"/>
        <v>0</v>
      </c>
      <c r="AE1006" s="17">
        <f t="shared" si="3600"/>
        <v>69880.100000000006</v>
      </c>
      <c r="AF1006" s="17">
        <f t="shared" si="3601"/>
        <v>73548.699999999997</v>
      </c>
      <c r="AG1006" s="17">
        <f t="shared" si="3602"/>
        <v>73548.699999999997</v>
      </c>
      <c r="AH1006" s="17">
        <f t="shared" si="3633"/>
        <v>0</v>
      </c>
      <c r="AI1006" s="17">
        <f t="shared" si="3634"/>
        <v>0</v>
      </c>
      <c r="AJ1006" s="17">
        <f t="shared" si="3635"/>
        <v>0</v>
      </c>
      <c r="AK1006" s="17">
        <f t="shared" si="3636"/>
        <v>0</v>
      </c>
      <c r="AL1006" s="17">
        <f t="shared" si="3637"/>
        <v>0</v>
      </c>
      <c r="AM1006" s="17">
        <f t="shared" si="3638"/>
        <v>0</v>
      </c>
      <c r="AN1006" s="17">
        <f t="shared" si="3639"/>
        <v>0</v>
      </c>
      <c r="AO1006" s="17">
        <f t="shared" si="3640"/>
        <v>0</v>
      </c>
      <c r="AP1006" s="17">
        <f t="shared" si="3641"/>
        <v>0</v>
      </c>
      <c r="AQ1006" s="17">
        <f t="shared" si="3642"/>
        <v>0</v>
      </c>
      <c r="AR1006" s="17">
        <f t="shared" si="3643"/>
        <v>0</v>
      </c>
      <c r="AS1006" s="17">
        <f t="shared" si="3644"/>
        <v>0</v>
      </c>
      <c r="AT1006" s="17">
        <f t="shared" si="3645"/>
        <v>0</v>
      </c>
      <c r="AU1006" s="17">
        <f t="shared" si="3646"/>
        <v>0</v>
      </c>
      <c r="AV1006" s="17">
        <f t="shared" si="3647"/>
        <v>0</v>
      </c>
      <c r="AW1006" s="17">
        <f t="shared" si="3603"/>
        <v>69880.100000000006</v>
      </c>
      <c r="AX1006" s="17">
        <f t="shared" si="3604"/>
        <v>73548.699999999997</v>
      </c>
      <c r="AY1006" s="17">
        <f t="shared" si="3605"/>
        <v>73548.699999999997</v>
      </c>
      <c r="AZ1006" s="17">
        <f t="shared" si="3648"/>
        <v>0</v>
      </c>
      <c r="BA1006" s="17">
        <f t="shared" si="3606"/>
        <v>69880.100000000006</v>
      </c>
      <c r="BB1006" s="17">
        <f t="shared" si="3607"/>
        <v>73548.699999999997</v>
      </c>
      <c r="BC1006" s="17">
        <f t="shared" si="3608"/>
        <v>73548.699999999997</v>
      </c>
      <c r="BD1006" s="17">
        <f t="shared" si="3649"/>
        <v>0</v>
      </c>
      <c r="BE1006" s="17">
        <f t="shared" si="3650"/>
        <v>0</v>
      </c>
      <c r="BF1006" s="17">
        <f t="shared" si="3651"/>
        <v>0</v>
      </c>
      <c r="BG1006" s="17">
        <f t="shared" si="3652"/>
        <v>0</v>
      </c>
      <c r="BH1006" s="17">
        <f t="shared" si="3653"/>
        <v>0</v>
      </c>
      <c r="BI1006" s="17">
        <f t="shared" si="3654"/>
        <v>0</v>
      </c>
      <c r="BJ1006" s="17">
        <f t="shared" si="3655"/>
        <v>0</v>
      </c>
      <c r="BK1006" s="17">
        <f t="shared" si="3656"/>
        <v>0</v>
      </c>
      <c r="BL1006" s="17">
        <f t="shared" si="3657"/>
        <v>0</v>
      </c>
      <c r="BM1006" s="17">
        <f t="shared" si="3658"/>
        <v>0</v>
      </c>
      <c r="BN1006" s="17">
        <f t="shared" si="3659"/>
        <v>0</v>
      </c>
      <c r="BO1006" s="17">
        <f t="shared" si="3612"/>
        <v>69880.100000000006</v>
      </c>
      <c r="BP1006" s="17">
        <f t="shared" si="3613"/>
        <v>73548.699999999997</v>
      </c>
      <c r="BQ1006" s="17">
        <f t="shared" si="3614"/>
        <v>73548.699999999997</v>
      </c>
      <c r="BR1006" s="17">
        <f t="shared" si="3660"/>
        <v>0</v>
      </c>
      <c r="BS1006" s="35"/>
      <c r="BT1006" s="35"/>
      <c r="BU1006" s="1"/>
      <c r="BV1006" s="1"/>
      <c r="BW1006" s="1"/>
      <c r="BX1006" s="1"/>
      <c r="BY1006" s="1"/>
      <c r="BZ1006" s="1"/>
      <c r="CA1006" s="1"/>
      <c r="CB1006" s="1"/>
    </row>
    <row r="1007" s="1" customFormat="1" ht="15">
      <c r="A1007" s="33" t="s">
        <v>501</v>
      </c>
      <c r="B1007" s="33" t="s">
        <v>36</v>
      </c>
      <c r="C1007" s="33" t="s">
        <v>128</v>
      </c>
      <c r="D1007" s="33" t="s">
        <v>429</v>
      </c>
      <c r="E1007" s="38"/>
      <c r="F1007" s="34" t="s">
        <v>59</v>
      </c>
      <c r="G1007" s="17">
        <f>G1008+G1009</f>
        <v>60531.5</v>
      </c>
      <c r="H1007" s="17">
        <f>H1008+H1009</f>
        <v>62271.899999999994</v>
      </c>
      <c r="I1007" s="17">
        <f>I1008+I1009</f>
        <v>62271.899999999994</v>
      </c>
      <c r="J1007" s="17">
        <f>J1008+J1009</f>
        <v>709.5</v>
      </c>
      <c r="K1007" s="17">
        <f>K1008+K1009</f>
        <v>731.39999999999998</v>
      </c>
      <c r="L1007" s="17">
        <f>L1008+L1009</f>
        <v>731.39999999999998</v>
      </c>
      <c r="M1007" s="17">
        <f t="shared" si="3548"/>
        <v>61241</v>
      </c>
      <c r="N1007" s="17">
        <f t="shared" si="3549"/>
        <v>63003.299999999996</v>
      </c>
      <c r="O1007" s="17">
        <f t="shared" si="3550"/>
        <v>63003.299999999996</v>
      </c>
      <c r="P1007" s="17">
        <f>P1008+P1009</f>
        <v>8639.1000000000004</v>
      </c>
      <c r="Q1007" s="17">
        <f>Q1008+Q1009</f>
        <v>0</v>
      </c>
      <c r="R1007" s="17">
        <f>R1008+R1009</f>
        <v>0</v>
      </c>
      <c r="S1007" s="17">
        <f>S1008+S1009</f>
        <v>0</v>
      </c>
      <c r="T1007" s="17">
        <f>T1008+T1009</f>
        <v>10545.4</v>
      </c>
      <c r="U1007" s="17">
        <f>U1008+U1009</f>
        <v>0</v>
      </c>
      <c r="V1007" s="17">
        <f>V1008+V1009</f>
        <v>10545.4</v>
      </c>
      <c r="W1007" s="17">
        <f>W1008+W1009</f>
        <v>0</v>
      </c>
      <c r="X1007" s="17">
        <f>X1008+X1009</f>
        <v>0</v>
      </c>
      <c r="Y1007" s="17">
        <f t="shared" si="3597"/>
        <v>69880.100000000006</v>
      </c>
      <c r="Z1007" s="17">
        <f t="shared" si="3598"/>
        <v>73548.699999999997</v>
      </c>
      <c r="AA1007" s="17">
        <f t="shared" si="3599"/>
        <v>73548.699999999997</v>
      </c>
      <c r="AB1007" s="17">
        <f>AB1008+AB1009</f>
        <v>0</v>
      </c>
      <c r="AC1007" s="17">
        <f>AC1008+AC1009</f>
        <v>0</v>
      </c>
      <c r="AD1007" s="17">
        <f>AD1008+AD1009</f>
        <v>0</v>
      </c>
      <c r="AE1007" s="17">
        <f t="shared" si="3600"/>
        <v>69880.100000000006</v>
      </c>
      <c r="AF1007" s="17">
        <f t="shared" si="3601"/>
        <v>73548.699999999997</v>
      </c>
      <c r="AG1007" s="17">
        <f t="shared" si="3602"/>
        <v>73548.699999999997</v>
      </c>
      <c r="AH1007" s="17">
        <f>AH1008+AH1009</f>
        <v>0</v>
      </c>
      <c r="AI1007" s="17">
        <f>AI1008+AI1009</f>
        <v>0</v>
      </c>
      <c r="AJ1007" s="17">
        <f>AJ1008+AJ1009</f>
        <v>0</v>
      </c>
      <c r="AK1007" s="17">
        <f>AK1008+AK1009</f>
        <v>0</v>
      </c>
      <c r="AL1007" s="17">
        <f>AL1008+AL1009</f>
        <v>0</v>
      </c>
      <c r="AM1007" s="17">
        <f>AM1008+AM1009</f>
        <v>0</v>
      </c>
      <c r="AN1007" s="17">
        <f>AN1008+AN1009</f>
        <v>0</v>
      </c>
      <c r="AO1007" s="17">
        <f>AO1008+AO1009</f>
        <v>0</v>
      </c>
      <c r="AP1007" s="17">
        <f>AP1008+AP1009</f>
        <v>0</v>
      </c>
      <c r="AQ1007" s="17">
        <f>AQ1008+AQ1009</f>
        <v>0</v>
      </c>
      <c r="AR1007" s="17">
        <f>AR1008+AR1009</f>
        <v>0</v>
      </c>
      <c r="AS1007" s="17">
        <f>AS1008+AS1009</f>
        <v>0</v>
      </c>
      <c r="AT1007" s="17">
        <f>AT1008+AT1009</f>
        <v>0</v>
      </c>
      <c r="AU1007" s="17">
        <f>AU1008+AU1009</f>
        <v>0</v>
      </c>
      <c r="AV1007" s="17">
        <f>AV1008+AV1009</f>
        <v>0</v>
      </c>
      <c r="AW1007" s="17">
        <f t="shared" si="3603"/>
        <v>69880.100000000006</v>
      </c>
      <c r="AX1007" s="17">
        <f t="shared" si="3604"/>
        <v>73548.699999999997</v>
      </c>
      <c r="AY1007" s="17">
        <f t="shared" si="3605"/>
        <v>73548.699999999997</v>
      </c>
      <c r="AZ1007" s="17">
        <f>AZ1008+AZ1009</f>
        <v>0</v>
      </c>
      <c r="BA1007" s="17">
        <f t="shared" si="3606"/>
        <v>69880.100000000006</v>
      </c>
      <c r="BB1007" s="17">
        <f t="shared" si="3607"/>
        <v>73548.699999999997</v>
      </c>
      <c r="BC1007" s="17">
        <f t="shared" si="3608"/>
        <v>73548.699999999997</v>
      </c>
      <c r="BD1007" s="17">
        <f>BD1008+BD1009</f>
        <v>0</v>
      </c>
      <c r="BE1007" s="17">
        <f>BE1008+BE1009</f>
        <v>0</v>
      </c>
      <c r="BF1007" s="17">
        <f>BF1008+BF1009</f>
        <v>0</v>
      </c>
      <c r="BG1007" s="17">
        <f>BG1008+BG1009</f>
        <v>0</v>
      </c>
      <c r="BH1007" s="17">
        <f>BH1008+BH1009</f>
        <v>0</v>
      </c>
      <c r="BI1007" s="17">
        <f>BI1008+BI1009</f>
        <v>0</v>
      </c>
      <c r="BJ1007" s="17">
        <f>BJ1008+BJ1009</f>
        <v>0</v>
      </c>
      <c r="BK1007" s="17">
        <f>BK1008+BK1009</f>
        <v>0</v>
      </c>
      <c r="BL1007" s="17">
        <f>BL1008+BL1009</f>
        <v>0</v>
      </c>
      <c r="BM1007" s="17">
        <f>BM1008+BM1009</f>
        <v>0</v>
      </c>
      <c r="BN1007" s="17">
        <f>BN1008+BN1009</f>
        <v>0</v>
      </c>
      <c r="BO1007" s="17">
        <f t="shared" si="3612"/>
        <v>69880.100000000006</v>
      </c>
      <c r="BP1007" s="17">
        <f t="shared" si="3613"/>
        <v>73548.699999999997</v>
      </c>
      <c r="BQ1007" s="17">
        <f t="shared" si="3614"/>
        <v>73548.699999999997</v>
      </c>
      <c r="BR1007" s="17">
        <f>BR1008+BR1009</f>
        <v>0</v>
      </c>
      <c r="BS1007" s="35"/>
      <c r="BT1007" s="35"/>
      <c r="BU1007" s="1"/>
      <c r="BV1007" s="1"/>
      <c r="BW1007" s="1"/>
      <c r="BX1007" s="1"/>
      <c r="BY1007" s="1"/>
      <c r="BZ1007" s="1"/>
      <c r="CA1007" s="1"/>
      <c r="CB1007" s="1"/>
    </row>
    <row r="1008" s="1" customFormat="1" ht="75">
      <c r="A1008" s="33" t="s">
        <v>501</v>
      </c>
      <c r="B1008" s="33" t="s">
        <v>36</v>
      </c>
      <c r="C1008" s="33" t="s">
        <v>128</v>
      </c>
      <c r="D1008" s="33" t="s">
        <v>429</v>
      </c>
      <c r="E1008" s="33" t="s">
        <v>60</v>
      </c>
      <c r="F1008" s="34" t="s">
        <v>61</v>
      </c>
      <c r="G1008" s="17">
        <v>56585.300000000003</v>
      </c>
      <c r="H1008" s="17">
        <v>58325.699999999997</v>
      </c>
      <c r="I1008" s="17">
        <v>58325.699999999997</v>
      </c>
      <c r="J1008" s="17">
        <v>709.5</v>
      </c>
      <c r="K1008" s="17">
        <v>731.39999999999998</v>
      </c>
      <c r="L1008" s="17">
        <v>731.39999999999998</v>
      </c>
      <c r="M1008" s="17">
        <f t="shared" si="3548"/>
        <v>57294.800000000003</v>
      </c>
      <c r="N1008" s="17">
        <f t="shared" si="3549"/>
        <v>59057.099999999999</v>
      </c>
      <c r="O1008" s="17">
        <f t="shared" si="3550"/>
        <v>59057.099999999999</v>
      </c>
      <c r="P1008" s="17">
        <v>8639.1000000000004</v>
      </c>
      <c r="Q1008" s="17"/>
      <c r="R1008" s="17"/>
      <c r="S1008" s="17"/>
      <c r="T1008" s="17">
        <v>10545.4</v>
      </c>
      <c r="U1008" s="17"/>
      <c r="V1008" s="17">
        <v>10545.4</v>
      </c>
      <c r="W1008" s="17"/>
      <c r="X1008" s="17"/>
      <c r="Y1008" s="17">
        <f t="shared" si="3597"/>
        <v>65933.900000000009</v>
      </c>
      <c r="Z1008" s="17">
        <f t="shared" si="3598"/>
        <v>69602.5</v>
      </c>
      <c r="AA1008" s="17">
        <f t="shared" si="3599"/>
        <v>69602.5</v>
      </c>
      <c r="AB1008" s="17"/>
      <c r="AC1008" s="17"/>
      <c r="AD1008" s="17"/>
      <c r="AE1008" s="17">
        <f t="shared" si="3600"/>
        <v>65933.900000000009</v>
      </c>
      <c r="AF1008" s="17">
        <f t="shared" si="3601"/>
        <v>69602.5</v>
      </c>
      <c r="AG1008" s="17">
        <f t="shared" si="3602"/>
        <v>69602.5</v>
      </c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>
        <f t="shared" si="3603"/>
        <v>65933.900000000009</v>
      </c>
      <c r="AX1008" s="17">
        <f t="shared" si="3604"/>
        <v>69602.5</v>
      </c>
      <c r="AY1008" s="17">
        <f t="shared" si="3605"/>
        <v>69602.5</v>
      </c>
      <c r="AZ1008" s="17"/>
      <c r="BA1008" s="17">
        <f t="shared" si="3606"/>
        <v>65933.900000000009</v>
      </c>
      <c r="BB1008" s="17">
        <f t="shared" si="3607"/>
        <v>69602.5</v>
      </c>
      <c r="BC1008" s="17">
        <f t="shared" si="3608"/>
        <v>69602.5</v>
      </c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>
        <f t="shared" si="3612"/>
        <v>65933.900000000009</v>
      </c>
      <c r="BP1008" s="17">
        <f t="shared" si="3613"/>
        <v>69602.5</v>
      </c>
      <c r="BQ1008" s="17">
        <f t="shared" si="3614"/>
        <v>69602.5</v>
      </c>
      <c r="BR1008" s="17"/>
      <c r="BS1008" s="35"/>
      <c r="BT1008" s="35">
        <v>51</v>
      </c>
      <c r="BU1008" s="1"/>
      <c r="BV1008" s="1"/>
      <c r="BW1008" s="1"/>
      <c r="BX1008" s="1"/>
      <c r="BY1008" s="1"/>
      <c r="BZ1008" s="1"/>
      <c r="CA1008" s="1"/>
      <c r="CB1008" s="1"/>
    </row>
    <row r="1009" s="1" customFormat="1" ht="30">
      <c r="A1009" s="33" t="s">
        <v>501</v>
      </c>
      <c r="B1009" s="33" t="s">
        <v>36</v>
      </c>
      <c r="C1009" s="33" t="s">
        <v>128</v>
      </c>
      <c r="D1009" s="33" t="s">
        <v>429</v>
      </c>
      <c r="E1009" s="33" t="s">
        <v>48</v>
      </c>
      <c r="F1009" s="34" t="s">
        <v>49</v>
      </c>
      <c r="G1009" s="17">
        <v>3946.1999999999998</v>
      </c>
      <c r="H1009" s="17">
        <v>3946.1999999999998</v>
      </c>
      <c r="I1009" s="17">
        <v>3946.1999999999998</v>
      </c>
      <c r="J1009" s="17"/>
      <c r="K1009" s="17"/>
      <c r="L1009" s="17"/>
      <c r="M1009" s="17">
        <f t="shared" si="3548"/>
        <v>3946.1999999999998</v>
      </c>
      <c r="N1009" s="17">
        <f t="shared" si="3549"/>
        <v>3946.1999999999998</v>
      </c>
      <c r="O1009" s="17">
        <f t="shared" si="3550"/>
        <v>3946.1999999999998</v>
      </c>
      <c r="P1009" s="17"/>
      <c r="Q1009" s="17"/>
      <c r="R1009" s="17"/>
      <c r="S1009" s="17"/>
      <c r="T1009" s="17"/>
      <c r="U1009" s="17"/>
      <c r="V1009" s="17"/>
      <c r="W1009" s="17"/>
      <c r="X1009" s="17"/>
      <c r="Y1009" s="17">
        <f t="shared" si="3597"/>
        <v>3946.1999999999998</v>
      </c>
      <c r="Z1009" s="17">
        <f t="shared" si="3598"/>
        <v>3946.1999999999998</v>
      </c>
      <c r="AA1009" s="17">
        <f t="shared" si="3599"/>
        <v>3946.1999999999998</v>
      </c>
      <c r="AB1009" s="17"/>
      <c r="AC1009" s="17"/>
      <c r="AD1009" s="17"/>
      <c r="AE1009" s="17">
        <f t="shared" si="3600"/>
        <v>3946.1999999999998</v>
      </c>
      <c r="AF1009" s="17">
        <f t="shared" si="3601"/>
        <v>3946.1999999999998</v>
      </c>
      <c r="AG1009" s="17">
        <f t="shared" si="3602"/>
        <v>3946.1999999999998</v>
      </c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>
        <f t="shared" si="3603"/>
        <v>3946.1999999999998</v>
      </c>
      <c r="AX1009" s="17">
        <f t="shared" si="3604"/>
        <v>3946.1999999999998</v>
      </c>
      <c r="AY1009" s="17">
        <f t="shared" si="3605"/>
        <v>3946.1999999999998</v>
      </c>
      <c r="AZ1009" s="17"/>
      <c r="BA1009" s="17">
        <f t="shared" si="3606"/>
        <v>3946.1999999999998</v>
      </c>
      <c r="BB1009" s="17">
        <f t="shared" si="3607"/>
        <v>3946.1999999999998</v>
      </c>
      <c r="BC1009" s="17">
        <f t="shared" si="3608"/>
        <v>3946.1999999999998</v>
      </c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>
        <f t="shared" si="3612"/>
        <v>3946.1999999999998</v>
      </c>
      <c r="BP1009" s="17">
        <f t="shared" si="3613"/>
        <v>3946.1999999999998</v>
      </c>
      <c r="BQ1009" s="17">
        <f t="shared" si="3614"/>
        <v>3946.1999999999998</v>
      </c>
      <c r="BR1009" s="17"/>
      <c r="BS1009" s="35"/>
      <c r="BT1009" s="35"/>
      <c r="BU1009" s="1"/>
      <c r="BV1009" s="1"/>
      <c r="BW1009" s="1"/>
      <c r="BX1009" s="1"/>
      <c r="BY1009" s="1"/>
      <c r="BZ1009" s="1"/>
      <c r="CA1009" s="1"/>
      <c r="CB1009" s="1"/>
    </row>
    <row r="1010" s="28" customFormat="1" ht="15">
      <c r="A1010" s="29" t="s">
        <v>501</v>
      </c>
      <c r="B1010" s="29" t="s">
        <v>36</v>
      </c>
      <c r="C1010" s="29" t="s">
        <v>38</v>
      </c>
      <c r="D1010" s="29"/>
      <c r="E1010" s="29"/>
      <c r="F1010" s="30" t="s">
        <v>39</v>
      </c>
      <c r="G1010" s="31">
        <f t="shared" ref="G1010:G1016" si="3661">G1011</f>
        <v>14258.400000000001</v>
      </c>
      <c r="H1010" s="31">
        <f t="shared" ref="H1010:H1016" si="3662">H1011</f>
        <v>14376.900000000001</v>
      </c>
      <c r="I1010" s="31">
        <f t="shared" ref="I1010:I1016" si="3663">I1011</f>
        <v>14771.6</v>
      </c>
      <c r="J1010" s="31">
        <f t="shared" ref="J1010:J1016" si="3664">J1011</f>
        <v>0</v>
      </c>
      <c r="K1010" s="31">
        <f t="shared" ref="K1010:K1016" si="3665">K1011</f>
        <v>0</v>
      </c>
      <c r="L1010" s="31">
        <f t="shared" ref="L1010:L1016" si="3666">L1011</f>
        <v>0</v>
      </c>
      <c r="M1010" s="31">
        <f t="shared" si="3548"/>
        <v>14258.400000000001</v>
      </c>
      <c r="N1010" s="31">
        <f t="shared" si="3549"/>
        <v>14376.900000000001</v>
      </c>
      <c r="O1010" s="31">
        <f t="shared" si="3550"/>
        <v>14771.6</v>
      </c>
      <c r="P1010" s="31">
        <f t="shared" ref="P1010:P1016" si="3667">P1011</f>
        <v>0</v>
      </c>
      <c r="Q1010" s="31">
        <f t="shared" ref="Q1010:Q1016" si="3668">Q1011</f>
        <v>0</v>
      </c>
      <c r="R1010" s="31">
        <f t="shared" ref="R1010:R1016" si="3669">R1011</f>
        <v>0</v>
      </c>
      <c r="S1010" s="31">
        <f t="shared" ref="S1010:S1016" si="3670">S1011</f>
        <v>110</v>
      </c>
      <c r="T1010" s="31">
        <f t="shared" ref="T1010:T1016" si="3671">T1011</f>
        <v>110</v>
      </c>
      <c r="U1010" s="31">
        <f t="shared" ref="U1010:U1016" si="3672">U1011</f>
        <v>0</v>
      </c>
      <c r="V1010" s="31">
        <f t="shared" ref="V1010:V1016" si="3673">V1011</f>
        <v>110</v>
      </c>
      <c r="W1010" s="31">
        <f t="shared" ref="W1010:W1016" si="3674">W1011</f>
        <v>0</v>
      </c>
      <c r="X1010" s="31">
        <f t="shared" ref="X1010:X1016" si="3675">X1011</f>
        <v>0</v>
      </c>
      <c r="Y1010" s="31">
        <f t="shared" si="3597"/>
        <v>14368.400000000001</v>
      </c>
      <c r="Z1010" s="31">
        <f t="shared" si="3598"/>
        <v>14486.900000000001</v>
      </c>
      <c r="AA1010" s="31">
        <f t="shared" si="3599"/>
        <v>14881.6</v>
      </c>
      <c r="AB1010" s="31">
        <f t="shared" ref="AB1010:AB1016" si="3676">AB1011</f>
        <v>0</v>
      </c>
      <c r="AC1010" s="31">
        <f t="shared" ref="AC1010:AC1016" si="3677">AC1011</f>
        <v>0</v>
      </c>
      <c r="AD1010" s="31">
        <f t="shared" ref="AD1010:AD1016" si="3678">AD1011</f>
        <v>0</v>
      </c>
      <c r="AE1010" s="31">
        <f t="shared" si="3600"/>
        <v>14368.400000000001</v>
      </c>
      <c r="AF1010" s="31">
        <f t="shared" si="3601"/>
        <v>14486.900000000001</v>
      </c>
      <c r="AG1010" s="31">
        <f t="shared" si="3602"/>
        <v>14881.6</v>
      </c>
      <c r="AH1010" s="31">
        <f>AH1011</f>
        <v>0</v>
      </c>
      <c r="AI1010" s="31">
        <f>AI1011</f>
        <v>0</v>
      </c>
      <c r="AJ1010" s="31">
        <f>AJ1011</f>
        <v>0</v>
      </c>
      <c r="AK1010" s="31">
        <f>AK1011</f>
        <v>0</v>
      </c>
      <c r="AL1010" s="31">
        <f>AL1011</f>
        <v>0</v>
      </c>
      <c r="AM1010" s="31">
        <f>AM1011</f>
        <v>0</v>
      </c>
      <c r="AN1010" s="31">
        <f>AN1011</f>
        <v>0</v>
      </c>
      <c r="AO1010" s="31">
        <f>AO1011</f>
        <v>0</v>
      </c>
      <c r="AP1010" s="31">
        <f>AP1011</f>
        <v>0</v>
      </c>
      <c r="AQ1010" s="31">
        <f>AQ1011</f>
        <v>0</v>
      </c>
      <c r="AR1010" s="31">
        <f>AR1011</f>
        <v>0</v>
      </c>
      <c r="AS1010" s="31">
        <f>AS1011</f>
        <v>0</v>
      </c>
      <c r="AT1010" s="31">
        <f>AT1011</f>
        <v>0</v>
      </c>
      <c r="AU1010" s="31">
        <f>AU1011</f>
        <v>0</v>
      </c>
      <c r="AV1010" s="31">
        <f>AV1011</f>
        <v>0</v>
      </c>
      <c r="AW1010" s="31">
        <f t="shared" si="3603"/>
        <v>14368.400000000001</v>
      </c>
      <c r="AX1010" s="31">
        <f t="shared" si="3604"/>
        <v>14486.900000000001</v>
      </c>
      <c r="AY1010" s="31">
        <f t="shared" si="3605"/>
        <v>14881.6</v>
      </c>
      <c r="AZ1010" s="31">
        <f>AZ1011</f>
        <v>0</v>
      </c>
      <c r="BA1010" s="31">
        <f t="shared" si="3606"/>
        <v>14368.400000000001</v>
      </c>
      <c r="BB1010" s="31">
        <f t="shared" si="3607"/>
        <v>14486.900000000001</v>
      </c>
      <c r="BC1010" s="31">
        <f t="shared" si="3608"/>
        <v>14881.6</v>
      </c>
      <c r="BD1010" s="31">
        <f>BD1011</f>
        <v>0</v>
      </c>
      <c r="BE1010" s="31">
        <f>BE1011</f>
        <v>0</v>
      </c>
      <c r="BF1010" s="31">
        <f>BF1011</f>
        <v>0</v>
      </c>
      <c r="BG1010" s="31">
        <f>BG1011</f>
        <v>0</v>
      </c>
      <c r="BH1010" s="31">
        <f>BH1011</f>
        <v>0</v>
      </c>
      <c r="BI1010" s="31">
        <f>BI1011</f>
        <v>0</v>
      </c>
      <c r="BJ1010" s="31">
        <f>BJ1011</f>
        <v>0</v>
      </c>
      <c r="BK1010" s="31">
        <f>BK1011</f>
        <v>0</v>
      </c>
      <c r="BL1010" s="31">
        <f>BL1011</f>
        <v>0</v>
      </c>
      <c r="BM1010" s="31">
        <f>BM1011</f>
        <v>0</v>
      </c>
      <c r="BN1010" s="31">
        <f>BN1011</f>
        <v>0</v>
      </c>
      <c r="BO1010" s="31">
        <f t="shared" si="3612"/>
        <v>14368.400000000001</v>
      </c>
      <c r="BP1010" s="31">
        <f t="shared" si="3613"/>
        <v>14486.900000000001</v>
      </c>
      <c r="BQ1010" s="31">
        <f t="shared" si="3614"/>
        <v>14881.6</v>
      </c>
      <c r="BR1010" s="31">
        <f>BR1011</f>
        <v>0</v>
      </c>
      <c r="BS1010" s="32"/>
      <c r="BT1010" s="32"/>
      <c r="BU1010" s="28"/>
      <c r="BV1010" s="28"/>
      <c r="BW1010" s="28"/>
      <c r="BX1010" s="28"/>
      <c r="BY1010" s="28"/>
      <c r="BZ1010" s="28"/>
      <c r="CA1010" s="28"/>
      <c r="CB1010" s="28"/>
    </row>
    <row r="1011" s="1" customFormat="1" ht="15">
      <c r="A1011" s="33" t="s">
        <v>501</v>
      </c>
      <c r="B1011" s="33" t="s">
        <v>36</v>
      </c>
      <c r="C1011" s="33" t="s">
        <v>38</v>
      </c>
      <c r="D1011" s="33" t="s">
        <v>244</v>
      </c>
      <c r="E1011" s="33"/>
      <c r="F1011" s="34" t="s">
        <v>245</v>
      </c>
      <c r="G1011" s="17">
        <f>G1016</f>
        <v>14258.400000000001</v>
      </c>
      <c r="H1011" s="17">
        <f>H1016</f>
        <v>14376.900000000001</v>
      </c>
      <c r="I1011" s="17">
        <f>I1016</f>
        <v>14771.6</v>
      </c>
      <c r="J1011" s="17">
        <f>J1016</f>
        <v>0</v>
      </c>
      <c r="K1011" s="17">
        <f>K1016</f>
        <v>0</v>
      </c>
      <c r="L1011" s="17">
        <f>L1016</f>
        <v>0</v>
      </c>
      <c r="M1011" s="17">
        <f t="shared" si="3548"/>
        <v>14258.400000000001</v>
      </c>
      <c r="N1011" s="17">
        <f t="shared" si="3549"/>
        <v>14376.900000000001</v>
      </c>
      <c r="O1011" s="17">
        <f t="shared" si="3550"/>
        <v>14771.6</v>
      </c>
      <c r="P1011" s="17">
        <f>P1016</f>
        <v>0</v>
      </c>
      <c r="Q1011" s="17">
        <f>Q1016</f>
        <v>0</v>
      </c>
      <c r="R1011" s="17">
        <f>R1016</f>
        <v>0</v>
      </c>
      <c r="S1011" s="17">
        <f>S1016</f>
        <v>110</v>
      </c>
      <c r="T1011" s="17">
        <f>T1016</f>
        <v>110</v>
      </c>
      <c r="U1011" s="17">
        <f>U1016</f>
        <v>0</v>
      </c>
      <c r="V1011" s="17">
        <f>V1016</f>
        <v>110</v>
      </c>
      <c r="W1011" s="17">
        <f>W1016</f>
        <v>0</v>
      </c>
      <c r="X1011" s="17">
        <f>X1016</f>
        <v>0</v>
      </c>
      <c r="Y1011" s="17">
        <f t="shared" si="3597"/>
        <v>14368.400000000001</v>
      </c>
      <c r="Z1011" s="17">
        <f t="shared" si="3598"/>
        <v>14486.900000000001</v>
      </c>
      <c r="AA1011" s="17">
        <f t="shared" si="3599"/>
        <v>14881.6</v>
      </c>
      <c r="AB1011" s="17">
        <f>AB1016</f>
        <v>0</v>
      </c>
      <c r="AC1011" s="17">
        <f>AC1016</f>
        <v>0</v>
      </c>
      <c r="AD1011" s="17">
        <f>AD1016</f>
        <v>0</v>
      </c>
      <c r="AE1011" s="17">
        <f t="shared" si="3600"/>
        <v>14368.400000000001</v>
      </c>
      <c r="AF1011" s="17">
        <f t="shared" si="3601"/>
        <v>14486.900000000001</v>
      </c>
      <c r="AG1011" s="17">
        <f t="shared" si="3602"/>
        <v>14881.6</v>
      </c>
      <c r="AH1011" s="17">
        <f>AH1016+AH1012</f>
        <v>0</v>
      </c>
      <c r="AI1011" s="17">
        <f>AI1016+AI1012</f>
        <v>0</v>
      </c>
      <c r="AJ1011" s="17">
        <f>AJ1016+AJ1012</f>
        <v>0</v>
      </c>
      <c r="AK1011" s="17">
        <f>AK1016+AK1012</f>
        <v>0</v>
      </c>
      <c r="AL1011" s="17">
        <f>AL1016+AL1012</f>
        <v>0</v>
      </c>
      <c r="AM1011" s="17">
        <f>AM1016+AM1012</f>
        <v>0</v>
      </c>
      <c r="AN1011" s="17">
        <f>AN1016+AN1012</f>
        <v>0</v>
      </c>
      <c r="AO1011" s="17">
        <f>AO1016+AO1012</f>
        <v>0</v>
      </c>
      <c r="AP1011" s="17">
        <f>AP1016+AP1012</f>
        <v>0</v>
      </c>
      <c r="AQ1011" s="17">
        <f>AQ1016+AQ1012</f>
        <v>0</v>
      </c>
      <c r="AR1011" s="17">
        <f>AR1016+AR1012</f>
        <v>0</v>
      </c>
      <c r="AS1011" s="17">
        <f>AS1016+AS1012</f>
        <v>0</v>
      </c>
      <c r="AT1011" s="17">
        <f>AT1016+AT1012</f>
        <v>0</v>
      </c>
      <c r="AU1011" s="17">
        <f>AU1016+AU1012</f>
        <v>0</v>
      </c>
      <c r="AV1011" s="17">
        <f>AV1016+AV1012</f>
        <v>0</v>
      </c>
      <c r="AW1011" s="17">
        <f t="shared" ref="AW1011:AW1074" si="3679">AE1011+AH1011+AI1011+AJ1011+AK1011+AL1011</f>
        <v>14368.400000000001</v>
      </c>
      <c r="AX1011" s="17">
        <f t="shared" ref="AX1011:AX1074" si="3680">AF1011+AM1011+AN1011+AO1011+AP1011+AQ1011</f>
        <v>14486.900000000001</v>
      </c>
      <c r="AY1011" s="17">
        <f t="shared" ref="AY1011:AY1074" si="3681">AG1011+AR1011+AS1011+AT1011+AU1011+AV1011</f>
        <v>14881.6</v>
      </c>
      <c r="AZ1011" s="17">
        <f>AZ1016+AZ1012</f>
        <v>0</v>
      </c>
      <c r="BA1011" s="17">
        <f t="shared" ref="BA1011:BA1074" si="3682">AW1011+AZ1011</f>
        <v>14368.400000000001</v>
      </c>
      <c r="BB1011" s="17">
        <f t="shared" ref="BB1011:BB1074" si="3683">AX1011</f>
        <v>14486.900000000001</v>
      </c>
      <c r="BC1011" s="17">
        <f t="shared" ref="BC1011:BC1074" si="3684">AY1011</f>
        <v>14881.6</v>
      </c>
      <c r="BD1011" s="17">
        <f>BD1016+BD1012</f>
        <v>0</v>
      </c>
      <c r="BE1011" s="17">
        <f>BE1016+BE1012</f>
        <v>0</v>
      </c>
      <c r="BF1011" s="17">
        <f>BF1016+BF1012</f>
        <v>0</v>
      </c>
      <c r="BG1011" s="17">
        <f>BG1016+BG1012</f>
        <v>0</v>
      </c>
      <c r="BH1011" s="17">
        <f>BH1016+BH1012</f>
        <v>0</v>
      </c>
      <c r="BI1011" s="17">
        <f>BI1016+BI1012</f>
        <v>0</v>
      </c>
      <c r="BJ1011" s="17">
        <f>BJ1016+BJ1012</f>
        <v>0</v>
      </c>
      <c r="BK1011" s="17">
        <f>BK1016+BK1012</f>
        <v>0</v>
      </c>
      <c r="BL1011" s="17">
        <f>BL1016+BL1012</f>
        <v>0</v>
      </c>
      <c r="BM1011" s="17">
        <f>BM1016+BM1012</f>
        <v>0</v>
      </c>
      <c r="BN1011" s="17">
        <f>BN1016+BN1012</f>
        <v>0</v>
      </c>
      <c r="BO1011" s="17">
        <f t="shared" si="3612"/>
        <v>14368.400000000001</v>
      </c>
      <c r="BP1011" s="17">
        <f t="shared" si="3613"/>
        <v>14486.900000000001</v>
      </c>
      <c r="BQ1011" s="17">
        <f t="shared" si="3614"/>
        <v>14881.6</v>
      </c>
      <c r="BR1011" s="17">
        <f>BR1016+BR1012</f>
        <v>0</v>
      </c>
      <c r="BS1011" s="35"/>
      <c r="BT1011" s="35"/>
      <c r="BU1011" s="1"/>
      <c r="BV1011" s="1"/>
      <c r="BW1011" s="1"/>
      <c r="BX1011" s="1"/>
      <c r="BY1011" s="1"/>
      <c r="BZ1011" s="1"/>
      <c r="CA1011" s="1"/>
      <c r="CB1011" s="1"/>
    </row>
    <row r="1012" s="1" customFormat="1" ht="15">
      <c r="A1012" s="33" t="s">
        <v>501</v>
      </c>
      <c r="B1012" s="33" t="s">
        <v>36</v>
      </c>
      <c r="C1012" s="33" t="s">
        <v>38</v>
      </c>
      <c r="D1012" s="33" t="s">
        <v>430</v>
      </c>
      <c r="E1012" s="33"/>
      <c r="F1012" s="34" t="s">
        <v>87</v>
      </c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>
        <f t="shared" ref="AH1012:AH1016" si="3685">AH1013</f>
        <v>0</v>
      </c>
      <c r="AI1012" s="17">
        <f t="shared" ref="AI1012:AI1016" si="3686">AI1013</f>
        <v>0</v>
      </c>
      <c r="AJ1012" s="17">
        <f t="shared" ref="AJ1012:AJ1016" si="3687">AJ1013</f>
        <v>0</v>
      </c>
      <c r="AK1012" s="17">
        <f t="shared" ref="AK1012:AK1016" si="3688">AK1013</f>
        <v>665</v>
      </c>
      <c r="AL1012" s="17">
        <f t="shared" ref="AL1012:AL1016" si="3689">AL1013</f>
        <v>0</v>
      </c>
      <c r="AM1012" s="17">
        <f t="shared" ref="AM1012:AM1016" si="3690">AM1013</f>
        <v>0</v>
      </c>
      <c r="AN1012" s="17">
        <f t="shared" ref="AN1012:AN1016" si="3691">AN1013</f>
        <v>0</v>
      </c>
      <c r="AO1012" s="17">
        <f t="shared" ref="AO1012:AO1016" si="3692">AO1013</f>
        <v>0</v>
      </c>
      <c r="AP1012" s="17">
        <f t="shared" ref="AP1012:AP1016" si="3693">AP1013</f>
        <v>665</v>
      </c>
      <c r="AQ1012" s="17">
        <f t="shared" ref="AQ1012:AQ1016" si="3694">AQ1013</f>
        <v>0</v>
      </c>
      <c r="AR1012" s="17">
        <f t="shared" ref="AR1012:AR1016" si="3695">AR1013</f>
        <v>0</v>
      </c>
      <c r="AS1012" s="17">
        <f t="shared" ref="AS1012:AS1016" si="3696">AS1013</f>
        <v>0</v>
      </c>
      <c r="AT1012" s="17">
        <f t="shared" ref="AT1012:AT1016" si="3697">AT1013</f>
        <v>0</v>
      </c>
      <c r="AU1012" s="17">
        <f t="shared" ref="AU1012:AU1016" si="3698">AU1013</f>
        <v>665</v>
      </c>
      <c r="AV1012" s="17">
        <f t="shared" ref="AV1012:AV1016" si="3699">AV1013</f>
        <v>0</v>
      </c>
      <c r="AW1012" s="17">
        <f t="shared" si="3679"/>
        <v>665</v>
      </c>
      <c r="AX1012" s="17">
        <f t="shared" si="3680"/>
        <v>665</v>
      </c>
      <c r="AY1012" s="17">
        <f t="shared" si="3681"/>
        <v>665</v>
      </c>
      <c r="AZ1012" s="17">
        <f t="shared" ref="AZ1012:AZ1016" si="3700">AZ1013</f>
        <v>0</v>
      </c>
      <c r="BA1012" s="17">
        <f t="shared" si="3682"/>
        <v>665</v>
      </c>
      <c r="BB1012" s="17">
        <f t="shared" si="3683"/>
        <v>665</v>
      </c>
      <c r="BC1012" s="17">
        <f t="shared" si="3684"/>
        <v>665</v>
      </c>
      <c r="BD1012" s="17">
        <f t="shared" ref="BD1012:BD1016" si="3701">BD1013</f>
        <v>0</v>
      </c>
      <c r="BE1012" s="17">
        <f t="shared" ref="BE1012:BE1016" si="3702">BE1013</f>
        <v>0</v>
      </c>
      <c r="BF1012" s="17">
        <f t="shared" ref="BF1012:BF1016" si="3703">BF1013</f>
        <v>0</v>
      </c>
      <c r="BG1012" s="17">
        <f t="shared" ref="BG1012:BG1016" si="3704">BG1013</f>
        <v>0</v>
      </c>
      <c r="BH1012" s="17">
        <f t="shared" ref="BH1012:BH1016" si="3705">BH1013</f>
        <v>0</v>
      </c>
      <c r="BI1012" s="17">
        <f t="shared" ref="BI1012:BI1016" si="3706">BI1013</f>
        <v>0</v>
      </c>
      <c r="BJ1012" s="17">
        <f t="shared" ref="BJ1012:BJ1016" si="3707">BJ1013</f>
        <v>0</v>
      </c>
      <c r="BK1012" s="17">
        <f t="shared" ref="BK1012:BK1016" si="3708">BK1013</f>
        <v>0</v>
      </c>
      <c r="BL1012" s="17">
        <f t="shared" ref="BL1012:BL1016" si="3709">BL1013</f>
        <v>0</v>
      </c>
      <c r="BM1012" s="17">
        <f t="shared" ref="BM1012:BM1016" si="3710">BM1013</f>
        <v>0</v>
      </c>
      <c r="BN1012" s="17">
        <f t="shared" ref="BN1012:BN1016" si="3711">BN1013</f>
        <v>0</v>
      </c>
      <c r="BO1012" s="17">
        <f t="shared" si="3612"/>
        <v>665</v>
      </c>
      <c r="BP1012" s="17">
        <f t="shared" si="3613"/>
        <v>665</v>
      </c>
      <c r="BQ1012" s="17">
        <f t="shared" si="3614"/>
        <v>665</v>
      </c>
      <c r="BR1012" s="17">
        <f t="shared" ref="BR1012:BR1016" si="3712">BR1013</f>
        <v>0</v>
      </c>
      <c r="BS1012" s="35"/>
      <c r="BT1012" s="35"/>
      <c r="BU1012" s="1"/>
      <c r="BV1012" s="1"/>
      <c r="BW1012" s="1"/>
      <c r="BX1012" s="1"/>
      <c r="BY1012" s="1"/>
      <c r="BZ1012" s="1"/>
      <c r="CA1012" s="1"/>
      <c r="CB1012" s="1"/>
    </row>
    <row r="1013" s="1" customFormat="1" ht="15">
      <c r="A1013" s="33" t="s">
        <v>501</v>
      </c>
      <c r="B1013" s="33" t="s">
        <v>36</v>
      </c>
      <c r="C1013" s="33" t="s">
        <v>38</v>
      </c>
      <c r="D1013" s="33" t="s">
        <v>431</v>
      </c>
      <c r="E1013" s="33"/>
      <c r="F1013" s="34" t="s">
        <v>432</v>
      </c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>
        <f t="shared" si="3685"/>
        <v>0</v>
      </c>
      <c r="AI1013" s="17">
        <f t="shared" si="3686"/>
        <v>0</v>
      </c>
      <c r="AJ1013" s="17">
        <f t="shared" si="3687"/>
        <v>0</v>
      </c>
      <c r="AK1013" s="17">
        <f t="shared" si="3688"/>
        <v>665</v>
      </c>
      <c r="AL1013" s="17">
        <f t="shared" si="3689"/>
        <v>0</v>
      </c>
      <c r="AM1013" s="17">
        <f t="shared" si="3690"/>
        <v>0</v>
      </c>
      <c r="AN1013" s="17">
        <f t="shared" si="3691"/>
        <v>0</v>
      </c>
      <c r="AO1013" s="17">
        <f t="shared" si="3692"/>
        <v>0</v>
      </c>
      <c r="AP1013" s="17">
        <f t="shared" si="3693"/>
        <v>665</v>
      </c>
      <c r="AQ1013" s="17">
        <f t="shared" si="3694"/>
        <v>0</v>
      </c>
      <c r="AR1013" s="17">
        <f t="shared" si="3695"/>
        <v>0</v>
      </c>
      <c r="AS1013" s="17">
        <f t="shared" si="3696"/>
        <v>0</v>
      </c>
      <c r="AT1013" s="17">
        <f t="shared" si="3697"/>
        <v>0</v>
      </c>
      <c r="AU1013" s="17">
        <f t="shared" si="3698"/>
        <v>665</v>
      </c>
      <c r="AV1013" s="17">
        <f t="shared" si="3699"/>
        <v>0</v>
      </c>
      <c r="AW1013" s="17">
        <f t="shared" si="3679"/>
        <v>665</v>
      </c>
      <c r="AX1013" s="17">
        <f t="shared" si="3680"/>
        <v>665</v>
      </c>
      <c r="AY1013" s="17">
        <f t="shared" si="3681"/>
        <v>665</v>
      </c>
      <c r="AZ1013" s="17">
        <f t="shared" si="3700"/>
        <v>0</v>
      </c>
      <c r="BA1013" s="17">
        <f t="shared" si="3682"/>
        <v>665</v>
      </c>
      <c r="BB1013" s="17">
        <f t="shared" si="3683"/>
        <v>665</v>
      </c>
      <c r="BC1013" s="17">
        <f t="shared" si="3684"/>
        <v>665</v>
      </c>
      <c r="BD1013" s="17">
        <f t="shared" si="3701"/>
        <v>0</v>
      </c>
      <c r="BE1013" s="17">
        <f t="shared" si="3702"/>
        <v>0</v>
      </c>
      <c r="BF1013" s="17">
        <f t="shared" si="3703"/>
        <v>0</v>
      </c>
      <c r="BG1013" s="17">
        <f t="shared" si="3704"/>
        <v>0</v>
      </c>
      <c r="BH1013" s="17">
        <f t="shared" si="3705"/>
        <v>0</v>
      </c>
      <c r="BI1013" s="17">
        <f t="shared" si="3706"/>
        <v>0</v>
      </c>
      <c r="BJ1013" s="17">
        <f t="shared" si="3707"/>
        <v>0</v>
      </c>
      <c r="BK1013" s="17">
        <f t="shared" si="3708"/>
        <v>0</v>
      </c>
      <c r="BL1013" s="17">
        <f t="shared" si="3709"/>
        <v>0</v>
      </c>
      <c r="BM1013" s="17">
        <f t="shared" si="3710"/>
        <v>0</v>
      </c>
      <c r="BN1013" s="17">
        <f t="shared" si="3711"/>
        <v>0</v>
      </c>
      <c r="BO1013" s="17">
        <f t="shared" si="3612"/>
        <v>665</v>
      </c>
      <c r="BP1013" s="17">
        <f t="shared" si="3613"/>
        <v>665</v>
      </c>
      <c r="BQ1013" s="17">
        <f t="shared" si="3614"/>
        <v>665</v>
      </c>
      <c r="BR1013" s="17">
        <f t="shared" si="3712"/>
        <v>0</v>
      </c>
      <c r="BS1013" s="35"/>
      <c r="BT1013" s="35"/>
      <c r="BU1013" s="1"/>
      <c r="BV1013" s="1"/>
      <c r="BW1013" s="1"/>
      <c r="BX1013" s="1"/>
      <c r="BY1013" s="1"/>
      <c r="BZ1013" s="1"/>
      <c r="CA1013" s="1"/>
      <c r="CB1013" s="1"/>
    </row>
    <row r="1014" s="1" customFormat="1" ht="15">
      <c r="A1014" s="33" t="s">
        <v>501</v>
      </c>
      <c r="B1014" s="33" t="s">
        <v>36</v>
      </c>
      <c r="C1014" s="33" t="s">
        <v>38</v>
      </c>
      <c r="D1014" s="33" t="s">
        <v>433</v>
      </c>
      <c r="E1014" s="33"/>
      <c r="F1014" s="34" t="s">
        <v>434</v>
      </c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>
        <f t="shared" si="3685"/>
        <v>0</v>
      </c>
      <c r="AI1014" s="17">
        <f t="shared" si="3686"/>
        <v>0</v>
      </c>
      <c r="AJ1014" s="17">
        <f t="shared" si="3687"/>
        <v>0</v>
      </c>
      <c r="AK1014" s="17">
        <f t="shared" si="3688"/>
        <v>665</v>
      </c>
      <c r="AL1014" s="17">
        <f t="shared" si="3689"/>
        <v>0</v>
      </c>
      <c r="AM1014" s="17">
        <f t="shared" si="3690"/>
        <v>0</v>
      </c>
      <c r="AN1014" s="17">
        <f t="shared" si="3691"/>
        <v>0</v>
      </c>
      <c r="AO1014" s="17">
        <f t="shared" si="3692"/>
        <v>0</v>
      </c>
      <c r="AP1014" s="17">
        <f t="shared" si="3693"/>
        <v>665</v>
      </c>
      <c r="AQ1014" s="17">
        <f t="shared" si="3694"/>
        <v>0</v>
      </c>
      <c r="AR1014" s="17">
        <f t="shared" si="3695"/>
        <v>0</v>
      </c>
      <c r="AS1014" s="17">
        <f t="shared" si="3696"/>
        <v>0</v>
      </c>
      <c r="AT1014" s="17">
        <f t="shared" si="3697"/>
        <v>0</v>
      </c>
      <c r="AU1014" s="17">
        <f t="shared" si="3698"/>
        <v>665</v>
      </c>
      <c r="AV1014" s="17">
        <f t="shared" si="3699"/>
        <v>0</v>
      </c>
      <c r="AW1014" s="17">
        <f t="shared" si="3679"/>
        <v>665</v>
      </c>
      <c r="AX1014" s="17">
        <f t="shared" si="3680"/>
        <v>665</v>
      </c>
      <c r="AY1014" s="17">
        <f t="shared" si="3681"/>
        <v>665</v>
      </c>
      <c r="AZ1014" s="17">
        <f t="shared" si="3700"/>
        <v>0</v>
      </c>
      <c r="BA1014" s="17">
        <f t="shared" si="3682"/>
        <v>665</v>
      </c>
      <c r="BB1014" s="17">
        <f t="shared" si="3683"/>
        <v>665</v>
      </c>
      <c r="BC1014" s="17">
        <f t="shared" si="3684"/>
        <v>665</v>
      </c>
      <c r="BD1014" s="17">
        <f t="shared" si="3701"/>
        <v>0</v>
      </c>
      <c r="BE1014" s="17">
        <f t="shared" si="3702"/>
        <v>0</v>
      </c>
      <c r="BF1014" s="17">
        <f t="shared" si="3703"/>
        <v>0</v>
      </c>
      <c r="BG1014" s="17">
        <f t="shared" si="3704"/>
        <v>0</v>
      </c>
      <c r="BH1014" s="17">
        <f t="shared" si="3705"/>
        <v>0</v>
      </c>
      <c r="BI1014" s="17">
        <f t="shared" si="3706"/>
        <v>0</v>
      </c>
      <c r="BJ1014" s="17">
        <f t="shared" si="3707"/>
        <v>0</v>
      </c>
      <c r="BK1014" s="17">
        <f t="shared" si="3708"/>
        <v>0</v>
      </c>
      <c r="BL1014" s="17">
        <f t="shared" si="3709"/>
        <v>0</v>
      </c>
      <c r="BM1014" s="17">
        <f t="shared" si="3710"/>
        <v>0</v>
      </c>
      <c r="BN1014" s="17">
        <f t="shared" si="3711"/>
        <v>0</v>
      </c>
      <c r="BO1014" s="17">
        <f t="shared" si="3612"/>
        <v>665</v>
      </c>
      <c r="BP1014" s="17">
        <f t="shared" si="3613"/>
        <v>665</v>
      </c>
      <c r="BQ1014" s="17">
        <f t="shared" si="3614"/>
        <v>665</v>
      </c>
      <c r="BR1014" s="17">
        <f t="shared" si="3712"/>
        <v>0</v>
      </c>
      <c r="BS1014" s="35"/>
      <c r="BT1014" s="35"/>
      <c r="BU1014" s="1"/>
      <c r="BV1014" s="1"/>
      <c r="BW1014" s="1"/>
      <c r="BX1014" s="1"/>
      <c r="BY1014" s="1"/>
      <c r="BZ1014" s="1"/>
      <c r="CA1014" s="1"/>
      <c r="CB1014" s="1"/>
    </row>
    <row r="1015" s="1" customFormat="1" ht="15">
      <c r="A1015" s="33" t="s">
        <v>501</v>
      </c>
      <c r="B1015" s="33" t="s">
        <v>36</v>
      </c>
      <c r="C1015" s="33" t="s">
        <v>38</v>
      </c>
      <c r="D1015" s="33" t="s">
        <v>433</v>
      </c>
      <c r="E1015" s="33" t="s">
        <v>141</v>
      </c>
      <c r="F1015" s="34" t="s">
        <v>142</v>
      </c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>
        <v>665</v>
      </c>
      <c r="AL1015" s="17"/>
      <c r="AM1015" s="17"/>
      <c r="AN1015" s="17"/>
      <c r="AO1015" s="17"/>
      <c r="AP1015" s="17">
        <v>665</v>
      </c>
      <c r="AQ1015" s="17"/>
      <c r="AR1015" s="17"/>
      <c r="AS1015" s="17"/>
      <c r="AT1015" s="17"/>
      <c r="AU1015" s="17">
        <v>665</v>
      </c>
      <c r="AV1015" s="17"/>
      <c r="AW1015" s="17">
        <f t="shared" si="3679"/>
        <v>665</v>
      </c>
      <c r="AX1015" s="17">
        <f t="shared" si="3680"/>
        <v>665</v>
      </c>
      <c r="AY1015" s="17">
        <f t="shared" si="3681"/>
        <v>665</v>
      </c>
      <c r="AZ1015" s="17"/>
      <c r="BA1015" s="17">
        <f t="shared" si="3682"/>
        <v>665</v>
      </c>
      <c r="BB1015" s="17">
        <f t="shared" si="3683"/>
        <v>665</v>
      </c>
      <c r="BC1015" s="17">
        <f t="shared" si="3684"/>
        <v>665</v>
      </c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>
        <f t="shared" si="3612"/>
        <v>665</v>
      </c>
      <c r="BP1015" s="17">
        <f t="shared" si="3613"/>
        <v>665</v>
      </c>
      <c r="BQ1015" s="17">
        <f t="shared" si="3614"/>
        <v>665</v>
      </c>
      <c r="BR1015" s="17"/>
      <c r="BS1015" s="35"/>
      <c r="BT1015" s="35"/>
      <c r="BU1015" s="1"/>
      <c r="BV1015" s="1"/>
      <c r="BW1015" s="1"/>
      <c r="BX1015" s="1"/>
      <c r="BY1015" s="1"/>
      <c r="BZ1015" s="1"/>
      <c r="CA1015" s="1"/>
      <c r="CB1015" s="1"/>
    </row>
    <row r="1016" s="1" customFormat="1" ht="15" hidden="1">
      <c r="A1016" s="33" t="s">
        <v>501</v>
      </c>
      <c r="B1016" s="33" t="s">
        <v>36</v>
      </c>
      <c r="C1016" s="33" t="s">
        <v>38</v>
      </c>
      <c r="D1016" s="33" t="s">
        <v>246</v>
      </c>
      <c r="E1016" s="33"/>
      <c r="F1016" s="34" t="s">
        <v>43</v>
      </c>
      <c r="G1016" s="17">
        <f t="shared" si="3661"/>
        <v>14258.400000000001</v>
      </c>
      <c r="H1016" s="17">
        <f t="shared" si="3662"/>
        <v>14376.900000000001</v>
      </c>
      <c r="I1016" s="17">
        <f t="shared" si="3663"/>
        <v>14771.6</v>
      </c>
      <c r="J1016" s="17">
        <f t="shared" si="3664"/>
        <v>0</v>
      </c>
      <c r="K1016" s="17">
        <f t="shared" si="3665"/>
        <v>0</v>
      </c>
      <c r="L1016" s="17">
        <f t="shared" si="3666"/>
        <v>0</v>
      </c>
      <c r="M1016" s="17">
        <f t="shared" si="3548"/>
        <v>14258.400000000001</v>
      </c>
      <c r="N1016" s="17">
        <f t="shared" si="3549"/>
        <v>14376.900000000001</v>
      </c>
      <c r="O1016" s="17">
        <f t="shared" si="3550"/>
        <v>14771.6</v>
      </c>
      <c r="P1016" s="17">
        <f t="shared" si="3667"/>
        <v>0</v>
      </c>
      <c r="Q1016" s="17">
        <f t="shared" si="3668"/>
        <v>0</v>
      </c>
      <c r="R1016" s="17">
        <f t="shared" si="3669"/>
        <v>0</v>
      </c>
      <c r="S1016" s="17">
        <f t="shared" si="3670"/>
        <v>110</v>
      </c>
      <c r="T1016" s="17">
        <f t="shared" si="3671"/>
        <v>110</v>
      </c>
      <c r="U1016" s="17">
        <f t="shared" si="3672"/>
        <v>0</v>
      </c>
      <c r="V1016" s="17">
        <f t="shared" si="3673"/>
        <v>110</v>
      </c>
      <c r="W1016" s="17">
        <f t="shared" si="3674"/>
        <v>0</v>
      </c>
      <c r="X1016" s="17">
        <f t="shared" si="3675"/>
        <v>0</v>
      </c>
      <c r="Y1016" s="17">
        <f t="shared" si="3597"/>
        <v>14368.400000000001</v>
      </c>
      <c r="Z1016" s="17">
        <f t="shared" si="3598"/>
        <v>14486.900000000001</v>
      </c>
      <c r="AA1016" s="17">
        <f t="shared" si="3599"/>
        <v>14881.6</v>
      </c>
      <c r="AB1016" s="17">
        <f t="shared" si="3676"/>
        <v>0</v>
      </c>
      <c r="AC1016" s="17">
        <f t="shared" si="3677"/>
        <v>0</v>
      </c>
      <c r="AD1016" s="17">
        <f t="shared" si="3678"/>
        <v>0</v>
      </c>
      <c r="AE1016" s="17">
        <f t="shared" si="3600"/>
        <v>14368.400000000001</v>
      </c>
      <c r="AF1016" s="17">
        <f t="shared" si="3601"/>
        <v>14486.900000000001</v>
      </c>
      <c r="AG1016" s="17">
        <f t="shared" si="3602"/>
        <v>14881.6</v>
      </c>
      <c r="AH1016" s="17">
        <f t="shared" si="3685"/>
        <v>0</v>
      </c>
      <c r="AI1016" s="17">
        <f t="shared" si="3686"/>
        <v>0</v>
      </c>
      <c r="AJ1016" s="17">
        <f t="shared" si="3687"/>
        <v>0</v>
      </c>
      <c r="AK1016" s="17">
        <f t="shared" si="3688"/>
        <v>-665</v>
      </c>
      <c r="AL1016" s="17">
        <f t="shared" si="3689"/>
        <v>0</v>
      </c>
      <c r="AM1016" s="17">
        <f t="shared" si="3690"/>
        <v>0</v>
      </c>
      <c r="AN1016" s="17">
        <f t="shared" si="3691"/>
        <v>0</v>
      </c>
      <c r="AO1016" s="17">
        <f t="shared" si="3692"/>
        <v>0</v>
      </c>
      <c r="AP1016" s="17">
        <f t="shared" si="3693"/>
        <v>-665</v>
      </c>
      <c r="AQ1016" s="17">
        <f t="shared" si="3694"/>
        <v>0</v>
      </c>
      <c r="AR1016" s="17">
        <f t="shared" si="3695"/>
        <v>0</v>
      </c>
      <c r="AS1016" s="17">
        <f t="shared" si="3696"/>
        <v>0</v>
      </c>
      <c r="AT1016" s="17">
        <f t="shared" si="3697"/>
        <v>0</v>
      </c>
      <c r="AU1016" s="17">
        <f t="shared" si="3698"/>
        <v>-665</v>
      </c>
      <c r="AV1016" s="17">
        <f t="shared" si="3699"/>
        <v>0</v>
      </c>
      <c r="AW1016" s="17">
        <f t="shared" si="3679"/>
        <v>13703.400000000001</v>
      </c>
      <c r="AX1016" s="17">
        <f t="shared" si="3680"/>
        <v>13821.900000000001</v>
      </c>
      <c r="AY1016" s="17">
        <f t="shared" si="3681"/>
        <v>14216.6</v>
      </c>
      <c r="AZ1016" s="17">
        <f t="shared" si="3700"/>
        <v>0</v>
      </c>
      <c r="BA1016" s="17">
        <f t="shared" si="3682"/>
        <v>13703.400000000001</v>
      </c>
      <c r="BB1016" s="17">
        <f t="shared" si="3683"/>
        <v>13821.900000000001</v>
      </c>
      <c r="BC1016" s="17">
        <f t="shared" si="3684"/>
        <v>14216.6</v>
      </c>
      <c r="BD1016" s="17">
        <f t="shared" si="3701"/>
        <v>0</v>
      </c>
      <c r="BE1016" s="17">
        <f t="shared" si="3702"/>
        <v>0</v>
      </c>
      <c r="BF1016" s="17">
        <f t="shared" si="3703"/>
        <v>0</v>
      </c>
      <c r="BG1016" s="17">
        <f t="shared" si="3704"/>
        <v>0</v>
      </c>
      <c r="BH1016" s="17">
        <f t="shared" si="3705"/>
        <v>0</v>
      </c>
      <c r="BI1016" s="17">
        <f t="shared" si="3706"/>
        <v>0</v>
      </c>
      <c r="BJ1016" s="17">
        <f t="shared" si="3707"/>
        <v>0</v>
      </c>
      <c r="BK1016" s="17">
        <f t="shared" si="3708"/>
        <v>0</v>
      </c>
      <c r="BL1016" s="17">
        <f t="shared" si="3709"/>
        <v>0</v>
      </c>
      <c r="BM1016" s="17">
        <f t="shared" si="3710"/>
        <v>0</v>
      </c>
      <c r="BN1016" s="17">
        <f t="shared" si="3711"/>
        <v>0</v>
      </c>
      <c r="BO1016" s="17">
        <f t="shared" si="3612"/>
        <v>13703.400000000001</v>
      </c>
      <c r="BP1016" s="17">
        <f t="shared" si="3613"/>
        <v>13821.900000000001</v>
      </c>
      <c r="BQ1016" s="17">
        <f t="shared" si="3614"/>
        <v>14216.6</v>
      </c>
      <c r="BR1016" s="17">
        <f t="shared" si="3712"/>
        <v>0</v>
      </c>
      <c r="BS1016" s="35">
        <v>0</v>
      </c>
      <c r="BT1016" s="35"/>
      <c r="BU1016" s="1"/>
      <c r="BV1016" s="1"/>
      <c r="BW1016" s="1"/>
      <c r="BX1016" s="1"/>
      <c r="BY1016" s="1"/>
      <c r="BZ1016" s="1"/>
      <c r="CA1016" s="1"/>
      <c r="CB1016" s="1"/>
    </row>
    <row r="1017" s="1" customFormat="1" ht="45">
      <c r="A1017" s="33" t="s">
        <v>501</v>
      </c>
      <c r="B1017" s="33" t="s">
        <v>36</v>
      </c>
      <c r="C1017" s="33" t="s">
        <v>38</v>
      </c>
      <c r="D1017" s="33" t="s">
        <v>247</v>
      </c>
      <c r="E1017" s="33"/>
      <c r="F1017" s="34" t="s">
        <v>248</v>
      </c>
      <c r="G1017" s="17">
        <f>G1018+G1021+G1025+G1023</f>
        <v>14258.400000000001</v>
      </c>
      <c r="H1017" s="17">
        <f>H1018+H1021+H1025+H1023</f>
        <v>14376.900000000001</v>
      </c>
      <c r="I1017" s="17">
        <f>I1018+I1021+I1025+I1023</f>
        <v>14771.6</v>
      </c>
      <c r="J1017" s="17">
        <f>J1018+J1021+J1025+J1023</f>
        <v>0</v>
      </c>
      <c r="K1017" s="17">
        <f>K1018+K1021+K1025+K1023</f>
        <v>0</v>
      </c>
      <c r="L1017" s="17">
        <f>L1018+L1021+L1025+L1023</f>
        <v>0</v>
      </c>
      <c r="M1017" s="17">
        <f t="shared" si="3548"/>
        <v>14258.400000000001</v>
      </c>
      <c r="N1017" s="17">
        <f t="shared" si="3549"/>
        <v>14376.900000000001</v>
      </c>
      <c r="O1017" s="17">
        <f t="shared" si="3550"/>
        <v>14771.6</v>
      </c>
      <c r="P1017" s="17">
        <f>P1018+P1021+P1025+P1023</f>
        <v>0</v>
      </c>
      <c r="Q1017" s="17">
        <f>Q1018+Q1021+Q1025+Q1023</f>
        <v>0</v>
      </c>
      <c r="R1017" s="17">
        <f>R1018+R1021+R1025+R1023</f>
        <v>0</v>
      </c>
      <c r="S1017" s="17">
        <f>S1018+S1021+S1025+S1023</f>
        <v>110</v>
      </c>
      <c r="T1017" s="17">
        <f>T1018+T1021+T1025+T1023</f>
        <v>110</v>
      </c>
      <c r="U1017" s="17">
        <f>U1018+U1021+U1025+U1023</f>
        <v>0</v>
      </c>
      <c r="V1017" s="17">
        <f>V1018+V1021+V1025+V1023</f>
        <v>110</v>
      </c>
      <c r="W1017" s="17">
        <f>W1018+W1021+W1025+W1023</f>
        <v>0</v>
      </c>
      <c r="X1017" s="17">
        <f>X1018+X1021+X1025+X1023</f>
        <v>0</v>
      </c>
      <c r="Y1017" s="17">
        <f t="shared" si="3597"/>
        <v>14368.400000000001</v>
      </c>
      <c r="Z1017" s="17">
        <f t="shared" si="3598"/>
        <v>14486.900000000001</v>
      </c>
      <c r="AA1017" s="17">
        <f t="shared" si="3599"/>
        <v>14881.6</v>
      </c>
      <c r="AB1017" s="17">
        <f>AB1018+AB1021+AB1025+AB1023</f>
        <v>0</v>
      </c>
      <c r="AC1017" s="17">
        <f>AC1018+AC1021+AC1025+AC1023</f>
        <v>0</v>
      </c>
      <c r="AD1017" s="17">
        <f>AD1018+AD1021+AD1025+AD1023</f>
        <v>0</v>
      </c>
      <c r="AE1017" s="17">
        <f t="shared" si="3600"/>
        <v>14368.400000000001</v>
      </c>
      <c r="AF1017" s="17">
        <f t="shared" si="3601"/>
        <v>14486.900000000001</v>
      </c>
      <c r="AG1017" s="17">
        <f t="shared" si="3602"/>
        <v>14881.6</v>
      </c>
      <c r="AH1017" s="17">
        <f>AH1018+AH1021+AH1025+AH1023</f>
        <v>0</v>
      </c>
      <c r="AI1017" s="17">
        <f>AI1018+AI1021+AI1025+AI1023</f>
        <v>0</v>
      </c>
      <c r="AJ1017" s="17">
        <f>AJ1018+AJ1021+AJ1025+AJ1023</f>
        <v>0</v>
      </c>
      <c r="AK1017" s="17">
        <f>AK1018+AK1021+AK1025+AK1023</f>
        <v>-665</v>
      </c>
      <c r="AL1017" s="17">
        <f>AL1018+AL1021+AL1025+AL1023</f>
        <v>0</v>
      </c>
      <c r="AM1017" s="17">
        <f>AM1018+AM1021+AM1025+AM1023</f>
        <v>0</v>
      </c>
      <c r="AN1017" s="17">
        <f>AN1018+AN1021+AN1025+AN1023</f>
        <v>0</v>
      </c>
      <c r="AO1017" s="17">
        <f>AO1018+AO1021+AO1025+AO1023</f>
        <v>0</v>
      </c>
      <c r="AP1017" s="17">
        <f>AP1018+AP1021+AP1025+AP1023</f>
        <v>-665</v>
      </c>
      <c r="AQ1017" s="17">
        <f>AQ1018+AQ1021+AQ1025+AQ1023</f>
        <v>0</v>
      </c>
      <c r="AR1017" s="17">
        <f>AR1018+AR1021+AR1025+AR1023</f>
        <v>0</v>
      </c>
      <c r="AS1017" s="17">
        <f>AS1018+AS1021+AS1025+AS1023</f>
        <v>0</v>
      </c>
      <c r="AT1017" s="17">
        <f>AT1018+AT1021+AT1025+AT1023</f>
        <v>0</v>
      </c>
      <c r="AU1017" s="17">
        <f>AU1018+AU1021+AU1025+AU1023</f>
        <v>-665</v>
      </c>
      <c r="AV1017" s="17">
        <f>AV1018+AV1021+AV1025+AV1023</f>
        <v>0</v>
      </c>
      <c r="AW1017" s="17">
        <f t="shared" si="3679"/>
        <v>13703.400000000001</v>
      </c>
      <c r="AX1017" s="17">
        <f t="shared" si="3680"/>
        <v>13821.900000000001</v>
      </c>
      <c r="AY1017" s="17">
        <f t="shared" si="3681"/>
        <v>14216.6</v>
      </c>
      <c r="AZ1017" s="17">
        <f>AZ1018+AZ1021+AZ1025+AZ1023</f>
        <v>0</v>
      </c>
      <c r="BA1017" s="17">
        <f t="shared" si="3682"/>
        <v>13703.400000000001</v>
      </c>
      <c r="BB1017" s="17">
        <f t="shared" si="3683"/>
        <v>13821.900000000001</v>
      </c>
      <c r="BC1017" s="17">
        <f t="shared" si="3684"/>
        <v>14216.6</v>
      </c>
      <c r="BD1017" s="17">
        <f>BD1018+BD1021+BD1025+BD1023</f>
        <v>0</v>
      </c>
      <c r="BE1017" s="17">
        <f>BE1018+BE1021+BE1025+BE1023</f>
        <v>0</v>
      </c>
      <c r="BF1017" s="17">
        <f>BF1018+BF1021+BF1025+BF1023</f>
        <v>0</v>
      </c>
      <c r="BG1017" s="17">
        <f>BG1018+BG1021+BG1025+BG1023</f>
        <v>0</v>
      </c>
      <c r="BH1017" s="17">
        <f>BH1018+BH1021+BH1025+BH1023</f>
        <v>0</v>
      </c>
      <c r="BI1017" s="17">
        <f>BI1018+BI1021+BI1025+BI1023</f>
        <v>0</v>
      </c>
      <c r="BJ1017" s="17">
        <f>BJ1018+BJ1021+BJ1025+BJ1023</f>
        <v>0</v>
      </c>
      <c r="BK1017" s="17">
        <f>BK1018+BK1021+BK1025+BK1023</f>
        <v>0</v>
      </c>
      <c r="BL1017" s="17">
        <f>BL1018+BL1021+BL1025+BL1023</f>
        <v>0</v>
      </c>
      <c r="BM1017" s="17">
        <f>BM1018+BM1021+BM1025+BM1023</f>
        <v>0</v>
      </c>
      <c r="BN1017" s="17">
        <f>BN1018+BN1021+BN1025+BN1023</f>
        <v>0</v>
      </c>
      <c r="BO1017" s="17">
        <f t="shared" si="3612"/>
        <v>13703.400000000001</v>
      </c>
      <c r="BP1017" s="17">
        <f t="shared" si="3613"/>
        <v>13821.900000000001</v>
      </c>
      <c r="BQ1017" s="17">
        <f t="shared" si="3614"/>
        <v>14216.6</v>
      </c>
      <c r="BR1017" s="17">
        <f>BR1018+BR1021+BR1025+BR1023</f>
        <v>0</v>
      </c>
      <c r="BS1017" s="35"/>
      <c r="BT1017" s="35"/>
      <c r="BU1017" s="1"/>
      <c r="BV1017" s="1"/>
      <c r="BW1017" s="1"/>
      <c r="BX1017" s="1"/>
      <c r="BY1017" s="1"/>
      <c r="BZ1017" s="1"/>
      <c r="CA1017" s="1"/>
      <c r="CB1017" s="1"/>
    </row>
    <row r="1018" s="1" customFormat="1" ht="30">
      <c r="A1018" s="33" t="s">
        <v>501</v>
      </c>
      <c r="B1018" s="33" t="s">
        <v>36</v>
      </c>
      <c r="C1018" s="33" t="s">
        <v>38</v>
      </c>
      <c r="D1018" s="33" t="s">
        <v>435</v>
      </c>
      <c r="E1018" s="33"/>
      <c r="F1018" s="34" t="s">
        <v>436</v>
      </c>
      <c r="G1018" s="17">
        <f>G1019+G1020</f>
        <v>5679.6000000000004</v>
      </c>
      <c r="H1018" s="17">
        <f>H1019+H1020</f>
        <v>5798.1000000000004</v>
      </c>
      <c r="I1018" s="17">
        <f>I1019+I1020</f>
        <v>6192.8000000000002</v>
      </c>
      <c r="J1018" s="17">
        <f>J1019+J1020</f>
        <v>0</v>
      </c>
      <c r="K1018" s="17">
        <f>K1019+K1020</f>
        <v>0</v>
      </c>
      <c r="L1018" s="17">
        <f>L1019+L1020</f>
        <v>0</v>
      </c>
      <c r="M1018" s="17">
        <f t="shared" si="3548"/>
        <v>5679.6000000000004</v>
      </c>
      <c r="N1018" s="17">
        <f t="shared" si="3549"/>
        <v>5798.1000000000004</v>
      </c>
      <c r="O1018" s="17">
        <f t="shared" si="3550"/>
        <v>6192.8000000000002</v>
      </c>
      <c r="P1018" s="17">
        <f>P1019+P1020</f>
        <v>0</v>
      </c>
      <c r="Q1018" s="17">
        <f>Q1019+Q1020</f>
        <v>0</v>
      </c>
      <c r="R1018" s="17">
        <f>R1019+R1020</f>
        <v>0</v>
      </c>
      <c r="S1018" s="17">
        <f>S1019+S1020</f>
        <v>0</v>
      </c>
      <c r="T1018" s="17">
        <f>T1019+T1020</f>
        <v>0</v>
      </c>
      <c r="U1018" s="17">
        <f>U1019+U1020</f>
        <v>0</v>
      </c>
      <c r="V1018" s="17">
        <f>V1019+V1020</f>
        <v>0</v>
      </c>
      <c r="W1018" s="17">
        <f>W1019+W1020</f>
        <v>0</v>
      </c>
      <c r="X1018" s="17">
        <f>X1019+X1020</f>
        <v>0</v>
      </c>
      <c r="Y1018" s="17">
        <f t="shared" si="3597"/>
        <v>5679.6000000000004</v>
      </c>
      <c r="Z1018" s="17">
        <f t="shared" si="3598"/>
        <v>5798.1000000000004</v>
      </c>
      <c r="AA1018" s="17">
        <f t="shared" si="3599"/>
        <v>6192.8000000000002</v>
      </c>
      <c r="AB1018" s="17">
        <f>AB1019+AB1020</f>
        <v>0</v>
      </c>
      <c r="AC1018" s="17">
        <f>AC1019+AC1020</f>
        <v>0</v>
      </c>
      <c r="AD1018" s="17">
        <f>AD1019+AD1020</f>
        <v>0</v>
      </c>
      <c r="AE1018" s="17">
        <f t="shared" si="3600"/>
        <v>5679.6000000000004</v>
      </c>
      <c r="AF1018" s="17">
        <f t="shared" si="3601"/>
        <v>5798.1000000000004</v>
      </c>
      <c r="AG1018" s="17">
        <f t="shared" si="3602"/>
        <v>6192.8000000000002</v>
      </c>
      <c r="AH1018" s="17">
        <f>AH1019+AH1020</f>
        <v>0</v>
      </c>
      <c r="AI1018" s="17">
        <f>AI1019+AI1020</f>
        <v>0</v>
      </c>
      <c r="AJ1018" s="17">
        <f>AJ1019+AJ1020</f>
        <v>0</v>
      </c>
      <c r="AK1018" s="17">
        <f>AK1019+AK1020</f>
        <v>0</v>
      </c>
      <c r="AL1018" s="17">
        <f>AL1019+AL1020</f>
        <v>0</v>
      </c>
      <c r="AM1018" s="17">
        <f>AM1019+AM1020</f>
        <v>0</v>
      </c>
      <c r="AN1018" s="17">
        <f>AN1019+AN1020</f>
        <v>0</v>
      </c>
      <c r="AO1018" s="17">
        <f>AO1019+AO1020</f>
        <v>0</v>
      </c>
      <c r="AP1018" s="17">
        <f>AP1019+AP1020</f>
        <v>0</v>
      </c>
      <c r="AQ1018" s="17">
        <f>AQ1019+AQ1020</f>
        <v>0</v>
      </c>
      <c r="AR1018" s="17">
        <f>AR1019+AR1020</f>
        <v>0</v>
      </c>
      <c r="AS1018" s="17">
        <f>AS1019+AS1020</f>
        <v>0</v>
      </c>
      <c r="AT1018" s="17">
        <f>AT1019+AT1020</f>
        <v>0</v>
      </c>
      <c r="AU1018" s="17">
        <f>AU1019+AU1020</f>
        <v>0</v>
      </c>
      <c r="AV1018" s="17">
        <f>AV1019+AV1020</f>
        <v>0</v>
      </c>
      <c r="AW1018" s="17">
        <f t="shared" si="3679"/>
        <v>5679.6000000000004</v>
      </c>
      <c r="AX1018" s="17">
        <f t="shared" si="3680"/>
        <v>5798.1000000000004</v>
      </c>
      <c r="AY1018" s="17">
        <f t="shared" si="3681"/>
        <v>6192.8000000000002</v>
      </c>
      <c r="AZ1018" s="17">
        <f>AZ1019+AZ1020</f>
        <v>0</v>
      </c>
      <c r="BA1018" s="17">
        <f t="shared" si="3682"/>
        <v>5679.6000000000004</v>
      </c>
      <c r="BB1018" s="17">
        <f t="shared" si="3683"/>
        <v>5798.1000000000004</v>
      </c>
      <c r="BC1018" s="17">
        <f t="shared" si="3684"/>
        <v>6192.8000000000002</v>
      </c>
      <c r="BD1018" s="17">
        <f>BD1019+BD1020</f>
        <v>0</v>
      </c>
      <c r="BE1018" s="17">
        <f>BE1019+BE1020</f>
        <v>0</v>
      </c>
      <c r="BF1018" s="17">
        <f>BF1019+BF1020</f>
        <v>0</v>
      </c>
      <c r="BG1018" s="17">
        <f>BG1019+BG1020</f>
        <v>0</v>
      </c>
      <c r="BH1018" s="17">
        <f>BH1019+BH1020</f>
        <v>0</v>
      </c>
      <c r="BI1018" s="17">
        <f>BI1019+BI1020</f>
        <v>0</v>
      </c>
      <c r="BJ1018" s="17">
        <f>BJ1019+BJ1020</f>
        <v>0</v>
      </c>
      <c r="BK1018" s="17">
        <f>BK1019+BK1020</f>
        <v>0</v>
      </c>
      <c r="BL1018" s="17">
        <f>BL1019+BL1020</f>
        <v>0</v>
      </c>
      <c r="BM1018" s="17">
        <f>BM1019+BM1020</f>
        <v>0</v>
      </c>
      <c r="BN1018" s="17">
        <f>BN1019+BN1020</f>
        <v>0</v>
      </c>
      <c r="BO1018" s="17">
        <f t="shared" si="3612"/>
        <v>5679.6000000000004</v>
      </c>
      <c r="BP1018" s="17">
        <f t="shared" si="3613"/>
        <v>5798.1000000000004</v>
      </c>
      <c r="BQ1018" s="17">
        <f t="shared" si="3614"/>
        <v>6192.8000000000002</v>
      </c>
      <c r="BR1018" s="17">
        <f>BR1019+BR1020</f>
        <v>0</v>
      </c>
      <c r="BS1018" s="35"/>
      <c r="BT1018" s="35"/>
      <c r="BU1018" s="1"/>
      <c r="BV1018" s="1"/>
      <c r="BW1018" s="1"/>
      <c r="BX1018" s="1"/>
      <c r="BY1018" s="1"/>
      <c r="BZ1018" s="1"/>
      <c r="CA1018" s="1"/>
      <c r="CB1018" s="1"/>
    </row>
    <row r="1019" s="1" customFormat="1" ht="30">
      <c r="A1019" s="33" t="s">
        <v>501</v>
      </c>
      <c r="B1019" s="33" t="s">
        <v>36</v>
      </c>
      <c r="C1019" s="33" t="s">
        <v>38</v>
      </c>
      <c r="D1019" s="33" t="s">
        <v>435</v>
      </c>
      <c r="E1019" s="33" t="s">
        <v>48</v>
      </c>
      <c r="F1019" s="34" t="s">
        <v>49</v>
      </c>
      <c r="G1019" s="17">
        <v>5609.6000000000004</v>
      </c>
      <c r="H1019" s="17">
        <v>5728.1000000000004</v>
      </c>
      <c r="I1019" s="17">
        <v>6122.8000000000002</v>
      </c>
      <c r="J1019" s="17"/>
      <c r="K1019" s="17"/>
      <c r="L1019" s="17"/>
      <c r="M1019" s="17">
        <f t="shared" si="3548"/>
        <v>5609.6000000000004</v>
      </c>
      <c r="N1019" s="17">
        <f t="shared" si="3549"/>
        <v>5728.1000000000004</v>
      </c>
      <c r="O1019" s="17">
        <f t="shared" si="3550"/>
        <v>6122.8000000000002</v>
      </c>
      <c r="P1019" s="17"/>
      <c r="Q1019" s="17"/>
      <c r="R1019" s="17"/>
      <c r="S1019" s="17"/>
      <c r="T1019" s="17"/>
      <c r="U1019" s="17"/>
      <c r="V1019" s="17"/>
      <c r="W1019" s="17"/>
      <c r="X1019" s="17"/>
      <c r="Y1019" s="17">
        <f t="shared" si="3597"/>
        <v>5609.6000000000004</v>
      </c>
      <c r="Z1019" s="17">
        <f t="shared" si="3598"/>
        <v>5728.1000000000004</v>
      </c>
      <c r="AA1019" s="17">
        <f t="shared" si="3599"/>
        <v>6122.8000000000002</v>
      </c>
      <c r="AB1019" s="17"/>
      <c r="AC1019" s="17"/>
      <c r="AD1019" s="17"/>
      <c r="AE1019" s="17">
        <f t="shared" si="3600"/>
        <v>5609.6000000000004</v>
      </c>
      <c r="AF1019" s="17">
        <f t="shared" si="3601"/>
        <v>5728.1000000000004</v>
      </c>
      <c r="AG1019" s="17">
        <f t="shared" si="3602"/>
        <v>6122.8000000000002</v>
      </c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>
        <f t="shared" si="3679"/>
        <v>5609.6000000000004</v>
      </c>
      <c r="AX1019" s="17">
        <f t="shared" si="3680"/>
        <v>5728.1000000000004</v>
      </c>
      <c r="AY1019" s="17">
        <f t="shared" si="3681"/>
        <v>6122.8000000000002</v>
      </c>
      <c r="AZ1019" s="17"/>
      <c r="BA1019" s="17">
        <f t="shared" si="3682"/>
        <v>5609.6000000000004</v>
      </c>
      <c r="BB1019" s="17">
        <f t="shared" si="3683"/>
        <v>5728.1000000000004</v>
      </c>
      <c r="BC1019" s="17">
        <f t="shared" si="3684"/>
        <v>6122.8000000000002</v>
      </c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>
        <f t="shared" si="3612"/>
        <v>5609.6000000000004</v>
      </c>
      <c r="BP1019" s="17">
        <f t="shared" si="3613"/>
        <v>5728.1000000000004</v>
      </c>
      <c r="BQ1019" s="17">
        <f t="shared" si="3614"/>
        <v>6122.8000000000002</v>
      </c>
      <c r="BR1019" s="17"/>
      <c r="BS1019" s="35"/>
      <c r="BT1019" s="35"/>
      <c r="BU1019" s="1"/>
      <c r="BV1019" s="1"/>
      <c r="BW1019" s="1"/>
      <c r="BX1019" s="1"/>
      <c r="BY1019" s="1"/>
      <c r="BZ1019" s="1"/>
      <c r="CA1019" s="1"/>
      <c r="CB1019" s="1"/>
    </row>
    <row r="1020" s="1" customFormat="1" ht="15">
      <c r="A1020" s="33" t="s">
        <v>501</v>
      </c>
      <c r="B1020" s="33" t="s">
        <v>36</v>
      </c>
      <c r="C1020" s="33" t="s">
        <v>38</v>
      </c>
      <c r="D1020" s="33" t="s">
        <v>435</v>
      </c>
      <c r="E1020" s="33" t="s">
        <v>50</v>
      </c>
      <c r="F1020" s="34" t="s">
        <v>51</v>
      </c>
      <c r="G1020" s="17">
        <v>70</v>
      </c>
      <c r="H1020" s="17">
        <v>70</v>
      </c>
      <c r="I1020" s="17">
        <v>70</v>
      </c>
      <c r="J1020" s="17"/>
      <c r="K1020" s="17"/>
      <c r="L1020" s="17"/>
      <c r="M1020" s="17">
        <f t="shared" si="3548"/>
        <v>70</v>
      </c>
      <c r="N1020" s="17">
        <f t="shared" si="3549"/>
        <v>70</v>
      </c>
      <c r="O1020" s="17">
        <f t="shared" si="3550"/>
        <v>70</v>
      </c>
      <c r="P1020" s="17"/>
      <c r="Q1020" s="17"/>
      <c r="R1020" s="17"/>
      <c r="S1020" s="17"/>
      <c r="T1020" s="17"/>
      <c r="U1020" s="17"/>
      <c r="V1020" s="17"/>
      <c r="W1020" s="17"/>
      <c r="X1020" s="17"/>
      <c r="Y1020" s="17">
        <f t="shared" si="3597"/>
        <v>70</v>
      </c>
      <c r="Z1020" s="17">
        <f t="shared" si="3598"/>
        <v>70</v>
      </c>
      <c r="AA1020" s="17">
        <f t="shared" si="3599"/>
        <v>70</v>
      </c>
      <c r="AB1020" s="17"/>
      <c r="AC1020" s="17"/>
      <c r="AD1020" s="17"/>
      <c r="AE1020" s="17">
        <f t="shared" si="3600"/>
        <v>70</v>
      </c>
      <c r="AF1020" s="17">
        <f t="shared" si="3601"/>
        <v>70</v>
      </c>
      <c r="AG1020" s="17">
        <f t="shared" si="3602"/>
        <v>70</v>
      </c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>
        <f t="shared" si="3679"/>
        <v>70</v>
      </c>
      <c r="AX1020" s="17">
        <f t="shared" si="3680"/>
        <v>70</v>
      </c>
      <c r="AY1020" s="17">
        <f t="shared" si="3681"/>
        <v>70</v>
      </c>
      <c r="AZ1020" s="17"/>
      <c r="BA1020" s="17">
        <f t="shared" si="3682"/>
        <v>70</v>
      </c>
      <c r="BB1020" s="17">
        <f t="shared" si="3683"/>
        <v>70</v>
      </c>
      <c r="BC1020" s="17">
        <f t="shared" si="3684"/>
        <v>70</v>
      </c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>
        <f t="shared" si="3612"/>
        <v>70</v>
      </c>
      <c r="BP1020" s="17">
        <f t="shared" si="3613"/>
        <v>70</v>
      </c>
      <c r="BQ1020" s="17">
        <f t="shared" si="3614"/>
        <v>70</v>
      </c>
      <c r="BR1020" s="17"/>
      <c r="BS1020" s="35"/>
      <c r="BT1020" s="35"/>
      <c r="BU1020" s="1"/>
      <c r="BV1020" s="1"/>
      <c r="BW1020" s="1"/>
      <c r="BX1020" s="1"/>
      <c r="BY1020" s="1"/>
      <c r="BZ1020" s="1"/>
      <c r="CA1020" s="1"/>
      <c r="CB1020" s="1"/>
    </row>
    <row r="1021" s="1" customFormat="1" ht="30">
      <c r="A1021" s="33" t="s">
        <v>501</v>
      </c>
      <c r="B1021" s="33" t="s">
        <v>36</v>
      </c>
      <c r="C1021" s="33" t="s">
        <v>38</v>
      </c>
      <c r="D1021" s="33" t="s">
        <v>437</v>
      </c>
      <c r="E1021" s="38"/>
      <c r="F1021" s="34" t="s">
        <v>438</v>
      </c>
      <c r="G1021" s="17">
        <f>G1022</f>
        <v>6702.3000000000002</v>
      </c>
      <c r="H1021" s="17">
        <f>H1022</f>
        <v>6702.3000000000002</v>
      </c>
      <c r="I1021" s="17">
        <f>I1022</f>
        <v>6702.3000000000002</v>
      </c>
      <c r="J1021" s="17">
        <f>J1022</f>
        <v>0</v>
      </c>
      <c r="K1021" s="17">
        <f>K1022</f>
        <v>0</v>
      </c>
      <c r="L1021" s="17">
        <f>L1022</f>
        <v>0</v>
      </c>
      <c r="M1021" s="17">
        <f t="shared" si="3548"/>
        <v>6702.3000000000002</v>
      </c>
      <c r="N1021" s="17">
        <f t="shared" si="3549"/>
        <v>6702.3000000000002</v>
      </c>
      <c r="O1021" s="17">
        <f t="shared" si="3550"/>
        <v>6702.3000000000002</v>
      </c>
      <c r="P1021" s="17">
        <f>P1022</f>
        <v>0</v>
      </c>
      <c r="Q1021" s="17">
        <f>Q1022</f>
        <v>0</v>
      </c>
      <c r="R1021" s="17">
        <f>R1022</f>
        <v>0</v>
      </c>
      <c r="S1021" s="17">
        <f>S1022</f>
        <v>0</v>
      </c>
      <c r="T1021" s="17">
        <f>T1022</f>
        <v>0</v>
      </c>
      <c r="U1021" s="17">
        <f>U1022</f>
        <v>0</v>
      </c>
      <c r="V1021" s="17">
        <f>V1022</f>
        <v>0</v>
      </c>
      <c r="W1021" s="17">
        <f>W1022</f>
        <v>0</v>
      </c>
      <c r="X1021" s="17">
        <f>X1022</f>
        <v>0</v>
      </c>
      <c r="Y1021" s="17">
        <f t="shared" si="3597"/>
        <v>6702.3000000000002</v>
      </c>
      <c r="Z1021" s="17">
        <f t="shared" si="3598"/>
        <v>6702.3000000000002</v>
      </c>
      <c r="AA1021" s="17">
        <f t="shared" si="3599"/>
        <v>6702.3000000000002</v>
      </c>
      <c r="AB1021" s="17">
        <f>AB1022</f>
        <v>0</v>
      </c>
      <c r="AC1021" s="17">
        <f>AC1022</f>
        <v>0</v>
      </c>
      <c r="AD1021" s="17">
        <f>AD1022</f>
        <v>0</v>
      </c>
      <c r="AE1021" s="17">
        <f t="shared" si="3600"/>
        <v>6702.3000000000002</v>
      </c>
      <c r="AF1021" s="17">
        <f t="shared" si="3601"/>
        <v>6702.3000000000002</v>
      </c>
      <c r="AG1021" s="17">
        <f t="shared" si="3602"/>
        <v>6702.3000000000002</v>
      </c>
      <c r="AH1021" s="17">
        <f>AH1022</f>
        <v>0</v>
      </c>
      <c r="AI1021" s="17">
        <f>AI1022</f>
        <v>0</v>
      </c>
      <c r="AJ1021" s="17">
        <f>AJ1022</f>
        <v>0</v>
      </c>
      <c r="AK1021" s="17">
        <f>AK1022</f>
        <v>0</v>
      </c>
      <c r="AL1021" s="17">
        <f>AL1022</f>
        <v>0</v>
      </c>
      <c r="AM1021" s="17">
        <f>AM1022</f>
        <v>0</v>
      </c>
      <c r="AN1021" s="17">
        <f>AN1022</f>
        <v>0</v>
      </c>
      <c r="AO1021" s="17">
        <f>AO1022</f>
        <v>0</v>
      </c>
      <c r="AP1021" s="17">
        <f>AP1022</f>
        <v>0</v>
      </c>
      <c r="AQ1021" s="17">
        <f>AQ1022</f>
        <v>0</v>
      </c>
      <c r="AR1021" s="17">
        <f>AR1022</f>
        <v>0</v>
      </c>
      <c r="AS1021" s="17">
        <f>AS1022</f>
        <v>0</v>
      </c>
      <c r="AT1021" s="17">
        <f>AT1022</f>
        <v>0</v>
      </c>
      <c r="AU1021" s="17">
        <f>AU1022</f>
        <v>0</v>
      </c>
      <c r="AV1021" s="17">
        <f>AV1022</f>
        <v>0</v>
      </c>
      <c r="AW1021" s="17">
        <f t="shared" si="3679"/>
        <v>6702.3000000000002</v>
      </c>
      <c r="AX1021" s="17">
        <f t="shared" si="3680"/>
        <v>6702.3000000000002</v>
      </c>
      <c r="AY1021" s="17">
        <f t="shared" si="3681"/>
        <v>6702.3000000000002</v>
      </c>
      <c r="AZ1021" s="17">
        <f>AZ1022</f>
        <v>0</v>
      </c>
      <c r="BA1021" s="17">
        <f t="shared" si="3682"/>
        <v>6702.3000000000002</v>
      </c>
      <c r="BB1021" s="17">
        <f t="shared" si="3683"/>
        <v>6702.3000000000002</v>
      </c>
      <c r="BC1021" s="17">
        <f t="shared" si="3684"/>
        <v>6702.3000000000002</v>
      </c>
      <c r="BD1021" s="17">
        <f>BD1022</f>
        <v>0</v>
      </c>
      <c r="BE1021" s="17">
        <f>BE1022</f>
        <v>0</v>
      </c>
      <c r="BF1021" s="17">
        <f>BF1022</f>
        <v>0</v>
      </c>
      <c r="BG1021" s="17">
        <f>BG1022</f>
        <v>0</v>
      </c>
      <c r="BH1021" s="17">
        <f>BH1022</f>
        <v>0</v>
      </c>
      <c r="BI1021" s="17">
        <f>BI1022</f>
        <v>0</v>
      </c>
      <c r="BJ1021" s="17">
        <f>BJ1022</f>
        <v>0</v>
      </c>
      <c r="BK1021" s="17">
        <f>BK1022</f>
        <v>0</v>
      </c>
      <c r="BL1021" s="17">
        <f>BL1022</f>
        <v>0</v>
      </c>
      <c r="BM1021" s="17">
        <f>BM1022</f>
        <v>0</v>
      </c>
      <c r="BN1021" s="17">
        <f>BN1022</f>
        <v>0</v>
      </c>
      <c r="BO1021" s="17">
        <f t="shared" si="3612"/>
        <v>6702.3000000000002</v>
      </c>
      <c r="BP1021" s="17">
        <f t="shared" si="3613"/>
        <v>6702.3000000000002</v>
      </c>
      <c r="BQ1021" s="17">
        <f t="shared" si="3614"/>
        <v>6702.3000000000002</v>
      </c>
      <c r="BR1021" s="17">
        <f>BR1022</f>
        <v>0</v>
      </c>
      <c r="BS1021" s="35"/>
      <c r="BT1021" s="35"/>
      <c r="BU1021" s="1"/>
      <c r="BV1021" s="1"/>
      <c r="BW1021" s="1"/>
      <c r="BX1021" s="1"/>
      <c r="BY1021" s="1"/>
      <c r="BZ1021" s="1"/>
      <c r="CA1021" s="1"/>
      <c r="CB1021" s="1"/>
    </row>
    <row r="1022" s="1" customFormat="1" ht="30">
      <c r="A1022" s="33" t="s">
        <v>501</v>
      </c>
      <c r="B1022" s="33" t="s">
        <v>36</v>
      </c>
      <c r="C1022" s="33" t="s">
        <v>38</v>
      </c>
      <c r="D1022" s="33" t="s">
        <v>437</v>
      </c>
      <c r="E1022" s="33" t="s">
        <v>141</v>
      </c>
      <c r="F1022" s="34" t="s">
        <v>142</v>
      </c>
      <c r="G1022" s="17">
        <v>6702.3000000000002</v>
      </c>
      <c r="H1022" s="17">
        <v>6702.3000000000002</v>
      </c>
      <c r="I1022" s="17">
        <v>6702.3000000000002</v>
      </c>
      <c r="J1022" s="17"/>
      <c r="K1022" s="17"/>
      <c r="L1022" s="17"/>
      <c r="M1022" s="17">
        <f t="shared" si="3548"/>
        <v>6702.3000000000002</v>
      </c>
      <c r="N1022" s="17">
        <f t="shared" si="3549"/>
        <v>6702.3000000000002</v>
      </c>
      <c r="O1022" s="17">
        <f t="shared" si="3550"/>
        <v>6702.3000000000002</v>
      </c>
      <c r="P1022" s="17"/>
      <c r="Q1022" s="17"/>
      <c r="R1022" s="17"/>
      <c r="S1022" s="17"/>
      <c r="T1022" s="17"/>
      <c r="U1022" s="17"/>
      <c r="V1022" s="17"/>
      <c r="W1022" s="17"/>
      <c r="X1022" s="17"/>
      <c r="Y1022" s="17">
        <f t="shared" si="3597"/>
        <v>6702.3000000000002</v>
      </c>
      <c r="Z1022" s="17">
        <f t="shared" si="3598"/>
        <v>6702.3000000000002</v>
      </c>
      <c r="AA1022" s="17">
        <f t="shared" si="3599"/>
        <v>6702.3000000000002</v>
      </c>
      <c r="AB1022" s="17"/>
      <c r="AC1022" s="17"/>
      <c r="AD1022" s="17"/>
      <c r="AE1022" s="17">
        <f t="shared" si="3600"/>
        <v>6702.3000000000002</v>
      </c>
      <c r="AF1022" s="17">
        <f t="shared" si="3601"/>
        <v>6702.3000000000002</v>
      </c>
      <c r="AG1022" s="17">
        <f t="shared" si="3602"/>
        <v>6702.3000000000002</v>
      </c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>
        <f t="shared" si="3679"/>
        <v>6702.3000000000002</v>
      </c>
      <c r="AX1022" s="17">
        <f t="shared" si="3680"/>
        <v>6702.3000000000002</v>
      </c>
      <c r="AY1022" s="17">
        <f t="shared" si="3681"/>
        <v>6702.3000000000002</v>
      </c>
      <c r="AZ1022" s="17"/>
      <c r="BA1022" s="17">
        <f t="shared" si="3682"/>
        <v>6702.3000000000002</v>
      </c>
      <c r="BB1022" s="17">
        <f t="shared" si="3683"/>
        <v>6702.3000000000002</v>
      </c>
      <c r="BC1022" s="17">
        <f t="shared" si="3684"/>
        <v>6702.3000000000002</v>
      </c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>
        <f t="shared" si="3612"/>
        <v>6702.3000000000002</v>
      </c>
      <c r="BP1022" s="17">
        <f t="shared" si="3613"/>
        <v>6702.3000000000002</v>
      </c>
      <c r="BQ1022" s="17">
        <f t="shared" si="3614"/>
        <v>6702.3000000000002</v>
      </c>
      <c r="BR1022" s="17"/>
      <c r="BS1022" s="35"/>
      <c r="BT1022" s="35"/>
      <c r="BU1022" s="1"/>
      <c r="BV1022" s="1"/>
      <c r="BW1022" s="1"/>
      <c r="BX1022" s="1"/>
      <c r="BY1022" s="1"/>
      <c r="BZ1022" s="1"/>
      <c r="CA1022" s="1"/>
      <c r="CB1022" s="1"/>
    </row>
    <row r="1023" s="1" customFormat="1" ht="45">
      <c r="A1023" s="33" t="s">
        <v>501</v>
      </c>
      <c r="B1023" s="33" t="s">
        <v>36</v>
      </c>
      <c r="C1023" s="33" t="s">
        <v>38</v>
      </c>
      <c r="D1023" s="33" t="s">
        <v>503</v>
      </c>
      <c r="E1023" s="33"/>
      <c r="F1023" s="34" t="s">
        <v>504</v>
      </c>
      <c r="G1023" s="17">
        <f>G1024</f>
        <v>1050</v>
      </c>
      <c r="H1023" s="17">
        <f>H1024</f>
        <v>1050</v>
      </c>
      <c r="I1023" s="17">
        <f>I1024</f>
        <v>1050</v>
      </c>
      <c r="J1023" s="17">
        <f>J1024</f>
        <v>0</v>
      </c>
      <c r="K1023" s="17">
        <f>K1024</f>
        <v>0</v>
      </c>
      <c r="L1023" s="17">
        <f>L1024</f>
        <v>0</v>
      </c>
      <c r="M1023" s="17">
        <f t="shared" si="3548"/>
        <v>1050</v>
      </c>
      <c r="N1023" s="17">
        <f t="shared" si="3549"/>
        <v>1050</v>
      </c>
      <c r="O1023" s="17">
        <f t="shared" si="3550"/>
        <v>1050</v>
      </c>
      <c r="P1023" s="17">
        <f>P1024</f>
        <v>0</v>
      </c>
      <c r="Q1023" s="17">
        <f>Q1024</f>
        <v>0</v>
      </c>
      <c r="R1023" s="17">
        <f>R1024</f>
        <v>0</v>
      </c>
      <c r="S1023" s="17">
        <f>S1024</f>
        <v>0</v>
      </c>
      <c r="T1023" s="17">
        <f>T1024</f>
        <v>0</v>
      </c>
      <c r="U1023" s="17">
        <f>U1024</f>
        <v>0</v>
      </c>
      <c r="V1023" s="17">
        <f>V1024</f>
        <v>0</v>
      </c>
      <c r="W1023" s="17">
        <f>W1024</f>
        <v>0</v>
      </c>
      <c r="X1023" s="17">
        <f>X1024</f>
        <v>0</v>
      </c>
      <c r="Y1023" s="17">
        <f t="shared" si="3597"/>
        <v>1050</v>
      </c>
      <c r="Z1023" s="17">
        <f t="shared" si="3598"/>
        <v>1050</v>
      </c>
      <c r="AA1023" s="17">
        <f t="shared" si="3599"/>
        <v>1050</v>
      </c>
      <c r="AB1023" s="17">
        <f>AB1024</f>
        <v>0</v>
      </c>
      <c r="AC1023" s="17">
        <f>AC1024</f>
        <v>0</v>
      </c>
      <c r="AD1023" s="17">
        <f>AD1024</f>
        <v>0</v>
      </c>
      <c r="AE1023" s="17">
        <f t="shared" si="3600"/>
        <v>1050</v>
      </c>
      <c r="AF1023" s="17">
        <f t="shared" si="3601"/>
        <v>1050</v>
      </c>
      <c r="AG1023" s="17">
        <f t="shared" si="3602"/>
        <v>1050</v>
      </c>
      <c r="AH1023" s="17">
        <f>AH1024</f>
        <v>0</v>
      </c>
      <c r="AI1023" s="17">
        <f>AI1024</f>
        <v>0</v>
      </c>
      <c r="AJ1023" s="17">
        <f>AJ1024</f>
        <v>0</v>
      </c>
      <c r="AK1023" s="17">
        <f>AK1024</f>
        <v>0</v>
      </c>
      <c r="AL1023" s="17">
        <f>AL1024</f>
        <v>0</v>
      </c>
      <c r="AM1023" s="17">
        <f>AM1024</f>
        <v>0</v>
      </c>
      <c r="AN1023" s="17">
        <f>AN1024</f>
        <v>0</v>
      </c>
      <c r="AO1023" s="17">
        <f>AO1024</f>
        <v>0</v>
      </c>
      <c r="AP1023" s="17">
        <f>AP1024</f>
        <v>0</v>
      </c>
      <c r="AQ1023" s="17">
        <f>AQ1024</f>
        <v>0</v>
      </c>
      <c r="AR1023" s="17">
        <f>AR1024</f>
        <v>0</v>
      </c>
      <c r="AS1023" s="17">
        <f>AS1024</f>
        <v>0</v>
      </c>
      <c r="AT1023" s="17">
        <f>AT1024</f>
        <v>0</v>
      </c>
      <c r="AU1023" s="17">
        <f>AU1024</f>
        <v>0</v>
      </c>
      <c r="AV1023" s="17">
        <f>AV1024</f>
        <v>0</v>
      </c>
      <c r="AW1023" s="17">
        <f t="shared" si="3679"/>
        <v>1050</v>
      </c>
      <c r="AX1023" s="17">
        <f t="shared" si="3680"/>
        <v>1050</v>
      </c>
      <c r="AY1023" s="17">
        <f t="shared" si="3681"/>
        <v>1050</v>
      </c>
      <c r="AZ1023" s="17">
        <f>AZ1024</f>
        <v>0</v>
      </c>
      <c r="BA1023" s="17">
        <f t="shared" si="3682"/>
        <v>1050</v>
      </c>
      <c r="BB1023" s="17">
        <f t="shared" si="3683"/>
        <v>1050</v>
      </c>
      <c r="BC1023" s="17">
        <f t="shared" si="3684"/>
        <v>1050</v>
      </c>
      <c r="BD1023" s="17">
        <f>BD1024</f>
        <v>0</v>
      </c>
      <c r="BE1023" s="17">
        <f>BE1024</f>
        <v>0</v>
      </c>
      <c r="BF1023" s="17">
        <f>BF1024</f>
        <v>0</v>
      </c>
      <c r="BG1023" s="17">
        <f>BG1024</f>
        <v>0</v>
      </c>
      <c r="BH1023" s="17">
        <f>BH1024</f>
        <v>0</v>
      </c>
      <c r="BI1023" s="17">
        <f>BI1024</f>
        <v>0</v>
      </c>
      <c r="BJ1023" s="17">
        <f>BJ1024</f>
        <v>0</v>
      </c>
      <c r="BK1023" s="17">
        <f>BK1024</f>
        <v>0</v>
      </c>
      <c r="BL1023" s="17">
        <f>BL1024</f>
        <v>0</v>
      </c>
      <c r="BM1023" s="17">
        <f>BM1024</f>
        <v>0</v>
      </c>
      <c r="BN1023" s="17">
        <f>BN1024</f>
        <v>0</v>
      </c>
      <c r="BO1023" s="17">
        <f t="shared" si="3612"/>
        <v>1050</v>
      </c>
      <c r="BP1023" s="17">
        <f t="shared" si="3613"/>
        <v>1050</v>
      </c>
      <c r="BQ1023" s="17">
        <f t="shared" si="3614"/>
        <v>1050</v>
      </c>
      <c r="BR1023" s="17">
        <f>BR1024</f>
        <v>0</v>
      </c>
      <c r="BS1023" s="35"/>
      <c r="BT1023" s="35"/>
      <c r="BU1023" s="1"/>
      <c r="BV1023" s="1"/>
      <c r="BW1023" s="1"/>
      <c r="BX1023" s="1"/>
      <c r="BY1023" s="1"/>
      <c r="BZ1023" s="1"/>
      <c r="CA1023" s="1"/>
      <c r="CB1023" s="1"/>
    </row>
    <row r="1024" s="1" customFormat="1" ht="30">
      <c r="A1024" s="33" t="s">
        <v>501</v>
      </c>
      <c r="B1024" s="33" t="s">
        <v>36</v>
      </c>
      <c r="C1024" s="33" t="s">
        <v>38</v>
      </c>
      <c r="D1024" s="33" t="s">
        <v>503</v>
      </c>
      <c r="E1024" s="33" t="s">
        <v>141</v>
      </c>
      <c r="F1024" s="34" t="s">
        <v>142</v>
      </c>
      <c r="G1024" s="17">
        <v>1050</v>
      </c>
      <c r="H1024" s="17">
        <v>1050</v>
      </c>
      <c r="I1024" s="17">
        <v>1050</v>
      </c>
      <c r="J1024" s="17"/>
      <c r="K1024" s="17"/>
      <c r="L1024" s="17"/>
      <c r="M1024" s="17">
        <f t="shared" si="3548"/>
        <v>1050</v>
      </c>
      <c r="N1024" s="17">
        <f t="shared" si="3549"/>
        <v>1050</v>
      </c>
      <c r="O1024" s="17">
        <f t="shared" si="3550"/>
        <v>1050</v>
      </c>
      <c r="P1024" s="17"/>
      <c r="Q1024" s="17"/>
      <c r="R1024" s="17"/>
      <c r="S1024" s="17"/>
      <c r="T1024" s="17"/>
      <c r="U1024" s="17"/>
      <c r="V1024" s="17"/>
      <c r="W1024" s="17"/>
      <c r="X1024" s="17"/>
      <c r="Y1024" s="17">
        <f t="shared" si="3597"/>
        <v>1050</v>
      </c>
      <c r="Z1024" s="17">
        <f t="shared" si="3598"/>
        <v>1050</v>
      </c>
      <c r="AA1024" s="17">
        <f t="shared" si="3599"/>
        <v>1050</v>
      </c>
      <c r="AB1024" s="17"/>
      <c r="AC1024" s="17"/>
      <c r="AD1024" s="17"/>
      <c r="AE1024" s="17">
        <f t="shared" si="3600"/>
        <v>1050</v>
      </c>
      <c r="AF1024" s="17">
        <f t="shared" si="3601"/>
        <v>1050</v>
      </c>
      <c r="AG1024" s="17">
        <f t="shared" si="3602"/>
        <v>1050</v>
      </c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>
        <f t="shared" si="3679"/>
        <v>1050</v>
      </c>
      <c r="AX1024" s="17">
        <f t="shared" si="3680"/>
        <v>1050</v>
      </c>
      <c r="AY1024" s="17">
        <f t="shared" si="3681"/>
        <v>1050</v>
      </c>
      <c r="AZ1024" s="17"/>
      <c r="BA1024" s="17">
        <f t="shared" si="3682"/>
        <v>1050</v>
      </c>
      <c r="BB1024" s="17">
        <f t="shared" si="3683"/>
        <v>1050</v>
      </c>
      <c r="BC1024" s="17">
        <f t="shared" si="3684"/>
        <v>1050</v>
      </c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>
        <f t="shared" si="3612"/>
        <v>1050</v>
      </c>
      <c r="BP1024" s="17">
        <f t="shared" si="3613"/>
        <v>1050</v>
      </c>
      <c r="BQ1024" s="17">
        <f t="shared" si="3614"/>
        <v>1050</v>
      </c>
      <c r="BR1024" s="17"/>
      <c r="BS1024" s="35"/>
      <c r="BT1024" s="35"/>
      <c r="BU1024" s="1"/>
      <c r="BV1024" s="1"/>
      <c r="BW1024" s="1"/>
      <c r="BX1024" s="1"/>
      <c r="BY1024" s="1"/>
      <c r="BZ1024" s="1"/>
      <c r="CA1024" s="1"/>
      <c r="CB1024" s="1"/>
    </row>
    <row r="1025" s="1" customFormat="1" ht="60">
      <c r="A1025" s="33" t="s">
        <v>501</v>
      </c>
      <c r="B1025" s="33" t="s">
        <v>36</v>
      </c>
      <c r="C1025" s="33" t="s">
        <v>38</v>
      </c>
      <c r="D1025" s="33" t="s">
        <v>251</v>
      </c>
      <c r="E1025" s="38"/>
      <c r="F1025" s="34" t="s">
        <v>252</v>
      </c>
      <c r="G1025" s="17">
        <f>G1026</f>
        <v>826.5</v>
      </c>
      <c r="H1025" s="17">
        <f>H1026</f>
        <v>826.5</v>
      </c>
      <c r="I1025" s="17">
        <f>I1026</f>
        <v>826.5</v>
      </c>
      <c r="J1025" s="17">
        <f>J1026</f>
        <v>0</v>
      </c>
      <c r="K1025" s="17">
        <f>K1026</f>
        <v>0</v>
      </c>
      <c r="L1025" s="17">
        <f>L1026</f>
        <v>0</v>
      </c>
      <c r="M1025" s="17">
        <f t="shared" si="3548"/>
        <v>826.5</v>
      </c>
      <c r="N1025" s="17">
        <f t="shared" si="3549"/>
        <v>826.5</v>
      </c>
      <c r="O1025" s="17">
        <f t="shared" si="3550"/>
        <v>826.5</v>
      </c>
      <c r="P1025" s="17">
        <f>P1026</f>
        <v>0</v>
      </c>
      <c r="Q1025" s="17">
        <f>Q1026</f>
        <v>0</v>
      </c>
      <c r="R1025" s="17">
        <f>R1026</f>
        <v>0</v>
      </c>
      <c r="S1025" s="17">
        <f>S1026</f>
        <v>110</v>
      </c>
      <c r="T1025" s="17">
        <f>T1026</f>
        <v>110</v>
      </c>
      <c r="U1025" s="17">
        <f>U1026</f>
        <v>0</v>
      </c>
      <c r="V1025" s="17">
        <f>V1026</f>
        <v>110</v>
      </c>
      <c r="W1025" s="17">
        <f>W1026</f>
        <v>0</v>
      </c>
      <c r="X1025" s="17">
        <f>X1026</f>
        <v>0</v>
      </c>
      <c r="Y1025" s="17">
        <f t="shared" si="3597"/>
        <v>936.5</v>
      </c>
      <c r="Z1025" s="17">
        <f t="shared" si="3598"/>
        <v>936.5</v>
      </c>
      <c r="AA1025" s="17">
        <f t="shared" si="3599"/>
        <v>936.5</v>
      </c>
      <c r="AB1025" s="17">
        <f>AB1026</f>
        <v>0</v>
      </c>
      <c r="AC1025" s="17">
        <f>AC1026</f>
        <v>0</v>
      </c>
      <c r="AD1025" s="17">
        <f>AD1026</f>
        <v>0</v>
      </c>
      <c r="AE1025" s="17">
        <f t="shared" si="3600"/>
        <v>936.5</v>
      </c>
      <c r="AF1025" s="17">
        <f t="shared" si="3601"/>
        <v>936.5</v>
      </c>
      <c r="AG1025" s="17">
        <f t="shared" si="3602"/>
        <v>936.5</v>
      </c>
      <c r="AH1025" s="17">
        <f>AH1026</f>
        <v>0</v>
      </c>
      <c r="AI1025" s="17">
        <f>AI1026</f>
        <v>0</v>
      </c>
      <c r="AJ1025" s="17">
        <f>AJ1026</f>
        <v>0</v>
      </c>
      <c r="AK1025" s="17">
        <f>AK1026</f>
        <v>-665</v>
      </c>
      <c r="AL1025" s="17">
        <f>AL1026</f>
        <v>0</v>
      </c>
      <c r="AM1025" s="17">
        <f>AM1026</f>
        <v>0</v>
      </c>
      <c r="AN1025" s="17">
        <f>AN1026</f>
        <v>0</v>
      </c>
      <c r="AO1025" s="17">
        <f>AO1026</f>
        <v>0</v>
      </c>
      <c r="AP1025" s="17">
        <f>AP1026</f>
        <v>-665</v>
      </c>
      <c r="AQ1025" s="17">
        <f>AQ1026</f>
        <v>0</v>
      </c>
      <c r="AR1025" s="17">
        <f>AR1026</f>
        <v>0</v>
      </c>
      <c r="AS1025" s="17">
        <f>AS1026</f>
        <v>0</v>
      </c>
      <c r="AT1025" s="17">
        <f>AT1026</f>
        <v>0</v>
      </c>
      <c r="AU1025" s="17">
        <f>AU1026</f>
        <v>-665</v>
      </c>
      <c r="AV1025" s="17">
        <f>AV1026</f>
        <v>0</v>
      </c>
      <c r="AW1025" s="17">
        <f t="shared" si="3679"/>
        <v>271.5</v>
      </c>
      <c r="AX1025" s="17">
        <f t="shared" si="3680"/>
        <v>271.5</v>
      </c>
      <c r="AY1025" s="17">
        <f t="shared" si="3681"/>
        <v>271.5</v>
      </c>
      <c r="AZ1025" s="17">
        <f>AZ1026</f>
        <v>0</v>
      </c>
      <c r="BA1025" s="17">
        <f t="shared" si="3682"/>
        <v>271.5</v>
      </c>
      <c r="BB1025" s="17">
        <f t="shared" si="3683"/>
        <v>271.5</v>
      </c>
      <c r="BC1025" s="17">
        <f t="shared" si="3684"/>
        <v>271.5</v>
      </c>
      <c r="BD1025" s="17">
        <f>BD1026</f>
        <v>0</v>
      </c>
      <c r="BE1025" s="17">
        <f>BE1026</f>
        <v>0</v>
      </c>
      <c r="BF1025" s="17">
        <f>BF1026</f>
        <v>0</v>
      </c>
      <c r="BG1025" s="17">
        <f>BG1026</f>
        <v>0</v>
      </c>
      <c r="BH1025" s="17">
        <f>BH1026</f>
        <v>0</v>
      </c>
      <c r="BI1025" s="17">
        <f>BI1026</f>
        <v>0</v>
      </c>
      <c r="BJ1025" s="17">
        <f>BJ1026</f>
        <v>0</v>
      </c>
      <c r="BK1025" s="17">
        <f>BK1026</f>
        <v>0</v>
      </c>
      <c r="BL1025" s="17">
        <f>BL1026</f>
        <v>0</v>
      </c>
      <c r="BM1025" s="17">
        <f>BM1026</f>
        <v>0</v>
      </c>
      <c r="BN1025" s="17">
        <f>BN1026</f>
        <v>0</v>
      </c>
      <c r="BO1025" s="17">
        <f t="shared" si="3612"/>
        <v>271.5</v>
      </c>
      <c r="BP1025" s="17">
        <f t="shared" si="3613"/>
        <v>271.5</v>
      </c>
      <c r="BQ1025" s="17">
        <f t="shared" si="3614"/>
        <v>271.5</v>
      </c>
      <c r="BR1025" s="17">
        <f>BR1026</f>
        <v>0</v>
      </c>
      <c r="BS1025" s="35"/>
      <c r="BT1025" s="35"/>
      <c r="BU1025" s="1"/>
      <c r="BV1025" s="1"/>
      <c r="BW1025" s="1"/>
      <c r="BX1025" s="1"/>
      <c r="BY1025" s="1"/>
      <c r="BZ1025" s="1"/>
      <c r="CA1025" s="1"/>
      <c r="CB1025" s="1"/>
    </row>
    <row r="1026" s="1" customFormat="1" ht="30">
      <c r="A1026" s="33" t="s">
        <v>501</v>
      </c>
      <c r="B1026" s="33" t="s">
        <v>36</v>
      </c>
      <c r="C1026" s="33" t="s">
        <v>38</v>
      </c>
      <c r="D1026" s="33" t="s">
        <v>251</v>
      </c>
      <c r="E1026" s="33" t="s">
        <v>141</v>
      </c>
      <c r="F1026" s="34" t="s">
        <v>142</v>
      </c>
      <c r="G1026" s="17">
        <v>826.5</v>
      </c>
      <c r="H1026" s="17">
        <v>826.5</v>
      </c>
      <c r="I1026" s="17">
        <v>826.5</v>
      </c>
      <c r="J1026" s="17"/>
      <c r="K1026" s="17"/>
      <c r="L1026" s="17"/>
      <c r="M1026" s="17">
        <f t="shared" si="3548"/>
        <v>826.5</v>
      </c>
      <c r="N1026" s="17">
        <f t="shared" si="3549"/>
        <v>826.5</v>
      </c>
      <c r="O1026" s="17">
        <f t="shared" si="3550"/>
        <v>826.5</v>
      </c>
      <c r="P1026" s="17"/>
      <c r="Q1026" s="17"/>
      <c r="R1026" s="17"/>
      <c r="S1026" s="17">
        <v>110</v>
      </c>
      <c r="T1026" s="17">
        <v>110</v>
      </c>
      <c r="U1026" s="17"/>
      <c r="V1026" s="17">
        <v>110</v>
      </c>
      <c r="W1026" s="17"/>
      <c r="X1026" s="17"/>
      <c r="Y1026" s="17">
        <f t="shared" si="3597"/>
        <v>936.5</v>
      </c>
      <c r="Z1026" s="17">
        <f t="shared" si="3598"/>
        <v>936.5</v>
      </c>
      <c r="AA1026" s="17">
        <f t="shared" si="3599"/>
        <v>936.5</v>
      </c>
      <c r="AB1026" s="17"/>
      <c r="AC1026" s="17"/>
      <c r="AD1026" s="17"/>
      <c r="AE1026" s="17">
        <f t="shared" si="3600"/>
        <v>936.5</v>
      </c>
      <c r="AF1026" s="17">
        <f t="shared" si="3601"/>
        <v>936.5</v>
      </c>
      <c r="AG1026" s="17">
        <f t="shared" si="3602"/>
        <v>936.5</v>
      </c>
      <c r="AH1026" s="17"/>
      <c r="AI1026" s="17"/>
      <c r="AJ1026" s="17"/>
      <c r="AK1026" s="17">
        <v>-665</v>
      </c>
      <c r="AL1026" s="17"/>
      <c r="AM1026" s="17"/>
      <c r="AN1026" s="17"/>
      <c r="AO1026" s="17"/>
      <c r="AP1026" s="17">
        <v>-665</v>
      </c>
      <c r="AQ1026" s="17"/>
      <c r="AR1026" s="17"/>
      <c r="AS1026" s="17"/>
      <c r="AT1026" s="17"/>
      <c r="AU1026" s="17">
        <v>-665</v>
      </c>
      <c r="AV1026" s="17"/>
      <c r="AW1026" s="17">
        <f t="shared" si="3679"/>
        <v>271.5</v>
      </c>
      <c r="AX1026" s="17">
        <f t="shared" si="3680"/>
        <v>271.5</v>
      </c>
      <c r="AY1026" s="17">
        <f t="shared" si="3681"/>
        <v>271.5</v>
      </c>
      <c r="AZ1026" s="17"/>
      <c r="BA1026" s="17">
        <f t="shared" si="3682"/>
        <v>271.5</v>
      </c>
      <c r="BB1026" s="17">
        <f t="shared" si="3683"/>
        <v>271.5</v>
      </c>
      <c r="BC1026" s="17">
        <f t="shared" si="3684"/>
        <v>271.5</v>
      </c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>
        <f t="shared" si="3612"/>
        <v>271.5</v>
      </c>
      <c r="BP1026" s="17">
        <f t="shared" si="3613"/>
        <v>271.5</v>
      </c>
      <c r="BQ1026" s="17">
        <f t="shared" si="3614"/>
        <v>271.5</v>
      </c>
      <c r="BR1026" s="17"/>
      <c r="BS1026" s="35"/>
      <c r="BT1026" s="35"/>
      <c r="BU1026" s="1"/>
      <c r="BV1026" s="1"/>
      <c r="BW1026" s="1"/>
      <c r="BX1026" s="1"/>
      <c r="BY1026" s="1"/>
      <c r="BZ1026" s="1"/>
      <c r="CA1026" s="1"/>
      <c r="CB1026" s="1"/>
    </row>
    <row r="1027" s="23" customFormat="1" ht="30">
      <c r="A1027" s="24" t="s">
        <v>501</v>
      </c>
      <c r="B1027" s="24" t="s">
        <v>72</v>
      </c>
      <c r="C1027" s="24"/>
      <c r="D1027" s="24"/>
      <c r="E1027" s="36"/>
      <c r="F1027" s="25" t="s">
        <v>160</v>
      </c>
      <c r="G1027" s="26">
        <f>G1028+G1037</f>
        <v>2713.1999999999998</v>
      </c>
      <c r="H1027" s="26">
        <f>H1028+H1037</f>
        <v>2804.5</v>
      </c>
      <c r="I1027" s="26">
        <f>I1028+I1037</f>
        <v>2804.5</v>
      </c>
      <c r="J1027" s="26">
        <f>J1028+J1037</f>
        <v>0</v>
      </c>
      <c r="K1027" s="26">
        <f>K1028+K1037</f>
        <v>0</v>
      </c>
      <c r="L1027" s="26">
        <f>L1028+L1037</f>
        <v>0</v>
      </c>
      <c r="M1027" s="26">
        <f t="shared" si="3548"/>
        <v>2713.1999999999998</v>
      </c>
      <c r="N1027" s="26">
        <f t="shared" si="3549"/>
        <v>2804.5</v>
      </c>
      <c r="O1027" s="26">
        <f t="shared" si="3550"/>
        <v>2804.5</v>
      </c>
      <c r="P1027" s="26">
        <f>P1028+P1037</f>
        <v>0</v>
      </c>
      <c r="Q1027" s="26">
        <f>Q1028+Q1037</f>
        <v>0</v>
      </c>
      <c r="R1027" s="26">
        <f>R1028+R1037</f>
        <v>0</v>
      </c>
      <c r="S1027" s="26">
        <f>S1028+S1037</f>
        <v>0</v>
      </c>
      <c r="T1027" s="26">
        <f>T1028+T1037</f>
        <v>0</v>
      </c>
      <c r="U1027" s="26">
        <f>U1028+U1037</f>
        <v>0</v>
      </c>
      <c r="V1027" s="26">
        <f>V1028+V1037</f>
        <v>0</v>
      </c>
      <c r="W1027" s="26">
        <f>W1028+W1037</f>
        <v>0</v>
      </c>
      <c r="X1027" s="26">
        <f>X1028+X1037</f>
        <v>0</v>
      </c>
      <c r="Y1027" s="26">
        <f t="shared" si="3597"/>
        <v>2713.1999999999998</v>
      </c>
      <c r="Z1027" s="26">
        <f t="shared" si="3598"/>
        <v>2804.5</v>
      </c>
      <c r="AA1027" s="26">
        <f t="shared" si="3599"/>
        <v>2804.5</v>
      </c>
      <c r="AB1027" s="26">
        <f>AB1028+AB1037</f>
        <v>0</v>
      </c>
      <c r="AC1027" s="26">
        <f>AC1028+AC1037</f>
        <v>0</v>
      </c>
      <c r="AD1027" s="26">
        <f>AD1028+AD1037</f>
        <v>0</v>
      </c>
      <c r="AE1027" s="26">
        <f t="shared" si="3600"/>
        <v>2713.1999999999998</v>
      </c>
      <c r="AF1027" s="26">
        <f t="shared" si="3601"/>
        <v>2804.5</v>
      </c>
      <c r="AG1027" s="26">
        <f t="shared" si="3602"/>
        <v>2804.5</v>
      </c>
      <c r="AH1027" s="26">
        <f>AH1028+AH1037</f>
        <v>0</v>
      </c>
      <c r="AI1027" s="26">
        <f>AI1028+AI1037</f>
        <v>0</v>
      </c>
      <c r="AJ1027" s="26">
        <f>AJ1028+AJ1037</f>
        <v>0</v>
      </c>
      <c r="AK1027" s="26">
        <f>AK1028+AK1037</f>
        <v>0</v>
      </c>
      <c r="AL1027" s="26">
        <f>AL1028+AL1037</f>
        <v>0</v>
      </c>
      <c r="AM1027" s="26">
        <f>AM1028+AM1037</f>
        <v>0</v>
      </c>
      <c r="AN1027" s="26">
        <f>AN1028+AN1037</f>
        <v>0</v>
      </c>
      <c r="AO1027" s="26">
        <f>AO1028+AO1037</f>
        <v>0</v>
      </c>
      <c r="AP1027" s="26">
        <f>AP1028+AP1037</f>
        <v>0</v>
      </c>
      <c r="AQ1027" s="26">
        <f>AQ1028+AQ1037</f>
        <v>0</v>
      </c>
      <c r="AR1027" s="26">
        <f>AR1028+AR1037</f>
        <v>0</v>
      </c>
      <c r="AS1027" s="26">
        <f>AS1028+AS1037</f>
        <v>0</v>
      </c>
      <c r="AT1027" s="26">
        <f>AT1028+AT1037</f>
        <v>0</v>
      </c>
      <c r="AU1027" s="26">
        <f>AU1028+AU1037</f>
        <v>0</v>
      </c>
      <c r="AV1027" s="26">
        <f>AV1028+AV1037</f>
        <v>0</v>
      </c>
      <c r="AW1027" s="26">
        <f t="shared" si="3679"/>
        <v>2713.1999999999998</v>
      </c>
      <c r="AX1027" s="26">
        <f t="shared" si="3680"/>
        <v>2804.5</v>
      </c>
      <c r="AY1027" s="26">
        <f t="shared" si="3681"/>
        <v>2804.5</v>
      </c>
      <c r="AZ1027" s="26">
        <f>AZ1028+AZ1037</f>
        <v>0</v>
      </c>
      <c r="BA1027" s="26">
        <f t="shared" si="3682"/>
        <v>2713.1999999999998</v>
      </c>
      <c r="BB1027" s="26">
        <f t="shared" si="3683"/>
        <v>2804.5</v>
      </c>
      <c r="BC1027" s="26">
        <f t="shared" si="3684"/>
        <v>2804.5</v>
      </c>
      <c r="BD1027" s="26">
        <f>BD1028+BD1037</f>
        <v>0</v>
      </c>
      <c r="BE1027" s="26">
        <f>BE1028+BE1037</f>
        <v>0</v>
      </c>
      <c r="BF1027" s="26">
        <f>BF1028+BF1037</f>
        <v>0</v>
      </c>
      <c r="BG1027" s="26">
        <f>BG1028+BG1037</f>
        <v>0</v>
      </c>
      <c r="BH1027" s="26">
        <f>BH1028+BH1037</f>
        <v>0</v>
      </c>
      <c r="BI1027" s="26">
        <f>BI1028+BI1037</f>
        <v>0</v>
      </c>
      <c r="BJ1027" s="26">
        <f>BJ1028+BJ1037</f>
        <v>0</v>
      </c>
      <c r="BK1027" s="26">
        <f>BK1028+BK1037</f>
        <v>0</v>
      </c>
      <c r="BL1027" s="26">
        <f>BL1028+BL1037</f>
        <v>0</v>
      </c>
      <c r="BM1027" s="26">
        <f>BM1028+BM1037</f>
        <v>0</v>
      </c>
      <c r="BN1027" s="26">
        <f>BN1028+BN1037</f>
        <v>0</v>
      </c>
      <c r="BO1027" s="26">
        <f t="shared" si="3612"/>
        <v>2713.1999999999998</v>
      </c>
      <c r="BP1027" s="26">
        <f t="shared" si="3613"/>
        <v>2804.5</v>
      </c>
      <c r="BQ1027" s="26">
        <f t="shared" si="3614"/>
        <v>2804.5</v>
      </c>
      <c r="BR1027" s="26">
        <f>BR1028+BR1037</f>
        <v>0</v>
      </c>
      <c r="BS1027" s="27"/>
      <c r="BT1027" s="27"/>
      <c r="BU1027" s="23"/>
      <c r="BV1027" s="23"/>
      <c r="BW1027" s="23"/>
      <c r="BX1027" s="23"/>
      <c r="BY1027" s="23"/>
      <c r="BZ1027" s="23"/>
      <c r="CA1027" s="23"/>
      <c r="CB1027" s="23"/>
    </row>
    <row r="1028" s="28" customFormat="1" ht="45">
      <c r="A1028" s="29" t="s">
        <v>501</v>
      </c>
      <c r="B1028" s="29" t="s">
        <v>72</v>
      </c>
      <c r="C1028" s="29" t="s">
        <v>304</v>
      </c>
      <c r="D1028" s="29"/>
      <c r="E1028" s="37"/>
      <c r="F1028" s="30" t="s">
        <v>443</v>
      </c>
      <c r="G1028" s="31">
        <f t="shared" ref="G1028:G1030" si="3713">G1029</f>
        <v>928.70000000000005</v>
      </c>
      <c r="H1028" s="31">
        <f t="shared" ref="H1028:H1030" si="3714">H1029</f>
        <v>928.70000000000005</v>
      </c>
      <c r="I1028" s="31">
        <f t="shared" ref="I1028:I1030" si="3715">I1029</f>
        <v>928.70000000000005</v>
      </c>
      <c r="J1028" s="31">
        <f t="shared" ref="J1028:J1030" si="3716">J1029</f>
        <v>0</v>
      </c>
      <c r="K1028" s="31">
        <f t="shared" ref="K1028:K1030" si="3717">K1029</f>
        <v>0</v>
      </c>
      <c r="L1028" s="31">
        <f t="shared" ref="L1028:L1030" si="3718">L1029</f>
        <v>0</v>
      </c>
      <c r="M1028" s="31">
        <f t="shared" si="3548"/>
        <v>928.70000000000005</v>
      </c>
      <c r="N1028" s="31">
        <f t="shared" si="3549"/>
        <v>928.70000000000005</v>
      </c>
      <c r="O1028" s="31">
        <f t="shared" si="3550"/>
        <v>928.70000000000005</v>
      </c>
      <c r="P1028" s="31">
        <f t="shared" ref="P1028:P1030" si="3719">P1029</f>
        <v>0</v>
      </c>
      <c r="Q1028" s="31">
        <f t="shared" ref="Q1028:Q1030" si="3720">Q1029</f>
        <v>0</v>
      </c>
      <c r="R1028" s="31">
        <f t="shared" ref="R1028:R1030" si="3721">R1029</f>
        <v>0</v>
      </c>
      <c r="S1028" s="31">
        <f t="shared" ref="S1028:S1030" si="3722">S1029</f>
        <v>0</v>
      </c>
      <c r="T1028" s="31">
        <f t="shared" ref="T1028:T1030" si="3723">T1029</f>
        <v>0</v>
      </c>
      <c r="U1028" s="31">
        <f t="shared" ref="U1028:U1030" si="3724">U1029</f>
        <v>0</v>
      </c>
      <c r="V1028" s="31">
        <f t="shared" ref="V1028:V1030" si="3725">V1029</f>
        <v>0</v>
      </c>
      <c r="W1028" s="31">
        <f t="shared" ref="W1028:W1030" si="3726">W1029</f>
        <v>0</v>
      </c>
      <c r="X1028" s="31">
        <f t="shared" ref="X1028:X1030" si="3727">X1029</f>
        <v>0</v>
      </c>
      <c r="Y1028" s="31">
        <f t="shared" si="3597"/>
        <v>928.70000000000005</v>
      </c>
      <c r="Z1028" s="31">
        <f t="shared" si="3598"/>
        <v>928.70000000000005</v>
      </c>
      <c r="AA1028" s="31">
        <f t="shared" si="3599"/>
        <v>928.70000000000005</v>
      </c>
      <c r="AB1028" s="31">
        <f t="shared" ref="AB1028:AB1030" si="3728">AB1029</f>
        <v>0</v>
      </c>
      <c r="AC1028" s="31">
        <f t="shared" ref="AC1028:AC1030" si="3729">AC1029</f>
        <v>0</v>
      </c>
      <c r="AD1028" s="31">
        <f t="shared" ref="AD1028:AD1030" si="3730">AD1029</f>
        <v>0</v>
      </c>
      <c r="AE1028" s="31">
        <f t="shared" si="3600"/>
        <v>928.70000000000005</v>
      </c>
      <c r="AF1028" s="31">
        <f t="shared" si="3601"/>
        <v>928.70000000000005</v>
      </c>
      <c r="AG1028" s="31">
        <f t="shared" si="3602"/>
        <v>928.70000000000005</v>
      </c>
      <c r="AH1028" s="31">
        <f t="shared" ref="AH1028:AH1030" si="3731">AH1029</f>
        <v>0</v>
      </c>
      <c r="AI1028" s="31">
        <f t="shared" ref="AI1028:AI1030" si="3732">AI1029</f>
        <v>0</v>
      </c>
      <c r="AJ1028" s="31">
        <f t="shared" ref="AJ1028:AJ1030" si="3733">AJ1029</f>
        <v>0</v>
      </c>
      <c r="AK1028" s="31">
        <f t="shared" ref="AK1028:AK1030" si="3734">AK1029</f>
        <v>0</v>
      </c>
      <c r="AL1028" s="31">
        <f t="shared" ref="AL1028:AL1030" si="3735">AL1029</f>
        <v>0</v>
      </c>
      <c r="AM1028" s="31">
        <f t="shared" ref="AM1028:AM1030" si="3736">AM1029</f>
        <v>0</v>
      </c>
      <c r="AN1028" s="31">
        <f t="shared" ref="AN1028:AN1030" si="3737">AN1029</f>
        <v>0</v>
      </c>
      <c r="AO1028" s="31">
        <f t="shared" ref="AO1028:AO1030" si="3738">AO1029</f>
        <v>0</v>
      </c>
      <c r="AP1028" s="31">
        <f t="shared" ref="AP1028:AP1030" si="3739">AP1029</f>
        <v>0</v>
      </c>
      <c r="AQ1028" s="31">
        <f t="shared" ref="AQ1028:AQ1030" si="3740">AQ1029</f>
        <v>0</v>
      </c>
      <c r="AR1028" s="31">
        <f t="shared" ref="AR1028:AR1030" si="3741">AR1029</f>
        <v>0</v>
      </c>
      <c r="AS1028" s="31">
        <f t="shared" ref="AS1028:AS1030" si="3742">AS1029</f>
        <v>0</v>
      </c>
      <c r="AT1028" s="31">
        <f t="shared" ref="AT1028:AT1030" si="3743">AT1029</f>
        <v>0</v>
      </c>
      <c r="AU1028" s="31">
        <f t="shared" ref="AU1028:AU1030" si="3744">AU1029</f>
        <v>0</v>
      </c>
      <c r="AV1028" s="31">
        <f t="shared" ref="AV1028:AV1030" si="3745">AV1029</f>
        <v>0</v>
      </c>
      <c r="AW1028" s="31">
        <f t="shared" si="3679"/>
        <v>928.70000000000005</v>
      </c>
      <c r="AX1028" s="31">
        <f t="shared" si="3680"/>
        <v>928.70000000000005</v>
      </c>
      <c r="AY1028" s="31">
        <f t="shared" si="3681"/>
        <v>928.70000000000005</v>
      </c>
      <c r="AZ1028" s="31">
        <f t="shared" ref="AZ1028:AZ1030" si="3746">AZ1029</f>
        <v>0</v>
      </c>
      <c r="BA1028" s="31">
        <f t="shared" si="3682"/>
        <v>928.70000000000005</v>
      </c>
      <c r="BB1028" s="31">
        <f t="shared" si="3683"/>
        <v>928.70000000000005</v>
      </c>
      <c r="BC1028" s="31">
        <f t="shared" si="3684"/>
        <v>928.70000000000005</v>
      </c>
      <c r="BD1028" s="31">
        <f t="shared" ref="BD1028:BD1030" si="3747">BD1029</f>
        <v>0</v>
      </c>
      <c r="BE1028" s="31">
        <f t="shared" ref="BE1028:BE1030" si="3748">BE1029</f>
        <v>0</v>
      </c>
      <c r="BF1028" s="31">
        <f t="shared" ref="BF1028:BF1030" si="3749">BF1029</f>
        <v>0</v>
      </c>
      <c r="BG1028" s="31">
        <f t="shared" ref="BG1028:BG1030" si="3750">BG1029</f>
        <v>0</v>
      </c>
      <c r="BH1028" s="31">
        <f t="shared" ref="BH1028:BH1030" si="3751">BH1029</f>
        <v>0</v>
      </c>
      <c r="BI1028" s="31">
        <f t="shared" ref="BI1028:BI1030" si="3752">BI1029</f>
        <v>0</v>
      </c>
      <c r="BJ1028" s="31">
        <f t="shared" ref="BJ1028:BJ1030" si="3753">BJ1029</f>
        <v>0</v>
      </c>
      <c r="BK1028" s="31">
        <f t="shared" ref="BK1028:BK1030" si="3754">BK1029</f>
        <v>0</v>
      </c>
      <c r="BL1028" s="31">
        <f t="shared" ref="BL1028:BL1030" si="3755">BL1029</f>
        <v>0</v>
      </c>
      <c r="BM1028" s="31">
        <f t="shared" ref="BM1028:BM1030" si="3756">BM1029</f>
        <v>0</v>
      </c>
      <c r="BN1028" s="31">
        <f t="shared" ref="BN1028:BN1030" si="3757">BN1029</f>
        <v>0</v>
      </c>
      <c r="BO1028" s="31">
        <f t="shared" si="3612"/>
        <v>928.70000000000005</v>
      </c>
      <c r="BP1028" s="31">
        <f t="shared" si="3613"/>
        <v>928.70000000000005</v>
      </c>
      <c r="BQ1028" s="31">
        <f t="shared" si="3614"/>
        <v>928.70000000000005</v>
      </c>
      <c r="BR1028" s="31">
        <f t="shared" ref="BR1028:BR1030" si="3758">BR1029</f>
        <v>0</v>
      </c>
      <c r="BS1028" s="32"/>
      <c r="BT1028" s="32"/>
      <c r="BU1028" s="28"/>
      <c r="BV1028" s="28"/>
      <c r="BW1028" s="28"/>
      <c r="BX1028" s="28"/>
      <c r="BY1028" s="28"/>
      <c r="BZ1028" s="28"/>
      <c r="CA1028" s="28"/>
      <c r="CB1028" s="28"/>
    </row>
    <row r="1029" s="1" customFormat="1" ht="15">
      <c r="A1029" s="33" t="s">
        <v>501</v>
      </c>
      <c r="B1029" s="33" t="s">
        <v>72</v>
      </c>
      <c r="C1029" s="33" t="s">
        <v>304</v>
      </c>
      <c r="D1029" s="33" t="s">
        <v>253</v>
      </c>
      <c r="E1029" s="38"/>
      <c r="F1029" s="34" t="s">
        <v>254</v>
      </c>
      <c r="G1029" s="17">
        <f t="shared" si="3713"/>
        <v>928.70000000000005</v>
      </c>
      <c r="H1029" s="17">
        <f t="shared" si="3714"/>
        <v>928.70000000000005</v>
      </c>
      <c r="I1029" s="17">
        <f t="shared" si="3715"/>
        <v>928.70000000000005</v>
      </c>
      <c r="J1029" s="17">
        <f t="shared" si="3716"/>
        <v>0</v>
      </c>
      <c r="K1029" s="17">
        <f t="shared" si="3717"/>
        <v>0</v>
      </c>
      <c r="L1029" s="17">
        <f t="shared" si="3718"/>
        <v>0</v>
      </c>
      <c r="M1029" s="17">
        <f t="shared" si="3548"/>
        <v>928.70000000000005</v>
      </c>
      <c r="N1029" s="17">
        <f t="shared" si="3549"/>
        <v>928.70000000000005</v>
      </c>
      <c r="O1029" s="17">
        <f t="shared" si="3550"/>
        <v>928.70000000000005</v>
      </c>
      <c r="P1029" s="17">
        <f t="shared" si="3719"/>
        <v>0</v>
      </c>
      <c r="Q1029" s="17">
        <f t="shared" si="3720"/>
        <v>0</v>
      </c>
      <c r="R1029" s="17">
        <f t="shared" si="3721"/>
        <v>0</v>
      </c>
      <c r="S1029" s="17">
        <f t="shared" si="3722"/>
        <v>0</v>
      </c>
      <c r="T1029" s="17">
        <f t="shared" si="3723"/>
        <v>0</v>
      </c>
      <c r="U1029" s="17">
        <f t="shared" si="3724"/>
        <v>0</v>
      </c>
      <c r="V1029" s="17">
        <f t="shared" si="3725"/>
        <v>0</v>
      </c>
      <c r="W1029" s="17">
        <f t="shared" si="3726"/>
        <v>0</v>
      </c>
      <c r="X1029" s="17">
        <f t="shared" si="3727"/>
        <v>0</v>
      </c>
      <c r="Y1029" s="17">
        <f t="shared" si="3597"/>
        <v>928.70000000000005</v>
      </c>
      <c r="Z1029" s="17">
        <f t="shared" si="3598"/>
        <v>928.70000000000005</v>
      </c>
      <c r="AA1029" s="17">
        <f t="shared" si="3599"/>
        <v>928.70000000000005</v>
      </c>
      <c r="AB1029" s="17">
        <f t="shared" si="3728"/>
        <v>0</v>
      </c>
      <c r="AC1029" s="17">
        <f t="shared" si="3729"/>
        <v>0</v>
      </c>
      <c r="AD1029" s="17">
        <f t="shared" si="3730"/>
        <v>0</v>
      </c>
      <c r="AE1029" s="17">
        <f t="shared" si="3600"/>
        <v>928.70000000000005</v>
      </c>
      <c r="AF1029" s="17">
        <f t="shared" si="3601"/>
        <v>928.70000000000005</v>
      </c>
      <c r="AG1029" s="17">
        <f t="shared" si="3602"/>
        <v>928.70000000000005</v>
      </c>
      <c r="AH1029" s="17">
        <f t="shared" si="3731"/>
        <v>0</v>
      </c>
      <c r="AI1029" s="17">
        <f t="shared" si="3732"/>
        <v>0</v>
      </c>
      <c r="AJ1029" s="17">
        <f t="shared" si="3733"/>
        <v>0</v>
      </c>
      <c r="AK1029" s="17">
        <f t="shared" si="3734"/>
        <v>0</v>
      </c>
      <c r="AL1029" s="17">
        <f t="shared" si="3735"/>
        <v>0</v>
      </c>
      <c r="AM1029" s="17">
        <f t="shared" si="3736"/>
        <v>0</v>
      </c>
      <c r="AN1029" s="17">
        <f t="shared" si="3737"/>
        <v>0</v>
      </c>
      <c r="AO1029" s="17">
        <f t="shared" si="3738"/>
        <v>0</v>
      </c>
      <c r="AP1029" s="17">
        <f t="shared" si="3739"/>
        <v>0</v>
      </c>
      <c r="AQ1029" s="17">
        <f t="shared" si="3740"/>
        <v>0</v>
      </c>
      <c r="AR1029" s="17">
        <f t="shared" si="3741"/>
        <v>0</v>
      </c>
      <c r="AS1029" s="17">
        <f t="shared" si="3742"/>
        <v>0</v>
      </c>
      <c r="AT1029" s="17">
        <f t="shared" si="3743"/>
        <v>0</v>
      </c>
      <c r="AU1029" s="17">
        <f t="shared" si="3744"/>
        <v>0</v>
      </c>
      <c r="AV1029" s="17">
        <f t="shared" si="3745"/>
        <v>0</v>
      </c>
      <c r="AW1029" s="17">
        <f t="shared" si="3679"/>
        <v>928.70000000000005</v>
      </c>
      <c r="AX1029" s="17">
        <f t="shared" si="3680"/>
        <v>928.70000000000005</v>
      </c>
      <c r="AY1029" s="17">
        <f t="shared" si="3681"/>
        <v>928.70000000000005</v>
      </c>
      <c r="AZ1029" s="17">
        <f t="shared" si="3746"/>
        <v>0</v>
      </c>
      <c r="BA1029" s="17">
        <f t="shared" si="3682"/>
        <v>928.70000000000005</v>
      </c>
      <c r="BB1029" s="17">
        <f t="shared" si="3683"/>
        <v>928.70000000000005</v>
      </c>
      <c r="BC1029" s="17">
        <f t="shared" si="3684"/>
        <v>928.70000000000005</v>
      </c>
      <c r="BD1029" s="17">
        <f t="shared" si="3747"/>
        <v>0</v>
      </c>
      <c r="BE1029" s="17">
        <f t="shared" si="3748"/>
        <v>0</v>
      </c>
      <c r="BF1029" s="17">
        <f t="shared" si="3749"/>
        <v>0</v>
      </c>
      <c r="BG1029" s="17">
        <f t="shared" si="3750"/>
        <v>0</v>
      </c>
      <c r="BH1029" s="17">
        <f t="shared" si="3751"/>
        <v>0</v>
      </c>
      <c r="BI1029" s="17">
        <f t="shared" si="3752"/>
        <v>0</v>
      </c>
      <c r="BJ1029" s="17">
        <f t="shared" si="3753"/>
        <v>0</v>
      </c>
      <c r="BK1029" s="17">
        <f t="shared" si="3754"/>
        <v>0</v>
      </c>
      <c r="BL1029" s="17">
        <f t="shared" si="3755"/>
        <v>0</v>
      </c>
      <c r="BM1029" s="17">
        <f t="shared" si="3756"/>
        <v>0</v>
      </c>
      <c r="BN1029" s="17">
        <f t="shared" si="3757"/>
        <v>0</v>
      </c>
      <c r="BO1029" s="17">
        <f t="shared" si="3612"/>
        <v>928.70000000000005</v>
      </c>
      <c r="BP1029" s="17">
        <f t="shared" si="3613"/>
        <v>928.70000000000005</v>
      </c>
      <c r="BQ1029" s="17">
        <f t="shared" si="3614"/>
        <v>928.70000000000005</v>
      </c>
      <c r="BR1029" s="17">
        <f t="shared" si="3758"/>
        <v>0</v>
      </c>
      <c r="BS1029" s="35"/>
      <c r="BT1029" s="35"/>
      <c r="BU1029" s="1"/>
      <c r="BV1029" s="1"/>
      <c r="BW1029" s="1"/>
      <c r="BX1029" s="1"/>
      <c r="BY1029" s="1"/>
      <c r="BZ1029" s="1"/>
      <c r="CA1029" s="1"/>
      <c r="CB1029" s="1"/>
    </row>
    <row r="1030" s="1" customFormat="1" ht="15" hidden="1">
      <c r="A1030" s="33" t="s">
        <v>501</v>
      </c>
      <c r="B1030" s="33" t="s">
        <v>72</v>
      </c>
      <c r="C1030" s="33" t="s">
        <v>304</v>
      </c>
      <c r="D1030" s="33" t="s">
        <v>255</v>
      </c>
      <c r="E1030" s="38"/>
      <c r="F1030" s="34" t="s">
        <v>43</v>
      </c>
      <c r="G1030" s="17">
        <f t="shared" si="3713"/>
        <v>928.70000000000005</v>
      </c>
      <c r="H1030" s="17">
        <f t="shared" si="3714"/>
        <v>928.70000000000005</v>
      </c>
      <c r="I1030" s="17">
        <f t="shared" si="3715"/>
        <v>928.70000000000005</v>
      </c>
      <c r="J1030" s="17">
        <f t="shared" si="3716"/>
        <v>0</v>
      </c>
      <c r="K1030" s="17">
        <f t="shared" si="3717"/>
        <v>0</v>
      </c>
      <c r="L1030" s="17">
        <f t="shared" si="3718"/>
        <v>0</v>
      </c>
      <c r="M1030" s="17">
        <f t="shared" si="3548"/>
        <v>928.70000000000005</v>
      </c>
      <c r="N1030" s="17">
        <f t="shared" si="3549"/>
        <v>928.70000000000005</v>
      </c>
      <c r="O1030" s="17">
        <f t="shared" si="3550"/>
        <v>928.70000000000005</v>
      </c>
      <c r="P1030" s="17">
        <f t="shared" si="3719"/>
        <v>0</v>
      </c>
      <c r="Q1030" s="17">
        <f t="shared" si="3720"/>
        <v>0</v>
      </c>
      <c r="R1030" s="17">
        <f t="shared" si="3721"/>
        <v>0</v>
      </c>
      <c r="S1030" s="17">
        <f t="shared" si="3722"/>
        <v>0</v>
      </c>
      <c r="T1030" s="17">
        <f t="shared" si="3723"/>
        <v>0</v>
      </c>
      <c r="U1030" s="17">
        <f t="shared" si="3724"/>
        <v>0</v>
      </c>
      <c r="V1030" s="17">
        <f t="shared" si="3725"/>
        <v>0</v>
      </c>
      <c r="W1030" s="17">
        <f t="shared" si="3726"/>
        <v>0</v>
      </c>
      <c r="X1030" s="17">
        <f t="shared" si="3727"/>
        <v>0</v>
      </c>
      <c r="Y1030" s="17">
        <f t="shared" ref="Y1030:Y1093" si="3759">M1030+P1030+Q1030+R1030+S1030</f>
        <v>928.70000000000005</v>
      </c>
      <c r="Z1030" s="17">
        <f t="shared" ref="Z1030:Z1093" si="3760">N1030+T1030+U1030</f>
        <v>928.70000000000005</v>
      </c>
      <c r="AA1030" s="17">
        <f t="shared" ref="AA1030:AA1093" si="3761">O1030+V1030+X1030+W1030</f>
        <v>928.70000000000005</v>
      </c>
      <c r="AB1030" s="17">
        <f t="shared" si="3728"/>
        <v>0</v>
      </c>
      <c r="AC1030" s="17">
        <f t="shared" si="3729"/>
        <v>0</v>
      </c>
      <c r="AD1030" s="17">
        <f t="shared" si="3730"/>
        <v>0</v>
      </c>
      <c r="AE1030" s="17">
        <f t="shared" ref="AE1030:AE1093" si="3762">Y1030+AB1030</f>
        <v>928.70000000000005</v>
      </c>
      <c r="AF1030" s="17">
        <f t="shared" ref="AF1030:AF1093" si="3763">Z1030+AC1030</f>
        <v>928.70000000000005</v>
      </c>
      <c r="AG1030" s="17">
        <f t="shared" ref="AG1030:AG1093" si="3764">AA1030+AD1030</f>
        <v>928.70000000000005</v>
      </c>
      <c r="AH1030" s="17">
        <f t="shared" si="3731"/>
        <v>0</v>
      </c>
      <c r="AI1030" s="17">
        <f t="shared" si="3732"/>
        <v>0</v>
      </c>
      <c r="AJ1030" s="17">
        <f t="shared" si="3733"/>
        <v>0</v>
      </c>
      <c r="AK1030" s="17">
        <f t="shared" si="3734"/>
        <v>0</v>
      </c>
      <c r="AL1030" s="17">
        <f t="shared" si="3735"/>
        <v>0</v>
      </c>
      <c r="AM1030" s="17">
        <f t="shared" si="3736"/>
        <v>0</v>
      </c>
      <c r="AN1030" s="17">
        <f t="shared" si="3737"/>
        <v>0</v>
      </c>
      <c r="AO1030" s="17">
        <f t="shared" si="3738"/>
        <v>0</v>
      </c>
      <c r="AP1030" s="17">
        <f t="shared" si="3739"/>
        <v>0</v>
      </c>
      <c r="AQ1030" s="17">
        <f t="shared" si="3740"/>
        <v>0</v>
      </c>
      <c r="AR1030" s="17">
        <f t="shared" si="3741"/>
        <v>0</v>
      </c>
      <c r="AS1030" s="17">
        <f t="shared" si="3742"/>
        <v>0</v>
      </c>
      <c r="AT1030" s="17">
        <f t="shared" si="3743"/>
        <v>0</v>
      </c>
      <c r="AU1030" s="17">
        <f t="shared" si="3744"/>
        <v>0</v>
      </c>
      <c r="AV1030" s="17">
        <f t="shared" si="3745"/>
        <v>0</v>
      </c>
      <c r="AW1030" s="17">
        <f t="shared" si="3679"/>
        <v>928.70000000000005</v>
      </c>
      <c r="AX1030" s="17">
        <f t="shared" si="3680"/>
        <v>928.70000000000005</v>
      </c>
      <c r="AY1030" s="17">
        <f t="shared" si="3681"/>
        <v>928.70000000000005</v>
      </c>
      <c r="AZ1030" s="17">
        <f t="shared" si="3746"/>
        <v>0</v>
      </c>
      <c r="BA1030" s="17">
        <f t="shared" si="3682"/>
        <v>928.70000000000005</v>
      </c>
      <c r="BB1030" s="17">
        <f t="shared" si="3683"/>
        <v>928.70000000000005</v>
      </c>
      <c r="BC1030" s="17">
        <f t="shared" si="3684"/>
        <v>928.70000000000005</v>
      </c>
      <c r="BD1030" s="17">
        <f t="shared" si="3747"/>
        <v>0</v>
      </c>
      <c r="BE1030" s="17">
        <f t="shared" si="3748"/>
        <v>0</v>
      </c>
      <c r="BF1030" s="17">
        <f t="shared" si="3749"/>
        <v>0</v>
      </c>
      <c r="BG1030" s="17">
        <f t="shared" si="3750"/>
        <v>0</v>
      </c>
      <c r="BH1030" s="17">
        <f t="shared" si="3751"/>
        <v>0</v>
      </c>
      <c r="BI1030" s="17">
        <f t="shared" si="3752"/>
        <v>0</v>
      </c>
      <c r="BJ1030" s="17">
        <f t="shared" si="3753"/>
        <v>0</v>
      </c>
      <c r="BK1030" s="17">
        <f t="shared" si="3754"/>
        <v>0</v>
      </c>
      <c r="BL1030" s="17">
        <f t="shared" si="3755"/>
        <v>0</v>
      </c>
      <c r="BM1030" s="17">
        <f t="shared" si="3756"/>
        <v>0</v>
      </c>
      <c r="BN1030" s="17">
        <f t="shared" si="3757"/>
        <v>0</v>
      </c>
      <c r="BO1030" s="17">
        <f t="shared" si="3612"/>
        <v>928.70000000000005</v>
      </c>
      <c r="BP1030" s="17">
        <f t="shared" si="3613"/>
        <v>928.70000000000005</v>
      </c>
      <c r="BQ1030" s="17">
        <f t="shared" si="3614"/>
        <v>928.70000000000005</v>
      </c>
      <c r="BR1030" s="17">
        <f t="shared" si="3758"/>
        <v>0</v>
      </c>
      <c r="BS1030" s="35">
        <v>0</v>
      </c>
      <c r="BT1030" s="35"/>
      <c r="BU1030" s="1"/>
      <c r="BV1030" s="1"/>
      <c r="BW1030" s="1"/>
      <c r="BX1030" s="1"/>
      <c r="BY1030" s="1"/>
      <c r="BZ1030" s="1"/>
      <c r="CA1030" s="1"/>
      <c r="CB1030" s="1"/>
    </row>
    <row r="1031" s="1" customFormat="1" ht="90">
      <c r="A1031" s="33" t="s">
        <v>501</v>
      </c>
      <c r="B1031" s="33" t="s">
        <v>72</v>
      </c>
      <c r="C1031" s="33" t="s">
        <v>304</v>
      </c>
      <c r="D1031" s="33" t="s">
        <v>444</v>
      </c>
      <c r="E1031" s="38"/>
      <c r="F1031" s="34" t="s">
        <v>445</v>
      </c>
      <c r="G1031" s="17">
        <f>G1032+G1034</f>
        <v>928.70000000000005</v>
      </c>
      <c r="H1031" s="17">
        <f>H1032+H1034</f>
        <v>928.70000000000005</v>
      </c>
      <c r="I1031" s="17">
        <f>I1032+I1034</f>
        <v>928.70000000000005</v>
      </c>
      <c r="J1031" s="17">
        <f>J1032+J1034</f>
        <v>0</v>
      </c>
      <c r="K1031" s="17">
        <f>K1032+K1034</f>
        <v>0</v>
      </c>
      <c r="L1031" s="17">
        <f>L1032+L1034</f>
        <v>0</v>
      </c>
      <c r="M1031" s="17">
        <f t="shared" si="3548"/>
        <v>928.70000000000005</v>
      </c>
      <c r="N1031" s="17">
        <f t="shared" si="3549"/>
        <v>928.70000000000005</v>
      </c>
      <c r="O1031" s="17">
        <f t="shared" si="3550"/>
        <v>928.70000000000005</v>
      </c>
      <c r="P1031" s="17">
        <f>P1032+P1034</f>
        <v>0</v>
      </c>
      <c r="Q1031" s="17">
        <f>Q1032+Q1034</f>
        <v>0</v>
      </c>
      <c r="R1031" s="17">
        <f>R1032+R1034</f>
        <v>0</v>
      </c>
      <c r="S1031" s="17">
        <f>S1032+S1034</f>
        <v>0</v>
      </c>
      <c r="T1031" s="17">
        <f>T1032+T1034</f>
        <v>0</v>
      </c>
      <c r="U1031" s="17">
        <f>U1032+U1034</f>
        <v>0</v>
      </c>
      <c r="V1031" s="17">
        <f>V1032+V1034</f>
        <v>0</v>
      </c>
      <c r="W1031" s="17">
        <f>W1032+W1034</f>
        <v>0</v>
      </c>
      <c r="X1031" s="17">
        <f>X1032+X1034</f>
        <v>0</v>
      </c>
      <c r="Y1031" s="17">
        <f t="shared" si="3759"/>
        <v>928.70000000000005</v>
      </c>
      <c r="Z1031" s="17">
        <f t="shared" si="3760"/>
        <v>928.70000000000005</v>
      </c>
      <c r="AA1031" s="17">
        <f t="shared" si="3761"/>
        <v>928.70000000000005</v>
      </c>
      <c r="AB1031" s="17">
        <f>AB1032+AB1034</f>
        <v>0</v>
      </c>
      <c r="AC1031" s="17">
        <f>AC1032+AC1034</f>
        <v>0</v>
      </c>
      <c r="AD1031" s="17">
        <f>AD1032+AD1034</f>
        <v>0</v>
      </c>
      <c r="AE1031" s="17">
        <f t="shared" si="3762"/>
        <v>928.70000000000005</v>
      </c>
      <c r="AF1031" s="17">
        <f t="shared" si="3763"/>
        <v>928.70000000000005</v>
      </c>
      <c r="AG1031" s="17">
        <f t="shared" si="3764"/>
        <v>928.70000000000005</v>
      </c>
      <c r="AH1031" s="17">
        <f>AH1032+AH1034</f>
        <v>0</v>
      </c>
      <c r="AI1031" s="17">
        <f>AI1032+AI1034</f>
        <v>0</v>
      </c>
      <c r="AJ1031" s="17">
        <f>AJ1032+AJ1034</f>
        <v>0</v>
      </c>
      <c r="AK1031" s="17">
        <f>AK1032+AK1034</f>
        <v>0</v>
      </c>
      <c r="AL1031" s="17">
        <f>AL1032+AL1034</f>
        <v>0</v>
      </c>
      <c r="AM1031" s="17">
        <f>AM1032+AM1034</f>
        <v>0</v>
      </c>
      <c r="AN1031" s="17">
        <f>AN1032+AN1034</f>
        <v>0</v>
      </c>
      <c r="AO1031" s="17">
        <f>AO1032+AO1034</f>
        <v>0</v>
      </c>
      <c r="AP1031" s="17">
        <f>AP1032+AP1034</f>
        <v>0</v>
      </c>
      <c r="AQ1031" s="17">
        <f>AQ1032+AQ1034</f>
        <v>0</v>
      </c>
      <c r="AR1031" s="17">
        <f>AR1032+AR1034</f>
        <v>0</v>
      </c>
      <c r="AS1031" s="17">
        <f>AS1032+AS1034</f>
        <v>0</v>
      </c>
      <c r="AT1031" s="17">
        <f>AT1032+AT1034</f>
        <v>0</v>
      </c>
      <c r="AU1031" s="17">
        <f>AU1032+AU1034</f>
        <v>0</v>
      </c>
      <c r="AV1031" s="17">
        <f>AV1032+AV1034</f>
        <v>0</v>
      </c>
      <c r="AW1031" s="17">
        <f t="shared" si="3679"/>
        <v>928.70000000000005</v>
      </c>
      <c r="AX1031" s="17">
        <f t="shared" si="3680"/>
        <v>928.70000000000005</v>
      </c>
      <c r="AY1031" s="17">
        <f t="shared" si="3681"/>
        <v>928.70000000000005</v>
      </c>
      <c r="AZ1031" s="17">
        <f>AZ1032+AZ1034</f>
        <v>0</v>
      </c>
      <c r="BA1031" s="17">
        <f t="shared" si="3682"/>
        <v>928.70000000000005</v>
      </c>
      <c r="BB1031" s="17">
        <f t="shared" si="3683"/>
        <v>928.70000000000005</v>
      </c>
      <c r="BC1031" s="17">
        <f t="shared" si="3684"/>
        <v>928.70000000000005</v>
      </c>
      <c r="BD1031" s="17">
        <f>BD1032+BD1034</f>
        <v>0</v>
      </c>
      <c r="BE1031" s="17">
        <f>BE1032+BE1034</f>
        <v>0</v>
      </c>
      <c r="BF1031" s="17">
        <f>BF1032+BF1034</f>
        <v>0</v>
      </c>
      <c r="BG1031" s="17">
        <f>BG1032+BG1034</f>
        <v>0</v>
      </c>
      <c r="BH1031" s="17">
        <f>BH1032+BH1034</f>
        <v>0</v>
      </c>
      <c r="BI1031" s="17">
        <f>BI1032+BI1034</f>
        <v>0</v>
      </c>
      <c r="BJ1031" s="17">
        <f>BJ1032+BJ1034</f>
        <v>0</v>
      </c>
      <c r="BK1031" s="17">
        <f>BK1032+BK1034</f>
        <v>0</v>
      </c>
      <c r="BL1031" s="17">
        <f>BL1032+BL1034</f>
        <v>0</v>
      </c>
      <c r="BM1031" s="17">
        <f>BM1032+BM1034</f>
        <v>0</v>
      </c>
      <c r="BN1031" s="17">
        <f>BN1032+BN1034</f>
        <v>0</v>
      </c>
      <c r="BO1031" s="17">
        <f t="shared" si="3612"/>
        <v>928.70000000000005</v>
      </c>
      <c r="BP1031" s="17">
        <f t="shared" si="3613"/>
        <v>928.70000000000005</v>
      </c>
      <c r="BQ1031" s="17">
        <f t="shared" si="3614"/>
        <v>928.70000000000005</v>
      </c>
      <c r="BR1031" s="17">
        <f>BR1032+BR1034</f>
        <v>0</v>
      </c>
      <c r="BS1031" s="35"/>
      <c r="BT1031" s="35"/>
      <c r="BU1031" s="1"/>
      <c r="BV1031" s="1"/>
      <c r="BW1031" s="1"/>
      <c r="BX1031" s="1"/>
      <c r="BY1031" s="1"/>
      <c r="BZ1031" s="1"/>
      <c r="CA1031" s="1"/>
      <c r="CB1031" s="1"/>
    </row>
    <row r="1032" s="1" customFormat="1" ht="45">
      <c r="A1032" s="33" t="s">
        <v>501</v>
      </c>
      <c r="B1032" s="33" t="s">
        <v>72</v>
      </c>
      <c r="C1032" s="33" t="s">
        <v>304</v>
      </c>
      <c r="D1032" s="33" t="s">
        <v>446</v>
      </c>
      <c r="E1032" s="38"/>
      <c r="F1032" s="34" t="s">
        <v>447</v>
      </c>
      <c r="G1032" s="17">
        <f>G1033</f>
        <v>29.100000000000001</v>
      </c>
      <c r="H1032" s="17">
        <f>H1033</f>
        <v>29.100000000000001</v>
      </c>
      <c r="I1032" s="17">
        <f>I1033</f>
        <v>29.100000000000001</v>
      </c>
      <c r="J1032" s="17">
        <f>J1033</f>
        <v>0</v>
      </c>
      <c r="K1032" s="17">
        <f>K1033</f>
        <v>0</v>
      </c>
      <c r="L1032" s="17">
        <f>L1033</f>
        <v>0</v>
      </c>
      <c r="M1032" s="17">
        <f t="shared" si="3548"/>
        <v>29.100000000000001</v>
      </c>
      <c r="N1032" s="17">
        <f t="shared" si="3549"/>
        <v>29.100000000000001</v>
      </c>
      <c r="O1032" s="17">
        <f t="shared" si="3550"/>
        <v>29.100000000000001</v>
      </c>
      <c r="P1032" s="17">
        <f>P1033</f>
        <v>0</v>
      </c>
      <c r="Q1032" s="17">
        <f>Q1033</f>
        <v>0</v>
      </c>
      <c r="R1032" s="17">
        <f>R1033</f>
        <v>0</v>
      </c>
      <c r="S1032" s="17">
        <f>S1033</f>
        <v>0</v>
      </c>
      <c r="T1032" s="17">
        <f>T1033</f>
        <v>0</v>
      </c>
      <c r="U1032" s="17">
        <f>U1033</f>
        <v>0</v>
      </c>
      <c r="V1032" s="17">
        <f>V1033</f>
        <v>0</v>
      </c>
      <c r="W1032" s="17">
        <f>W1033</f>
        <v>0</v>
      </c>
      <c r="X1032" s="17">
        <f>X1033</f>
        <v>0</v>
      </c>
      <c r="Y1032" s="17">
        <f t="shared" si="3759"/>
        <v>29.100000000000001</v>
      </c>
      <c r="Z1032" s="17">
        <f t="shared" si="3760"/>
        <v>29.100000000000001</v>
      </c>
      <c r="AA1032" s="17">
        <f t="shared" si="3761"/>
        <v>29.100000000000001</v>
      </c>
      <c r="AB1032" s="17">
        <f>AB1033</f>
        <v>0</v>
      </c>
      <c r="AC1032" s="17">
        <f>AC1033</f>
        <v>0</v>
      </c>
      <c r="AD1032" s="17">
        <f>AD1033</f>
        <v>0</v>
      </c>
      <c r="AE1032" s="17">
        <f t="shared" si="3762"/>
        <v>29.100000000000001</v>
      </c>
      <c r="AF1032" s="17">
        <f t="shared" si="3763"/>
        <v>29.100000000000001</v>
      </c>
      <c r="AG1032" s="17">
        <f t="shared" si="3764"/>
        <v>29.100000000000001</v>
      </c>
      <c r="AH1032" s="17">
        <f>AH1033</f>
        <v>0</v>
      </c>
      <c r="AI1032" s="17">
        <f>AI1033</f>
        <v>0</v>
      </c>
      <c r="AJ1032" s="17">
        <f>AJ1033</f>
        <v>0</v>
      </c>
      <c r="AK1032" s="17">
        <f>AK1033</f>
        <v>0</v>
      </c>
      <c r="AL1032" s="17">
        <f>AL1033</f>
        <v>0</v>
      </c>
      <c r="AM1032" s="17">
        <f>AM1033</f>
        <v>0</v>
      </c>
      <c r="AN1032" s="17">
        <f>AN1033</f>
        <v>0</v>
      </c>
      <c r="AO1032" s="17">
        <f>AO1033</f>
        <v>0</v>
      </c>
      <c r="AP1032" s="17">
        <f>AP1033</f>
        <v>0</v>
      </c>
      <c r="AQ1032" s="17">
        <f>AQ1033</f>
        <v>0</v>
      </c>
      <c r="AR1032" s="17">
        <f>AR1033</f>
        <v>0</v>
      </c>
      <c r="AS1032" s="17">
        <f>AS1033</f>
        <v>0</v>
      </c>
      <c r="AT1032" s="17">
        <f>AT1033</f>
        <v>0</v>
      </c>
      <c r="AU1032" s="17">
        <f>AU1033</f>
        <v>0</v>
      </c>
      <c r="AV1032" s="17">
        <f>AV1033</f>
        <v>0</v>
      </c>
      <c r="AW1032" s="17">
        <f t="shared" si="3679"/>
        <v>29.100000000000001</v>
      </c>
      <c r="AX1032" s="17">
        <f t="shared" si="3680"/>
        <v>29.100000000000001</v>
      </c>
      <c r="AY1032" s="17">
        <f t="shared" si="3681"/>
        <v>29.100000000000001</v>
      </c>
      <c r="AZ1032" s="17">
        <f>AZ1033</f>
        <v>0</v>
      </c>
      <c r="BA1032" s="17">
        <f t="shared" si="3682"/>
        <v>29.100000000000001</v>
      </c>
      <c r="BB1032" s="17">
        <f t="shared" si="3683"/>
        <v>29.100000000000001</v>
      </c>
      <c r="BC1032" s="17">
        <f t="shared" si="3684"/>
        <v>29.100000000000001</v>
      </c>
      <c r="BD1032" s="17">
        <f>BD1033</f>
        <v>0</v>
      </c>
      <c r="BE1032" s="17">
        <f>BE1033</f>
        <v>0</v>
      </c>
      <c r="BF1032" s="17">
        <f>BF1033</f>
        <v>0</v>
      </c>
      <c r="BG1032" s="17">
        <f>BG1033</f>
        <v>0</v>
      </c>
      <c r="BH1032" s="17">
        <f>BH1033</f>
        <v>0</v>
      </c>
      <c r="BI1032" s="17">
        <f>BI1033</f>
        <v>0</v>
      </c>
      <c r="BJ1032" s="17">
        <f>BJ1033</f>
        <v>0</v>
      </c>
      <c r="BK1032" s="17">
        <f>BK1033</f>
        <v>0</v>
      </c>
      <c r="BL1032" s="17">
        <f>BL1033</f>
        <v>0</v>
      </c>
      <c r="BM1032" s="17">
        <f>BM1033</f>
        <v>0</v>
      </c>
      <c r="BN1032" s="17">
        <f>BN1033</f>
        <v>0</v>
      </c>
      <c r="BO1032" s="17">
        <f t="shared" si="3612"/>
        <v>29.100000000000001</v>
      </c>
      <c r="BP1032" s="17">
        <f t="shared" si="3613"/>
        <v>29.100000000000001</v>
      </c>
      <c r="BQ1032" s="17">
        <f t="shared" si="3614"/>
        <v>29.100000000000001</v>
      </c>
      <c r="BR1032" s="17">
        <f>BR1033</f>
        <v>0</v>
      </c>
      <c r="BS1032" s="35"/>
      <c r="BT1032" s="35"/>
      <c r="BU1032" s="1"/>
      <c r="BV1032" s="1"/>
      <c r="BW1032" s="1"/>
      <c r="BX1032" s="1"/>
      <c r="BY1032" s="1"/>
      <c r="BZ1032" s="1"/>
      <c r="CA1032" s="1"/>
      <c r="CB1032" s="1"/>
    </row>
    <row r="1033" s="1" customFormat="1" ht="30">
      <c r="A1033" s="33" t="s">
        <v>501</v>
      </c>
      <c r="B1033" s="33" t="s">
        <v>72</v>
      </c>
      <c r="C1033" s="33" t="s">
        <v>304</v>
      </c>
      <c r="D1033" s="33" t="s">
        <v>446</v>
      </c>
      <c r="E1033" s="33" t="s">
        <v>48</v>
      </c>
      <c r="F1033" s="34" t="s">
        <v>49</v>
      </c>
      <c r="G1033" s="17">
        <v>29.100000000000001</v>
      </c>
      <c r="H1033" s="17">
        <v>29.100000000000001</v>
      </c>
      <c r="I1033" s="17">
        <v>29.100000000000001</v>
      </c>
      <c r="J1033" s="17"/>
      <c r="K1033" s="17"/>
      <c r="L1033" s="17"/>
      <c r="M1033" s="17">
        <f t="shared" si="3548"/>
        <v>29.100000000000001</v>
      </c>
      <c r="N1033" s="17">
        <f t="shared" si="3549"/>
        <v>29.100000000000001</v>
      </c>
      <c r="O1033" s="17">
        <f t="shared" si="3550"/>
        <v>29.100000000000001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Y1033" s="17">
        <f t="shared" si="3759"/>
        <v>29.100000000000001</v>
      </c>
      <c r="Z1033" s="17">
        <f t="shared" si="3760"/>
        <v>29.100000000000001</v>
      </c>
      <c r="AA1033" s="17">
        <f t="shared" si="3761"/>
        <v>29.100000000000001</v>
      </c>
      <c r="AB1033" s="17"/>
      <c r="AC1033" s="17"/>
      <c r="AD1033" s="17"/>
      <c r="AE1033" s="17">
        <f t="shared" si="3762"/>
        <v>29.100000000000001</v>
      </c>
      <c r="AF1033" s="17">
        <f t="shared" si="3763"/>
        <v>29.100000000000001</v>
      </c>
      <c r="AG1033" s="17">
        <f t="shared" si="3764"/>
        <v>29.100000000000001</v>
      </c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>
        <f t="shared" si="3679"/>
        <v>29.100000000000001</v>
      </c>
      <c r="AX1033" s="17">
        <f t="shared" si="3680"/>
        <v>29.100000000000001</v>
      </c>
      <c r="AY1033" s="17">
        <f t="shared" si="3681"/>
        <v>29.100000000000001</v>
      </c>
      <c r="AZ1033" s="17"/>
      <c r="BA1033" s="17">
        <f t="shared" si="3682"/>
        <v>29.100000000000001</v>
      </c>
      <c r="BB1033" s="17">
        <f t="shared" si="3683"/>
        <v>29.100000000000001</v>
      </c>
      <c r="BC1033" s="17">
        <f t="shared" si="3684"/>
        <v>29.100000000000001</v>
      </c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>
        <f t="shared" si="3612"/>
        <v>29.100000000000001</v>
      </c>
      <c r="BP1033" s="17">
        <f t="shared" si="3613"/>
        <v>29.100000000000001</v>
      </c>
      <c r="BQ1033" s="17">
        <f t="shared" si="3614"/>
        <v>29.100000000000001</v>
      </c>
      <c r="BR1033" s="17"/>
      <c r="BS1033" s="35"/>
      <c r="BT1033" s="35"/>
      <c r="BU1033" s="1"/>
      <c r="BV1033" s="1"/>
      <c r="BW1033" s="1"/>
      <c r="BX1033" s="1"/>
      <c r="BY1033" s="1"/>
      <c r="BZ1033" s="1"/>
      <c r="CA1033" s="1"/>
      <c r="CB1033" s="1"/>
    </row>
    <row r="1034" s="1" customFormat="1" ht="45">
      <c r="A1034" s="33" t="s">
        <v>501</v>
      </c>
      <c r="B1034" s="33" t="s">
        <v>72</v>
      </c>
      <c r="C1034" s="33" t="s">
        <v>304</v>
      </c>
      <c r="D1034" s="33" t="s">
        <v>448</v>
      </c>
      <c r="E1034" s="38"/>
      <c r="F1034" s="34" t="s">
        <v>449</v>
      </c>
      <c r="G1034" s="17">
        <f>G1035+G1036</f>
        <v>899.60000000000002</v>
      </c>
      <c r="H1034" s="17">
        <f>H1035+H1036</f>
        <v>899.60000000000002</v>
      </c>
      <c r="I1034" s="17">
        <f>I1035+I1036</f>
        <v>899.60000000000002</v>
      </c>
      <c r="J1034" s="17">
        <f>J1035+J1036</f>
        <v>0</v>
      </c>
      <c r="K1034" s="17">
        <f>K1035+K1036</f>
        <v>0</v>
      </c>
      <c r="L1034" s="17">
        <f>L1035+L1036</f>
        <v>0</v>
      </c>
      <c r="M1034" s="17">
        <f t="shared" si="3548"/>
        <v>899.60000000000002</v>
      </c>
      <c r="N1034" s="17">
        <f t="shared" si="3549"/>
        <v>899.60000000000002</v>
      </c>
      <c r="O1034" s="17">
        <f t="shared" si="3550"/>
        <v>899.60000000000002</v>
      </c>
      <c r="P1034" s="17">
        <f>P1035+P1036</f>
        <v>0</v>
      </c>
      <c r="Q1034" s="17">
        <f>Q1035+Q1036</f>
        <v>0</v>
      </c>
      <c r="R1034" s="17">
        <f>R1035+R1036</f>
        <v>0</v>
      </c>
      <c r="S1034" s="17">
        <f>S1035+S1036</f>
        <v>0</v>
      </c>
      <c r="T1034" s="17">
        <f>T1035+T1036</f>
        <v>0</v>
      </c>
      <c r="U1034" s="17">
        <f>U1035+U1036</f>
        <v>0</v>
      </c>
      <c r="V1034" s="17">
        <f>V1035+V1036</f>
        <v>0</v>
      </c>
      <c r="W1034" s="17">
        <f>W1035+W1036</f>
        <v>0</v>
      </c>
      <c r="X1034" s="17">
        <f>X1035+X1036</f>
        <v>0</v>
      </c>
      <c r="Y1034" s="17">
        <f t="shared" si="3759"/>
        <v>899.60000000000002</v>
      </c>
      <c r="Z1034" s="17">
        <f t="shared" si="3760"/>
        <v>899.60000000000002</v>
      </c>
      <c r="AA1034" s="17">
        <f t="shared" si="3761"/>
        <v>899.60000000000002</v>
      </c>
      <c r="AB1034" s="17">
        <f>AB1035+AB1036</f>
        <v>0</v>
      </c>
      <c r="AC1034" s="17">
        <f>AC1035+AC1036</f>
        <v>0</v>
      </c>
      <c r="AD1034" s="17">
        <f>AD1035+AD1036</f>
        <v>0</v>
      </c>
      <c r="AE1034" s="17">
        <f t="shared" si="3762"/>
        <v>899.60000000000002</v>
      </c>
      <c r="AF1034" s="17">
        <f t="shared" si="3763"/>
        <v>899.60000000000002</v>
      </c>
      <c r="AG1034" s="17">
        <f t="shared" si="3764"/>
        <v>899.60000000000002</v>
      </c>
      <c r="AH1034" s="17">
        <f>AH1035+AH1036</f>
        <v>0</v>
      </c>
      <c r="AI1034" s="17">
        <f>AI1035+AI1036</f>
        <v>0</v>
      </c>
      <c r="AJ1034" s="17">
        <f>AJ1035+AJ1036</f>
        <v>0</v>
      </c>
      <c r="AK1034" s="17">
        <f>AK1035+AK1036</f>
        <v>0</v>
      </c>
      <c r="AL1034" s="17">
        <f>AL1035+AL1036</f>
        <v>0</v>
      </c>
      <c r="AM1034" s="17">
        <f>AM1035+AM1036</f>
        <v>0</v>
      </c>
      <c r="AN1034" s="17">
        <f>AN1035+AN1036</f>
        <v>0</v>
      </c>
      <c r="AO1034" s="17">
        <f>AO1035+AO1036</f>
        <v>0</v>
      </c>
      <c r="AP1034" s="17">
        <f>AP1035+AP1036</f>
        <v>0</v>
      </c>
      <c r="AQ1034" s="17">
        <f>AQ1035+AQ1036</f>
        <v>0</v>
      </c>
      <c r="AR1034" s="17">
        <f>AR1035+AR1036</f>
        <v>0</v>
      </c>
      <c r="AS1034" s="17">
        <f>AS1035+AS1036</f>
        <v>0</v>
      </c>
      <c r="AT1034" s="17">
        <f>AT1035+AT1036</f>
        <v>0</v>
      </c>
      <c r="AU1034" s="17">
        <f>AU1035+AU1036</f>
        <v>0</v>
      </c>
      <c r="AV1034" s="17">
        <f>AV1035+AV1036</f>
        <v>0</v>
      </c>
      <c r="AW1034" s="17">
        <f t="shared" si="3679"/>
        <v>899.60000000000002</v>
      </c>
      <c r="AX1034" s="17">
        <f t="shared" si="3680"/>
        <v>899.60000000000002</v>
      </c>
      <c r="AY1034" s="17">
        <f t="shared" si="3681"/>
        <v>899.60000000000002</v>
      </c>
      <c r="AZ1034" s="17">
        <f>AZ1035+AZ1036</f>
        <v>0</v>
      </c>
      <c r="BA1034" s="17">
        <f t="shared" si="3682"/>
        <v>899.60000000000002</v>
      </c>
      <c r="BB1034" s="17">
        <f t="shared" si="3683"/>
        <v>899.60000000000002</v>
      </c>
      <c r="BC1034" s="17">
        <f t="shared" si="3684"/>
        <v>899.60000000000002</v>
      </c>
      <c r="BD1034" s="17">
        <f>BD1035+BD1036</f>
        <v>0</v>
      </c>
      <c r="BE1034" s="17">
        <f>BE1035+BE1036</f>
        <v>0</v>
      </c>
      <c r="BF1034" s="17">
        <f>BF1035+BF1036</f>
        <v>0</v>
      </c>
      <c r="BG1034" s="17">
        <f>BG1035+BG1036</f>
        <v>0</v>
      </c>
      <c r="BH1034" s="17">
        <f>BH1035+BH1036</f>
        <v>0</v>
      </c>
      <c r="BI1034" s="17">
        <f>BI1035+BI1036</f>
        <v>0</v>
      </c>
      <c r="BJ1034" s="17">
        <f>BJ1035+BJ1036</f>
        <v>0</v>
      </c>
      <c r="BK1034" s="17">
        <f>BK1035+BK1036</f>
        <v>0</v>
      </c>
      <c r="BL1034" s="17">
        <f>BL1035+BL1036</f>
        <v>0</v>
      </c>
      <c r="BM1034" s="17">
        <f>BM1035+BM1036</f>
        <v>0</v>
      </c>
      <c r="BN1034" s="17">
        <f>BN1035+BN1036</f>
        <v>0</v>
      </c>
      <c r="BO1034" s="17">
        <f t="shared" si="3612"/>
        <v>899.60000000000002</v>
      </c>
      <c r="BP1034" s="17">
        <f t="shared" si="3613"/>
        <v>899.60000000000002</v>
      </c>
      <c r="BQ1034" s="17">
        <f t="shared" si="3614"/>
        <v>899.60000000000002</v>
      </c>
      <c r="BR1034" s="17">
        <f>BR1035+BR1036</f>
        <v>0</v>
      </c>
      <c r="BS1034" s="35"/>
      <c r="BT1034" s="35"/>
      <c r="BU1034" s="1"/>
      <c r="BV1034" s="1"/>
      <c r="BW1034" s="1"/>
      <c r="BX1034" s="1"/>
      <c r="BY1034" s="1"/>
      <c r="BZ1034" s="1"/>
      <c r="CA1034" s="1"/>
      <c r="CB1034" s="1"/>
    </row>
    <row r="1035" s="1" customFormat="1" ht="30">
      <c r="A1035" s="33" t="s">
        <v>501</v>
      </c>
      <c r="B1035" s="33" t="s">
        <v>72</v>
      </c>
      <c r="C1035" s="33" t="s">
        <v>304</v>
      </c>
      <c r="D1035" s="33" t="s">
        <v>448</v>
      </c>
      <c r="E1035" s="33" t="s">
        <v>48</v>
      </c>
      <c r="F1035" s="34" t="s">
        <v>49</v>
      </c>
      <c r="G1035" s="17">
        <v>824.20000000000005</v>
      </c>
      <c r="H1035" s="17">
        <v>824.20000000000005</v>
      </c>
      <c r="I1035" s="17">
        <v>824.20000000000005</v>
      </c>
      <c r="J1035" s="17"/>
      <c r="K1035" s="17"/>
      <c r="L1035" s="17"/>
      <c r="M1035" s="17">
        <f t="shared" si="3548"/>
        <v>824.20000000000005</v>
      </c>
      <c r="N1035" s="17">
        <f t="shared" si="3549"/>
        <v>824.20000000000005</v>
      </c>
      <c r="O1035" s="17">
        <f t="shared" si="3550"/>
        <v>824.20000000000005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Y1035" s="17">
        <f t="shared" si="3759"/>
        <v>824.20000000000005</v>
      </c>
      <c r="Z1035" s="17">
        <f t="shared" si="3760"/>
        <v>824.20000000000005</v>
      </c>
      <c r="AA1035" s="17">
        <f t="shared" si="3761"/>
        <v>824.20000000000005</v>
      </c>
      <c r="AB1035" s="17"/>
      <c r="AC1035" s="17"/>
      <c r="AD1035" s="17"/>
      <c r="AE1035" s="17">
        <f t="shared" si="3762"/>
        <v>824.20000000000005</v>
      </c>
      <c r="AF1035" s="17">
        <f t="shared" si="3763"/>
        <v>824.20000000000005</v>
      </c>
      <c r="AG1035" s="17">
        <f t="shared" si="3764"/>
        <v>824.20000000000005</v>
      </c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>
        <f t="shared" si="3679"/>
        <v>824.20000000000005</v>
      </c>
      <c r="AX1035" s="17">
        <f t="shared" si="3680"/>
        <v>824.20000000000005</v>
      </c>
      <c r="AY1035" s="17">
        <f t="shared" si="3681"/>
        <v>824.20000000000005</v>
      </c>
      <c r="AZ1035" s="17"/>
      <c r="BA1035" s="17">
        <f t="shared" si="3682"/>
        <v>824.20000000000005</v>
      </c>
      <c r="BB1035" s="17">
        <f t="shared" si="3683"/>
        <v>824.20000000000005</v>
      </c>
      <c r="BC1035" s="17">
        <f t="shared" si="3684"/>
        <v>824.20000000000005</v>
      </c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>
        <f t="shared" si="3612"/>
        <v>824.20000000000005</v>
      </c>
      <c r="BP1035" s="17">
        <f t="shared" si="3613"/>
        <v>824.20000000000005</v>
      </c>
      <c r="BQ1035" s="17">
        <f t="shared" si="3614"/>
        <v>824.20000000000005</v>
      </c>
      <c r="BR1035" s="17"/>
      <c r="BS1035" s="35"/>
      <c r="BT1035" s="35"/>
      <c r="BU1035" s="1"/>
      <c r="BV1035" s="1"/>
      <c r="BW1035" s="1"/>
      <c r="BX1035" s="1"/>
      <c r="BY1035" s="1"/>
      <c r="BZ1035" s="1"/>
      <c r="CA1035" s="1"/>
      <c r="CB1035" s="1"/>
    </row>
    <row r="1036" s="1" customFormat="1" ht="15">
      <c r="A1036" s="33" t="s">
        <v>501</v>
      </c>
      <c r="B1036" s="33" t="s">
        <v>72</v>
      </c>
      <c r="C1036" s="33" t="s">
        <v>304</v>
      </c>
      <c r="D1036" s="33" t="s">
        <v>448</v>
      </c>
      <c r="E1036" s="33" t="s">
        <v>50</v>
      </c>
      <c r="F1036" s="34" t="s">
        <v>51</v>
      </c>
      <c r="G1036" s="17">
        <v>75.400000000000006</v>
      </c>
      <c r="H1036" s="17">
        <v>75.400000000000006</v>
      </c>
      <c r="I1036" s="17">
        <v>75.400000000000006</v>
      </c>
      <c r="J1036" s="17"/>
      <c r="K1036" s="17"/>
      <c r="L1036" s="17"/>
      <c r="M1036" s="17">
        <f t="shared" si="3548"/>
        <v>75.400000000000006</v>
      </c>
      <c r="N1036" s="17">
        <f t="shared" si="3549"/>
        <v>75.400000000000006</v>
      </c>
      <c r="O1036" s="17">
        <f t="shared" si="3550"/>
        <v>75.400000000000006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Y1036" s="17">
        <f t="shared" si="3759"/>
        <v>75.400000000000006</v>
      </c>
      <c r="Z1036" s="17">
        <f t="shared" si="3760"/>
        <v>75.400000000000006</v>
      </c>
      <c r="AA1036" s="17">
        <f t="shared" si="3761"/>
        <v>75.400000000000006</v>
      </c>
      <c r="AB1036" s="17"/>
      <c r="AC1036" s="17"/>
      <c r="AD1036" s="17"/>
      <c r="AE1036" s="17">
        <f t="shared" si="3762"/>
        <v>75.400000000000006</v>
      </c>
      <c r="AF1036" s="17">
        <f t="shared" si="3763"/>
        <v>75.400000000000006</v>
      </c>
      <c r="AG1036" s="17">
        <f t="shared" si="3764"/>
        <v>75.400000000000006</v>
      </c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>
        <f t="shared" si="3679"/>
        <v>75.400000000000006</v>
      </c>
      <c r="AX1036" s="17">
        <f t="shared" si="3680"/>
        <v>75.400000000000006</v>
      </c>
      <c r="AY1036" s="17">
        <f t="shared" si="3681"/>
        <v>75.400000000000006</v>
      </c>
      <c r="AZ1036" s="17"/>
      <c r="BA1036" s="17">
        <f t="shared" si="3682"/>
        <v>75.400000000000006</v>
      </c>
      <c r="BB1036" s="17">
        <f t="shared" si="3683"/>
        <v>75.400000000000006</v>
      </c>
      <c r="BC1036" s="17">
        <f t="shared" si="3684"/>
        <v>75.400000000000006</v>
      </c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>
        <f t="shared" si="3612"/>
        <v>75.400000000000006</v>
      </c>
      <c r="BP1036" s="17">
        <f t="shared" si="3613"/>
        <v>75.400000000000006</v>
      </c>
      <c r="BQ1036" s="17">
        <f t="shared" si="3614"/>
        <v>75.400000000000006</v>
      </c>
      <c r="BR1036" s="17"/>
      <c r="BS1036" s="35"/>
      <c r="BT1036" s="35"/>
      <c r="BU1036" s="1"/>
      <c r="BV1036" s="1"/>
      <c r="BW1036" s="1"/>
      <c r="BX1036" s="1"/>
      <c r="BY1036" s="1"/>
      <c r="BZ1036" s="1"/>
      <c r="CA1036" s="1"/>
      <c r="CB1036" s="1"/>
    </row>
    <row r="1037" s="28" customFormat="1" ht="30">
      <c r="A1037" s="29" t="s">
        <v>501</v>
      </c>
      <c r="B1037" s="29" t="s">
        <v>72</v>
      </c>
      <c r="C1037" s="29" t="s">
        <v>161</v>
      </c>
      <c r="D1037" s="29"/>
      <c r="E1037" s="37"/>
      <c r="F1037" s="30" t="s">
        <v>162</v>
      </c>
      <c r="G1037" s="31">
        <f t="shared" ref="G1037:G1038" si="3765">G1038</f>
        <v>1784.5</v>
      </c>
      <c r="H1037" s="31">
        <f t="shared" ref="H1037:H1038" si="3766">H1038</f>
        <v>1875.8</v>
      </c>
      <c r="I1037" s="31">
        <f t="shared" ref="I1037:I1038" si="3767">I1038</f>
        <v>1875.8</v>
      </c>
      <c r="J1037" s="31">
        <f t="shared" ref="J1037:J1038" si="3768">J1038</f>
        <v>0</v>
      </c>
      <c r="K1037" s="31">
        <f t="shared" ref="K1037:K1038" si="3769">K1038</f>
        <v>0</v>
      </c>
      <c r="L1037" s="31">
        <f t="shared" ref="L1037:L1038" si="3770">L1038</f>
        <v>0</v>
      </c>
      <c r="M1037" s="31">
        <f t="shared" si="3548"/>
        <v>1784.5</v>
      </c>
      <c r="N1037" s="31">
        <f t="shared" si="3549"/>
        <v>1875.8</v>
      </c>
      <c r="O1037" s="31">
        <f t="shared" si="3550"/>
        <v>1875.8</v>
      </c>
      <c r="P1037" s="31">
        <f t="shared" ref="P1037:P1038" si="3771">P1038</f>
        <v>0</v>
      </c>
      <c r="Q1037" s="31">
        <f t="shared" ref="Q1037:Q1038" si="3772">Q1038</f>
        <v>0</v>
      </c>
      <c r="R1037" s="31">
        <f t="shared" ref="R1037:R1038" si="3773">R1038</f>
        <v>0</v>
      </c>
      <c r="S1037" s="31">
        <f t="shared" ref="S1037:S1038" si="3774">S1038</f>
        <v>0</v>
      </c>
      <c r="T1037" s="31">
        <f t="shared" ref="T1037:T1038" si="3775">T1038</f>
        <v>0</v>
      </c>
      <c r="U1037" s="31">
        <f t="shared" ref="U1037:U1038" si="3776">U1038</f>
        <v>0</v>
      </c>
      <c r="V1037" s="31">
        <f t="shared" ref="V1037:V1038" si="3777">V1038</f>
        <v>0</v>
      </c>
      <c r="W1037" s="31">
        <f t="shared" ref="W1037:W1038" si="3778">W1038</f>
        <v>0</v>
      </c>
      <c r="X1037" s="31">
        <f t="shared" ref="X1037:X1038" si="3779">X1038</f>
        <v>0</v>
      </c>
      <c r="Y1037" s="31">
        <f t="shared" si="3759"/>
        <v>1784.5</v>
      </c>
      <c r="Z1037" s="31">
        <f t="shared" si="3760"/>
        <v>1875.8</v>
      </c>
      <c r="AA1037" s="31">
        <f t="shared" si="3761"/>
        <v>1875.8</v>
      </c>
      <c r="AB1037" s="31">
        <f t="shared" ref="AB1037:AB1038" si="3780">AB1038</f>
        <v>0</v>
      </c>
      <c r="AC1037" s="31">
        <f t="shared" ref="AC1037:AC1038" si="3781">AC1038</f>
        <v>0</v>
      </c>
      <c r="AD1037" s="31">
        <f t="shared" ref="AD1037:AD1038" si="3782">AD1038</f>
        <v>0</v>
      </c>
      <c r="AE1037" s="31">
        <f t="shared" si="3762"/>
        <v>1784.5</v>
      </c>
      <c r="AF1037" s="31">
        <f t="shared" si="3763"/>
        <v>1875.8</v>
      </c>
      <c r="AG1037" s="31">
        <f t="shared" si="3764"/>
        <v>1875.8</v>
      </c>
      <c r="AH1037" s="31">
        <f t="shared" ref="AH1037:AH1038" si="3783">AH1038</f>
        <v>0</v>
      </c>
      <c r="AI1037" s="31">
        <f t="shared" ref="AI1037:AI1038" si="3784">AI1038</f>
        <v>0</v>
      </c>
      <c r="AJ1037" s="31">
        <f t="shared" ref="AJ1037:AJ1038" si="3785">AJ1038</f>
        <v>0</v>
      </c>
      <c r="AK1037" s="31">
        <f t="shared" ref="AK1037:AK1038" si="3786">AK1038</f>
        <v>0</v>
      </c>
      <c r="AL1037" s="31">
        <f t="shared" ref="AL1037:AL1038" si="3787">AL1038</f>
        <v>0</v>
      </c>
      <c r="AM1037" s="31">
        <f t="shared" ref="AM1037:AM1038" si="3788">AM1038</f>
        <v>0</v>
      </c>
      <c r="AN1037" s="31">
        <f t="shared" ref="AN1037:AN1038" si="3789">AN1038</f>
        <v>0</v>
      </c>
      <c r="AO1037" s="31">
        <f t="shared" ref="AO1037:AO1038" si="3790">AO1038</f>
        <v>0</v>
      </c>
      <c r="AP1037" s="31">
        <f t="shared" ref="AP1037:AP1038" si="3791">AP1038</f>
        <v>0</v>
      </c>
      <c r="AQ1037" s="31">
        <f t="shared" ref="AQ1037:AQ1038" si="3792">AQ1038</f>
        <v>0</v>
      </c>
      <c r="AR1037" s="31">
        <f t="shared" ref="AR1037:AR1038" si="3793">AR1038</f>
        <v>0</v>
      </c>
      <c r="AS1037" s="31">
        <f t="shared" ref="AS1037:AS1038" si="3794">AS1038</f>
        <v>0</v>
      </c>
      <c r="AT1037" s="31">
        <f t="shared" ref="AT1037:AT1038" si="3795">AT1038</f>
        <v>0</v>
      </c>
      <c r="AU1037" s="31">
        <f t="shared" ref="AU1037:AU1038" si="3796">AU1038</f>
        <v>0</v>
      </c>
      <c r="AV1037" s="31">
        <f t="shared" ref="AV1037:AV1038" si="3797">AV1038</f>
        <v>0</v>
      </c>
      <c r="AW1037" s="31">
        <f t="shared" si="3679"/>
        <v>1784.5</v>
      </c>
      <c r="AX1037" s="31">
        <f t="shared" si="3680"/>
        <v>1875.8</v>
      </c>
      <c r="AY1037" s="31">
        <f t="shared" si="3681"/>
        <v>1875.8</v>
      </c>
      <c r="AZ1037" s="31">
        <f t="shared" ref="AZ1037:AZ1038" si="3798">AZ1038</f>
        <v>0</v>
      </c>
      <c r="BA1037" s="31">
        <f t="shared" si="3682"/>
        <v>1784.5</v>
      </c>
      <c r="BB1037" s="31">
        <f t="shared" si="3683"/>
        <v>1875.8</v>
      </c>
      <c r="BC1037" s="31">
        <f t="shared" si="3684"/>
        <v>1875.8</v>
      </c>
      <c r="BD1037" s="31">
        <f t="shared" ref="BD1037:BD1038" si="3799">BD1038</f>
        <v>0</v>
      </c>
      <c r="BE1037" s="31">
        <f t="shared" ref="BE1037:BE1038" si="3800">BE1038</f>
        <v>0</v>
      </c>
      <c r="BF1037" s="31">
        <f t="shared" ref="BF1037:BF1038" si="3801">BF1038</f>
        <v>0</v>
      </c>
      <c r="BG1037" s="31">
        <f t="shared" ref="BG1037:BG1038" si="3802">BG1038</f>
        <v>0</v>
      </c>
      <c r="BH1037" s="31">
        <f t="shared" ref="BH1037:BH1038" si="3803">BH1038</f>
        <v>0</v>
      </c>
      <c r="BI1037" s="31">
        <f t="shared" ref="BI1037:BI1038" si="3804">BI1038</f>
        <v>0</v>
      </c>
      <c r="BJ1037" s="31">
        <f t="shared" ref="BJ1037:BJ1038" si="3805">BJ1038</f>
        <v>0</v>
      </c>
      <c r="BK1037" s="31">
        <f t="shared" ref="BK1037:BK1038" si="3806">BK1038</f>
        <v>0</v>
      </c>
      <c r="BL1037" s="31">
        <f t="shared" ref="BL1037:BL1038" si="3807">BL1038</f>
        <v>0</v>
      </c>
      <c r="BM1037" s="31">
        <f t="shared" ref="BM1037:BM1038" si="3808">BM1038</f>
        <v>0</v>
      </c>
      <c r="BN1037" s="31">
        <f t="shared" ref="BN1037:BN1038" si="3809">BN1038</f>
        <v>0</v>
      </c>
      <c r="BO1037" s="31">
        <f t="shared" si="3612"/>
        <v>1784.5</v>
      </c>
      <c r="BP1037" s="31">
        <f t="shared" si="3613"/>
        <v>1875.8</v>
      </c>
      <c r="BQ1037" s="31">
        <f t="shared" si="3614"/>
        <v>1875.8</v>
      </c>
      <c r="BR1037" s="31">
        <f t="shared" ref="BR1037:BR1038" si="3810">BR1038</f>
        <v>0</v>
      </c>
      <c r="BS1037" s="32"/>
      <c r="BT1037" s="32"/>
      <c r="BU1037" s="28"/>
      <c r="BV1037" s="28"/>
      <c r="BW1037" s="28"/>
      <c r="BX1037" s="28"/>
      <c r="BY1037" s="28"/>
      <c r="BZ1037" s="28"/>
      <c r="CA1037" s="28"/>
      <c r="CB1037" s="28"/>
    </row>
    <row r="1038" s="1" customFormat="1" ht="30">
      <c r="A1038" s="33" t="s">
        <v>501</v>
      </c>
      <c r="B1038" s="33" t="s">
        <v>72</v>
      </c>
      <c r="C1038" s="33" t="s">
        <v>161</v>
      </c>
      <c r="D1038" s="33" t="s">
        <v>64</v>
      </c>
      <c r="E1038" s="38"/>
      <c r="F1038" s="34" t="s">
        <v>65</v>
      </c>
      <c r="G1038" s="17">
        <f t="shared" si="3765"/>
        <v>1784.5</v>
      </c>
      <c r="H1038" s="17">
        <f t="shared" si="3766"/>
        <v>1875.8</v>
      </c>
      <c r="I1038" s="17">
        <f t="shared" si="3767"/>
        <v>1875.8</v>
      </c>
      <c r="J1038" s="17">
        <f t="shared" si="3768"/>
        <v>0</v>
      </c>
      <c r="K1038" s="17">
        <f t="shared" si="3769"/>
        <v>0</v>
      </c>
      <c r="L1038" s="17">
        <f t="shared" si="3770"/>
        <v>0</v>
      </c>
      <c r="M1038" s="17">
        <f t="shared" si="3548"/>
        <v>1784.5</v>
      </c>
      <c r="N1038" s="17">
        <f t="shared" si="3549"/>
        <v>1875.8</v>
      </c>
      <c r="O1038" s="17">
        <f t="shared" si="3550"/>
        <v>1875.8</v>
      </c>
      <c r="P1038" s="17">
        <f t="shared" si="3771"/>
        <v>0</v>
      </c>
      <c r="Q1038" s="17">
        <f t="shared" si="3772"/>
        <v>0</v>
      </c>
      <c r="R1038" s="17">
        <f t="shared" si="3773"/>
        <v>0</v>
      </c>
      <c r="S1038" s="17">
        <f t="shared" si="3774"/>
        <v>0</v>
      </c>
      <c r="T1038" s="17">
        <f t="shared" si="3775"/>
        <v>0</v>
      </c>
      <c r="U1038" s="17">
        <f t="shared" si="3776"/>
        <v>0</v>
      </c>
      <c r="V1038" s="17">
        <f t="shared" si="3777"/>
        <v>0</v>
      </c>
      <c r="W1038" s="17">
        <f t="shared" si="3778"/>
        <v>0</v>
      </c>
      <c r="X1038" s="17">
        <f t="shared" si="3779"/>
        <v>0</v>
      </c>
      <c r="Y1038" s="17">
        <f t="shared" si="3759"/>
        <v>1784.5</v>
      </c>
      <c r="Z1038" s="17">
        <f t="shared" si="3760"/>
        <v>1875.8</v>
      </c>
      <c r="AA1038" s="17">
        <f t="shared" si="3761"/>
        <v>1875.8</v>
      </c>
      <c r="AB1038" s="17">
        <f t="shared" si="3780"/>
        <v>0</v>
      </c>
      <c r="AC1038" s="17">
        <f t="shared" si="3781"/>
        <v>0</v>
      </c>
      <c r="AD1038" s="17">
        <f t="shared" si="3782"/>
        <v>0</v>
      </c>
      <c r="AE1038" s="17">
        <f t="shared" si="3762"/>
        <v>1784.5</v>
      </c>
      <c r="AF1038" s="17">
        <f t="shared" si="3763"/>
        <v>1875.8</v>
      </c>
      <c r="AG1038" s="17">
        <f t="shared" si="3764"/>
        <v>1875.8</v>
      </c>
      <c r="AH1038" s="17">
        <f t="shared" si="3783"/>
        <v>0</v>
      </c>
      <c r="AI1038" s="17">
        <f t="shared" si="3784"/>
        <v>0</v>
      </c>
      <c r="AJ1038" s="17">
        <f t="shared" si="3785"/>
        <v>0</v>
      </c>
      <c r="AK1038" s="17">
        <f t="shared" si="3786"/>
        <v>0</v>
      </c>
      <c r="AL1038" s="17">
        <f t="shared" si="3787"/>
        <v>0</v>
      </c>
      <c r="AM1038" s="17">
        <f t="shared" si="3788"/>
        <v>0</v>
      </c>
      <c r="AN1038" s="17">
        <f t="shared" si="3789"/>
        <v>0</v>
      </c>
      <c r="AO1038" s="17">
        <f t="shared" si="3790"/>
        <v>0</v>
      </c>
      <c r="AP1038" s="17">
        <f t="shared" si="3791"/>
        <v>0</v>
      </c>
      <c r="AQ1038" s="17">
        <f t="shared" si="3792"/>
        <v>0</v>
      </c>
      <c r="AR1038" s="17">
        <f t="shared" si="3793"/>
        <v>0</v>
      </c>
      <c r="AS1038" s="17">
        <f t="shared" si="3794"/>
        <v>0</v>
      </c>
      <c r="AT1038" s="17">
        <f t="shared" si="3795"/>
        <v>0</v>
      </c>
      <c r="AU1038" s="17">
        <f t="shared" si="3796"/>
        <v>0</v>
      </c>
      <c r="AV1038" s="17">
        <f t="shared" si="3797"/>
        <v>0</v>
      </c>
      <c r="AW1038" s="17">
        <f t="shared" si="3679"/>
        <v>1784.5</v>
      </c>
      <c r="AX1038" s="17">
        <f t="shared" si="3680"/>
        <v>1875.8</v>
      </c>
      <c r="AY1038" s="17">
        <f t="shared" si="3681"/>
        <v>1875.8</v>
      </c>
      <c r="AZ1038" s="17">
        <f t="shared" si="3798"/>
        <v>0</v>
      </c>
      <c r="BA1038" s="17">
        <f t="shared" si="3682"/>
        <v>1784.5</v>
      </c>
      <c r="BB1038" s="17">
        <f t="shared" si="3683"/>
        <v>1875.8</v>
      </c>
      <c r="BC1038" s="17">
        <f t="shared" si="3684"/>
        <v>1875.8</v>
      </c>
      <c r="BD1038" s="17">
        <f t="shared" si="3799"/>
        <v>0</v>
      </c>
      <c r="BE1038" s="17">
        <f t="shared" si="3800"/>
        <v>0</v>
      </c>
      <c r="BF1038" s="17">
        <f t="shared" si="3801"/>
        <v>0</v>
      </c>
      <c r="BG1038" s="17">
        <f t="shared" si="3802"/>
        <v>0</v>
      </c>
      <c r="BH1038" s="17">
        <f t="shared" si="3803"/>
        <v>0</v>
      </c>
      <c r="BI1038" s="17">
        <f t="shared" si="3804"/>
        <v>0</v>
      </c>
      <c r="BJ1038" s="17">
        <f t="shared" si="3805"/>
        <v>0</v>
      </c>
      <c r="BK1038" s="17">
        <f t="shared" si="3806"/>
        <v>0</v>
      </c>
      <c r="BL1038" s="17">
        <f t="shared" si="3807"/>
        <v>0</v>
      </c>
      <c r="BM1038" s="17">
        <f t="shared" si="3808"/>
        <v>0</v>
      </c>
      <c r="BN1038" s="17">
        <f t="shared" si="3809"/>
        <v>0</v>
      </c>
      <c r="BO1038" s="17">
        <f t="shared" si="3612"/>
        <v>1784.5</v>
      </c>
      <c r="BP1038" s="17">
        <f t="shared" si="3613"/>
        <v>1875.8</v>
      </c>
      <c r="BQ1038" s="17">
        <f t="shared" si="3614"/>
        <v>1875.8</v>
      </c>
      <c r="BR1038" s="17">
        <f t="shared" si="3810"/>
        <v>0</v>
      </c>
      <c r="BS1038" s="35"/>
      <c r="BT1038" s="35"/>
      <c r="BU1038" s="1"/>
      <c r="BV1038" s="1"/>
      <c r="BW1038" s="1"/>
      <c r="BX1038" s="1"/>
      <c r="BY1038" s="1"/>
      <c r="BZ1038" s="1"/>
      <c r="CA1038" s="1"/>
      <c r="CB1038" s="1"/>
    </row>
    <row r="1039" s="1" customFormat="1" ht="15">
      <c r="A1039" s="33" t="s">
        <v>501</v>
      </c>
      <c r="B1039" s="33" t="s">
        <v>72</v>
      </c>
      <c r="C1039" s="33" t="s">
        <v>161</v>
      </c>
      <c r="D1039" s="33" t="s">
        <v>66</v>
      </c>
      <c r="E1039" s="38"/>
      <c r="F1039" s="34" t="s">
        <v>67</v>
      </c>
      <c r="G1039" s="17">
        <f>G1040+G1042</f>
        <v>1784.5</v>
      </c>
      <c r="H1039" s="17">
        <f>H1040+H1042</f>
        <v>1875.8</v>
      </c>
      <c r="I1039" s="17">
        <f>I1040+I1042</f>
        <v>1875.8</v>
      </c>
      <c r="J1039" s="17">
        <f>J1040+J1042</f>
        <v>0</v>
      </c>
      <c r="K1039" s="17">
        <f>K1040+K1042</f>
        <v>0</v>
      </c>
      <c r="L1039" s="17">
        <f>L1040+L1042</f>
        <v>0</v>
      </c>
      <c r="M1039" s="17">
        <f t="shared" si="3548"/>
        <v>1784.5</v>
      </c>
      <c r="N1039" s="17">
        <f t="shared" si="3549"/>
        <v>1875.8</v>
      </c>
      <c r="O1039" s="17">
        <f t="shared" si="3550"/>
        <v>1875.8</v>
      </c>
      <c r="P1039" s="17">
        <f>P1040+P1042</f>
        <v>0</v>
      </c>
      <c r="Q1039" s="17">
        <f>Q1040+Q1042</f>
        <v>0</v>
      </c>
      <c r="R1039" s="17">
        <f>R1040+R1042</f>
        <v>0</v>
      </c>
      <c r="S1039" s="17">
        <f>S1040+S1042</f>
        <v>0</v>
      </c>
      <c r="T1039" s="17">
        <f>T1040+T1042</f>
        <v>0</v>
      </c>
      <c r="U1039" s="17">
        <f>U1040+U1042</f>
        <v>0</v>
      </c>
      <c r="V1039" s="17">
        <f>V1040+V1042</f>
        <v>0</v>
      </c>
      <c r="W1039" s="17">
        <f>W1040+W1042</f>
        <v>0</v>
      </c>
      <c r="X1039" s="17">
        <f>X1040+X1042</f>
        <v>0</v>
      </c>
      <c r="Y1039" s="17">
        <f t="shared" si="3759"/>
        <v>1784.5</v>
      </c>
      <c r="Z1039" s="17">
        <f t="shared" si="3760"/>
        <v>1875.8</v>
      </c>
      <c r="AA1039" s="17">
        <f t="shared" si="3761"/>
        <v>1875.8</v>
      </c>
      <c r="AB1039" s="17">
        <f>AB1040+AB1042</f>
        <v>0</v>
      </c>
      <c r="AC1039" s="17">
        <f>AC1040+AC1042</f>
        <v>0</v>
      </c>
      <c r="AD1039" s="17">
        <f>AD1040+AD1042</f>
        <v>0</v>
      </c>
      <c r="AE1039" s="17">
        <f t="shared" si="3762"/>
        <v>1784.5</v>
      </c>
      <c r="AF1039" s="17">
        <f t="shared" si="3763"/>
        <v>1875.8</v>
      </c>
      <c r="AG1039" s="17">
        <f t="shared" si="3764"/>
        <v>1875.8</v>
      </c>
      <c r="AH1039" s="17">
        <f>AH1040+AH1042</f>
        <v>0</v>
      </c>
      <c r="AI1039" s="17">
        <f>AI1040+AI1042</f>
        <v>0</v>
      </c>
      <c r="AJ1039" s="17">
        <f>AJ1040+AJ1042</f>
        <v>0</v>
      </c>
      <c r="AK1039" s="17">
        <f>AK1040+AK1042</f>
        <v>0</v>
      </c>
      <c r="AL1039" s="17">
        <f>AL1040+AL1042</f>
        <v>0</v>
      </c>
      <c r="AM1039" s="17">
        <f>AM1040+AM1042</f>
        <v>0</v>
      </c>
      <c r="AN1039" s="17">
        <f>AN1040+AN1042</f>
        <v>0</v>
      </c>
      <c r="AO1039" s="17">
        <f>AO1040+AO1042</f>
        <v>0</v>
      </c>
      <c r="AP1039" s="17">
        <f>AP1040+AP1042</f>
        <v>0</v>
      </c>
      <c r="AQ1039" s="17">
        <f>AQ1040+AQ1042</f>
        <v>0</v>
      </c>
      <c r="AR1039" s="17">
        <f>AR1040+AR1042</f>
        <v>0</v>
      </c>
      <c r="AS1039" s="17">
        <f>AS1040+AS1042</f>
        <v>0</v>
      </c>
      <c r="AT1039" s="17">
        <f>AT1040+AT1042</f>
        <v>0</v>
      </c>
      <c r="AU1039" s="17">
        <f>AU1040+AU1042</f>
        <v>0</v>
      </c>
      <c r="AV1039" s="17">
        <f>AV1040+AV1042</f>
        <v>0</v>
      </c>
      <c r="AW1039" s="17">
        <f t="shared" si="3679"/>
        <v>1784.5</v>
      </c>
      <c r="AX1039" s="17">
        <f t="shared" si="3680"/>
        <v>1875.8</v>
      </c>
      <c r="AY1039" s="17">
        <f t="shared" si="3681"/>
        <v>1875.8</v>
      </c>
      <c r="AZ1039" s="17">
        <f>AZ1040+AZ1042</f>
        <v>0</v>
      </c>
      <c r="BA1039" s="17">
        <f t="shared" si="3682"/>
        <v>1784.5</v>
      </c>
      <c r="BB1039" s="17">
        <f t="shared" si="3683"/>
        <v>1875.8</v>
      </c>
      <c r="BC1039" s="17">
        <f t="shared" si="3684"/>
        <v>1875.8</v>
      </c>
      <c r="BD1039" s="17">
        <f>BD1040+BD1042</f>
        <v>0</v>
      </c>
      <c r="BE1039" s="17">
        <f>BE1040+BE1042</f>
        <v>0</v>
      </c>
      <c r="BF1039" s="17">
        <f>BF1040+BF1042</f>
        <v>0</v>
      </c>
      <c r="BG1039" s="17">
        <f>BG1040+BG1042</f>
        <v>0</v>
      </c>
      <c r="BH1039" s="17">
        <f>BH1040+BH1042</f>
        <v>0</v>
      </c>
      <c r="BI1039" s="17">
        <f>BI1040+BI1042</f>
        <v>0</v>
      </c>
      <c r="BJ1039" s="17">
        <f>BJ1040+BJ1042</f>
        <v>0</v>
      </c>
      <c r="BK1039" s="17">
        <f>BK1040+BK1042</f>
        <v>0</v>
      </c>
      <c r="BL1039" s="17">
        <f>BL1040+BL1042</f>
        <v>0</v>
      </c>
      <c r="BM1039" s="17">
        <f>BM1040+BM1042</f>
        <v>0</v>
      </c>
      <c r="BN1039" s="17">
        <f>BN1040+BN1042</f>
        <v>0</v>
      </c>
      <c r="BO1039" s="17">
        <f t="shared" si="3612"/>
        <v>1784.5</v>
      </c>
      <c r="BP1039" s="17">
        <f t="shared" si="3613"/>
        <v>1875.8</v>
      </c>
      <c r="BQ1039" s="17">
        <f t="shared" si="3614"/>
        <v>1875.8</v>
      </c>
      <c r="BR1039" s="17">
        <f>BR1040+BR1042</f>
        <v>0</v>
      </c>
      <c r="BS1039" s="35"/>
      <c r="BT1039" s="35"/>
      <c r="BU1039" s="1"/>
      <c r="BV1039" s="1"/>
      <c r="BW1039" s="1"/>
      <c r="BX1039" s="1"/>
      <c r="BY1039" s="1"/>
      <c r="BZ1039" s="1"/>
      <c r="CA1039" s="1"/>
      <c r="CB1039" s="1"/>
    </row>
    <row r="1040" s="1" customFormat="1" ht="30">
      <c r="A1040" s="33" t="s">
        <v>501</v>
      </c>
      <c r="B1040" s="33" t="s">
        <v>72</v>
      </c>
      <c r="C1040" s="33" t="s">
        <v>161</v>
      </c>
      <c r="D1040" s="33" t="s">
        <v>163</v>
      </c>
      <c r="E1040" s="38"/>
      <c r="F1040" s="34" t="s">
        <v>164</v>
      </c>
      <c r="G1040" s="17">
        <f>G1041</f>
        <v>338.19999999999999</v>
      </c>
      <c r="H1040" s="17">
        <f>H1041</f>
        <v>338.19999999999999</v>
      </c>
      <c r="I1040" s="17">
        <f>I1041</f>
        <v>338.19999999999999</v>
      </c>
      <c r="J1040" s="17">
        <f>J1041</f>
        <v>0</v>
      </c>
      <c r="K1040" s="17">
        <f>K1041</f>
        <v>0</v>
      </c>
      <c r="L1040" s="17">
        <f>L1041</f>
        <v>0</v>
      </c>
      <c r="M1040" s="17">
        <f t="shared" si="3548"/>
        <v>338.19999999999999</v>
      </c>
      <c r="N1040" s="17">
        <f t="shared" si="3549"/>
        <v>338.19999999999999</v>
      </c>
      <c r="O1040" s="17">
        <f t="shared" si="3550"/>
        <v>338.19999999999999</v>
      </c>
      <c r="P1040" s="17">
        <f>P1041</f>
        <v>0</v>
      </c>
      <c r="Q1040" s="17">
        <f>Q1041</f>
        <v>0</v>
      </c>
      <c r="R1040" s="17">
        <f>R1041</f>
        <v>0</v>
      </c>
      <c r="S1040" s="17">
        <f>S1041</f>
        <v>0</v>
      </c>
      <c r="T1040" s="17">
        <f>T1041</f>
        <v>0</v>
      </c>
      <c r="U1040" s="17">
        <f>U1041</f>
        <v>0</v>
      </c>
      <c r="V1040" s="17">
        <f>V1041</f>
        <v>0</v>
      </c>
      <c r="W1040" s="17">
        <f>W1041</f>
        <v>0</v>
      </c>
      <c r="X1040" s="17">
        <f>X1041</f>
        <v>0</v>
      </c>
      <c r="Y1040" s="17">
        <f t="shared" si="3759"/>
        <v>338.19999999999999</v>
      </c>
      <c r="Z1040" s="17">
        <f t="shared" si="3760"/>
        <v>338.19999999999999</v>
      </c>
      <c r="AA1040" s="17">
        <f t="shared" si="3761"/>
        <v>338.19999999999999</v>
      </c>
      <c r="AB1040" s="17">
        <f>AB1041</f>
        <v>0</v>
      </c>
      <c r="AC1040" s="17">
        <f>AC1041</f>
        <v>0</v>
      </c>
      <c r="AD1040" s="17">
        <f>AD1041</f>
        <v>0</v>
      </c>
      <c r="AE1040" s="17">
        <f t="shared" si="3762"/>
        <v>338.19999999999999</v>
      </c>
      <c r="AF1040" s="17">
        <f t="shared" si="3763"/>
        <v>338.19999999999999</v>
      </c>
      <c r="AG1040" s="17">
        <f t="shared" si="3764"/>
        <v>338.19999999999999</v>
      </c>
      <c r="AH1040" s="17">
        <f>AH1041</f>
        <v>0</v>
      </c>
      <c r="AI1040" s="17">
        <f>AI1041</f>
        <v>0</v>
      </c>
      <c r="AJ1040" s="17">
        <f>AJ1041</f>
        <v>0</v>
      </c>
      <c r="AK1040" s="17">
        <f>AK1041</f>
        <v>0</v>
      </c>
      <c r="AL1040" s="17">
        <f>AL1041</f>
        <v>0</v>
      </c>
      <c r="AM1040" s="17">
        <f>AM1041</f>
        <v>0</v>
      </c>
      <c r="AN1040" s="17">
        <f>AN1041</f>
        <v>0</v>
      </c>
      <c r="AO1040" s="17">
        <f>AO1041</f>
        <v>0</v>
      </c>
      <c r="AP1040" s="17">
        <f>AP1041</f>
        <v>0</v>
      </c>
      <c r="AQ1040" s="17">
        <f>AQ1041</f>
        <v>0</v>
      </c>
      <c r="AR1040" s="17">
        <f>AR1041</f>
        <v>0</v>
      </c>
      <c r="AS1040" s="17">
        <f>AS1041</f>
        <v>0</v>
      </c>
      <c r="AT1040" s="17">
        <f>AT1041</f>
        <v>0</v>
      </c>
      <c r="AU1040" s="17">
        <f>AU1041</f>
        <v>0</v>
      </c>
      <c r="AV1040" s="17">
        <f>AV1041</f>
        <v>0</v>
      </c>
      <c r="AW1040" s="17">
        <f t="shared" si="3679"/>
        <v>338.19999999999999</v>
      </c>
      <c r="AX1040" s="17">
        <f t="shared" si="3680"/>
        <v>338.19999999999999</v>
      </c>
      <c r="AY1040" s="17">
        <f t="shared" si="3681"/>
        <v>338.19999999999999</v>
      </c>
      <c r="AZ1040" s="17">
        <f>AZ1041</f>
        <v>0</v>
      </c>
      <c r="BA1040" s="17">
        <f t="shared" si="3682"/>
        <v>338.19999999999999</v>
      </c>
      <c r="BB1040" s="17">
        <f t="shared" si="3683"/>
        <v>338.19999999999999</v>
      </c>
      <c r="BC1040" s="17">
        <f t="shared" si="3684"/>
        <v>338.19999999999999</v>
      </c>
      <c r="BD1040" s="17">
        <f>BD1041</f>
        <v>0</v>
      </c>
      <c r="BE1040" s="17">
        <f>BE1041</f>
        <v>0</v>
      </c>
      <c r="BF1040" s="17">
        <f>BF1041</f>
        <v>0</v>
      </c>
      <c r="BG1040" s="17">
        <f>BG1041</f>
        <v>0</v>
      </c>
      <c r="BH1040" s="17">
        <f>BH1041</f>
        <v>0</v>
      </c>
      <c r="BI1040" s="17">
        <f>BI1041</f>
        <v>0</v>
      </c>
      <c r="BJ1040" s="17">
        <f>BJ1041</f>
        <v>0</v>
      </c>
      <c r="BK1040" s="17">
        <f>BK1041</f>
        <v>0</v>
      </c>
      <c r="BL1040" s="17">
        <f>BL1041</f>
        <v>0</v>
      </c>
      <c r="BM1040" s="17">
        <f>BM1041</f>
        <v>0</v>
      </c>
      <c r="BN1040" s="17">
        <f>BN1041</f>
        <v>0</v>
      </c>
      <c r="BO1040" s="17">
        <f t="shared" si="3612"/>
        <v>338.19999999999999</v>
      </c>
      <c r="BP1040" s="17">
        <f t="shared" si="3613"/>
        <v>338.19999999999999</v>
      </c>
      <c r="BQ1040" s="17">
        <f t="shared" si="3614"/>
        <v>338.19999999999999</v>
      </c>
      <c r="BR1040" s="17">
        <f>BR1041</f>
        <v>0</v>
      </c>
      <c r="BS1040" s="35"/>
      <c r="BT1040" s="35"/>
      <c r="BU1040" s="1"/>
      <c r="BV1040" s="1"/>
      <c r="BW1040" s="1"/>
      <c r="BX1040" s="1"/>
      <c r="BY1040" s="1"/>
      <c r="BZ1040" s="1"/>
      <c r="CA1040" s="1"/>
      <c r="CB1040" s="1"/>
    </row>
    <row r="1041" s="1" customFormat="1" ht="30">
      <c r="A1041" s="33" t="s">
        <v>501</v>
      </c>
      <c r="B1041" s="33" t="s">
        <v>72</v>
      </c>
      <c r="C1041" s="33" t="s">
        <v>161</v>
      </c>
      <c r="D1041" s="33" t="s">
        <v>163</v>
      </c>
      <c r="E1041" s="33" t="s">
        <v>48</v>
      </c>
      <c r="F1041" s="34" t="s">
        <v>49</v>
      </c>
      <c r="G1041" s="17">
        <v>338.19999999999999</v>
      </c>
      <c r="H1041" s="17">
        <v>338.19999999999999</v>
      </c>
      <c r="I1041" s="17">
        <v>338.19999999999999</v>
      </c>
      <c r="J1041" s="17"/>
      <c r="K1041" s="17"/>
      <c r="L1041" s="17"/>
      <c r="M1041" s="17">
        <f t="shared" si="3548"/>
        <v>338.19999999999999</v>
      </c>
      <c r="N1041" s="17">
        <f t="shared" si="3549"/>
        <v>338.19999999999999</v>
      </c>
      <c r="O1041" s="17">
        <f t="shared" si="3550"/>
        <v>338.19999999999999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Y1041" s="17">
        <f t="shared" si="3759"/>
        <v>338.19999999999999</v>
      </c>
      <c r="Z1041" s="17">
        <f t="shared" si="3760"/>
        <v>338.19999999999999</v>
      </c>
      <c r="AA1041" s="17">
        <f t="shared" si="3761"/>
        <v>338.19999999999999</v>
      </c>
      <c r="AB1041" s="17"/>
      <c r="AC1041" s="17"/>
      <c r="AD1041" s="17"/>
      <c r="AE1041" s="17">
        <f t="shared" si="3762"/>
        <v>338.19999999999999</v>
      </c>
      <c r="AF1041" s="17">
        <f t="shared" si="3763"/>
        <v>338.19999999999999</v>
      </c>
      <c r="AG1041" s="17">
        <f t="shared" si="3764"/>
        <v>338.19999999999999</v>
      </c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>
        <f t="shared" si="3679"/>
        <v>338.19999999999999</v>
      </c>
      <c r="AX1041" s="17">
        <f t="shared" si="3680"/>
        <v>338.19999999999999</v>
      </c>
      <c r="AY1041" s="17">
        <f t="shared" si="3681"/>
        <v>338.19999999999999</v>
      </c>
      <c r="AZ1041" s="17"/>
      <c r="BA1041" s="17">
        <f t="shared" si="3682"/>
        <v>338.19999999999999</v>
      </c>
      <c r="BB1041" s="17">
        <f t="shared" si="3683"/>
        <v>338.19999999999999</v>
      </c>
      <c r="BC1041" s="17">
        <f t="shared" si="3684"/>
        <v>338.19999999999999</v>
      </c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>
        <f t="shared" si="3612"/>
        <v>338.19999999999999</v>
      </c>
      <c r="BP1041" s="17">
        <f t="shared" si="3613"/>
        <v>338.19999999999999</v>
      </c>
      <c r="BQ1041" s="17">
        <f t="shared" si="3614"/>
        <v>338.19999999999999</v>
      </c>
      <c r="BR1041" s="17"/>
      <c r="BS1041" s="35"/>
      <c r="BT1041" s="35"/>
      <c r="BU1041" s="1"/>
      <c r="BV1041" s="1"/>
      <c r="BW1041" s="1"/>
      <c r="BX1041" s="1"/>
      <c r="BY1041" s="1"/>
      <c r="BZ1041" s="1"/>
      <c r="CA1041" s="1"/>
      <c r="CB1041" s="1"/>
    </row>
    <row r="1042" s="1" customFormat="1" ht="45">
      <c r="A1042" s="33" t="s">
        <v>501</v>
      </c>
      <c r="B1042" s="33" t="s">
        <v>72</v>
      </c>
      <c r="C1042" s="33" t="s">
        <v>161</v>
      </c>
      <c r="D1042" s="33" t="s">
        <v>450</v>
      </c>
      <c r="E1042" s="38"/>
      <c r="F1042" s="34" t="s">
        <v>451</v>
      </c>
      <c r="G1042" s="17">
        <f>G1043+G1044</f>
        <v>1446.3</v>
      </c>
      <c r="H1042" s="17">
        <f>H1043+H1044</f>
        <v>1537.5999999999999</v>
      </c>
      <c r="I1042" s="17">
        <f>I1043+I1044</f>
        <v>1537.5999999999999</v>
      </c>
      <c r="J1042" s="17">
        <f>J1043+J1044</f>
        <v>0</v>
      </c>
      <c r="K1042" s="17">
        <f>K1043+K1044</f>
        <v>0</v>
      </c>
      <c r="L1042" s="17">
        <f>L1043+L1044</f>
        <v>0</v>
      </c>
      <c r="M1042" s="17">
        <f t="shared" ref="M1042:M1105" si="3811">G1042+J1042</f>
        <v>1446.3</v>
      </c>
      <c r="N1042" s="17">
        <f t="shared" ref="N1042:N1105" si="3812">H1042+K1042</f>
        <v>1537.5999999999999</v>
      </c>
      <c r="O1042" s="17">
        <f t="shared" ref="O1042:O1105" si="3813">I1042+L1042</f>
        <v>1537.5999999999999</v>
      </c>
      <c r="P1042" s="17">
        <f>P1043+P1044</f>
        <v>0</v>
      </c>
      <c r="Q1042" s="17">
        <f>Q1043+Q1044</f>
        <v>0</v>
      </c>
      <c r="R1042" s="17">
        <f>R1043+R1044</f>
        <v>0</v>
      </c>
      <c r="S1042" s="17">
        <f>S1043+S1044</f>
        <v>0</v>
      </c>
      <c r="T1042" s="17">
        <f>T1043+T1044</f>
        <v>0</v>
      </c>
      <c r="U1042" s="17">
        <f>U1043+U1044</f>
        <v>0</v>
      </c>
      <c r="V1042" s="17">
        <f>V1043+V1044</f>
        <v>0</v>
      </c>
      <c r="W1042" s="17">
        <f>W1043+W1044</f>
        <v>0</v>
      </c>
      <c r="X1042" s="17">
        <f>X1043+X1044</f>
        <v>0</v>
      </c>
      <c r="Y1042" s="17">
        <f t="shared" si="3759"/>
        <v>1446.3</v>
      </c>
      <c r="Z1042" s="17">
        <f t="shared" si="3760"/>
        <v>1537.5999999999999</v>
      </c>
      <c r="AA1042" s="17">
        <f t="shared" si="3761"/>
        <v>1537.5999999999999</v>
      </c>
      <c r="AB1042" s="17">
        <f>AB1043+AB1044</f>
        <v>0</v>
      </c>
      <c r="AC1042" s="17">
        <f>AC1043+AC1044</f>
        <v>0</v>
      </c>
      <c r="AD1042" s="17">
        <f>AD1043+AD1044</f>
        <v>0</v>
      </c>
      <c r="AE1042" s="17">
        <f t="shared" si="3762"/>
        <v>1446.3</v>
      </c>
      <c r="AF1042" s="17">
        <f t="shared" si="3763"/>
        <v>1537.5999999999999</v>
      </c>
      <c r="AG1042" s="17">
        <f t="shared" si="3764"/>
        <v>1537.5999999999999</v>
      </c>
      <c r="AH1042" s="17">
        <f>AH1043+AH1044</f>
        <v>0</v>
      </c>
      <c r="AI1042" s="17">
        <f>AI1043+AI1044</f>
        <v>0</v>
      </c>
      <c r="AJ1042" s="17">
        <f>AJ1043+AJ1044</f>
        <v>0</v>
      </c>
      <c r="AK1042" s="17">
        <f>AK1043+AK1044</f>
        <v>0</v>
      </c>
      <c r="AL1042" s="17">
        <f>AL1043+AL1044</f>
        <v>0</v>
      </c>
      <c r="AM1042" s="17">
        <f>AM1043+AM1044</f>
        <v>0</v>
      </c>
      <c r="AN1042" s="17">
        <f>AN1043+AN1044</f>
        <v>0</v>
      </c>
      <c r="AO1042" s="17">
        <f>AO1043+AO1044</f>
        <v>0</v>
      </c>
      <c r="AP1042" s="17">
        <f>AP1043+AP1044</f>
        <v>0</v>
      </c>
      <c r="AQ1042" s="17">
        <f>AQ1043+AQ1044</f>
        <v>0</v>
      </c>
      <c r="AR1042" s="17">
        <f>AR1043+AR1044</f>
        <v>0</v>
      </c>
      <c r="AS1042" s="17">
        <f>AS1043+AS1044</f>
        <v>0</v>
      </c>
      <c r="AT1042" s="17">
        <f>AT1043+AT1044</f>
        <v>0</v>
      </c>
      <c r="AU1042" s="17">
        <f>AU1043+AU1044</f>
        <v>0</v>
      </c>
      <c r="AV1042" s="17">
        <f>AV1043+AV1044</f>
        <v>0</v>
      </c>
      <c r="AW1042" s="17">
        <f t="shared" si="3679"/>
        <v>1446.3</v>
      </c>
      <c r="AX1042" s="17">
        <f t="shared" si="3680"/>
        <v>1537.5999999999999</v>
      </c>
      <c r="AY1042" s="17">
        <f t="shared" si="3681"/>
        <v>1537.5999999999999</v>
      </c>
      <c r="AZ1042" s="17">
        <f>AZ1043+AZ1044</f>
        <v>0</v>
      </c>
      <c r="BA1042" s="17">
        <f t="shared" si="3682"/>
        <v>1446.3</v>
      </c>
      <c r="BB1042" s="17">
        <f t="shared" si="3683"/>
        <v>1537.5999999999999</v>
      </c>
      <c r="BC1042" s="17">
        <f t="shared" si="3684"/>
        <v>1537.5999999999999</v>
      </c>
      <c r="BD1042" s="17">
        <f>BD1043+BD1044</f>
        <v>0</v>
      </c>
      <c r="BE1042" s="17">
        <f>BE1043+BE1044</f>
        <v>0</v>
      </c>
      <c r="BF1042" s="17">
        <f>BF1043+BF1044</f>
        <v>0</v>
      </c>
      <c r="BG1042" s="17">
        <f>BG1043+BG1044</f>
        <v>0</v>
      </c>
      <c r="BH1042" s="17">
        <f>BH1043+BH1044</f>
        <v>0</v>
      </c>
      <c r="BI1042" s="17">
        <f>BI1043+BI1044</f>
        <v>0</v>
      </c>
      <c r="BJ1042" s="17">
        <f>BJ1043+BJ1044</f>
        <v>0</v>
      </c>
      <c r="BK1042" s="17">
        <f>BK1043+BK1044</f>
        <v>0</v>
      </c>
      <c r="BL1042" s="17">
        <f>BL1043+BL1044</f>
        <v>0</v>
      </c>
      <c r="BM1042" s="17">
        <f>BM1043+BM1044</f>
        <v>0</v>
      </c>
      <c r="BN1042" s="17">
        <f>BN1043+BN1044</f>
        <v>0</v>
      </c>
      <c r="BO1042" s="17">
        <f t="shared" si="3612"/>
        <v>1446.3</v>
      </c>
      <c r="BP1042" s="17">
        <f t="shared" si="3613"/>
        <v>1537.5999999999999</v>
      </c>
      <c r="BQ1042" s="17">
        <f t="shared" si="3614"/>
        <v>1537.5999999999999</v>
      </c>
      <c r="BR1042" s="17">
        <f>BR1043+BR1044</f>
        <v>0</v>
      </c>
      <c r="BS1042" s="35"/>
      <c r="BT1042" s="35"/>
      <c r="BU1042" s="1"/>
      <c r="BV1042" s="1"/>
      <c r="BW1042" s="1"/>
      <c r="BX1042" s="1"/>
      <c r="BY1042" s="1"/>
      <c r="BZ1042" s="1"/>
      <c r="CA1042" s="1"/>
      <c r="CB1042" s="1"/>
    </row>
    <row r="1043" s="1" customFormat="1" ht="75">
      <c r="A1043" s="33" t="s">
        <v>501</v>
      </c>
      <c r="B1043" s="33" t="s">
        <v>72</v>
      </c>
      <c r="C1043" s="33" t="s">
        <v>161</v>
      </c>
      <c r="D1043" s="33" t="s">
        <v>450</v>
      </c>
      <c r="E1043" s="33" t="s">
        <v>60</v>
      </c>
      <c r="F1043" s="34" t="s">
        <v>61</v>
      </c>
      <c r="G1043" s="17">
        <v>1048.8</v>
      </c>
      <c r="H1043" s="17">
        <v>1140</v>
      </c>
      <c r="I1043" s="17">
        <v>1140</v>
      </c>
      <c r="J1043" s="17"/>
      <c r="K1043" s="17"/>
      <c r="L1043" s="17"/>
      <c r="M1043" s="17">
        <f t="shared" si="3811"/>
        <v>1048.8</v>
      </c>
      <c r="N1043" s="17">
        <f t="shared" si="3812"/>
        <v>1140</v>
      </c>
      <c r="O1043" s="17">
        <f t="shared" si="3813"/>
        <v>1140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Y1043" s="17">
        <f t="shared" si="3759"/>
        <v>1048.8</v>
      </c>
      <c r="Z1043" s="17">
        <f t="shared" si="3760"/>
        <v>1140</v>
      </c>
      <c r="AA1043" s="17">
        <f t="shared" si="3761"/>
        <v>1140</v>
      </c>
      <c r="AB1043" s="17"/>
      <c r="AC1043" s="17"/>
      <c r="AD1043" s="17"/>
      <c r="AE1043" s="17">
        <f t="shared" si="3762"/>
        <v>1048.8</v>
      </c>
      <c r="AF1043" s="17">
        <f t="shared" si="3763"/>
        <v>1140</v>
      </c>
      <c r="AG1043" s="17">
        <f t="shared" si="3764"/>
        <v>1140</v>
      </c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>
        <f t="shared" si="3679"/>
        <v>1048.8</v>
      </c>
      <c r="AX1043" s="17">
        <f t="shared" si="3680"/>
        <v>1140</v>
      </c>
      <c r="AY1043" s="17">
        <f t="shared" si="3681"/>
        <v>1140</v>
      </c>
      <c r="AZ1043" s="17"/>
      <c r="BA1043" s="17">
        <f t="shared" si="3682"/>
        <v>1048.8</v>
      </c>
      <c r="BB1043" s="17">
        <f t="shared" si="3683"/>
        <v>1140</v>
      </c>
      <c r="BC1043" s="17">
        <f t="shared" si="3684"/>
        <v>1140</v>
      </c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>
        <f t="shared" si="3612"/>
        <v>1048.8</v>
      </c>
      <c r="BP1043" s="17">
        <f t="shared" si="3613"/>
        <v>1140</v>
      </c>
      <c r="BQ1043" s="17">
        <f t="shared" si="3614"/>
        <v>1140</v>
      </c>
      <c r="BR1043" s="17"/>
      <c r="BS1043" s="35"/>
      <c r="BT1043" s="35"/>
      <c r="BU1043" s="1"/>
      <c r="BV1043" s="1"/>
      <c r="BW1043" s="1"/>
      <c r="BX1043" s="1"/>
      <c r="BY1043" s="1"/>
      <c r="BZ1043" s="1"/>
      <c r="CA1043" s="1"/>
      <c r="CB1043" s="1"/>
    </row>
    <row r="1044" s="1" customFormat="1" ht="30">
      <c r="A1044" s="33" t="s">
        <v>501</v>
      </c>
      <c r="B1044" s="33" t="s">
        <v>72</v>
      </c>
      <c r="C1044" s="33" t="s">
        <v>161</v>
      </c>
      <c r="D1044" s="33" t="s">
        <v>450</v>
      </c>
      <c r="E1044" s="33" t="s">
        <v>48</v>
      </c>
      <c r="F1044" s="34" t="s">
        <v>49</v>
      </c>
      <c r="G1044" s="17">
        <v>397.5</v>
      </c>
      <c r="H1044" s="17">
        <v>397.60000000000002</v>
      </c>
      <c r="I1044" s="17">
        <v>397.60000000000002</v>
      </c>
      <c r="J1044" s="17"/>
      <c r="K1044" s="17"/>
      <c r="L1044" s="17"/>
      <c r="M1044" s="17">
        <f t="shared" si="3811"/>
        <v>397.5</v>
      </c>
      <c r="N1044" s="17">
        <f t="shared" si="3812"/>
        <v>397.60000000000002</v>
      </c>
      <c r="O1044" s="17">
        <f t="shared" si="3813"/>
        <v>397.60000000000002</v>
      </c>
      <c r="P1044" s="17"/>
      <c r="Q1044" s="17"/>
      <c r="R1044" s="17"/>
      <c r="S1044" s="17"/>
      <c r="T1044" s="17"/>
      <c r="U1044" s="17"/>
      <c r="V1044" s="17"/>
      <c r="W1044" s="17"/>
      <c r="X1044" s="17"/>
      <c r="Y1044" s="17">
        <f t="shared" si="3759"/>
        <v>397.5</v>
      </c>
      <c r="Z1044" s="17">
        <f t="shared" si="3760"/>
        <v>397.60000000000002</v>
      </c>
      <c r="AA1044" s="17">
        <f t="shared" si="3761"/>
        <v>397.60000000000002</v>
      </c>
      <c r="AB1044" s="17"/>
      <c r="AC1044" s="17"/>
      <c r="AD1044" s="17"/>
      <c r="AE1044" s="17">
        <f t="shared" si="3762"/>
        <v>397.5</v>
      </c>
      <c r="AF1044" s="17">
        <f t="shared" si="3763"/>
        <v>397.60000000000002</v>
      </c>
      <c r="AG1044" s="17">
        <f t="shared" si="3764"/>
        <v>397.60000000000002</v>
      </c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>
        <f t="shared" si="3679"/>
        <v>397.5</v>
      </c>
      <c r="AX1044" s="17">
        <f t="shared" si="3680"/>
        <v>397.60000000000002</v>
      </c>
      <c r="AY1044" s="17">
        <f t="shared" si="3681"/>
        <v>397.60000000000002</v>
      </c>
      <c r="AZ1044" s="17"/>
      <c r="BA1044" s="17">
        <f t="shared" si="3682"/>
        <v>397.5</v>
      </c>
      <c r="BB1044" s="17">
        <f t="shared" si="3683"/>
        <v>397.60000000000002</v>
      </c>
      <c r="BC1044" s="17">
        <f t="shared" si="3684"/>
        <v>397.60000000000002</v>
      </c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>
        <f t="shared" si="3612"/>
        <v>397.5</v>
      </c>
      <c r="BP1044" s="17">
        <f t="shared" si="3613"/>
        <v>397.60000000000002</v>
      </c>
      <c r="BQ1044" s="17">
        <f t="shared" si="3614"/>
        <v>397.60000000000002</v>
      </c>
      <c r="BR1044" s="17"/>
      <c r="BS1044" s="35"/>
      <c r="BT1044" s="35"/>
      <c r="BU1044" s="1"/>
      <c r="BV1044" s="1"/>
      <c r="BW1044" s="1"/>
      <c r="BX1044" s="1"/>
      <c r="BY1044" s="1"/>
      <c r="BZ1044" s="1"/>
      <c r="CA1044" s="1"/>
      <c r="CB1044" s="1"/>
    </row>
    <row r="1045" s="23" customFormat="1" ht="15">
      <c r="A1045" s="24" t="s">
        <v>501</v>
      </c>
      <c r="B1045" s="24" t="s">
        <v>128</v>
      </c>
      <c r="C1045" s="24"/>
      <c r="D1045" s="24"/>
      <c r="E1045" s="36"/>
      <c r="F1045" s="25" t="s">
        <v>129</v>
      </c>
      <c r="G1045" s="26">
        <f>G1046+G1062</f>
        <v>19584.700000000001</v>
      </c>
      <c r="H1045" s="26">
        <f>H1046+H1062</f>
        <v>19584.700000000001</v>
      </c>
      <c r="I1045" s="26">
        <f>I1046+I1062</f>
        <v>19584.700000000001</v>
      </c>
      <c r="J1045" s="26">
        <f>J1046+J1062</f>
        <v>0</v>
      </c>
      <c r="K1045" s="26">
        <f>K1046+K1062</f>
        <v>0</v>
      </c>
      <c r="L1045" s="26">
        <f>L1046+L1062</f>
        <v>0</v>
      </c>
      <c r="M1045" s="26">
        <f t="shared" si="3811"/>
        <v>19584.700000000001</v>
      </c>
      <c r="N1045" s="26">
        <f t="shared" si="3812"/>
        <v>19584.700000000001</v>
      </c>
      <c r="O1045" s="26">
        <f t="shared" si="3813"/>
        <v>19584.700000000001</v>
      </c>
      <c r="P1045" s="26">
        <f>P1046+P1062</f>
        <v>0</v>
      </c>
      <c r="Q1045" s="26">
        <f>Q1046+Q1062</f>
        <v>0</v>
      </c>
      <c r="R1045" s="26">
        <f>R1046+R1062</f>
        <v>0</v>
      </c>
      <c r="S1045" s="26">
        <f>S1046+S1062</f>
        <v>4976.5875599999999</v>
      </c>
      <c r="T1045" s="26">
        <f>T1046+T1062</f>
        <v>0</v>
      </c>
      <c r="U1045" s="26">
        <f>U1046+U1062</f>
        <v>0</v>
      </c>
      <c r="V1045" s="26">
        <f>V1046+V1062</f>
        <v>0</v>
      </c>
      <c r="W1045" s="26">
        <f>W1046+W1062</f>
        <v>0</v>
      </c>
      <c r="X1045" s="26">
        <f>X1046+X1062</f>
        <v>0</v>
      </c>
      <c r="Y1045" s="26">
        <f t="shared" si="3759"/>
        <v>24561.287560000001</v>
      </c>
      <c r="Z1045" s="26">
        <f t="shared" si="3760"/>
        <v>19584.700000000001</v>
      </c>
      <c r="AA1045" s="26">
        <f t="shared" si="3761"/>
        <v>19584.700000000001</v>
      </c>
      <c r="AB1045" s="26">
        <f>AB1046+AB1062</f>
        <v>0</v>
      </c>
      <c r="AC1045" s="26">
        <f>AC1046+AC1062</f>
        <v>0</v>
      </c>
      <c r="AD1045" s="26">
        <f>AD1046+AD1062</f>
        <v>0</v>
      </c>
      <c r="AE1045" s="26">
        <f t="shared" si="3762"/>
        <v>24561.287560000001</v>
      </c>
      <c r="AF1045" s="26">
        <f t="shared" si="3763"/>
        <v>19584.700000000001</v>
      </c>
      <c r="AG1045" s="26">
        <f t="shared" si="3764"/>
        <v>19584.700000000001</v>
      </c>
      <c r="AH1045" s="26">
        <f>AH1046+AH1062</f>
        <v>0</v>
      </c>
      <c r="AI1045" s="26">
        <f>AI1046+AI1062</f>
        <v>0</v>
      </c>
      <c r="AJ1045" s="26">
        <f>AJ1046+AJ1062</f>
        <v>0</v>
      </c>
      <c r="AK1045" s="26">
        <f>AK1046+AK1062</f>
        <v>0</v>
      </c>
      <c r="AL1045" s="26">
        <f>AL1046+AL1062</f>
        <v>0</v>
      </c>
      <c r="AM1045" s="26">
        <f>AM1046+AM1062</f>
        <v>0</v>
      </c>
      <c r="AN1045" s="26">
        <f>AN1046+AN1062</f>
        <v>0</v>
      </c>
      <c r="AO1045" s="26">
        <f>AO1046+AO1062</f>
        <v>0</v>
      </c>
      <c r="AP1045" s="26">
        <f>AP1046+AP1062</f>
        <v>0</v>
      </c>
      <c r="AQ1045" s="26">
        <f>AQ1046+AQ1062</f>
        <v>0</v>
      </c>
      <c r="AR1045" s="26">
        <f>AR1046+AR1062</f>
        <v>0</v>
      </c>
      <c r="AS1045" s="26">
        <f>AS1046+AS1062</f>
        <v>0</v>
      </c>
      <c r="AT1045" s="26">
        <f>AT1046+AT1062</f>
        <v>0</v>
      </c>
      <c r="AU1045" s="26">
        <f>AU1046+AU1062</f>
        <v>0</v>
      </c>
      <c r="AV1045" s="26">
        <f>AV1046+AV1062</f>
        <v>0</v>
      </c>
      <c r="AW1045" s="26">
        <f t="shared" si="3679"/>
        <v>24561.287560000001</v>
      </c>
      <c r="AX1045" s="26">
        <f t="shared" si="3680"/>
        <v>19584.700000000001</v>
      </c>
      <c r="AY1045" s="26">
        <f t="shared" si="3681"/>
        <v>19584.700000000001</v>
      </c>
      <c r="AZ1045" s="26">
        <f>AZ1046+AZ1062</f>
        <v>0</v>
      </c>
      <c r="BA1045" s="26">
        <f t="shared" si="3682"/>
        <v>24561.287560000001</v>
      </c>
      <c r="BB1045" s="26">
        <f t="shared" si="3683"/>
        <v>19584.700000000001</v>
      </c>
      <c r="BC1045" s="26">
        <f t="shared" si="3684"/>
        <v>19584.700000000001</v>
      </c>
      <c r="BD1045" s="26">
        <f>BD1046+BD1062</f>
        <v>0</v>
      </c>
      <c r="BE1045" s="26">
        <f>BE1046+BE1062</f>
        <v>0</v>
      </c>
      <c r="BF1045" s="26">
        <f>BF1046+BF1062</f>
        <v>-1362.6759999999999</v>
      </c>
      <c r="BG1045" s="26">
        <f>BG1046+BG1062</f>
        <v>0</v>
      </c>
      <c r="BH1045" s="26">
        <f>BH1046+BH1062</f>
        <v>0</v>
      </c>
      <c r="BI1045" s="26">
        <f>BI1046+BI1062</f>
        <v>0</v>
      </c>
      <c r="BJ1045" s="26">
        <f>BJ1046+BJ1062</f>
        <v>0</v>
      </c>
      <c r="BK1045" s="26">
        <f>BK1046+BK1062</f>
        <v>0</v>
      </c>
      <c r="BL1045" s="26">
        <f>BL1046+BL1062</f>
        <v>0</v>
      </c>
      <c r="BM1045" s="26">
        <f>BM1046+BM1062</f>
        <v>0</v>
      </c>
      <c r="BN1045" s="26">
        <f>BN1046+BN1062</f>
        <v>0</v>
      </c>
      <c r="BO1045" s="26">
        <f t="shared" si="3612"/>
        <v>23198.611560000001</v>
      </c>
      <c r="BP1045" s="26">
        <f t="shared" si="3613"/>
        <v>19584.700000000001</v>
      </c>
      <c r="BQ1045" s="26">
        <f t="shared" si="3614"/>
        <v>19584.700000000001</v>
      </c>
      <c r="BR1045" s="26">
        <f>BR1046+BR1062</f>
        <v>0</v>
      </c>
      <c r="BS1045" s="27"/>
      <c r="BT1045" s="27"/>
      <c r="BU1045" s="23"/>
      <c r="BV1045" s="23"/>
      <c r="BW1045" s="23"/>
      <c r="BX1045" s="23"/>
      <c r="BY1045" s="23"/>
      <c r="BZ1045" s="23"/>
      <c r="CA1045" s="23"/>
      <c r="CB1045" s="23"/>
    </row>
    <row r="1046" s="28" customFormat="1">
      <c r="A1046" s="29" t="s">
        <v>501</v>
      </c>
      <c r="B1046" s="29" t="s">
        <v>128</v>
      </c>
      <c r="C1046" s="29" t="s">
        <v>274</v>
      </c>
      <c r="D1046" s="29"/>
      <c r="E1046" s="29"/>
      <c r="F1046" s="30" t="s">
        <v>452</v>
      </c>
      <c r="G1046" s="31">
        <f>G1047+G1052</f>
        <v>18480.700000000001</v>
      </c>
      <c r="H1046" s="31">
        <f>H1047+H1052</f>
        <v>18480.700000000001</v>
      </c>
      <c r="I1046" s="31">
        <f>I1047+I1052</f>
        <v>18480.700000000001</v>
      </c>
      <c r="J1046" s="31">
        <f>J1047+J1052</f>
        <v>0</v>
      </c>
      <c r="K1046" s="31">
        <f>K1047+K1052</f>
        <v>0</v>
      </c>
      <c r="L1046" s="31">
        <f>L1047+L1052</f>
        <v>0</v>
      </c>
      <c r="M1046" s="31">
        <f t="shared" si="3811"/>
        <v>18480.700000000001</v>
      </c>
      <c r="N1046" s="31">
        <f t="shared" si="3812"/>
        <v>18480.700000000001</v>
      </c>
      <c r="O1046" s="31">
        <f t="shared" si="3813"/>
        <v>18480.700000000001</v>
      </c>
      <c r="P1046" s="31">
        <f>P1047+P1052+P1058</f>
        <v>0</v>
      </c>
      <c r="Q1046" s="31">
        <f>Q1047+Q1052+Q1058</f>
        <v>0</v>
      </c>
      <c r="R1046" s="31">
        <f>R1047+R1052+R1058</f>
        <v>0</v>
      </c>
      <c r="S1046" s="31">
        <f>S1047+S1052+S1058</f>
        <v>4976.5875599999999</v>
      </c>
      <c r="T1046" s="31">
        <f>T1047+T1052+T1058</f>
        <v>0</v>
      </c>
      <c r="U1046" s="31">
        <f>U1047+U1052+U1058</f>
        <v>0</v>
      </c>
      <c r="V1046" s="31">
        <f>V1047+V1052+V1058</f>
        <v>0</v>
      </c>
      <c r="W1046" s="31">
        <f>W1047+W1052+W1058</f>
        <v>0</v>
      </c>
      <c r="X1046" s="31">
        <f>X1047+X1052+X1058</f>
        <v>0</v>
      </c>
      <c r="Y1046" s="31">
        <f t="shared" si="3759"/>
        <v>23457.287560000001</v>
      </c>
      <c r="Z1046" s="31">
        <f t="shared" si="3760"/>
        <v>18480.700000000001</v>
      </c>
      <c r="AA1046" s="31">
        <f t="shared" si="3761"/>
        <v>18480.700000000001</v>
      </c>
      <c r="AB1046" s="31">
        <f>AB1047+AB1052+AB1058</f>
        <v>0</v>
      </c>
      <c r="AC1046" s="31">
        <f>AC1047+AC1052+AC1058</f>
        <v>0</v>
      </c>
      <c r="AD1046" s="31">
        <f>AD1047+AD1052+AD1058</f>
        <v>0</v>
      </c>
      <c r="AE1046" s="31">
        <f t="shared" si="3762"/>
        <v>23457.287560000001</v>
      </c>
      <c r="AF1046" s="31">
        <f t="shared" si="3763"/>
        <v>18480.700000000001</v>
      </c>
      <c r="AG1046" s="31">
        <f t="shared" si="3764"/>
        <v>18480.700000000001</v>
      </c>
      <c r="AH1046" s="31">
        <f>AH1047+AH1052+AH1058</f>
        <v>0</v>
      </c>
      <c r="AI1046" s="31">
        <f>AI1047+AI1052+AI1058</f>
        <v>0</v>
      </c>
      <c r="AJ1046" s="31">
        <f>AJ1047+AJ1052+AJ1058</f>
        <v>0</v>
      </c>
      <c r="AK1046" s="31">
        <f>AK1047+AK1052+AK1058</f>
        <v>0</v>
      </c>
      <c r="AL1046" s="31">
        <f>AL1047+AL1052+AL1058</f>
        <v>0</v>
      </c>
      <c r="AM1046" s="31">
        <f>AM1047+AM1052+AM1058</f>
        <v>0</v>
      </c>
      <c r="AN1046" s="31">
        <f>AN1047+AN1052+AN1058</f>
        <v>0</v>
      </c>
      <c r="AO1046" s="31">
        <f>AO1047+AO1052+AO1058</f>
        <v>0</v>
      </c>
      <c r="AP1046" s="31">
        <f>AP1047+AP1052+AP1058</f>
        <v>0</v>
      </c>
      <c r="AQ1046" s="31">
        <f>AQ1047+AQ1052+AQ1058</f>
        <v>0</v>
      </c>
      <c r="AR1046" s="31">
        <f>AR1047+AR1052+AR1058</f>
        <v>0</v>
      </c>
      <c r="AS1046" s="31">
        <f>AS1047+AS1052+AS1058</f>
        <v>0</v>
      </c>
      <c r="AT1046" s="31">
        <f>AT1047+AT1052+AT1058</f>
        <v>0</v>
      </c>
      <c r="AU1046" s="31">
        <f>AU1047+AU1052+AU1058</f>
        <v>0</v>
      </c>
      <c r="AV1046" s="31">
        <f>AV1047+AV1052+AV1058</f>
        <v>0</v>
      </c>
      <c r="AW1046" s="31">
        <f t="shared" si="3679"/>
        <v>23457.287560000001</v>
      </c>
      <c r="AX1046" s="31">
        <f t="shared" si="3680"/>
        <v>18480.700000000001</v>
      </c>
      <c r="AY1046" s="31">
        <f t="shared" si="3681"/>
        <v>18480.700000000001</v>
      </c>
      <c r="AZ1046" s="31">
        <f>AZ1047+AZ1052+AZ1058</f>
        <v>0</v>
      </c>
      <c r="BA1046" s="31">
        <f t="shared" si="3682"/>
        <v>23457.287560000001</v>
      </c>
      <c r="BB1046" s="31">
        <f t="shared" si="3683"/>
        <v>18480.700000000001</v>
      </c>
      <c r="BC1046" s="31">
        <f t="shared" si="3684"/>
        <v>18480.700000000001</v>
      </c>
      <c r="BD1046" s="31">
        <f>BD1047+BD1052+BD1058</f>
        <v>0</v>
      </c>
      <c r="BE1046" s="31">
        <f>BE1047+BE1052+BE1058</f>
        <v>0</v>
      </c>
      <c r="BF1046" s="31">
        <f>BF1047+BF1052+BF1058</f>
        <v>-1362.6759999999999</v>
      </c>
      <c r="BG1046" s="31">
        <f>BG1047+BG1052+BG1058</f>
        <v>0</v>
      </c>
      <c r="BH1046" s="31">
        <f>BH1047+BH1052+BH1058</f>
        <v>0</v>
      </c>
      <c r="BI1046" s="31">
        <f>BI1047+BI1052+BI1058</f>
        <v>0</v>
      </c>
      <c r="BJ1046" s="31">
        <f>BJ1047+BJ1052+BJ1058</f>
        <v>0</v>
      </c>
      <c r="BK1046" s="31">
        <f>BK1047+BK1052+BK1058</f>
        <v>0</v>
      </c>
      <c r="BL1046" s="31">
        <f>BL1047+BL1052+BL1058</f>
        <v>0</v>
      </c>
      <c r="BM1046" s="31">
        <f>BM1047+BM1052+BM1058</f>
        <v>0</v>
      </c>
      <c r="BN1046" s="31">
        <f>BN1047+BN1052+BN1058</f>
        <v>0</v>
      </c>
      <c r="BO1046" s="31">
        <f t="shared" si="3612"/>
        <v>22094.611560000001</v>
      </c>
      <c r="BP1046" s="31">
        <f t="shared" si="3613"/>
        <v>18480.700000000001</v>
      </c>
      <c r="BQ1046" s="31">
        <f t="shared" si="3614"/>
        <v>18480.700000000001</v>
      </c>
      <c r="BR1046" s="31">
        <f>BR1047+BR1052+BR1058</f>
        <v>0</v>
      </c>
      <c r="BS1046" s="32"/>
      <c r="BT1046" s="32"/>
      <c r="BU1046" s="28"/>
      <c r="BV1046" s="28"/>
      <c r="BW1046" s="28"/>
      <c r="BX1046" s="28"/>
      <c r="BY1046" s="28"/>
      <c r="BZ1046" s="28"/>
      <c r="CA1046" s="28"/>
      <c r="CB1046" s="28"/>
    </row>
    <row r="1047" s="1" customFormat="1">
      <c r="A1047" s="33" t="s">
        <v>501</v>
      </c>
      <c r="B1047" s="33" t="s">
        <v>128</v>
      </c>
      <c r="C1047" s="33" t="s">
        <v>274</v>
      </c>
      <c r="D1047" s="33" t="s">
        <v>74</v>
      </c>
      <c r="E1047" s="38"/>
      <c r="F1047" s="34" t="s">
        <v>75</v>
      </c>
      <c r="G1047" s="17">
        <f t="shared" ref="G1047:G1110" si="3814">G1048</f>
        <v>2314.4000000000001</v>
      </c>
      <c r="H1047" s="17">
        <f t="shared" ref="H1047:H1110" si="3815">H1048</f>
        <v>2314.4000000000001</v>
      </c>
      <c r="I1047" s="17">
        <f t="shared" ref="I1047:I1066" si="3816">I1048</f>
        <v>2314.4000000000001</v>
      </c>
      <c r="J1047" s="17">
        <f t="shared" ref="J1047:J1066" si="3817">J1048</f>
        <v>0</v>
      </c>
      <c r="K1047" s="17">
        <f t="shared" ref="K1047:K1066" si="3818">K1048</f>
        <v>0</v>
      </c>
      <c r="L1047" s="17">
        <f t="shared" ref="L1047:L1066" si="3819">L1048</f>
        <v>0</v>
      </c>
      <c r="M1047" s="17">
        <f t="shared" si="3811"/>
        <v>2314.4000000000001</v>
      </c>
      <c r="N1047" s="17">
        <f t="shared" si="3812"/>
        <v>2314.4000000000001</v>
      </c>
      <c r="O1047" s="17">
        <f t="shared" si="3813"/>
        <v>2314.4000000000001</v>
      </c>
      <c r="P1047" s="17">
        <f t="shared" ref="P1047:P1066" si="3820">P1048</f>
        <v>0</v>
      </c>
      <c r="Q1047" s="17">
        <f t="shared" ref="Q1047:Q1066" si="3821">Q1048</f>
        <v>0</v>
      </c>
      <c r="R1047" s="17">
        <f t="shared" ref="R1047:R1066" si="3822">R1048</f>
        <v>0</v>
      </c>
      <c r="S1047" s="17">
        <f t="shared" ref="S1047:S1066" si="3823">S1048</f>
        <v>1737.7349999999999</v>
      </c>
      <c r="T1047" s="17">
        <f t="shared" ref="T1047:T1066" si="3824">T1048</f>
        <v>0</v>
      </c>
      <c r="U1047" s="17">
        <f t="shared" ref="U1047:U1066" si="3825">U1048</f>
        <v>0</v>
      </c>
      <c r="V1047" s="17">
        <f t="shared" ref="V1047:V1066" si="3826">V1048</f>
        <v>0</v>
      </c>
      <c r="W1047" s="17">
        <f t="shared" ref="W1047:W1054" si="3827">W1048</f>
        <v>0</v>
      </c>
      <c r="X1047" s="17">
        <f t="shared" ref="X1047:X1054" si="3828">X1048</f>
        <v>0</v>
      </c>
      <c r="Y1047" s="17">
        <f t="shared" si="3759"/>
        <v>4052.1350000000002</v>
      </c>
      <c r="Z1047" s="17">
        <f t="shared" si="3760"/>
        <v>2314.4000000000001</v>
      </c>
      <c r="AA1047" s="17">
        <f t="shared" si="3761"/>
        <v>2314.4000000000001</v>
      </c>
      <c r="AB1047" s="17">
        <f t="shared" ref="AB1047:AB1054" si="3829">AB1048</f>
        <v>0</v>
      </c>
      <c r="AC1047" s="17">
        <f t="shared" ref="AC1047:AC1054" si="3830">AC1048</f>
        <v>0</v>
      </c>
      <c r="AD1047" s="17">
        <f t="shared" ref="AD1047:AD1054" si="3831">AD1048</f>
        <v>0</v>
      </c>
      <c r="AE1047" s="17">
        <f t="shared" si="3762"/>
        <v>4052.1350000000002</v>
      </c>
      <c r="AF1047" s="17">
        <f t="shared" si="3763"/>
        <v>2314.4000000000001</v>
      </c>
      <c r="AG1047" s="17">
        <f t="shared" si="3764"/>
        <v>2314.4000000000001</v>
      </c>
      <c r="AH1047" s="17">
        <f t="shared" ref="AH1047:AH1054" si="3832">AH1048</f>
        <v>0</v>
      </c>
      <c r="AI1047" s="17">
        <f t="shared" ref="AI1047:AI1054" si="3833">AI1048</f>
        <v>0</v>
      </c>
      <c r="AJ1047" s="17">
        <f t="shared" ref="AJ1047:AJ1054" si="3834">AJ1048</f>
        <v>0</v>
      </c>
      <c r="AK1047" s="17">
        <f t="shared" ref="AK1047:AK1054" si="3835">AK1048</f>
        <v>0</v>
      </c>
      <c r="AL1047" s="17">
        <f t="shared" ref="AL1047:AL1054" si="3836">AL1048</f>
        <v>0</v>
      </c>
      <c r="AM1047" s="17">
        <f t="shared" ref="AM1047:AM1054" si="3837">AM1048</f>
        <v>0</v>
      </c>
      <c r="AN1047" s="17">
        <f t="shared" ref="AN1047:AN1054" si="3838">AN1048</f>
        <v>0</v>
      </c>
      <c r="AO1047" s="17">
        <f t="shared" ref="AO1047:AO1054" si="3839">AO1048</f>
        <v>0</v>
      </c>
      <c r="AP1047" s="17">
        <f t="shared" ref="AP1047:AP1054" si="3840">AP1048</f>
        <v>0</v>
      </c>
      <c r="AQ1047" s="17">
        <f t="shared" ref="AQ1047:AQ1054" si="3841">AQ1048</f>
        <v>0</v>
      </c>
      <c r="AR1047" s="17">
        <f t="shared" ref="AR1047:AR1054" si="3842">AR1048</f>
        <v>0</v>
      </c>
      <c r="AS1047" s="17">
        <f t="shared" ref="AS1047:AS1054" si="3843">AS1048</f>
        <v>0</v>
      </c>
      <c r="AT1047" s="17">
        <f t="shared" ref="AT1047:AT1054" si="3844">AT1048</f>
        <v>0</v>
      </c>
      <c r="AU1047" s="17">
        <f t="shared" ref="AU1047:AU1054" si="3845">AU1048</f>
        <v>0</v>
      </c>
      <c r="AV1047" s="17">
        <f t="shared" ref="AV1047:AV1054" si="3846">AV1048</f>
        <v>0</v>
      </c>
      <c r="AW1047" s="17">
        <f t="shared" si="3679"/>
        <v>4052.1350000000002</v>
      </c>
      <c r="AX1047" s="17">
        <f t="shared" si="3680"/>
        <v>2314.4000000000001</v>
      </c>
      <c r="AY1047" s="17">
        <f t="shared" si="3681"/>
        <v>2314.4000000000001</v>
      </c>
      <c r="AZ1047" s="17">
        <f t="shared" ref="AZ1047:AZ1054" si="3847">AZ1048</f>
        <v>0</v>
      </c>
      <c r="BA1047" s="17">
        <f t="shared" si="3682"/>
        <v>4052.1350000000002</v>
      </c>
      <c r="BB1047" s="17">
        <f t="shared" si="3683"/>
        <v>2314.4000000000001</v>
      </c>
      <c r="BC1047" s="17">
        <f t="shared" si="3684"/>
        <v>2314.4000000000001</v>
      </c>
      <c r="BD1047" s="17">
        <f t="shared" ref="BD1047:BD1054" si="3848">BD1048</f>
        <v>0</v>
      </c>
      <c r="BE1047" s="17">
        <f t="shared" ref="BE1047:BE1054" si="3849">BE1048</f>
        <v>0</v>
      </c>
      <c r="BF1047" s="17">
        <f t="shared" ref="BF1047:BF1054" si="3850">BF1048</f>
        <v>-1362.6759999999999</v>
      </c>
      <c r="BG1047" s="17">
        <f t="shared" ref="BG1047:BG1054" si="3851">BG1048</f>
        <v>0</v>
      </c>
      <c r="BH1047" s="17">
        <f t="shared" ref="BH1047:BH1054" si="3852">BH1048</f>
        <v>0</v>
      </c>
      <c r="BI1047" s="17">
        <f t="shared" ref="BI1047:BI1054" si="3853">BI1048</f>
        <v>0</v>
      </c>
      <c r="BJ1047" s="17">
        <f t="shared" ref="BJ1047:BJ1054" si="3854">BJ1048</f>
        <v>0</v>
      </c>
      <c r="BK1047" s="17">
        <f t="shared" ref="BK1047:BK1054" si="3855">BK1048</f>
        <v>0</v>
      </c>
      <c r="BL1047" s="17">
        <f t="shared" ref="BL1047:BL1054" si="3856">BL1048</f>
        <v>0</v>
      </c>
      <c r="BM1047" s="17">
        <f t="shared" ref="BM1047:BM1054" si="3857">BM1048</f>
        <v>0</v>
      </c>
      <c r="BN1047" s="17">
        <f t="shared" ref="BN1047:BN1054" si="3858">BN1048</f>
        <v>0</v>
      </c>
      <c r="BO1047" s="17">
        <f t="shared" si="3612"/>
        <v>2689.4590000000003</v>
      </c>
      <c r="BP1047" s="17">
        <f t="shared" si="3613"/>
        <v>2314.4000000000001</v>
      </c>
      <c r="BQ1047" s="17">
        <f t="shared" si="3614"/>
        <v>2314.4000000000001</v>
      </c>
      <c r="BR1047" s="17">
        <f t="shared" ref="BR1047:BR1054" si="3859">BR1048</f>
        <v>0</v>
      </c>
      <c r="BS1047" s="35"/>
      <c r="BT1047" s="35"/>
      <c r="BU1047" s="1"/>
      <c r="BV1047" s="1"/>
      <c r="BW1047" s="1"/>
      <c r="BX1047" s="1"/>
      <c r="BY1047" s="1"/>
      <c r="BZ1047" s="1"/>
      <c r="CA1047" s="1"/>
      <c r="CB1047" s="1"/>
    </row>
    <row r="1048" s="1" customFormat="1" hidden="1">
      <c r="A1048" s="33" t="s">
        <v>501</v>
      </c>
      <c r="B1048" s="33" t="s">
        <v>128</v>
      </c>
      <c r="C1048" s="33" t="s">
        <v>274</v>
      </c>
      <c r="D1048" s="33" t="s">
        <v>76</v>
      </c>
      <c r="E1048" s="38"/>
      <c r="F1048" s="34" t="s">
        <v>43</v>
      </c>
      <c r="G1048" s="17">
        <f t="shared" si="3814"/>
        <v>2314.4000000000001</v>
      </c>
      <c r="H1048" s="17">
        <f t="shared" si="3815"/>
        <v>2314.4000000000001</v>
      </c>
      <c r="I1048" s="17">
        <f t="shared" si="3816"/>
        <v>2314.4000000000001</v>
      </c>
      <c r="J1048" s="17">
        <f t="shared" si="3817"/>
        <v>0</v>
      </c>
      <c r="K1048" s="17">
        <f t="shared" si="3818"/>
        <v>0</v>
      </c>
      <c r="L1048" s="17">
        <f t="shared" si="3819"/>
        <v>0</v>
      </c>
      <c r="M1048" s="17">
        <f t="shared" si="3811"/>
        <v>2314.4000000000001</v>
      </c>
      <c r="N1048" s="17">
        <f t="shared" si="3812"/>
        <v>2314.4000000000001</v>
      </c>
      <c r="O1048" s="17">
        <f t="shared" si="3813"/>
        <v>2314.4000000000001</v>
      </c>
      <c r="P1048" s="17">
        <f t="shared" si="3820"/>
        <v>0</v>
      </c>
      <c r="Q1048" s="17">
        <f t="shared" si="3821"/>
        <v>0</v>
      </c>
      <c r="R1048" s="17">
        <f t="shared" si="3822"/>
        <v>0</v>
      </c>
      <c r="S1048" s="17">
        <f t="shared" si="3823"/>
        <v>1737.7349999999999</v>
      </c>
      <c r="T1048" s="17">
        <f t="shared" si="3824"/>
        <v>0</v>
      </c>
      <c r="U1048" s="17">
        <f t="shared" si="3825"/>
        <v>0</v>
      </c>
      <c r="V1048" s="17">
        <f t="shared" si="3826"/>
        <v>0</v>
      </c>
      <c r="W1048" s="17">
        <f t="shared" si="3827"/>
        <v>0</v>
      </c>
      <c r="X1048" s="17">
        <f t="shared" si="3828"/>
        <v>0</v>
      </c>
      <c r="Y1048" s="17">
        <f t="shared" si="3759"/>
        <v>4052.1350000000002</v>
      </c>
      <c r="Z1048" s="17">
        <f t="shared" si="3760"/>
        <v>2314.4000000000001</v>
      </c>
      <c r="AA1048" s="17">
        <f t="shared" si="3761"/>
        <v>2314.4000000000001</v>
      </c>
      <c r="AB1048" s="17">
        <f t="shared" si="3829"/>
        <v>0</v>
      </c>
      <c r="AC1048" s="17">
        <f t="shared" si="3830"/>
        <v>0</v>
      </c>
      <c r="AD1048" s="17">
        <f t="shared" si="3831"/>
        <v>0</v>
      </c>
      <c r="AE1048" s="17">
        <f t="shared" si="3762"/>
        <v>4052.1350000000002</v>
      </c>
      <c r="AF1048" s="17">
        <f t="shared" si="3763"/>
        <v>2314.4000000000001</v>
      </c>
      <c r="AG1048" s="17">
        <f t="shared" si="3764"/>
        <v>2314.4000000000001</v>
      </c>
      <c r="AH1048" s="17">
        <f t="shared" si="3832"/>
        <v>0</v>
      </c>
      <c r="AI1048" s="17">
        <f t="shared" si="3833"/>
        <v>0</v>
      </c>
      <c r="AJ1048" s="17">
        <f t="shared" si="3834"/>
        <v>0</v>
      </c>
      <c r="AK1048" s="17">
        <f t="shared" si="3835"/>
        <v>0</v>
      </c>
      <c r="AL1048" s="17">
        <f t="shared" si="3836"/>
        <v>0</v>
      </c>
      <c r="AM1048" s="17">
        <f t="shared" si="3837"/>
        <v>0</v>
      </c>
      <c r="AN1048" s="17">
        <f t="shared" si="3838"/>
        <v>0</v>
      </c>
      <c r="AO1048" s="17">
        <f t="shared" si="3839"/>
        <v>0</v>
      </c>
      <c r="AP1048" s="17">
        <f t="shared" si="3840"/>
        <v>0</v>
      </c>
      <c r="AQ1048" s="17">
        <f t="shared" si="3841"/>
        <v>0</v>
      </c>
      <c r="AR1048" s="17">
        <f t="shared" si="3842"/>
        <v>0</v>
      </c>
      <c r="AS1048" s="17">
        <f t="shared" si="3843"/>
        <v>0</v>
      </c>
      <c r="AT1048" s="17">
        <f t="shared" si="3844"/>
        <v>0</v>
      </c>
      <c r="AU1048" s="17">
        <f t="shared" si="3845"/>
        <v>0</v>
      </c>
      <c r="AV1048" s="17">
        <f t="shared" si="3846"/>
        <v>0</v>
      </c>
      <c r="AW1048" s="17">
        <f t="shared" si="3679"/>
        <v>4052.1350000000002</v>
      </c>
      <c r="AX1048" s="17">
        <f t="shared" si="3680"/>
        <v>2314.4000000000001</v>
      </c>
      <c r="AY1048" s="17">
        <f t="shared" si="3681"/>
        <v>2314.4000000000001</v>
      </c>
      <c r="AZ1048" s="17">
        <f t="shared" si="3847"/>
        <v>0</v>
      </c>
      <c r="BA1048" s="17">
        <f t="shared" si="3682"/>
        <v>4052.1350000000002</v>
      </c>
      <c r="BB1048" s="17">
        <f t="shared" si="3683"/>
        <v>2314.4000000000001</v>
      </c>
      <c r="BC1048" s="17">
        <f t="shared" si="3684"/>
        <v>2314.4000000000001</v>
      </c>
      <c r="BD1048" s="17">
        <f t="shared" si="3848"/>
        <v>0</v>
      </c>
      <c r="BE1048" s="17">
        <f t="shared" si="3849"/>
        <v>0</v>
      </c>
      <c r="BF1048" s="17">
        <f t="shared" si="3850"/>
        <v>-1362.6759999999999</v>
      </c>
      <c r="BG1048" s="17">
        <f t="shared" si="3851"/>
        <v>0</v>
      </c>
      <c r="BH1048" s="17">
        <f t="shared" si="3852"/>
        <v>0</v>
      </c>
      <c r="BI1048" s="17">
        <f t="shared" si="3853"/>
        <v>0</v>
      </c>
      <c r="BJ1048" s="17">
        <f t="shared" si="3854"/>
        <v>0</v>
      </c>
      <c r="BK1048" s="17">
        <f t="shared" si="3855"/>
        <v>0</v>
      </c>
      <c r="BL1048" s="17">
        <f t="shared" si="3856"/>
        <v>0</v>
      </c>
      <c r="BM1048" s="17">
        <f t="shared" si="3857"/>
        <v>0</v>
      </c>
      <c r="BN1048" s="17">
        <f t="shared" si="3858"/>
        <v>0</v>
      </c>
      <c r="BO1048" s="17">
        <f t="shared" si="3612"/>
        <v>2689.4590000000003</v>
      </c>
      <c r="BP1048" s="17">
        <f t="shared" si="3613"/>
        <v>2314.4000000000001</v>
      </c>
      <c r="BQ1048" s="17">
        <f t="shared" si="3614"/>
        <v>2314.4000000000001</v>
      </c>
      <c r="BR1048" s="17">
        <f t="shared" si="3859"/>
        <v>0</v>
      </c>
      <c r="BS1048" s="35">
        <v>0</v>
      </c>
      <c r="BT1048" s="35"/>
      <c r="BU1048" s="1"/>
      <c r="BV1048" s="1"/>
      <c r="BW1048" s="1"/>
      <c r="BX1048" s="1"/>
      <c r="BY1048" s="1"/>
      <c r="BZ1048" s="1"/>
      <c r="CA1048" s="1"/>
      <c r="CB1048" s="1"/>
    </row>
    <row r="1049" s="1" customFormat="1">
      <c r="A1049" s="33" t="s">
        <v>501</v>
      </c>
      <c r="B1049" s="33" t="s">
        <v>128</v>
      </c>
      <c r="C1049" s="33" t="s">
        <v>274</v>
      </c>
      <c r="D1049" s="33" t="s">
        <v>453</v>
      </c>
      <c r="E1049" s="38"/>
      <c r="F1049" s="34" t="s">
        <v>454</v>
      </c>
      <c r="G1049" s="17">
        <f t="shared" si="3814"/>
        <v>2314.4000000000001</v>
      </c>
      <c r="H1049" s="17">
        <f t="shared" si="3815"/>
        <v>2314.4000000000001</v>
      </c>
      <c r="I1049" s="17">
        <f t="shared" si="3816"/>
        <v>2314.4000000000001</v>
      </c>
      <c r="J1049" s="17">
        <f t="shared" si="3817"/>
        <v>0</v>
      </c>
      <c r="K1049" s="17">
        <f t="shared" si="3818"/>
        <v>0</v>
      </c>
      <c r="L1049" s="17">
        <f t="shared" si="3819"/>
        <v>0</v>
      </c>
      <c r="M1049" s="17">
        <f t="shared" si="3811"/>
        <v>2314.4000000000001</v>
      </c>
      <c r="N1049" s="17">
        <f t="shared" si="3812"/>
        <v>2314.4000000000001</v>
      </c>
      <c r="O1049" s="17">
        <f t="shared" si="3813"/>
        <v>2314.4000000000001</v>
      </c>
      <c r="P1049" s="17">
        <f t="shared" si="3820"/>
        <v>0</v>
      </c>
      <c r="Q1049" s="17">
        <f t="shared" si="3821"/>
        <v>0</v>
      </c>
      <c r="R1049" s="17">
        <f t="shared" si="3822"/>
        <v>0</v>
      </c>
      <c r="S1049" s="17">
        <f t="shared" si="3823"/>
        <v>1737.7349999999999</v>
      </c>
      <c r="T1049" s="17">
        <f t="shared" si="3824"/>
        <v>0</v>
      </c>
      <c r="U1049" s="17">
        <f t="shared" si="3825"/>
        <v>0</v>
      </c>
      <c r="V1049" s="17">
        <f t="shared" si="3826"/>
        <v>0</v>
      </c>
      <c r="W1049" s="17">
        <f t="shared" si="3827"/>
        <v>0</v>
      </c>
      <c r="X1049" s="17">
        <f t="shared" si="3828"/>
        <v>0</v>
      </c>
      <c r="Y1049" s="17">
        <f t="shared" si="3759"/>
        <v>4052.1350000000002</v>
      </c>
      <c r="Z1049" s="17">
        <f t="shared" si="3760"/>
        <v>2314.4000000000001</v>
      </c>
      <c r="AA1049" s="17">
        <f t="shared" si="3761"/>
        <v>2314.4000000000001</v>
      </c>
      <c r="AB1049" s="17">
        <f t="shared" si="3829"/>
        <v>0</v>
      </c>
      <c r="AC1049" s="17">
        <f t="shared" si="3830"/>
        <v>0</v>
      </c>
      <c r="AD1049" s="17">
        <f t="shared" si="3831"/>
        <v>0</v>
      </c>
      <c r="AE1049" s="17">
        <f t="shared" si="3762"/>
        <v>4052.1350000000002</v>
      </c>
      <c r="AF1049" s="17">
        <f t="shared" si="3763"/>
        <v>2314.4000000000001</v>
      </c>
      <c r="AG1049" s="17">
        <f t="shared" si="3764"/>
        <v>2314.4000000000001</v>
      </c>
      <c r="AH1049" s="17">
        <f t="shared" si="3832"/>
        <v>0</v>
      </c>
      <c r="AI1049" s="17">
        <f t="shared" si="3833"/>
        <v>0</v>
      </c>
      <c r="AJ1049" s="17">
        <f t="shared" si="3834"/>
        <v>0</v>
      </c>
      <c r="AK1049" s="17">
        <f t="shared" si="3835"/>
        <v>0</v>
      </c>
      <c r="AL1049" s="17">
        <f t="shared" si="3836"/>
        <v>0</v>
      </c>
      <c r="AM1049" s="17">
        <f t="shared" si="3837"/>
        <v>0</v>
      </c>
      <c r="AN1049" s="17">
        <f t="shared" si="3838"/>
        <v>0</v>
      </c>
      <c r="AO1049" s="17">
        <f t="shared" si="3839"/>
        <v>0</v>
      </c>
      <c r="AP1049" s="17">
        <f t="shared" si="3840"/>
        <v>0</v>
      </c>
      <c r="AQ1049" s="17">
        <f t="shared" si="3841"/>
        <v>0</v>
      </c>
      <c r="AR1049" s="17">
        <f t="shared" si="3842"/>
        <v>0</v>
      </c>
      <c r="AS1049" s="17">
        <f t="shared" si="3843"/>
        <v>0</v>
      </c>
      <c r="AT1049" s="17">
        <f t="shared" si="3844"/>
        <v>0</v>
      </c>
      <c r="AU1049" s="17">
        <f t="shared" si="3845"/>
        <v>0</v>
      </c>
      <c r="AV1049" s="17">
        <f t="shared" si="3846"/>
        <v>0</v>
      </c>
      <c r="AW1049" s="17">
        <f t="shared" si="3679"/>
        <v>4052.1350000000002</v>
      </c>
      <c r="AX1049" s="17">
        <f t="shared" si="3680"/>
        <v>2314.4000000000001</v>
      </c>
      <c r="AY1049" s="17">
        <f t="shared" si="3681"/>
        <v>2314.4000000000001</v>
      </c>
      <c r="AZ1049" s="17">
        <f t="shared" si="3847"/>
        <v>0</v>
      </c>
      <c r="BA1049" s="17">
        <f t="shared" si="3682"/>
        <v>4052.1350000000002</v>
      </c>
      <c r="BB1049" s="17">
        <f t="shared" si="3683"/>
        <v>2314.4000000000001</v>
      </c>
      <c r="BC1049" s="17">
        <f t="shared" si="3684"/>
        <v>2314.4000000000001</v>
      </c>
      <c r="BD1049" s="17">
        <f t="shared" si="3848"/>
        <v>0</v>
      </c>
      <c r="BE1049" s="17">
        <f t="shared" si="3849"/>
        <v>0</v>
      </c>
      <c r="BF1049" s="17">
        <f t="shared" si="3850"/>
        <v>-1362.6759999999999</v>
      </c>
      <c r="BG1049" s="17">
        <f t="shared" si="3851"/>
        <v>0</v>
      </c>
      <c r="BH1049" s="17">
        <f t="shared" si="3852"/>
        <v>0</v>
      </c>
      <c r="BI1049" s="17">
        <f t="shared" si="3853"/>
        <v>0</v>
      </c>
      <c r="BJ1049" s="17">
        <f t="shared" si="3854"/>
        <v>0</v>
      </c>
      <c r="BK1049" s="17">
        <f t="shared" si="3855"/>
        <v>0</v>
      </c>
      <c r="BL1049" s="17">
        <f t="shared" si="3856"/>
        <v>0</v>
      </c>
      <c r="BM1049" s="17">
        <f t="shared" si="3857"/>
        <v>0</v>
      </c>
      <c r="BN1049" s="17">
        <f t="shared" si="3858"/>
        <v>0</v>
      </c>
      <c r="BO1049" s="17">
        <f t="shared" si="3612"/>
        <v>2689.4590000000003</v>
      </c>
      <c r="BP1049" s="17">
        <f t="shared" si="3613"/>
        <v>2314.4000000000001</v>
      </c>
      <c r="BQ1049" s="17">
        <f t="shared" si="3614"/>
        <v>2314.4000000000001</v>
      </c>
      <c r="BR1049" s="17">
        <f t="shared" si="3859"/>
        <v>0</v>
      </c>
      <c r="BS1049" s="35"/>
      <c r="BT1049" s="35"/>
      <c r="BU1049" s="1"/>
      <c r="BV1049" s="1"/>
      <c r="BW1049" s="1"/>
      <c r="BX1049" s="1"/>
      <c r="BY1049" s="1"/>
      <c r="BZ1049" s="1"/>
      <c r="CA1049" s="1"/>
      <c r="CB1049" s="1"/>
    </row>
    <row r="1050" s="1" customFormat="1">
      <c r="A1050" s="33" t="s">
        <v>501</v>
      </c>
      <c r="B1050" s="33" t="s">
        <v>128</v>
      </c>
      <c r="C1050" s="33" t="s">
        <v>274</v>
      </c>
      <c r="D1050" s="33" t="s">
        <v>455</v>
      </c>
      <c r="E1050" s="38"/>
      <c r="F1050" s="34" t="s">
        <v>456</v>
      </c>
      <c r="G1050" s="17">
        <f t="shared" si="3814"/>
        <v>2314.4000000000001</v>
      </c>
      <c r="H1050" s="17">
        <f t="shared" si="3815"/>
        <v>2314.4000000000001</v>
      </c>
      <c r="I1050" s="17">
        <f t="shared" si="3816"/>
        <v>2314.4000000000001</v>
      </c>
      <c r="J1050" s="17">
        <f t="shared" si="3817"/>
        <v>0</v>
      </c>
      <c r="K1050" s="17">
        <f t="shared" si="3818"/>
        <v>0</v>
      </c>
      <c r="L1050" s="17">
        <f t="shared" si="3819"/>
        <v>0</v>
      </c>
      <c r="M1050" s="17">
        <f t="shared" si="3811"/>
        <v>2314.4000000000001</v>
      </c>
      <c r="N1050" s="17">
        <f t="shared" si="3812"/>
        <v>2314.4000000000001</v>
      </c>
      <c r="O1050" s="17">
        <f t="shared" si="3813"/>
        <v>2314.4000000000001</v>
      </c>
      <c r="P1050" s="17">
        <f t="shared" si="3820"/>
        <v>0</v>
      </c>
      <c r="Q1050" s="17">
        <f t="shared" si="3821"/>
        <v>0</v>
      </c>
      <c r="R1050" s="17">
        <f t="shared" si="3822"/>
        <v>0</v>
      </c>
      <c r="S1050" s="17">
        <f t="shared" si="3823"/>
        <v>1737.7349999999999</v>
      </c>
      <c r="T1050" s="17">
        <f t="shared" si="3824"/>
        <v>0</v>
      </c>
      <c r="U1050" s="17">
        <f t="shared" si="3825"/>
        <v>0</v>
      </c>
      <c r="V1050" s="17">
        <f t="shared" si="3826"/>
        <v>0</v>
      </c>
      <c r="W1050" s="17">
        <f t="shared" si="3827"/>
        <v>0</v>
      </c>
      <c r="X1050" s="17">
        <f t="shared" si="3828"/>
        <v>0</v>
      </c>
      <c r="Y1050" s="17">
        <f t="shared" si="3759"/>
        <v>4052.1350000000002</v>
      </c>
      <c r="Z1050" s="17">
        <f t="shared" si="3760"/>
        <v>2314.4000000000001</v>
      </c>
      <c r="AA1050" s="17">
        <f t="shared" si="3761"/>
        <v>2314.4000000000001</v>
      </c>
      <c r="AB1050" s="17">
        <f t="shared" si="3829"/>
        <v>0</v>
      </c>
      <c r="AC1050" s="17">
        <f t="shared" si="3830"/>
        <v>0</v>
      </c>
      <c r="AD1050" s="17">
        <f t="shared" si="3831"/>
        <v>0</v>
      </c>
      <c r="AE1050" s="17">
        <f t="shared" si="3762"/>
        <v>4052.1350000000002</v>
      </c>
      <c r="AF1050" s="17">
        <f t="shared" si="3763"/>
        <v>2314.4000000000001</v>
      </c>
      <c r="AG1050" s="17">
        <f t="shared" si="3764"/>
        <v>2314.4000000000001</v>
      </c>
      <c r="AH1050" s="17">
        <f t="shared" si="3832"/>
        <v>0</v>
      </c>
      <c r="AI1050" s="17">
        <f t="shared" si="3833"/>
        <v>0</v>
      </c>
      <c r="AJ1050" s="17">
        <f t="shared" si="3834"/>
        <v>0</v>
      </c>
      <c r="AK1050" s="17">
        <f t="shared" si="3835"/>
        <v>0</v>
      </c>
      <c r="AL1050" s="17">
        <f t="shared" si="3836"/>
        <v>0</v>
      </c>
      <c r="AM1050" s="17">
        <f t="shared" si="3837"/>
        <v>0</v>
      </c>
      <c r="AN1050" s="17">
        <f t="shared" si="3838"/>
        <v>0</v>
      </c>
      <c r="AO1050" s="17">
        <f t="shared" si="3839"/>
        <v>0</v>
      </c>
      <c r="AP1050" s="17">
        <f t="shared" si="3840"/>
        <v>0</v>
      </c>
      <c r="AQ1050" s="17">
        <f t="shared" si="3841"/>
        <v>0</v>
      </c>
      <c r="AR1050" s="17">
        <f t="shared" si="3842"/>
        <v>0</v>
      </c>
      <c r="AS1050" s="17">
        <f t="shared" si="3843"/>
        <v>0</v>
      </c>
      <c r="AT1050" s="17">
        <f t="shared" si="3844"/>
        <v>0</v>
      </c>
      <c r="AU1050" s="17">
        <f t="shared" si="3845"/>
        <v>0</v>
      </c>
      <c r="AV1050" s="17">
        <f t="shared" si="3846"/>
        <v>0</v>
      </c>
      <c r="AW1050" s="17">
        <f t="shared" si="3679"/>
        <v>4052.1350000000002</v>
      </c>
      <c r="AX1050" s="17">
        <f t="shared" si="3680"/>
        <v>2314.4000000000001</v>
      </c>
      <c r="AY1050" s="17">
        <f t="shared" si="3681"/>
        <v>2314.4000000000001</v>
      </c>
      <c r="AZ1050" s="17">
        <f t="shared" si="3847"/>
        <v>0</v>
      </c>
      <c r="BA1050" s="17">
        <f t="shared" si="3682"/>
        <v>4052.1350000000002</v>
      </c>
      <c r="BB1050" s="17">
        <f t="shared" si="3683"/>
        <v>2314.4000000000001</v>
      </c>
      <c r="BC1050" s="17">
        <f t="shared" si="3684"/>
        <v>2314.4000000000001</v>
      </c>
      <c r="BD1050" s="17">
        <f t="shared" si="3848"/>
        <v>0</v>
      </c>
      <c r="BE1050" s="17">
        <f t="shared" si="3849"/>
        <v>0</v>
      </c>
      <c r="BF1050" s="17">
        <f t="shared" si="3850"/>
        <v>-1362.6759999999999</v>
      </c>
      <c r="BG1050" s="17">
        <f t="shared" si="3851"/>
        <v>0</v>
      </c>
      <c r="BH1050" s="17">
        <f t="shared" si="3852"/>
        <v>0</v>
      </c>
      <c r="BI1050" s="17">
        <f t="shared" si="3853"/>
        <v>0</v>
      </c>
      <c r="BJ1050" s="17">
        <f t="shared" si="3854"/>
        <v>0</v>
      </c>
      <c r="BK1050" s="17">
        <f t="shared" si="3855"/>
        <v>0</v>
      </c>
      <c r="BL1050" s="17">
        <f t="shared" si="3856"/>
        <v>0</v>
      </c>
      <c r="BM1050" s="17">
        <f t="shared" si="3857"/>
        <v>0</v>
      </c>
      <c r="BN1050" s="17">
        <f t="shared" si="3858"/>
        <v>0</v>
      </c>
      <c r="BO1050" s="17">
        <f t="shared" si="3612"/>
        <v>2689.4590000000003</v>
      </c>
      <c r="BP1050" s="17">
        <f t="shared" si="3613"/>
        <v>2314.4000000000001</v>
      </c>
      <c r="BQ1050" s="17">
        <f t="shared" si="3614"/>
        <v>2314.4000000000001</v>
      </c>
      <c r="BR1050" s="17">
        <f t="shared" si="3859"/>
        <v>0</v>
      </c>
      <c r="BS1050" s="35"/>
      <c r="BT1050" s="35"/>
      <c r="BU1050" s="1"/>
      <c r="BV1050" s="1"/>
      <c r="BW1050" s="1"/>
      <c r="BX1050" s="1"/>
      <c r="BY1050" s="1"/>
      <c r="BZ1050" s="1"/>
      <c r="CA1050" s="1"/>
      <c r="CB1050" s="1"/>
    </row>
    <row r="1051" s="1" customFormat="1">
      <c r="A1051" s="33" t="s">
        <v>501</v>
      </c>
      <c r="B1051" s="33" t="s">
        <v>128</v>
      </c>
      <c r="C1051" s="33" t="s">
        <v>274</v>
      </c>
      <c r="D1051" s="33" t="s">
        <v>455</v>
      </c>
      <c r="E1051" s="33" t="s">
        <v>48</v>
      </c>
      <c r="F1051" s="34" t="s">
        <v>49</v>
      </c>
      <c r="G1051" s="17">
        <v>2314.4000000000001</v>
      </c>
      <c r="H1051" s="17">
        <v>2314.4000000000001</v>
      </c>
      <c r="I1051" s="17">
        <v>2314.4000000000001</v>
      </c>
      <c r="J1051" s="17"/>
      <c r="K1051" s="17"/>
      <c r="L1051" s="17"/>
      <c r="M1051" s="17">
        <f t="shared" si="3811"/>
        <v>2314.4000000000001</v>
      </c>
      <c r="N1051" s="17">
        <f t="shared" si="3812"/>
        <v>2314.4000000000001</v>
      </c>
      <c r="O1051" s="17">
        <f t="shared" si="3813"/>
        <v>2314.4000000000001</v>
      </c>
      <c r="P1051" s="17"/>
      <c r="Q1051" s="17"/>
      <c r="R1051" s="17"/>
      <c r="S1051" s="17">
        <v>1737.7349999999999</v>
      </c>
      <c r="T1051" s="17"/>
      <c r="U1051" s="17"/>
      <c r="V1051" s="17"/>
      <c r="W1051" s="17"/>
      <c r="X1051" s="17"/>
      <c r="Y1051" s="17">
        <f t="shared" si="3759"/>
        <v>4052.1350000000002</v>
      </c>
      <c r="Z1051" s="17">
        <f t="shared" si="3760"/>
        <v>2314.4000000000001</v>
      </c>
      <c r="AA1051" s="17">
        <f t="shared" si="3761"/>
        <v>2314.4000000000001</v>
      </c>
      <c r="AB1051" s="17"/>
      <c r="AC1051" s="17"/>
      <c r="AD1051" s="17"/>
      <c r="AE1051" s="17">
        <f t="shared" si="3762"/>
        <v>4052.1350000000002</v>
      </c>
      <c r="AF1051" s="17">
        <f t="shared" si="3763"/>
        <v>2314.4000000000001</v>
      </c>
      <c r="AG1051" s="17">
        <f t="shared" si="3764"/>
        <v>2314.4000000000001</v>
      </c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>
        <f t="shared" si="3679"/>
        <v>4052.1350000000002</v>
      </c>
      <c r="AX1051" s="17">
        <f t="shared" si="3680"/>
        <v>2314.4000000000001</v>
      </c>
      <c r="AY1051" s="17">
        <f t="shared" si="3681"/>
        <v>2314.4000000000001</v>
      </c>
      <c r="AZ1051" s="17"/>
      <c r="BA1051" s="17">
        <f t="shared" si="3682"/>
        <v>4052.1350000000002</v>
      </c>
      <c r="BB1051" s="17">
        <f t="shared" si="3683"/>
        <v>2314.4000000000001</v>
      </c>
      <c r="BC1051" s="17">
        <f t="shared" si="3684"/>
        <v>2314.4000000000001</v>
      </c>
      <c r="BD1051" s="17"/>
      <c r="BE1051" s="17"/>
      <c r="BF1051" s="17">
        <v>-1362.6759999999999</v>
      </c>
      <c r="BG1051" s="17"/>
      <c r="BH1051" s="17"/>
      <c r="BI1051" s="17"/>
      <c r="BJ1051" s="17"/>
      <c r="BK1051" s="17"/>
      <c r="BL1051" s="17"/>
      <c r="BM1051" s="17"/>
      <c r="BN1051" s="17"/>
      <c r="BO1051" s="17">
        <f t="shared" si="3612"/>
        <v>2689.4590000000003</v>
      </c>
      <c r="BP1051" s="17">
        <f t="shared" si="3613"/>
        <v>2314.4000000000001</v>
      </c>
      <c r="BQ1051" s="17">
        <f t="shared" si="3614"/>
        <v>2314.4000000000001</v>
      </c>
      <c r="BR1051" s="17"/>
      <c r="BS1051" s="35"/>
      <c r="BT1051" s="35"/>
      <c r="BU1051" s="1"/>
      <c r="BV1051" s="1"/>
      <c r="BW1051" s="1"/>
      <c r="BX1051" s="1"/>
      <c r="BY1051" s="1"/>
      <c r="BZ1051" s="1"/>
      <c r="CA1051" s="1"/>
      <c r="CB1051" s="1"/>
    </row>
    <row r="1052" s="1" customFormat="1">
      <c r="A1052" s="33" t="s">
        <v>501</v>
      </c>
      <c r="B1052" s="33" t="s">
        <v>128</v>
      </c>
      <c r="C1052" s="33" t="s">
        <v>274</v>
      </c>
      <c r="D1052" s="33" t="s">
        <v>457</v>
      </c>
      <c r="E1052" s="38"/>
      <c r="F1052" s="34" t="s">
        <v>458</v>
      </c>
      <c r="G1052" s="17">
        <f t="shared" si="3814"/>
        <v>16166.299999999999</v>
      </c>
      <c r="H1052" s="17">
        <f t="shared" si="3815"/>
        <v>16166.299999999999</v>
      </c>
      <c r="I1052" s="17">
        <f t="shared" si="3816"/>
        <v>16166.299999999999</v>
      </c>
      <c r="J1052" s="17">
        <f t="shared" si="3817"/>
        <v>0</v>
      </c>
      <c r="K1052" s="17">
        <f t="shared" si="3818"/>
        <v>0</v>
      </c>
      <c r="L1052" s="17">
        <f t="shared" si="3819"/>
        <v>0</v>
      </c>
      <c r="M1052" s="17">
        <f t="shared" si="3811"/>
        <v>16166.299999999999</v>
      </c>
      <c r="N1052" s="17">
        <f t="shared" si="3812"/>
        <v>16166.299999999999</v>
      </c>
      <c r="O1052" s="17">
        <f t="shared" si="3813"/>
        <v>16166.299999999999</v>
      </c>
      <c r="P1052" s="17">
        <f t="shared" si="3820"/>
        <v>0</v>
      </c>
      <c r="Q1052" s="17">
        <f t="shared" si="3821"/>
        <v>0</v>
      </c>
      <c r="R1052" s="17">
        <f t="shared" si="3822"/>
        <v>0</v>
      </c>
      <c r="S1052" s="17">
        <f t="shared" si="3823"/>
        <v>1369.67605</v>
      </c>
      <c r="T1052" s="17">
        <f t="shared" si="3824"/>
        <v>0</v>
      </c>
      <c r="U1052" s="17">
        <f t="shared" si="3825"/>
        <v>0</v>
      </c>
      <c r="V1052" s="17">
        <f t="shared" si="3826"/>
        <v>0</v>
      </c>
      <c r="W1052" s="17">
        <f t="shared" si="3827"/>
        <v>0</v>
      </c>
      <c r="X1052" s="17">
        <f t="shared" si="3828"/>
        <v>0</v>
      </c>
      <c r="Y1052" s="17">
        <f t="shared" si="3759"/>
        <v>17535.976049999997</v>
      </c>
      <c r="Z1052" s="17">
        <f t="shared" si="3760"/>
        <v>16166.299999999999</v>
      </c>
      <c r="AA1052" s="17">
        <f t="shared" si="3761"/>
        <v>16166.299999999999</v>
      </c>
      <c r="AB1052" s="17">
        <f t="shared" si="3829"/>
        <v>0</v>
      </c>
      <c r="AC1052" s="17">
        <f t="shared" si="3830"/>
        <v>0</v>
      </c>
      <c r="AD1052" s="17">
        <f t="shared" si="3831"/>
        <v>0</v>
      </c>
      <c r="AE1052" s="17">
        <f t="shared" si="3762"/>
        <v>17535.976049999997</v>
      </c>
      <c r="AF1052" s="17">
        <f t="shared" si="3763"/>
        <v>16166.299999999999</v>
      </c>
      <c r="AG1052" s="17">
        <f t="shared" si="3764"/>
        <v>16166.299999999999</v>
      </c>
      <c r="AH1052" s="17">
        <f t="shared" si="3832"/>
        <v>0</v>
      </c>
      <c r="AI1052" s="17">
        <f t="shared" si="3833"/>
        <v>0</v>
      </c>
      <c r="AJ1052" s="17">
        <f t="shared" si="3834"/>
        <v>0</v>
      </c>
      <c r="AK1052" s="17">
        <f t="shared" si="3835"/>
        <v>0</v>
      </c>
      <c r="AL1052" s="17">
        <f t="shared" si="3836"/>
        <v>0</v>
      </c>
      <c r="AM1052" s="17">
        <f t="shared" si="3837"/>
        <v>0</v>
      </c>
      <c r="AN1052" s="17">
        <f t="shared" si="3838"/>
        <v>0</v>
      </c>
      <c r="AO1052" s="17">
        <f t="shared" si="3839"/>
        <v>0</v>
      </c>
      <c r="AP1052" s="17">
        <f t="shared" si="3840"/>
        <v>0</v>
      </c>
      <c r="AQ1052" s="17">
        <f t="shared" si="3841"/>
        <v>0</v>
      </c>
      <c r="AR1052" s="17">
        <f t="shared" si="3842"/>
        <v>0</v>
      </c>
      <c r="AS1052" s="17">
        <f t="shared" si="3843"/>
        <v>0</v>
      </c>
      <c r="AT1052" s="17">
        <f t="shared" si="3844"/>
        <v>0</v>
      </c>
      <c r="AU1052" s="17">
        <f t="shared" si="3845"/>
        <v>0</v>
      </c>
      <c r="AV1052" s="17">
        <f t="shared" si="3846"/>
        <v>0</v>
      </c>
      <c r="AW1052" s="17">
        <f t="shared" si="3679"/>
        <v>17535.976049999997</v>
      </c>
      <c r="AX1052" s="17">
        <f t="shared" si="3680"/>
        <v>16166.299999999999</v>
      </c>
      <c r="AY1052" s="17">
        <f t="shared" si="3681"/>
        <v>16166.299999999999</v>
      </c>
      <c r="AZ1052" s="17">
        <f t="shared" si="3847"/>
        <v>0</v>
      </c>
      <c r="BA1052" s="17">
        <f t="shared" si="3682"/>
        <v>17535.976049999997</v>
      </c>
      <c r="BB1052" s="17">
        <f t="shared" si="3683"/>
        <v>16166.299999999999</v>
      </c>
      <c r="BC1052" s="17">
        <f t="shared" si="3684"/>
        <v>16166.299999999999</v>
      </c>
      <c r="BD1052" s="17">
        <f t="shared" si="3848"/>
        <v>0</v>
      </c>
      <c r="BE1052" s="17">
        <f t="shared" si="3849"/>
        <v>0</v>
      </c>
      <c r="BF1052" s="17">
        <f t="shared" si="3850"/>
        <v>0</v>
      </c>
      <c r="BG1052" s="17">
        <f t="shared" si="3851"/>
        <v>0</v>
      </c>
      <c r="BH1052" s="17">
        <f t="shared" si="3852"/>
        <v>0</v>
      </c>
      <c r="BI1052" s="17">
        <f t="shared" si="3853"/>
        <v>0</v>
      </c>
      <c r="BJ1052" s="17">
        <f t="shared" si="3854"/>
        <v>0</v>
      </c>
      <c r="BK1052" s="17">
        <f t="shared" si="3855"/>
        <v>0</v>
      </c>
      <c r="BL1052" s="17">
        <f t="shared" si="3856"/>
        <v>0</v>
      </c>
      <c r="BM1052" s="17">
        <f t="shared" si="3857"/>
        <v>0</v>
      </c>
      <c r="BN1052" s="17">
        <f t="shared" si="3858"/>
        <v>0</v>
      </c>
      <c r="BO1052" s="17">
        <f t="shared" si="3612"/>
        <v>17535.976049999997</v>
      </c>
      <c r="BP1052" s="17">
        <f t="shared" si="3613"/>
        <v>16166.299999999999</v>
      </c>
      <c r="BQ1052" s="17">
        <f t="shared" si="3614"/>
        <v>16166.299999999999</v>
      </c>
      <c r="BR1052" s="17">
        <f t="shared" si="3859"/>
        <v>0</v>
      </c>
      <c r="BS1052" s="35"/>
      <c r="BT1052" s="35"/>
      <c r="BU1052" s="1"/>
      <c r="BV1052" s="1"/>
      <c r="BW1052" s="1"/>
      <c r="BX1052" s="1"/>
      <c r="BY1052" s="1"/>
      <c r="BZ1052" s="1"/>
      <c r="CA1052" s="1"/>
      <c r="CB1052" s="1"/>
    </row>
    <row r="1053" s="1" customFormat="1">
      <c r="A1053" s="33" t="s">
        <v>501</v>
      </c>
      <c r="B1053" s="33" t="s">
        <v>128</v>
      </c>
      <c r="C1053" s="33" t="s">
        <v>274</v>
      </c>
      <c r="D1053" s="33" t="s">
        <v>459</v>
      </c>
      <c r="E1053" s="38"/>
      <c r="F1053" s="34" t="s">
        <v>87</v>
      </c>
      <c r="G1053" s="17">
        <f t="shared" si="3814"/>
        <v>16166.299999999999</v>
      </c>
      <c r="H1053" s="17">
        <f t="shared" si="3815"/>
        <v>16166.299999999999</v>
      </c>
      <c r="I1053" s="17">
        <f t="shared" si="3816"/>
        <v>16166.299999999999</v>
      </c>
      <c r="J1053" s="17">
        <f t="shared" si="3817"/>
        <v>0</v>
      </c>
      <c r="K1053" s="17">
        <f t="shared" si="3818"/>
        <v>0</v>
      </c>
      <c r="L1053" s="17">
        <f t="shared" si="3819"/>
        <v>0</v>
      </c>
      <c r="M1053" s="17">
        <f t="shared" si="3811"/>
        <v>16166.299999999999</v>
      </c>
      <c r="N1053" s="17">
        <f t="shared" si="3812"/>
        <v>16166.299999999999</v>
      </c>
      <c r="O1053" s="17">
        <f t="shared" si="3813"/>
        <v>16166.299999999999</v>
      </c>
      <c r="P1053" s="17">
        <f t="shared" si="3820"/>
        <v>0</v>
      </c>
      <c r="Q1053" s="17">
        <f t="shared" si="3821"/>
        <v>0</v>
      </c>
      <c r="R1053" s="17">
        <f t="shared" si="3822"/>
        <v>0</v>
      </c>
      <c r="S1053" s="17">
        <f t="shared" si="3823"/>
        <v>1369.67605</v>
      </c>
      <c r="T1053" s="17">
        <f t="shared" si="3824"/>
        <v>0</v>
      </c>
      <c r="U1053" s="17">
        <f t="shared" si="3825"/>
        <v>0</v>
      </c>
      <c r="V1053" s="17">
        <f t="shared" si="3826"/>
        <v>0</v>
      </c>
      <c r="W1053" s="17">
        <f t="shared" si="3827"/>
        <v>0</v>
      </c>
      <c r="X1053" s="17">
        <f t="shared" si="3828"/>
        <v>0</v>
      </c>
      <c r="Y1053" s="17">
        <f t="shared" si="3759"/>
        <v>17535.976049999997</v>
      </c>
      <c r="Z1053" s="17">
        <f t="shared" si="3760"/>
        <v>16166.299999999999</v>
      </c>
      <c r="AA1053" s="17">
        <f t="shared" si="3761"/>
        <v>16166.299999999999</v>
      </c>
      <c r="AB1053" s="17">
        <f t="shared" si="3829"/>
        <v>0</v>
      </c>
      <c r="AC1053" s="17">
        <f t="shared" si="3830"/>
        <v>0</v>
      </c>
      <c r="AD1053" s="17">
        <f t="shared" si="3831"/>
        <v>0</v>
      </c>
      <c r="AE1053" s="17">
        <f t="shared" si="3762"/>
        <v>17535.976049999997</v>
      </c>
      <c r="AF1053" s="17">
        <f t="shared" si="3763"/>
        <v>16166.299999999999</v>
      </c>
      <c r="AG1053" s="17">
        <f t="shared" si="3764"/>
        <v>16166.299999999999</v>
      </c>
      <c r="AH1053" s="17">
        <f t="shared" si="3832"/>
        <v>0</v>
      </c>
      <c r="AI1053" s="17">
        <f t="shared" si="3833"/>
        <v>0</v>
      </c>
      <c r="AJ1053" s="17">
        <f t="shared" si="3834"/>
        <v>0</v>
      </c>
      <c r="AK1053" s="17">
        <f t="shared" si="3835"/>
        <v>0</v>
      </c>
      <c r="AL1053" s="17">
        <f t="shared" si="3836"/>
        <v>0</v>
      </c>
      <c r="AM1053" s="17">
        <f t="shared" si="3837"/>
        <v>0</v>
      </c>
      <c r="AN1053" s="17">
        <f t="shared" si="3838"/>
        <v>0</v>
      </c>
      <c r="AO1053" s="17">
        <f t="shared" si="3839"/>
        <v>0</v>
      </c>
      <c r="AP1053" s="17">
        <f t="shared" si="3840"/>
        <v>0</v>
      </c>
      <c r="AQ1053" s="17">
        <f t="shared" si="3841"/>
        <v>0</v>
      </c>
      <c r="AR1053" s="17">
        <f t="shared" si="3842"/>
        <v>0</v>
      </c>
      <c r="AS1053" s="17">
        <f t="shared" si="3843"/>
        <v>0</v>
      </c>
      <c r="AT1053" s="17">
        <f t="shared" si="3844"/>
        <v>0</v>
      </c>
      <c r="AU1053" s="17">
        <f t="shared" si="3845"/>
        <v>0</v>
      </c>
      <c r="AV1053" s="17">
        <f t="shared" si="3846"/>
        <v>0</v>
      </c>
      <c r="AW1053" s="17">
        <f t="shared" si="3679"/>
        <v>17535.976049999997</v>
      </c>
      <c r="AX1053" s="17">
        <f t="shared" si="3680"/>
        <v>16166.299999999999</v>
      </c>
      <c r="AY1053" s="17">
        <f t="shared" si="3681"/>
        <v>16166.299999999999</v>
      </c>
      <c r="AZ1053" s="17">
        <f t="shared" si="3847"/>
        <v>0</v>
      </c>
      <c r="BA1053" s="17">
        <f t="shared" si="3682"/>
        <v>17535.976049999997</v>
      </c>
      <c r="BB1053" s="17">
        <f t="shared" si="3683"/>
        <v>16166.299999999999</v>
      </c>
      <c r="BC1053" s="17">
        <f t="shared" si="3684"/>
        <v>16166.299999999999</v>
      </c>
      <c r="BD1053" s="17">
        <f t="shared" si="3848"/>
        <v>0</v>
      </c>
      <c r="BE1053" s="17">
        <f t="shared" si="3849"/>
        <v>0</v>
      </c>
      <c r="BF1053" s="17">
        <f t="shared" si="3850"/>
        <v>0</v>
      </c>
      <c r="BG1053" s="17">
        <f t="shared" si="3851"/>
        <v>0</v>
      </c>
      <c r="BH1053" s="17">
        <f t="shared" si="3852"/>
        <v>0</v>
      </c>
      <c r="BI1053" s="17">
        <f t="shared" si="3853"/>
        <v>0</v>
      </c>
      <c r="BJ1053" s="17">
        <f t="shared" si="3854"/>
        <v>0</v>
      </c>
      <c r="BK1053" s="17">
        <f t="shared" si="3855"/>
        <v>0</v>
      </c>
      <c r="BL1053" s="17">
        <f t="shared" si="3856"/>
        <v>0</v>
      </c>
      <c r="BM1053" s="17">
        <f t="shared" si="3857"/>
        <v>0</v>
      </c>
      <c r="BN1053" s="17">
        <f t="shared" si="3858"/>
        <v>0</v>
      </c>
      <c r="BO1053" s="17">
        <f t="shared" si="3612"/>
        <v>17535.976049999997</v>
      </c>
      <c r="BP1053" s="17">
        <f t="shared" si="3613"/>
        <v>16166.299999999999</v>
      </c>
      <c r="BQ1053" s="17">
        <f t="shared" si="3614"/>
        <v>16166.299999999999</v>
      </c>
      <c r="BR1053" s="17">
        <f t="shared" si="3859"/>
        <v>0</v>
      </c>
      <c r="BS1053" s="35"/>
      <c r="BT1053" s="35"/>
      <c r="BU1053" s="1"/>
      <c r="BV1053" s="1"/>
      <c r="BW1053" s="1"/>
      <c r="BX1053" s="1"/>
      <c r="BY1053" s="1"/>
      <c r="BZ1053" s="1"/>
      <c r="CA1053" s="1"/>
      <c r="CB1053" s="1"/>
    </row>
    <row r="1054" s="1" customFormat="1">
      <c r="A1054" s="33" t="s">
        <v>501</v>
      </c>
      <c r="B1054" s="33" t="s">
        <v>128</v>
      </c>
      <c r="C1054" s="33" t="s">
        <v>274</v>
      </c>
      <c r="D1054" s="33" t="s">
        <v>460</v>
      </c>
      <c r="E1054" s="38"/>
      <c r="F1054" s="34" t="s">
        <v>461</v>
      </c>
      <c r="G1054" s="17">
        <f t="shared" si="3814"/>
        <v>16166.299999999999</v>
      </c>
      <c r="H1054" s="17">
        <f t="shared" si="3815"/>
        <v>16166.299999999999</v>
      </c>
      <c r="I1054" s="17">
        <f t="shared" si="3816"/>
        <v>16166.299999999999</v>
      </c>
      <c r="J1054" s="17">
        <f t="shared" si="3817"/>
        <v>0</v>
      </c>
      <c r="K1054" s="17">
        <f t="shared" si="3818"/>
        <v>0</v>
      </c>
      <c r="L1054" s="17">
        <f t="shared" si="3819"/>
        <v>0</v>
      </c>
      <c r="M1054" s="17">
        <f t="shared" si="3811"/>
        <v>16166.299999999999</v>
      </c>
      <c r="N1054" s="17">
        <f t="shared" si="3812"/>
        <v>16166.299999999999</v>
      </c>
      <c r="O1054" s="17">
        <f t="shared" si="3813"/>
        <v>16166.299999999999</v>
      </c>
      <c r="P1054" s="17">
        <f t="shared" si="3820"/>
        <v>0</v>
      </c>
      <c r="Q1054" s="17">
        <f t="shared" si="3821"/>
        <v>0</v>
      </c>
      <c r="R1054" s="17">
        <f t="shared" si="3822"/>
        <v>0</v>
      </c>
      <c r="S1054" s="17">
        <f t="shared" si="3823"/>
        <v>1369.67605</v>
      </c>
      <c r="T1054" s="17">
        <f t="shared" si="3824"/>
        <v>0</v>
      </c>
      <c r="U1054" s="17">
        <f t="shared" si="3825"/>
        <v>0</v>
      </c>
      <c r="V1054" s="17">
        <f t="shared" si="3826"/>
        <v>0</v>
      </c>
      <c r="W1054" s="17">
        <f t="shared" si="3827"/>
        <v>0</v>
      </c>
      <c r="X1054" s="17">
        <f t="shared" si="3828"/>
        <v>0</v>
      </c>
      <c r="Y1054" s="17">
        <f t="shared" si="3759"/>
        <v>17535.976049999997</v>
      </c>
      <c r="Z1054" s="17">
        <f t="shared" si="3760"/>
        <v>16166.299999999999</v>
      </c>
      <c r="AA1054" s="17">
        <f t="shared" si="3761"/>
        <v>16166.299999999999</v>
      </c>
      <c r="AB1054" s="17">
        <f t="shared" si="3829"/>
        <v>0</v>
      </c>
      <c r="AC1054" s="17">
        <f t="shared" si="3830"/>
        <v>0</v>
      </c>
      <c r="AD1054" s="17">
        <f t="shared" si="3831"/>
        <v>0</v>
      </c>
      <c r="AE1054" s="17">
        <f t="shared" si="3762"/>
        <v>17535.976049999997</v>
      </c>
      <c r="AF1054" s="17">
        <f t="shared" si="3763"/>
        <v>16166.299999999999</v>
      </c>
      <c r="AG1054" s="17">
        <f t="shared" si="3764"/>
        <v>16166.299999999999</v>
      </c>
      <c r="AH1054" s="17">
        <f t="shared" si="3832"/>
        <v>0</v>
      </c>
      <c r="AI1054" s="17">
        <f t="shared" si="3833"/>
        <v>0</v>
      </c>
      <c r="AJ1054" s="17">
        <f t="shared" si="3834"/>
        <v>0</v>
      </c>
      <c r="AK1054" s="17">
        <f t="shared" si="3835"/>
        <v>0</v>
      </c>
      <c r="AL1054" s="17">
        <f t="shared" si="3836"/>
        <v>0</v>
      </c>
      <c r="AM1054" s="17">
        <f t="shared" si="3837"/>
        <v>0</v>
      </c>
      <c r="AN1054" s="17">
        <f t="shared" si="3838"/>
        <v>0</v>
      </c>
      <c r="AO1054" s="17">
        <f t="shared" si="3839"/>
        <v>0</v>
      </c>
      <c r="AP1054" s="17">
        <f t="shared" si="3840"/>
        <v>0</v>
      </c>
      <c r="AQ1054" s="17">
        <f t="shared" si="3841"/>
        <v>0</v>
      </c>
      <c r="AR1054" s="17">
        <f t="shared" si="3842"/>
        <v>0</v>
      </c>
      <c r="AS1054" s="17">
        <f t="shared" si="3843"/>
        <v>0</v>
      </c>
      <c r="AT1054" s="17">
        <f t="shared" si="3844"/>
        <v>0</v>
      </c>
      <c r="AU1054" s="17">
        <f t="shared" si="3845"/>
        <v>0</v>
      </c>
      <c r="AV1054" s="17">
        <f t="shared" si="3846"/>
        <v>0</v>
      </c>
      <c r="AW1054" s="17">
        <f t="shared" si="3679"/>
        <v>17535.976049999997</v>
      </c>
      <c r="AX1054" s="17">
        <f t="shared" si="3680"/>
        <v>16166.299999999999</v>
      </c>
      <c r="AY1054" s="17">
        <f t="shared" si="3681"/>
        <v>16166.299999999999</v>
      </c>
      <c r="AZ1054" s="17">
        <f t="shared" si="3847"/>
        <v>0</v>
      </c>
      <c r="BA1054" s="17">
        <f t="shared" si="3682"/>
        <v>17535.976049999997</v>
      </c>
      <c r="BB1054" s="17">
        <f t="shared" si="3683"/>
        <v>16166.299999999999</v>
      </c>
      <c r="BC1054" s="17">
        <f t="shared" si="3684"/>
        <v>16166.299999999999</v>
      </c>
      <c r="BD1054" s="17">
        <f t="shared" si="3848"/>
        <v>0</v>
      </c>
      <c r="BE1054" s="17">
        <f t="shared" si="3849"/>
        <v>0</v>
      </c>
      <c r="BF1054" s="17">
        <f t="shared" si="3850"/>
        <v>0</v>
      </c>
      <c r="BG1054" s="17">
        <f t="shared" si="3851"/>
        <v>0</v>
      </c>
      <c r="BH1054" s="17">
        <f t="shared" si="3852"/>
        <v>0</v>
      </c>
      <c r="BI1054" s="17">
        <f t="shared" si="3853"/>
        <v>0</v>
      </c>
      <c r="BJ1054" s="17">
        <f t="shared" si="3854"/>
        <v>0</v>
      </c>
      <c r="BK1054" s="17">
        <f t="shared" si="3855"/>
        <v>0</v>
      </c>
      <c r="BL1054" s="17">
        <f t="shared" si="3856"/>
        <v>0</v>
      </c>
      <c r="BM1054" s="17">
        <f t="shared" si="3857"/>
        <v>0</v>
      </c>
      <c r="BN1054" s="17">
        <f t="shared" si="3858"/>
        <v>0</v>
      </c>
      <c r="BO1054" s="17">
        <f t="shared" si="3612"/>
        <v>17535.976049999997</v>
      </c>
      <c r="BP1054" s="17">
        <f t="shared" si="3613"/>
        <v>16166.299999999999</v>
      </c>
      <c r="BQ1054" s="17">
        <f t="shared" si="3614"/>
        <v>16166.299999999999</v>
      </c>
      <c r="BR1054" s="17">
        <f t="shared" si="3859"/>
        <v>0</v>
      </c>
      <c r="BS1054" s="35"/>
      <c r="BT1054" s="35"/>
      <c r="BU1054" s="1"/>
      <c r="BV1054" s="1"/>
      <c r="BW1054" s="1"/>
      <c r="BX1054" s="1"/>
      <c r="BY1054" s="1"/>
      <c r="BZ1054" s="1"/>
      <c r="CA1054" s="1"/>
      <c r="CB1054" s="1"/>
    </row>
    <row r="1055" s="1" customFormat="1">
      <c r="A1055" s="33" t="s">
        <v>501</v>
      </c>
      <c r="B1055" s="33" t="s">
        <v>128</v>
      </c>
      <c r="C1055" s="33" t="s">
        <v>274</v>
      </c>
      <c r="D1055" s="33" t="s">
        <v>462</v>
      </c>
      <c r="E1055" s="38"/>
      <c r="F1055" s="34" t="s">
        <v>463</v>
      </c>
      <c r="G1055" s="17">
        <f>G1057</f>
        <v>16166.299999999999</v>
      </c>
      <c r="H1055" s="17">
        <f>H1057</f>
        <v>16166.299999999999</v>
      </c>
      <c r="I1055" s="17">
        <f>I1057</f>
        <v>16166.299999999999</v>
      </c>
      <c r="J1055" s="17">
        <f>J1057</f>
        <v>0</v>
      </c>
      <c r="K1055" s="17">
        <f>K1057</f>
        <v>0</v>
      </c>
      <c r="L1055" s="17">
        <f>L1057</f>
        <v>0</v>
      </c>
      <c r="M1055" s="17">
        <f t="shared" si="3811"/>
        <v>16166.299999999999</v>
      </c>
      <c r="N1055" s="17">
        <f t="shared" si="3812"/>
        <v>16166.299999999999</v>
      </c>
      <c r="O1055" s="17">
        <f t="shared" si="3813"/>
        <v>16166.299999999999</v>
      </c>
      <c r="P1055" s="17">
        <f>P1057+P1056</f>
        <v>0</v>
      </c>
      <c r="Q1055" s="17">
        <f>Q1057+Q1056</f>
        <v>0</v>
      </c>
      <c r="R1055" s="17">
        <f>R1057+R1056</f>
        <v>0</v>
      </c>
      <c r="S1055" s="17">
        <f>S1057+S1056</f>
        <v>1369.67605</v>
      </c>
      <c r="T1055" s="17">
        <f>T1057+T1056</f>
        <v>0</v>
      </c>
      <c r="U1055" s="17">
        <f>U1057+U1056</f>
        <v>0</v>
      </c>
      <c r="V1055" s="17">
        <f>V1057+V1056</f>
        <v>0</v>
      </c>
      <c r="W1055" s="17">
        <f>W1057+W1056</f>
        <v>0</v>
      </c>
      <c r="X1055" s="17">
        <f>X1057+X1056</f>
        <v>0</v>
      </c>
      <c r="Y1055" s="17">
        <f t="shared" si="3759"/>
        <v>17535.976049999997</v>
      </c>
      <c r="Z1055" s="17">
        <f t="shared" si="3760"/>
        <v>16166.299999999999</v>
      </c>
      <c r="AA1055" s="17">
        <f t="shared" si="3761"/>
        <v>16166.299999999999</v>
      </c>
      <c r="AB1055" s="17">
        <f>AB1057+AB1056</f>
        <v>0</v>
      </c>
      <c r="AC1055" s="17">
        <f>AC1057+AC1056</f>
        <v>0</v>
      </c>
      <c r="AD1055" s="17">
        <f>AD1057+AD1056</f>
        <v>0</v>
      </c>
      <c r="AE1055" s="17">
        <f t="shared" si="3762"/>
        <v>17535.976049999997</v>
      </c>
      <c r="AF1055" s="17">
        <f t="shared" si="3763"/>
        <v>16166.299999999999</v>
      </c>
      <c r="AG1055" s="17">
        <f t="shared" si="3764"/>
        <v>16166.299999999999</v>
      </c>
      <c r="AH1055" s="17">
        <f>AH1057+AH1056</f>
        <v>0</v>
      </c>
      <c r="AI1055" s="17">
        <f>AI1057+AI1056</f>
        <v>0</v>
      </c>
      <c r="AJ1055" s="17">
        <f>AJ1057+AJ1056</f>
        <v>0</v>
      </c>
      <c r="AK1055" s="17">
        <f>AK1057+AK1056</f>
        <v>0</v>
      </c>
      <c r="AL1055" s="17">
        <f>AL1057+AL1056</f>
        <v>0</v>
      </c>
      <c r="AM1055" s="17">
        <f>AM1057+AM1056</f>
        <v>0</v>
      </c>
      <c r="AN1055" s="17">
        <f>AN1057+AN1056</f>
        <v>0</v>
      </c>
      <c r="AO1055" s="17">
        <f>AO1057+AO1056</f>
        <v>0</v>
      </c>
      <c r="AP1055" s="17">
        <f>AP1057+AP1056</f>
        <v>0</v>
      </c>
      <c r="AQ1055" s="17">
        <f>AQ1057+AQ1056</f>
        <v>0</v>
      </c>
      <c r="AR1055" s="17">
        <f>AR1057+AR1056</f>
        <v>0</v>
      </c>
      <c r="AS1055" s="17">
        <f>AS1057+AS1056</f>
        <v>0</v>
      </c>
      <c r="AT1055" s="17">
        <f>AT1057+AT1056</f>
        <v>0</v>
      </c>
      <c r="AU1055" s="17">
        <f>AU1057+AU1056</f>
        <v>0</v>
      </c>
      <c r="AV1055" s="17">
        <f>AV1057+AV1056</f>
        <v>0</v>
      </c>
      <c r="AW1055" s="17">
        <f t="shared" si="3679"/>
        <v>17535.976049999997</v>
      </c>
      <c r="AX1055" s="17">
        <f t="shared" si="3680"/>
        <v>16166.299999999999</v>
      </c>
      <c r="AY1055" s="17">
        <f t="shared" si="3681"/>
        <v>16166.299999999999</v>
      </c>
      <c r="AZ1055" s="17">
        <f>AZ1057+AZ1056</f>
        <v>0</v>
      </c>
      <c r="BA1055" s="17">
        <f t="shared" si="3682"/>
        <v>17535.976049999997</v>
      </c>
      <c r="BB1055" s="17">
        <f t="shared" si="3683"/>
        <v>16166.299999999999</v>
      </c>
      <c r="BC1055" s="17">
        <f t="shared" si="3684"/>
        <v>16166.299999999999</v>
      </c>
      <c r="BD1055" s="17">
        <f>BD1057+BD1056</f>
        <v>0</v>
      </c>
      <c r="BE1055" s="17">
        <f>BE1057+BE1056</f>
        <v>0</v>
      </c>
      <c r="BF1055" s="17">
        <f>BF1057+BF1056</f>
        <v>0</v>
      </c>
      <c r="BG1055" s="17">
        <f>BG1057+BG1056</f>
        <v>0</v>
      </c>
      <c r="BH1055" s="17">
        <f>BH1057+BH1056</f>
        <v>0</v>
      </c>
      <c r="BI1055" s="17">
        <f>BI1057+BI1056</f>
        <v>0</v>
      </c>
      <c r="BJ1055" s="17">
        <f>BJ1057+BJ1056</f>
        <v>0</v>
      </c>
      <c r="BK1055" s="17">
        <f>BK1057+BK1056</f>
        <v>0</v>
      </c>
      <c r="BL1055" s="17">
        <f>BL1057+BL1056</f>
        <v>0</v>
      </c>
      <c r="BM1055" s="17">
        <f>BM1057+BM1056</f>
        <v>0</v>
      </c>
      <c r="BN1055" s="17">
        <f>BN1057+BN1056</f>
        <v>0</v>
      </c>
      <c r="BO1055" s="17">
        <f t="shared" si="3612"/>
        <v>17535.976049999997</v>
      </c>
      <c r="BP1055" s="17">
        <f t="shared" si="3613"/>
        <v>16166.299999999999</v>
      </c>
      <c r="BQ1055" s="17">
        <f t="shared" si="3614"/>
        <v>16166.299999999999</v>
      </c>
      <c r="BR1055" s="17">
        <f>BR1057+BR1056</f>
        <v>0</v>
      </c>
      <c r="BS1055" s="35"/>
      <c r="BT1055" s="35"/>
      <c r="BU1055" s="1"/>
      <c r="BV1055" s="1"/>
      <c r="BW1055" s="1"/>
      <c r="BX1055" s="1"/>
      <c r="BY1055" s="1"/>
      <c r="BZ1055" s="1"/>
      <c r="CA1055" s="1"/>
      <c r="CB1055" s="1"/>
    </row>
    <row r="1056" s="1" customFormat="1">
      <c r="A1056" s="33" t="s">
        <v>501</v>
      </c>
      <c r="B1056" s="33" t="s">
        <v>128</v>
      </c>
      <c r="C1056" s="33" t="s">
        <v>274</v>
      </c>
      <c r="D1056" s="33" t="s">
        <v>462</v>
      </c>
      <c r="E1056" s="33" t="s">
        <v>141</v>
      </c>
      <c r="F1056" s="34" t="s">
        <v>142</v>
      </c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>
        <v>1369.67605</v>
      </c>
      <c r="T1056" s="17"/>
      <c r="U1056" s="17"/>
      <c r="V1056" s="17"/>
      <c r="W1056" s="17"/>
      <c r="X1056" s="17"/>
      <c r="Y1056" s="17">
        <f t="shared" si="3759"/>
        <v>1369.67605</v>
      </c>
      <c r="Z1056" s="17">
        <f t="shared" si="3760"/>
        <v>0</v>
      </c>
      <c r="AA1056" s="17">
        <f t="shared" si="3761"/>
        <v>0</v>
      </c>
      <c r="AB1056" s="17"/>
      <c r="AC1056" s="17"/>
      <c r="AD1056" s="17"/>
      <c r="AE1056" s="17">
        <f t="shared" si="3762"/>
        <v>1369.67605</v>
      </c>
      <c r="AF1056" s="17">
        <f t="shared" si="3763"/>
        <v>0</v>
      </c>
      <c r="AG1056" s="17">
        <f t="shared" si="3764"/>
        <v>0</v>
      </c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>
        <f t="shared" si="3679"/>
        <v>1369.67605</v>
      </c>
      <c r="AX1056" s="17">
        <f t="shared" si="3680"/>
        <v>0</v>
      </c>
      <c r="AY1056" s="17">
        <f t="shared" si="3681"/>
        <v>0</v>
      </c>
      <c r="AZ1056" s="17"/>
      <c r="BA1056" s="17">
        <f t="shared" si="3682"/>
        <v>1369.67605</v>
      </c>
      <c r="BB1056" s="17">
        <f t="shared" si="3683"/>
        <v>0</v>
      </c>
      <c r="BC1056" s="17">
        <f t="shared" si="3684"/>
        <v>0</v>
      </c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>
        <f t="shared" si="3612"/>
        <v>1369.67605</v>
      </c>
      <c r="BP1056" s="17">
        <f t="shared" si="3613"/>
        <v>0</v>
      </c>
      <c r="BQ1056" s="17">
        <f t="shared" si="3614"/>
        <v>0</v>
      </c>
      <c r="BR1056" s="17"/>
      <c r="BS1056" s="35"/>
      <c r="BT1056" s="35"/>
      <c r="BU1056" s="1"/>
      <c r="BV1056" s="1"/>
      <c r="BW1056" s="1"/>
      <c r="BX1056" s="1"/>
      <c r="BY1056" s="1"/>
      <c r="BZ1056" s="1"/>
      <c r="CA1056" s="1"/>
      <c r="CB1056" s="1"/>
    </row>
    <row r="1057" s="1" customFormat="1">
      <c r="A1057" s="33" t="s">
        <v>501</v>
      </c>
      <c r="B1057" s="33" t="s">
        <v>128</v>
      </c>
      <c r="C1057" s="33" t="s">
        <v>274</v>
      </c>
      <c r="D1057" s="33" t="s">
        <v>462</v>
      </c>
      <c r="E1057" s="33" t="s">
        <v>50</v>
      </c>
      <c r="F1057" s="34" t="s">
        <v>51</v>
      </c>
      <c r="G1057" s="17">
        <v>16166.299999999999</v>
      </c>
      <c r="H1057" s="17">
        <v>16166.299999999999</v>
      </c>
      <c r="I1057" s="17">
        <v>16166.299999999999</v>
      </c>
      <c r="J1057" s="17"/>
      <c r="K1057" s="17"/>
      <c r="L1057" s="17"/>
      <c r="M1057" s="17">
        <f t="shared" si="3811"/>
        <v>16166.299999999999</v>
      </c>
      <c r="N1057" s="17">
        <f t="shared" si="3812"/>
        <v>16166.299999999999</v>
      </c>
      <c r="O1057" s="17">
        <f t="shared" si="3813"/>
        <v>16166.299999999999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Y1057" s="17">
        <f t="shared" si="3759"/>
        <v>16166.299999999999</v>
      </c>
      <c r="Z1057" s="17">
        <f t="shared" si="3760"/>
        <v>16166.299999999999</v>
      </c>
      <c r="AA1057" s="17">
        <f t="shared" si="3761"/>
        <v>16166.299999999999</v>
      </c>
      <c r="AB1057" s="17"/>
      <c r="AC1057" s="17"/>
      <c r="AD1057" s="17"/>
      <c r="AE1057" s="17">
        <f t="shared" si="3762"/>
        <v>16166.299999999999</v>
      </c>
      <c r="AF1057" s="17">
        <f t="shared" si="3763"/>
        <v>16166.299999999999</v>
      </c>
      <c r="AG1057" s="17">
        <f t="shared" si="3764"/>
        <v>16166.299999999999</v>
      </c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>
        <f t="shared" si="3679"/>
        <v>16166.299999999999</v>
      </c>
      <c r="AX1057" s="17">
        <f t="shared" si="3680"/>
        <v>16166.299999999999</v>
      </c>
      <c r="AY1057" s="17">
        <f t="shared" si="3681"/>
        <v>16166.299999999999</v>
      </c>
      <c r="AZ1057" s="17"/>
      <c r="BA1057" s="17">
        <f t="shared" si="3682"/>
        <v>16166.299999999999</v>
      </c>
      <c r="BB1057" s="17">
        <f t="shared" si="3683"/>
        <v>16166.299999999999</v>
      </c>
      <c r="BC1057" s="17">
        <f t="shared" si="3684"/>
        <v>16166.299999999999</v>
      </c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>
        <f t="shared" si="3612"/>
        <v>16166.299999999999</v>
      </c>
      <c r="BP1057" s="17">
        <f t="shared" si="3613"/>
        <v>16166.299999999999</v>
      </c>
      <c r="BQ1057" s="17">
        <f t="shared" si="3614"/>
        <v>16166.299999999999</v>
      </c>
      <c r="BR1057" s="17"/>
      <c r="BS1057" s="35"/>
      <c r="BT1057" s="35"/>
      <c r="BU1057" s="1"/>
      <c r="BV1057" s="1"/>
      <c r="BW1057" s="1"/>
      <c r="BX1057" s="1"/>
      <c r="BY1057" s="1"/>
      <c r="BZ1057" s="1"/>
      <c r="CA1057" s="1"/>
      <c r="CB1057" s="1"/>
    </row>
    <row r="1058" s="1" customFormat="1">
      <c r="A1058" s="33" t="s">
        <v>501</v>
      </c>
      <c r="B1058" s="33" t="s">
        <v>128</v>
      </c>
      <c r="C1058" s="33" t="s">
        <v>274</v>
      </c>
      <c r="D1058" s="33" t="s">
        <v>64</v>
      </c>
      <c r="E1058" s="38"/>
      <c r="F1058" s="34" t="s">
        <v>65</v>
      </c>
      <c r="G1058" s="17"/>
      <c r="H1058" s="17"/>
      <c r="I1058" s="17"/>
      <c r="J1058" s="17"/>
      <c r="K1058" s="17"/>
      <c r="L1058" s="17"/>
      <c r="M1058" s="17"/>
      <c r="N1058" s="17"/>
      <c r="O1058" s="17"/>
      <c r="P1058" s="17">
        <f>P1059</f>
        <v>0</v>
      </c>
      <c r="Q1058" s="17">
        <f>Q1059</f>
        <v>0</v>
      </c>
      <c r="R1058" s="17">
        <f>R1059</f>
        <v>0</v>
      </c>
      <c r="S1058" s="17">
        <f>S1059</f>
        <v>1869.17651</v>
      </c>
      <c r="T1058" s="17">
        <f>T1059</f>
        <v>0</v>
      </c>
      <c r="U1058" s="17">
        <f>U1059</f>
        <v>0</v>
      </c>
      <c r="V1058" s="17">
        <f>V1059</f>
        <v>0</v>
      </c>
      <c r="W1058" s="17">
        <f>W1059</f>
        <v>0</v>
      </c>
      <c r="X1058" s="17">
        <f>X1059</f>
        <v>0</v>
      </c>
      <c r="Y1058" s="17">
        <f t="shared" si="3759"/>
        <v>1869.17651</v>
      </c>
      <c r="Z1058" s="17">
        <f t="shared" si="3760"/>
        <v>0</v>
      </c>
      <c r="AA1058" s="17">
        <f t="shared" si="3761"/>
        <v>0</v>
      </c>
      <c r="AB1058" s="17">
        <f>AB1059</f>
        <v>0</v>
      </c>
      <c r="AC1058" s="17">
        <f>AC1059</f>
        <v>0</v>
      </c>
      <c r="AD1058" s="17">
        <f>AD1059</f>
        <v>0</v>
      </c>
      <c r="AE1058" s="17">
        <f t="shared" si="3762"/>
        <v>1869.17651</v>
      </c>
      <c r="AF1058" s="17">
        <f t="shared" si="3763"/>
        <v>0</v>
      </c>
      <c r="AG1058" s="17">
        <f t="shared" si="3764"/>
        <v>0</v>
      </c>
      <c r="AH1058" s="17">
        <f>AH1059</f>
        <v>0</v>
      </c>
      <c r="AI1058" s="17">
        <f>AI1059</f>
        <v>0</v>
      </c>
      <c r="AJ1058" s="17">
        <f>AJ1059</f>
        <v>0</v>
      </c>
      <c r="AK1058" s="17">
        <f>AK1059</f>
        <v>0</v>
      </c>
      <c r="AL1058" s="17">
        <f>AL1059</f>
        <v>0</v>
      </c>
      <c r="AM1058" s="17">
        <f>AM1059</f>
        <v>0</v>
      </c>
      <c r="AN1058" s="17">
        <f>AN1059</f>
        <v>0</v>
      </c>
      <c r="AO1058" s="17">
        <f>AO1059</f>
        <v>0</v>
      </c>
      <c r="AP1058" s="17">
        <f>AP1059</f>
        <v>0</v>
      </c>
      <c r="AQ1058" s="17">
        <f>AQ1059</f>
        <v>0</v>
      </c>
      <c r="AR1058" s="17">
        <f>AR1059</f>
        <v>0</v>
      </c>
      <c r="AS1058" s="17">
        <f>AS1059</f>
        <v>0</v>
      </c>
      <c r="AT1058" s="17">
        <f>AT1059</f>
        <v>0</v>
      </c>
      <c r="AU1058" s="17">
        <f>AU1059</f>
        <v>0</v>
      </c>
      <c r="AV1058" s="17">
        <f>AV1059</f>
        <v>0</v>
      </c>
      <c r="AW1058" s="17">
        <f t="shared" si="3679"/>
        <v>1869.17651</v>
      </c>
      <c r="AX1058" s="17">
        <f t="shared" si="3680"/>
        <v>0</v>
      </c>
      <c r="AY1058" s="17">
        <f t="shared" si="3681"/>
        <v>0</v>
      </c>
      <c r="AZ1058" s="17">
        <f>AZ1059</f>
        <v>0</v>
      </c>
      <c r="BA1058" s="17">
        <f t="shared" si="3682"/>
        <v>1869.17651</v>
      </c>
      <c r="BB1058" s="17">
        <f t="shared" si="3683"/>
        <v>0</v>
      </c>
      <c r="BC1058" s="17">
        <f t="shared" si="3684"/>
        <v>0</v>
      </c>
      <c r="BD1058" s="17">
        <f>BD1059</f>
        <v>0</v>
      </c>
      <c r="BE1058" s="17">
        <f>BE1059</f>
        <v>0</v>
      </c>
      <c r="BF1058" s="17">
        <f>BF1059</f>
        <v>0</v>
      </c>
      <c r="BG1058" s="17">
        <f>BG1059</f>
        <v>0</v>
      </c>
      <c r="BH1058" s="17">
        <f>BH1059</f>
        <v>0</v>
      </c>
      <c r="BI1058" s="17">
        <f>BI1059</f>
        <v>0</v>
      </c>
      <c r="BJ1058" s="17">
        <f>BJ1059</f>
        <v>0</v>
      </c>
      <c r="BK1058" s="17">
        <f>BK1059</f>
        <v>0</v>
      </c>
      <c r="BL1058" s="17">
        <f>BL1059</f>
        <v>0</v>
      </c>
      <c r="BM1058" s="17">
        <f>BM1059</f>
        <v>0</v>
      </c>
      <c r="BN1058" s="17">
        <f>BN1059</f>
        <v>0</v>
      </c>
      <c r="BO1058" s="17">
        <f t="shared" si="3612"/>
        <v>1869.17651</v>
      </c>
      <c r="BP1058" s="17">
        <f t="shared" si="3613"/>
        <v>0</v>
      </c>
      <c r="BQ1058" s="17">
        <f t="shared" si="3614"/>
        <v>0</v>
      </c>
      <c r="BR1058" s="17">
        <f>BR1059</f>
        <v>0</v>
      </c>
      <c r="BS1058" s="35"/>
      <c r="BT1058" s="35"/>
      <c r="BU1058" s="1"/>
      <c r="BV1058" s="1"/>
      <c r="BW1058" s="1"/>
      <c r="BX1058" s="1"/>
      <c r="BY1058" s="1"/>
      <c r="BZ1058" s="1"/>
      <c r="CA1058" s="1"/>
      <c r="CB1058" s="1"/>
    </row>
    <row r="1059" s="1" customFormat="1">
      <c r="A1059" s="33" t="s">
        <v>501</v>
      </c>
      <c r="B1059" s="33" t="s">
        <v>128</v>
      </c>
      <c r="C1059" s="33" t="s">
        <v>274</v>
      </c>
      <c r="D1059" s="33" t="s">
        <v>490</v>
      </c>
      <c r="E1059" s="38"/>
      <c r="F1059" s="34" t="s">
        <v>491</v>
      </c>
      <c r="G1059" s="17"/>
      <c r="H1059" s="17"/>
      <c r="I1059" s="17"/>
      <c r="J1059" s="17"/>
      <c r="K1059" s="17"/>
      <c r="L1059" s="17"/>
      <c r="M1059" s="17"/>
      <c r="N1059" s="17"/>
      <c r="O1059" s="17"/>
      <c r="P1059" s="17">
        <f>P1060+P1061</f>
        <v>0</v>
      </c>
      <c r="Q1059" s="17">
        <f>Q1060+Q1061</f>
        <v>0</v>
      </c>
      <c r="R1059" s="17">
        <f>R1060+R1061</f>
        <v>0</v>
      </c>
      <c r="S1059" s="17">
        <f>S1060+S1061</f>
        <v>1869.17651</v>
      </c>
      <c r="T1059" s="17">
        <f>T1060+T1061</f>
        <v>0</v>
      </c>
      <c r="U1059" s="17">
        <f>U1060+U1061</f>
        <v>0</v>
      </c>
      <c r="V1059" s="17">
        <f>V1060+V1061</f>
        <v>0</v>
      </c>
      <c r="W1059" s="17">
        <f>W1060+W1061</f>
        <v>0</v>
      </c>
      <c r="X1059" s="17">
        <f>X1060+X1061</f>
        <v>0</v>
      </c>
      <c r="Y1059" s="17">
        <f t="shared" si="3759"/>
        <v>1869.17651</v>
      </c>
      <c r="Z1059" s="17">
        <f t="shared" si="3760"/>
        <v>0</v>
      </c>
      <c r="AA1059" s="17">
        <f t="shared" si="3761"/>
        <v>0</v>
      </c>
      <c r="AB1059" s="17">
        <f>AB1060+AB1061</f>
        <v>0</v>
      </c>
      <c r="AC1059" s="17">
        <f>AC1060+AC1061</f>
        <v>0</v>
      </c>
      <c r="AD1059" s="17">
        <f>AD1060+AD1061</f>
        <v>0</v>
      </c>
      <c r="AE1059" s="17">
        <f t="shared" si="3762"/>
        <v>1869.17651</v>
      </c>
      <c r="AF1059" s="17">
        <f t="shared" si="3763"/>
        <v>0</v>
      </c>
      <c r="AG1059" s="17">
        <f t="shared" si="3764"/>
        <v>0</v>
      </c>
      <c r="AH1059" s="17">
        <f>AH1060+AH1061</f>
        <v>0</v>
      </c>
      <c r="AI1059" s="17">
        <f>AI1060+AI1061</f>
        <v>0</v>
      </c>
      <c r="AJ1059" s="17">
        <f>AJ1060+AJ1061</f>
        <v>0</v>
      </c>
      <c r="AK1059" s="17">
        <f>AK1060+AK1061</f>
        <v>0</v>
      </c>
      <c r="AL1059" s="17">
        <f>AL1060+AL1061</f>
        <v>0</v>
      </c>
      <c r="AM1059" s="17">
        <f>AM1060+AM1061</f>
        <v>0</v>
      </c>
      <c r="AN1059" s="17">
        <f>AN1060+AN1061</f>
        <v>0</v>
      </c>
      <c r="AO1059" s="17">
        <f>AO1060+AO1061</f>
        <v>0</v>
      </c>
      <c r="AP1059" s="17">
        <f>AP1060+AP1061</f>
        <v>0</v>
      </c>
      <c r="AQ1059" s="17">
        <f>AQ1060+AQ1061</f>
        <v>0</v>
      </c>
      <c r="AR1059" s="17">
        <f>AR1060+AR1061</f>
        <v>0</v>
      </c>
      <c r="AS1059" s="17">
        <f>AS1060+AS1061</f>
        <v>0</v>
      </c>
      <c r="AT1059" s="17">
        <f>AT1060+AT1061</f>
        <v>0</v>
      </c>
      <c r="AU1059" s="17">
        <f>AU1060+AU1061</f>
        <v>0</v>
      </c>
      <c r="AV1059" s="17">
        <f>AV1060+AV1061</f>
        <v>0</v>
      </c>
      <c r="AW1059" s="17">
        <f t="shared" si="3679"/>
        <v>1869.17651</v>
      </c>
      <c r="AX1059" s="17">
        <f t="shared" si="3680"/>
        <v>0</v>
      </c>
      <c r="AY1059" s="17">
        <f t="shared" si="3681"/>
        <v>0</v>
      </c>
      <c r="AZ1059" s="17">
        <f>AZ1060+AZ1061</f>
        <v>0</v>
      </c>
      <c r="BA1059" s="17">
        <f t="shared" si="3682"/>
        <v>1869.17651</v>
      </c>
      <c r="BB1059" s="17">
        <f t="shared" si="3683"/>
        <v>0</v>
      </c>
      <c r="BC1059" s="17">
        <f t="shared" si="3684"/>
        <v>0</v>
      </c>
      <c r="BD1059" s="17">
        <f>BD1060+BD1061</f>
        <v>0</v>
      </c>
      <c r="BE1059" s="17">
        <f>BE1060+BE1061</f>
        <v>0</v>
      </c>
      <c r="BF1059" s="17">
        <f>BF1060+BF1061</f>
        <v>0</v>
      </c>
      <c r="BG1059" s="17">
        <f>BG1060+BG1061</f>
        <v>0</v>
      </c>
      <c r="BH1059" s="17">
        <f>BH1060+BH1061</f>
        <v>0</v>
      </c>
      <c r="BI1059" s="17">
        <f>BI1060+BI1061</f>
        <v>0</v>
      </c>
      <c r="BJ1059" s="17">
        <f>BJ1060+BJ1061</f>
        <v>0</v>
      </c>
      <c r="BK1059" s="17">
        <f>BK1060+BK1061</f>
        <v>0</v>
      </c>
      <c r="BL1059" s="17">
        <f>BL1060+BL1061</f>
        <v>0</v>
      </c>
      <c r="BM1059" s="17">
        <f>BM1060+BM1061</f>
        <v>0</v>
      </c>
      <c r="BN1059" s="17">
        <f>BN1060+BN1061</f>
        <v>0</v>
      </c>
      <c r="BO1059" s="17">
        <f t="shared" si="3612"/>
        <v>1869.17651</v>
      </c>
      <c r="BP1059" s="17">
        <f t="shared" si="3613"/>
        <v>0</v>
      </c>
      <c r="BQ1059" s="17">
        <f t="shared" si="3614"/>
        <v>0</v>
      </c>
      <c r="BR1059" s="17">
        <f>BR1060+BR1061</f>
        <v>0</v>
      </c>
      <c r="BS1059" s="35"/>
      <c r="BT1059" s="35"/>
      <c r="BU1059" s="1"/>
      <c r="BV1059" s="1"/>
      <c r="BW1059" s="1"/>
      <c r="BX1059" s="1"/>
      <c r="BY1059" s="1"/>
      <c r="BZ1059" s="1"/>
      <c r="CA1059" s="1"/>
      <c r="CB1059" s="1"/>
    </row>
    <row r="1060" s="1" customFormat="1">
      <c r="A1060" s="33" t="s">
        <v>501</v>
      </c>
      <c r="B1060" s="33" t="s">
        <v>128</v>
      </c>
      <c r="C1060" s="33" t="s">
        <v>274</v>
      </c>
      <c r="D1060" s="33" t="s">
        <v>490</v>
      </c>
      <c r="E1060" s="33" t="s">
        <v>141</v>
      </c>
      <c r="F1060" s="34" t="s">
        <v>142</v>
      </c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>
        <v>1404.4864600000001</v>
      </c>
      <c r="T1060" s="17"/>
      <c r="U1060" s="17"/>
      <c r="V1060" s="17"/>
      <c r="W1060" s="17"/>
      <c r="X1060" s="17"/>
      <c r="Y1060" s="17">
        <f t="shared" si="3759"/>
        <v>1404.4864600000001</v>
      </c>
      <c r="Z1060" s="17">
        <f t="shared" si="3760"/>
        <v>0</v>
      </c>
      <c r="AA1060" s="17">
        <f t="shared" si="3761"/>
        <v>0</v>
      </c>
      <c r="AB1060" s="17"/>
      <c r="AC1060" s="17"/>
      <c r="AD1060" s="17"/>
      <c r="AE1060" s="17">
        <f t="shared" si="3762"/>
        <v>1404.4864600000001</v>
      </c>
      <c r="AF1060" s="17">
        <f t="shared" si="3763"/>
        <v>0</v>
      </c>
      <c r="AG1060" s="17">
        <f t="shared" si="3764"/>
        <v>0</v>
      </c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>
        <f t="shared" si="3679"/>
        <v>1404.4864600000001</v>
      </c>
      <c r="AX1060" s="17">
        <f t="shared" si="3680"/>
        <v>0</v>
      </c>
      <c r="AY1060" s="17">
        <f t="shared" si="3681"/>
        <v>0</v>
      </c>
      <c r="AZ1060" s="17"/>
      <c r="BA1060" s="17">
        <f t="shared" si="3682"/>
        <v>1404.4864600000001</v>
      </c>
      <c r="BB1060" s="17">
        <f t="shared" si="3683"/>
        <v>0</v>
      </c>
      <c r="BC1060" s="17">
        <f t="shared" si="3684"/>
        <v>0</v>
      </c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>
        <f t="shared" si="3612"/>
        <v>1404.4864600000001</v>
      </c>
      <c r="BP1060" s="17">
        <f t="shared" si="3613"/>
        <v>0</v>
      </c>
      <c r="BQ1060" s="17">
        <f t="shared" si="3614"/>
        <v>0</v>
      </c>
      <c r="BR1060" s="17"/>
      <c r="BS1060" s="35"/>
      <c r="BT1060" s="35"/>
      <c r="BU1060" s="1"/>
      <c r="BV1060" s="1"/>
      <c r="BW1060" s="1"/>
      <c r="BX1060" s="1"/>
      <c r="BY1060" s="1"/>
      <c r="BZ1060" s="1"/>
      <c r="CA1060" s="1"/>
      <c r="CB1060" s="1"/>
    </row>
    <row r="1061" s="1" customFormat="1">
      <c r="A1061" s="33" t="s">
        <v>501</v>
      </c>
      <c r="B1061" s="33" t="s">
        <v>128</v>
      </c>
      <c r="C1061" s="33" t="s">
        <v>274</v>
      </c>
      <c r="D1061" s="33" t="s">
        <v>490</v>
      </c>
      <c r="E1061" s="33" t="s">
        <v>50</v>
      </c>
      <c r="F1061" s="34" t="s">
        <v>51</v>
      </c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>
        <v>464.69004999999999</v>
      </c>
      <c r="T1061" s="17"/>
      <c r="U1061" s="17"/>
      <c r="V1061" s="17"/>
      <c r="W1061" s="17"/>
      <c r="X1061" s="17"/>
      <c r="Y1061" s="17">
        <f t="shared" si="3759"/>
        <v>464.69004999999999</v>
      </c>
      <c r="Z1061" s="17">
        <f t="shared" si="3760"/>
        <v>0</v>
      </c>
      <c r="AA1061" s="17">
        <f t="shared" si="3761"/>
        <v>0</v>
      </c>
      <c r="AB1061" s="17"/>
      <c r="AC1061" s="17"/>
      <c r="AD1061" s="17"/>
      <c r="AE1061" s="17">
        <f t="shared" si="3762"/>
        <v>464.69004999999999</v>
      </c>
      <c r="AF1061" s="17">
        <f t="shared" si="3763"/>
        <v>0</v>
      </c>
      <c r="AG1061" s="17">
        <f t="shared" si="3764"/>
        <v>0</v>
      </c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>
        <f t="shared" si="3679"/>
        <v>464.69004999999999</v>
      </c>
      <c r="AX1061" s="17">
        <f t="shared" si="3680"/>
        <v>0</v>
      </c>
      <c r="AY1061" s="17">
        <f t="shared" si="3681"/>
        <v>0</v>
      </c>
      <c r="AZ1061" s="17"/>
      <c r="BA1061" s="17">
        <f t="shared" si="3682"/>
        <v>464.69004999999999</v>
      </c>
      <c r="BB1061" s="17">
        <f t="shared" si="3683"/>
        <v>0</v>
      </c>
      <c r="BC1061" s="17">
        <f t="shared" si="3684"/>
        <v>0</v>
      </c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>
        <f t="shared" si="3612"/>
        <v>464.69004999999999</v>
      </c>
      <c r="BP1061" s="17">
        <f t="shared" si="3613"/>
        <v>0</v>
      </c>
      <c r="BQ1061" s="17">
        <f t="shared" si="3614"/>
        <v>0</v>
      </c>
      <c r="BR1061" s="17"/>
      <c r="BS1061" s="35"/>
      <c r="BT1061" s="35"/>
      <c r="BU1061" s="1"/>
      <c r="BV1061" s="1"/>
      <c r="BW1061" s="1"/>
      <c r="BX1061" s="1"/>
      <c r="BY1061" s="1"/>
      <c r="BZ1061" s="1"/>
      <c r="CA1061" s="1"/>
      <c r="CB1061" s="1"/>
    </row>
    <row r="1062" s="28" customFormat="1">
      <c r="A1062" s="29" t="s">
        <v>501</v>
      </c>
      <c r="B1062" s="29" t="s">
        <v>128</v>
      </c>
      <c r="C1062" s="29" t="s">
        <v>130</v>
      </c>
      <c r="D1062" s="29"/>
      <c r="E1062" s="29"/>
      <c r="F1062" s="30" t="s">
        <v>131</v>
      </c>
      <c r="G1062" s="31">
        <f t="shared" si="3814"/>
        <v>1104</v>
      </c>
      <c r="H1062" s="31">
        <f t="shared" si="3815"/>
        <v>1104</v>
      </c>
      <c r="I1062" s="31">
        <f t="shared" si="3816"/>
        <v>1104</v>
      </c>
      <c r="J1062" s="31">
        <f t="shared" si="3817"/>
        <v>0</v>
      </c>
      <c r="K1062" s="31">
        <f t="shared" si="3818"/>
        <v>0</v>
      </c>
      <c r="L1062" s="31">
        <f t="shared" si="3819"/>
        <v>0</v>
      </c>
      <c r="M1062" s="31">
        <f t="shared" si="3811"/>
        <v>1104</v>
      </c>
      <c r="N1062" s="31">
        <f t="shared" si="3812"/>
        <v>1104</v>
      </c>
      <c r="O1062" s="31">
        <f t="shared" si="3813"/>
        <v>1104</v>
      </c>
      <c r="P1062" s="31">
        <f t="shared" si="3820"/>
        <v>0</v>
      </c>
      <c r="Q1062" s="31">
        <f t="shared" si="3821"/>
        <v>0</v>
      </c>
      <c r="R1062" s="31">
        <f t="shared" si="3822"/>
        <v>0</v>
      </c>
      <c r="S1062" s="31">
        <f t="shared" si="3823"/>
        <v>0</v>
      </c>
      <c r="T1062" s="31">
        <f t="shared" si="3824"/>
        <v>0</v>
      </c>
      <c r="U1062" s="31">
        <f t="shared" si="3825"/>
        <v>0</v>
      </c>
      <c r="V1062" s="31">
        <f t="shared" si="3826"/>
        <v>0</v>
      </c>
      <c r="W1062" s="31">
        <f t="shared" ref="W1062:W1066" si="3860">W1063</f>
        <v>0</v>
      </c>
      <c r="X1062" s="31">
        <f t="shared" ref="X1062:X1066" si="3861">X1063</f>
        <v>0</v>
      </c>
      <c r="Y1062" s="31">
        <f t="shared" si="3759"/>
        <v>1104</v>
      </c>
      <c r="Z1062" s="31">
        <f t="shared" si="3760"/>
        <v>1104</v>
      </c>
      <c r="AA1062" s="31">
        <f t="shared" si="3761"/>
        <v>1104</v>
      </c>
      <c r="AB1062" s="31">
        <f t="shared" ref="AB1062:AB1066" si="3862">AB1063</f>
        <v>0</v>
      </c>
      <c r="AC1062" s="31">
        <f t="shared" ref="AC1062:AC1066" si="3863">AC1063</f>
        <v>0</v>
      </c>
      <c r="AD1062" s="31">
        <f t="shared" ref="AD1062:AD1066" si="3864">AD1063</f>
        <v>0</v>
      </c>
      <c r="AE1062" s="31">
        <f t="shared" si="3762"/>
        <v>1104</v>
      </c>
      <c r="AF1062" s="31">
        <f t="shared" si="3763"/>
        <v>1104</v>
      </c>
      <c r="AG1062" s="31">
        <f t="shared" si="3764"/>
        <v>1104</v>
      </c>
      <c r="AH1062" s="31">
        <f t="shared" ref="AH1062:AH1066" si="3865">AH1063</f>
        <v>0</v>
      </c>
      <c r="AI1062" s="31">
        <f t="shared" ref="AI1062:AI1066" si="3866">AI1063</f>
        <v>0</v>
      </c>
      <c r="AJ1062" s="31">
        <f t="shared" ref="AJ1062:AJ1066" si="3867">AJ1063</f>
        <v>0</v>
      </c>
      <c r="AK1062" s="31">
        <f t="shared" ref="AK1062:AK1066" si="3868">AK1063</f>
        <v>0</v>
      </c>
      <c r="AL1062" s="31">
        <f t="shared" ref="AL1062:AL1066" si="3869">AL1063</f>
        <v>0</v>
      </c>
      <c r="AM1062" s="31">
        <f t="shared" ref="AM1062:AM1066" si="3870">AM1063</f>
        <v>0</v>
      </c>
      <c r="AN1062" s="31">
        <f t="shared" ref="AN1062:AN1066" si="3871">AN1063</f>
        <v>0</v>
      </c>
      <c r="AO1062" s="31">
        <f t="shared" ref="AO1062:AO1066" si="3872">AO1063</f>
        <v>0</v>
      </c>
      <c r="AP1062" s="31">
        <f t="shared" ref="AP1062:AP1066" si="3873">AP1063</f>
        <v>0</v>
      </c>
      <c r="AQ1062" s="31">
        <f t="shared" ref="AQ1062:AQ1066" si="3874">AQ1063</f>
        <v>0</v>
      </c>
      <c r="AR1062" s="31">
        <f t="shared" ref="AR1062:AR1066" si="3875">AR1063</f>
        <v>0</v>
      </c>
      <c r="AS1062" s="31">
        <f t="shared" ref="AS1062:AS1066" si="3876">AS1063</f>
        <v>0</v>
      </c>
      <c r="AT1062" s="31">
        <f t="shared" ref="AT1062:AT1066" si="3877">AT1063</f>
        <v>0</v>
      </c>
      <c r="AU1062" s="31">
        <f t="shared" ref="AU1062:AU1066" si="3878">AU1063</f>
        <v>0</v>
      </c>
      <c r="AV1062" s="31">
        <f t="shared" ref="AV1062:AV1066" si="3879">AV1063</f>
        <v>0</v>
      </c>
      <c r="AW1062" s="31">
        <f t="shared" si="3679"/>
        <v>1104</v>
      </c>
      <c r="AX1062" s="31">
        <f t="shared" si="3680"/>
        <v>1104</v>
      </c>
      <c r="AY1062" s="31">
        <f t="shared" si="3681"/>
        <v>1104</v>
      </c>
      <c r="AZ1062" s="31">
        <f t="shared" ref="AZ1062:AZ1066" si="3880">AZ1063</f>
        <v>0</v>
      </c>
      <c r="BA1062" s="31">
        <f t="shared" si="3682"/>
        <v>1104</v>
      </c>
      <c r="BB1062" s="31">
        <f t="shared" si="3683"/>
        <v>1104</v>
      </c>
      <c r="BC1062" s="31">
        <f t="shared" si="3684"/>
        <v>1104</v>
      </c>
      <c r="BD1062" s="31">
        <f t="shared" ref="BD1062:BD1066" si="3881">BD1063</f>
        <v>0</v>
      </c>
      <c r="BE1062" s="31">
        <f t="shared" ref="BE1062:BE1066" si="3882">BE1063</f>
        <v>0</v>
      </c>
      <c r="BF1062" s="31">
        <f t="shared" ref="BF1062:BF1066" si="3883">BF1063</f>
        <v>0</v>
      </c>
      <c r="BG1062" s="31">
        <f t="shared" ref="BG1062:BG1066" si="3884">BG1063</f>
        <v>0</v>
      </c>
      <c r="BH1062" s="31">
        <f t="shared" ref="BH1062:BH1066" si="3885">BH1063</f>
        <v>0</v>
      </c>
      <c r="BI1062" s="31">
        <f t="shared" ref="BI1062:BI1066" si="3886">BI1063</f>
        <v>0</v>
      </c>
      <c r="BJ1062" s="31">
        <f t="shared" ref="BJ1062:BJ1066" si="3887">BJ1063</f>
        <v>0</v>
      </c>
      <c r="BK1062" s="31">
        <f t="shared" ref="BK1062:BK1066" si="3888">BK1063</f>
        <v>0</v>
      </c>
      <c r="BL1062" s="31">
        <f t="shared" ref="BL1062:BL1066" si="3889">BL1063</f>
        <v>0</v>
      </c>
      <c r="BM1062" s="31">
        <f t="shared" ref="BM1062:BM1066" si="3890">BM1063</f>
        <v>0</v>
      </c>
      <c r="BN1062" s="31">
        <f t="shared" ref="BN1062:BN1066" si="3891">BN1063</f>
        <v>0</v>
      </c>
      <c r="BO1062" s="31">
        <f t="shared" si="3612"/>
        <v>1104</v>
      </c>
      <c r="BP1062" s="31">
        <f t="shared" si="3613"/>
        <v>1104</v>
      </c>
      <c r="BQ1062" s="31">
        <f t="shared" si="3614"/>
        <v>1104</v>
      </c>
      <c r="BR1062" s="31">
        <f t="shared" ref="BR1062:BR1066" si="3892">BR1063</f>
        <v>0</v>
      </c>
      <c r="BS1062" s="32"/>
      <c r="BT1062" s="32"/>
      <c r="BU1062" s="28"/>
      <c r="BV1062" s="28"/>
      <c r="BW1062" s="28"/>
      <c r="BX1062" s="28"/>
      <c r="BY1062" s="28"/>
      <c r="BZ1062" s="28"/>
      <c r="CA1062" s="28"/>
      <c r="CB1062" s="28"/>
    </row>
    <row r="1063" s="1" customFormat="1" ht="94.5">
      <c r="A1063" s="33" t="s">
        <v>501</v>
      </c>
      <c r="B1063" s="33" t="s">
        <v>128</v>
      </c>
      <c r="C1063" s="33" t="s">
        <v>130</v>
      </c>
      <c r="D1063" s="33" t="s">
        <v>132</v>
      </c>
      <c r="E1063" s="33"/>
      <c r="F1063" s="34" t="s">
        <v>133</v>
      </c>
      <c r="G1063" s="17">
        <f t="shared" si="3814"/>
        <v>1104</v>
      </c>
      <c r="H1063" s="17">
        <f t="shared" si="3815"/>
        <v>1104</v>
      </c>
      <c r="I1063" s="17">
        <f t="shared" si="3816"/>
        <v>1104</v>
      </c>
      <c r="J1063" s="17">
        <f t="shared" si="3817"/>
        <v>0</v>
      </c>
      <c r="K1063" s="17">
        <f t="shared" si="3818"/>
        <v>0</v>
      </c>
      <c r="L1063" s="17">
        <f t="shared" si="3819"/>
        <v>0</v>
      </c>
      <c r="M1063" s="17">
        <f t="shared" si="3811"/>
        <v>1104</v>
      </c>
      <c r="N1063" s="17">
        <f t="shared" si="3812"/>
        <v>1104</v>
      </c>
      <c r="O1063" s="17">
        <f t="shared" si="3813"/>
        <v>1104</v>
      </c>
      <c r="P1063" s="17">
        <f t="shared" si="3820"/>
        <v>0</v>
      </c>
      <c r="Q1063" s="17">
        <f t="shared" si="3821"/>
        <v>0</v>
      </c>
      <c r="R1063" s="17">
        <f t="shared" si="3822"/>
        <v>0</v>
      </c>
      <c r="S1063" s="17">
        <f t="shared" si="3823"/>
        <v>0</v>
      </c>
      <c r="T1063" s="17">
        <f t="shared" si="3824"/>
        <v>0</v>
      </c>
      <c r="U1063" s="17">
        <f t="shared" si="3825"/>
        <v>0</v>
      </c>
      <c r="V1063" s="17">
        <f t="shared" si="3826"/>
        <v>0</v>
      </c>
      <c r="W1063" s="17">
        <f t="shared" si="3860"/>
        <v>0</v>
      </c>
      <c r="X1063" s="17">
        <f t="shared" si="3861"/>
        <v>0</v>
      </c>
      <c r="Y1063" s="17">
        <f t="shared" si="3759"/>
        <v>1104</v>
      </c>
      <c r="Z1063" s="17">
        <f t="shared" si="3760"/>
        <v>1104</v>
      </c>
      <c r="AA1063" s="17">
        <f t="shared" si="3761"/>
        <v>1104</v>
      </c>
      <c r="AB1063" s="17">
        <f t="shared" si="3862"/>
        <v>0</v>
      </c>
      <c r="AC1063" s="17">
        <f t="shared" si="3863"/>
        <v>0</v>
      </c>
      <c r="AD1063" s="17">
        <f t="shared" si="3864"/>
        <v>0</v>
      </c>
      <c r="AE1063" s="17">
        <f t="shared" si="3762"/>
        <v>1104</v>
      </c>
      <c r="AF1063" s="17">
        <f t="shared" si="3763"/>
        <v>1104</v>
      </c>
      <c r="AG1063" s="17">
        <f t="shared" si="3764"/>
        <v>1104</v>
      </c>
      <c r="AH1063" s="17">
        <f t="shared" si="3865"/>
        <v>0</v>
      </c>
      <c r="AI1063" s="17">
        <f t="shared" si="3866"/>
        <v>0</v>
      </c>
      <c r="AJ1063" s="17">
        <f t="shared" si="3867"/>
        <v>0</v>
      </c>
      <c r="AK1063" s="17">
        <f t="shared" si="3868"/>
        <v>0</v>
      </c>
      <c r="AL1063" s="17">
        <f t="shared" si="3869"/>
        <v>0</v>
      </c>
      <c r="AM1063" s="17">
        <f t="shared" si="3870"/>
        <v>0</v>
      </c>
      <c r="AN1063" s="17">
        <f t="shared" si="3871"/>
        <v>0</v>
      </c>
      <c r="AO1063" s="17">
        <f t="shared" si="3872"/>
        <v>0</v>
      </c>
      <c r="AP1063" s="17">
        <f t="shared" si="3873"/>
        <v>0</v>
      </c>
      <c r="AQ1063" s="17">
        <f t="shared" si="3874"/>
        <v>0</v>
      </c>
      <c r="AR1063" s="17">
        <f t="shared" si="3875"/>
        <v>0</v>
      </c>
      <c r="AS1063" s="17">
        <f t="shared" si="3876"/>
        <v>0</v>
      </c>
      <c r="AT1063" s="17">
        <f t="shared" si="3877"/>
        <v>0</v>
      </c>
      <c r="AU1063" s="17">
        <f t="shared" si="3878"/>
        <v>0</v>
      </c>
      <c r="AV1063" s="17">
        <f t="shared" si="3879"/>
        <v>0</v>
      </c>
      <c r="AW1063" s="17">
        <f t="shared" si="3679"/>
        <v>1104</v>
      </c>
      <c r="AX1063" s="17">
        <f t="shared" si="3680"/>
        <v>1104</v>
      </c>
      <c r="AY1063" s="17">
        <f t="shared" si="3681"/>
        <v>1104</v>
      </c>
      <c r="AZ1063" s="17">
        <f t="shared" si="3880"/>
        <v>0</v>
      </c>
      <c r="BA1063" s="17">
        <f t="shared" si="3682"/>
        <v>1104</v>
      </c>
      <c r="BB1063" s="17">
        <f t="shared" si="3683"/>
        <v>1104</v>
      </c>
      <c r="BC1063" s="17">
        <f t="shared" si="3684"/>
        <v>1104</v>
      </c>
      <c r="BD1063" s="17">
        <f t="shared" si="3881"/>
        <v>0</v>
      </c>
      <c r="BE1063" s="17">
        <f t="shared" si="3882"/>
        <v>0</v>
      </c>
      <c r="BF1063" s="17">
        <f t="shared" si="3883"/>
        <v>0</v>
      </c>
      <c r="BG1063" s="17">
        <f t="shared" si="3884"/>
        <v>0</v>
      </c>
      <c r="BH1063" s="17">
        <f t="shared" si="3885"/>
        <v>0</v>
      </c>
      <c r="BI1063" s="17">
        <f t="shared" si="3886"/>
        <v>0</v>
      </c>
      <c r="BJ1063" s="17">
        <f t="shared" si="3887"/>
        <v>0</v>
      </c>
      <c r="BK1063" s="17">
        <f t="shared" si="3888"/>
        <v>0</v>
      </c>
      <c r="BL1063" s="17">
        <f t="shared" si="3889"/>
        <v>0</v>
      </c>
      <c r="BM1063" s="17">
        <f t="shared" si="3890"/>
        <v>0</v>
      </c>
      <c r="BN1063" s="17">
        <f t="shared" si="3891"/>
        <v>0</v>
      </c>
      <c r="BO1063" s="17">
        <f t="shared" si="3612"/>
        <v>1104</v>
      </c>
      <c r="BP1063" s="17">
        <f t="shared" si="3613"/>
        <v>1104</v>
      </c>
      <c r="BQ1063" s="17">
        <f t="shared" si="3614"/>
        <v>1104</v>
      </c>
      <c r="BR1063" s="17">
        <f t="shared" si="3892"/>
        <v>0</v>
      </c>
      <c r="BS1063" s="35"/>
      <c r="BT1063" s="35"/>
      <c r="BU1063" s="1"/>
      <c r="BV1063" s="1"/>
      <c r="BW1063" s="1"/>
      <c r="BX1063" s="1"/>
      <c r="BY1063" s="1"/>
      <c r="BZ1063" s="1"/>
      <c r="CA1063" s="1"/>
      <c r="CB1063" s="1"/>
    </row>
    <row r="1064" s="1" customFormat="1" ht="31.5" hidden="1">
      <c r="A1064" s="33" t="s">
        <v>501</v>
      </c>
      <c r="B1064" s="33" t="s">
        <v>128</v>
      </c>
      <c r="C1064" s="33" t="s">
        <v>130</v>
      </c>
      <c r="D1064" s="33" t="s">
        <v>134</v>
      </c>
      <c r="E1064" s="33"/>
      <c r="F1064" s="34" t="s">
        <v>43</v>
      </c>
      <c r="G1064" s="17">
        <f t="shared" si="3814"/>
        <v>1104</v>
      </c>
      <c r="H1064" s="17">
        <f t="shared" si="3815"/>
        <v>1104</v>
      </c>
      <c r="I1064" s="17">
        <f t="shared" si="3816"/>
        <v>1104</v>
      </c>
      <c r="J1064" s="17">
        <f t="shared" si="3817"/>
        <v>0</v>
      </c>
      <c r="K1064" s="17">
        <f t="shared" si="3818"/>
        <v>0</v>
      </c>
      <c r="L1064" s="17">
        <f t="shared" si="3819"/>
        <v>0</v>
      </c>
      <c r="M1064" s="17">
        <f t="shared" si="3811"/>
        <v>1104</v>
      </c>
      <c r="N1064" s="17">
        <f t="shared" si="3812"/>
        <v>1104</v>
      </c>
      <c r="O1064" s="17">
        <f t="shared" si="3813"/>
        <v>1104</v>
      </c>
      <c r="P1064" s="17">
        <f t="shared" si="3820"/>
        <v>0</v>
      </c>
      <c r="Q1064" s="17">
        <f t="shared" si="3821"/>
        <v>0</v>
      </c>
      <c r="R1064" s="17">
        <f t="shared" si="3822"/>
        <v>0</v>
      </c>
      <c r="S1064" s="17">
        <f t="shared" si="3823"/>
        <v>0</v>
      </c>
      <c r="T1064" s="17">
        <f t="shared" si="3824"/>
        <v>0</v>
      </c>
      <c r="U1064" s="17">
        <f t="shared" si="3825"/>
        <v>0</v>
      </c>
      <c r="V1064" s="17">
        <f t="shared" si="3826"/>
        <v>0</v>
      </c>
      <c r="W1064" s="17">
        <f t="shared" si="3860"/>
        <v>0</v>
      </c>
      <c r="X1064" s="17">
        <f t="shared" si="3861"/>
        <v>0</v>
      </c>
      <c r="Y1064" s="17">
        <f t="shared" si="3759"/>
        <v>1104</v>
      </c>
      <c r="Z1064" s="17">
        <f t="shared" si="3760"/>
        <v>1104</v>
      </c>
      <c r="AA1064" s="17">
        <f t="shared" si="3761"/>
        <v>1104</v>
      </c>
      <c r="AB1064" s="17">
        <f t="shared" si="3862"/>
        <v>0</v>
      </c>
      <c r="AC1064" s="17">
        <f t="shared" si="3863"/>
        <v>0</v>
      </c>
      <c r="AD1064" s="17">
        <f t="shared" si="3864"/>
        <v>0</v>
      </c>
      <c r="AE1064" s="17">
        <f t="shared" si="3762"/>
        <v>1104</v>
      </c>
      <c r="AF1064" s="17">
        <f t="shared" si="3763"/>
        <v>1104</v>
      </c>
      <c r="AG1064" s="17">
        <f t="shared" si="3764"/>
        <v>1104</v>
      </c>
      <c r="AH1064" s="17">
        <f t="shared" si="3865"/>
        <v>0</v>
      </c>
      <c r="AI1064" s="17">
        <f t="shared" si="3866"/>
        <v>0</v>
      </c>
      <c r="AJ1064" s="17">
        <f t="shared" si="3867"/>
        <v>0</v>
      </c>
      <c r="AK1064" s="17">
        <f t="shared" si="3868"/>
        <v>0</v>
      </c>
      <c r="AL1064" s="17">
        <f t="shared" si="3869"/>
        <v>0</v>
      </c>
      <c r="AM1064" s="17">
        <f t="shared" si="3870"/>
        <v>0</v>
      </c>
      <c r="AN1064" s="17">
        <f t="shared" si="3871"/>
        <v>0</v>
      </c>
      <c r="AO1064" s="17">
        <f t="shared" si="3872"/>
        <v>0</v>
      </c>
      <c r="AP1064" s="17">
        <f t="shared" si="3873"/>
        <v>0</v>
      </c>
      <c r="AQ1064" s="17">
        <f t="shared" si="3874"/>
        <v>0</v>
      </c>
      <c r="AR1064" s="17">
        <f t="shared" si="3875"/>
        <v>0</v>
      </c>
      <c r="AS1064" s="17">
        <f t="shared" si="3876"/>
        <v>0</v>
      </c>
      <c r="AT1064" s="17">
        <f t="shared" si="3877"/>
        <v>0</v>
      </c>
      <c r="AU1064" s="17">
        <f t="shared" si="3878"/>
        <v>0</v>
      </c>
      <c r="AV1064" s="17">
        <f t="shared" si="3879"/>
        <v>0</v>
      </c>
      <c r="AW1064" s="17">
        <f t="shared" si="3679"/>
        <v>1104</v>
      </c>
      <c r="AX1064" s="17">
        <f t="shared" si="3680"/>
        <v>1104</v>
      </c>
      <c r="AY1064" s="17">
        <f t="shared" si="3681"/>
        <v>1104</v>
      </c>
      <c r="AZ1064" s="17">
        <f t="shared" si="3880"/>
        <v>0</v>
      </c>
      <c r="BA1064" s="17">
        <f t="shared" si="3682"/>
        <v>1104</v>
      </c>
      <c r="BB1064" s="17">
        <f t="shared" si="3683"/>
        <v>1104</v>
      </c>
      <c r="BC1064" s="17">
        <f t="shared" si="3684"/>
        <v>1104</v>
      </c>
      <c r="BD1064" s="17">
        <f t="shared" si="3881"/>
        <v>0</v>
      </c>
      <c r="BE1064" s="17">
        <f t="shared" si="3882"/>
        <v>0</v>
      </c>
      <c r="BF1064" s="17">
        <f t="shared" si="3883"/>
        <v>0</v>
      </c>
      <c r="BG1064" s="17">
        <f t="shared" si="3884"/>
        <v>0</v>
      </c>
      <c r="BH1064" s="17">
        <f t="shared" si="3885"/>
        <v>0</v>
      </c>
      <c r="BI1064" s="17">
        <f t="shared" si="3886"/>
        <v>0</v>
      </c>
      <c r="BJ1064" s="17">
        <f t="shared" si="3887"/>
        <v>0</v>
      </c>
      <c r="BK1064" s="17">
        <f t="shared" si="3888"/>
        <v>0</v>
      </c>
      <c r="BL1064" s="17">
        <f t="shared" si="3889"/>
        <v>0</v>
      </c>
      <c r="BM1064" s="17">
        <f t="shared" si="3890"/>
        <v>0</v>
      </c>
      <c r="BN1064" s="17">
        <f t="shared" si="3891"/>
        <v>0</v>
      </c>
      <c r="BO1064" s="17">
        <f t="shared" si="3612"/>
        <v>1104</v>
      </c>
      <c r="BP1064" s="17">
        <f t="shared" si="3613"/>
        <v>1104</v>
      </c>
      <c r="BQ1064" s="17">
        <f t="shared" si="3614"/>
        <v>1104</v>
      </c>
      <c r="BR1064" s="17">
        <f t="shared" si="3892"/>
        <v>0</v>
      </c>
      <c r="BS1064" s="35">
        <v>0</v>
      </c>
      <c r="BT1064" s="35"/>
      <c r="BU1064" s="1"/>
      <c r="BV1064" s="1"/>
      <c r="BW1064" s="1"/>
      <c r="BX1064" s="1"/>
      <c r="BY1064" s="1"/>
      <c r="BZ1064" s="1"/>
      <c r="CA1064" s="1"/>
      <c r="CB1064" s="1"/>
    </row>
    <row r="1065" s="1" customFormat="1" ht="110.25">
      <c r="A1065" s="33" t="s">
        <v>501</v>
      </c>
      <c r="B1065" s="33" t="s">
        <v>128</v>
      </c>
      <c r="C1065" s="33" t="s">
        <v>130</v>
      </c>
      <c r="D1065" s="33" t="s">
        <v>135</v>
      </c>
      <c r="E1065" s="33"/>
      <c r="F1065" s="34" t="s">
        <v>136</v>
      </c>
      <c r="G1065" s="17">
        <f t="shared" si="3814"/>
        <v>1104</v>
      </c>
      <c r="H1065" s="17">
        <f t="shared" si="3815"/>
        <v>1104</v>
      </c>
      <c r="I1065" s="17">
        <f t="shared" si="3816"/>
        <v>1104</v>
      </c>
      <c r="J1065" s="17">
        <f t="shared" si="3817"/>
        <v>0</v>
      </c>
      <c r="K1065" s="17">
        <f t="shared" si="3818"/>
        <v>0</v>
      </c>
      <c r="L1065" s="17">
        <f t="shared" si="3819"/>
        <v>0</v>
      </c>
      <c r="M1065" s="17">
        <f t="shared" si="3811"/>
        <v>1104</v>
      </c>
      <c r="N1065" s="17">
        <f t="shared" si="3812"/>
        <v>1104</v>
      </c>
      <c r="O1065" s="17">
        <f t="shared" si="3813"/>
        <v>1104</v>
      </c>
      <c r="P1065" s="17">
        <f t="shared" si="3820"/>
        <v>0</v>
      </c>
      <c r="Q1065" s="17">
        <f t="shared" si="3821"/>
        <v>0</v>
      </c>
      <c r="R1065" s="17">
        <f t="shared" si="3822"/>
        <v>0</v>
      </c>
      <c r="S1065" s="17">
        <f t="shared" si="3823"/>
        <v>0</v>
      </c>
      <c r="T1065" s="17">
        <f t="shared" si="3824"/>
        <v>0</v>
      </c>
      <c r="U1065" s="17">
        <f t="shared" si="3825"/>
        <v>0</v>
      </c>
      <c r="V1065" s="17">
        <f t="shared" si="3826"/>
        <v>0</v>
      </c>
      <c r="W1065" s="17">
        <f t="shared" si="3860"/>
        <v>0</v>
      </c>
      <c r="X1065" s="17">
        <f t="shared" si="3861"/>
        <v>0</v>
      </c>
      <c r="Y1065" s="17">
        <f t="shared" si="3759"/>
        <v>1104</v>
      </c>
      <c r="Z1065" s="17">
        <f t="shared" si="3760"/>
        <v>1104</v>
      </c>
      <c r="AA1065" s="17">
        <f t="shared" si="3761"/>
        <v>1104</v>
      </c>
      <c r="AB1065" s="17">
        <f t="shared" si="3862"/>
        <v>0</v>
      </c>
      <c r="AC1065" s="17">
        <f t="shared" si="3863"/>
        <v>0</v>
      </c>
      <c r="AD1065" s="17">
        <f t="shared" si="3864"/>
        <v>0</v>
      </c>
      <c r="AE1065" s="17">
        <f t="shared" si="3762"/>
        <v>1104</v>
      </c>
      <c r="AF1065" s="17">
        <f t="shared" si="3763"/>
        <v>1104</v>
      </c>
      <c r="AG1065" s="17">
        <f t="shared" si="3764"/>
        <v>1104</v>
      </c>
      <c r="AH1065" s="17">
        <f t="shared" si="3865"/>
        <v>0</v>
      </c>
      <c r="AI1065" s="17">
        <f t="shared" si="3866"/>
        <v>0</v>
      </c>
      <c r="AJ1065" s="17">
        <f t="shared" si="3867"/>
        <v>0</v>
      </c>
      <c r="AK1065" s="17">
        <f t="shared" si="3868"/>
        <v>0</v>
      </c>
      <c r="AL1065" s="17">
        <f t="shared" si="3869"/>
        <v>0</v>
      </c>
      <c r="AM1065" s="17">
        <f t="shared" si="3870"/>
        <v>0</v>
      </c>
      <c r="AN1065" s="17">
        <f t="shared" si="3871"/>
        <v>0</v>
      </c>
      <c r="AO1065" s="17">
        <f t="shared" si="3872"/>
        <v>0</v>
      </c>
      <c r="AP1065" s="17">
        <f t="shared" si="3873"/>
        <v>0</v>
      </c>
      <c r="AQ1065" s="17">
        <f t="shared" si="3874"/>
        <v>0</v>
      </c>
      <c r="AR1065" s="17">
        <f t="shared" si="3875"/>
        <v>0</v>
      </c>
      <c r="AS1065" s="17">
        <f t="shared" si="3876"/>
        <v>0</v>
      </c>
      <c r="AT1065" s="17">
        <f t="shared" si="3877"/>
        <v>0</v>
      </c>
      <c r="AU1065" s="17">
        <f t="shared" si="3878"/>
        <v>0</v>
      </c>
      <c r="AV1065" s="17">
        <f t="shared" si="3879"/>
        <v>0</v>
      </c>
      <c r="AW1065" s="17">
        <f t="shared" si="3679"/>
        <v>1104</v>
      </c>
      <c r="AX1065" s="17">
        <f t="shared" si="3680"/>
        <v>1104</v>
      </c>
      <c r="AY1065" s="17">
        <f t="shared" si="3681"/>
        <v>1104</v>
      </c>
      <c r="AZ1065" s="17">
        <f t="shared" si="3880"/>
        <v>0</v>
      </c>
      <c r="BA1065" s="17">
        <f t="shared" si="3682"/>
        <v>1104</v>
      </c>
      <c r="BB1065" s="17">
        <f t="shared" si="3683"/>
        <v>1104</v>
      </c>
      <c r="BC1065" s="17">
        <f t="shared" si="3684"/>
        <v>1104</v>
      </c>
      <c r="BD1065" s="17">
        <f t="shared" si="3881"/>
        <v>0</v>
      </c>
      <c r="BE1065" s="17">
        <f t="shared" si="3882"/>
        <v>0</v>
      </c>
      <c r="BF1065" s="17">
        <f t="shared" si="3883"/>
        <v>0</v>
      </c>
      <c r="BG1065" s="17">
        <f t="shared" si="3884"/>
        <v>0</v>
      </c>
      <c r="BH1065" s="17">
        <f t="shared" si="3885"/>
        <v>0</v>
      </c>
      <c r="BI1065" s="17">
        <f t="shared" si="3886"/>
        <v>0</v>
      </c>
      <c r="BJ1065" s="17">
        <f t="shared" si="3887"/>
        <v>0</v>
      </c>
      <c r="BK1065" s="17">
        <f t="shared" si="3888"/>
        <v>0</v>
      </c>
      <c r="BL1065" s="17">
        <f t="shared" si="3889"/>
        <v>0</v>
      </c>
      <c r="BM1065" s="17">
        <f t="shared" si="3890"/>
        <v>0</v>
      </c>
      <c r="BN1065" s="17">
        <f t="shared" si="3891"/>
        <v>0</v>
      </c>
      <c r="BO1065" s="17">
        <f t="shared" si="3612"/>
        <v>1104</v>
      </c>
      <c r="BP1065" s="17">
        <f t="shared" si="3613"/>
        <v>1104</v>
      </c>
      <c r="BQ1065" s="17">
        <f t="shared" si="3614"/>
        <v>1104</v>
      </c>
      <c r="BR1065" s="17">
        <f t="shared" si="3892"/>
        <v>0</v>
      </c>
      <c r="BS1065" s="35"/>
      <c r="BT1065" s="35"/>
      <c r="BU1065" s="1"/>
      <c r="BV1065" s="1"/>
      <c r="BW1065" s="1"/>
      <c r="BX1065" s="1"/>
      <c r="BY1065" s="1"/>
      <c r="BZ1065" s="1"/>
      <c r="CA1065" s="1"/>
      <c r="CB1065" s="1"/>
    </row>
    <row r="1066" s="1" customFormat="1" ht="126">
      <c r="A1066" s="33" t="s">
        <v>501</v>
      </c>
      <c r="B1066" s="33" t="s">
        <v>128</v>
      </c>
      <c r="C1066" s="33" t="s">
        <v>130</v>
      </c>
      <c r="D1066" s="33" t="s">
        <v>464</v>
      </c>
      <c r="E1066" s="33"/>
      <c r="F1066" s="34" t="s">
        <v>465</v>
      </c>
      <c r="G1066" s="17">
        <f t="shared" si="3814"/>
        <v>1104</v>
      </c>
      <c r="H1066" s="17">
        <f t="shared" si="3815"/>
        <v>1104</v>
      </c>
      <c r="I1066" s="17">
        <f t="shared" si="3816"/>
        <v>1104</v>
      </c>
      <c r="J1066" s="17">
        <f t="shared" si="3817"/>
        <v>0</v>
      </c>
      <c r="K1066" s="17">
        <f t="shared" si="3818"/>
        <v>0</v>
      </c>
      <c r="L1066" s="17">
        <f t="shared" si="3819"/>
        <v>0</v>
      </c>
      <c r="M1066" s="17">
        <f t="shared" si="3811"/>
        <v>1104</v>
      </c>
      <c r="N1066" s="17">
        <f t="shared" si="3812"/>
        <v>1104</v>
      </c>
      <c r="O1066" s="17">
        <f t="shared" si="3813"/>
        <v>1104</v>
      </c>
      <c r="P1066" s="17">
        <f t="shared" si="3820"/>
        <v>0</v>
      </c>
      <c r="Q1066" s="17">
        <f t="shared" si="3821"/>
        <v>0</v>
      </c>
      <c r="R1066" s="17">
        <f t="shared" si="3822"/>
        <v>0</v>
      </c>
      <c r="S1066" s="17">
        <f t="shared" si="3823"/>
        <v>0</v>
      </c>
      <c r="T1066" s="17">
        <f t="shared" si="3824"/>
        <v>0</v>
      </c>
      <c r="U1066" s="17">
        <f t="shared" si="3825"/>
        <v>0</v>
      </c>
      <c r="V1066" s="17">
        <f t="shared" si="3826"/>
        <v>0</v>
      </c>
      <c r="W1066" s="17">
        <f t="shared" si="3860"/>
        <v>0</v>
      </c>
      <c r="X1066" s="17">
        <f t="shared" si="3861"/>
        <v>0</v>
      </c>
      <c r="Y1066" s="17">
        <f t="shared" si="3759"/>
        <v>1104</v>
      </c>
      <c r="Z1066" s="17">
        <f t="shared" si="3760"/>
        <v>1104</v>
      </c>
      <c r="AA1066" s="17">
        <f t="shared" si="3761"/>
        <v>1104</v>
      </c>
      <c r="AB1066" s="17">
        <f t="shared" si="3862"/>
        <v>0</v>
      </c>
      <c r="AC1066" s="17">
        <f t="shared" si="3863"/>
        <v>0</v>
      </c>
      <c r="AD1066" s="17">
        <f t="shared" si="3864"/>
        <v>0</v>
      </c>
      <c r="AE1066" s="17">
        <f t="shared" si="3762"/>
        <v>1104</v>
      </c>
      <c r="AF1066" s="17">
        <f t="shared" si="3763"/>
        <v>1104</v>
      </c>
      <c r="AG1066" s="17">
        <f t="shared" si="3764"/>
        <v>1104</v>
      </c>
      <c r="AH1066" s="17">
        <f t="shared" si="3865"/>
        <v>0</v>
      </c>
      <c r="AI1066" s="17">
        <f t="shared" si="3866"/>
        <v>0</v>
      </c>
      <c r="AJ1066" s="17">
        <f t="shared" si="3867"/>
        <v>0</v>
      </c>
      <c r="AK1066" s="17">
        <f t="shared" si="3868"/>
        <v>0</v>
      </c>
      <c r="AL1066" s="17">
        <f t="shared" si="3869"/>
        <v>0</v>
      </c>
      <c r="AM1066" s="17">
        <f t="shared" si="3870"/>
        <v>0</v>
      </c>
      <c r="AN1066" s="17">
        <f t="shared" si="3871"/>
        <v>0</v>
      </c>
      <c r="AO1066" s="17">
        <f t="shared" si="3872"/>
        <v>0</v>
      </c>
      <c r="AP1066" s="17">
        <f t="shared" si="3873"/>
        <v>0</v>
      </c>
      <c r="AQ1066" s="17">
        <f t="shared" si="3874"/>
        <v>0</v>
      </c>
      <c r="AR1066" s="17">
        <f t="shared" si="3875"/>
        <v>0</v>
      </c>
      <c r="AS1066" s="17">
        <f t="shared" si="3876"/>
        <v>0</v>
      </c>
      <c r="AT1066" s="17">
        <f t="shared" si="3877"/>
        <v>0</v>
      </c>
      <c r="AU1066" s="17">
        <f t="shared" si="3878"/>
        <v>0</v>
      </c>
      <c r="AV1066" s="17">
        <f t="shared" si="3879"/>
        <v>0</v>
      </c>
      <c r="AW1066" s="17">
        <f t="shared" si="3679"/>
        <v>1104</v>
      </c>
      <c r="AX1066" s="17">
        <f t="shared" si="3680"/>
        <v>1104</v>
      </c>
      <c r="AY1066" s="17">
        <f t="shared" si="3681"/>
        <v>1104</v>
      </c>
      <c r="AZ1066" s="17">
        <f t="shared" si="3880"/>
        <v>0</v>
      </c>
      <c r="BA1066" s="17">
        <f t="shared" si="3682"/>
        <v>1104</v>
      </c>
      <c r="BB1066" s="17">
        <f t="shared" si="3683"/>
        <v>1104</v>
      </c>
      <c r="BC1066" s="17">
        <f t="shared" si="3684"/>
        <v>1104</v>
      </c>
      <c r="BD1066" s="17">
        <f t="shared" si="3881"/>
        <v>0</v>
      </c>
      <c r="BE1066" s="17">
        <f t="shared" si="3882"/>
        <v>0</v>
      </c>
      <c r="BF1066" s="17">
        <f t="shared" si="3883"/>
        <v>0</v>
      </c>
      <c r="BG1066" s="17">
        <f t="shared" si="3884"/>
        <v>0</v>
      </c>
      <c r="BH1066" s="17">
        <f t="shared" si="3885"/>
        <v>0</v>
      </c>
      <c r="BI1066" s="17">
        <f t="shared" si="3886"/>
        <v>0</v>
      </c>
      <c r="BJ1066" s="17">
        <f t="shared" si="3887"/>
        <v>0</v>
      </c>
      <c r="BK1066" s="17">
        <f t="shared" si="3888"/>
        <v>0</v>
      </c>
      <c r="BL1066" s="17">
        <f t="shared" si="3889"/>
        <v>0</v>
      </c>
      <c r="BM1066" s="17">
        <f t="shared" si="3890"/>
        <v>0</v>
      </c>
      <c r="BN1066" s="17">
        <f t="shared" si="3891"/>
        <v>0</v>
      </c>
      <c r="BO1066" s="17">
        <f t="shared" si="3612"/>
        <v>1104</v>
      </c>
      <c r="BP1066" s="17">
        <f t="shared" si="3613"/>
        <v>1104</v>
      </c>
      <c r="BQ1066" s="17">
        <f t="shared" si="3614"/>
        <v>1104</v>
      </c>
      <c r="BR1066" s="17">
        <f t="shared" si="3892"/>
        <v>0</v>
      </c>
      <c r="BS1066" s="35"/>
      <c r="BT1066" s="35"/>
      <c r="BU1066" s="1"/>
      <c r="BV1066" s="1"/>
      <c r="BW1066" s="1"/>
      <c r="BX1066" s="1"/>
      <c r="BY1066" s="1"/>
      <c r="BZ1066" s="1"/>
      <c r="CA1066" s="1"/>
      <c r="CB1066" s="1"/>
    </row>
    <row r="1067" s="1" customFormat="1">
      <c r="A1067" s="33" t="s">
        <v>501</v>
      </c>
      <c r="B1067" s="33" t="s">
        <v>128</v>
      </c>
      <c r="C1067" s="33" t="s">
        <v>130</v>
      </c>
      <c r="D1067" s="33" t="s">
        <v>464</v>
      </c>
      <c r="E1067" s="33" t="s">
        <v>50</v>
      </c>
      <c r="F1067" s="34" t="s">
        <v>51</v>
      </c>
      <c r="G1067" s="17">
        <v>1104</v>
      </c>
      <c r="H1067" s="17">
        <v>1104</v>
      </c>
      <c r="I1067" s="17">
        <v>1104</v>
      </c>
      <c r="J1067" s="17"/>
      <c r="K1067" s="17"/>
      <c r="L1067" s="17"/>
      <c r="M1067" s="17">
        <f t="shared" si="3811"/>
        <v>1104</v>
      </c>
      <c r="N1067" s="17">
        <f t="shared" si="3812"/>
        <v>1104</v>
      </c>
      <c r="O1067" s="17">
        <f t="shared" si="3813"/>
        <v>1104</v>
      </c>
      <c r="P1067" s="17"/>
      <c r="Q1067" s="17"/>
      <c r="R1067" s="17"/>
      <c r="S1067" s="17"/>
      <c r="T1067" s="17"/>
      <c r="U1067" s="17"/>
      <c r="V1067" s="17"/>
      <c r="W1067" s="17"/>
      <c r="X1067" s="17"/>
      <c r="Y1067" s="17">
        <f t="shared" si="3759"/>
        <v>1104</v>
      </c>
      <c r="Z1067" s="17">
        <f t="shared" si="3760"/>
        <v>1104</v>
      </c>
      <c r="AA1067" s="17">
        <f t="shared" si="3761"/>
        <v>1104</v>
      </c>
      <c r="AB1067" s="17"/>
      <c r="AC1067" s="17"/>
      <c r="AD1067" s="17"/>
      <c r="AE1067" s="17">
        <f t="shared" si="3762"/>
        <v>1104</v>
      </c>
      <c r="AF1067" s="17">
        <f t="shared" si="3763"/>
        <v>1104</v>
      </c>
      <c r="AG1067" s="17">
        <f t="shared" si="3764"/>
        <v>1104</v>
      </c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>
        <f t="shared" si="3679"/>
        <v>1104</v>
      </c>
      <c r="AX1067" s="17">
        <f t="shared" si="3680"/>
        <v>1104</v>
      </c>
      <c r="AY1067" s="17">
        <f t="shared" si="3681"/>
        <v>1104</v>
      </c>
      <c r="AZ1067" s="17"/>
      <c r="BA1067" s="17">
        <f t="shared" si="3682"/>
        <v>1104</v>
      </c>
      <c r="BB1067" s="17">
        <f t="shared" si="3683"/>
        <v>1104</v>
      </c>
      <c r="BC1067" s="17">
        <f t="shared" si="3684"/>
        <v>1104</v>
      </c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>
        <f t="shared" si="3612"/>
        <v>1104</v>
      </c>
      <c r="BP1067" s="17">
        <f t="shared" si="3613"/>
        <v>1104</v>
      </c>
      <c r="BQ1067" s="17">
        <f t="shared" si="3614"/>
        <v>1104</v>
      </c>
      <c r="BR1067" s="17"/>
      <c r="BS1067" s="35"/>
      <c r="BT1067" s="35"/>
      <c r="BU1067" s="1"/>
      <c r="BV1067" s="1"/>
      <c r="BW1067" s="1"/>
      <c r="BX1067" s="1"/>
      <c r="BY1067" s="1"/>
      <c r="BZ1067" s="1"/>
      <c r="CA1067" s="1"/>
      <c r="CB1067" s="1"/>
    </row>
    <row r="1068" s="23" customFormat="1">
      <c r="A1068" s="24" t="s">
        <v>501</v>
      </c>
      <c r="B1068" s="40" t="s">
        <v>70</v>
      </c>
      <c r="C1068" s="40"/>
      <c r="D1068" s="24"/>
      <c r="E1068" s="24"/>
      <c r="F1068" s="25" t="s">
        <v>71</v>
      </c>
      <c r="G1068" s="26">
        <f>G1075</f>
        <v>34107.900000000001</v>
      </c>
      <c r="H1068" s="26">
        <f>H1075</f>
        <v>18203</v>
      </c>
      <c r="I1068" s="26">
        <f>I1075</f>
        <v>14041.6</v>
      </c>
      <c r="J1068" s="26">
        <f>J1075</f>
        <v>15221.200000000001</v>
      </c>
      <c r="K1068" s="26">
        <f>K1075</f>
        <v>15221.200000000001</v>
      </c>
      <c r="L1068" s="26">
        <f>L1075</f>
        <v>15221.200000000001</v>
      </c>
      <c r="M1068" s="26">
        <f t="shared" si="3811"/>
        <v>49329.100000000006</v>
      </c>
      <c r="N1068" s="26">
        <f t="shared" si="3812"/>
        <v>33424.199999999997</v>
      </c>
      <c r="O1068" s="26">
        <f t="shared" si="3813"/>
        <v>29262.800000000003</v>
      </c>
      <c r="P1068" s="26">
        <f>P1075+P1069</f>
        <v>0</v>
      </c>
      <c r="Q1068" s="26">
        <f>Q1075+Q1069</f>
        <v>0</v>
      </c>
      <c r="R1068" s="26">
        <f>R1075+R1069</f>
        <v>0</v>
      </c>
      <c r="S1068" s="26">
        <f>S1075+S1069</f>
        <v>608.88186999999994</v>
      </c>
      <c r="T1068" s="26">
        <f>T1075+T1069</f>
        <v>0</v>
      </c>
      <c r="U1068" s="26">
        <f>U1075+U1069</f>
        <v>0</v>
      </c>
      <c r="V1068" s="26">
        <f>V1075+V1069</f>
        <v>0</v>
      </c>
      <c r="W1068" s="26">
        <f>W1075+W1069</f>
        <v>0</v>
      </c>
      <c r="X1068" s="26">
        <f>X1075+X1069</f>
        <v>0</v>
      </c>
      <c r="Y1068" s="26">
        <f t="shared" si="3759"/>
        <v>49937.981870000003</v>
      </c>
      <c r="Z1068" s="26">
        <f t="shared" si="3760"/>
        <v>33424.199999999997</v>
      </c>
      <c r="AA1068" s="26">
        <f t="shared" si="3761"/>
        <v>29262.800000000003</v>
      </c>
      <c r="AB1068" s="26">
        <f>AB1075+AB1069</f>
        <v>0</v>
      </c>
      <c r="AC1068" s="26">
        <f>AC1075+AC1069</f>
        <v>0</v>
      </c>
      <c r="AD1068" s="26">
        <f>AD1075+AD1069</f>
        <v>0</v>
      </c>
      <c r="AE1068" s="26">
        <f t="shared" si="3762"/>
        <v>49937.981870000003</v>
      </c>
      <c r="AF1068" s="26">
        <f t="shared" si="3763"/>
        <v>33424.199999999997</v>
      </c>
      <c r="AG1068" s="26">
        <f t="shared" si="3764"/>
        <v>29262.800000000003</v>
      </c>
      <c r="AH1068" s="26">
        <f>AH1075+AH1069</f>
        <v>0</v>
      </c>
      <c r="AI1068" s="26">
        <f>AI1075+AI1069</f>
        <v>0</v>
      </c>
      <c r="AJ1068" s="26">
        <f>AJ1075+AJ1069</f>
        <v>0</v>
      </c>
      <c r="AK1068" s="26">
        <f>AK1075+AK1069</f>
        <v>0</v>
      </c>
      <c r="AL1068" s="26">
        <f>AL1075+AL1069</f>
        <v>0</v>
      </c>
      <c r="AM1068" s="26">
        <f>AM1075+AM1069</f>
        <v>0</v>
      </c>
      <c r="AN1068" s="26">
        <f>AN1075+AN1069</f>
        <v>0</v>
      </c>
      <c r="AO1068" s="26">
        <f>AO1075+AO1069</f>
        <v>0</v>
      </c>
      <c r="AP1068" s="26">
        <f>AP1075+AP1069</f>
        <v>0</v>
      </c>
      <c r="AQ1068" s="26">
        <f>AQ1075+AQ1069</f>
        <v>0</v>
      </c>
      <c r="AR1068" s="26">
        <f>AR1075+AR1069</f>
        <v>0</v>
      </c>
      <c r="AS1068" s="26">
        <f>AS1075+AS1069</f>
        <v>0</v>
      </c>
      <c r="AT1068" s="26">
        <f>AT1075+AT1069</f>
        <v>0</v>
      </c>
      <c r="AU1068" s="26">
        <f>AU1075+AU1069</f>
        <v>0</v>
      </c>
      <c r="AV1068" s="26">
        <f>AV1075+AV1069</f>
        <v>0</v>
      </c>
      <c r="AW1068" s="26">
        <f t="shared" si="3679"/>
        <v>49937.981870000003</v>
      </c>
      <c r="AX1068" s="26">
        <f t="shared" si="3680"/>
        <v>33424.199999999997</v>
      </c>
      <c r="AY1068" s="26">
        <f t="shared" si="3681"/>
        <v>29262.800000000003</v>
      </c>
      <c r="AZ1068" s="26">
        <f>AZ1075+AZ1069</f>
        <v>0</v>
      </c>
      <c r="BA1068" s="26">
        <f t="shared" si="3682"/>
        <v>49937.981870000003</v>
      </c>
      <c r="BB1068" s="26">
        <f t="shared" si="3683"/>
        <v>33424.199999999997</v>
      </c>
      <c r="BC1068" s="26">
        <f t="shared" si="3684"/>
        <v>29262.800000000003</v>
      </c>
      <c r="BD1068" s="26">
        <f>BD1075+BD1069</f>
        <v>0</v>
      </c>
      <c r="BE1068" s="26">
        <f>BE1075+BE1069</f>
        <v>0</v>
      </c>
      <c r="BF1068" s="26">
        <f>BF1075+BF1069</f>
        <v>1362.6759999999999</v>
      </c>
      <c r="BG1068" s="26">
        <f>BG1075+BG1069</f>
        <v>0</v>
      </c>
      <c r="BH1068" s="26">
        <f>BH1075+BH1069</f>
        <v>0</v>
      </c>
      <c r="BI1068" s="26">
        <f>BI1075+BI1069</f>
        <v>0</v>
      </c>
      <c r="BJ1068" s="26">
        <f>BJ1075+BJ1069</f>
        <v>0</v>
      </c>
      <c r="BK1068" s="26">
        <f>BK1075+BK1069</f>
        <v>0</v>
      </c>
      <c r="BL1068" s="26">
        <f>BL1075+BL1069</f>
        <v>0</v>
      </c>
      <c r="BM1068" s="26">
        <f>BM1075+BM1069</f>
        <v>0</v>
      </c>
      <c r="BN1068" s="26">
        <f>BN1075+BN1069</f>
        <v>0</v>
      </c>
      <c r="BO1068" s="26">
        <f t="shared" ref="BO1068:BO1131" si="3893">BA1068+BD1068+BE1068+BF1068+BG1068</f>
        <v>51300.657870000003</v>
      </c>
      <c r="BP1068" s="26">
        <f t="shared" ref="BP1068:BP1131" si="3894">BB1068+BH1068+BI1068+BJ1068+BK1068</f>
        <v>33424.199999999997</v>
      </c>
      <c r="BQ1068" s="26">
        <f t="shared" ref="BQ1068:BQ1131" si="3895">BC1068+BL1068+BM1068+BN1068</f>
        <v>29262.800000000003</v>
      </c>
      <c r="BR1068" s="26">
        <f>BR1075+BR1069</f>
        <v>0</v>
      </c>
      <c r="BS1068" s="27"/>
      <c r="BT1068" s="27"/>
      <c r="BU1068" s="23"/>
      <c r="BV1068" s="23"/>
      <c r="BW1068" s="23"/>
      <c r="BX1068" s="23"/>
      <c r="BY1068" s="23"/>
      <c r="BZ1068" s="23"/>
      <c r="CA1068" s="23"/>
      <c r="CB1068" s="23"/>
    </row>
    <row r="1069" s="28" customFormat="1">
      <c r="A1069" s="29" t="s">
        <v>501</v>
      </c>
      <c r="B1069" s="29" t="s">
        <v>70</v>
      </c>
      <c r="C1069" s="29" t="s">
        <v>334</v>
      </c>
      <c r="D1069" s="29"/>
      <c r="E1069" s="29"/>
      <c r="F1069" s="30" t="s">
        <v>496</v>
      </c>
      <c r="G1069" s="31"/>
      <c r="H1069" s="31"/>
      <c r="I1069" s="31"/>
      <c r="J1069" s="31"/>
      <c r="K1069" s="31"/>
      <c r="L1069" s="31"/>
      <c r="M1069" s="31"/>
      <c r="N1069" s="31"/>
      <c r="O1069" s="31"/>
      <c r="P1069" s="31">
        <f t="shared" ref="P1069:P1073" si="3896">P1070</f>
        <v>0</v>
      </c>
      <c r="Q1069" s="31">
        <f t="shared" ref="Q1069:Q1073" si="3897">Q1070</f>
        <v>0</v>
      </c>
      <c r="R1069" s="31">
        <f t="shared" ref="R1069:R1073" si="3898">R1070</f>
        <v>0</v>
      </c>
      <c r="S1069" s="31">
        <f t="shared" ref="S1069:S1073" si="3899">S1070</f>
        <v>558.88186999999994</v>
      </c>
      <c r="T1069" s="31">
        <f t="shared" ref="T1069:T1073" si="3900">T1070</f>
        <v>0</v>
      </c>
      <c r="U1069" s="31">
        <f t="shared" ref="U1069:U1073" si="3901">U1070</f>
        <v>0</v>
      </c>
      <c r="V1069" s="31">
        <f t="shared" ref="V1069:V1073" si="3902">V1070</f>
        <v>0</v>
      </c>
      <c r="W1069" s="31">
        <f t="shared" ref="W1069:W1073" si="3903">W1070</f>
        <v>0</v>
      </c>
      <c r="X1069" s="31">
        <f t="shared" ref="X1069:X1073" si="3904">X1070</f>
        <v>0</v>
      </c>
      <c r="Y1069" s="31">
        <f t="shared" si="3759"/>
        <v>558.88186999999994</v>
      </c>
      <c r="Z1069" s="31">
        <f t="shared" si="3760"/>
        <v>0</v>
      </c>
      <c r="AA1069" s="31">
        <f t="shared" si="3761"/>
        <v>0</v>
      </c>
      <c r="AB1069" s="31">
        <f t="shared" ref="AB1069:AB1073" si="3905">AB1070</f>
        <v>0</v>
      </c>
      <c r="AC1069" s="31">
        <f t="shared" ref="AC1069:AC1073" si="3906">AC1070</f>
        <v>0</v>
      </c>
      <c r="AD1069" s="31">
        <f t="shared" ref="AD1069:AD1073" si="3907">AD1070</f>
        <v>0</v>
      </c>
      <c r="AE1069" s="31">
        <f t="shared" si="3762"/>
        <v>558.88186999999994</v>
      </c>
      <c r="AF1069" s="31">
        <f t="shared" si="3763"/>
        <v>0</v>
      </c>
      <c r="AG1069" s="31">
        <f t="shared" si="3764"/>
        <v>0</v>
      </c>
      <c r="AH1069" s="31">
        <f t="shared" ref="AH1069:AH1073" si="3908">AH1070</f>
        <v>0</v>
      </c>
      <c r="AI1069" s="31">
        <f t="shared" ref="AI1069:AI1073" si="3909">AI1070</f>
        <v>0</v>
      </c>
      <c r="AJ1069" s="31">
        <f t="shared" ref="AJ1069:AJ1073" si="3910">AJ1070</f>
        <v>0</v>
      </c>
      <c r="AK1069" s="31">
        <f t="shared" ref="AK1069:AK1073" si="3911">AK1070</f>
        <v>0</v>
      </c>
      <c r="AL1069" s="31">
        <f t="shared" ref="AL1069:AL1073" si="3912">AL1070</f>
        <v>0</v>
      </c>
      <c r="AM1069" s="31">
        <f t="shared" ref="AM1069:AM1073" si="3913">AM1070</f>
        <v>0</v>
      </c>
      <c r="AN1069" s="31">
        <f t="shared" ref="AN1069:AN1073" si="3914">AN1070</f>
        <v>0</v>
      </c>
      <c r="AO1069" s="31">
        <f t="shared" ref="AO1069:AO1073" si="3915">AO1070</f>
        <v>0</v>
      </c>
      <c r="AP1069" s="31">
        <f t="shared" ref="AP1069:AP1073" si="3916">AP1070</f>
        <v>0</v>
      </c>
      <c r="AQ1069" s="31">
        <f t="shared" ref="AQ1069:AQ1073" si="3917">AQ1070</f>
        <v>0</v>
      </c>
      <c r="AR1069" s="31">
        <f t="shared" ref="AR1069:AR1073" si="3918">AR1070</f>
        <v>0</v>
      </c>
      <c r="AS1069" s="31">
        <f t="shared" ref="AS1069:AS1073" si="3919">AS1070</f>
        <v>0</v>
      </c>
      <c r="AT1069" s="31">
        <f t="shared" ref="AT1069:AT1073" si="3920">AT1070</f>
        <v>0</v>
      </c>
      <c r="AU1069" s="31">
        <f t="shared" ref="AU1069:AU1073" si="3921">AU1070</f>
        <v>0</v>
      </c>
      <c r="AV1069" s="31">
        <f t="shared" ref="AV1069:AV1073" si="3922">AV1070</f>
        <v>0</v>
      </c>
      <c r="AW1069" s="31">
        <f t="shared" si="3679"/>
        <v>558.88186999999994</v>
      </c>
      <c r="AX1069" s="31">
        <f t="shared" si="3680"/>
        <v>0</v>
      </c>
      <c r="AY1069" s="31">
        <f t="shared" si="3681"/>
        <v>0</v>
      </c>
      <c r="AZ1069" s="31">
        <f t="shared" ref="AZ1069:AZ1073" si="3923">AZ1070</f>
        <v>0</v>
      </c>
      <c r="BA1069" s="31">
        <f t="shared" si="3682"/>
        <v>558.88186999999994</v>
      </c>
      <c r="BB1069" s="31">
        <f t="shared" si="3683"/>
        <v>0</v>
      </c>
      <c r="BC1069" s="31">
        <f t="shared" si="3684"/>
        <v>0</v>
      </c>
      <c r="BD1069" s="31">
        <f t="shared" ref="BD1069:BD1073" si="3924">BD1070</f>
        <v>0</v>
      </c>
      <c r="BE1069" s="31">
        <f t="shared" ref="BE1069:BE1073" si="3925">BE1070</f>
        <v>0</v>
      </c>
      <c r="BF1069" s="31">
        <f t="shared" ref="BF1069:BF1073" si="3926">BF1070</f>
        <v>0</v>
      </c>
      <c r="BG1069" s="31">
        <f t="shared" ref="BG1069:BG1073" si="3927">BG1070</f>
        <v>0</v>
      </c>
      <c r="BH1069" s="31">
        <f t="shared" ref="BH1069:BH1073" si="3928">BH1070</f>
        <v>0</v>
      </c>
      <c r="BI1069" s="31">
        <f t="shared" ref="BI1069:BI1073" si="3929">BI1070</f>
        <v>0</v>
      </c>
      <c r="BJ1069" s="31">
        <f t="shared" ref="BJ1069:BJ1073" si="3930">BJ1070</f>
        <v>0</v>
      </c>
      <c r="BK1069" s="31">
        <f t="shared" ref="BK1069:BK1073" si="3931">BK1070</f>
        <v>0</v>
      </c>
      <c r="BL1069" s="31">
        <f t="shared" ref="BL1069:BL1073" si="3932">BL1070</f>
        <v>0</v>
      </c>
      <c r="BM1069" s="31">
        <f t="shared" ref="BM1069:BM1073" si="3933">BM1070</f>
        <v>0</v>
      </c>
      <c r="BN1069" s="31">
        <f t="shared" ref="BN1069:BN1073" si="3934">BN1070</f>
        <v>0</v>
      </c>
      <c r="BO1069" s="31">
        <f t="shared" si="3893"/>
        <v>558.88186999999994</v>
      </c>
      <c r="BP1069" s="31">
        <f t="shared" si="3894"/>
        <v>0</v>
      </c>
      <c r="BQ1069" s="31">
        <f t="shared" si="3895"/>
        <v>0</v>
      </c>
      <c r="BR1069" s="31">
        <f t="shared" ref="BR1069:BR1073" si="3935">BR1070</f>
        <v>0</v>
      </c>
      <c r="BS1069" s="32"/>
      <c r="BT1069" s="32"/>
      <c r="BU1069" s="28"/>
      <c r="BV1069" s="28"/>
      <c r="BW1069" s="28"/>
      <c r="BX1069" s="28"/>
      <c r="BY1069" s="28"/>
      <c r="BZ1069" s="28"/>
      <c r="CA1069" s="28"/>
      <c r="CB1069" s="28"/>
    </row>
    <row r="1070" s="1" customFormat="1">
      <c r="A1070" s="33" t="s">
        <v>501</v>
      </c>
      <c r="B1070" s="33" t="s">
        <v>70</v>
      </c>
      <c r="C1070" s="33" t="s">
        <v>334</v>
      </c>
      <c r="D1070" s="33" t="s">
        <v>457</v>
      </c>
      <c r="E1070" s="33"/>
      <c r="F1070" s="34" t="s">
        <v>458</v>
      </c>
      <c r="G1070" s="17"/>
      <c r="H1070" s="17"/>
      <c r="I1070" s="17"/>
      <c r="J1070" s="17"/>
      <c r="K1070" s="17"/>
      <c r="L1070" s="17"/>
      <c r="M1070" s="17"/>
      <c r="N1070" s="17"/>
      <c r="O1070" s="17"/>
      <c r="P1070" s="17">
        <f t="shared" si="3896"/>
        <v>0</v>
      </c>
      <c r="Q1070" s="17">
        <f t="shared" si="3897"/>
        <v>0</v>
      </c>
      <c r="R1070" s="17">
        <f t="shared" si="3898"/>
        <v>0</v>
      </c>
      <c r="S1070" s="17">
        <f t="shared" si="3899"/>
        <v>558.88186999999994</v>
      </c>
      <c r="T1070" s="17">
        <f t="shared" si="3900"/>
        <v>0</v>
      </c>
      <c r="U1070" s="17">
        <f t="shared" si="3901"/>
        <v>0</v>
      </c>
      <c r="V1070" s="17">
        <f t="shared" si="3902"/>
        <v>0</v>
      </c>
      <c r="W1070" s="17">
        <f t="shared" si="3903"/>
        <v>0</v>
      </c>
      <c r="X1070" s="17">
        <f t="shared" si="3904"/>
        <v>0</v>
      </c>
      <c r="Y1070" s="17">
        <f t="shared" si="3759"/>
        <v>558.88186999999994</v>
      </c>
      <c r="Z1070" s="17">
        <f t="shared" si="3760"/>
        <v>0</v>
      </c>
      <c r="AA1070" s="17">
        <f t="shared" si="3761"/>
        <v>0</v>
      </c>
      <c r="AB1070" s="17">
        <f t="shared" si="3905"/>
        <v>0</v>
      </c>
      <c r="AC1070" s="17">
        <f t="shared" si="3906"/>
        <v>0</v>
      </c>
      <c r="AD1070" s="17">
        <f t="shared" si="3907"/>
        <v>0</v>
      </c>
      <c r="AE1070" s="17">
        <f t="shared" si="3762"/>
        <v>558.88186999999994</v>
      </c>
      <c r="AF1070" s="17">
        <f t="shared" si="3763"/>
        <v>0</v>
      </c>
      <c r="AG1070" s="17">
        <f t="shared" si="3764"/>
        <v>0</v>
      </c>
      <c r="AH1070" s="17">
        <f t="shared" si="3908"/>
        <v>0</v>
      </c>
      <c r="AI1070" s="17">
        <f t="shared" si="3909"/>
        <v>0</v>
      </c>
      <c r="AJ1070" s="17">
        <f t="shared" si="3910"/>
        <v>0</v>
      </c>
      <c r="AK1070" s="17">
        <f t="shared" si="3911"/>
        <v>0</v>
      </c>
      <c r="AL1070" s="17">
        <f t="shared" si="3912"/>
        <v>0</v>
      </c>
      <c r="AM1070" s="17">
        <f t="shared" si="3913"/>
        <v>0</v>
      </c>
      <c r="AN1070" s="17">
        <f t="shared" si="3914"/>
        <v>0</v>
      </c>
      <c r="AO1070" s="17">
        <f t="shared" si="3915"/>
        <v>0</v>
      </c>
      <c r="AP1070" s="17">
        <f t="shared" si="3916"/>
        <v>0</v>
      </c>
      <c r="AQ1070" s="17">
        <f t="shared" si="3917"/>
        <v>0</v>
      </c>
      <c r="AR1070" s="17">
        <f t="shared" si="3918"/>
        <v>0</v>
      </c>
      <c r="AS1070" s="17">
        <f t="shared" si="3919"/>
        <v>0</v>
      </c>
      <c r="AT1070" s="17">
        <f t="shared" si="3920"/>
        <v>0</v>
      </c>
      <c r="AU1070" s="17">
        <f t="shared" si="3921"/>
        <v>0</v>
      </c>
      <c r="AV1070" s="17">
        <f t="shared" si="3922"/>
        <v>0</v>
      </c>
      <c r="AW1070" s="17">
        <f t="shared" si="3679"/>
        <v>558.88186999999994</v>
      </c>
      <c r="AX1070" s="17">
        <f t="shared" si="3680"/>
        <v>0</v>
      </c>
      <c r="AY1070" s="17">
        <f t="shared" si="3681"/>
        <v>0</v>
      </c>
      <c r="AZ1070" s="17">
        <f t="shared" si="3923"/>
        <v>0</v>
      </c>
      <c r="BA1070" s="17">
        <f t="shared" si="3682"/>
        <v>558.88186999999994</v>
      </c>
      <c r="BB1070" s="17">
        <f t="shared" si="3683"/>
        <v>0</v>
      </c>
      <c r="BC1070" s="17">
        <f t="shared" si="3684"/>
        <v>0</v>
      </c>
      <c r="BD1070" s="17">
        <f t="shared" si="3924"/>
        <v>0</v>
      </c>
      <c r="BE1070" s="17">
        <f t="shared" si="3925"/>
        <v>0</v>
      </c>
      <c r="BF1070" s="17">
        <f t="shared" si="3926"/>
        <v>0</v>
      </c>
      <c r="BG1070" s="17">
        <f t="shared" si="3927"/>
        <v>0</v>
      </c>
      <c r="BH1070" s="17">
        <f t="shared" si="3928"/>
        <v>0</v>
      </c>
      <c r="BI1070" s="17">
        <f t="shared" si="3929"/>
        <v>0</v>
      </c>
      <c r="BJ1070" s="17">
        <f t="shared" si="3930"/>
        <v>0</v>
      </c>
      <c r="BK1070" s="17">
        <f t="shared" si="3931"/>
        <v>0</v>
      </c>
      <c r="BL1070" s="17">
        <f t="shared" si="3932"/>
        <v>0</v>
      </c>
      <c r="BM1070" s="17">
        <f t="shared" si="3933"/>
        <v>0</v>
      </c>
      <c r="BN1070" s="17">
        <f t="shared" si="3934"/>
        <v>0</v>
      </c>
      <c r="BO1070" s="17">
        <f t="shared" si="3893"/>
        <v>558.88186999999994</v>
      </c>
      <c r="BP1070" s="17">
        <f t="shared" si="3894"/>
        <v>0</v>
      </c>
      <c r="BQ1070" s="17">
        <f t="shared" si="3895"/>
        <v>0</v>
      </c>
      <c r="BR1070" s="17">
        <f t="shared" si="3935"/>
        <v>0</v>
      </c>
      <c r="BS1070" s="35"/>
      <c r="BT1070" s="35"/>
      <c r="BU1070" s="1"/>
      <c r="BV1070" s="1"/>
      <c r="BW1070" s="1"/>
      <c r="BX1070" s="1"/>
      <c r="BY1070" s="1"/>
      <c r="BZ1070" s="1"/>
      <c r="CA1070" s="1"/>
      <c r="CB1070" s="1"/>
    </row>
    <row r="1071" s="1" customFormat="1">
      <c r="A1071" s="33" t="s">
        <v>501</v>
      </c>
      <c r="B1071" s="33" t="s">
        <v>70</v>
      </c>
      <c r="C1071" s="33" t="s">
        <v>334</v>
      </c>
      <c r="D1071" s="33" t="s">
        <v>470</v>
      </c>
      <c r="E1071" s="33"/>
      <c r="F1071" s="34" t="s">
        <v>43</v>
      </c>
      <c r="G1071" s="17"/>
      <c r="H1071" s="17"/>
      <c r="I1071" s="17"/>
      <c r="J1071" s="17"/>
      <c r="K1071" s="17"/>
      <c r="L1071" s="17"/>
      <c r="M1071" s="17"/>
      <c r="N1071" s="17"/>
      <c r="O1071" s="17"/>
      <c r="P1071" s="17">
        <f t="shared" si="3896"/>
        <v>0</v>
      </c>
      <c r="Q1071" s="17">
        <f t="shared" si="3897"/>
        <v>0</v>
      </c>
      <c r="R1071" s="17">
        <f t="shared" si="3898"/>
        <v>0</v>
      </c>
      <c r="S1071" s="17">
        <f t="shared" si="3899"/>
        <v>558.88186999999994</v>
      </c>
      <c r="T1071" s="17">
        <f t="shared" si="3900"/>
        <v>0</v>
      </c>
      <c r="U1071" s="17">
        <f t="shared" si="3901"/>
        <v>0</v>
      </c>
      <c r="V1071" s="17">
        <f t="shared" si="3902"/>
        <v>0</v>
      </c>
      <c r="W1071" s="17">
        <f t="shared" si="3903"/>
        <v>0</v>
      </c>
      <c r="X1071" s="17">
        <f t="shared" si="3904"/>
        <v>0</v>
      </c>
      <c r="Y1071" s="17">
        <f t="shared" si="3759"/>
        <v>558.88186999999994</v>
      </c>
      <c r="Z1071" s="17">
        <f t="shared" si="3760"/>
        <v>0</v>
      </c>
      <c r="AA1071" s="17">
        <f t="shared" si="3761"/>
        <v>0</v>
      </c>
      <c r="AB1071" s="17">
        <f t="shared" si="3905"/>
        <v>0</v>
      </c>
      <c r="AC1071" s="17">
        <f t="shared" si="3906"/>
        <v>0</v>
      </c>
      <c r="AD1071" s="17">
        <f t="shared" si="3907"/>
        <v>0</v>
      </c>
      <c r="AE1071" s="17">
        <f t="shared" si="3762"/>
        <v>558.88186999999994</v>
      </c>
      <c r="AF1071" s="17">
        <f t="shared" si="3763"/>
        <v>0</v>
      </c>
      <c r="AG1071" s="17">
        <f t="shared" si="3764"/>
        <v>0</v>
      </c>
      <c r="AH1071" s="17">
        <f t="shared" si="3908"/>
        <v>0</v>
      </c>
      <c r="AI1071" s="17">
        <f t="shared" si="3909"/>
        <v>0</v>
      </c>
      <c r="AJ1071" s="17">
        <f t="shared" si="3910"/>
        <v>0</v>
      </c>
      <c r="AK1071" s="17">
        <f t="shared" si="3911"/>
        <v>0</v>
      </c>
      <c r="AL1071" s="17">
        <f t="shared" si="3912"/>
        <v>0</v>
      </c>
      <c r="AM1071" s="17">
        <f t="shared" si="3913"/>
        <v>0</v>
      </c>
      <c r="AN1071" s="17">
        <f t="shared" si="3914"/>
        <v>0</v>
      </c>
      <c r="AO1071" s="17">
        <f t="shared" si="3915"/>
        <v>0</v>
      </c>
      <c r="AP1071" s="17">
        <f t="shared" si="3916"/>
        <v>0</v>
      </c>
      <c r="AQ1071" s="17">
        <f t="shared" si="3917"/>
        <v>0</v>
      </c>
      <c r="AR1071" s="17">
        <f t="shared" si="3918"/>
        <v>0</v>
      </c>
      <c r="AS1071" s="17">
        <f t="shared" si="3919"/>
        <v>0</v>
      </c>
      <c r="AT1071" s="17">
        <f t="shared" si="3920"/>
        <v>0</v>
      </c>
      <c r="AU1071" s="17">
        <f t="shared" si="3921"/>
        <v>0</v>
      </c>
      <c r="AV1071" s="17">
        <f t="shared" si="3922"/>
        <v>0</v>
      </c>
      <c r="AW1071" s="17">
        <f t="shared" si="3679"/>
        <v>558.88186999999994</v>
      </c>
      <c r="AX1071" s="17">
        <f t="shared" si="3680"/>
        <v>0</v>
      </c>
      <c r="AY1071" s="17">
        <f t="shared" si="3681"/>
        <v>0</v>
      </c>
      <c r="AZ1071" s="17">
        <f t="shared" si="3923"/>
        <v>0</v>
      </c>
      <c r="BA1071" s="17">
        <f t="shared" si="3682"/>
        <v>558.88186999999994</v>
      </c>
      <c r="BB1071" s="17">
        <f t="shared" si="3683"/>
        <v>0</v>
      </c>
      <c r="BC1071" s="17">
        <f t="shared" si="3684"/>
        <v>0</v>
      </c>
      <c r="BD1071" s="17">
        <f t="shared" si="3924"/>
        <v>0</v>
      </c>
      <c r="BE1071" s="17">
        <f t="shared" si="3925"/>
        <v>0</v>
      </c>
      <c r="BF1071" s="17">
        <f t="shared" si="3926"/>
        <v>0</v>
      </c>
      <c r="BG1071" s="17">
        <f t="shared" si="3927"/>
        <v>0</v>
      </c>
      <c r="BH1071" s="17">
        <f t="shared" si="3928"/>
        <v>0</v>
      </c>
      <c r="BI1071" s="17">
        <f t="shared" si="3929"/>
        <v>0</v>
      </c>
      <c r="BJ1071" s="17">
        <f t="shared" si="3930"/>
        <v>0</v>
      </c>
      <c r="BK1071" s="17">
        <f t="shared" si="3931"/>
        <v>0</v>
      </c>
      <c r="BL1071" s="17">
        <f t="shared" si="3932"/>
        <v>0</v>
      </c>
      <c r="BM1071" s="17">
        <f t="shared" si="3933"/>
        <v>0</v>
      </c>
      <c r="BN1071" s="17">
        <f t="shared" si="3934"/>
        <v>0</v>
      </c>
      <c r="BO1071" s="17">
        <f t="shared" si="3893"/>
        <v>558.88186999999994</v>
      </c>
      <c r="BP1071" s="17">
        <f t="shared" si="3894"/>
        <v>0</v>
      </c>
      <c r="BQ1071" s="17">
        <f t="shared" si="3895"/>
        <v>0</v>
      </c>
      <c r="BR1071" s="17">
        <f t="shared" si="3935"/>
        <v>0</v>
      </c>
      <c r="BS1071" s="35"/>
      <c r="BT1071" s="35"/>
      <c r="BU1071" s="1"/>
      <c r="BV1071" s="1"/>
      <c r="BW1071" s="1"/>
      <c r="BX1071" s="1"/>
      <c r="BY1071" s="1"/>
      <c r="BZ1071" s="1"/>
      <c r="CA1071" s="1"/>
      <c r="CB1071" s="1"/>
    </row>
    <row r="1072" s="1" customFormat="1">
      <c r="A1072" s="33" t="s">
        <v>501</v>
      </c>
      <c r="B1072" s="33" t="s">
        <v>70</v>
      </c>
      <c r="C1072" s="33" t="s">
        <v>334</v>
      </c>
      <c r="D1072" s="33" t="s">
        <v>492</v>
      </c>
      <c r="E1072" s="33"/>
      <c r="F1072" s="34" t="s">
        <v>493</v>
      </c>
      <c r="G1072" s="17"/>
      <c r="H1072" s="17"/>
      <c r="I1072" s="17"/>
      <c r="J1072" s="17"/>
      <c r="K1072" s="17"/>
      <c r="L1072" s="17"/>
      <c r="M1072" s="17"/>
      <c r="N1072" s="17"/>
      <c r="O1072" s="17"/>
      <c r="P1072" s="17">
        <f t="shared" si="3896"/>
        <v>0</v>
      </c>
      <c r="Q1072" s="17">
        <f t="shared" si="3897"/>
        <v>0</v>
      </c>
      <c r="R1072" s="17">
        <f t="shared" si="3898"/>
        <v>0</v>
      </c>
      <c r="S1072" s="17">
        <f t="shared" si="3899"/>
        <v>558.88186999999994</v>
      </c>
      <c r="T1072" s="17">
        <f t="shared" si="3900"/>
        <v>0</v>
      </c>
      <c r="U1072" s="17">
        <f t="shared" si="3901"/>
        <v>0</v>
      </c>
      <c r="V1072" s="17">
        <f t="shared" si="3902"/>
        <v>0</v>
      </c>
      <c r="W1072" s="17">
        <f t="shared" si="3903"/>
        <v>0</v>
      </c>
      <c r="X1072" s="17">
        <f t="shared" si="3904"/>
        <v>0</v>
      </c>
      <c r="Y1072" s="17">
        <f t="shared" si="3759"/>
        <v>558.88186999999994</v>
      </c>
      <c r="Z1072" s="17">
        <f t="shared" si="3760"/>
        <v>0</v>
      </c>
      <c r="AA1072" s="17">
        <f t="shared" si="3761"/>
        <v>0</v>
      </c>
      <c r="AB1072" s="17">
        <f t="shared" si="3905"/>
        <v>0</v>
      </c>
      <c r="AC1072" s="17">
        <f t="shared" si="3906"/>
        <v>0</v>
      </c>
      <c r="AD1072" s="17">
        <f t="shared" si="3907"/>
        <v>0</v>
      </c>
      <c r="AE1072" s="17">
        <f t="shared" si="3762"/>
        <v>558.88186999999994</v>
      </c>
      <c r="AF1072" s="17">
        <f t="shared" si="3763"/>
        <v>0</v>
      </c>
      <c r="AG1072" s="17">
        <f t="shared" si="3764"/>
        <v>0</v>
      </c>
      <c r="AH1072" s="17">
        <f t="shared" si="3908"/>
        <v>0</v>
      </c>
      <c r="AI1072" s="17">
        <f t="shared" si="3909"/>
        <v>0</v>
      </c>
      <c r="AJ1072" s="17">
        <f t="shared" si="3910"/>
        <v>0</v>
      </c>
      <c r="AK1072" s="17">
        <f t="shared" si="3911"/>
        <v>0</v>
      </c>
      <c r="AL1072" s="17">
        <f t="shared" si="3912"/>
        <v>0</v>
      </c>
      <c r="AM1072" s="17">
        <f t="shared" si="3913"/>
        <v>0</v>
      </c>
      <c r="AN1072" s="17">
        <f t="shared" si="3914"/>
        <v>0</v>
      </c>
      <c r="AO1072" s="17">
        <f t="shared" si="3915"/>
        <v>0</v>
      </c>
      <c r="AP1072" s="17">
        <f t="shared" si="3916"/>
        <v>0</v>
      </c>
      <c r="AQ1072" s="17">
        <f t="shared" si="3917"/>
        <v>0</v>
      </c>
      <c r="AR1072" s="17">
        <f t="shared" si="3918"/>
        <v>0</v>
      </c>
      <c r="AS1072" s="17">
        <f t="shared" si="3919"/>
        <v>0</v>
      </c>
      <c r="AT1072" s="17">
        <f t="shared" si="3920"/>
        <v>0</v>
      </c>
      <c r="AU1072" s="17">
        <f t="shared" si="3921"/>
        <v>0</v>
      </c>
      <c r="AV1072" s="17">
        <f t="shared" si="3922"/>
        <v>0</v>
      </c>
      <c r="AW1072" s="17">
        <f t="shared" si="3679"/>
        <v>558.88186999999994</v>
      </c>
      <c r="AX1072" s="17">
        <f t="shared" si="3680"/>
        <v>0</v>
      </c>
      <c r="AY1072" s="17">
        <f t="shared" si="3681"/>
        <v>0</v>
      </c>
      <c r="AZ1072" s="17">
        <f t="shared" si="3923"/>
        <v>0</v>
      </c>
      <c r="BA1072" s="17">
        <f t="shared" si="3682"/>
        <v>558.88186999999994</v>
      </c>
      <c r="BB1072" s="17">
        <f t="shared" si="3683"/>
        <v>0</v>
      </c>
      <c r="BC1072" s="17">
        <f t="shared" si="3684"/>
        <v>0</v>
      </c>
      <c r="BD1072" s="17">
        <f t="shared" si="3924"/>
        <v>0</v>
      </c>
      <c r="BE1072" s="17">
        <f t="shared" si="3925"/>
        <v>0</v>
      </c>
      <c r="BF1072" s="17">
        <f t="shared" si="3926"/>
        <v>0</v>
      </c>
      <c r="BG1072" s="17">
        <f t="shared" si="3927"/>
        <v>0</v>
      </c>
      <c r="BH1072" s="17">
        <f t="shared" si="3928"/>
        <v>0</v>
      </c>
      <c r="BI1072" s="17">
        <f t="shared" si="3929"/>
        <v>0</v>
      </c>
      <c r="BJ1072" s="17">
        <f t="shared" si="3930"/>
        <v>0</v>
      </c>
      <c r="BK1072" s="17">
        <f t="shared" si="3931"/>
        <v>0</v>
      </c>
      <c r="BL1072" s="17">
        <f t="shared" si="3932"/>
        <v>0</v>
      </c>
      <c r="BM1072" s="17">
        <f t="shared" si="3933"/>
        <v>0</v>
      </c>
      <c r="BN1072" s="17">
        <f t="shared" si="3934"/>
        <v>0</v>
      </c>
      <c r="BO1072" s="17">
        <f t="shared" si="3893"/>
        <v>558.88186999999994</v>
      </c>
      <c r="BP1072" s="17">
        <f t="shared" si="3894"/>
        <v>0</v>
      </c>
      <c r="BQ1072" s="17">
        <f t="shared" si="3895"/>
        <v>0</v>
      </c>
      <c r="BR1072" s="17">
        <f t="shared" si="3935"/>
        <v>0</v>
      </c>
      <c r="BS1072" s="35"/>
      <c r="BT1072" s="35"/>
      <c r="BU1072" s="1"/>
      <c r="BV1072" s="1"/>
      <c r="BW1072" s="1"/>
      <c r="BX1072" s="1"/>
      <c r="BY1072" s="1"/>
      <c r="BZ1072" s="1"/>
      <c r="CA1072" s="1"/>
      <c r="CB1072" s="1"/>
    </row>
    <row r="1073" s="1" customFormat="1">
      <c r="A1073" s="33" t="s">
        <v>501</v>
      </c>
      <c r="B1073" s="33" t="s">
        <v>70</v>
      </c>
      <c r="C1073" s="33" t="s">
        <v>334</v>
      </c>
      <c r="D1073" s="33" t="s">
        <v>494</v>
      </c>
      <c r="E1073" s="33"/>
      <c r="F1073" s="34" t="s">
        <v>495</v>
      </c>
      <c r="G1073" s="17"/>
      <c r="H1073" s="17"/>
      <c r="I1073" s="17"/>
      <c r="J1073" s="17"/>
      <c r="K1073" s="17"/>
      <c r="L1073" s="17"/>
      <c r="M1073" s="17"/>
      <c r="N1073" s="17"/>
      <c r="O1073" s="17"/>
      <c r="P1073" s="17">
        <f t="shared" si="3896"/>
        <v>0</v>
      </c>
      <c r="Q1073" s="17">
        <f t="shared" si="3897"/>
        <v>0</v>
      </c>
      <c r="R1073" s="17">
        <f t="shared" si="3898"/>
        <v>0</v>
      </c>
      <c r="S1073" s="17">
        <f t="shared" si="3899"/>
        <v>558.88186999999994</v>
      </c>
      <c r="T1073" s="17">
        <f t="shared" si="3900"/>
        <v>0</v>
      </c>
      <c r="U1073" s="17">
        <f t="shared" si="3901"/>
        <v>0</v>
      </c>
      <c r="V1073" s="17">
        <f t="shared" si="3902"/>
        <v>0</v>
      </c>
      <c r="W1073" s="17">
        <f t="shared" si="3903"/>
        <v>0</v>
      </c>
      <c r="X1073" s="17">
        <f t="shared" si="3904"/>
        <v>0</v>
      </c>
      <c r="Y1073" s="17">
        <f t="shared" si="3759"/>
        <v>558.88186999999994</v>
      </c>
      <c r="Z1073" s="17">
        <f t="shared" si="3760"/>
        <v>0</v>
      </c>
      <c r="AA1073" s="17">
        <f t="shared" si="3761"/>
        <v>0</v>
      </c>
      <c r="AB1073" s="17">
        <f t="shared" si="3905"/>
        <v>0</v>
      </c>
      <c r="AC1073" s="17">
        <f t="shared" si="3906"/>
        <v>0</v>
      </c>
      <c r="AD1073" s="17">
        <f t="shared" si="3907"/>
        <v>0</v>
      </c>
      <c r="AE1073" s="17">
        <f t="shared" si="3762"/>
        <v>558.88186999999994</v>
      </c>
      <c r="AF1073" s="17">
        <f t="shared" si="3763"/>
        <v>0</v>
      </c>
      <c r="AG1073" s="17">
        <f t="shared" si="3764"/>
        <v>0</v>
      </c>
      <c r="AH1073" s="17">
        <f t="shared" si="3908"/>
        <v>0</v>
      </c>
      <c r="AI1073" s="17">
        <f t="shared" si="3909"/>
        <v>0</v>
      </c>
      <c r="AJ1073" s="17">
        <f t="shared" si="3910"/>
        <v>0</v>
      </c>
      <c r="AK1073" s="17">
        <f t="shared" si="3911"/>
        <v>0</v>
      </c>
      <c r="AL1073" s="17">
        <f t="shared" si="3912"/>
        <v>0</v>
      </c>
      <c r="AM1073" s="17">
        <f t="shared" si="3913"/>
        <v>0</v>
      </c>
      <c r="AN1073" s="17">
        <f t="shared" si="3914"/>
        <v>0</v>
      </c>
      <c r="AO1073" s="17">
        <f t="shared" si="3915"/>
        <v>0</v>
      </c>
      <c r="AP1073" s="17">
        <f t="shared" si="3916"/>
        <v>0</v>
      </c>
      <c r="AQ1073" s="17">
        <f t="shared" si="3917"/>
        <v>0</v>
      </c>
      <c r="AR1073" s="17">
        <f t="shared" si="3918"/>
        <v>0</v>
      </c>
      <c r="AS1073" s="17">
        <f t="shared" si="3919"/>
        <v>0</v>
      </c>
      <c r="AT1073" s="17">
        <f t="shared" si="3920"/>
        <v>0</v>
      </c>
      <c r="AU1073" s="17">
        <f t="shared" si="3921"/>
        <v>0</v>
      </c>
      <c r="AV1073" s="17">
        <f t="shared" si="3922"/>
        <v>0</v>
      </c>
      <c r="AW1073" s="17">
        <f t="shared" si="3679"/>
        <v>558.88186999999994</v>
      </c>
      <c r="AX1073" s="17">
        <f t="shared" si="3680"/>
        <v>0</v>
      </c>
      <c r="AY1073" s="17">
        <f t="shared" si="3681"/>
        <v>0</v>
      </c>
      <c r="AZ1073" s="17">
        <f t="shared" si="3923"/>
        <v>0</v>
      </c>
      <c r="BA1073" s="17">
        <f t="shared" si="3682"/>
        <v>558.88186999999994</v>
      </c>
      <c r="BB1073" s="17">
        <f t="shared" si="3683"/>
        <v>0</v>
      </c>
      <c r="BC1073" s="17">
        <f t="shared" si="3684"/>
        <v>0</v>
      </c>
      <c r="BD1073" s="17">
        <f t="shared" si="3924"/>
        <v>0</v>
      </c>
      <c r="BE1073" s="17">
        <f t="shared" si="3925"/>
        <v>0</v>
      </c>
      <c r="BF1073" s="17">
        <f t="shared" si="3926"/>
        <v>0</v>
      </c>
      <c r="BG1073" s="17">
        <f t="shared" si="3927"/>
        <v>0</v>
      </c>
      <c r="BH1073" s="17">
        <f t="shared" si="3928"/>
        <v>0</v>
      </c>
      <c r="BI1073" s="17">
        <f t="shared" si="3929"/>
        <v>0</v>
      </c>
      <c r="BJ1073" s="17">
        <f t="shared" si="3930"/>
        <v>0</v>
      </c>
      <c r="BK1073" s="17">
        <f t="shared" si="3931"/>
        <v>0</v>
      </c>
      <c r="BL1073" s="17">
        <f t="shared" si="3932"/>
        <v>0</v>
      </c>
      <c r="BM1073" s="17">
        <f t="shared" si="3933"/>
        <v>0</v>
      </c>
      <c r="BN1073" s="17">
        <f t="shared" si="3934"/>
        <v>0</v>
      </c>
      <c r="BO1073" s="17">
        <f t="shared" si="3893"/>
        <v>558.88186999999994</v>
      </c>
      <c r="BP1073" s="17">
        <f t="shared" si="3894"/>
        <v>0</v>
      </c>
      <c r="BQ1073" s="17">
        <f t="shared" si="3895"/>
        <v>0</v>
      </c>
      <c r="BR1073" s="17">
        <f t="shared" si="3935"/>
        <v>0</v>
      </c>
      <c r="BS1073" s="35"/>
      <c r="BT1073" s="35"/>
      <c r="BU1073" s="1"/>
      <c r="BV1073" s="1"/>
      <c r="BW1073" s="1"/>
      <c r="BX1073" s="1"/>
      <c r="BY1073" s="1"/>
      <c r="BZ1073" s="1"/>
      <c r="CA1073" s="1"/>
      <c r="CB1073" s="1"/>
    </row>
    <row r="1074" s="1" customFormat="1">
      <c r="A1074" s="33" t="s">
        <v>501</v>
      </c>
      <c r="B1074" s="33" t="s">
        <v>70</v>
      </c>
      <c r="C1074" s="33" t="s">
        <v>334</v>
      </c>
      <c r="D1074" s="33" t="s">
        <v>494</v>
      </c>
      <c r="E1074" s="33" t="s">
        <v>48</v>
      </c>
      <c r="F1074" s="34" t="s">
        <v>49</v>
      </c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>
        <f>384+174.88187</f>
        <v>558.88186999999994</v>
      </c>
      <c r="T1074" s="17"/>
      <c r="U1074" s="17"/>
      <c r="V1074" s="17"/>
      <c r="W1074" s="17"/>
      <c r="X1074" s="17"/>
      <c r="Y1074" s="17">
        <f t="shared" si="3759"/>
        <v>558.88186999999994</v>
      </c>
      <c r="Z1074" s="17">
        <f t="shared" si="3760"/>
        <v>0</v>
      </c>
      <c r="AA1074" s="17">
        <f t="shared" si="3761"/>
        <v>0</v>
      </c>
      <c r="AB1074" s="17"/>
      <c r="AC1074" s="17"/>
      <c r="AD1074" s="17"/>
      <c r="AE1074" s="17">
        <f t="shared" si="3762"/>
        <v>558.88186999999994</v>
      </c>
      <c r="AF1074" s="17">
        <f t="shared" si="3763"/>
        <v>0</v>
      </c>
      <c r="AG1074" s="17">
        <f t="shared" si="3764"/>
        <v>0</v>
      </c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>
        <f t="shared" si="3679"/>
        <v>558.88186999999994</v>
      </c>
      <c r="AX1074" s="17">
        <f t="shared" si="3680"/>
        <v>0</v>
      </c>
      <c r="AY1074" s="17">
        <f t="shared" si="3681"/>
        <v>0</v>
      </c>
      <c r="AZ1074" s="17"/>
      <c r="BA1074" s="17">
        <f t="shared" si="3682"/>
        <v>558.88186999999994</v>
      </c>
      <c r="BB1074" s="17">
        <f t="shared" si="3683"/>
        <v>0</v>
      </c>
      <c r="BC1074" s="17">
        <f t="shared" si="3684"/>
        <v>0</v>
      </c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>
        <f t="shared" si="3893"/>
        <v>558.88186999999994</v>
      </c>
      <c r="BP1074" s="17">
        <f t="shared" si="3894"/>
        <v>0</v>
      </c>
      <c r="BQ1074" s="17">
        <f t="shared" si="3895"/>
        <v>0</v>
      </c>
      <c r="BR1074" s="17"/>
      <c r="BS1074" s="35"/>
      <c r="BT1074" s="35"/>
      <c r="BU1074" s="1"/>
      <c r="BV1074" s="1"/>
      <c r="BW1074" s="1"/>
      <c r="BX1074" s="1"/>
      <c r="BY1074" s="1"/>
      <c r="BZ1074" s="1"/>
      <c r="CA1074" s="1"/>
      <c r="CB1074" s="1"/>
    </row>
    <row r="1075" s="28" customFormat="1">
      <c r="A1075" s="29" t="s">
        <v>501</v>
      </c>
      <c r="B1075" s="29" t="s">
        <v>70</v>
      </c>
      <c r="C1075" s="29" t="s">
        <v>72</v>
      </c>
      <c r="D1075" s="29"/>
      <c r="E1075" s="29"/>
      <c r="F1075" s="30" t="s">
        <v>73</v>
      </c>
      <c r="G1075" s="31">
        <f>G1076+G1081+G1092</f>
        <v>34107.900000000001</v>
      </c>
      <c r="H1075" s="31">
        <f>H1076+H1081+H1092</f>
        <v>18203</v>
      </c>
      <c r="I1075" s="31">
        <f>I1076+I1081+I1092</f>
        <v>14041.6</v>
      </c>
      <c r="J1075" s="31">
        <f>J1076+J1081+J1092</f>
        <v>15221.200000000001</v>
      </c>
      <c r="K1075" s="31">
        <f>K1076+K1081+K1092</f>
        <v>15221.200000000001</v>
      </c>
      <c r="L1075" s="31">
        <f>L1076+L1081+L1092</f>
        <v>15221.200000000001</v>
      </c>
      <c r="M1075" s="31">
        <f t="shared" si="3811"/>
        <v>49329.100000000006</v>
      </c>
      <c r="N1075" s="31">
        <f t="shared" si="3812"/>
        <v>33424.199999999997</v>
      </c>
      <c r="O1075" s="31">
        <f t="shared" si="3813"/>
        <v>29262.800000000003</v>
      </c>
      <c r="P1075" s="31">
        <f>P1076+P1081+P1092+P1097</f>
        <v>0</v>
      </c>
      <c r="Q1075" s="31">
        <f>Q1076+Q1081+Q1092+Q1097</f>
        <v>0</v>
      </c>
      <c r="R1075" s="31">
        <f>R1076+R1081+R1092+R1097</f>
        <v>0</v>
      </c>
      <c r="S1075" s="31">
        <f>S1076+S1081+S1092+S1097</f>
        <v>50</v>
      </c>
      <c r="T1075" s="31">
        <f>T1076+T1081+T1092+T1097</f>
        <v>0</v>
      </c>
      <c r="U1075" s="31">
        <f>U1076+U1081+U1092+U1097</f>
        <v>0</v>
      </c>
      <c r="V1075" s="31">
        <f>V1076+V1081+V1092+V1097</f>
        <v>0</v>
      </c>
      <c r="W1075" s="31">
        <f>W1076+W1081+W1092+W1097</f>
        <v>0</v>
      </c>
      <c r="X1075" s="31">
        <f>X1076+X1081+X1092+X1097</f>
        <v>0</v>
      </c>
      <c r="Y1075" s="31">
        <f t="shared" si="3759"/>
        <v>49379.100000000006</v>
      </c>
      <c r="Z1075" s="31">
        <f t="shared" si="3760"/>
        <v>33424.199999999997</v>
      </c>
      <c r="AA1075" s="31">
        <f t="shared" si="3761"/>
        <v>29262.800000000003</v>
      </c>
      <c r="AB1075" s="31">
        <f>AB1076+AB1081+AB1092+AB1097</f>
        <v>0</v>
      </c>
      <c r="AC1075" s="31">
        <f>AC1076+AC1081+AC1092+AC1097</f>
        <v>0</v>
      </c>
      <c r="AD1075" s="31">
        <f>AD1076+AD1081+AD1092+AD1097</f>
        <v>0</v>
      </c>
      <c r="AE1075" s="31">
        <f t="shared" si="3762"/>
        <v>49379.100000000006</v>
      </c>
      <c r="AF1075" s="31">
        <f t="shared" si="3763"/>
        <v>33424.199999999997</v>
      </c>
      <c r="AG1075" s="31">
        <f t="shared" si="3764"/>
        <v>29262.800000000003</v>
      </c>
      <c r="AH1075" s="31">
        <f>AH1076+AH1081+AH1092+AH1097</f>
        <v>0</v>
      </c>
      <c r="AI1075" s="31">
        <f>AI1076+AI1081+AI1092+AI1097</f>
        <v>0</v>
      </c>
      <c r="AJ1075" s="31">
        <f>AJ1076+AJ1081+AJ1092+AJ1097</f>
        <v>0</v>
      </c>
      <c r="AK1075" s="31">
        <f>AK1076+AK1081+AK1092+AK1097</f>
        <v>0</v>
      </c>
      <c r="AL1075" s="31">
        <f>AL1076+AL1081+AL1092+AL1097</f>
        <v>0</v>
      </c>
      <c r="AM1075" s="31">
        <f>AM1076+AM1081+AM1092+AM1097</f>
        <v>0</v>
      </c>
      <c r="AN1075" s="31">
        <f>AN1076+AN1081+AN1092+AN1097</f>
        <v>0</v>
      </c>
      <c r="AO1075" s="31">
        <f>AO1076+AO1081+AO1092+AO1097</f>
        <v>0</v>
      </c>
      <c r="AP1075" s="31">
        <f>AP1076+AP1081+AP1092+AP1097</f>
        <v>0</v>
      </c>
      <c r="AQ1075" s="31">
        <f>AQ1076+AQ1081+AQ1092+AQ1097</f>
        <v>0</v>
      </c>
      <c r="AR1075" s="31">
        <f>AR1076+AR1081+AR1092+AR1097</f>
        <v>0</v>
      </c>
      <c r="AS1075" s="31">
        <f>AS1076+AS1081+AS1092+AS1097</f>
        <v>0</v>
      </c>
      <c r="AT1075" s="31">
        <f>AT1076+AT1081+AT1092+AT1097</f>
        <v>0</v>
      </c>
      <c r="AU1075" s="31">
        <f>AU1076+AU1081+AU1092+AU1097</f>
        <v>0</v>
      </c>
      <c r="AV1075" s="31">
        <f>AV1076+AV1081+AV1092+AV1097</f>
        <v>0</v>
      </c>
      <c r="AW1075" s="31">
        <f t="shared" ref="AW1075:AW1138" si="3936">AE1075+AH1075+AI1075+AJ1075+AK1075+AL1075</f>
        <v>49379.100000000006</v>
      </c>
      <c r="AX1075" s="31">
        <f t="shared" ref="AX1075:AX1138" si="3937">AF1075+AM1075+AN1075+AO1075+AP1075+AQ1075</f>
        <v>33424.199999999997</v>
      </c>
      <c r="AY1075" s="31">
        <f t="shared" ref="AY1075:AY1138" si="3938">AG1075+AR1075+AS1075+AT1075+AU1075+AV1075</f>
        <v>29262.800000000003</v>
      </c>
      <c r="AZ1075" s="31">
        <f>AZ1076+AZ1081+AZ1092+AZ1097</f>
        <v>0</v>
      </c>
      <c r="BA1075" s="31">
        <f t="shared" ref="BA1075:BA1138" si="3939">AW1075+AZ1075</f>
        <v>49379.100000000006</v>
      </c>
      <c r="BB1075" s="31">
        <f t="shared" ref="BB1075:BB1138" si="3940">AX1075</f>
        <v>33424.199999999997</v>
      </c>
      <c r="BC1075" s="31">
        <f t="shared" ref="BC1075:BC1138" si="3941">AY1075</f>
        <v>29262.800000000003</v>
      </c>
      <c r="BD1075" s="31">
        <f>BD1076+BD1081+BD1092+BD1097</f>
        <v>0</v>
      </c>
      <c r="BE1075" s="31">
        <f>BE1076+BE1081+BE1092+BE1097</f>
        <v>0</v>
      </c>
      <c r="BF1075" s="31">
        <f>BF1076+BF1081+BF1092+BF1097</f>
        <v>1362.6759999999999</v>
      </c>
      <c r="BG1075" s="31">
        <f>BG1076+BG1081+BG1092+BG1097</f>
        <v>0</v>
      </c>
      <c r="BH1075" s="31">
        <f>BH1076+BH1081+BH1092+BH1097</f>
        <v>0</v>
      </c>
      <c r="BI1075" s="31">
        <f>BI1076+BI1081+BI1092+BI1097</f>
        <v>0</v>
      </c>
      <c r="BJ1075" s="31">
        <f>BJ1076+BJ1081+BJ1092+BJ1097</f>
        <v>0</v>
      </c>
      <c r="BK1075" s="31">
        <f>BK1076+BK1081+BK1092+BK1097</f>
        <v>0</v>
      </c>
      <c r="BL1075" s="31">
        <f>BL1076+BL1081+BL1092+BL1097</f>
        <v>0</v>
      </c>
      <c r="BM1075" s="31">
        <f>BM1076+BM1081+BM1092+BM1097</f>
        <v>0</v>
      </c>
      <c r="BN1075" s="31">
        <f>BN1076+BN1081+BN1092+BN1097</f>
        <v>0</v>
      </c>
      <c r="BO1075" s="31">
        <f t="shared" si="3893"/>
        <v>50741.776000000005</v>
      </c>
      <c r="BP1075" s="31">
        <f t="shared" si="3894"/>
        <v>33424.199999999997</v>
      </c>
      <c r="BQ1075" s="31">
        <f t="shared" si="3895"/>
        <v>29262.800000000003</v>
      </c>
      <c r="BR1075" s="31">
        <f>BR1076+BR1081+BR1092+BR1097</f>
        <v>0</v>
      </c>
      <c r="BS1075" s="32"/>
      <c r="BT1075" s="32"/>
      <c r="BU1075" s="28"/>
      <c r="BV1075" s="28"/>
      <c r="BW1075" s="28"/>
      <c r="BX1075" s="28"/>
      <c r="BY1075" s="28"/>
      <c r="BZ1075" s="28"/>
      <c r="CA1075" s="28"/>
      <c r="CB1075" s="28"/>
    </row>
    <row r="1076" s="1" customFormat="1">
      <c r="A1076" s="33" t="s">
        <v>501</v>
      </c>
      <c r="B1076" s="33" t="s">
        <v>70</v>
      </c>
      <c r="C1076" s="33" t="s">
        <v>72</v>
      </c>
      <c r="D1076" s="33" t="s">
        <v>74</v>
      </c>
      <c r="E1076" s="38"/>
      <c r="F1076" s="34" t="s">
        <v>75</v>
      </c>
      <c r="G1076" s="17">
        <f t="shared" si="3814"/>
        <v>268.10000000000002</v>
      </c>
      <c r="H1076" s="17">
        <f t="shared" si="3815"/>
        <v>269.30000000000001</v>
      </c>
      <c r="I1076" s="17">
        <f t="shared" ref="I1076:I1079" si="3942">I1077</f>
        <v>272.89999999999998</v>
      </c>
      <c r="J1076" s="17">
        <f t="shared" ref="J1076:J1079" si="3943">J1077</f>
        <v>0</v>
      </c>
      <c r="K1076" s="17">
        <f t="shared" ref="K1076:K1079" si="3944">K1077</f>
        <v>0</v>
      </c>
      <c r="L1076" s="17">
        <f t="shared" ref="L1076:L1079" si="3945">L1077</f>
        <v>0</v>
      </c>
      <c r="M1076" s="17">
        <f t="shared" si="3811"/>
        <v>268.10000000000002</v>
      </c>
      <c r="N1076" s="17">
        <f t="shared" si="3812"/>
        <v>269.30000000000001</v>
      </c>
      <c r="O1076" s="17">
        <f t="shared" si="3813"/>
        <v>272.89999999999998</v>
      </c>
      <c r="P1076" s="17">
        <f t="shared" ref="P1076:P1079" si="3946">P1077</f>
        <v>0</v>
      </c>
      <c r="Q1076" s="17">
        <f t="shared" ref="Q1076:Q1079" si="3947">Q1077</f>
        <v>0</v>
      </c>
      <c r="R1076" s="17">
        <f t="shared" ref="R1076:R1079" si="3948">R1077</f>
        <v>0</v>
      </c>
      <c r="S1076" s="17">
        <f t="shared" ref="S1076:S1079" si="3949">S1077</f>
        <v>0</v>
      </c>
      <c r="T1076" s="17">
        <f t="shared" ref="T1076:T1079" si="3950">T1077</f>
        <v>0</v>
      </c>
      <c r="U1076" s="17">
        <f t="shared" ref="U1076:U1079" si="3951">U1077</f>
        <v>0</v>
      </c>
      <c r="V1076" s="17">
        <f t="shared" ref="V1076:V1079" si="3952">V1077</f>
        <v>0</v>
      </c>
      <c r="W1076" s="17">
        <f t="shared" ref="W1076:W1079" si="3953">W1077</f>
        <v>0</v>
      </c>
      <c r="X1076" s="17">
        <f t="shared" ref="X1076:X1079" si="3954">X1077</f>
        <v>0</v>
      </c>
      <c r="Y1076" s="17">
        <f t="shared" si="3759"/>
        <v>268.10000000000002</v>
      </c>
      <c r="Z1076" s="17">
        <f t="shared" si="3760"/>
        <v>269.30000000000001</v>
      </c>
      <c r="AA1076" s="17">
        <f t="shared" si="3761"/>
        <v>272.89999999999998</v>
      </c>
      <c r="AB1076" s="17">
        <f t="shared" ref="AB1076:AB1079" si="3955">AB1077</f>
        <v>0</v>
      </c>
      <c r="AC1076" s="17">
        <f t="shared" ref="AC1076:AC1079" si="3956">AC1077</f>
        <v>0</v>
      </c>
      <c r="AD1076" s="17">
        <f t="shared" ref="AD1076:AD1079" si="3957">AD1077</f>
        <v>0</v>
      </c>
      <c r="AE1076" s="17">
        <f t="shared" si="3762"/>
        <v>268.10000000000002</v>
      </c>
      <c r="AF1076" s="17">
        <f t="shared" si="3763"/>
        <v>269.30000000000001</v>
      </c>
      <c r="AG1076" s="17">
        <f t="shared" si="3764"/>
        <v>272.89999999999998</v>
      </c>
      <c r="AH1076" s="17">
        <f t="shared" ref="AH1076:AH1079" si="3958">AH1077</f>
        <v>0</v>
      </c>
      <c r="AI1076" s="17">
        <f t="shared" ref="AI1076:AI1079" si="3959">AI1077</f>
        <v>0</v>
      </c>
      <c r="AJ1076" s="17">
        <f t="shared" ref="AJ1076:AJ1079" si="3960">AJ1077</f>
        <v>0</v>
      </c>
      <c r="AK1076" s="17">
        <f t="shared" ref="AK1076:AK1079" si="3961">AK1077</f>
        <v>0</v>
      </c>
      <c r="AL1076" s="17">
        <f t="shared" ref="AL1076:AL1079" si="3962">AL1077</f>
        <v>0</v>
      </c>
      <c r="AM1076" s="17">
        <f t="shared" ref="AM1076:AM1079" si="3963">AM1077</f>
        <v>0</v>
      </c>
      <c r="AN1076" s="17">
        <f t="shared" ref="AN1076:AN1079" si="3964">AN1077</f>
        <v>0</v>
      </c>
      <c r="AO1076" s="17">
        <f t="shared" ref="AO1076:AO1079" si="3965">AO1077</f>
        <v>0</v>
      </c>
      <c r="AP1076" s="17">
        <f t="shared" ref="AP1076:AP1079" si="3966">AP1077</f>
        <v>0</v>
      </c>
      <c r="AQ1076" s="17">
        <f t="shared" ref="AQ1076:AQ1079" si="3967">AQ1077</f>
        <v>0</v>
      </c>
      <c r="AR1076" s="17">
        <f t="shared" ref="AR1076:AR1079" si="3968">AR1077</f>
        <v>0</v>
      </c>
      <c r="AS1076" s="17">
        <f t="shared" ref="AS1076:AS1079" si="3969">AS1077</f>
        <v>0</v>
      </c>
      <c r="AT1076" s="17">
        <f t="shared" ref="AT1076:AT1079" si="3970">AT1077</f>
        <v>0</v>
      </c>
      <c r="AU1076" s="17">
        <f t="shared" ref="AU1076:AU1079" si="3971">AU1077</f>
        <v>0</v>
      </c>
      <c r="AV1076" s="17">
        <f t="shared" ref="AV1076:AV1079" si="3972">AV1077</f>
        <v>0</v>
      </c>
      <c r="AW1076" s="17">
        <f t="shared" si="3936"/>
        <v>268.10000000000002</v>
      </c>
      <c r="AX1076" s="17">
        <f t="shared" si="3937"/>
        <v>269.30000000000001</v>
      </c>
      <c r="AY1076" s="17">
        <f t="shared" si="3938"/>
        <v>272.89999999999998</v>
      </c>
      <c r="AZ1076" s="17">
        <f t="shared" ref="AZ1076:AZ1079" si="3973">AZ1077</f>
        <v>0</v>
      </c>
      <c r="BA1076" s="17">
        <f t="shared" si="3939"/>
        <v>268.10000000000002</v>
      </c>
      <c r="BB1076" s="17">
        <f t="shared" si="3940"/>
        <v>269.30000000000001</v>
      </c>
      <c r="BC1076" s="17">
        <f t="shared" si="3941"/>
        <v>272.89999999999998</v>
      </c>
      <c r="BD1076" s="17">
        <f t="shared" ref="BD1076:BD1079" si="3974">BD1077</f>
        <v>0</v>
      </c>
      <c r="BE1076" s="17">
        <f t="shared" ref="BE1076:BE1079" si="3975">BE1077</f>
        <v>0</v>
      </c>
      <c r="BF1076" s="17">
        <f t="shared" ref="BF1076:BF1079" si="3976">BF1077</f>
        <v>1362.6759999999999</v>
      </c>
      <c r="BG1076" s="17">
        <f t="shared" ref="BG1076:BG1079" si="3977">BG1077</f>
        <v>0</v>
      </c>
      <c r="BH1076" s="17">
        <f t="shared" ref="BH1076:BH1079" si="3978">BH1077</f>
        <v>0</v>
      </c>
      <c r="BI1076" s="17">
        <f t="shared" ref="BI1076:BI1079" si="3979">BI1077</f>
        <v>0</v>
      </c>
      <c r="BJ1076" s="17">
        <f t="shared" ref="BJ1076:BJ1079" si="3980">BJ1077</f>
        <v>0</v>
      </c>
      <c r="BK1076" s="17">
        <f t="shared" ref="BK1076:BK1079" si="3981">BK1077</f>
        <v>0</v>
      </c>
      <c r="BL1076" s="17">
        <f t="shared" ref="BL1076:BL1079" si="3982">BL1077</f>
        <v>0</v>
      </c>
      <c r="BM1076" s="17">
        <f t="shared" ref="BM1076:BM1079" si="3983">BM1077</f>
        <v>0</v>
      </c>
      <c r="BN1076" s="17">
        <f t="shared" ref="BN1076:BN1079" si="3984">BN1077</f>
        <v>0</v>
      </c>
      <c r="BO1076" s="17">
        <f t="shared" si="3893"/>
        <v>1630.7759999999998</v>
      </c>
      <c r="BP1076" s="17">
        <f t="shared" si="3894"/>
        <v>269.30000000000001</v>
      </c>
      <c r="BQ1076" s="17">
        <f t="shared" si="3895"/>
        <v>272.89999999999998</v>
      </c>
      <c r="BR1076" s="17">
        <f t="shared" ref="BR1076:BR1079" si="3985">BR1077</f>
        <v>0</v>
      </c>
      <c r="BS1076" s="35"/>
      <c r="BT1076" s="35"/>
      <c r="BU1076" s="1"/>
      <c r="BV1076" s="1"/>
      <c r="BW1076" s="1"/>
      <c r="BX1076" s="1"/>
      <c r="BY1076" s="1"/>
      <c r="BZ1076" s="1"/>
      <c r="CA1076" s="1"/>
      <c r="CB1076" s="1"/>
    </row>
    <row r="1077" s="1" customFormat="1" ht="33.75" hidden="1" customHeight="1">
      <c r="A1077" s="33" t="s">
        <v>501</v>
      </c>
      <c r="B1077" s="33" t="s">
        <v>70</v>
      </c>
      <c r="C1077" s="33" t="s">
        <v>72</v>
      </c>
      <c r="D1077" s="33" t="s">
        <v>76</v>
      </c>
      <c r="E1077" s="38"/>
      <c r="F1077" s="34" t="s">
        <v>43</v>
      </c>
      <c r="G1077" s="17">
        <f t="shared" si="3814"/>
        <v>268.10000000000002</v>
      </c>
      <c r="H1077" s="17">
        <f t="shared" si="3815"/>
        <v>269.30000000000001</v>
      </c>
      <c r="I1077" s="17">
        <f t="shared" si="3942"/>
        <v>272.89999999999998</v>
      </c>
      <c r="J1077" s="17">
        <f t="shared" si="3943"/>
        <v>0</v>
      </c>
      <c r="K1077" s="17">
        <f t="shared" si="3944"/>
        <v>0</v>
      </c>
      <c r="L1077" s="17">
        <f t="shared" si="3945"/>
        <v>0</v>
      </c>
      <c r="M1077" s="17">
        <f t="shared" si="3811"/>
        <v>268.10000000000002</v>
      </c>
      <c r="N1077" s="17">
        <f t="shared" si="3812"/>
        <v>269.30000000000001</v>
      </c>
      <c r="O1077" s="17">
        <f t="shared" si="3813"/>
        <v>272.89999999999998</v>
      </c>
      <c r="P1077" s="17">
        <f t="shared" si="3946"/>
        <v>0</v>
      </c>
      <c r="Q1077" s="17">
        <f t="shared" si="3947"/>
        <v>0</v>
      </c>
      <c r="R1077" s="17">
        <f t="shared" si="3948"/>
        <v>0</v>
      </c>
      <c r="S1077" s="17">
        <f t="shared" si="3949"/>
        <v>0</v>
      </c>
      <c r="T1077" s="17">
        <f t="shared" si="3950"/>
        <v>0</v>
      </c>
      <c r="U1077" s="17">
        <f t="shared" si="3951"/>
        <v>0</v>
      </c>
      <c r="V1077" s="17">
        <f t="shared" si="3952"/>
        <v>0</v>
      </c>
      <c r="W1077" s="17">
        <f t="shared" si="3953"/>
        <v>0</v>
      </c>
      <c r="X1077" s="17">
        <f t="shared" si="3954"/>
        <v>0</v>
      </c>
      <c r="Y1077" s="17">
        <f t="shared" si="3759"/>
        <v>268.10000000000002</v>
      </c>
      <c r="Z1077" s="17">
        <f t="shared" si="3760"/>
        <v>269.30000000000001</v>
      </c>
      <c r="AA1077" s="17">
        <f t="shared" si="3761"/>
        <v>272.89999999999998</v>
      </c>
      <c r="AB1077" s="17">
        <f t="shared" si="3955"/>
        <v>0</v>
      </c>
      <c r="AC1077" s="17">
        <f t="shared" si="3956"/>
        <v>0</v>
      </c>
      <c r="AD1077" s="17">
        <f t="shared" si="3957"/>
        <v>0</v>
      </c>
      <c r="AE1077" s="17">
        <f t="shared" si="3762"/>
        <v>268.10000000000002</v>
      </c>
      <c r="AF1077" s="17">
        <f t="shared" si="3763"/>
        <v>269.30000000000001</v>
      </c>
      <c r="AG1077" s="17">
        <f t="shared" si="3764"/>
        <v>272.89999999999998</v>
      </c>
      <c r="AH1077" s="17">
        <f t="shared" si="3958"/>
        <v>0</v>
      </c>
      <c r="AI1077" s="17">
        <f t="shared" si="3959"/>
        <v>0</v>
      </c>
      <c r="AJ1077" s="17">
        <f t="shared" si="3960"/>
        <v>0</v>
      </c>
      <c r="AK1077" s="17">
        <f t="shared" si="3961"/>
        <v>0</v>
      </c>
      <c r="AL1077" s="17">
        <f t="shared" si="3962"/>
        <v>0</v>
      </c>
      <c r="AM1077" s="17">
        <f t="shared" si="3963"/>
        <v>0</v>
      </c>
      <c r="AN1077" s="17">
        <f t="shared" si="3964"/>
        <v>0</v>
      </c>
      <c r="AO1077" s="17">
        <f t="shared" si="3965"/>
        <v>0</v>
      </c>
      <c r="AP1077" s="17">
        <f t="shared" si="3966"/>
        <v>0</v>
      </c>
      <c r="AQ1077" s="17">
        <f t="shared" si="3967"/>
        <v>0</v>
      </c>
      <c r="AR1077" s="17">
        <f t="shared" si="3968"/>
        <v>0</v>
      </c>
      <c r="AS1077" s="17">
        <f t="shared" si="3969"/>
        <v>0</v>
      </c>
      <c r="AT1077" s="17">
        <f t="shared" si="3970"/>
        <v>0</v>
      </c>
      <c r="AU1077" s="17">
        <f t="shared" si="3971"/>
        <v>0</v>
      </c>
      <c r="AV1077" s="17">
        <f t="shared" si="3972"/>
        <v>0</v>
      </c>
      <c r="AW1077" s="17">
        <f t="shared" si="3936"/>
        <v>268.10000000000002</v>
      </c>
      <c r="AX1077" s="17">
        <f t="shared" si="3937"/>
        <v>269.30000000000001</v>
      </c>
      <c r="AY1077" s="17">
        <f t="shared" si="3938"/>
        <v>272.89999999999998</v>
      </c>
      <c r="AZ1077" s="17">
        <f t="shared" si="3973"/>
        <v>0</v>
      </c>
      <c r="BA1077" s="17">
        <f t="shared" si="3939"/>
        <v>268.10000000000002</v>
      </c>
      <c r="BB1077" s="17">
        <f t="shared" si="3940"/>
        <v>269.30000000000001</v>
      </c>
      <c r="BC1077" s="17">
        <f t="shared" si="3941"/>
        <v>272.89999999999998</v>
      </c>
      <c r="BD1077" s="17">
        <f t="shared" si="3974"/>
        <v>0</v>
      </c>
      <c r="BE1077" s="17">
        <f t="shared" si="3975"/>
        <v>0</v>
      </c>
      <c r="BF1077" s="17">
        <f t="shared" si="3976"/>
        <v>1362.6759999999999</v>
      </c>
      <c r="BG1077" s="17">
        <f t="shared" si="3977"/>
        <v>0</v>
      </c>
      <c r="BH1077" s="17">
        <f t="shared" si="3978"/>
        <v>0</v>
      </c>
      <c r="BI1077" s="17">
        <f t="shared" si="3979"/>
        <v>0</v>
      </c>
      <c r="BJ1077" s="17">
        <f t="shared" si="3980"/>
        <v>0</v>
      </c>
      <c r="BK1077" s="17">
        <f t="shared" si="3981"/>
        <v>0</v>
      </c>
      <c r="BL1077" s="17">
        <f t="shared" si="3982"/>
        <v>0</v>
      </c>
      <c r="BM1077" s="17">
        <f t="shared" si="3983"/>
        <v>0</v>
      </c>
      <c r="BN1077" s="17">
        <f t="shared" si="3984"/>
        <v>0</v>
      </c>
      <c r="BO1077" s="17">
        <f t="shared" si="3893"/>
        <v>1630.7759999999998</v>
      </c>
      <c r="BP1077" s="17">
        <f t="shared" si="3894"/>
        <v>269.30000000000001</v>
      </c>
      <c r="BQ1077" s="17">
        <f t="shared" si="3895"/>
        <v>272.89999999999998</v>
      </c>
      <c r="BR1077" s="17">
        <f t="shared" si="3985"/>
        <v>0</v>
      </c>
      <c r="BS1077" s="35">
        <v>0</v>
      </c>
      <c r="BT1077" s="35"/>
      <c r="BU1077" s="1"/>
      <c r="BV1077" s="1"/>
      <c r="BW1077" s="1"/>
      <c r="BX1077" s="1"/>
      <c r="BY1077" s="1"/>
      <c r="BZ1077" s="1"/>
      <c r="CA1077" s="1"/>
      <c r="CB1077" s="1"/>
    </row>
    <row r="1078" s="1" customFormat="1" ht="33.75" customHeight="1">
      <c r="A1078" s="33" t="s">
        <v>501</v>
      </c>
      <c r="B1078" s="33" t="s">
        <v>70</v>
      </c>
      <c r="C1078" s="33" t="s">
        <v>72</v>
      </c>
      <c r="D1078" s="33" t="s">
        <v>77</v>
      </c>
      <c r="E1078" s="38"/>
      <c r="F1078" s="34" t="s">
        <v>78</v>
      </c>
      <c r="G1078" s="17">
        <f t="shared" si="3814"/>
        <v>268.10000000000002</v>
      </c>
      <c r="H1078" s="17">
        <f t="shared" si="3815"/>
        <v>269.30000000000001</v>
      </c>
      <c r="I1078" s="17">
        <f t="shared" si="3942"/>
        <v>272.89999999999998</v>
      </c>
      <c r="J1078" s="17">
        <f t="shared" si="3943"/>
        <v>0</v>
      </c>
      <c r="K1078" s="17">
        <f t="shared" si="3944"/>
        <v>0</v>
      </c>
      <c r="L1078" s="17">
        <f t="shared" si="3945"/>
        <v>0</v>
      </c>
      <c r="M1078" s="17">
        <f t="shared" si="3811"/>
        <v>268.10000000000002</v>
      </c>
      <c r="N1078" s="17">
        <f t="shared" si="3812"/>
        <v>269.30000000000001</v>
      </c>
      <c r="O1078" s="17">
        <f t="shared" si="3813"/>
        <v>272.89999999999998</v>
      </c>
      <c r="P1078" s="17">
        <f t="shared" si="3946"/>
        <v>0</v>
      </c>
      <c r="Q1078" s="17">
        <f t="shared" si="3947"/>
        <v>0</v>
      </c>
      <c r="R1078" s="17">
        <f t="shared" si="3948"/>
        <v>0</v>
      </c>
      <c r="S1078" s="17">
        <f t="shared" si="3949"/>
        <v>0</v>
      </c>
      <c r="T1078" s="17">
        <f t="shared" si="3950"/>
        <v>0</v>
      </c>
      <c r="U1078" s="17">
        <f t="shared" si="3951"/>
        <v>0</v>
      </c>
      <c r="V1078" s="17">
        <f t="shared" si="3952"/>
        <v>0</v>
      </c>
      <c r="W1078" s="17">
        <f t="shared" si="3953"/>
        <v>0</v>
      </c>
      <c r="X1078" s="17">
        <f t="shared" si="3954"/>
        <v>0</v>
      </c>
      <c r="Y1078" s="17">
        <f t="shared" si="3759"/>
        <v>268.10000000000002</v>
      </c>
      <c r="Z1078" s="17">
        <f t="shared" si="3760"/>
        <v>269.30000000000001</v>
      </c>
      <c r="AA1078" s="17">
        <f t="shared" si="3761"/>
        <v>272.89999999999998</v>
      </c>
      <c r="AB1078" s="17">
        <f t="shared" si="3955"/>
        <v>0</v>
      </c>
      <c r="AC1078" s="17">
        <f t="shared" si="3956"/>
        <v>0</v>
      </c>
      <c r="AD1078" s="17">
        <f t="shared" si="3957"/>
        <v>0</v>
      </c>
      <c r="AE1078" s="17">
        <f t="shared" si="3762"/>
        <v>268.10000000000002</v>
      </c>
      <c r="AF1078" s="17">
        <f t="shared" si="3763"/>
        <v>269.30000000000001</v>
      </c>
      <c r="AG1078" s="17">
        <f t="shared" si="3764"/>
        <v>272.89999999999998</v>
      </c>
      <c r="AH1078" s="17">
        <f t="shared" si="3958"/>
        <v>0</v>
      </c>
      <c r="AI1078" s="17">
        <f t="shared" si="3959"/>
        <v>0</v>
      </c>
      <c r="AJ1078" s="17">
        <f t="shared" si="3960"/>
        <v>0</v>
      </c>
      <c r="AK1078" s="17">
        <f t="shared" si="3961"/>
        <v>0</v>
      </c>
      <c r="AL1078" s="17">
        <f t="shared" si="3962"/>
        <v>0</v>
      </c>
      <c r="AM1078" s="17">
        <f t="shared" si="3963"/>
        <v>0</v>
      </c>
      <c r="AN1078" s="17">
        <f t="shared" si="3964"/>
        <v>0</v>
      </c>
      <c r="AO1078" s="17">
        <f t="shared" si="3965"/>
        <v>0</v>
      </c>
      <c r="AP1078" s="17">
        <f t="shared" si="3966"/>
        <v>0</v>
      </c>
      <c r="AQ1078" s="17">
        <f t="shared" si="3967"/>
        <v>0</v>
      </c>
      <c r="AR1078" s="17">
        <f t="shared" si="3968"/>
        <v>0</v>
      </c>
      <c r="AS1078" s="17">
        <f t="shared" si="3969"/>
        <v>0</v>
      </c>
      <c r="AT1078" s="17">
        <f t="shared" si="3970"/>
        <v>0</v>
      </c>
      <c r="AU1078" s="17">
        <f t="shared" si="3971"/>
        <v>0</v>
      </c>
      <c r="AV1078" s="17">
        <f t="shared" si="3972"/>
        <v>0</v>
      </c>
      <c r="AW1078" s="17">
        <f t="shared" si="3936"/>
        <v>268.10000000000002</v>
      </c>
      <c r="AX1078" s="17">
        <f t="shared" si="3937"/>
        <v>269.30000000000001</v>
      </c>
      <c r="AY1078" s="17">
        <f t="shared" si="3938"/>
        <v>272.89999999999998</v>
      </c>
      <c r="AZ1078" s="17">
        <f t="shared" si="3973"/>
        <v>0</v>
      </c>
      <c r="BA1078" s="17">
        <f t="shared" si="3939"/>
        <v>268.10000000000002</v>
      </c>
      <c r="BB1078" s="17">
        <f t="shared" si="3940"/>
        <v>269.30000000000001</v>
      </c>
      <c r="BC1078" s="17">
        <f t="shared" si="3941"/>
        <v>272.89999999999998</v>
      </c>
      <c r="BD1078" s="17">
        <f t="shared" si="3974"/>
        <v>0</v>
      </c>
      <c r="BE1078" s="17">
        <f t="shared" si="3975"/>
        <v>0</v>
      </c>
      <c r="BF1078" s="17">
        <f t="shared" si="3976"/>
        <v>1362.6759999999999</v>
      </c>
      <c r="BG1078" s="17">
        <f t="shared" si="3977"/>
        <v>0</v>
      </c>
      <c r="BH1078" s="17">
        <f t="shared" si="3978"/>
        <v>0</v>
      </c>
      <c r="BI1078" s="17">
        <f t="shared" si="3979"/>
        <v>0</v>
      </c>
      <c r="BJ1078" s="17">
        <f t="shared" si="3980"/>
        <v>0</v>
      </c>
      <c r="BK1078" s="17">
        <f t="shared" si="3981"/>
        <v>0</v>
      </c>
      <c r="BL1078" s="17">
        <f t="shared" si="3982"/>
        <v>0</v>
      </c>
      <c r="BM1078" s="17">
        <f t="shared" si="3983"/>
        <v>0</v>
      </c>
      <c r="BN1078" s="17">
        <f t="shared" si="3984"/>
        <v>0</v>
      </c>
      <c r="BO1078" s="17">
        <f t="shared" si="3893"/>
        <v>1630.7759999999998</v>
      </c>
      <c r="BP1078" s="17">
        <f t="shared" si="3894"/>
        <v>269.30000000000001</v>
      </c>
      <c r="BQ1078" s="17">
        <f t="shared" si="3895"/>
        <v>272.89999999999998</v>
      </c>
      <c r="BR1078" s="17">
        <f t="shared" si="3985"/>
        <v>0</v>
      </c>
      <c r="BS1078" s="35"/>
      <c r="BT1078" s="35"/>
      <c r="BU1078" s="1"/>
      <c r="BV1078" s="1"/>
      <c r="BW1078" s="1"/>
      <c r="BX1078" s="1"/>
      <c r="BY1078" s="1"/>
      <c r="BZ1078" s="1"/>
      <c r="CA1078" s="1"/>
      <c r="CB1078" s="1"/>
    </row>
    <row r="1079" s="1" customFormat="1">
      <c r="A1079" s="33" t="s">
        <v>501</v>
      </c>
      <c r="B1079" s="33" t="s">
        <v>70</v>
      </c>
      <c r="C1079" s="33" t="s">
        <v>72</v>
      </c>
      <c r="D1079" s="33" t="s">
        <v>466</v>
      </c>
      <c r="E1079" s="38"/>
      <c r="F1079" s="34" t="s">
        <v>467</v>
      </c>
      <c r="G1079" s="17">
        <f t="shared" si="3814"/>
        <v>268.10000000000002</v>
      </c>
      <c r="H1079" s="17">
        <f t="shared" si="3815"/>
        <v>269.30000000000001</v>
      </c>
      <c r="I1079" s="17">
        <f t="shared" si="3942"/>
        <v>272.89999999999998</v>
      </c>
      <c r="J1079" s="17">
        <f t="shared" si="3943"/>
        <v>0</v>
      </c>
      <c r="K1079" s="17">
        <f t="shared" si="3944"/>
        <v>0</v>
      </c>
      <c r="L1079" s="17">
        <f t="shared" si="3945"/>
        <v>0</v>
      </c>
      <c r="M1079" s="17">
        <f t="shared" si="3811"/>
        <v>268.10000000000002</v>
      </c>
      <c r="N1079" s="17">
        <f t="shared" si="3812"/>
        <v>269.30000000000001</v>
      </c>
      <c r="O1079" s="17">
        <f t="shared" si="3813"/>
        <v>272.89999999999998</v>
      </c>
      <c r="P1079" s="17">
        <f t="shared" si="3946"/>
        <v>0</v>
      </c>
      <c r="Q1079" s="17">
        <f t="shared" si="3947"/>
        <v>0</v>
      </c>
      <c r="R1079" s="17">
        <f t="shared" si="3948"/>
        <v>0</v>
      </c>
      <c r="S1079" s="17">
        <f t="shared" si="3949"/>
        <v>0</v>
      </c>
      <c r="T1079" s="17">
        <f t="shared" si="3950"/>
        <v>0</v>
      </c>
      <c r="U1079" s="17">
        <f t="shared" si="3951"/>
        <v>0</v>
      </c>
      <c r="V1079" s="17">
        <f t="shared" si="3952"/>
        <v>0</v>
      </c>
      <c r="W1079" s="17">
        <f t="shared" si="3953"/>
        <v>0</v>
      </c>
      <c r="X1079" s="17">
        <f t="shared" si="3954"/>
        <v>0</v>
      </c>
      <c r="Y1079" s="17">
        <f t="shared" si="3759"/>
        <v>268.10000000000002</v>
      </c>
      <c r="Z1079" s="17">
        <f t="shared" si="3760"/>
        <v>269.30000000000001</v>
      </c>
      <c r="AA1079" s="17">
        <f t="shared" si="3761"/>
        <v>272.89999999999998</v>
      </c>
      <c r="AB1079" s="17">
        <f t="shared" si="3955"/>
        <v>0</v>
      </c>
      <c r="AC1079" s="17">
        <f t="shared" si="3956"/>
        <v>0</v>
      </c>
      <c r="AD1079" s="17">
        <f t="shared" si="3957"/>
        <v>0</v>
      </c>
      <c r="AE1079" s="17">
        <f t="shared" si="3762"/>
        <v>268.10000000000002</v>
      </c>
      <c r="AF1079" s="17">
        <f t="shared" si="3763"/>
        <v>269.30000000000001</v>
      </c>
      <c r="AG1079" s="17">
        <f t="shared" si="3764"/>
        <v>272.89999999999998</v>
      </c>
      <c r="AH1079" s="17">
        <f t="shared" si="3958"/>
        <v>0</v>
      </c>
      <c r="AI1079" s="17">
        <f t="shared" si="3959"/>
        <v>0</v>
      </c>
      <c r="AJ1079" s="17">
        <f t="shared" si="3960"/>
        <v>0</v>
      </c>
      <c r="AK1079" s="17">
        <f t="shared" si="3961"/>
        <v>0</v>
      </c>
      <c r="AL1079" s="17">
        <f t="shared" si="3962"/>
        <v>0</v>
      </c>
      <c r="AM1079" s="17">
        <f t="shared" si="3963"/>
        <v>0</v>
      </c>
      <c r="AN1079" s="17">
        <f t="shared" si="3964"/>
        <v>0</v>
      </c>
      <c r="AO1079" s="17">
        <f t="shared" si="3965"/>
        <v>0</v>
      </c>
      <c r="AP1079" s="17">
        <f t="shared" si="3966"/>
        <v>0</v>
      </c>
      <c r="AQ1079" s="17">
        <f t="shared" si="3967"/>
        <v>0</v>
      </c>
      <c r="AR1079" s="17">
        <f t="shared" si="3968"/>
        <v>0</v>
      </c>
      <c r="AS1079" s="17">
        <f t="shared" si="3969"/>
        <v>0</v>
      </c>
      <c r="AT1079" s="17">
        <f t="shared" si="3970"/>
        <v>0</v>
      </c>
      <c r="AU1079" s="17">
        <f t="shared" si="3971"/>
        <v>0</v>
      </c>
      <c r="AV1079" s="17">
        <f t="shared" si="3972"/>
        <v>0</v>
      </c>
      <c r="AW1079" s="17">
        <f t="shared" si="3936"/>
        <v>268.10000000000002</v>
      </c>
      <c r="AX1079" s="17">
        <f t="shared" si="3937"/>
        <v>269.30000000000001</v>
      </c>
      <c r="AY1079" s="17">
        <f t="shared" si="3938"/>
        <v>272.89999999999998</v>
      </c>
      <c r="AZ1079" s="17">
        <f t="shared" si="3973"/>
        <v>0</v>
      </c>
      <c r="BA1079" s="17">
        <f t="shared" si="3939"/>
        <v>268.10000000000002</v>
      </c>
      <c r="BB1079" s="17">
        <f t="shared" si="3940"/>
        <v>269.30000000000001</v>
      </c>
      <c r="BC1079" s="17">
        <f t="shared" si="3941"/>
        <v>272.89999999999998</v>
      </c>
      <c r="BD1079" s="17">
        <f t="shared" si="3974"/>
        <v>0</v>
      </c>
      <c r="BE1079" s="17">
        <f t="shared" si="3975"/>
        <v>0</v>
      </c>
      <c r="BF1079" s="17">
        <f t="shared" si="3976"/>
        <v>1362.6759999999999</v>
      </c>
      <c r="BG1079" s="17">
        <f t="shared" si="3977"/>
        <v>0</v>
      </c>
      <c r="BH1079" s="17">
        <f t="shared" si="3978"/>
        <v>0</v>
      </c>
      <c r="BI1079" s="17">
        <f t="shared" si="3979"/>
        <v>0</v>
      </c>
      <c r="BJ1079" s="17">
        <f t="shared" si="3980"/>
        <v>0</v>
      </c>
      <c r="BK1079" s="17">
        <f t="shared" si="3981"/>
        <v>0</v>
      </c>
      <c r="BL1079" s="17">
        <f t="shared" si="3982"/>
        <v>0</v>
      </c>
      <c r="BM1079" s="17">
        <f t="shared" si="3983"/>
        <v>0</v>
      </c>
      <c r="BN1079" s="17">
        <f t="shared" si="3984"/>
        <v>0</v>
      </c>
      <c r="BO1079" s="17">
        <f t="shared" si="3893"/>
        <v>1630.7759999999998</v>
      </c>
      <c r="BP1079" s="17">
        <f t="shared" si="3894"/>
        <v>269.30000000000001</v>
      </c>
      <c r="BQ1079" s="17">
        <f t="shared" si="3895"/>
        <v>272.89999999999998</v>
      </c>
      <c r="BR1079" s="17">
        <f t="shared" si="3985"/>
        <v>0</v>
      </c>
      <c r="BS1079" s="35"/>
      <c r="BT1079" s="35"/>
      <c r="BU1079" s="1"/>
      <c r="BV1079" s="1"/>
      <c r="BW1079" s="1"/>
      <c r="BX1079" s="1"/>
      <c r="BY1079" s="1"/>
      <c r="BZ1079" s="1"/>
      <c r="CA1079" s="1"/>
      <c r="CB1079" s="1"/>
    </row>
    <row r="1080" s="1" customFormat="1">
      <c r="A1080" s="33" t="s">
        <v>501</v>
      </c>
      <c r="B1080" s="33" t="s">
        <v>70</v>
      </c>
      <c r="C1080" s="33" t="s">
        <v>72</v>
      </c>
      <c r="D1080" s="33" t="s">
        <v>466</v>
      </c>
      <c r="E1080" s="33" t="s">
        <v>48</v>
      </c>
      <c r="F1080" s="34" t="s">
        <v>49</v>
      </c>
      <c r="G1080" s="17">
        <v>268.10000000000002</v>
      </c>
      <c r="H1080" s="17">
        <v>269.30000000000001</v>
      </c>
      <c r="I1080" s="17">
        <v>272.89999999999998</v>
      </c>
      <c r="J1080" s="17"/>
      <c r="K1080" s="17"/>
      <c r="L1080" s="17"/>
      <c r="M1080" s="17">
        <f t="shared" si="3811"/>
        <v>268.10000000000002</v>
      </c>
      <c r="N1080" s="17">
        <f t="shared" si="3812"/>
        <v>269.30000000000001</v>
      </c>
      <c r="O1080" s="17">
        <f t="shared" si="3813"/>
        <v>272.89999999999998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Y1080" s="17">
        <f t="shared" si="3759"/>
        <v>268.10000000000002</v>
      </c>
      <c r="Z1080" s="17">
        <f t="shared" si="3760"/>
        <v>269.30000000000001</v>
      </c>
      <c r="AA1080" s="17">
        <f t="shared" si="3761"/>
        <v>272.89999999999998</v>
      </c>
      <c r="AB1080" s="17"/>
      <c r="AC1080" s="17"/>
      <c r="AD1080" s="17"/>
      <c r="AE1080" s="17">
        <f t="shared" si="3762"/>
        <v>268.10000000000002</v>
      </c>
      <c r="AF1080" s="17">
        <f t="shared" si="3763"/>
        <v>269.30000000000001</v>
      </c>
      <c r="AG1080" s="17">
        <f t="shared" si="3764"/>
        <v>272.89999999999998</v>
      </c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>
        <f t="shared" si="3936"/>
        <v>268.10000000000002</v>
      </c>
      <c r="AX1080" s="17">
        <f t="shared" si="3937"/>
        <v>269.30000000000001</v>
      </c>
      <c r="AY1080" s="17">
        <f t="shared" si="3938"/>
        <v>272.89999999999998</v>
      </c>
      <c r="AZ1080" s="17"/>
      <c r="BA1080" s="17">
        <f t="shared" si="3939"/>
        <v>268.10000000000002</v>
      </c>
      <c r="BB1080" s="17">
        <f t="shared" si="3940"/>
        <v>269.30000000000001</v>
      </c>
      <c r="BC1080" s="17">
        <f t="shared" si="3941"/>
        <v>272.89999999999998</v>
      </c>
      <c r="BD1080" s="17"/>
      <c r="BE1080" s="17"/>
      <c r="BF1080" s="17">
        <v>1362.6759999999999</v>
      </c>
      <c r="BG1080" s="17"/>
      <c r="BH1080" s="17"/>
      <c r="BI1080" s="17"/>
      <c r="BJ1080" s="17"/>
      <c r="BK1080" s="17"/>
      <c r="BL1080" s="17"/>
      <c r="BM1080" s="17"/>
      <c r="BN1080" s="17"/>
      <c r="BO1080" s="17">
        <f t="shared" si="3893"/>
        <v>1630.7759999999998</v>
      </c>
      <c r="BP1080" s="17">
        <f t="shared" si="3894"/>
        <v>269.30000000000001</v>
      </c>
      <c r="BQ1080" s="17">
        <f t="shared" si="3895"/>
        <v>272.89999999999998</v>
      </c>
      <c r="BR1080" s="17"/>
      <c r="BS1080" s="35"/>
      <c r="BT1080" s="35"/>
      <c r="BU1080" s="1"/>
      <c r="BV1080" s="1"/>
      <c r="BW1080" s="1"/>
      <c r="BX1080" s="1"/>
      <c r="BY1080" s="1"/>
      <c r="BZ1080" s="1"/>
      <c r="CA1080" s="1"/>
      <c r="CB1080" s="1"/>
    </row>
    <row r="1081" s="1" customFormat="1">
      <c r="A1081" s="33" t="s">
        <v>501</v>
      </c>
      <c r="B1081" s="33" t="s">
        <v>70</v>
      </c>
      <c r="C1081" s="33" t="s">
        <v>72</v>
      </c>
      <c r="D1081" s="33" t="s">
        <v>457</v>
      </c>
      <c r="E1081" s="38"/>
      <c r="F1081" s="34" t="s">
        <v>458</v>
      </c>
      <c r="G1081" s="17">
        <f>G1082+G1086</f>
        <v>32336.900000000001</v>
      </c>
      <c r="H1081" s="17">
        <f>H1082+H1086</f>
        <v>17181.700000000001</v>
      </c>
      <c r="I1081" s="17">
        <f>I1082+I1086</f>
        <v>13016.700000000001</v>
      </c>
      <c r="J1081" s="17">
        <f>J1082+J1086</f>
        <v>15221.200000000001</v>
      </c>
      <c r="K1081" s="17">
        <f>K1082+K1086</f>
        <v>15221.200000000001</v>
      </c>
      <c r="L1081" s="17">
        <f>L1082+L1086</f>
        <v>15221.200000000001</v>
      </c>
      <c r="M1081" s="17">
        <f t="shared" si="3811"/>
        <v>47558.100000000006</v>
      </c>
      <c r="N1081" s="17">
        <f t="shared" si="3812"/>
        <v>32402.900000000001</v>
      </c>
      <c r="O1081" s="17">
        <f t="shared" si="3813"/>
        <v>28237.900000000001</v>
      </c>
      <c r="P1081" s="17">
        <f>P1082+P1086</f>
        <v>0</v>
      </c>
      <c r="Q1081" s="17">
        <f>Q1082+Q1086</f>
        <v>0</v>
      </c>
      <c r="R1081" s="17">
        <f>R1082+R1086</f>
        <v>0</v>
      </c>
      <c r="S1081" s="17">
        <f>S1082+S1086</f>
        <v>0</v>
      </c>
      <c r="T1081" s="17">
        <f>T1082+T1086</f>
        <v>0</v>
      </c>
      <c r="U1081" s="17">
        <f>U1082+U1086</f>
        <v>0</v>
      </c>
      <c r="V1081" s="17">
        <f>V1082+V1086</f>
        <v>0</v>
      </c>
      <c r="W1081" s="17">
        <f>W1082+W1086</f>
        <v>0</v>
      </c>
      <c r="X1081" s="17">
        <f>X1082+X1086</f>
        <v>0</v>
      </c>
      <c r="Y1081" s="17">
        <f t="shared" si="3759"/>
        <v>47558.100000000006</v>
      </c>
      <c r="Z1081" s="17">
        <f t="shared" si="3760"/>
        <v>32402.900000000001</v>
      </c>
      <c r="AA1081" s="17">
        <f t="shared" si="3761"/>
        <v>28237.900000000001</v>
      </c>
      <c r="AB1081" s="17">
        <f>AB1082+AB1086</f>
        <v>0</v>
      </c>
      <c r="AC1081" s="17">
        <f>AC1082+AC1086</f>
        <v>0</v>
      </c>
      <c r="AD1081" s="17">
        <f>AD1082+AD1086</f>
        <v>0</v>
      </c>
      <c r="AE1081" s="17">
        <f t="shared" si="3762"/>
        <v>47558.100000000006</v>
      </c>
      <c r="AF1081" s="17">
        <f t="shared" si="3763"/>
        <v>32402.900000000001</v>
      </c>
      <c r="AG1081" s="17">
        <f t="shared" si="3764"/>
        <v>28237.900000000001</v>
      </c>
      <c r="AH1081" s="17">
        <f>AH1082+AH1086</f>
        <v>0</v>
      </c>
      <c r="AI1081" s="17">
        <f>AI1082+AI1086</f>
        <v>0</v>
      </c>
      <c r="AJ1081" s="17">
        <f>AJ1082+AJ1086</f>
        <v>0</v>
      </c>
      <c r="AK1081" s="17">
        <f>AK1082+AK1086</f>
        <v>0</v>
      </c>
      <c r="AL1081" s="17">
        <f>AL1082+AL1086</f>
        <v>0</v>
      </c>
      <c r="AM1081" s="17">
        <f>AM1082+AM1086</f>
        <v>0</v>
      </c>
      <c r="AN1081" s="17">
        <f>AN1082+AN1086</f>
        <v>0</v>
      </c>
      <c r="AO1081" s="17">
        <f>AO1082+AO1086</f>
        <v>0</v>
      </c>
      <c r="AP1081" s="17">
        <f>AP1082+AP1086</f>
        <v>0</v>
      </c>
      <c r="AQ1081" s="17">
        <f>AQ1082+AQ1086</f>
        <v>0</v>
      </c>
      <c r="AR1081" s="17">
        <f>AR1082+AR1086</f>
        <v>0</v>
      </c>
      <c r="AS1081" s="17">
        <f>AS1082+AS1086</f>
        <v>0</v>
      </c>
      <c r="AT1081" s="17">
        <f>AT1082+AT1086</f>
        <v>0</v>
      </c>
      <c r="AU1081" s="17">
        <f>AU1082+AU1086</f>
        <v>0</v>
      </c>
      <c r="AV1081" s="17">
        <f>AV1082+AV1086</f>
        <v>0</v>
      </c>
      <c r="AW1081" s="17">
        <f t="shared" si="3936"/>
        <v>47558.100000000006</v>
      </c>
      <c r="AX1081" s="17">
        <f t="shared" si="3937"/>
        <v>32402.900000000001</v>
      </c>
      <c r="AY1081" s="17">
        <f t="shared" si="3938"/>
        <v>28237.900000000001</v>
      </c>
      <c r="AZ1081" s="17">
        <f>AZ1082+AZ1086</f>
        <v>0</v>
      </c>
      <c r="BA1081" s="17">
        <f t="shared" si="3939"/>
        <v>47558.100000000006</v>
      </c>
      <c r="BB1081" s="17">
        <f t="shared" si="3940"/>
        <v>32402.900000000001</v>
      </c>
      <c r="BC1081" s="17">
        <f t="shared" si="3941"/>
        <v>28237.900000000001</v>
      </c>
      <c r="BD1081" s="17">
        <f>BD1082+BD1086</f>
        <v>0</v>
      </c>
      <c r="BE1081" s="17">
        <f>BE1082+BE1086</f>
        <v>0</v>
      </c>
      <c r="BF1081" s="17">
        <f>BF1082+BF1086</f>
        <v>0</v>
      </c>
      <c r="BG1081" s="17">
        <f>BG1082+BG1086</f>
        <v>0</v>
      </c>
      <c r="BH1081" s="17">
        <f>BH1082+BH1086</f>
        <v>0</v>
      </c>
      <c r="BI1081" s="17">
        <f>BI1082+BI1086</f>
        <v>0</v>
      </c>
      <c r="BJ1081" s="17">
        <f>BJ1082+BJ1086</f>
        <v>0</v>
      </c>
      <c r="BK1081" s="17">
        <f>BK1082+BK1086</f>
        <v>0</v>
      </c>
      <c r="BL1081" s="17">
        <f>BL1082+BL1086</f>
        <v>0</v>
      </c>
      <c r="BM1081" s="17">
        <f>BM1082+BM1086</f>
        <v>0</v>
      </c>
      <c r="BN1081" s="17">
        <f>BN1082+BN1086</f>
        <v>0</v>
      </c>
      <c r="BO1081" s="17">
        <f t="shared" si="3893"/>
        <v>47558.100000000006</v>
      </c>
      <c r="BP1081" s="17">
        <f t="shared" si="3894"/>
        <v>32402.900000000001</v>
      </c>
      <c r="BQ1081" s="17">
        <f t="shared" si="3895"/>
        <v>28237.900000000001</v>
      </c>
      <c r="BR1081" s="17">
        <f>BR1082+BR1086</f>
        <v>0</v>
      </c>
      <c r="BS1081" s="35"/>
      <c r="BT1081" s="35"/>
      <c r="BU1081" s="1"/>
      <c r="BV1081" s="1"/>
      <c r="BW1081" s="1"/>
      <c r="BX1081" s="1"/>
      <c r="BY1081" s="1"/>
      <c r="BZ1081" s="1"/>
      <c r="CA1081" s="1"/>
      <c r="CB1081" s="1"/>
    </row>
    <row r="1082" s="1" customFormat="1">
      <c r="A1082" s="33" t="s">
        <v>501</v>
      </c>
      <c r="B1082" s="33" t="s">
        <v>70</v>
      </c>
      <c r="C1082" s="33" t="s">
        <v>72</v>
      </c>
      <c r="D1082" s="33" t="s">
        <v>459</v>
      </c>
      <c r="E1082" s="38"/>
      <c r="F1082" s="34" t="s">
        <v>87</v>
      </c>
      <c r="G1082" s="17">
        <f t="shared" ref="G1082:G1086" si="3986">G1083</f>
        <v>10147.4</v>
      </c>
      <c r="H1082" s="17">
        <f t="shared" ref="H1082:H1086" si="3987">H1083</f>
        <v>10147.4</v>
      </c>
      <c r="I1082" s="17">
        <f t="shared" ref="I1082:I1086" si="3988">I1083</f>
        <v>10147.4</v>
      </c>
      <c r="J1082" s="17">
        <f t="shared" ref="J1082:J1086" si="3989">J1083</f>
        <v>15221.200000000001</v>
      </c>
      <c r="K1082" s="17">
        <f t="shared" ref="K1082:K1086" si="3990">K1083</f>
        <v>15221.200000000001</v>
      </c>
      <c r="L1082" s="17">
        <f t="shared" ref="L1082:L1086" si="3991">L1083</f>
        <v>15221.200000000001</v>
      </c>
      <c r="M1082" s="17">
        <f t="shared" si="3811"/>
        <v>25368.599999999999</v>
      </c>
      <c r="N1082" s="17">
        <f t="shared" si="3812"/>
        <v>25368.599999999999</v>
      </c>
      <c r="O1082" s="17">
        <f t="shared" si="3813"/>
        <v>25368.599999999999</v>
      </c>
      <c r="P1082" s="17">
        <f t="shared" ref="P1082:P1086" si="3992">P1083</f>
        <v>0</v>
      </c>
      <c r="Q1082" s="17">
        <f t="shared" ref="Q1082:Q1086" si="3993">Q1083</f>
        <v>0</v>
      </c>
      <c r="R1082" s="17">
        <f t="shared" ref="R1082:R1086" si="3994">R1083</f>
        <v>0</v>
      </c>
      <c r="S1082" s="17">
        <f t="shared" ref="S1082:S1086" si="3995">S1083</f>
        <v>0</v>
      </c>
      <c r="T1082" s="17">
        <f t="shared" ref="T1082:T1086" si="3996">T1083</f>
        <v>0</v>
      </c>
      <c r="U1082" s="17">
        <f t="shared" ref="U1082:U1086" si="3997">U1083</f>
        <v>0</v>
      </c>
      <c r="V1082" s="17">
        <f t="shared" ref="V1082:V1086" si="3998">V1083</f>
        <v>0</v>
      </c>
      <c r="W1082" s="17">
        <f t="shared" ref="W1082:W1086" si="3999">W1083</f>
        <v>0</v>
      </c>
      <c r="X1082" s="17">
        <f t="shared" ref="X1082:X1086" si="4000">X1083</f>
        <v>0</v>
      </c>
      <c r="Y1082" s="17">
        <f t="shared" si="3759"/>
        <v>25368.599999999999</v>
      </c>
      <c r="Z1082" s="17">
        <f t="shared" si="3760"/>
        <v>25368.599999999999</v>
      </c>
      <c r="AA1082" s="17">
        <f t="shared" si="3761"/>
        <v>25368.599999999999</v>
      </c>
      <c r="AB1082" s="17">
        <f t="shared" ref="AB1082:AB1086" si="4001">AB1083</f>
        <v>0</v>
      </c>
      <c r="AC1082" s="17">
        <f t="shared" ref="AC1082:AC1086" si="4002">AC1083</f>
        <v>0</v>
      </c>
      <c r="AD1082" s="17">
        <f t="shared" ref="AD1082:AD1086" si="4003">AD1083</f>
        <v>0</v>
      </c>
      <c r="AE1082" s="17">
        <f t="shared" si="3762"/>
        <v>25368.599999999999</v>
      </c>
      <c r="AF1082" s="17">
        <f t="shared" si="3763"/>
        <v>25368.599999999999</v>
      </c>
      <c r="AG1082" s="17">
        <f t="shared" si="3764"/>
        <v>25368.599999999999</v>
      </c>
      <c r="AH1082" s="17">
        <f t="shared" ref="AH1082:AH1086" si="4004">AH1083</f>
        <v>0</v>
      </c>
      <c r="AI1082" s="17">
        <f t="shared" ref="AI1082:AI1086" si="4005">AI1083</f>
        <v>0</v>
      </c>
      <c r="AJ1082" s="17">
        <f t="shared" ref="AJ1082:AJ1086" si="4006">AJ1083</f>
        <v>0</v>
      </c>
      <c r="AK1082" s="17">
        <f t="shared" ref="AK1082:AK1086" si="4007">AK1083</f>
        <v>0</v>
      </c>
      <c r="AL1082" s="17">
        <f t="shared" ref="AL1082:AL1086" si="4008">AL1083</f>
        <v>0</v>
      </c>
      <c r="AM1082" s="17">
        <f t="shared" ref="AM1082:AM1086" si="4009">AM1083</f>
        <v>0</v>
      </c>
      <c r="AN1082" s="17">
        <f t="shared" ref="AN1082:AN1086" si="4010">AN1083</f>
        <v>0</v>
      </c>
      <c r="AO1082" s="17">
        <f t="shared" ref="AO1082:AO1086" si="4011">AO1083</f>
        <v>0</v>
      </c>
      <c r="AP1082" s="17">
        <f t="shared" ref="AP1082:AP1086" si="4012">AP1083</f>
        <v>0</v>
      </c>
      <c r="AQ1082" s="17">
        <f t="shared" ref="AQ1082:AQ1086" si="4013">AQ1083</f>
        <v>0</v>
      </c>
      <c r="AR1082" s="17">
        <f t="shared" ref="AR1082:AR1086" si="4014">AR1083</f>
        <v>0</v>
      </c>
      <c r="AS1082" s="17">
        <f t="shared" ref="AS1082:AS1086" si="4015">AS1083</f>
        <v>0</v>
      </c>
      <c r="AT1082" s="17">
        <f t="shared" ref="AT1082:AT1086" si="4016">AT1083</f>
        <v>0</v>
      </c>
      <c r="AU1082" s="17">
        <f t="shared" ref="AU1082:AU1086" si="4017">AU1083</f>
        <v>0</v>
      </c>
      <c r="AV1082" s="17">
        <f t="shared" ref="AV1082:AV1086" si="4018">AV1083</f>
        <v>0</v>
      </c>
      <c r="AW1082" s="17">
        <f t="shared" si="3936"/>
        <v>25368.599999999999</v>
      </c>
      <c r="AX1082" s="17">
        <f t="shared" si="3937"/>
        <v>25368.599999999999</v>
      </c>
      <c r="AY1082" s="17">
        <f t="shared" si="3938"/>
        <v>25368.599999999999</v>
      </c>
      <c r="AZ1082" s="17">
        <f t="shared" ref="AZ1082:AZ1086" si="4019">AZ1083</f>
        <v>0</v>
      </c>
      <c r="BA1082" s="17">
        <f t="shared" si="3939"/>
        <v>25368.599999999999</v>
      </c>
      <c r="BB1082" s="17">
        <f t="shared" si="3940"/>
        <v>25368.599999999999</v>
      </c>
      <c r="BC1082" s="17">
        <f t="shared" si="3941"/>
        <v>25368.599999999999</v>
      </c>
      <c r="BD1082" s="17">
        <f t="shared" ref="BD1082:BD1086" si="4020">BD1083</f>
        <v>0</v>
      </c>
      <c r="BE1082" s="17">
        <f t="shared" ref="BE1082:BE1086" si="4021">BE1083</f>
        <v>0</v>
      </c>
      <c r="BF1082" s="17">
        <f t="shared" ref="BF1082:BF1086" si="4022">BF1083</f>
        <v>0</v>
      </c>
      <c r="BG1082" s="17">
        <f t="shared" ref="BG1082:BG1086" si="4023">BG1083</f>
        <v>0</v>
      </c>
      <c r="BH1082" s="17">
        <f t="shared" ref="BH1082:BH1086" si="4024">BH1083</f>
        <v>0</v>
      </c>
      <c r="BI1082" s="17">
        <f t="shared" ref="BI1082:BI1086" si="4025">BI1083</f>
        <v>0</v>
      </c>
      <c r="BJ1082" s="17">
        <f t="shared" ref="BJ1082:BJ1086" si="4026">BJ1083</f>
        <v>0</v>
      </c>
      <c r="BK1082" s="17">
        <f t="shared" ref="BK1082:BK1086" si="4027">BK1083</f>
        <v>0</v>
      </c>
      <c r="BL1082" s="17">
        <f t="shared" ref="BL1082:BL1086" si="4028">BL1083</f>
        <v>0</v>
      </c>
      <c r="BM1082" s="17">
        <f t="shared" ref="BM1082:BM1086" si="4029">BM1083</f>
        <v>0</v>
      </c>
      <c r="BN1082" s="17">
        <f t="shared" ref="BN1082:BN1086" si="4030">BN1083</f>
        <v>0</v>
      </c>
      <c r="BO1082" s="17">
        <f t="shared" si="3893"/>
        <v>25368.599999999999</v>
      </c>
      <c r="BP1082" s="17">
        <f t="shared" si="3894"/>
        <v>25368.599999999999</v>
      </c>
      <c r="BQ1082" s="17">
        <f t="shared" si="3895"/>
        <v>25368.599999999999</v>
      </c>
      <c r="BR1082" s="17">
        <f t="shared" ref="BR1082:BR1086" si="4031">BR1083</f>
        <v>0</v>
      </c>
      <c r="BS1082" s="35"/>
      <c r="BT1082" s="35"/>
      <c r="BU1082" s="1"/>
      <c r="BV1082" s="1"/>
      <c r="BW1082" s="1"/>
      <c r="BX1082" s="1"/>
      <c r="BY1082" s="1"/>
      <c r="BZ1082" s="1"/>
      <c r="CA1082" s="1"/>
      <c r="CB1082" s="1"/>
    </row>
    <row r="1083" s="1" customFormat="1">
      <c r="A1083" s="33" t="s">
        <v>501</v>
      </c>
      <c r="B1083" s="33" t="s">
        <v>70</v>
      </c>
      <c r="C1083" s="33" t="s">
        <v>72</v>
      </c>
      <c r="D1083" s="33" t="s">
        <v>460</v>
      </c>
      <c r="E1083" s="38"/>
      <c r="F1083" s="34" t="s">
        <v>461</v>
      </c>
      <c r="G1083" s="17">
        <f t="shared" si="3986"/>
        <v>10147.4</v>
      </c>
      <c r="H1083" s="17">
        <f t="shared" si="3987"/>
        <v>10147.4</v>
      </c>
      <c r="I1083" s="17">
        <f t="shared" si="3988"/>
        <v>10147.4</v>
      </c>
      <c r="J1083" s="17">
        <f t="shared" si="3989"/>
        <v>15221.200000000001</v>
      </c>
      <c r="K1083" s="17">
        <f t="shared" si="3990"/>
        <v>15221.200000000001</v>
      </c>
      <c r="L1083" s="17">
        <f t="shared" si="3991"/>
        <v>15221.200000000001</v>
      </c>
      <c r="M1083" s="17">
        <f t="shared" si="3811"/>
        <v>25368.599999999999</v>
      </c>
      <c r="N1083" s="17">
        <f t="shared" si="3812"/>
        <v>25368.599999999999</v>
      </c>
      <c r="O1083" s="17">
        <f t="shared" si="3813"/>
        <v>25368.599999999999</v>
      </c>
      <c r="P1083" s="17">
        <f t="shared" si="3992"/>
        <v>0</v>
      </c>
      <c r="Q1083" s="17">
        <f t="shared" si="3993"/>
        <v>0</v>
      </c>
      <c r="R1083" s="17">
        <f t="shared" si="3994"/>
        <v>0</v>
      </c>
      <c r="S1083" s="17">
        <f t="shared" si="3995"/>
        <v>0</v>
      </c>
      <c r="T1083" s="17">
        <f t="shared" si="3996"/>
        <v>0</v>
      </c>
      <c r="U1083" s="17">
        <f t="shared" si="3997"/>
        <v>0</v>
      </c>
      <c r="V1083" s="17">
        <f t="shared" si="3998"/>
        <v>0</v>
      </c>
      <c r="W1083" s="17">
        <f t="shared" si="3999"/>
        <v>0</v>
      </c>
      <c r="X1083" s="17">
        <f t="shared" si="4000"/>
        <v>0</v>
      </c>
      <c r="Y1083" s="17">
        <f t="shared" si="3759"/>
        <v>25368.599999999999</v>
      </c>
      <c r="Z1083" s="17">
        <f t="shared" si="3760"/>
        <v>25368.599999999999</v>
      </c>
      <c r="AA1083" s="17">
        <f t="shared" si="3761"/>
        <v>25368.599999999999</v>
      </c>
      <c r="AB1083" s="17">
        <f t="shared" si="4001"/>
        <v>0</v>
      </c>
      <c r="AC1083" s="17">
        <f t="shared" si="4002"/>
        <v>0</v>
      </c>
      <c r="AD1083" s="17">
        <f t="shared" si="4003"/>
        <v>0</v>
      </c>
      <c r="AE1083" s="17">
        <f t="shared" si="3762"/>
        <v>25368.599999999999</v>
      </c>
      <c r="AF1083" s="17">
        <f t="shared" si="3763"/>
        <v>25368.599999999999</v>
      </c>
      <c r="AG1083" s="17">
        <f t="shared" si="3764"/>
        <v>25368.599999999999</v>
      </c>
      <c r="AH1083" s="17">
        <f t="shared" si="4004"/>
        <v>0</v>
      </c>
      <c r="AI1083" s="17">
        <f t="shared" si="4005"/>
        <v>0</v>
      </c>
      <c r="AJ1083" s="17">
        <f t="shared" si="4006"/>
        <v>0</v>
      </c>
      <c r="AK1083" s="17">
        <f t="shared" si="4007"/>
        <v>0</v>
      </c>
      <c r="AL1083" s="17">
        <f t="shared" si="4008"/>
        <v>0</v>
      </c>
      <c r="AM1083" s="17">
        <f t="shared" si="4009"/>
        <v>0</v>
      </c>
      <c r="AN1083" s="17">
        <f t="shared" si="4010"/>
        <v>0</v>
      </c>
      <c r="AO1083" s="17">
        <f t="shared" si="4011"/>
        <v>0</v>
      </c>
      <c r="AP1083" s="17">
        <f t="shared" si="4012"/>
        <v>0</v>
      </c>
      <c r="AQ1083" s="17">
        <f t="shared" si="4013"/>
        <v>0</v>
      </c>
      <c r="AR1083" s="17">
        <f t="shared" si="4014"/>
        <v>0</v>
      </c>
      <c r="AS1083" s="17">
        <f t="shared" si="4015"/>
        <v>0</v>
      </c>
      <c r="AT1083" s="17">
        <f t="shared" si="4016"/>
        <v>0</v>
      </c>
      <c r="AU1083" s="17">
        <f t="shared" si="4017"/>
        <v>0</v>
      </c>
      <c r="AV1083" s="17">
        <f t="shared" si="4018"/>
        <v>0</v>
      </c>
      <c r="AW1083" s="17">
        <f t="shared" si="3936"/>
        <v>25368.599999999999</v>
      </c>
      <c r="AX1083" s="17">
        <f t="shared" si="3937"/>
        <v>25368.599999999999</v>
      </c>
      <c r="AY1083" s="17">
        <f t="shared" si="3938"/>
        <v>25368.599999999999</v>
      </c>
      <c r="AZ1083" s="17">
        <f t="shared" si="4019"/>
        <v>0</v>
      </c>
      <c r="BA1083" s="17">
        <f t="shared" si="3939"/>
        <v>25368.599999999999</v>
      </c>
      <c r="BB1083" s="17">
        <f t="shared" si="3940"/>
        <v>25368.599999999999</v>
      </c>
      <c r="BC1083" s="17">
        <f t="shared" si="3941"/>
        <v>25368.599999999999</v>
      </c>
      <c r="BD1083" s="17">
        <f t="shared" si="4020"/>
        <v>0</v>
      </c>
      <c r="BE1083" s="17">
        <f t="shared" si="4021"/>
        <v>0</v>
      </c>
      <c r="BF1083" s="17">
        <f t="shared" si="4022"/>
        <v>0</v>
      </c>
      <c r="BG1083" s="17">
        <f t="shared" si="4023"/>
        <v>0</v>
      </c>
      <c r="BH1083" s="17">
        <f t="shared" si="4024"/>
        <v>0</v>
      </c>
      <c r="BI1083" s="17">
        <f t="shared" si="4025"/>
        <v>0</v>
      </c>
      <c r="BJ1083" s="17">
        <f t="shared" si="4026"/>
        <v>0</v>
      </c>
      <c r="BK1083" s="17">
        <f t="shared" si="4027"/>
        <v>0</v>
      </c>
      <c r="BL1083" s="17">
        <f t="shared" si="4028"/>
        <v>0</v>
      </c>
      <c r="BM1083" s="17">
        <f t="shared" si="4029"/>
        <v>0</v>
      </c>
      <c r="BN1083" s="17">
        <f t="shared" si="4030"/>
        <v>0</v>
      </c>
      <c r="BO1083" s="17">
        <f t="shared" si="3893"/>
        <v>25368.599999999999</v>
      </c>
      <c r="BP1083" s="17">
        <f t="shared" si="3894"/>
        <v>25368.599999999999</v>
      </c>
      <c r="BQ1083" s="17">
        <f t="shared" si="3895"/>
        <v>25368.599999999999</v>
      </c>
      <c r="BR1083" s="17">
        <f t="shared" si="4031"/>
        <v>0</v>
      </c>
      <c r="BS1083" s="35"/>
      <c r="BT1083" s="35"/>
      <c r="BU1083" s="1"/>
      <c r="BV1083" s="1"/>
      <c r="BW1083" s="1"/>
      <c r="BX1083" s="1"/>
      <c r="BY1083" s="1"/>
      <c r="BZ1083" s="1"/>
      <c r="CA1083" s="1"/>
      <c r="CB1083" s="1"/>
    </row>
    <row r="1084" s="1" customFormat="1">
      <c r="A1084" s="33" t="s">
        <v>501</v>
      </c>
      <c r="B1084" s="33" t="s">
        <v>70</v>
      </c>
      <c r="C1084" s="33" t="s">
        <v>72</v>
      </c>
      <c r="D1084" s="33" t="s">
        <v>468</v>
      </c>
      <c r="E1084" s="38"/>
      <c r="F1084" s="34" t="s">
        <v>469</v>
      </c>
      <c r="G1084" s="17">
        <f t="shared" si="3986"/>
        <v>10147.4</v>
      </c>
      <c r="H1084" s="17">
        <f t="shared" si="3987"/>
        <v>10147.4</v>
      </c>
      <c r="I1084" s="17">
        <f t="shared" si="3988"/>
        <v>10147.4</v>
      </c>
      <c r="J1084" s="17">
        <f t="shared" si="3989"/>
        <v>15221.200000000001</v>
      </c>
      <c r="K1084" s="17">
        <f t="shared" si="3990"/>
        <v>15221.200000000001</v>
      </c>
      <c r="L1084" s="17">
        <f t="shared" si="3991"/>
        <v>15221.200000000001</v>
      </c>
      <c r="M1084" s="17">
        <f t="shared" si="3811"/>
        <v>25368.599999999999</v>
      </c>
      <c r="N1084" s="17">
        <f t="shared" si="3812"/>
        <v>25368.599999999999</v>
      </c>
      <c r="O1084" s="17">
        <f t="shared" si="3813"/>
        <v>25368.599999999999</v>
      </c>
      <c r="P1084" s="17">
        <f t="shared" si="3992"/>
        <v>0</v>
      </c>
      <c r="Q1084" s="17">
        <f t="shared" si="3993"/>
        <v>0</v>
      </c>
      <c r="R1084" s="17">
        <f t="shared" si="3994"/>
        <v>0</v>
      </c>
      <c r="S1084" s="17">
        <f t="shared" si="3995"/>
        <v>0</v>
      </c>
      <c r="T1084" s="17">
        <f t="shared" si="3996"/>
        <v>0</v>
      </c>
      <c r="U1084" s="17">
        <f t="shared" si="3997"/>
        <v>0</v>
      </c>
      <c r="V1084" s="17">
        <f t="shared" si="3998"/>
        <v>0</v>
      </c>
      <c r="W1084" s="17">
        <f t="shared" si="3999"/>
        <v>0</v>
      </c>
      <c r="X1084" s="17">
        <f t="shared" si="4000"/>
        <v>0</v>
      </c>
      <c r="Y1084" s="17">
        <f t="shared" si="3759"/>
        <v>25368.599999999999</v>
      </c>
      <c r="Z1084" s="17">
        <f t="shared" si="3760"/>
        <v>25368.599999999999</v>
      </c>
      <c r="AA1084" s="17">
        <f t="shared" si="3761"/>
        <v>25368.599999999999</v>
      </c>
      <c r="AB1084" s="17">
        <f t="shared" si="4001"/>
        <v>0</v>
      </c>
      <c r="AC1084" s="17">
        <f t="shared" si="4002"/>
        <v>0</v>
      </c>
      <c r="AD1084" s="17">
        <f t="shared" si="4003"/>
        <v>0</v>
      </c>
      <c r="AE1084" s="17">
        <f t="shared" si="3762"/>
        <v>25368.599999999999</v>
      </c>
      <c r="AF1084" s="17">
        <f t="shared" si="3763"/>
        <v>25368.599999999999</v>
      </c>
      <c r="AG1084" s="17">
        <f t="shared" si="3764"/>
        <v>25368.599999999999</v>
      </c>
      <c r="AH1084" s="17">
        <f t="shared" si="4004"/>
        <v>0</v>
      </c>
      <c r="AI1084" s="17">
        <f t="shared" si="4005"/>
        <v>0</v>
      </c>
      <c r="AJ1084" s="17">
        <f t="shared" si="4006"/>
        <v>0</v>
      </c>
      <c r="AK1084" s="17">
        <f t="shared" si="4007"/>
        <v>0</v>
      </c>
      <c r="AL1084" s="17">
        <f t="shared" si="4008"/>
        <v>0</v>
      </c>
      <c r="AM1084" s="17">
        <f t="shared" si="4009"/>
        <v>0</v>
      </c>
      <c r="AN1084" s="17">
        <f t="shared" si="4010"/>
        <v>0</v>
      </c>
      <c r="AO1084" s="17">
        <f t="shared" si="4011"/>
        <v>0</v>
      </c>
      <c r="AP1084" s="17">
        <f t="shared" si="4012"/>
        <v>0</v>
      </c>
      <c r="AQ1084" s="17">
        <f t="shared" si="4013"/>
        <v>0</v>
      </c>
      <c r="AR1084" s="17">
        <f t="shared" si="4014"/>
        <v>0</v>
      </c>
      <c r="AS1084" s="17">
        <f t="shared" si="4015"/>
        <v>0</v>
      </c>
      <c r="AT1084" s="17">
        <f t="shared" si="4016"/>
        <v>0</v>
      </c>
      <c r="AU1084" s="17">
        <f t="shared" si="4017"/>
        <v>0</v>
      </c>
      <c r="AV1084" s="17">
        <f t="shared" si="4018"/>
        <v>0</v>
      </c>
      <c r="AW1084" s="17">
        <f t="shared" si="3936"/>
        <v>25368.599999999999</v>
      </c>
      <c r="AX1084" s="17">
        <f t="shared" si="3937"/>
        <v>25368.599999999999</v>
      </c>
      <c r="AY1084" s="17">
        <f t="shared" si="3938"/>
        <v>25368.599999999999</v>
      </c>
      <c r="AZ1084" s="17">
        <f t="shared" si="4019"/>
        <v>0</v>
      </c>
      <c r="BA1084" s="17">
        <f t="shared" si="3939"/>
        <v>25368.599999999999</v>
      </c>
      <c r="BB1084" s="17">
        <f t="shared" si="3940"/>
        <v>25368.599999999999</v>
      </c>
      <c r="BC1084" s="17">
        <f t="shared" si="3941"/>
        <v>25368.599999999999</v>
      </c>
      <c r="BD1084" s="17">
        <f t="shared" si="4020"/>
        <v>0</v>
      </c>
      <c r="BE1084" s="17">
        <f t="shared" si="4021"/>
        <v>0</v>
      </c>
      <c r="BF1084" s="17">
        <f t="shared" si="4022"/>
        <v>0</v>
      </c>
      <c r="BG1084" s="17">
        <f t="shared" si="4023"/>
        <v>0</v>
      </c>
      <c r="BH1084" s="17">
        <f t="shared" si="4024"/>
        <v>0</v>
      </c>
      <c r="BI1084" s="17">
        <f t="shared" si="4025"/>
        <v>0</v>
      </c>
      <c r="BJ1084" s="17">
        <f t="shared" si="4026"/>
        <v>0</v>
      </c>
      <c r="BK1084" s="17">
        <f t="shared" si="4027"/>
        <v>0</v>
      </c>
      <c r="BL1084" s="17">
        <f t="shared" si="4028"/>
        <v>0</v>
      </c>
      <c r="BM1084" s="17">
        <f t="shared" si="4029"/>
        <v>0</v>
      </c>
      <c r="BN1084" s="17">
        <f t="shared" si="4030"/>
        <v>0</v>
      </c>
      <c r="BO1084" s="17">
        <f t="shared" si="3893"/>
        <v>25368.599999999999</v>
      </c>
      <c r="BP1084" s="17">
        <f t="shared" si="3894"/>
        <v>25368.599999999999</v>
      </c>
      <c r="BQ1084" s="17">
        <f t="shared" si="3895"/>
        <v>25368.599999999999</v>
      </c>
      <c r="BR1084" s="17">
        <f t="shared" si="4031"/>
        <v>0</v>
      </c>
      <c r="BS1084" s="35"/>
      <c r="BT1084" s="35"/>
      <c r="BU1084" s="1"/>
      <c r="BV1084" s="1"/>
      <c r="BW1084" s="1"/>
      <c r="BX1084" s="1"/>
      <c r="BY1084" s="1"/>
      <c r="BZ1084" s="1"/>
      <c r="CA1084" s="1"/>
      <c r="CB1084" s="1"/>
    </row>
    <row r="1085" s="1" customFormat="1">
      <c r="A1085" s="33" t="s">
        <v>501</v>
      </c>
      <c r="B1085" s="33" t="s">
        <v>70</v>
      </c>
      <c r="C1085" s="33" t="s">
        <v>72</v>
      </c>
      <c r="D1085" s="33" t="s">
        <v>468</v>
      </c>
      <c r="E1085" s="33" t="s">
        <v>50</v>
      </c>
      <c r="F1085" s="34" t="s">
        <v>51</v>
      </c>
      <c r="G1085" s="17">
        <v>10147.4</v>
      </c>
      <c r="H1085" s="17">
        <v>10147.4</v>
      </c>
      <c r="I1085" s="17">
        <v>10147.4</v>
      </c>
      <c r="J1085" s="17">
        <v>15221.200000000001</v>
      </c>
      <c r="K1085" s="17">
        <v>15221.200000000001</v>
      </c>
      <c r="L1085" s="17">
        <v>15221.200000000001</v>
      </c>
      <c r="M1085" s="17">
        <f t="shared" si="3811"/>
        <v>25368.599999999999</v>
      </c>
      <c r="N1085" s="17">
        <f t="shared" si="3812"/>
        <v>25368.599999999999</v>
      </c>
      <c r="O1085" s="17">
        <f t="shared" si="3813"/>
        <v>25368.599999999999</v>
      </c>
      <c r="P1085" s="17"/>
      <c r="Q1085" s="17"/>
      <c r="R1085" s="17"/>
      <c r="S1085" s="17"/>
      <c r="T1085" s="17"/>
      <c r="U1085" s="17"/>
      <c r="V1085" s="17"/>
      <c r="W1085" s="17"/>
      <c r="X1085" s="17"/>
      <c r="Y1085" s="17">
        <f t="shared" si="3759"/>
        <v>25368.599999999999</v>
      </c>
      <c r="Z1085" s="17">
        <f t="shared" si="3760"/>
        <v>25368.599999999999</v>
      </c>
      <c r="AA1085" s="17">
        <f t="shared" si="3761"/>
        <v>25368.599999999999</v>
      </c>
      <c r="AB1085" s="17"/>
      <c r="AC1085" s="17"/>
      <c r="AD1085" s="17"/>
      <c r="AE1085" s="17">
        <f t="shared" si="3762"/>
        <v>25368.599999999999</v>
      </c>
      <c r="AF1085" s="17">
        <f t="shared" si="3763"/>
        <v>25368.599999999999</v>
      </c>
      <c r="AG1085" s="17">
        <f t="shared" si="3764"/>
        <v>25368.599999999999</v>
      </c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>
        <f t="shared" si="3936"/>
        <v>25368.599999999999</v>
      </c>
      <c r="AX1085" s="17">
        <f t="shared" si="3937"/>
        <v>25368.599999999999</v>
      </c>
      <c r="AY1085" s="17">
        <f t="shared" si="3938"/>
        <v>25368.599999999999</v>
      </c>
      <c r="AZ1085" s="17"/>
      <c r="BA1085" s="17">
        <f t="shared" si="3939"/>
        <v>25368.599999999999</v>
      </c>
      <c r="BB1085" s="17">
        <f t="shared" si="3940"/>
        <v>25368.599999999999</v>
      </c>
      <c r="BC1085" s="17">
        <f t="shared" si="3941"/>
        <v>25368.599999999999</v>
      </c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>
        <f t="shared" si="3893"/>
        <v>25368.599999999999</v>
      </c>
      <c r="BP1085" s="17">
        <f t="shared" si="3894"/>
        <v>25368.599999999999</v>
      </c>
      <c r="BQ1085" s="17">
        <f t="shared" si="3895"/>
        <v>25368.599999999999</v>
      </c>
      <c r="BR1085" s="17"/>
      <c r="BS1085" s="35"/>
      <c r="BT1085" s="35">
        <v>50</v>
      </c>
      <c r="BU1085" s="1"/>
      <c r="BV1085" s="1"/>
      <c r="BW1085" s="1"/>
      <c r="BX1085" s="1"/>
      <c r="BY1085" s="1"/>
      <c r="BZ1085" s="1"/>
      <c r="CA1085" s="1"/>
      <c r="CB1085" s="1"/>
    </row>
    <row r="1086" s="1" customFormat="1" hidden="1">
      <c r="A1086" s="33" t="s">
        <v>501</v>
      </c>
      <c r="B1086" s="33" t="s">
        <v>70</v>
      </c>
      <c r="C1086" s="33" t="s">
        <v>72</v>
      </c>
      <c r="D1086" s="33" t="s">
        <v>470</v>
      </c>
      <c r="E1086" s="38"/>
      <c r="F1086" s="34" t="s">
        <v>43</v>
      </c>
      <c r="G1086" s="17">
        <f t="shared" si="3986"/>
        <v>22189.5</v>
      </c>
      <c r="H1086" s="17">
        <f t="shared" si="3987"/>
        <v>7034.3000000000002</v>
      </c>
      <c r="I1086" s="17">
        <f t="shared" si="3988"/>
        <v>2869.3000000000002</v>
      </c>
      <c r="J1086" s="17">
        <f t="shared" si="3989"/>
        <v>0</v>
      </c>
      <c r="K1086" s="17">
        <f t="shared" si="3990"/>
        <v>0</v>
      </c>
      <c r="L1086" s="17">
        <f t="shared" si="3991"/>
        <v>0</v>
      </c>
      <c r="M1086" s="17">
        <f t="shared" si="3811"/>
        <v>22189.5</v>
      </c>
      <c r="N1086" s="17">
        <f t="shared" si="3812"/>
        <v>7034.3000000000002</v>
      </c>
      <c r="O1086" s="17">
        <f t="shared" si="3813"/>
        <v>2869.3000000000002</v>
      </c>
      <c r="P1086" s="17">
        <f t="shared" si="3992"/>
        <v>0</v>
      </c>
      <c r="Q1086" s="17">
        <f t="shared" si="3993"/>
        <v>0</v>
      </c>
      <c r="R1086" s="17">
        <f t="shared" si="3994"/>
        <v>0</v>
      </c>
      <c r="S1086" s="17">
        <f t="shared" si="3995"/>
        <v>0</v>
      </c>
      <c r="T1086" s="17">
        <f t="shared" si="3996"/>
        <v>0</v>
      </c>
      <c r="U1086" s="17">
        <f t="shared" si="3997"/>
        <v>0</v>
      </c>
      <c r="V1086" s="17">
        <f t="shared" si="3998"/>
        <v>0</v>
      </c>
      <c r="W1086" s="17">
        <f t="shared" si="3999"/>
        <v>0</v>
      </c>
      <c r="X1086" s="17">
        <f t="shared" si="4000"/>
        <v>0</v>
      </c>
      <c r="Y1086" s="17">
        <f t="shared" si="3759"/>
        <v>22189.5</v>
      </c>
      <c r="Z1086" s="17">
        <f t="shared" si="3760"/>
        <v>7034.3000000000002</v>
      </c>
      <c r="AA1086" s="17">
        <f t="shared" si="3761"/>
        <v>2869.3000000000002</v>
      </c>
      <c r="AB1086" s="17">
        <f t="shared" si="4001"/>
        <v>0</v>
      </c>
      <c r="AC1086" s="17">
        <f t="shared" si="4002"/>
        <v>0</v>
      </c>
      <c r="AD1086" s="17">
        <f t="shared" si="4003"/>
        <v>0</v>
      </c>
      <c r="AE1086" s="17">
        <f t="shared" si="3762"/>
        <v>22189.5</v>
      </c>
      <c r="AF1086" s="17">
        <f t="shared" si="3763"/>
        <v>7034.3000000000002</v>
      </c>
      <c r="AG1086" s="17">
        <f t="shared" si="3764"/>
        <v>2869.3000000000002</v>
      </c>
      <c r="AH1086" s="17">
        <f t="shared" si="4004"/>
        <v>0</v>
      </c>
      <c r="AI1086" s="17">
        <f t="shared" si="4005"/>
        <v>0</v>
      </c>
      <c r="AJ1086" s="17">
        <f t="shared" si="4006"/>
        <v>0</v>
      </c>
      <c r="AK1086" s="17">
        <f t="shared" si="4007"/>
        <v>0</v>
      </c>
      <c r="AL1086" s="17">
        <f t="shared" si="4008"/>
        <v>0</v>
      </c>
      <c r="AM1086" s="17">
        <f t="shared" si="4009"/>
        <v>0</v>
      </c>
      <c r="AN1086" s="17">
        <f t="shared" si="4010"/>
        <v>0</v>
      </c>
      <c r="AO1086" s="17">
        <f t="shared" si="4011"/>
        <v>0</v>
      </c>
      <c r="AP1086" s="17">
        <f t="shared" si="4012"/>
        <v>0</v>
      </c>
      <c r="AQ1086" s="17">
        <f t="shared" si="4013"/>
        <v>0</v>
      </c>
      <c r="AR1086" s="17">
        <f t="shared" si="4014"/>
        <v>0</v>
      </c>
      <c r="AS1086" s="17">
        <f t="shared" si="4015"/>
        <v>0</v>
      </c>
      <c r="AT1086" s="17">
        <f t="shared" si="4016"/>
        <v>0</v>
      </c>
      <c r="AU1086" s="17">
        <f t="shared" si="4017"/>
        <v>0</v>
      </c>
      <c r="AV1086" s="17">
        <f t="shared" si="4018"/>
        <v>0</v>
      </c>
      <c r="AW1086" s="17">
        <f t="shared" si="3936"/>
        <v>22189.5</v>
      </c>
      <c r="AX1086" s="17">
        <f t="shared" si="3937"/>
        <v>7034.3000000000002</v>
      </c>
      <c r="AY1086" s="17">
        <f t="shared" si="3938"/>
        <v>2869.3000000000002</v>
      </c>
      <c r="AZ1086" s="17">
        <f t="shared" si="4019"/>
        <v>0</v>
      </c>
      <c r="BA1086" s="17">
        <f t="shared" si="3939"/>
        <v>22189.5</v>
      </c>
      <c r="BB1086" s="17">
        <f t="shared" si="3940"/>
        <v>7034.3000000000002</v>
      </c>
      <c r="BC1086" s="17">
        <f t="shared" si="3941"/>
        <v>2869.3000000000002</v>
      </c>
      <c r="BD1086" s="17">
        <f t="shared" si="4020"/>
        <v>0</v>
      </c>
      <c r="BE1086" s="17">
        <f t="shared" si="4021"/>
        <v>0</v>
      </c>
      <c r="BF1086" s="17">
        <f t="shared" si="4022"/>
        <v>0</v>
      </c>
      <c r="BG1086" s="17">
        <f t="shared" si="4023"/>
        <v>0</v>
      </c>
      <c r="BH1086" s="17">
        <f t="shared" si="4024"/>
        <v>0</v>
      </c>
      <c r="BI1086" s="17">
        <f t="shared" si="4025"/>
        <v>0</v>
      </c>
      <c r="BJ1086" s="17">
        <f t="shared" si="4026"/>
        <v>0</v>
      </c>
      <c r="BK1086" s="17">
        <f t="shared" si="4027"/>
        <v>0</v>
      </c>
      <c r="BL1086" s="17">
        <f t="shared" si="4028"/>
        <v>0</v>
      </c>
      <c r="BM1086" s="17">
        <f t="shared" si="4029"/>
        <v>0</v>
      </c>
      <c r="BN1086" s="17">
        <f t="shared" si="4030"/>
        <v>0</v>
      </c>
      <c r="BO1086" s="17">
        <f t="shared" si="3893"/>
        <v>22189.5</v>
      </c>
      <c r="BP1086" s="17">
        <f t="shared" si="3894"/>
        <v>7034.3000000000002</v>
      </c>
      <c r="BQ1086" s="17">
        <f t="shared" si="3895"/>
        <v>2869.3000000000002</v>
      </c>
      <c r="BR1086" s="17">
        <f t="shared" si="4031"/>
        <v>0</v>
      </c>
      <c r="BS1086" s="35">
        <v>0</v>
      </c>
      <c r="BT1086" s="35"/>
      <c r="BU1086" s="1"/>
      <c r="BV1086" s="1"/>
      <c r="BW1086" s="1"/>
      <c r="BX1086" s="1"/>
      <c r="BY1086" s="1"/>
      <c r="BZ1086" s="1"/>
      <c r="CA1086" s="1"/>
      <c r="CB1086" s="1"/>
    </row>
    <row r="1087" s="1" customFormat="1">
      <c r="A1087" s="33" t="s">
        <v>501</v>
      </c>
      <c r="B1087" s="33" t="s">
        <v>70</v>
      </c>
      <c r="C1087" s="33" t="s">
        <v>72</v>
      </c>
      <c r="D1087" s="33" t="s">
        <v>471</v>
      </c>
      <c r="E1087" s="38"/>
      <c r="F1087" s="34" t="s">
        <v>472</v>
      </c>
      <c r="G1087" s="17">
        <f>G1088+G1090</f>
        <v>22189.5</v>
      </c>
      <c r="H1087" s="17">
        <f>H1088+H1090</f>
        <v>7034.3000000000002</v>
      </c>
      <c r="I1087" s="17">
        <f>I1088+I1090</f>
        <v>2869.3000000000002</v>
      </c>
      <c r="J1087" s="17">
        <f>J1088+J1090</f>
        <v>0</v>
      </c>
      <c r="K1087" s="17">
        <f>K1088+K1090</f>
        <v>0</v>
      </c>
      <c r="L1087" s="17">
        <f>L1088+L1090</f>
        <v>0</v>
      </c>
      <c r="M1087" s="17">
        <f t="shared" si="3811"/>
        <v>22189.5</v>
      </c>
      <c r="N1087" s="17">
        <f t="shared" si="3812"/>
        <v>7034.3000000000002</v>
      </c>
      <c r="O1087" s="17">
        <f t="shared" si="3813"/>
        <v>2869.3000000000002</v>
      </c>
      <c r="P1087" s="17">
        <f>P1088+P1090</f>
        <v>0</v>
      </c>
      <c r="Q1087" s="17">
        <f>Q1088+Q1090</f>
        <v>0</v>
      </c>
      <c r="R1087" s="17">
        <f>R1088+R1090</f>
        <v>0</v>
      </c>
      <c r="S1087" s="17">
        <f>S1088+S1090</f>
        <v>0</v>
      </c>
      <c r="T1087" s="17">
        <f>T1088+T1090</f>
        <v>0</v>
      </c>
      <c r="U1087" s="17">
        <f>U1088+U1090</f>
        <v>0</v>
      </c>
      <c r="V1087" s="17">
        <f>V1088+V1090</f>
        <v>0</v>
      </c>
      <c r="W1087" s="17">
        <f>W1088+W1090</f>
        <v>0</v>
      </c>
      <c r="X1087" s="17">
        <f>X1088+X1090</f>
        <v>0</v>
      </c>
      <c r="Y1087" s="17">
        <f t="shared" si="3759"/>
        <v>22189.5</v>
      </c>
      <c r="Z1087" s="17">
        <f t="shared" si="3760"/>
        <v>7034.3000000000002</v>
      </c>
      <c r="AA1087" s="17">
        <f t="shared" si="3761"/>
        <v>2869.3000000000002</v>
      </c>
      <c r="AB1087" s="17">
        <f>AB1088+AB1090</f>
        <v>0</v>
      </c>
      <c r="AC1087" s="17">
        <f>AC1088+AC1090</f>
        <v>0</v>
      </c>
      <c r="AD1087" s="17">
        <f>AD1088+AD1090</f>
        <v>0</v>
      </c>
      <c r="AE1087" s="17">
        <f t="shared" si="3762"/>
        <v>22189.5</v>
      </c>
      <c r="AF1087" s="17">
        <f t="shared" si="3763"/>
        <v>7034.3000000000002</v>
      </c>
      <c r="AG1087" s="17">
        <f t="shared" si="3764"/>
        <v>2869.3000000000002</v>
      </c>
      <c r="AH1087" s="17">
        <f>AH1088+AH1090</f>
        <v>0</v>
      </c>
      <c r="AI1087" s="17">
        <f>AI1088+AI1090</f>
        <v>0</v>
      </c>
      <c r="AJ1087" s="17">
        <f>AJ1088+AJ1090</f>
        <v>0</v>
      </c>
      <c r="AK1087" s="17">
        <f>AK1088+AK1090</f>
        <v>0</v>
      </c>
      <c r="AL1087" s="17">
        <f>AL1088+AL1090</f>
        <v>0</v>
      </c>
      <c r="AM1087" s="17">
        <f>AM1088+AM1090</f>
        <v>0</v>
      </c>
      <c r="AN1087" s="17">
        <f>AN1088+AN1090</f>
        <v>0</v>
      </c>
      <c r="AO1087" s="17">
        <f>AO1088+AO1090</f>
        <v>0</v>
      </c>
      <c r="AP1087" s="17">
        <f>AP1088+AP1090</f>
        <v>0</v>
      </c>
      <c r="AQ1087" s="17">
        <f>AQ1088+AQ1090</f>
        <v>0</v>
      </c>
      <c r="AR1087" s="17">
        <f>AR1088+AR1090</f>
        <v>0</v>
      </c>
      <c r="AS1087" s="17">
        <f>AS1088+AS1090</f>
        <v>0</v>
      </c>
      <c r="AT1087" s="17">
        <f>AT1088+AT1090</f>
        <v>0</v>
      </c>
      <c r="AU1087" s="17">
        <f>AU1088+AU1090</f>
        <v>0</v>
      </c>
      <c r="AV1087" s="17">
        <f>AV1088+AV1090</f>
        <v>0</v>
      </c>
      <c r="AW1087" s="17">
        <f t="shared" si="3936"/>
        <v>22189.5</v>
      </c>
      <c r="AX1087" s="17">
        <f t="shared" si="3937"/>
        <v>7034.3000000000002</v>
      </c>
      <c r="AY1087" s="17">
        <f t="shared" si="3938"/>
        <v>2869.3000000000002</v>
      </c>
      <c r="AZ1087" s="17">
        <f>AZ1088+AZ1090</f>
        <v>0</v>
      </c>
      <c r="BA1087" s="17">
        <f t="shared" si="3939"/>
        <v>22189.5</v>
      </c>
      <c r="BB1087" s="17">
        <f t="shared" si="3940"/>
        <v>7034.3000000000002</v>
      </c>
      <c r="BC1087" s="17">
        <f t="shared" si="3941"/>
        <v>2869.3000000000002</v>
      </c>
      <c r="BD1087" s="17">
        <f>BD1088+BD1090</f>
        <v>0</v>
      </c>
      <c r="BE1087" s="17">
        <f>BE1088+BE1090</f>
        <v>0</v>
      </c>
      <c r="BF1087" s="17">
        <f>BF1088+BF1090</f>
        <v>0</v>
      </c>
      <c r="BG1087" s="17">
        <f>BG1088+BG1090</f>
        <v>0</v>
      </c>
      <c r="BH1087" s="17">
        <f>BH1088+BH1090</f>
        <v>0</v>
      </c>
      <c r="BI1087" s="17">
        <f>BI1088+BI1090</f>
        <v>0</v>
      </c>
      <c r="BJ1087" s="17">
        <f>BJ1088+BJ1090</f>
        <v>0</v>
      </c>
      <c r="BK1087" s="17">
        <f>BK1088+BK1090</f>
        <v>0</v>
      </c>
      <c r="BL1087" s="17">
        <f>BL1088+BL1090</f>
        <v>0</v>
      </c>
      <c r="BM1087" s="17">
        <f>BM1088+BM1090</f>
        <v>0</v>
      </c>
      <c r="BN1087" s="17">
        <f>BN1088+BN1090</f>
        <v>0</v>
      </c>
      <c r="BO1087" s="17">
        <f t="shared" si="3893"/>
        <v>22189.5</v>
      </c>
      <c r="BP1087" s="17">
        <f t="shared" si="3894"/>
        <v>7034.3000000000002</v>
      </c>
      <c r="BQ1087" s="17">
        <f t="shared" si="3895"/>
        <v>2869.3000000000002</v>
      </c>
      <c r="BR1087" s="17">
        <f>BR1088+BR1090</f>
        <v>0</v>
      </c>
      <c r="BS1087" s="35"/>
      <c r="BT1087" s="35"/>
      <c r="BU1087" s="1"/>
      <c r="BV1087" s="1"/>
      <c r="BW1087" s="1"/>
      <c r="BX1087" s="1"/>
      <c r="BY1087" s="1"/>
      <c r="BZ1087" s="1"/>
      <c r="CA1087" s="1"/>
      <c r="CB1087" s="1"/>
    </row>
    <row r="1088" s="1" customFormat="1">
      <c r="A1088" s="33" t="s">
        <v>501</v>
      </c>
      <c r="B1088" s="33" t="s">
        <v>70</v>
      </c>
      <c r="C1088" s="33" t="s">
        <v>72</v>
      </c>
      <c r="D1088" s="33" t="s">
        <v>473</v>
      </c>
      <c r="E1088" s="38"/>
      <c r="F1088" s="34" t="s">
        <v>474</v>
      </c>
      <c r="G1088" s="17">
        <f>G1089</f>
        <v>17939.5</v>
      </c>
      <c r="H1088" s="17">
        <f>H1089</f>
        <v>2869.3000000000002</v>
      </c>
      <c r="I1088" s="17">
        <f>I1089</f>
        <v>2869.3000000000002</v>
      </c>
      <c r="J1088" s="17">
        <f>J1089</f>
        <v>0</v>
      </c>
      <c r="K1088" s="17">
        <f>K1089</f>
        <v>0</v>
      </c>
      <c r="L1088" s="17">
        <f>L1089</f>
        <v>0</v>
      </c>
      <c r="M1088" s="17">
        <f t="shared" si="3811"/>
        <v>17939.5</v>
      </c>
      <c r="N1088" s="17">
        <f t="shared" si="3812"/>
        <v>2869.3000000000002</v>
      </c>
      <c r="O1088" s="17">
        <f t="shared" si="3813"/>
        <v>2869.3000000000002</v>
      </c>
      <c r="P1088" s="17">
        <f>P1089</f>
        <v>0</v>
      </c>
      <c r="Q1088" s="17">
        <f>Q1089</f>
        <v>0</v>
      </c>
      <c r="R1088" s="17">
        <f>R1089</f>
        <v>0</v>
      </c>
      <c r="S1088" s="17">
        <f>S1089</f>
        <v>0</v>
      </c>
      <c r="T1088" s="17">
        <f>T1089</f>
        <v>0</v>
      </c>
      <c r="U1088" s="17">
        <f>U1089</f>
        <v>0</v>
      </c>
      <c r="V1088" s="17">
        <f>V1089</f>
        <v>0</v>
      </c>
      <c r="W1088" s="17">
        <f>W1089</f>
        <v>0</v>
      </c>
      <c r="X1088" s="17">
        <f>X1089</f>
        <v>0</v>
      </c>
      <c r="Y1088" s="17">
        <f t="shared" si="3759"/>
        <v>17939.5</v>
      </c>
      <c r="Z1088" s="17">
        <f t="shared" si="3760"/>
        <v>2869.3000000000002</v>
      </c>
      <c r="AA1088" s="17">
        <f t="shared" si="3761"/>
        <v>2869.3000000000002</v>
      </c>
      <c r="AB1088" s="17">
        <f>AB1089</f>
        <v>0</v>
      </c>
      <c r="AC1088" s="17">
        <f>AC1089</f>
        <v>0</v>
      </c>
      <c r="AD1088" s="17">
        <f>AD1089</f>
        <v>0</v>
      </c>
      <c r="AE1088" s="17">
        <f t="shared" si="3762"/>
        <v>17939.5</v>
      </c>
      <c r="AF1088" s="17">
        <f t="shared" si="3763"/>
        <v>2869.3000000000002</v>
      </c>
      <c r="AG1088" s="17">
        <f t="shared" si="3764"/>
        <v>2869.3000000000002</v>
      </c>
      <c r="AH1088" s="17">
        <f>AH1089</f>
        <v>0</v>
      </c>
      <c r="AI1088" s="17">
        <f>AI1089</f>
        <v>0</v>
      </c>
      <c r="AJ1088" s="17">
        <f>AJ1089</f>
        <v>0</v>
      </c>
      <c r="AK1088" s="17">
        <f>AK1089</f>
        <v>0</v>
      </c>
      <c r="AL1088" s="17">
        <f>AL1089</f>
        <v>0</v>
      </c>
      <c r="AM1088" s="17">
        <f>AM1089</f>
        <v>0</v>
      </c>
      <c r="AN1088" s="17">
        <f>AN1089</f>
        <v>0</v>
      </c>
      <c r="AO1088" s="17">
        <f>AO1089</f>
        <v>0</v>
      </c>
      <c r="AP1088" s="17">
        <f>AP1089</f>
        <v>0</v>
      </c>
      <c r="AQ1088" s="17">
        <f>AQ1089</f>
        <v>0</v>
      </c>
      <c r="AR1088" s="17">
        <f>AR1089</f>
        <v>0</v>
      </c>
      <c r="AS1088" s="17">
        <f>AS1089</f>
        <v>0</v>
      </c>
      <c r="AT1088" s="17">
        <f>AT1089</f>
        <v>0</v>
      </c>
      <c r="AU1088" s="17">
        <f>AU1089</f>
        <v>0</v>
      </c>
      <c r="AV1088" s="17">
        <f>AV1089</f>
        <v>0</v>
      </c>
      <c r="AW1088" s="17">
        <f t="shared" si="3936"/>
        <v>17939.5</v>
      </c>
      <c r="AX1088" s="17">
        <f t="shared" si="3937"/>
        <v>2869.3000000000002</v>
      </c>
      <c r="AY1088" s="17">
        <f t="shared" si="3938"/>
        <v>2869.3000000000002</v>
      </c>
      <c r="AZ1088" s="17">
        <f>AZ1089</f>
        <v>0</v>
      </c>
      <c r="BA1088" s="17">
        <f t="shared" si="3939"/>
        <v>17939.5</v>
      </c>
      <c r="BB1088" s="17">
        <f t="shared" si="3940"/>
        <v>2869.3000000000002</v>
      </c>
      <c r="BC1088" s="17">
        <f t="shared" si="3941"/>
        <v>2869.3000000000002</v>
      </c>
      <c r="BD1088" s="17">
        <f>BD1089</f>
        <v>0</v>
      </c>
      <c r="BE1088" s="17">
        <f>BE1089</f>
        <v>0</v>
      </c>
      <c r="BF1088" s="17">
        <f>BF1089</f>
        <v>0</v>
      </c>
      <c r="BG1088" s="17">
        <f>BG1089</f>
        <v>0</v>
      </c>
      <c r="BH1088" s="17">
        <f>BH1089</f>
        <v>0</v>
      </c>
      <c r="BI1088" s="17">
        <f>BI1089</f>
        <v>0</v>
      </c>
      <c r="BJ1088" s="17">
        <f>BJ1089</f>
        <v>0</v>
      </c>
      <c r="BK1088" s="17">
        <f>BK1089</f>
        <v>0</v>
      </c>
      <c r="BL1088" s="17">
        <f>BL1089</f>
        <v>0</v>
      </c>
      <c r="BM1088" s="17">
        <f>BM1089</f>
        <v>0</v>
      </c>
      <c r="BN1088" s="17">
        <f>BN1089</f>
        <v>0</v>
      </c>
      <c r="BO1088" s="17">
        <f t="shared" si="3893"/>
        <v>17939.5</v>
      </c>
      <c r="BP1088" s="17">
        <f t="shared" si="3894"/>
        <v>2869.3000000000002</v>
      </c>
      <c r="BQ1088" s="17">
        <f t="shared" si="3895"/>
        <v>2869.3000000000002</v>
      </c>
      <c r="BR1088" s="17">
        <f>BR1089</f>
        <v>0</v>
      </c>
      <c r="BS1088" s="35"/>
      <c r="BT1088" s="35"/>
      <c r="BU1088" s="1"/>
      <c r="BV1088" s="1"/>
      <c r="BW1088" s="1"/>
      <c r="BX1088" s="1"/>
      <c r="BY1088" s="1"/>
      <c r="BZ1088" s="1"/>
      <c r="CA1088" s="1"/>
      <c r="CB1088" s="1"/>
    </row>
    <row r="1089" s="1" customFormat="1">
      <c r="A1089" s="33" t="s">
        <v>501</v>
      </c>
      <c r="B1089" s="33" t="s">
        <v>70</v>
      </c>
      <c r="C1089" s="33" t="s">
        <v>72</v>
      </c>
      <c r="D1089" s="33" t="s">
        <v>473</v>
      </c>
      <c r="E1089" s="33" t="s">
        <v>48</v>
      </c>
      <c r="F1089" s="34" t="s">
        <v>49</v>
      </c>
      <c r="G1089" s="17">
        <v>17939.5</v>
      </c>
      <c r="H1089" s="17">
        <v>2869.3000000000002</v>
      </c>
      <c r="I1089" s="17">
        <v>2869.3000000000002</v>
      </c>
      <c r="J1089" s="17"/>
      <c r="K1089" s="17"/>
      <c r="L1089" s="17"/>
      <c r="M1089" s="17">
        <f t="shared" si="3811"/>
        <v>17939.5</v>
      </c>
      <c r="N1089" s="17">
        <f t="shared" si="3812"/>
        <v>2869.3000000000002</v>
      </c>
      <c r="O1089" s="17">
        <f t="shared" si="3813"/>
        <v>2869.3000000000002</v>
      </c>
      <c r="P1089" s="17"/>
      <c r="Q1089" s="17"/>
      <c r="R1089" s="17"/>
      <c r="S1089" s="17"/>
      <c r="T1089" s="17"/>
      <c r="U1089" s="17"/>
      <c r="V1089" s="17"/>
      <c r="W1089" s="17"/>
      <c r="X1089" s="17"/>
      <c r="Y1089" s="17">
        <f t="shared" si="3759"/>
        <v>17939.5</v>
      </c>
      <c r="Z1089" s="17">
        <f t="shared" si="3760"/>
        <v>2869.3000000000002</v>
      </c>
      <c r="AA1089" s="17">
        <f t="shared" si="3761"/>
        <v>2869.3000000000002</v>
      </c>
      <c r="AB1089" s="17"/>
      <c r="AC1089" s="17"/>
      <c r="AD1089" s="17"/>
      <c r="AE1089" s="17">
        <f t="shared" si="3762"/>
        <v>17939.5</v>
      </c>
      <c r="AF1089" s="17">
        <f t="shared" si="3763"/>
        <v>2869.3000000000002</v>
      </c>
      <c r="AG1089" s="17">
        <f t="shared" si="3764"/>
        <v>2869.3000000000002</v>
      </c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>
        <f t="shared" si="3936"/>
        <v>17939.5</v>
      </c>
      <c r="AX1089" s="17">
        <f t="shared" si="3937"/>
        <v>2869.3000000000002</v>
      </c>
      <c r="AY1089" s="17">
        <f t="shared" si="3938"/>
        <v>2869.3000000000002</v>
      </c>
      <c r="AZ1089" s="17"/>
      <c r="BA1089" s="17">
        <f t="shared" si="3939"/>
        <v>17939.5</v>
      </c>
      <c r="BB1089" s="17">
        <f t="shared" si="3940"/>
        <v>2869.3000000000002</v>
      </c>
      <c r="BC1089" s="17">
        <f t="shared" si="3941"/>
        <v>2869.3000000000002</v>
      </c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>
        <f t="shared" si="3893"/>
        <v>17939.5</v>
      </c>
      <c r="BP1089" s="17">
        <f t="shared" si="3894"/>
        <v>2869.3000000000002</v>
      </c>
      <c r="BQ1089" s="17">
        <f t="shared" si="3895"/>
        <v>2869.3000000000002</v>
      </c>
      <c r="BR1089" s="17"/>
      <c r="BS1089" s="35"/>
      <c r="BT1089" s="35"/>
      <c r="BU1089" s="1"/>
      <c r="BV1089" s="1"/>
      <c r="BW1089" s="1"/>
      <c r="BX1089" s="1"/>
      <c r="BY1089" s="1"/>
      <c r="BZ1089" s="1"/>
      <c r="CA1089" s="1"/>
      <c r="CB1089" s="1"/>
    </row>
    <row r="1090" s="1" customFormat="1">
      <c r="A1090" s="33" t="s">
        <v>501</v>
      </c>
      <c r="B1090" s="33" t="s">
        <v>70</v>
      </c>
      <c r="C1090" s="33" t="s">
        <v>72</v>
      </c>
      <c r="D1090" s="33" t="s">
        <v>475</v>
      </c>
      <c r="E1090" s="38"/>
      <c r="F1090" s="34" t="s">
        <v>476</v>
      </c>
      <c r="G1090" s="17">
        <f>G1091</f>
        <v>4250</v>
      </c>
      <c r="H1090" s="17">
        <f>H1091</f>
        <v>4165</v>
      </c>
      <c r="I1090" s="17">
        <f>I1091</f>
        <v>0</v>
      </c>
      <c r="J1090" s="17">
        <f>J1091</f>
        <v>0</v>
      </c>
      <c r="K1090" s="17">
        <f>K1091</f>
        <v>0</v>
      </c>
      <c r="L1090" s="17">
        <f>L1091</f>
        <v>0</v>
      </c>
      <c r="M1090" s="17">
        <f t="shared" si="3811"/>
        <v>4250</v>
      </c>
      <c r="N1090" s="17">
        <f t="shared" si="3812"/>
        <v>4165</v>
      </c>
      <c r="O1090" s="17">
        <f t="shared" si="3813"/>
        <v>0</v>
      </c>
      <c r="P1090" s="17">
        <f>P1091</f>
        <v>0</v>
      </c>
      <c r="Q1090" s="17">
        <f>Q1091</f>
        <v>0</v>
      </c>
      <c r="R1090" s="17">
        <f>R1091</f>
        <v>0</v>
      </c>
      <c r="S1090" s="17">
        <f>S1091</f>
        <v>0</v>
      </c>
      <c r="T1090" s="17">
        <f>T1091</f>
        <v>0</v>
      </c>
      <c r="U1090" s="17">
        <f>U1091</f>
        <v>0</v>
      </c>
      <c r="V1090" s="17">
        <f>V1091</f>
        <v>0</v>
      </c>
      <c r="W1090" s="17">
        <f>W1091</f>
        <v>0</v>
      </c>
      <c r="X1090" s="17">
        <f>X1091</f>
        <v>0</v>
      </c>
      <c r="Y1090" s="17">
        <f t="shared" si="3759"/>
        <v>4250</v>
      </c>
      <c r="Z1090" s="17">
        <f t="shared" si="3760"/>
        <v>4165</v>
      </c>
      <c r="AA1090" s="17">
        <f t="shared" si="3761"/>
        <v>0</v>
      </c>
      <c r="AB1090" s="17">
        <f>AB1091</f>
        <v>0</v>
      </c>
      <c r="AC1090" s="17">
        <f>AC1091</f>
        <v>0</v>
      </c>
      <c r="AD1090" s="17">
        <f>AD1091</f>
        <v>0</v>
      </c>
      <c r="AE1090" s="17">
        <f t="shared" si="3762"/>
        <v>4250</v>
      </c>
      <c r="AF1090" s="17">
        <f t="shared" si="3763"/>
        <v>4165</v>
      </c>
      <c r="AG1090" s="17">
        <f t="shared" si="3764"/>
        <v>0</v>
      </c>
      <c r="AH1090" s="17">
        <f>AH1091</f>
        <v>0</v>
      </c>
      <c r="AI1090" s="17">
        <f>AI1091</f>
        <v>0</v>
      </c>
      <c r="AJ1090" s="17">
        <f>AJ1091</f>
        <v>0</v>
      </c>
      <c r="AK1090" s="17">
        <f>AK1091</f>
        <v>0</v>
      </c>
      <c r="AL1090" s="17">
        <f>AL1091</f>
        <v>0</v>
      </c>
      <c r="AM1090" s="17">
        <f>AM1091</f>
        <v>0</v>
      </c>
      <c r="AN1090" s="17">
        <f>AN1091</f>
        <v>0</v>
      </c>
      <c r="AO1090" s="17">
        <f>AO1091</f>
        <v>0</v>
      </c>
      <c r="AP1090" s="17">
        <f>AP1091</f>
        <v>0</v>
      </c>
      <c r="AQ1090" s="17">
        <f>AQ1091</f>
        <v>0</v>
      </c>
      <c r="AR1090" s="17">
        <f>AR1091</f>
        <v>0</v>
      </c>
      <c r="AS1090" s="17">
        <f>AS1091</f>
        <v>0</v>
      </c>
      <c r="AT1090" s="17">
        <f>AT1091</f>
        <v>0</v>
      </c>
      <c r="AU1090" s="17">
        <f>AU1091</f>
        <v>0</v>
      </c>
      <c r="AV1090" s="17">
        <f>AV1091</f>
        <v>0</v>
      </c>
      <c r="AW1090" s="17">
        <f t="shared" si="3936"/>
        <v>4250</v>
      </c>
      <c r="AX1090" s="17">
        <f t="shared" si="3937"/>
        <v>4165</v>
      </c>
      <c r="AY1090" s="17">
        <f t="shared" si="3938"/>
        <v>0</v>
      </c>
      <c r="AZ1090" s="17">
        <f>AZ1091</f>
        <v>0</v>
      </c>
      <c r="BA1090" s="17">
        <f t="shared" si="3939"/>
        <v>4250</v>
      </c>
      <c r="BB1090" s="17">
        <f t="shared" si="3940"/>
        <v>4165</v>
      </c>
      <c r="BC1090" s="17">
        <f t="shared" si="3941"/>
        <v>0</v>
      </c>
      <c r="BD1090" s="17">
        <f>BD1091</f>
        <v>0</v>
      </c>
      <c r="BE1090" s="17">
        <f>BE1091</f>
        <v>0</v>
      </c>
      <c r="BF1090" s="17">
        <f>BF1091</f>
        <v>0</v>
      </c>
      <c r="BG1090" s="17">
        <f>BG1091</f>
        <v>0</v>
      </c>
      <c r="BH1090" s="17">
        <f>BH1091</f>
        <v>0</v>
      </c>
      <c r="BI1090" s="17">
        <f>BI1091</f>
        <v>0</v>
      </c>
      <c r="BJ1090" s="17">
        <f>BJ1091</f>
        <v>0</v>
      </c>
      <c r="BK1090" s="17">
        <f>BK1091</f>
        <v>0</v>
      </c>
      <c r="BL1090" s="17">
        <f>BL1091</f>
        <v>0</v>
      </c>
      <c r="BM1090" s="17">
        <f>BM1091</f>
        <v>0</v>
      </c>
      <c r="BN1090" s="17">
        <f>BN1091</f>
        <v>0</v>
      </c>
      <c r="BO1090" s="17">
        <f t="shared" si="3893"/>
        <v>4250</v>
      </c>
      <c r="BP1090" s="17">
        <f t="shared" si="3894"/>
        <v>4165</v>
      </c>
      <c r="BQ1090" s="17">
        <f t="shared" si="3895"/>
        <v>0</v>
      </c>
      <c r="BR1090" s="17">
        <f>BR1091</f>
        <v>0</v>
      </c>
      <c r="BS1090" s="35"/>
      <c r="BT1090" s="35"/>
      <c r="BU1090" s="1"/>
      <c r="BV1090" s="1"/>
      <c r="BW1090" s="1"/>
      <c r="BX1090" s="1"/>
      <c r="BY1090" s="1"/>
      <c r="BZ1090" s="1"/>
      <c r="CA1090" s="1"/>
      <c r="CB1090" s="1"/>
    </row>
    <row r="1091" s="1" customFormat="1">
      <c r="A1091" s="33" t="s">
        <v>501</v>
      </c>
      <c r="B1091" s="33" t="s">
        <v>70</v>
      </c>
      <c r="C1091" s="33" t="s">
        <v>72</v>
      </c>
      <c r="D1091" s="33" t="s">
        <v>475</v>
      </c>
      <c r="E1091" s="33" t="s">
        <v>50</v>
      </c>
      <c r="F1091" s="34" t="s">
        <v>51</v>
      </c>
      <c r="G1091" s="17">
        <v>4250</v>
      </c>
      <c r="H1091" s="17">
        <v>4165</v>
      </c>
      <c r="I1091" s="17">
        <v>0</v>
      </c>
      <c r="J1091" s="17"/>
      <c r="K1091" s="17"/>
      <c r="L1091" s="17"/>
      <c r="M1091" s="17">
        <f t="shared" si="3811"/>
        <v>4250</v>
      </c>
      <c r="N1091" s="17">
        <f t="shared" si="3812"/>
        <v>4165</v>
      </c>
      <c r="O1091" s="17">
        <f t="shared" si="3813"/>
        <v>0</v>
      </c>
      <c r="P1091" s="17"/>
      <c r="Q1091" s="17"/>
      <c r="R1091" s="17"/>
      <c r="S1091" s="17"/>
      <c r="T1091" s="17"/>
      <c r="U1091" s="17"/>
      <c r="V1091" s="17"/>
      <c r="W1091" s="17"/>
      <c r="X1091" s="17"/>
      <c r="Y1091" s="17">
        <f t="shared" si="3759"/>
        <v>4250</v>
      </c>
      <c r="Z1091" s="17">
        <f t="shared" si="3760"/>
        <v>4165</v>
      </c>
      <c r="AA1091" s="17">
        <f t="shared" si="3761"/>
        <v>0</v>
      </c>
      <c r="AB1091" s="17"/>
      <c r="AC1091" s="17"/>
      <c r="AD1091" s="17"/>
      <c r="AE1091" s="17">
        <f t="shared" si="3762"/>
        <v>4250</v>
      </c>
      <c r="AF1091" s="17">
        <f t="shared" si="3763"/>
        <v>4165</v>
      </c>
      <c r="AG1091" s="17">
        <f t="shared" si="3764"/>
        <v>0</v>
      </c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>
        <f t="shared" si="3936"/>
        <v>4250</v>
      </c>
      <c r="AX1091" s="17">
        <f t="shared" si="3937"/>
        <v>4165</v>
      </c>
      <c r="AY1091" s="17">
        <f t="shared" si="3938"/>
        <v>0</v>
      </c>
      <c r="AZ1091" s="17"/>
      <c r="BA1091" s="17">
        <f t="shared" si="3939"/>
        <v>4250</v>
      </c>
      <c r="BB1091" s="17">
        <f t="shared" si="3940"/>
        <v>4165</v>
      </c>
      <c r="BC1091" s="17">
        <f t="shared" si="3941"/>
        <v>0</v>
      </c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>
        <f t="shared" si="3893"/>
        <v>4250</v>
      </c>
      <c r="BP1091" s="17">
        <f t="shared" si="3894"/>
        <v>4165</v>
      </c>
      <c r="BQ1091" s="17">
        <f t="shared" si="3895"/>
        <v>0</v>
      </c>
      <c r="BR1091" s="17"/>
      <c r="BS1091" s="35"/>
      <c r="BT1091" s="35"/>
      <c r="BU1091" s="1"/>
      <c r="BV1091" s="1"/>
      <c r="BW1091" s="1"/>
      <c r="BX1091" s="1"/>
      <c r="BY1091" s="1"/>
      <c r="BZ1091" s="1"/>
      <c r="CA1091" s="1"/>
      <c r="CB1091" s="1"/>
    </row>
    <row r="1092" s="1" customFormat="1">
      <c r="A1092" s="33" t="s">
        <v>501</v>
      </c>
      <c r="B1092" s="33" t="s">
        <v>70</v>
      </c>
      <c r="C1092" s="33" t="s">
        <v>72</v>
      </c>
      <c r="D1092" s="33" t="s">
        <v>166</v>
      </c>
      <c r="E1092" s="38"/>
      <c r="F1092" s="34" t="s">
        <v>167</v>
      </c>
      <c r="G1092" s="17">
        <f t="shared" ref="G1092:G1105" si="4032">G1093</f>
        <v>1502.9000000000001</v>
      </c>
      <c r="H1092" s="17">
        <f t="shared" ref="H1092:H1105" si="4033">H1093</f>
        <v>752</v>
      </c>
      <c r="I1092" s="17">
        <f t="shared" ref="I1092:I1107" si="4034">I1093</f>
        <v>752</v>
      </c>
      <c r="J1092" s="17">
        <f t="shared" ref="J1092:J1107" si="4035">J1093</f>
        <v>0</v>
      </c>
      <c r="K1092" s="17">
        <f t="shared" ref="K1092:K1107" si="4036">K1093</f>
        <v>0</v>
      </c>
      <c r="L1092" s="17">
        <f t="shared" ref="L1092:L1107" si="4037">L1093</f>
        <v>0</v>
      </c>
      <c r="M1092" s="17">
        <f t="shared" si="3811"/>
        <v>1502.9000000000001</v>
      </c>
      <c r="N1092" s="17">
        <f t="shared" si="3812"/>
        <v>752</v>
      </c>
      <c r="O1092" s="17">
        <f t="shared" si="3813"/>
        <v>752</v>
      </c>
      <c r="P1092" s="17">
        <f t="shared" ref="P1092:P1107" si="4038">P1093</f>
        <v>0</v>
      </c>
      <c r="Q1092" s="17">
        <f t="shared" ref="Q1092:Q1107" si="4039">Q1093</f>
        <v>0</v>
      </c>
      <c r="R1092" s="17">
        <f t="shared" ref="R1092:R1107" si="4040">R1093</f>
        <v>0</v>
      </c>
      <c r="S1092" s="17">
        <f t="shared" ref="S1092:S1107" si="4041">S1093</f>
        <v>0</v>
      </c>
      <c r="T1092" s="17">
        <f t="shared" ref="T1092:T1107" si="4042">T1093</f>
        <v>0</v>
      </c>
      <c r="U1092" s="17">
        <f t="shared" ref="U1092:U1107" si="4043">U1093</f>
        <v>0</v>
      </c>
      <c r="V1092" s="17">
        <f t="shared" ref="V1092:V1107" si="4044">V1093</f>
        <v>0</v>
      </c>
      <c r="W1092" s="17">
        <f t="shared" ref="W1092:W1107" si="4045">W1093</f>
        <v>0</v>
      </c>
      <c r="X1092" s="17">
        <f t="shared" ref="X1092:X1107" si="4046">X1093</f>
        <v>0</v>
      </c>
      <c r="Y1092" s="17">
        <f t="shared" si="3759"/>
        <v>1502.9000000000001</v>
      </c>
      <c r="Z1092" s="17">
        <f t="shared" si="3760"/>
        <v>752</v>
      </c>
      <c r="AA1092" s="17">
        <f t="shared" si="3761"/>
        <v>752</v>
      </c>
      <c r="AB1092" s="17">
        <f t="shared" ref="AB1092:AB1107" si="4047">AB1093</f>
        <v>0</v>
      </c>
      <c r="AC1092" s="17">
        <f t="shared" ref="AC1092:AC1107" si="4048">AC1093</f>
        <v>0</v>
      </c>
      <c r="AD1092" s="17">
        <f t="shared" ref="AD1092:AD1107" si="4049">AD1093</f>
        <v>0</v>
      </c>
      <c r="AE1092" s="17">
        <f t="shared" si="3762"/>
        <v>1502.9000000000001</v>
      </c>
      <c r="AF1092" s="17">
        <f t="shared" si="3763"/>
        <v>752</v>
      </c>
      <c r="AG1092" s="17">
        <f t="shared" si="3764"/>
        <v>752</v>
      </c>
      <c r="AH1092" s="17">
        <f t="shared" ref="AH1092:AH1107" si="4050">AH1093</f>
        <v>0</v>
      </c>
      <c r="AI1092" s="17">
        <f t="shared" ref="AI1092:AI1107" si="4051">AI1093</f>
        <v>0</v>
      </c>
      <c r="AJ1092" s="17">
        <f t="shared" ref="AJ1092:AJ1107" si="4052">AJ1093</f>
        <v>0</v>
      </c>
      <c r="AK1092" s="17">
        <f t="shared" ref="AK1092:AK1107" si="4053">AK1093</f>
        <v>0</v>
      </c>
      <c r="AL1092" s="17">
        <f t="shared" ref="AL1092:AL1107" si="4054">AL1093</f>
        <v>0</v>
      </c>
      <c r="AM1092" s="17">
        <f t="shared" ref="AM1092:AM1107" si="4055">AM1093</f>
        <v>0</v>
      </c>
      <c r="AN1092" s="17">
        <f t="shared" ref="AN1092:AN1107" si="4056">AN1093</f>
        <v>0</v>
      </c>
      <c r="AO1092" s="17">
        <f t="shared" ref="AO1092:AO1107" si="4057">AO1093</f>
        <v>0</v>
      </c>
      <c r="AP1092" s="17">
        <f t="shared" ref="AP1092:AP1107" si="4058">AP1093</f>
        <v>0</v>
      </c>
      <c r="AQ1092" s="17">
        <f t="shared" ref="AQ1092:AQ1107" si="4059">AQ1093</f>
        <v>0</v>
      </c>
      <c r="AR1092" s="17">
        <f t="shared" ref="AR1092:AR1107" si="4060">AR1093</f>
        <v>0</v>
      </c>
      <c r="AS1092" s="17">
        <f t="shared" ref="AS1092:AS1107" si="4061">AS1093</f>
        <v>0</v>
      </c>
      <c r="AT1092" s="17">
        <f t="shared" ref="AT1092:AT1107" si="4062">AT1093</f>
        <v>0</v>
      </c>
      <c r="AU1092" s="17">
        <f t="shared" ref="AU1092:AU1107" si="4063">AU1093</f>
        <v>0</v>
      </c>
      <c r="AV1092" s="17">
        <f t="shared" ref="AV1092:AV1107" si="4064">AV1093</f>
        <v>0</v>
      </c>
      <c r="AW1092" s="17">
        <f t="shared" si="3936"/>
        <v>1502.9000000000001</v>
      </c>
      <c r="AX1092" s="17">
        <f t="shared" si="3937"/>
        <v>752</v>
      </c>
      <c r="AY1092" s="17">
        <f t="shared" si="3938"/>
        <v>752</v>
      </c>
      <c r="AZ1092" s="17">
        <f t="shared" ref="AZ1092:AZ1107" si="4065">AZ1093</f>
        <v>0</v>
      </c>
      <c r="BA1092" s="17">
        <f t="shared" si="3939"/>
        <v>1502.9000000000001</v>
      </c>
      <c r="BB1092" s="17">
        <f t="shared" si="3940"/>
        <v>752</v>
      </c>
      <c r="BC1092" s="17">
        <f t="shared" si="3941"/>
        <v>752</v>
      </c>
      <c r="BD1092" s="17">
        <f t="shared" ref="BD1092:BD1107" si="4066">BD1093</f>
        <v>0</v>
      </c>
      <c r="BE1092" s="17">
        <f t="shared" ref="BE1092:BE1107" si="4067">BE1093</f>
        <v>0</v>
      </c>
      <c r="BF1092" s="17">
        <f t="shared" ref="BF1092:BF1107" si="4068">BF1093</f>
        <v>0</v>
      </c>
      <c r="BG1092" s="17">
        <f t="shared" ref="BG1092:BG1107" si="4069">BG1093</f>
        <v>0</v>
      </c>
      <c r="BH1092" s="17">
        <f t="shared" ref="BH1092:BH1107" si="4070">BH1093</f>
        <v>0</v>
      </c>
      <c r="BI1092" s="17">
        <f t="shared" ref="BI1092:BI1107" si="4071">BI1093</f>
        <v>0</v>
      </c>
      <c r="BJ1092" s="17">
        <f t="shared" ref="BJ1092:BJ1107" si="4072">BJ1093</f>
        <v>0</v>
      </c>
      <c r="BK1092" s="17">
        <f t="shared" ref="BK1092:BK1107" si="4073">BK1093</f>
        <v>0</v>
      </c>
      <c r="BL1092" s="17">
        <f t="shared" ref="BL1092:BL1107" si="4074">BL1093</f>
        <v>0</v>
      </c>
      <c r="BM1092" s="17">
        <f t="shared" ref="BM1092:BM1107" si="4075">BM1093</f>
        <v>0</v>
      </c>
      <c r="BN1092" s="17">
        <f t="shared" ref="BN1092:BN1107" si="4076">BN1093</f>
        <v>0</v>
      </c>
      <c r="BO1092" s="17">
        <f t="shared" si="3893"/>
        <v>1502.9000000000001</v>
      </c>
      <c r="BP1092" s="17">
        <f t="shared" si="3894"/>
        <v>752</v>
      </c>
      <c r="BQ1092" s="17">
        <f t="shared" si="3895"/>
        <v>752</v>
      </c>
      <c r="BR1092" s="17">
        <f t="shared" ref="BR1092:BR1107" si="4077">BR1093</f>
        <v>0</v>
      </c>
      <c r="BS1092" s="35"/>
      <c r="BT1092" s="35"/>
      <c r="BU1092" s="1"/>
      <c r="BV1092" s="1"/>
      <c r="BW1092" s="1"/>
      <c r="BX1092" s="1"/>
      <c r="BY1092" s="1"/>
      <c r="BZ1092" s="1"/>
      <c r="CA1092" s="1"/>
      <c r="CB1092" s="1"/>
    </row>
    <row r="1093" s="1" customFormat="1" hidden="1">
      <c r="A1093" s="33" t="s">
        <v>501</v>
      </c>
      <c r="B1093" s="33" t="s">
        <v>70</v>
      </c>
      <c r="C1093" s="33" t="s">
        <v>72</v>
      </c>
      <c r="D1093" s="33" t="s">
        <v>168</v>
      </c>
      <c r="E1093" s="38"/>
      <c r="F1093" s="34" t="s">
        <v>43</v>
      </c>
      <c r="G1093" s="17">
        <f t="shared" si="4032"/>
        <v>1502.9000000000001</v>
      </c>
      <c r="H1093" s="17">
        <f t="shared" si="4033"/>
        <v>752</v>
      </c>
      <c r="I1093" s="17">
        <f t="shared" si="4034"/>
        <v>752</v>
      </c>
      <c r="J1093" s="17">
        <f t="shared" si="4035"/>
        <v>0</v>
      </c>
      <c r="K1093" s="17">
        <f t="shared" si="4036"/>
        <v>0</v>
      </c>
      <c r="L1093" s="17">
        <f t="shared" si="4037"/>
        <v>0</v>
      </c>
      <c r="M1093" s="17">
        <f t="shared" si="3811"/>
        <v>1502.9000000000001</v>
      </c>
      <c r="N1093" s="17">
        <f t="shared" si="3812"/>
        <v>752</v>
      </c>
      <c r="O1093" s="17">
        <f t="shared" si="3813"/>
        <v>752</v>
      </c>
      <c r="P1093" s="17">
        <f t="shared" si="4038"/>
        <v>0</v>
      </c>
      <c r="Q1093" s="17">
        <f t="shared" si="4039"/>
        <v>0</v>
      </c>
      <c r="R1093" s="17">
        <f t="shared" si="4040"/>
        <v>0</v>
      </c>
      <c r="S1093" s="17">
        <f t="shared" si="4041"/>
        <v>0</v>
      </c>
      <c r="T1093" s="17">
        <f t="shared" si="4042"/>
        <v>0</v>
      </c>
      <c r="U1093" s="17">
        <f t="shared" si="4043"/>
        <v>0</v>
      </c>
      <c r="V1093" s="17">
        <f t="shared" si="4044"/>
        <v>0</v>
      </c>
      <c r="W1093" s="17">
        <f t="shared" si="4045"/>
        <v>0</v>
      </c>
      <c r="X1093" s="17">
        <f t="shared" si="4046"/>
        <v>0</v>
      </c>
      <c r="Y1093" s="17">
        <f t="shared" si="3759"/>
        <v>1502.9000000000001</v>
      </c>
      <c r="Z1093" s="17">
        <f t="shared" si="3760"/>
        <v>752</v>
      </c>
      <c r="AA1093" s="17">
        <f t="shared" si="3761"/>
        <v>752</v>
      </c>
      <c r="AB1093" s="17">
        <f t="shared" si="4047"/>
        <v>0</v>
      </c>
      <c r="AC1093" s="17">
        <f t="shared" si="4048"/>
        <v>0</v>
      </c>
      <c r="AD1093" s="17">
        <f t="shared" si="4049"/>
        <v>0</v>
      </c>
      <c r="AE1093" s="17">
        <f t="shared" si="3762"/>
        <v>1502.9000000000001</v>
      </c>
      <c r="AF1093" s="17">
        <f t="shared" si="3763"/>
        <v>752</v>
      </c>
      <c r="AG1093" s="17">
        <f t="shared" si="3764"/>
        <v>752</v>
      </c>
      <c r="AH1093" s="17">
        <f t="shared" si="4050"/>
        <v>0</v>
      </c>
      <c r="AI1093" s="17">
        <f t="shared" si="4051"/>
        <v>0</v>
      </c>
      <c r="AJ1093" s="17">
        <f t="shared" si="4052"/>
        <v>0</v>
      </c>
      <c r="AK1093" s="17">
        <f t="shared" si="4053"/>
        <v>0</v>
      </c>
      <c r="AL1093" s="17">
        <f t="shared" si="4054"/>
        <v>0</v>
      </c>
      <c r="AM1093" s="17">
        <f t="shared" si="4055"/>
        <v>0</v>
      </c>
      <c r="AN1093" s="17">
        <f t="shared" si="4056"/>
        <v>0</v>
      </c>
      <c r="AO1093" s="17">
        <f t="shared" si="4057"/>
        <v>0</v>
      </c>
      <c r="AP1093" s="17">
        <f t="shared" si="4058"/>
        <v>0</v>
      </c>
      <c r="AQ1093" s="17">
        <f t="shared" si="4059"/>
        <v>0</v>
      </c>
      <c r="AR1093" s="17">
        <f t="shared" si="4060"/>
        <v>0</v>
      </c>
      <c r="AS1093" s="17">
        <f t="shared" si="4061"/>
        <v>0</v>
      </c>
      <c r="AT1093" s="17">
        <f t="shared" si="4062"/>
        <v>0</v>
      </c>
      <c r="AU1093" s="17">
        <f t="shared" si="4063"/>
        <v>0</v>
      </c>
      <c r="AV1093" s="17">
        <f t="shared" si="4064"/>
        <v>0</v>
      </c>
      <c r="AW1093" s="17">
        <f t="shared" si="3936"/>
        <v>1502.9000000000001</v>
      </c>
      <c r="AX1093" s="17">
        <f t="shared" si="3937"/>
        <v>752</v>
      </c>
      <c r="AY1093" s="17">
        <f t="shared" si="3938"/>
        <v>752</v>
      </c>
      <c r="AZ1093" s="17">
        <f t="shared" si="4065"/>
        <v>0</v>
      </c>
      <c r="BA1093" s="17">
        <f t="shared" si="3939"/>
        <v>1502.9000000000001</v>
      </c>
      <c r="BB1093" s="17">
        <f t="shared" si="3940"/>
        <v>752</v>
      </c>
      <c r="BC1093" s="17">
        <f t="shared" si="3941"/>
        <v>752</v>
      </c>
      <c r="BD1093" s="17">
        <f t="shared" si="4066"/>
        <v>0</v>
      </c>
      <c r="BE1093" s="17">
        <f t="shared" si="4067"/>
        <v>0</v>
      </c>
      <c r="BF1093" s="17">
        <f t="shared" si="4068"/>
        <v>0</v>
      </c>
      <c r="BG1093" s="17">
        <f t="shared" si="4069"/>
        <v>0</v>
      </c>
      <c r="BH1093" s="17">
        <f t="shared" si="4070"/>
        <v>0</v>
      </c>
      <c r="BI1093" s="17">
        <f t="shared" si="4071"/>
        <v>0</v>
      </c>
      <c r="BJ1093" s="17">
        <f t="shared" si="4072"/>
        <v>0</v>
      </c>
      <c r="BK1093" s="17">
        <f t="shared" si="4073"/>
        <v>0</v>
      </c>
      <c r="BL1093" s="17">
        <f t="shared" si="4074"/>
        <v>0</v>
      </c>
      <c r="BM1093" s="17">
        <f t="shared" si="4075"/>
        <v>0</v>
      </c>
      <c r="BN1093" s="17">
        <f t="shared" si="4076"/>
        <v>0</v>
      </c>
      <c r="BO1093" s="17">
        <f t="shared" si="3893"/>
        <v>1502.9000000000001</v>
      </c>
      <c r="BP1093" s="17">
        <f t="shared" si="3894"/>
        <v>752</v>
      </c>
      <c r="BQ1093" s="17">
        <f t="shared" si="3895"/>
        <v>752</v>
      </c>
      <c r="BR1093" s="17">
        <f t="shared" si="4077"/>
        <v>0</v>
      </c>
      <c r="BS1093" s="35">
        <v>0</v>
      </c>
      <c r="BT1093" s="35"/>
      <c r="BU1093" s="1"/>
      <c r="BV1093" s="1"/>
      <c r="BW1093" s="1"/>
      <c r="BX1093" s="1"/>
      <c r="BY1093" s="1"/>
      <c r="BZ1093" s="1"/>
      <c r="CA1093" s="1"/>
      <c r="CB1093" s="1"/>
    </row>
    <row r="1094" s="1" customFormat="1">
      <c r="A1094" s="33" t="s">
        <v>501</v>
      </c>
      <c r="B1094" s="33" t="s">
        <v>70</v>
      </c>
      <c r="C1094" s="33" t="s">
        <v>72</v>
      </c>
      <c r="D1094" s="33" t="s">
        <v>169</v>
      </c>
      <c r="E1094" s="38"/>
      <c r="F1094" s="34" t="s">
        <v>170</v>
      </c>
      <c r="G1094" s="17">
        <f t="shared" si="4032"/>
        <v>1502.9000000000001</v>
      </c>
      <c r="H1094" s="17">
        <f t="shared" si="4033"/>
        <v>752</v>
      </c>
      <c r="I1094" s="17">
        <f t="shared" si="4034"/>
        <v>752</v>
      </c>
      <c r="J1094" s="17">
        <f t="shared" si="4035"/>
        <v>0</v>
      </c>
      <c r="K1094" s="17">
        <f t="shared" si="4036"/>
        <v>0</v>
      </c>
      <c r="L1094" s="17">
        <f t="shared" si="4037"/>
        <v>0</v>
      </c>
      <c r="M1094" s="17">
        <f t="shared" si="3811"/>
        <v>1502.9000000000001</v>
      </c>
      <c r="N1094" s="17">
        <f t="shared" si="3812"/>
        <v>752</v>
      </c>
      <c r="O1094" s="17">
        <f t="shared" si="3813"/>
        <v>752</v>
      </c>
      <c r="P1094" s="17">
        <f t="shared" si="4038"/>
        <v>0</v>
      </c>
      <c r="Q1094" s="17">
        <f t="shared" si="4039"/>
        <v>0</v>
      </c>
      <c r="R1094" s="17">
        <f t="shared" si="4040"/>
        <v>0</v>
      </c>
      <c r="S1094" s="17">
        <f t="shared" si="4041"/>
        <v>0</v>
      </c>
      <c r="T1094" s="17">
        <f t="shared" si="4042"/>
        <v>0</v>
      </c>
      <c r="U1094" s="17">
        <f t="shared" si="4043"/>
        <v>0</v>
      </c>
      <c r="V1094" s="17">
        <f t="shared" si="4044"/>
        <v>0</v>
      </c>
      <c r="W1094" s="17">
        <f t="shared" si="4045"/>
        <v>0</v>
      </c>
      <c r="X1094" s="17">
        <f t="shared" si="4046"/>
        <v>0</v>
      </c>
      <c r="Y1094" s="17">
        <f t="shared" ref="Y1094:Y1157" si="4078">M1094+P1094+Q1094+R1094+S1094</f>
        <v>1502.9000000000001</v>
      </c>
      <c r="Z1094" s="17">
        <f t="shared" ref="Z1094:Z1157" si="4079">N1094+T1094+U1094</f>
        <v>752</v>
      </c>
      <c r="AA1094" s="17">
        <f t="shared" ref="AA1094:AA1157" si="4080">O1094+V1094+X1094+W1094</f>
        <v>752</v>
      </c>
      <c r="AB1094" s="17">
        <f t="shared" si="4047"/>
        <v>0</v>
      </c>
      <c r="AC1094" s="17">
        <f t="shared" si="4048"/>
        <v>0</v>
      </c>
      <c r="AD1094" s="17">
        <f t="shared" si="4049"/>
        <v>0</v>
      </c>
      <c r="AE1094" s="17">
        <f t="shared" ref="AE1094:AE1157" si="4081">Y1094+AB1094</f>
        <v>1502.9000000000001</v>
      </c>
      <c r="AF1094" s="17">
        <f t="shared" ref="AF1094:AF1157" si="4082">Z1094+AC1094</f>
        <v>752</v>
      </c>
      <c r="AG1094" s="17">
        <f t="shared" ref="AG1094:AG1157" si="4083">AA1094+AD1094</f>
        <v>752</v>
      </c>
      <c r="AH1094" s="17">
        <f t="shared" si="4050"/>
        <v>0</v>
      </c>
      <c r="AI1094" s="17">
        <f t="shared" si="4051"/>
        <v>0</v>
      </c>
      <c r="AJ1094" s="17">
        <f t="shared" si="4052"/>
        <v>0</v>
      </c>
      <c r="AK1094" s="17">
        <f t="shared" si="4053"/>
        <v>0</v>
      </c>
      <c r="AL1094" s="17">
        <f t="shared" si="4054"/>
        <v>0</v>
      </c>
      <c r="AM1094" s="17">
        <f t="shared" si="4055"/>
        <v>0</v>
      </c>
      <c r="AN1094" s="17">
        <f t="shared" si="4056"/>
        <v>0</v>
      </c>
      <c r="AO1094" s="17">
        <f t="shared" si="4057"/>
        <v>0</v>
      </c>
      <c r="AP1094" s="17">
        <f t="shared" si="4058"/>
        <v>0</v>
      </c>
      <c r="AQ1094" s="17">
        <f t="shared" si="4059"/>
        <v>0</v>
      </c>
      <c r="AR1094" s="17">
        <f t="shared" si="4060"/>
        <v>0</v>
      </c>
      <c r="AS1094" s="17">
        <f t="shared" si="4061"/>
        <v>0</v>
      </c>
      <c r="AT1094" s="17">
        <f t="shared" si="4062"/>
        <v>0</v>
      </c>
      <c r="AU1094" s="17">
        <f t="shared" si="4063"/>
        <v>0</v>
      </c>
      <c r="AV1094" s="17">
        <f t="shared" si="4064"/>
        <v>0</v>
      </c>
      <c r="AW1094" s="17">
        <f t="shared" si="3936"/>
        <v>1502.9000000000001</v>
      </c>
      <c r="AX1094" s="17">
        <f t="shared" si="3937"/>
        <v>752</v>
      </c>
      <c r="AY1094" s="17">
        <f t="shared" si="3938"/>
        <v>752</v>
      </c>
      <c r="AZ1094" s="17">
        <f t="shared" si="4065"/>
        <v>0</v>
      </c>
      <c r="BA1094" s="17">
        <f t="shared" si="3939"/>
        <v>1502.9000000000001</v>
      </c>
      <c r="BB1094" s="17">
        <f t="shared" si="3940"/>
        <v>752</v>
      </c>
      <c r="BC1094" s="17">
        <f t="shared" si="3941"/>
        <v>752</v>
      </c>
      <c r="BD1094" s="17">
        <f t="shared" si="4066"/>
        <v>0</v>
      </c>
      <c r="BE1094" s="17">
        <f t="shared" si="4067"/>
        <v>0</v>
      </c>
      <c r="BF1094" s="17">
        <f t="shared" si="4068"/>
        <v>0</v>
      </c>
      <c r="BG1094" s="17">
        <f t="shared" si="4069"/>
        <v>0</v>
      </c>
      <c r="BH1094" s="17">
        <f t="shared" si="4070"/>
        <v>0</v>
      </c>
      <c r="BI1094" s="17">
        <f t="shared" si="4071"/>
        <v>0</v>
      </c>
      <c r="BJ1094" s="17">
        <f t="shared" si="4072"/>
        <v>0</v>
      </c>
      <c r="BK1094" s="17">
        <f t="shared" si="4073"/>
        <v>0</v>
      </c>
      <c r="BL1094" s="17">
        <f t="shared" si="4074"/>
        <v>0</v>
      </c>
      <c r="BM1094" s="17">
        <f t="shared" si="4075"/>
        <v>0</v>
      </c>
      <c r="BN1094" s="17">
        <f t="shared" si="4076"/>
        <v>0</v>
      </c>
      <c r="BO1094" s="17">
        <f t="shared" si="3893"/>
        <v>1502.9000000000001</v>
      </c>
      <c r="BP1094" s="17">
        <f t="shared" si="3894"/>
        <v>752</v>
      </c>
      <c r="BQ1094" s="17">
        <f t="shared" si="3895"/>
        <v>752</v>
      </c>
      <c r="BR1094" s="17">
        <f t="shared" si="4077"/>
        <v>0</v>
      </c>
      <c r="BS1094" s="35"/>
      <c r="BT1094" s="35"/>
      <c r="BU1094" s="1"/>
      <c r="BV1094" s="1"/>
      <c r="BW1094" s="1"/>
      <c r="BX1094" s="1"/>
      <c r="BY1094" s="1"/>
      <c r="BZ1094" s="1"/>
      <c r="CA1094" s="1"/>
      <c r="CB1094" s="1"/>
    </row>
    <row r="1095" s="1" customFormat="1">
      <c r="A1095" s="33" t="s">
        <v>501</v>
      </c>
      <c r="B1095" s="33" t="s">
        <v>70</v>
      </c>
      <c r="C1095" s="33" t="s">
        <v>72</v>
      </c>
      <c r="D1095" s="33" t="s">
        <v>203</v>
      </c>
      <c r="E1095" s="38"/>
      <c r="F1095" s="34" t="s">
        <v>204</v>
      </c>
      <c r="G1095" s="17">
        <f t="shared" si="4032"/>
        <v>1502.9000000000001</v>
      </c>
      <c r="H1095" s="17">
        <f t="shared" si="4033"/>
        <v>752</v>
      </c>
      <c r="I1095" s="17">
        <f t="shared" si="4034"/>
        <v>752</v>
      </c>
      <c r="J1095" s="17">
        <f t="shared" si="4035"/>
        <v>0</v>
      </c>
      <c r="K1095" s="17">
        <f t="shared" si="4036"/>
        <v>0</v>
      </c>
      <c r="L1095" s="17">
        <f t="shared" si="4037"/>
        <v>0</v>
      </c>
      <c r="M1095" s="17">
        <f t="shared" si="3811"/>
        <v>1502.9000000000001</v>
      </c>
      <c r="N1095" s="17">
        <f t="shared" si="3812"/>
        <v>752</v>
      </c>
      <c r="O1095" s="17">
        <f t="shared" si="3813"/>
        <v>752</v>
      </c>
      <c r="P1095" s="17">
        <f t="shared" si="4038"/>
        <v>0</v>
      </c>
      <c r="Q1095" s="17">
        <f t="shared" si="4039"/>
        <v>0</v>
      </c>
      <c r="R1095" s="17">
        <f t="shared" si="4040"/>
        <v>0</v>
      </c>
      <c r="S1095" s="17">
        <f t="shared" si="4041"/>
        <v>0</v>
      </c>
      <c r="T1095" s="17">
        <f t="shared" si="4042"/>
        <v>0</v>
      </c>
      <c r="U1095" s="17">
        <f t="shared" si="4043"/>
        <v>0</v>
      </c>
      <c r="V1095" s="17">
        <f t="shared" si="4044"/>
        <v>0</v>
      </c>
      <c r="W1095" s="17">
        <f t="shared" si="4045"/>
        <v>0</v>
      </c>
      <c r="X1095" s="17">
        <f t="shared" si="4046"/>
        <v>0</v>
      </c>
      <c r="Y1095" s="17">
        <f t="shared" si="4078"/>
        <v>1502.9000000000001</v>
      </c>
      <c r="Z1095" s="17">
        <f t="shared" si="4079"/>
        <v>752</v>
      </c>
      <c r="AA1095" s="17">
        <f t="shared" si="4080"/>
        <v>752</v>
      </c>
      <c r="AB1095" s="17">
        <f t="shared" si="4047"/>
        <v>0</v>
      </c>
      <c r="AC1095" s="17">
        <f t="shared" si="4048"/>
        <v>0</v>
      </c>
      <c r="AD1095" s="17">
        <f t="shared" si="4049"/>
        <v>0</v>
      </c>
      <c r="AE1095" s="17">
        <f t="shared" si="4081"/>
        <v>1502.9000000000001</v>
      </c>
      <c r="AF1095" s="17">
        <f t="shared" si="4082"/>
        <v>752</v>
      </c>
      <c r="AG1095" s="17">
        <f t="shared" si="4083"/>
        <v>752</v>
      </c>
      <c r="AH1095" s="17">
        <f t="shared" si="4050"/>
        <v>0</v>
      </c>
      <c r="AI1095" s="17">
        <f t="shared" si="4051"/>
        <v>0</v>
      </c>
      <c r="AJ1095" s="17">
        <f t="shared" si="4052"/>
        <v>0</v>
      </c>
      <c r="AK1095" s="17">
        <f t="shared" si="4053"/>
        <v>0</v>
      </c>
      <c r="AL1095" s="17">
        <f t="shared" si="4054"/>
        <v>0</v>
      </c>
      <c r="AM1095" s="17">
        <f t="shared" si="4055"/>
        <v>0</v>
      </c>
      <c r="AN1095" s="17">
        <f t="shared" si="4056"/>
        <v>0</v>
      </c>
      <c r="AO1095" s="17">
        <f t="shared" si="4057"/>
        <v>0</v>
      </c>
      <c r="AP1095" s="17">
        <f t="shared" si="4058"/>
        <v>0</v>
      </c>
      <c r="AQ1095" s="17">
        <f t="shared" si="4059"/>
        <v>0</v>
      </c>
      <c r="AR1095" s="17">
        <f t="shared" si="4060"/>
        <v>0</v>
      </c>
      <c r="AS1095" s="17">
        <f t="shared" si="4061"/>
        <v>0</v>
      </c>
      <c r="AT1095" s="17">
        <f t="shared" si="4062"/>
        <v>0</v>
      </c>
      <c r="AU1095" s="17">
        <f t="shared" si="4063"/>
        <v>0</v>
      </c>
      <c r="AV1095" s="17">
        <f t="shared" si="4064"/>
        <v>0</v>
      </c>
      <c r="AW1095" s="17">
        <f t="shared" si="3936"/>
        <v>1502.9000000000001</v>
      </c>
      <c r="AX1095" s="17">
        <f t="shared" si="3937"/>
        <v>752</v>
      </c>
      <c r="AY1095" s="17">
        <f t="shared" si="3938"/>
        <v>752</v>
      </c>
      <c r="AZ1095" s="17">
        <f t="shared" si="4065"/>
        <v>0</v>
      </c>
      <c r="BA1095" s="17">
        <f t="shared" si="3939"/>
        <v>1502.9000000000001</v>
      </c>
      <c r="BB1095" s="17">
        <f t="shared" si="3940"/>
        <v>752</v>
      </c>
      <c r="BC1095" s="17">
        <f t="shared" si="3941"/>
        <v>752</v>
      </c>
      <c r="BD1095" s="17">
        <f t="shared" si="4066"/>
        <v>0</v>
      </c>
      <c r="BE1095" s="17">
        <f t="shared" si="4067"/>
        <v>0</v>
      </c>
      <c r="BF1095" s="17">
        <f t="shared" si="4068"/>
        <v>0</v>
      </c>
      <c r="BG1095" s="17">
        <f t="shared" si="4069"/>
        <v>0</v>
      </c>
      <c r="BH1095" s="17">
        <f t="shared" si="4070"/>
        <v>0</v>
      </c>
      <c r="BI1095" s="17">
        <f t="shared" si="4071"/>
        <v>0</v>
      </c>
      <c r="BJ1095" s="17">
        <f t="shared" si="4072"/>
        <v>0</v>
      </c>
      <c r="BK1095" s="17">
        <f t="shared" si="4073"/>
        <v>0</v>
      </c>
      <c r="BL1095" s="17">
        <f t="shared" si="4074"/>
        <v>0</v>
      </c>
      <c r="BM1095" s="17">
        <f t="shared" si="4075"/>
        <v>0</v>
      </c>
      <c r="BN1095" s="17">
        <f t="shared" si="4076"/>
        <v>0</v>
      </c>
      <c r="BO1095" s="17">
        <f t="shared" si="3893"/>
        <v>1502.9000000000001</v>
      </c>
      <c r="BP1095" s="17">
        <f t="shared" si="3894"/>
        <v>752</v>
      </c>
      <c r="BQ1095" s="17">
        <f t="shared" si="3895"/>
        <v>752</v>
      </c>
      <c r="BR1095" s="17">
        <f t="shared" si="4077"/>
        <v>0</v>
      </c>
      <c r="BS1095" s="35"/>
      <c r="BT1095" s="35"/>
      <c r="BU1095" s="1"/>
      <c r="BV1095" s="1"/>
      <c r="BW1095" s="1"/>
      <c r="BX1095" s="1"/>
      <c r="BY1095" s="1"/>
      <c r="BZ1095" s="1"/>
      <c r="CA1095" s="1"/>
      <c r="CB1095" s="1"/>
    </row>
    <row r="1096" s="1" customFormat="1">
      <c r="A1096" s="33" t="s">
        <v>501</v>
      </c>
      <c r="B1096" s="33" t="s">
        <v>70</v>
      </c>
      <c r="C1096" s="33" t="s">
        <v>72</v>
      </c>
      <c r="D1096" s="33" t="s">
        <v>203</v>
      </c>
      <c r="E1096" s="33" t="s">
        <v>48</v>
      </c>
      <c r="F1096" s="34" t="s">
        <v>49</v>
      </c>
      <c r="G1096" s="17">
        <v>1502.9000000000001</v>
      </c>
      <c r="H1096" s="17">
        <v>752</v>
      </c>
      <c r="I1096" s="17">
        <v>752</v>
      </c>
      <c r="J1096" s="17"/>
      <c r="K1096" s="17"/>
      <c r="L1096" s="17"/>
      <c r="M1096" s="17">
        <f t="shared" si="3811"/>
        <v>1502.9000000000001</v>
      </c>
      <c r="N1096" s="17">
        <f t="shared" si="3812"/>
        <v>752</v>
      </c>
      <c r="O1096" s="17">
        <f t="shared" si="3813"/>
        <v>752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Y1096" s="17">
        <f t="shared" si="4078"/>
        <v>1502.9000000000001</v>
      </c>
      <c r="Z1096" s="17">
        <f t="shared" si="4079"/>
        <v>752</v>
      </c>
      <c r="AA1096" s="17">
        <f t="shared" si="4080"/>
        <v>752</v>
      </c>
      <c r="AB1096" s="17"/>
      <c r="AC1096" s="17"/>
      <c r="AD1096" s="17"/>
      <c r="AE1096" s="17">
        <f t="shared" si="4081"/>
        <v>1502.9000000000001</v>
      </c>
      <c r="AF1096" s="17">
        <f t="shared" si="4082"/>
        <v>752</v>
      </c>
      <c r="AG1096" s="17">
        <f t="shared" si="4083"/>
        <v>752</v>
      </c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>
        <f t="shared" si="3936"/>
        <v>1502.9000000000001</v>
      </c>
      <c r="AX1096" s="17">
        <f t="shared" si="3937"/>
        <v>752</v>
      </c>
      <c r="AY1096" s="17">
        <f t="shared" si="3938"/>
        <v>752</v>
      </c>
      <c r="AZ1096" s="17"/>
      <c r="BA1096" s="17">
        <f t="shared" si="3939"/>
        <v>1502.9000000000001</v>
      </c>
      <c r="BB1096" s="17">
        <f t="shared" si="3940"/>
        <v>752</v>
      </c>
      <c r="BC1096" s="17">
        <f t="shared" si="3941"/>
        <v>752</v>
      </c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>
        <f t="shared" si="3893"/>
        <v>1502.9000000000001</v>
      </c>
      <c r="BP1096" s="17">
        <f t="shared" si="3894"/>
        <v>752</v>
      </c>
      <c r="BQ1096" s="17">
        <f t="shared" si="3895"/>
        <v>752</v>
      </c>
      <c r="BR1096" s="17"/>
      <c r="BS1096" s="35"/>
      <c r="BT1096" s="35"/>
      <c r="BU1096" s="1"/>
      <c r="BV1096" s="1"/>
      <c r="BW1096" s="1"/>
      <c r="BX1096" s="1"/>
      <c r="BY1096" s="1"/>
      <c r="BZ1096" s="1"/>
      <c r="CA1096" s="1"/>
      <c r="CB1096" s="1"/>
    </row>
    <row r="1097" s="1" customFormat="1">
      <c r="A1097" s="33" t="s">
        <v>501</v>
      </c>
      <c r="B1097" s="33" t="s">
        <v>70</v>
      </c>
      <c r="C1097" s="33" t="s">
        <v>72</v>
      </c>
      <c r="D1097" s="33" t="s">
        <v>64</v>
      </c>
      <c r="E1097" s="38"/>
      <c r="F1097" s="34" t="s">
        <v>65</v>
      </c>
      <c r="G1097" s="17"/>
      <c r="H1097" s="17"/>
      <c r="I1097" s="17"/>
      <c r="J1097" s="17"/>
      <c r="K1097" s="17"/>
      <c r="L1097" s="17"/>
      <c r="M1097" s="17"/>
      <c r="N1097" s="17"/>
      <c r="O1097" s="17"/>
      <c r="P1097" s="17">
        <f t="shared" si="4038"/>
        <v>0</v>
      </c>
      <c r="Q1097" s="17">
        <f t="shared" si="4039"/>
        <v>0</v>
      </c>
      <c r="R1097" s="17">
        <f t="shared" si="4040"/>
        <v>0</v>
      </c>
      <c r="S1097" s="17">
        <f t="shared" si="4041"/>
        <v>50</v>
      </c>
      <c r="T1097" s="17">
        <f t="shared" si="4042"/>
        <v>0</v>
      </c>
      <c r="U1097" s="17">
        <f t="shared" si="4043"/>
        <v>0</v>
      </c>
      <c r="V1097" s="17">
        <f t="shared" si="4044"/>
        <v>0</v>
      </c>
      <c r="W1097" s="17">
        <f t="shared" si="4045"/>
        <v>0</v>
      </c>
      <c r="X1097" s="17">
        <f t="shared" si="4046"/>
        <v>0</v>
      </c>
      <c r="Y1097" s="17">
        <f t="shared" si="4078"/>
        <v>50</v>
      </c>
      <c r="Z1097" s="17">
        <f t="shared" si="4079"/>
        <v>0</v>
      </c>
      <c r="AA1097" s="17">
        <f t="shared" si="4080"/>
        <v>0</v>
      </c>
      <c r="AB1097" s="17">
        <f t="shared" si="4047"/>
        <v>0</v>
      </c>
      <c r="AC1097" s="17">
        <f t="shared" si="4048"/>
        <v>0</v>
      </c>
      <c r="AD1097" s="17">
        <f t="shared" si="4049"/>
        <v>0</v>
      </c>
      <c r="AE1097" s="17">
        <f t="shared" si="4081"/>
        <v>50</v>
      </c>
      <c r="AF1097" s="17">
        <f t="shared" si="4082"/>
        <v>0</v>
      </c>
      <c r="AG1097" s="17">
        <f t="shared" si="4083"/>
        <v>0</v>
      </c>
      <c r="AH1097" s="17">
        <f t="shared" si="4050"/>
        <v>0</v>
      </c>
      <c r="AI1097" s="17">
        <f t="shared" si="4051"/>
        <v>0</v>
      </c>
      <c r="AJ1097" s="17">
        <f t="shared" si="4052"/>
        <v>0</v>
      </c>
      <c r="AK1097" s="17">
        <f t="shared" si="4053"/>
        <v>0</v>
      </c>
      <c r="AL1097" s="17">
        <f t="shared" si="4054"/>
        <v>0</v>
      </c>
      <c r="AM1097" s="17">
        <f t="shared" si="4055"/>
        <v>0</v>
      </c>
      <c r="AN1097" s="17">
        <f t="shared" si="4056"/>
        <v>0</v>
      </c>
      <c r="AO1097" s="17">
        <f t="shared" si="4057"/>
        <v>0</v>
      </c>
      <c r="AP1097" s="17">
        <f t="shared" si="4058"/>
        <v>0</v>
      </c>
      <c r="AQ1097" s="17">
        <f t="shared" si="4059"/>
        <v>0</v>
      </c>
      <c r="AR1097" s="17">
        <f t="shared" si="4060"/>
        <v>0</v>
      </c>
      <c r="AS1097" s="17">
        <f t="shared" si="4061"/>
        <v>0</v>
      </c>
      <c r="AT1097" s="17">
        <f t="shared" si="4062"/>
        <v>0</v>
      </c>
      <c r="AU1097" s="17">
        <f t="shared" si="4063"/>
        <v>0</v>
      </c>
      <c r="AV1097" s="17">
        <f t="shared" si="4064"/>
        <v>0</v>
      </c>
      <c r="AW1097" s="17">
        <f t="shared" si="3936"/>
        <v>50</v>
      </c>
      <c r="AX1097" s="17">
        <f t="shared" si="3937"/>
        <v>0</v>
      </c>
      <c r="AY1097" s="17">
        <f t="shared" si="3938"/>
        <v>0</v>
      </c>
      <c r="AZ1097" s="17">
        <f t="shared" si="4065"/>
        <v>0</v>
      </c>
      <c r="BA1097" s="17">
        <f t="shared" si="3939"/>
        <v>50</v>
      </c>
      <c r="BB1097" s="17">
        <f t="shared" si="3940"/>
        <v>0</v>
      </c>
      <c r="BC1097" s="17">
        <f t="shared" si="3941"/>
        <v>0</v>
      </c>
      <c r="BD1097" s="17">
        <f t="shared" si="4066"/>
        <v>0</v>
      </c>
      <c r="BE1097" s="17">
        <f t="shared" si="4067"/>
        <v>0</v>
      </c>
      <c r="BF1097" s="17">
        <f t="shared" si="4068"/>
        <v>0</v>
      </c>
      <c r="BG1097" s="17">
        <f t="shared" si="4069"/>
        <v>0</v>
      </c>
      <c r="BH1097" s="17">
        <f t="shared" si="4070"/>
        <v>0</v>
      </c>
      <c r="BI1097" s="17">
        <f t="shared" si="4071"/>
        <v>0</v>
      </c>
      <c r="BJ1097" s="17">
        <f t="shared" si="4072"/>
        <v>0</v>
      </c>
      <c r="BK1097" s="17">
        <f t="shared" si="4073"/>
        <v>0</v>
      </c>
      <c r="BL1097" s="17">
        <f t="shared" si="4074"/>
        <v>0</v>
      </c>
      <c r="BM1097" s="17">
        <f t="shared" si="4075"/>
        <v>0</v>
      </c>
      <c r="BN1097" s="17">
        <f t="shared" si="4076"/>
        <v>0</v>
      </c>
      <c r="BO1097" s="17">
        <f t="shared" si="3893"/>
        <v>50</v>
      </c>
      <c r="BP1097" s="17">
        <f t="shared" si="3894"/>
        <v>0</v>
      </c>
      <c r="BQ1097" s="17">
        <f t="shared" si="3895"/>
        <v>0</v>
      </c>
      <c r="BR1097" s="17">
        <f t="shared" si="4077"/>
        <v>0</v>
      </c>
      <c r="BS1097" s="35"/>
      <c r="BT1097" s="35"/>
      <c r="BU1097" s="1"/>
      <c r="BV1097" s="1"/>
      <c r="BW1097" s="1"/>
      <c r="BX1097" s="1"/>
      <c r="BY1097" s="1"/>
      <c r="BZ1097" s="1"/>
      <c r="CA1097" s="1"/>
      <c r="CB1097" s="1"/>
    </row>
    <row r="1098" s="1" customFormat="1">
      <c r="A1098" s="33" t="s">
        <v>501</v>
      </c>
      <c r="B1098" s="33" t="s">
        <v>70</v>
      </c>
      <c r="C1098" s="33" t="s">
        <v>72</v>
      </c>
      <c r="D1098" s="33" t="s">
        <v>490</v>
      </c>
      <c r="E1098" s="38"/>
      <c r="F1098" s="34" t="s">
        <v>491</v>
      </c>
      <c r="G1098" s="17"/>
      <c r="H1098" s="17"/>
      <c r="I1098" s="17"/>
      <c r="J1098" s="17"/>
      <c r="K1098" s="17"/>
      <c r="L1098" s="17"/>
      <c r="M1098" s="17"/>
      <c r="N1098" s="17"/>
      <c r="O1098" s="17"/>
      <c r="P1098" s="17">
        <f t="shared" si="4038"/>
        <v>0</v>
      </c>
      <c r="Q1098" s="17">
        <f t="shared" si="4039"/>
        <v>0</v>
      </c>
      <c r="R1098" s="17">
        <f t="shared" si="4040"/>
        <v>0</v>
      </c>
      <c r="S1098" s="17">
        <f t="shared" si="4041"/>
        <v>50</v>
      </c>
      <c r="T1098" s="17">
        <f t="shared" si="4042"/>
        <v>0</v>
      </c>
      <c r="U1098" s="17">
        <f t="shared" si="4043"/>
        <v>0</v>
      </c>
      <c r="V1098" s="17">
        <f t="shared" si="4044"/>
        <v>0</v>
      </c>
      <c r="W1098" s="17">
        <f t="shared" si="4045"/>
        <v>0</v>
      </c>
      <c r="X1098" s="17">
        <f t="shared" si="4046"/>
        <v>0</v>
      </c>
      <c r="Y1098" s="17">
        <f t="shared" si="4078"/>
        <v>50</v>
      </c>
      <c r="Z1098" s="17">
        <f t="shared" si="4079"/>
        <v>0</v>
      </c>
      <c r="AA1098" s="17">
        <f t="shared" si="4080"/>
        <v>0</v>
      </c>
      <c r="AB1098" s="17">
        <f t="shared" si="4047"/>
        <v>0</v>
      </c>
      <c r="AC1098" s="17">
        <f t="shared" si="4048"/>
        <v>0</v>
      </c>
      <c r="AD1098" s="17">
        <f t="shared" si="4049"/>
        <v>0</v>
      </c>
      <c r="AE1098" s="17">
        <f t="shared" si="4081"/>
        <v>50</v>
      </c>
      <c r="AF1098" s="17">
        <f t="shared" si="4082"/>
        <v>0</v>
      </c>
      <c r="AG1098" s="17">
        <f t="shared" si="4083"/>
        <v>0</v>
      </c>
      <c r="AH1098" s="17">
        <f t="shared" si="4050"/>
        <v>0</v>
      </c>
      <c r="AI1098" s="17">
        <f t="shared" si="4051"/>
        <v>0</v>
      </c>
      <c r="AJ1098" s="17">
        <f t="shared" si="4052"/>
        <v>0</v>
      </c>
      <c r="AK1098" s="17">
        <f t="shared" si="4053"/>
        <v>0</v>
      </c>
      <c r="AL1098" s="17">
        <f t="shared" si="4054"/>
        <v>0</v>
      </c>
      <c r="AM1098" s="17">
        <f t="shared" si="4055"/>
        <v>0</v>
      </c>
      <c r="AN1098" s="17">
        <f t="shared" si="4056"/>
        <v>0</v>
      </c>
      <c r="AO1098" s="17">
        <f t="shared" si="4057"/>
        <v>0</v>
      </c>
      <c r="AP1098" s="17">
        <f t="shared" si="4058"/>
        <v>0</v>
      </c>
      <c r="AQ1098" s="17">
        <f t="shared" si="4059"/>
        <v>0</v>
      </c>
      <c r="AR1098" s="17">
        <f t="shared" si="4060"/>
        <v>0</v>
      </c>
      <c r="AS1098" s="17">
        <f t="shared" si="4061"/>
        <v>0</v>
      </c>
      <c r="AT1098" s="17">
        <f t="shared" si="4062"/>
        <v>0</v>
      </c>
      <c r="AU1098" s="17">
        <f t="shared" si="4063"/>
        <v>0</v>
      </c>
      <c r="AV1098" s="17">
        <f t="shared" si="4064"/>
        <v>0</v>
      </c>
      <c r="AW1098" s="17">
        <f t="shared" si="3936"/>
        <v>50</v>
      </c>
      <c r="AX1098" s="17">
        <f t="shared" si="3937"/>
        <v>0</v>
      </c>
      <c r="AY1098" s="17">
        <f t="shared" si="3938"/>
        <v>0</v>
      </c>
      <c r="AZ1098" s="17">
        <f t="shared" si="4065"/>
        <v>0</v>
      </c>
      <c r="BA1098" s="17">
        <f t="shared" si="3939"/>
        <v>50</v>
      </c>
      <c r="BB1098" s="17">
        <f t="shared" si="3940"/>
        <v>0</v>
      </c>
      <c r="BC1098" s="17">
        <f t="shared" si="3941"/>
        <v>0</v>
      </c>
      <c r="BD1098" s="17">
        <f t="shared" si="4066"/>
        <v>0</v>
      </c>
      <c r="BE1098" s="17">
        <f t="shared" si="4067"/>
        <v>0</v>
      </c>
      <c r="BF1098" s="17">
        <f t="shared" si="4068"/>
        <v>0</v>
      </c>
      <c r="BG1098" s="17">
        <f t="shared" si="4069"/>
        <v>0</v>
      </c>
      <c r="BH1098" s="17">
        <f t="shared" si="4070"/>
        <v>0</v>
      </c>
      <c r="BI1098" s="17">
        <f t="shared" si="4071"/>
        <v>0</v>
      </c>
      <c r="BJ1098" s="17">
        <f t="shared" si="4072"/>
        <v>0</v>
      </c>
      <c r="BK1098" s="17">
        <f t="shared" si="4073"/>
        <v>0</v>
      </c>
      <c r="BL1098" s="17">
        <f t="shared" si="4074"/>
        <v>0</v>
      </c>
      <c r="BM1098" s="17">
        <f t="shared" si="4075"/>
        <v>0</v>
      </c>
      <c r="BN1098" s="17">
        <f t="shared" si="4076"/>
        <v>0</v>
      </c>
      <c r="BO1098" s="17">
        <f t="shared" si="3893"/>
        <v>50</v>
      </c>
      <c r="BP1098" s="17">
        <f t="shared" si="3894"/>
        <v>0</v>
      </c>
      <c r="BQ1098" s="17">
        <f t="shared" si="3895"/>
        <v>0</v>
      </c>
      <c r="BR1098" s="17">
        <f t="shared" si="4077"/>
        <v>0</v>
      </c>
      <c r="BS1098" s="35"/>
      <c r="BT1098" s="35"/>
      <c r="BU1098" s="1"/>
      <c r="BV1098" s="1"/>
      <c r="BW1098" s="1"/>
      <c r="BX1098" s="1"/>
      <c r="BY1098" s="1"/>
      <c r="BZ1098" s="1"/>
      <c r="CA1098" s="1"/>
      <c r="CB1098" s="1"/>
    </row>
    <row r="1099" s="1" customFormat="1">
      <c r="A1099" s="33" t="s">
        <v>501</v>
      </c>
      <c r="B1099" s="33" t="s">
        <v>70</v>
      </c>
      <c r="C1099" s="33" t="s">
        <v>72</v>
      </c>
      <c r="D1099" s="33" t="s">
        <v>490</v>
      </c>
      <c r="E1099" s="33" t="s">
        <v>50</v>
      </c>
      <c r="F1099" s="34" t="s">
        <v>51</v>
      </c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>
        <v>50</v>
      </c>
      <c r="T1099" s="17"/>
      <c r="U1099" s="17"/>
      <c r="V1099" s="17"/>
      <c r="W1099" s="17"/>
      <c r="X1099" s="17"/>
      <c r="Y1099" s="17">
        <f t="shared" si="4078"/>
        <v>50</v>
      </c>
      <c r="Z1099" s="17">
        <f t="shared" si="4079"/>
        <v>0</v>
      </c>
      <c r="AA1099" s="17">
        <f t="shared" si="4080"/>
        <v>0</v>
      </c>
      <c r="AB1099" s="17"/>
      <c r="AC1099" s="17"/>
      <c r="AD1099" s="17"/>
      <c r="AE1099" s="17">
        <f t="shared" si="4081"/>
        <v>50</v>
      </c>
      <c r="AF1099" s="17">
        <f t="shared" si="4082"/>
        <v>0</v>
      </c>
      <c r="AG1099" s="17">
        <f t="shared" si="4083"/>
        <v>0</v>
      </c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>
        <f t="shared" si="3936"/>
        <v>50</v>
      </c>
      <c r="AX1099" s="17">
        <f t="shared" si="3937"/>
        <v>0</v>
      </c>
      <c r="AY1099" s="17">
        <f t="shared" si="3938"/>
        <v>0</v>
      </c>
      <c r="AZ1099" s="17"/>
      <c r="BA1099" s="17">
        <f t="shared" si="3939"/>
        <v>50</v>
      </c>
      <c r="BB1099" s="17">
        <f t="shared" si="3940"/>
        <v>0</v>
      </c>
      <c r="BC1099" s="17">
        <f t="shared" si="3941"/>
        <v>0</v>
      </c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>
        <f t="shared" si="3893"/>
        <v>50</v>
      </c>
      <c r="BP1099" s="17">
        <f t="shared" si="3894"/>
        <v>0</v>
      </c>
      <c r="BQ1099" s="17">
        <f t="shared" si="3895"/>
        <v>0</v>
      </c>
      <c r="BR1099" s="17"/>
      <c r="BS1099" s="35"/>
      <c r="BT1099" s="35"/>
      <c r="BU1099" s="1"/>
      <c r="BV1099" s="1"/>
      <c r="BW1099" s="1"/>
      <c r="BX1099" s="1"/>
      <c r="BY1099" s="1"/>
      <c r="BZ1099" s="1"/>
      <c r="CA1099" s="1"/>
      <c r="CB1099" s="1"/>
    </row>
    <row r="1100" s="23" customFormat="1">
      <c r="A1100" s="24" t="s">
        <v>501</v>
      </c>
      <c r="B1100" s="24" t="s">
        <v>96</v>
      </c>
      <c r="C1100" s="24"/>
      <c r="D1100" s="24"/>
      <c r="E1100" s="36"/>
      <c r="F1100" s="25" t="s">
        <v>207</v>
      </c>
      <c r="G1100" s="26">
        <f t="shared" si="4032"/>
        <v>44</v>
      </c>
      <c r="H1100" s="26">
        <f t="shared" si="4033"/>
        <v>44</v>
      </c>
      <c r="I1100" s="26">
        <f t="shared" si="4034"/>
        <v>44</v>
      </c>
      <c r="J1100" s="26">
        <f t="shared" si="4035"/>
        <v>0</v>
      </c>
      <c r="K1100" s="26">
        <f t="shared" si="4036"/>
        <v>0</v>
      </c>
      <c r="L1100" s="26">
        <f t="shared" si="4037"/>
        <v>0</v>
      </c>
      <c r="M1100" s="26">
        <f t="shared" si="3811"/>
        <v>44</v>
      </c>
      <c r="N1100" s="26">
        <f t="shared" si="3812"/>
        <v>44</v>
      </c>
      <c r="O1100" s="26">
        <f t="shared" si="3813"/>
        <v>44</v>
      </c>
      <c r="P1100" s="26">
        <f t="shared" si="4038"/>
        <v>0</v>
      </c>
      <c r="Q1100" s="26">
        <f t="shared" si="4039"/>
        <v>0</v>
      </c>
      <c r="R1100" s="26">
        <f t="shared" si="4040"/>
        <v>0</v>
      </c>
      <c r="S1100" s="26">
        <f t="shared" si="4041"/>
        <v>0</v>
      </c>
      <c r="T1100" s="26">
        <f t="shared" si="4042"/>
        <v>0</v>
      </c>
      <c r="U1100" s="26">
        <f t="shared" si="4043"/>
        <v>0</v>
      </c>
      <c r="V1100" s="26">
        <f t="shared" si="4044"/>
        <v>0</v>
      </c>
      <c r="W1100" s="26">
        <f t="shared" si="4045"/>
        <v>0</v>
      </c>
      <c r="X1100" s="26">
        <f t="shared" si="4046"/>
        <v>0</v>
      </c>
      <c r="Y1100" s="26">
        <f t="shared" si="4078"/>
        <v>44</v>
      </c>
      <c r="Z1100" s="26">
        <f t="shared" si="4079"/>
        <v>44</v>
      </c>
      <c r="AA1100" s="26">
        <f t="shared" si="4080"/>
        <v>44</v>
      </c>
      <c r="AB1100" s="26">
        <f t="shared" si="4047"/>
        <v>0</v>
      </c>
      <c r="AC1100" s="26">
        <f t="shared" si="4048"/>
        <v>0</v>
      </c>
      <c r="AD1100" s="26">
        <f t="shared" si="4049"/>
        <v>0</v>
      </c>
      <c r="AE1100" s="26">
        <f t="shared" si="4081"/>
        <v>44</v>
      </c>
      <c r="AF1100" s="26">
        <f t="shared" si="4082"/>
        <v>44</v>
      </c>
      <c r="AG1100" s="26">
        <f t="shared" si="4083"/>
        <v>44</v>
      </c>
      <c r="AH1100" s="26">
        <f t="shared" si="4050"/>
        <v>0</v>
      </c>
      <c r="AI1100" s="26">
        <f t="shared" si="4051"/>
        <v>0</v>
      </c>
      <c r="AJ1100" s="26">
        <f t="shared" si="4052"/>
        <v>0</v>
      </c>
      <c r="AK1100" s="26">
        <f t="shared" si="4053"/>
        <v>0</v>
      </c>
      <c r="AL1100" s="26">
        <f t="shared" si="4054"/>
        <v>0</v>
      </c>
      <c r="AM1100" s="26">
        <f t="shared" si="4055"/>
        <v>0</v>
      </c>
      <c r="AN1100" s="26">
        <f t="shared" si="4056"/>
        <v>0</v>
      </c>
      <c r="AO1100" s="26">
        <f t="shared" si="4057"/>
        <v>0</v>
      </c>
      <c r="AP1100" s="26">
        <f t="shared" si="4058"/>
        <v>0</v>
      </c>
      <c r="AQ1100" s="26">
        <f t="shared" si="4059"/>
        <v>0</v>
      </c>
      <c r="AR1100" s="26">
        <f t="shared" si="4060"/>
        <v>0</v>
      </c>
      <c r="AS1100" s="26">
        <f t="shared" si="4061"/>
        <v>0</v>
      </c>
      <c r="AT1100" s="26">
        <f t="shared" si="4062"/>
        <v>0</v>
      </c>
      <c r="AU1100" s="26">
        <f t="shared" si="4063"/>
        <v>0</v>
      </c>
      <c r="AV1100" s="26">
        <f t="shared" si="4064"/>
        <v>0</v>
      </c>
      <c r="AW1100" s="26">
        <f t="shared" si="3936"/>
        <v>44</v>
      </c>
      <c r="AX1100" s="26">
        <f t="shared" si="3937"/>
        <v>44</v>
      </c>
      <c r="AY1100" s="26">
        <f t="shared" si="3938"/>
        <v>44</v>
      </c>
      <c r="AZ1100" s="26">
        <f t="shared" si="4065"/>
        <v>0</v>
      </c>
      <c r="BA1100" s="26">
        <f t="shared" si="3939"/>
        <v>44</v>
      </c>
      <c r="BB1100" s="26">
        <f t="shared" si="3940"/>
        <v>44</v>
      </c>
      <c r="BC1100" s="26">
        <f t="shared" si="3941"/>
        <v>44</v>
      </c>
      <c r="BD1100" s="26">
        <f t="shared" si="4066"/>
        <v>0</v>
      </c>
      <c r="BE1100" s="26">
        <f t="shared" si="4067"/>
        <v>0</v>
      </c>
      <c r="BF1100" s="26">
        <f t="shared" si="4068"/>
        <v>0</v>
      </c>
      <c r="BG1100" s="26">
        <f t="shared" si="4069"/>
        <v>0</v>
      </c>
      <c r="BH1100" s="26">
        <f t="shared" si="4070"/>
        <v>0</v>
      </c>
      <c r="BI1100" s="26">
        <f t="shared" si="4071"/>
        <v>0</v>
      </c>
      <c r="BJ1100" s="26">
        <f t="shared" si="4072"/>
        <v>0</v>
      </c>
      <c r="BK1100" s="26">
        <f t="shared" si="4073"/>
        <v>0</v>
      </c>
      <c r="BL1100" s="26">
        <f t="shared" si="4074"/>
        <v>0</v>
      </c>
      <c r="BM1100" s="26">
        <f t="shared" si="4075"/>
        <v>0</v>
      </c>
      <c r="BN1100" s="26">
        <f t="shared" si="4076"/>
        <v>0</v>
      </c>
      <c r="BO1100" s="26">
        <f t="shared" si="3893"/>
        <v>44</v>
      </c>
      <c r="BP1100" s="26">
        <f t="shared" si="3894"/>
        <v>44</v>
      </c>
      <c r="BQ1100" s="26">
        <f t="shared" si="3895"/>
        <v>44</v>
      </c>
      <c r="BR1100" s="26">
        <f t="shared" si="4077"/>
        <v>0</v>
      </c>
      <c r="BS1100" s="27"/>
      <c r="BT1100" s="27"/>
      <c r="BU1100" s="23"/>
      <c r="BV1100" s="23"/>
      <c r="BW1100" s="23"/>
      <c r="BX1100" s="23"/>
      <c r="BY1100" s="23"/>
      <c r="BZ1100" s="23"/>
      <c r="CA1100" s="23"/>
      <c r="CB1100" s="23"/>
    </row>
    <row r="1101" s="28" customFormat="1">
      <c r="A1101" s="29" t="s">
        <v>501</v>
      </c>
      <c r="B1101" s="29" t="s">
        <v>96</v>
      </c>
      <c r="C1101" s="29" t="s">
        <v>72</v>
      </c>
      <c r="D1101" s="29"/>
      <c r="E1101" s="37"/>
      <c r="F1101" s="30" t="s">
        <v>208</v>
      </c>
      <c r="G1101" s="31">
        <f t="shared" si="4032"/>
        <v>44</v>
      </c>
      <c r="H1101" s="31">
        <f t="shared" si="4033"/>
        <v>44</v>
      </c>
      <c r="I1101" s="31">
        <f t="shared" si="4034"/>
        <v>44</v>
      </c>
      <c r="J1101" s="31">
        <f t="shared" si="4035"/>
        <v>0</v>
      </c>
      <c r="K1101" s="31">
        <f t="shared" si="4036"/>
        <v>0</v>
      </c>
      <c r="L1101" s="31">
        <f t="shared" si="4037"/>
        <v>0</v>
      </c>
      <c r="M1101" s="31">
        <f t="shared" si="3811"/>
        <v>44</v>
      </c>
      <c r="N1101" s="31">
        <f t="shared" si="3812"/>
        <v>44</v>
      </c>
      <c r="O1101" s="31">
        <f t="shared" si="3813"/>
        <v>44</v>
      </c>
      <c r="P1101" s="31">
        <f t="shared" si="4038"/>
        <v>0</v>
      </c>
      <c r="Q1101" s="31">
        <f t="shared" si="4039"/>
        <v>0</v>
      </c>
      <c r="R1101" s="31">
        <f t="shared" si="4040"/>
        <v>0</v>
      </c>
      <c r="S1101" s="31">
        <f t="shared" si="4041"/>
        <v>0</v>
      </c>
      <c r="T1101" s="31">
        <f t="shared" si="4042"/>
        <v>0</v>
      </c>
      <c r="U1101" s="31">
        <f t="shared" si="4043"/>
        <v>0</v>
      </c>
      <c r="V1101" s="31">
        <f t="shared" si="4044"/>
        <v>0</v>
      </c>
      <c r="W1101" s="31">
        <f t="shared" si="4045"/>
        <v>0</v>
      </c>
      <c r="X1101" s="31">
        <f t="shared" si="4046"/>
        <v>0</v>
      </c>
      <c r="Y1101" s="31">
        <f t="shared" si="4078"/>
        <v>44</v>
      </c>
      <c r="Z1101" s="31">
        <f t="shared" si="4079"/>
        <v>44</v>
      </c>
      <c r="AA1101" s="31">
        <f t="shared" si="4080"/>
        <v>44</v>
      </c>
      <c r="AB1101" s="31">
        <f t="shared" si="4047"/>
        <v>0</v>
      </c>
      <c r="AC1101" s="31">
        <f t="shared" si="4048"/>
        <v>0</v>
      </c>
      <c r="AD1101" s="31">
        <f t="shared" si="4049"/>
        <v>0</v>
      </c>
      <c r="AE1101" s="31">
        <f t="shared" si="4081"/>
        <v>44</v>
      </c>
      <c r="AF1101" s="31">
        <f t="shared" si="4082"/>
        <v>44</v>
      </c>
      <c r="AG1101" s="31">
        <f t="shared" si="4083"/>
        <v>44</v>
      </c>
      <c r="AH1101" s="31">
        <f t="shared" si="4050"/>
        <v>0</v>
      </c>
      <c r="AI1101" s="31">
        <f t="shared" si="4051"/>
        <v>0</v>
      </c>
      <c r="AJ1101" s="31">
        <f t="shared" si="4052"/>
        <v>0</v>
      </c>
      <c r="AK1101" s="31">
        <f t="shared" si="4053"/>
        <v>0</v>
      </c>
      <c r="AL1101" s="31">
        <f t="shared" si="4054"/>
        <v>0</v>
      </c>
      <c r="AM1101" s="31">
        <f t="shared" si="4055"/>
        <v>0</v>
      </c>
      <c r="AN1101" s="31">
        <f t="shared" si="4056"/>
        <v>0</v>
      </c>
      <c r="AO1101" s="31">
        <f t="shared" si="4057"/>
        <v>0</v>
      </c>
      <c r="AP1101" s="31">
        <f t="shared" si="4058"/>
        <v>0</v>
      </c>
      <c r="AQ1101" s="31">
        <f t="shared" si="4059"/>
        <v>0</v>
      </c>
      <c r="AR1101" s="31">
        <f t="shared" si="4060"/>
        <v>0</v>
      </c>
      <c r="AS1101" s="31">
        <f t="shared" si="4061"/>
        <v>0</v>
      </c>
      <c r="AT1101" s="31">
        <f t="shared" si="4062"/>
        <v>0</v>
      </c>
      <c r="AU1101" s="31">
        <f t="shared" si="4063"/>
        <v>0</v>
      </c>
      <c r="AV1101" s="31">
        <f t="shared" si="4064"/>
        <v>0</v>
      </c>
      <c r="AW1101" s="31">
        <f t="shared" si="3936"/>
        <v>44</v>
      </c>
      <c r="AX1101" s="31">
        <f t="shared" si="3937"/>
        <v>44</v>
      </c>
      <c r="AY1101" s="31">
        <f t="shared" si="3938"/>
        <v>44</v>
      </c>
      <c r="AZ1101" s="31">
        <f t="shared" si="4065"/>
        <v>0</v>
      </c>
      <c r="BA1101" s="31">
        <f t="shared" si="3939"/>
        <v>44</v>
      </c>
      <c r="BB1101" s="31">
        <f t="shared" si="3940"/>
        <v>44</v>
      </c>
      <c r="BC1101" s="31">
        <f t="shared" si="3941"/>
        <v>44</v>
      </c>
      <c r="BD1101" s="31">
        <f t="shared" si="4066"/>
        <v>0</v>
      </c>
      <c r="BE1101" s="31">
        <f t="shared" si="4067"/>
        <v>0</v>
      </c>
      <c r="BF1101" s="31">
        <f t="shared" si="4068"/>
        <v>0</v>
      </c>
      <c r="BG1101" s="31">
        <f t="shared" si="4069"/>
        <v>0</v>
      </c>
      <c r="BH1101" s="31">
        <f t="shared" si="4070"/>
        <v>0</v>
      </c>
      <c r="BI1101" s="31">
        <f t="shared" si="4071"/>
        <v>0</v>
      </c>
      <c r="BJ1101" s="31">
        <f t="shared" si="4072"/>
        <v>0</v>
      </c>
      <c r="BK1101" s="31">
        <f t="shared" si="4073"/>
        <v>0</v>
      </c>
      <c r="BL1101" s="31">
        <f t="shared" si="4074"/>
        <v>0</v>
      </c>
      <c r="BM1101" s="31">
        <f t="shared" si="4075"/>
        <v>0</v>
      </c>
      <c r="BN1101" s="31">
        <f t="shared" si="4076"/>
        <v>0</v>
      </c>
      <c r="BO1101" s="31">
        <f t="shared" si="3893"/>
        <v>44</v>
      </c>
      <c r="BP1101" s="31">
        <f t="shared" si="3894"/>
        <v>44</v>
      </c>
      <c r="BQ1101" s="31">
        <f t="shared" si="3895"/>
        <v>44</v>
      </c>
      <c r="BR1101" s="31">
        <f t="shared" si="4077"/>
        <v>0</v>
      </c>
      <c r="BS1101" s="32"/>
      <c r="BT1101" s="32"/>
      <c r="BU1101" s="28"/>
      <c r="BV1101" s="28"/>
      <c r="BW1101" s="28"/>
      <c r="BX1101" s="28"/>
      <c r="BY1101" s="28"/>
      <c r="BZ1101" s="28"/>
      <c r="CA1101" s="28"/>
      <c r="CB1101" s="28"/>
    </row>
    <row r="1102" s="1" customFormat="1">
      <c r="A1102" s="33" t="s">
        <v>501</v>
      </c>
      <c r="B1102" s="33" t="s">
        <v>96</v>
      </c>
      <c r="C1102" s="33" t="s">
        <v>72</v>
      </c>
      <c r="D1102" s="33" t="s">
        <v>166</v>
      </c>
      <c r="E1102" s="38"/>
      <c r="F1102" s="34" t="s">
        <v>167</v>
      </c>
      <c r="G1102" s="17">
        <f t="shared" si="4032"/>
        <v>44</v>
      </c>
      <c r="H1102" s="17">
        <f t="shared" si="4033"/>
        <v>44</v>
      </c>
      <c r="I1102" s="17">
        <f t="shared" si="4034"/>
        <v>44</v>
      </c>
      <c r="J1102" s="17">
        <f t="shared" si="4035"/>
        <v>0</v>
      </c>
      <c r="K1102" s="17">
        <f t="shared" si="4036"/>
        <v>0</v>
      </c>
      <c r="L1102" s="17">
        <f t="shared" si="4037"/>
        <v>0</v>
      </c>
      <c r="M1102" s="17">
        <f t="shared" si="3811"/>
        <v>44</v>
      </c>
      <c r="N1102" s="17">
        <f t="shared" si="3812"/>
        <v>44</v>
      </c>
      <c r="O1102" s="17">
        <f t="shared" si="3813"/>
        <v>44</v>
      </c>
      <c r="P1102" s="17">
        <f t="shared" si="4038"/>
        <v>0</v>
      </c>
      <c r="Q1102" s="17">
        <f t="shared" si="4039"/>
        <v>0</v>
      </c>
      <c r="R1102" s="17">
        <f t="shared" si="4040"/>
        <v>0</v>
      </c>
      <c r="S1102" s="17">
        <f t="shared" si="4041"/>
        <v>0</v>
      </c>
      <c r="T1102" s="17">
        <f t="shared" si="4042"/>
        <v>0</v>
      </c>
      <c r="U1102" s="17">
        <f t="shared" si="4043"/>
        <v>0</v>
      </c>
      <c r="V1102" s="17">
        <f t="shared" si="4044"/>
        <v>0</v>
      </c>
      <c r="W1102" s="17">
        <f t="shared" si="4045"/>
        <v>0</v>
      </c>
      <c r="X1102" s="17">
        <f t="shared" si="4046"/>
        <v>0</v>
      </c>
      <c r="Y1102" s="17">
        <f t="shared" si="4078"/>
        <v>44</v>
      </c>
      <c r="Z1102" s="17">
        <f t="shared" si="4079"/>
        <v>44</v>
      </c>
      <c r="AA1102" s="17">
        <f t="shared" si="4080"/>
        <v>44</v>
      </c>
      <c r="AB1102" s="17">
        <f t="shared" si="4047"/>
        <v>0</v>
      </c>
      <c r="AC1102" s="17">
        <f t="shared" si="4048"/>
        <v>0</v>
      </c>
      <c r="AD1102" s="17">
        <f t="shared" si="4049"/>
        <v>0</v>
      </c>
      <c r="AE1102" s="17">
        <f t="shared" si="4081"/>
        <v>44</v>
      </c>
      <c r="AF1102" s="17">
        <f t="shared" si="4082"/>
        <v>44</v>
      </c>
      <c r="AG1102" s="17">
        <f t="shared" si="4083"/>
        <v>44</v>
      </c>
      <c r="AH1102" s="17">
        <f t="shared" si="4050"/>
        <v>0</v>
      </c>
      <c r="AI1102" s="17">
        <f t="shared" si="4051"/>
        <v>0</v>
      </c>
      <c r="AJ1102" s="17">
        <f t="shared" si="4052"/>
        <v>0</v>
      </c>
      <c r="AK1102" s="17">
        <f t="shared" si="4053"/>
        <v>0</v>
      </c>
      <c r="AL1102" s="17">
        <f t="shared" si="4054"/>
        <v>0</v>
      </c>
      <c r="AM1102" s="17">
        <f t="shared" si="4055"/>
        <v>0</v>
      </c>
      <c r="AN1102" s="17">
        <f t="shared" si="4056"/>
        <v>0</v>
      </c>
      <c r="AO1102" s="17">
        <f t="shared" si="4057"/>
        <v>0</v>
      </c>
      <c r="AP1102" s="17">
        <f t="shared" si="4058"/>
        <v>0</v>
      </c>
      <c r="AQ1102" s="17">
        <f t="shared" si="4059"/>
        <v>0</v>
      </c>
      <c r="AR1102" s="17">
        <f t="shared" si="4060"/>
        <v>0</v>
      </c>
      <c r="AS1102" s="17">
        <f t="shared" si="4061"/>
        <v>0</v>
      </c>
      <c r="AT1102" s="17">
        <f t="shared" si="4062"/>
        <v>0</v>
      </c>
      <c r="AU1102" s="17">
        <f t="shared" si="4063"/>
        <v>0</v>
      </c>
      <c r="AV1102" s="17">
        <f t="shared" si="4064"/>
        <v>0</v>
      </c>
      <c r="AW1102" s="17">
        <f t="shared" si="3936"/>
        <v>44</v>
      </c>
      <c r="AX1102" s="17">
        <f t="shared" si="3937"/>
        <v>44</v>
      </c>
      <c r="AY1102" s="17">
        <f t="shared" si="3938"/>
        <v>44</v>
      </c>
      <c r="AZ1102" s="17">
        <f t="shared" si="4065"/>
        <v>0</v>
      </c>
      <c r="BA1102" s="17">
        <f t="shared" si="3939"/>
        <v>44</v>
      </c>
      <c r="BB1102" s="17">
        <f t="shared" si="3940"/>
        <v>44</v>
      </c>
      <c r="BC1102" s="17">
        <f t="shared" si="3941"/>
        <v>44</v>
      </c>
      <c r="BD1102" s="17">
        <f t="shared" si="4066"/>
        <v>0</v>
      </c>
      <c r="BE1102" s="17">
        <f t="shared" si="4067"/>
        <v>0</v>
      </c>
      <c r="BF1102" s="17">
        <f t="shared" si="4068"/>
        <v>0</v>
      </c>
      <c r="BG1102" s="17">
        <f t="shared" si="4069"/>
        <v>0</v>
      </c>
      <c r="BH1102" s="17">
        <f t="shared" si="4070"/>
        <v>0</v>
      </c>
      <c r="BI1102" s="17">
        <f t="shared" si="4071"/>
        <v>0</v>
      </c>
      <c r="BJ1102" s="17">
        <f t="shared" si="4072"/>
        <v>0</v>
      </c>
      <c r="BK1102" s="17">
        <f t="shared" si="4073"/>
        <v>0</v>
      </c>
      <c r="BL1102" s="17">
        <f t="shared" si="4074"/>
        <v>0</v>
      </c>
      <c r="BM1102" s="17">
        <f t="shared" si="4075"/>
        <v>0</v>
      </c>
      <c r="BN1102" s="17">
        <f t="shared" si="4076"/>
        <v>0</v>
      </c>
      <c r="BO1102" s="17">
        <f t="shared" si="3893"/>
        <v>44</v>
      </c>
      <c r="BP1102" s="17">
        <f t="shared" si="3894"/>
        <v>44</v>
      </c>
      <c r="BQ1102" s="17">
        <f t="shared" si="3895"/>
        <v>44</v>
      </c>
      <c r="BR1102" s="17">
        <f t="shared" si="4077"/>
        <v>0</v>
      </c>
      <c r="BS1102" s="35"/>
      <c r="BT1102" s="35"/>
      <c r="BU1102" s="1"/>
      <c r="BV1102" s="1"/>
      <c r="BW1102" s="1"/>
      <c r="BX1102" s="1"/>
      <c r="BY1102" s="1"/>
      <c r="BZ1102" s="1"/>
      <c r="CA1102" s="1"/>
      <c r="CB1102" s="1"/>
    </row>
    <row r="1103" s="1" customFormat="1" hidden="1">
      <c r="A1103" s="33" t="s">
        <v>501</v>
      </c>
      <c r="B1103" s="33" t="s">
        <v>96</v>
      </c>
      <c r="C1103" s="33" t="s">
        <v>72</v>
      </c>
      <c r="D1103" s="33" t="s">
        <v>168</v>
      </c>
      <c r="E1103" s="38"/>
      <c r="F1103" s="34" t="s">
        <v>43</v>
      </c>
      <c r="G1103" s="17">
        <f t="shared" si="4032"/>
        <v>44</v>
      </c>
      <c r="H1103" s="17">
        <f t="shared" si="4033"/>
        <v>44</v>
      </c>
      <c r="I1103" s="17">
        <f t="shared" si="4034"/>
        <v>44</v>
      </c>
      <c r="J1103" s="17">
        <f t="shared" si="4035"/>
        <v>0</v>
      </c>
      <c r="K1103" s="17">
        <f t="shared" si="4036"/>
        <v>0</v>
      </c>
      <c r="L1103" s="17">
        <f t="shared" si="4037"/>
        <v>0</v>
      </c>
      <c r="M1103" s="17">
        <f t="shared" si="3811"/>
        <v>44</v>
      </c>
      <c r="N1103" s="17">
        <f t="shared" si="3812"/>
        <v>44</v>
      </c>
      <c r="O1103" s="17">
        <f t="shared" si="3813"/>
        <v>44</v>
      </c>
      <c r="P1103" s="17">
        <f t="shared" si="4038"/>
        <v>0</v>
      </c>
      <c r="Q1103" s="17">
        <f t="shared" si="4039"/>
        <v>0</v>
      </c>
      <c r="R1103" s="17">
        <f t="shared" si="4040"/>
        <v>0</v>
      </c>
      <c r="S1103" s="17">
        <f t="shared" si="4041"/>
        <v>0</v>
      </c>
      <c r="T1103" s="17">
        <f t="shared" si="4042"/>
        <v>0</v>
      </c>
      <c r="U1103" s="17">
        <f t="shared" si="4043"/>
        <v>0</v>
      </c>
      <c r="V1103" s="17">
        <f t="shared" si="4044"/>
        <v>0</v>
      </c>
      <c r="W1103" s="17">
        <f t="shared" si="4045"/>
        <v>0</v>
      </c>
      <c r="X1103" s="17">
        <f t="shared" si="4046"/>
        <v>0</v>
      </c>
      <c r="Y1103" s="17">
        <f t="shared" si="4078"/>
        <v>44</v>
      </c>
      <c r="Z1103" s="17">
        <f t="shared" si="4079"/>
        <v>44</v>
      </c>
      <c r="AA1103" s="17">
        <f t="shared" si="4080"/>
        <v>44</v>
      </c>
      <c r="AB1103" s="17">
        <f t="shared" si="4047"/>
        <v>0</v>
      </c>
      <c r="AC1103" s="17">
        <f t="shared" si="4048"/>
        <v>0</v>
      </c>
      <c r="AD1103" s="17">
        <f t="shared" si="4049"/>
        <v>0</v>
      </c>
      <c r="AE1103" s="17">
        <f t="shared" si="4081"/>
        <v>44</v>
      </c>
      <c r="AF1103" s="17">
        <f t="shared" si="4082"/>
        <v>44</v>
      </c>
      <c r="AG1103" s="17">
        <f t="shared" si="4083"/>
        <v>44</v>
      </c>
      <c r="AH1103" s="17">
        <f t="shared" si="4050"/>
        <v>0</v>
      </c>
      <c r="AI1103" s="17">
        <f t="shared" si="4051"/>
        <v>0</v>
      </c>
      <c r="AJ1103" s="17">
        <f t="shared" si="4052"/>
        <v>0</v>
      </c>
      <c r="AK1103" s="17">
        <f t="shared" si="4053"/>
        <v>0</v>
      </c>
      <c r="AL1103" s="17">
        <f t="shared" si="4054"/>
        <v>0</v>
      </c>
      <c r="AM1103" s="17">
        <f t="shared" si="4055"/>
        <v>0</v>
      </c>
      <c r="AN1103" s="17">
        <f t="shared" si="4056"/>
        <v>0</v>
      </c>
      <c r="AO1103" s="17">
        <f t="shared" si="4057"/>
        <v>0</v>
      </c>
      <c r="AP1103" s="17">
        <f t="shared" si="4058"/>
        <v>0</v>
      </c>
      <c r="AQ1103" s="17">
        <f t="shared" si="4059"/>
        <v>0</v>
      </c>
      <c r="AR1103" s="17">
        <f t="shared" si="4060"/>
        <v>0</v>
      </c>
      <c r="AS1103" s="17">
        <f t="shared" si="4061"/>
        <v>0</v>
      </c>
      <c r="AT1103" s="17">
        <f t="shared" si="4062"/>
        <v>0</v>
      </c>
      <c r="AU1103" s="17">
        <f t="shared" si="4063"/>
        <v>0</v>
      </c>
      <c r="AV1103" s="17">
        <f t="shared" si="4064"/>
        <v>0</v>
      </c>
      <c r="AW1103" s="17">
        <f t="shared" si="3936"/>
        <v>44</v>
      </c>
      <c r="AX1103" s="17">
        <f t="shared" si="3937"/>
        <v>44</v>
      </c>
      <c r="AY1103" s="17">
        <f t="shared" si="3938"/>
        <v>44</v>
      </c>
      <c r="AZ1103" s="17">
        <f t="shared" si="4065"/>
        <v>0</v>
      </c>
      <c r="BA1103" s="17">
        <f t="shared" si="3939"/>
        <v>44</v>
      </c>
      <c r="BB1103" s="17">
        <f t="shared" si="3940"/>
        <v>44</v>
      </c>
      <c r="BC1103" s="17">
        <f t="shared" si="3941"/>
        <v>44</v>
      </c>
      <c r="BD1103" s="17">
        <f t="shared" si="4066"/>
        <v>0</v>
      </c>
      <c r="BE1103" s="17">
        <f t="shared" si="4067"/>
        <v>0</v>
      </c>
      <c r="BF1103" s="17">
        <f t="shared" si="4068"/>
        <v>0</v>
      </c>
      <c r="BG1103" s="17">
        <f t="shared" si="4069"/>
        <v>0</v>
      </c>
      <c r="BH1103" s="17">
        <f t="shared" si="4070"/>
        <v>0</v>
      </c>
      <c r="BI1103" s="17">
        <f t="shared" si="4071"/>
        <v>0</v>
      </c>
      <c r="BJ1103" s="17">
        <f t="shared" si="4072"/>
        <v>0</v>
      </c>
      <c r="BK1103" s="17">
        <f t="shared" si="4073"/>
        <v>0</v>
      </c>
      <c r="BL1103" s="17">
        <f t="shared" si="4074"/>
        <v>0</v>
      </c>
      <c r="BM1103" s="17">
        <f t="shared" si="4075"/>
        <v>0</v>
      </c>
      <c r="BN1103" s="17">
        <f t="shared" si="4076"/>
        <v>0</v>
      </c>
      <c r="BO1103" s="17">
        <f t="shared" si="3893"/>
        <v>44</v>
      </c>
      <c r="BP1103" s="17">
        <f t="shared" si="3894"/>
        <v>44</v>
      </c>
      <c r="BQ1103" s="17">
        <f t="shared" si="3895"/>
        <v>44</v>
      </c>
      <c r="BR1103" s="17">
        <f t="shared" si="4077"/>
        <v>0</v>
      </c>
      <c r="BS1103" s="35">
        <v>0</v>
      </c>
      <c r="BT1103" s="35"/>
      <c r="BU1103" s="1"/>
      <c r="BV1103" s="1"/>
      <c r="BW1103" s="1"/>
      <c r="BX1103" s="1"/>
      <c r="BY1103" s="1"/>
      <c r="BZ1103" s="1"/>
      <c r="CA1103" s="1"/>
      <c r="CB1103" s="1"/>
    </row>
    <row r="1104" s="1" customFormat="1">
      <c r="A1104" s="33" t="s">
        <v>501</v>
      </c>
      <c r="B1104" s="33" t="s">
        <v>96</v>
      </c>
      <c r="C1104" s="33" t="s">
        <v>72</v>
      </c>
      <c r="D1104" s="33" t="s">
        <v>193</v>
      </c>
      <c r="E1104" s="38"/>
      <c r="F1104" s="34" t="s">
        <v>194</v>
      </c>
      <c r="G1104" s="17">
        <f t="shared" si="4032"/>
        <v>44</v>
      </c>
      <c r="H1104" s="17">
        <f t="shared" si="4033"/>
        <v>44</v>
      </c>
      <c r="I1104" s="17">
        <f t="shared" si="4034"/>
        <v>44</v>
      </c>
      <c r="J1104" s="17">
        <f t="shared" si="4035"/>
        <v>0</v>
      </c>
      <c r="K1104" s="17">
        <f t="shared" si="4036"/>
        <v>0</v>
      </c>
      <c r="L1104" s="17">
        <f t="shared" si="4037"/>
        <v>0</v>
      </c>
      <c r="M1104" s="17">
        <f t="shared" si="3811"/>
        <v>44</v>
      </c>
      <c r="N1104" s="17">
        <f t="shared" si="3812"/>
        <v>44</v>
      </c>
      <c r="O1104" s="17">
        <f t="shared" si="3813"/>
        <v>44</v>
      </c>
      <c r="P1104" s="17">
        <f t="shared" si="4038"/>
        <v>0</v>
      </c>
      <c r="Q1104" s="17">
        <f t="shared" si="4039"/>
        <v>0</v>
      </c>
      <c r="R1104" s="17">
        <f t="shared" si="4040"/>
        <v>0</v>
      </c>
      <c r="S1104" s="17">
        <f t="shared" si="4041"/>
        <v>0</v>
      </c>
      <c r="T1104" s="17">
        <f t="shared" si="4042"/>
        <v>0</v>
      </c>
      <c r="U1104" s="17">
        <f t="shared" si="4043"/>
        <v>0</v>
      </c>
      <c r="V1104" s="17">
        <f t="shared" si="4044"/>
        <v>0</v>
      </c>
      <c r="W1104" s="17">
        <f t="shared" si="4045"/>
        <v>0</v>
      </c>
      <c r="X1104" s="17">
        <f t="shared" si="4046"/>
        <v>0</v>
      </c>
      <c r="Y1104" s="17">
        <f t="shared" si="4078"/>
        <v>44</v>
      </c>
      <c r="Z1104" s="17">
        <f t="shared" si="4079"/>
        <v>44</v>
      </c>
      <c r="AA1104" s="17">
        <f t="shared" si="4080"/>
        <v>44</v>
      </c>
      <c r="AB1104" s="17">
        <f t="shared" si="4047"/>
        <v>0</v>
      </c>
      <c r="AC1104" s="17">
        <f t="shared" si="4048"/>
        <v>0</v>
      </c>
      <c r="AD1104" s="17">
        <f t="shared" si="4049"/>
        <v>0</v>
      </c>
      <c r="AE1104" s="17">
        <f t="shared" si="4081"/>
        <v>44</v>
      </c>
      <c r="AF1104" s="17">
        <f t="shared" si="4082"/>
        <v>44</v>
      </c>
      <c r="AG1104" s="17">
        <f t="shared" si="4083"/>
        <v>44</v>
      </c>
      <c r="AH1104" s="17">
        <f t="shared" si="4050"/>
        <v>0</v>
      </c>
      <c r="AI1104" s="17">
        <f t="shared" si="4051"/>
        <v>0</v>
      </c>
      <c r="AJ1104" s="17">
        <f t="shared" si="4052"/>
        <v>0</v>
      </c>
      <c r="AK1104" s="17">
        <f t="shared" si="4053"/>
        <v>0</v>
      </c>
      <c r="AL1104" s="17">
        <f t="shared" si="4054"/>
        <v>0</v>
      </c>
      <c r="AM1104" s="17">
        <f t="shared" si="4055"/>
        <v>0</v>
      </c>
      <c r="AN1104" s="17">
        <f t="shared" si="4056"/>
        <v>0</v>
      </c>
      <c r="AO1104" s="17">
        <f t="shared" si="4057"/>
        <v>0</v>
      </c>
      <c r="AP1104" s="17">
        <f t="shared" si="4058"/>
        <v>0</v>
      </c>
      <c r="AQ1104" s="17">
        <f t="shared" si="4059"/>
        <v>0</v>
      </c>
      <c r="AR1104" s="17">
        <f t="shared" si="4060"/>
        <v>0</v>
      </c>
      <c r="AS1104" s="17">
        <f t="shared" si="4061"/>
        <v>0</v>
      </c>
      <c r="AT1104" s="17">
        <f t="shared" si="4062"/>
        <v>0</v>
      </c>
      <c r="AU1104" s="17">
        <f t="shared" si="4063"/>
        <v>0</v>
      </c>
      <c r="AV1104" s="17">
        <f t="shared" si="4064"/>
        <v>0</v>
      </c>
      <c r="AW1104" s="17">
        <f t="shared" si="3936"/>
        <v>44</v>
      </c>
      <c r="AX1104" s="17">
        <f t="shared" si="3937"/>
        <v>44</v>
      </c>
      <c r="AY1104" s="17">
        <f t="shared" si="3938"/>
        <v>44</v>
      </c>
      <c r="AZ1104" s="17">
        <f t="shared" si="4065"/>
        <v>0</v>
      </c>
      <c r="BA1104" s="17">
        <f t="shared" si="3939"/>
        <v>44</v>
      </c>
      <c r="BB1104" s="17">
        <f t="shared" si="3940"/>
        <v>44</v>
      </c>
      <c r="BC1104" s="17">
        <f t="shared" si="3941"/>
        <v>44</v>
      </c>
      <c r="BD1104" s="17">
        <f t="shared" si="4066"/>
        <v>0</v>
      </c>
      <c r="BE1104" s="17">
        <f t="shared" si="4067"/>
        <v>0</v>
      </c>
      <c r="BF1104" s="17">
        <f t="shared" si="4068"/>
        <v>0</v>
      </c>
      <c r="BG1104" s="17">
        <f t="shared" si="4069"/>
        <v>0</v>
      </c>
      <c r="BH1104" s="17">
        <f t="shared" si="4070"/>
        <v>0</v>
      </c>
      <c r="BI1104" s="17">
        <f t="shared" si="4071"/>
        <v>0</v>
      </c>
      <c r="BJ1104" s="17">
        <f t="shared" si="4072"/>
        <v>0</v>
      </c>
      <c r="BK1104" s="17">
        <f t="shared" si="4073"/>
        <v>0</v>
      </c>
      <c r="BL1104" s="17">
        <f t="shared" si="4074"/>
        <v>0</v>
      </c>
      <c r="BM1104" s="17">
        <f t="shared" si="4075"/>
        <v>0</v>
      </c>
      <c r="BN1104" s="17">
        <f t="shared" si="4076"/>
        <v>0</v>
      </c>
      <c r="BO1104" s="17">
        <f t="shared" si="3893"/>
        <v>44</v>
      </c>
      <c r="BP1104" s="17">
        <f t="shared" si="3894"/>
        <v>44</v>
      </c>
      <c r="BQ1104" s="17">
        <f t="shared" si="3895"/>
        <v>44</v>
      </c>
      <c r="BR1104" s="17">
        <f t="shared" si="4077"/>
        <v>0</v>
      </c>
      <c r="BS1104" s="35"/>
      <c r="BT1104" s="35"/>
      <c r="BU1104" s="1"/>
      <c r="BV1104" s="1"/>
      <c r="BW1104" s="1"/>
      <c r="BX1104" s="1"/>
      <c r="BY1104" s="1"/>
      <c r="BZ1104" s="1"/>
      <c r="CA1104" s="1"/>
      <c r="CB1104" s="1"/>
    </row>
    <row r="1105" s="1" customFormat="1">
      <c r="A1105" s="33" t="s">
        <v>501</v>
      </c>
      <c r="B1105" s="33" t="s">
        <v>96</v>
      </c>
      <c r="C1105" s="33" t="s">
        <v>72</v>
      </c>
      <c r="D1105" s="33" t="s">
        <v>209</v>
      </c>
      <c r="E1105" s="38"/>
      <c r="F1105" s="34" t="s">
        <v>210</v>
      </c>
      <c r="G1105" s="17">
        <f t="shared" si="4032"/>
        <v>44</v>
      </c>
      <c r="H1105" s="17">
        <f t="shared" si="4033"/>
        <v>44</v>
      </c>
      <c r="I1105" s="17">
        <f t="shared" si="4034"/>
        <v>44</v>
      </c>
      <c r="J1105" s="17">
        <f t="shared" si="4035"/>
        <v>0</v>
      </c>
      <c r="K1105" s="17">
        <f t="shared" si="4036"/>
        <v>0</v>
      </c>
      <c r="L1105" s="17">
        <f t="shared" si="4037"/>
        <v>0</v>
      </c>
      <c r="M1105" s="17">
        <f t="shared" si="3811"/>
        <v>44</v>
      </c>
      <c r="N1105" s="17">
        <f t="shared" si="3812"/>
        <v>44</v>
      </c>
      <c r="O1105" s="17">
        <f t="shared" si="3813"/>
        <v>44</v>
      </c>
      <c r="P1105" s="17">
        <f t="shared" si="4038"/>
        <v>0</v>
      </c>
      <c r="Q1105" s="17">
        <f t="shared" si="4039"/>
        <v>0</v>
      </c>
      <c r="R1105" s="17">
        <f t="shared" si="4040"/>
        <v>0</v>
      </c>
      <c r="S1105" s="17">
        <f t="shared" si="4041"/>
        <v>0</v>
      </c>
      <c r="T1105" s="17">
        <f t="shared" si="4042"/>
        <v>0</v>
      </c>
      <c r="U1105" s="17">
        <f t="shared" si="4043"/>
        <v>0</v>
      </c>
      <c r="V1105" s="17">
        <f t="shared" si="4044"/>
        <v>0</v>
      </c>
      <c r="W1105" s="17">
        <f t="shared" si="4045"/>
        <v>0</v>
      </c>
      <c r="X1105" s="17">
        <f t="shared" si="4046"/>
        <v>0</v>
      </c>
      <c r="Y1105" s="17">
        <f t="shared" si="4078"/>
        <v>44</v>
      </c>
      <c r="Z1105" s="17">
        <f t="shared" si="4079"/>
        <v>44</v>
      </c>
      <c r="AA1105" s="17">
        <f t="shared" si="4080"/>
        <v>44</v>
      </c>
      <c r="AB1105" s="17">
        <f t="shared" si="4047"/>
        <v>0</v>
      </c>
      <c r="AC1105" s="17">
        <f t="shared" si="4048"/>
        <v>0</v>
      </c>
      <c r="AD1105" s="17">
        <f t="shared" si="4049"/>
        <v>0</v>
      </c>
      <c r="AE1105" s="17">
        <f t="shared" si="4081"/>
        <v>44</v>
      </c>
      <c r="AF1105" s="17">
        <f t="shared" si="4082"/>
        <v>44</v>
      </c>
      <c r="AG1105" s="17">
        <f t="shared" si="4083"/>
        <v>44</v>
      </c>
      <c r="AH1105" s="17">
        <f t="shared" si="4050"/>
        <v>0</v>
      </c>
      <c r="AI1105" s="17">
        <f t="shared" si="4051"/>
        <v>0</v>
      </c>
      <c r="AJ1105" s="17">
        <f t="shared" si="4052"/>
        <v>0</v>
      </c>
      <c r="AK1105" s="17">
        <f t="shared" si="4053"/>
        <v>0</v>
      </c>
      <c r="AL1105" s="17">
        <f t="shared" si="4054"/>
        <v>0</v>
      </c>
      <c r="AM1105" s="17">
        <f t="shared" si="4055"/>
        <v>0</v>
      </c>
      <c r="AN1105" s="17">
        <f t="shared" si="4056"/>
        <v>0</v>
      </c>
      <c r="AO1105" s="17">
        <f t="shared" si="4057"/>
        <v>0</v>
      </c>
      <c r="AP1105" s="17">
        <f t="shared" si="4058"/>
        <v>0</v>
      </c>
      <c r="AQ1105" s="17">
        <f t="shared" si="4059"/>
        <v>0</v>
      </c>
      <c r="AR1105" s="17">
        <f t="shared" si="4060"/>
        <v>0</v>
      </c>
      <c r="AS1105" s="17">
        <f t="shared" si="4061"/>
        <v>0</v>
      </c>
      <c r="AT1105" s="17">
        <f t="shared" si="4062"/>
        <v>0</v>
      </c>
      <c r="AU1105" s="17">
        <f t="shared" si="4063"/>
        <v>0</v>
      </c>
      <c r="AV1105" s="17">
        <f t="shared" si="4064"/>
        <v>0</v>
      </c>
      <c r="AW1105" s="17">
        <f t="shared" si="3936"/>
        <v>44</v>
      </c>
      <c r="AX1105" s="17">
        <f t="shared" si="3937"/>
        <v>44</v>
      </c>
      <c r="AY1105" s="17">
        <f t="shared" si="3938"/>
        <v>44</v>
      </c>
      <c r="AZ1105" s="17">
        <f t="shared" si="4065"/>
        <v>0</v>
      </c>
      <c r="BA1105" s="17">
        <f t="shared" si="3939"/>
        <v>44</v>
      </c>
      <c r="BB1105" s="17">
        <f t="shared" si="3940"/>
        <v>44</v>
      </c>
      <c r="BC1105" s="17">
        <f t="shared" si="3941"/>
        <v>44</v>
      </c>
      <c r="BD1105" s="17">
        <f t="shared" si="4066"/>
        <v>0</v>
      </c>
      <c r="BE1105" s="17">
        <f t="shared" si="4067"/>
        <v>0</v>
      </c>
      <c r="BF1105" s="17">
        <f t="shared" si="4068"/>
        <v>0</v>
      </c>
      <c r="BG1105" s="17">
        <f t="shared" si="4069"/>
        <v>0</v>
      </c>
      <c r="BH1105" s="17">
        <f t="shared" si="4070"/>
        <v>0</v>
      </c>
      <c r="BI1105" s="17">
        <f t="shared" si="4071"/>
        <v>0</v>
      </c>
      <c r="BJ1105" s="17">
        <f t="shared" si="4072"/>
        <v>0</v>
      </c>
      <c r="BK1105" s="17">
        <f t="shared" si="4073"/>
        <v>0</v>
      </c>
      <c r="BL1105" s="17">
        <f t="shared" si="4074"/>
        <v>0</v>
      </c>
      <c r="BM1105" s="17">
        <f t="shared" si="4075"/>
        <v>0</v>
      </c>
      <c r="BN1105" s="17">
        <f t="shared" si="4076"/>
        <v>0</v>
      </c>
      <c r="BO1105" s="17">
        <f t="shared" si="3893"/>
        <v>44</v>
      </c>
      <c r="BP1105" s="17">
        <f t="shared" si="3894"/>
        <v>44</v>
      </c>
      <c r="BQ1105" s="17">
        <f t="shared" si="3895"/>
        <v>44</v>
      </c>
      <c r="BR1105" s="17">
        <f t="shared" si="4077"/>
        <v>0</v>
      </c>
      <c r="BS1105" s="35"/>
      <c r="BT1105" s="35"/>
      <c r="BU1105" s="1"/>
      <c r="BV1105" s="1"/>
      <c r="BW1105" s="1"/>
      <c r="BX1105" s="1"/>
      <c r="BY1105" s="1"/>
      <c r="BZ1105" s="1"/>
      <c r="CA1105" s="1"/>
      <c r="CB1105" s="1"/>
    </row>
    <row r="1106" s="1" customFormat="1">
      <c r="A1106" s="33" t="s">
        <v>501</v>
      </c>
      <c r="B1106" s="33" t="s">
        <v>96</v>
      </c>
      <c r="C1106" s="33" t="s">
        <v>72</v>
      </c>
      <c r="D1106" s="33" t="s">
        <v>209</v>
      </c>
      <c r="E1106" s="33" t="s">
        <v>48</v>
      </c>
      <c r="F1106" s="34" t="s">
        <v>49</v>
      </c>
      <c r="G1106" s="17">
        <v>44</v>
      </c>
      <c r="H1106" s="17">
        <v>44</v>
      </c>
      <c r="I1106" s="17">
        <v>44</v>
      </c>
      <c r="J1106" s="17"/>
      <c r="K1106" s="17"/>
      <c r="L1106" s="17"/>
      <c r="M1106" s="17">
        <f t="shared" ref="M1106:M1169" si="4084">G1106+J1106</f>
        <v>44</v>
      </c>
      <c r="N1106" s="17">
        <f t="shared" ref="N1106:N1169" si="4085">H1106+K1106</f>
        <v>44</v>
      </c>
      <c r="O1106" s="17">
        <f t="shared" ref="O1106:O1169" si="4086">I1106+L1106</f>
        <v>44</v>
      </c>
      <c r="P1106" s="17"/>
      <c r="Q1106" s="17"/>
      <c r="R1106" s="17"/>
      <c r="S1106" s="17"/>
      <c r="T1106" s="17"/>
      <c r="U1106" s="17"/>
      <c r="V1106" s="17"/>
      <c r="W1106" s="17"/>
      <c r="X1106" s="17"/>
      <c r="Y1106" s="17">
        <f t="shared" si="4078"/>
        <v>44</v>
      </c>
      <c r="Z1106" s="17">
        <f t="shared" si="4079"/>
        <v>44</v>
      </c>
      <c r="AA1106" s="17">
        <f t="shared" si="4080"/>
        <v>44</v>
      </c>
      <c r="AB1106" s="17"/>
      <c r="AC1106" s="17"/>
      <c r="AD1106" s="17"/>
      <c r="AE1106" s="17">
        <f t="shared" si="4081"/>
        <v>44</v>
      </c>
      <c r="AF1106" s="17">
        <f t="shared" si="4082"/>
        <v>44</v>
      </c>
      <c r="AG1106" s="17">
        <f t="shared" si="4083"/>
        <v>44</v>
      </c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>
        <f t="shared" si="3936"/>
        <v>44</v>
      </c>
      <c r="AX1106" s="17">
        <f t="shared" si="3937"/>
        <v>44</v>
      </c>
      <c r="AY1106" s="17">
        <f t="shared" si="3938"/>
        <v>44</v>
      </c>
      <c r="AZ1106" s="17"/>
      <c r="BA1106" s="17">
        <f t="shared" si="3939"/>
        <v>44</v>
      </c>
      <c r="BB1106" s="17">
        <f t="shared" si="3940"/>
        <v>44</v>
      </c>
      <c r="BC1106" s="17">
        <f t="shared" si="3941"/>
        <v>44</v>
      </c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>
        <f t="shared" si="3893"/>
        <v>44</v>
      </c>
      <c r="BP1106" s="17">
        <f t="shared" si="3894"/>
        <v>44</v>
      </c>
      <c r="BQ1106" s="17">
        <f t="shared" si="3895"/>
        <v>44</v>
      </c>
      <c r="BR1106" s="17"/>
      <c r="BS1106" s="35"/>
      <c r="BT1106" s="35"/>
      <c r="BU1106" s="1"/>
      <c r="BV1106" s="1"/>
      <c r="BW1106" s="1"/>
      <c r="BX1106" s="1"/>
      <c r="BY1106" s="1"/>
      <c r="BZ1106" s="1"/>
      <c r="CA1106" s="1"/>
      <c r="CB1106" s="1"/>
    </row>
    <row r="1107" s="23" customFormat="1">
      <c r="A1107" s="24" t="s">
        <v>501</v>
      </c>
      <c r="B1107" s="24" t="s">
        <v>178</v>
      </c>
      <c r="C1107" s="24"/>
      <c r="D1107" s="24"/>
      <c r="E1107" s="24"/>
      <c r="F1107" s="25" t="s">
        <v>219</v>
      </c>
      <c r="G1107" s="26">
        <f t="shared" si="3814"/>
        <v>4846.3999999999996</v>
      </c>
      <c r="H1107" s="26">
        <f t="shared" si="3815"/>
        <v>4846.3999999999996</v>
      </c>
      <c r="I1107" s="26">
        <f t="shared" si="4034"/>
        <v>4846.3999999999996</v>
      </c>
      <c r="J1107" s="26">
        <f t="shared" si="4035"/>
        <v>0</v>
      </c>
      <c r="K1107" s="26">
        <f t="shared" si="4036"/>
        <v>0</v>
      </c>
      <c r="L1107" s="26">
        <f t="shared" si="4037"/>
        <v>0</v>
      </c>
      <c r="M1107" s="26">
        <f t="shared" si="4084"/>
        <v>4846.3999999999996</v>
      </c>
      <c r="N1107" s="26">
        <f t="shared" si="4085"/>
        <v>4846.3999999999996</v>
      </c>
      <c r="O1107" s="26">
        <f t="shared" si="4086"/>
        <v>4846.3999999999996</v>
      </c>
      <c r="P1107" s="26">
        <f t="shared" si="4038"/>
        <v>0</v>
      </c>
      <c r="Q1107" s="26">
        <f t="shared" si="4039"/>
        <v>0</v>
      </c>
      <c r="R1107" s="26">
        <f t="shared" si="4040"/>
        <v>0</v>
      </c>
      <c r="S1107" s="26">
        <f t="shared" si="4041"/>
        <v>0</v>
      </c>
      <c r="T1107" s="26">
        <f t="shared" si="4042"/>
        <v>0</v>
      </c>
      <c r="U1107" s="26">
        <f t="shared" si="4043"/>
        <v>0</v>
      </c>
      <c r="V1107" s="26">
        <f t="shared" si="4044"/>
        <v>0</v>
      </c>
      <c r="W1107" s="26">
        <f t="shared" si="4045"/>
        <v>0</v>
      </c>
      <c r="X1107" s="26">
        <f t="shared" si="4046"/>
        <v>0</v>
      </c>
      <c r="Y1107" s="26">
        <f t="shared" si="4078"/>
        <v>4846.3999999999996</v>
      </c>
      <c r="Z1107" s="26">
        <f t="shared" si="4079"/>
        <v>4846.3999999999996</v>
      </c>
      <c r="AA1107" s="26">
        <f t="shared" si="4080"/>
        <v>4846.3999999999996</v>
      </c>
      <c r="AB1107" s="26">
        <f t="shared" si="4047"/>
        <v>0</v>
      </c>
      <c r="AC1107" s="26">
        <f t="shared" si="4048"/>
        <v>0</v>
      </c>
      <c r="AD1107" s="26">
        <f t="shared" si="4049"/>
        <v>0</v>
      </c>
      <c r="AE1107" s="26">
        <f t="shared" si="4081"/>
        <v>4846.3999999999996</v>
      </c>
      <c r="AF1107" s="26">
        <f t="shared" si="4082"/>
        <v>4846.3999999999996</v>
      </c>
      <c r="AG1107" s="26">
        <f t="shared" si="4083"/>
        <v>4846.3999999999996</v>
      </c>
      <c r="AH1107" s="26">
        <f t="shared" si="4050"/>
        <v>0</v>
      </c>
      <c r="AI1107" s="26">
        <f t="shared" si="4051"/>
        <v>0</v>
      </c>
      <c r="AJ1107" s="26">
        <f t="shared" si="4052"/>
        <v>0</v>
      </c>
      <c r="AK1107" s="26">
        <f t="shared" si="4053"/>
        <v>0</v>
      </c>
      <c r="AL1107" s="26">
        <f t="shared" si="4054"/>
        <v>0</v>
      </c>
      <c r="AM1107" s="26">
        <f t="shared" si="4055"/>
        <v>0</v>
      </c>
      <c r="AN1107" s="26">
        <f t="shared" si="4056"/>
        <v>0</v>
      </c>
      <c r="AO1107" s="26">
        <f t="shared" si="4057"/>
        <v>0</v>
      </c>
      <c r="AP1107" s="26">
        <f t="shared" si="4058"/>
        <v>0</v>
      </c>
      <c r="AQ1107" s="26">
        <f t="shared" si="4059"/>
        <v>0</v>
      </c>
      <c r="AR1107" s="26">
        <f t="shared" si="4060"/>
        <v>0</v>
      </c>
      <c r="AS1107" s="26">
        <f t="shared" si="4061"/>
        <v>0</v>
      </c>
      <c r="AT1107" s="26">
        <f t="shared" si="4062"/>
        <v>0</v>
      </c>
      <c r="AU1107" s="26">
        <f t="shared" si="4063"/>
        <v>0</v>
      </c>
      <c r="AV1107" s="26">
        <f t="shared" si="4064"/>
        <v>0</v>
      </c>
      <c r="AW1107" s="26">
        <f t="shared" si="3936"/>
        <v>4846.3999999999996</v>
      </c>
      <c r="AX1107" s="26">
        <f t="shared" si="3937"/>
        <v>4846.3999999999996</v>
      </c>
      <c r="AY1107" s="26">
        <f t="shared" si="3938"/>
        <v>4846.3999999999996</v>
      </c>
      <c r="AZ1107" s="26">
        <f t="shared" si="4065"/>
        <v>0</v>
      </c>
      <c r="BA1107" s="26">
        <f t="shared" si="3939"/>
        <v>4846.3999999999996</v>
      </c>
      <c r="BB1107" s="26">
        <f t="shared" si="3940"/>
        <v>4846.3999999999996</v>
      </c>
      <c r="BC1107" s="26">
        <f t="shared" si="3941"/>
        <v>4846.3999999999996</v>
      </c>
      <c r="BD1107" s="26">
        <f t="shared" si="4066"/>
        <v>0</v>
      </c>
      <c r="BE1107" s="26">
        <f t="shared" si="4067"/>
        <v>0</v>
      </c>
      <c r="BF1107" s="26">
        <f t="shared" si="4068"/>
        <v>0</v>
      </c>
      <c r="BG1107" s="26">
        <f t="shared" si="4069"/>
        <v>0</v>
      </c>
      <c r="BH1107" s="26">
        <f t="shared" si="4070"/>
        <v>0</v>
      </c>
      <c r="BI1107" s="26">
        <f t="shared" si="4071"/>
        <v>0</v>
      </c>
      <c r="BJ1107" s="26">
        <f t="shared" si="4072"/>
        <v>0</v>
      </c>
      <c r="BK1107" s="26">
        <f t="shared" si="4073"/>
        <v>0</v>
      </c>
      <c r="BL1107" s="26">
        <f t="shared" si="4074"/>
        <v>0</v>
      </c>
      <c r="BM1107" s="26">
        <f t="shared" si="4075"/>
        <v>0</v>
      </c>
      <c r="BN1107" s="26">
        <f t="shared" si="4076"/>
        <v>0</v>
      </c>
      <c r="BO1107" s="26">
        <f t="shared" si="3893"/>
        <v>4846.3999999999996</v>
      </c>
      <c r="BP1107" s="26">
        <f t="shared" si="3894"/>
        <v>4846.3999999999996</v>
      </c>
      <c r="BQ1107" s="26">
        <f t="shared" si="3895"/>
        <v>4846.3999999999996</v>
      </c>
      <c r="BR1107" s="26">
        <f t="shared" si="4077"/>
        <v>0</v>
      </c>
      <c r="BS1107" s="27"/>
      <c r="BT1107" s="27"/>
      <c r="BU1107" s="23"/>
      <c r="BV1107" s="23"/>
      <c r="BW1107" s="23"/>
      <c r="BX1107" s="23"/>
      <c r="BY1107" s="23"/>
      <c r="BZ1107" s="23"/>
      <c r="CA1107" s="23"/>
      <c r="CB1107" s="23"/>
    </row>
    <row r="1108" s="28" customFormat="1">
      <c r="A1108" s="29" t="s">
        <v>501</v>
      </c>
      <c r="B1108" s="29" t="s">
        <v>178</v>
      </c>
      <c r="C1108" s="29" t="s">
        <v>178</v>
      </c>
      <c r="D1108" s="29"/>
      <c r="E1108" s="29"/>
      <c r="F1108" s="30" t="s">
        <v>243</v>
      </c>
      <c r="G1108" s="31">
        <f>G1109+G1114</f>
        <v>4846.3999999999996</v>
      </c>
      <c r="H1108" s="31">
        <f>H1109+H1114</f>
        <v>4846.3999999999996</v>
      </c>
      <c r="I1108" s="31">
        <f>I1109+I1114</f>
        <v>4846.3999999999996</v>
      </c>
      <c r="J1108" s="31">
        <f>J1109+J1114</f>
        <v>0</v>
      </c>
      <c r="K1108" s="31">
        <f>K1109+K1114</f>
        <v>0</v>
      </c>
      <c r="L1108" s="31">
        <f>L1109+L1114</f>
        <v>0</v>
      </c>
      <c r="M1108" s="31">
        <f t="shared" si="4084"/>
        <v>4846.3999999999996</v>
      </c>
      <c r="N1108" s="31">
        <f t="shared" si="4085"/>
        <v>4846.3999999999996</v>
      </c>
      <c r="O1108" s="31">
        <f t="shared" si="4086"/>
        <v>4846.3999999999996</v>
      </c>
      <c r="P1108" s="31">
        <f>P1109+P1114</f>
        <v>0</v>
      </c>
      <c r="Q1108" s="31">
        <f>Q1109+Q1114</f>
        <v>0</v>
      </c>
      <c r="R1108" s="31">
        <f>R1109+R1114</f>
        <v>0</v>
      </c>
      <c r="S1108" s="31">
        <f>S1109+S1114</f>
        <v>0</v>
      </c>
      <c r="T1108" s="31">
        <f>T1109+T1114</f>
        <v>0</v>
      </c>
      <c r="U1108" s="31">
        <f>U1109+U1114</f>
        <v>0</v>
      </c>
      <c r="V1108" s="31">
        <f>V1109+V1114</f>
        <v>0</v>
      </c>
      <c r="W1108" s="31">
        <f>W1109+W1114</f>
        <v>0</v>
      </c>
      <c r="X1108" s="31">
        <f>X1109+X1114</f>
        <v>0</v>
      </c>
      <c r="Y1108" s="31">
        <f t="shared" si="4078"/>
        <v>4846.3999999999996</v>
      </c>
      <c r="Z1108" s="31">
        <f t="shared" si="4079"/>
        <v>4846.3999999999996</v>
      </c>
      <c r="AA1108" s="31">
        <f t="shared" si="4080"/>
        <v>4846.3999999999996</v>
      </c>
      <c r="AB1108" s="31">
        <f>AB1109+AB1114</f>
        <v>0</v>
      </c>
      <c r="AC1108" s="31">
        <f>AC1109+AC1114</f>
        <v>0</v>
      </c>
      <c r="AD1108" s="31">
        <f>AD1109+AD1114</f>
        <v>0</v>
      </c>
      <c r="AE1108" s="31">
        <f t="shared" si="4081"/>
        <v>4846.3999999999996</v>
      </c>
      <c r="AF1108" s="31">
        <f t="shared" si="4082"/>
        <v>4846.3999999999996</v>
      </c>
      <c r="AG1108" s="31">
        <f t="shared" si="4083"/>
        <v>4846.3999999999996</v>
      </c>
      <c r="AH1108" s="31">
        <f>AH1109+AH1114</f>
        <v>0</v>
      </c>
      <c r="AI1108" s="31">
        <f>AI1109+AI1114</f>
        <v>0</v>
      </c>
      <c r="AJ1108" s="31">
        <f>AJ1109+AJ1114</f>
        <v>0</v>
      </c>
      <c r="AK1108" s="31">
        <f>AK1109+AK1114</f>
        <v>0</v>
      </c>
      <c r="AL1108" s="31">
        <f>AL1109+AL1114</f>
        <v>0</v>
      </c>
      <c r="AM1108" s="31">
        <f>AM1109+AM1114</f>
        <v>0</v>
      </c>
      <c r="AN1108" s="31">
        <f>AN1109+AN1114</f>
        <v>0</v>
      </c>
      <c r="AO1108" s="31">
        <f>AO1109+AO1114</f>
        <v>0</v>
      </c>
      <c r="AP1108" s="31">
        <f>AP1109+AP1114</f>
        <v>0</v>
      </c>
      <c r="AQ1108" s="31">
        <f>AQ1109+AQ1114</f>
        <v>0</v>
      </c>
      <c r="AR1108" s="31">
        <f>AR1109+AR1114</f>
        <v>0</v>
      </c>
      <c r="AS1108" s="31">
        <f>AS1109+AS1114</f>
        <v>0</v>
      </c>
      <c r="AT1108" s="31">
        <f>AT1109+AT1114</f>
        <v>0</v>
      </c>
      <c r="AU1108" s="31">
        <f>AU1109+AU1114</f>
        <v>0</v>
      </c>
      <c r="AV1108" s="31">
        <f>AV1109+AV1114</f>
        <v>0</v>
      </c>
      <c r="AW1108" s="31">
        <f t="shared" si="3936"/>
        <v>4846.3999999999996</v>
      </c>
      <c r="AX1108" s="31">
        <f t="shared" si="3937"/>
        <v>4846.3999999999996</v>
      </c>
      <c r="AY1108" s="31">
        <f t="shared" si="3938"/>
        <v>4846.3999999999996</v>
      </c>
      <c r="AZ1108" s="31">
        <f>AZ1109+AZ1114</f>
        <v>0</v>
      </c>
      <c r="BA1108" s="31">
        <f t="shared" si="3939"/>
        <v>4846.3999999999996</v>
      </c>
      <c r="BB1108" s="31">
        <f t="shared" si="3940"/>
        <v>4846.3999999999996</v>
      </c>
      <c r="BC1108" s="31">
        <f t="shared" si="3941"/>
        <v>4846.3999999999996</v>
      </c>
      <c r="BD1108" s="31">
        <f>BD1109+BD1114</f>
        <v>0</v>
      </c>
      <c r="BE1108" s="31">
        <f>BE1109+BE1114</f>
        <v>0</v>
      </c>
      <c r="BF1108" s="31">
        <f>BF1109+BF1114</f>
        <v>0</v>
      </c>
      <c r="BG1108" s="31">
        <f>BG1109+BG1114</f>
        <v>0</v>
      </c>
      <c r="BH1108" s="31">
        <f>BH1109+BH1114</f>
        <v>0</v>
      </c>
      <c r="BI1108" s="31">
        <f>BI1109+BI1114</f>
        <v>0</v>
      </c>
      <c r="BJ1108" s="31">
        <f>BJ1109+BJ1114</f>
        <v>0</v>
      </c>
      <c r="BK1108" s="31">
        <f>BK1109+BK1114</f>
        <v>0</v>
      </c>
      <c r="BL1108" s="31">
        <f>BL1109+BL1114</f>
        <v>0</v>
      </c>
      <c r="BM1108" s="31">
        <f>BM1109+BM1114</f>
        <v>0</v>
      </c>
      <c r="BN1108" s="31">
        <f>BN1109+BN1114</f>
        <v>0</v>
      </c>
      <c r="BO1108" s="31">
        <f t="shared" si="3893"/>
        <v>4846.3999999999996</v>
      </c>
      <c r="BP1108" s="31">
        <f t="shared" si="3894"/>
        <v>4846.3999999999996</v>
      </c>
      <c r="BQ1108" s="31">
        <f t="shared" si="3895"/>
        <v>4846.3999999999996</v>
      </c>
      <c r="BR1108" s="31">
        <f>BR1109+BR1114</f>
        <v>0</v>
      </c>
      <c r="BS1108" s="32"/>
      <c r="BT1108" s="32"/>
      <c r="BU1108" s="28"/>
      <c r="BV1108" s="28"/>
      <c r="BW1108" s="28"/>
      <c r="BX1108" s="28"/>
      <c r="BY1108" s="28"/>
      <c r="BZ1108" s="28"/>
      <c r="CA1108" s="28"/>
      <c r="CB1108" s="28"/>
    </row>
    <row r="1109" s="1" customFormat="1" ht="63">
      <c r="A1109" s="33" t="s">
        <v>501</v>
      </c>
      <c r="B1109" s="33" t="s">
        <v>178</v>
      </c>
      <c r="C1109" s="33" t="s">
        <v>178</v>
      </c>
      <c r="D1109" s="33" t="s">
        <v>84</v>
      </c>
      <c r="E1109" s="38"/>
      <c r="F1109" s="34" t="s">
        <v>85</v>
      </c>
      <c r="G1109" s="17">
        <f t="shared" si="3814"/>
        <v>4346.3999999999996</v>
      </c>
      <c r="H1109" s="17">
        <f t="shared" si="3815"/>
        <v>4346.3999999999996</v>
      </c>
      <c r="I1109" s="17">
        <f t="shared" ref="I1109:I1134" si="4087">I1110</f>
        <v>4346.3999999999996</v>
      </c>
      <c r="J1109" s="17">
        <f t="shared" ref="J1109:J1134" si="4088">J1110</f>
        <v>0</v>
      </c>
      <c r="K1109" s="17">
        <f t="shared" ref="K1109:K1134" si="4089">K1110</f>
        <v>0</v>
      </c>
      <c r="L1109" s="17">
        <f t="shared" ref="L1109:L1134" si="4090">L1110</f>
        <v>0</v>
      </c>
      <c r="M1109" s="17">
        <f t="shared" si="4084"/>
        <v>4346.3999999999996</v>
      </c>
      <c r="N1109" s="17">
        <f t="shared" si="4085"/>
        <v>4346.3999999999996</v>
      </c>
      <c r="O1109" s="17">
        <f t="shared" si="4086"/>
        <v>4346.3999999999996</v>
      </c>
      <c r="P1109" s="17">
        <f t="shared" ref="P1109:P1134" si="4091">P1110</f>
        <v>0</v>
      </c>
      <c r="Q1109" s="17">
        <f t="shared" ref="Q1109:Q1134" si="4092">Q1110</f>
        <v>0</v>
      </c>
      <c r="R1109" s="17">
        <f t="shared" ref="R1109:R1134" si="4093">R1110</f>
        <v>0</v>
      </c>
      <c r="S1109" s="17">
        <f t="shared" ref="S1109:S1134" si="4094">S1110</f>
        <v>0</v>
      </c>
      <c r="T1109" s="17">
        <f t="shared" ref="T1109:T1134" si="4095">T1110</f>
        <v>0</v>
      </c>
      <c r="U1109" s="17">
        <f t="shared" ref="U1109:U1134" si="4096">U1110</f>
        <v>0</v>
      </c>
      <c r="V1109" s="17">
        <f t="shared" ref="V1109:V1134" si="4097">V1110</f>
        <v>0</v>
      </c>
      <c r="W1109" s="17">
        <f t="shared" ref="W1109:W1119" si="4098">W1110</f>
        <v>0</v>
      </c>
      <c r="X1109" s="17">
        <f t="shared" ref="X1109:X1119" si="4099">X1110</f>
        <v>0</v>
      </c>
      <c r="Y1109" s="17">
        <f t="shared" si="4078"/>
        <v>4346.3999999999996</v>
      </c>
      <c r="Z1109" s="17">
        <f t="shared" si="4079"/>
        <v>4346.3999999999996</v>
      </c>
      <c r="AA1109" s="17">
        <f t="shared" si="4080"/>
        <v>4346.3999999999996</v>
      </c>
      <c r="AB1109" s="17">
        <f t="shared" ref="AB1109:AB1119" si="4100">AB1110</f>
        <v>0</v>
      </c>
      <c r="AC1109" s="17">
        <f t="shared" ref="AC1109:AC1119" si="4101">AC1110</f>
        <v>0</v>
      </c>
      <c r="AD1109" s="17">
        <f t="shared" ref="AD1109:AD1119" si="4102">AD1110</f>
        <v>0</v>
      </c>
      <c r="AE1109" s="17">
        <f t="shared" si="4081"/>
        <v>4346.3999999999996</v>
      </c>
      <c r="AF1109" s="17">
        <f t="shared" si="4082"/>
        <v>4346.3999999999996</v>
      </c>
      <c r="AG1109" s="17">
        <f t="shared" si="4083"/>
        <v>4346.3999999999996</v>
      </c>
      <c r="AH1109" s="17">
        <f t="shared" ref="AH1109:AH1119" si="4103">AH1110</f>
        <v>0</v>
      </c>
      <c r="AI1109" s="17">
        <f t="shared" ref="AI1109:AI1119" si="4104">AI1110</f>
        <v>0</v>
      </c>
      <c r="AJ1109" s="17">
        <f t="shared" ref="AJ1109:AJ1119" si="4105">AJ1110</f>
        <v>0</v>
      </c>
      <c r="AK1109" s="17">
        <f t="shared" ref="AK1109:AK1119" si="4106">AK1110</f>
        <v>0</v>
      </c>
      <c r="AL1109" s="17">
        <f t="shared" ref="AL1109:AL1119" si="4107">AL1110</f>
        <v>0</v>
      </c>
      <c r="AM1109" s="17">
        <f t="shared" ref="AM1109:AM1119" si="4108">AM1110</f>
        <v>0</v>
      </c>
      <c r="AN1109" s="17">
        <f t="shared" ref="AN1109:AN1119" si="4109">AN1110</f>
        <v>0</v>
      </c>
      <c r="AO1109" s="17">
        <f t="shared" ref="AO1109:AO1119" si="4110">AO1110</f>
        <v>0</v>
      </c>
      <c r="AP1109" s="17">
        <f t="shared" ref="AP1109:AP1119" si="4111">AP1110</f>
        <v>0</v>
      </c>
      <c r="AQ1109" s="17">
        <f t="shared" ref="AQ1109:AQ1119" si="4112">AQ1110</f>
        <v>0</v>
      </c>
      <c r="AR1109" s="17">
        <f t="shared" ref="AR1109:AR1119" si="4113">AR1110</f>
        <v>0</v>
      </c>
      <c r="AS1109" s="17">
        <f t="shared" ref="AS1109:AS1119" si="4114">AS1110</f>
        <v>0</v>
      </c>
      <c r="AT1109" s="17">
        <f t="shared" ref="AT1109:AT1119" si="4115">AT1110</f>
        <v>0</v>
      </c>
      <c r="AU1109" s="17">
        <f t="shared" ref="AU1109:AU1119" si="4116">AU1110</f>
        <v>0</v>
      </c>
      <c r="AV1109" s="17">
        <f t="shared" ref="AV1109:AV1119" si="4117">AV1110</f>
        <v>0</v>
      </c>
      <c r="AW1109" s="17">
        <f t="shared" si="3936"/>
        <v>4346.3999999999996</v>
      </c>
      <c r="AX1109" s="17">
        <f t="shared" si="3937"/>
        <v>4346.3999999999996</v>
      </c>
      <c r="AY1109" s="17">
        <f t="shared" si="3938"/>
        <v>4346.3999999999996</v>
      </c>
      <c r="AZ1109" s="17">
        <f t="shared" ref="AZ1109:AZ1119" si="4118">AZ1110</f>
        <v>0</v>
      </c>
      <c r="BA1109" s="17">
        <f t="shared" si="3939"/>
        <v>4346.3999999999996</v>
      </c>
      <c r="BB1109" s="17">
        <f t="shared" si="3940"/>
        <v>4346.3999999999996</v>
      </c>
      <c r="BC1109" s="17">
        <f t="shared" si="3941"/>
        <v>4346.3999999999996</v>
      </c>
      <c r="BD1109" s="17">
        <f t="shared" ref="BD1109:BD1119" si="4119">BD1110</f>
        <v>0</v>
      </c>
      <c r="BE1109" s="17">
        <f t="shared" ref="BE1109:BE1119" si="4120">BE1110</f>
        <v>0</v>
      </c>
      <c r="BF1109" s="17">
        <f t="shared" ref="BF1109:BF1119" si="4121">BF1110</f>
        <v>0</v>
      </c>
      <c r="BG1109" s="17">
        <f t="shared" ref="BG1109:BG1119" si="4122">BG1110</f>
        <v>0</v>
      </c>
      <c r="BH1109" s="17">
        <f t="shared" ref="BH1109:BH1119" si="4123">BH1110</f>
        <v>0</v>
      </c>
      <c r="BI1109" s="17">
        <f t="shared" ref="BI1109:BI1119" si="4124">BI1110</f>
        <v>0</v>
      </c>
      <c r="BJ1109" s="17">
        <f t="shared" ref="BJ1109:BJ1119" si="4125">BJ1110</f>
        <v>0</v>
      </c>
      <c r="BK1109" s="17">
        <f t="shared" ref="BK1109:BK1119" si="4126">BK1110</f>
        <v>0</v>
      </c>
      <c r="BL1109" s="17">
        <f t="shared" ref="BL1109:BL1119" si="4127">BL1110</f>
        <v>0</v>
      </c>
      <c r="BM1109" s="17">
        <f t="shared" ref="BM1109:BM1119" si="4128">BM1110</f>
        <v>0</v>
      </c>
      <c r="BN1109" s="17">
        <f t="shared" ref="BN1109:BN1119" si="4129">BN1110</f>
        <v>0</v>
      </c>
      <c r="BO1109" s="17">
        <f t="shared" si="3893"/>
        <v>4346.3999999999996</v>
      </c>
      <c r="BP1109" s="17">
        <f t="shared" si="3894"/>
        <v>4346.3999999999996</v>
      </c>
      <c r="BQ1109" s="17">
        <f t="shared" si="3895"/>
        <v>4346.3999999999996</v>
      </c>
      <c r="BR1109" s="17">
        <f t="shared" ref="BR1109:BR1119" si="4130">BR1110</f>
        <v>0</v>
      </c>
      <c r="BS1109" s="35"/>
      <c r="BT1109" s="35"/>
      <c r="BU1109" s="1"/>
      <c r="BV1109" s="1"/>
      <c r="BW1109" s="1"/>
      <c r="BX1109" s="1"/>
      <c r="BY1109" s="1"/>
      <c r="BZ1109" s="1"/>
      <c r="CA1109" s="1"/>
      <c r="CB1109" s="1"/>
    </row>
    <row r="1110" s="1" customFormat="1" ht="31.5" hidden="1">
      <c r="A1110" s="33" t="s">
        <v>501</v>
      </c>
      <c r="B1110" s="33" t="s">
        <v>178</v>
      </c>
      <c r="C1110" s="33" t="s">
        <v>178</v>
      </c>
      <c r="D1110" s="33" t="s">
        <v>153</v>
      </c>
      <c r="E1110" s="38"/>
      <c r="F1110" s="34" t="s">
        <v>43</v>
      </c>
      <c r="G1110" s="17">
        <f t="shared" si="3814"/>
        <v>4346.3999999999996</v>
      </c>
      <c r="H1110" s="17">
        <f t="shared" si="3815"/>
        <v>4346.3999999999996</v>
      </c>
      <c r="I1110" s="17">
        <f t="shared" si="4087"/>
        <v>4346.3999999999996</v>
      </c>
      <c r="J1110" s="17">
        <f t="shared" si="4088"/>
        <v>0</v>
      </c>
      <c r="K1110" s="17">
        <f t="shared" si="4089"/>
        <v>0</v>
      </c>
      <c r="L1110" s="17">
        <f t="shared" si="4090"/>
        <v>0</v>
      </c>
      <c r="M1110" s="17">
        <f t="shared" si="4084"/>
        <v>4346.3999999999996</v>
      </c>
      <c r="N1110" s="17">
        <f t="shared" si="4085"/>
        <v>4346.3999999999996</v>
      </c>
      <c r="O1110" s="17">
        <f t="shared" si="4086"/>
        <v>4346.3999999999996</v>
      </c>
      <c r="P1110" s="17">
        <f t="shared" si="4091"/>
        <v>0</v>
      </c>
      <c r="Q1110" s="17">
        <f t="shared" si="4092"/>
        <v>0</v>
      </c>
      <c r="R1110" s="17">
        <f t="shared" si="4093"/>
        <v>0</v>
      </c>
      <c r="S1110" s="17">
        <f t="shared" si="4094"/>
        <v>0</v>
      </c>
      <c r="T1110" s="17">
        <f t="shared" si="4095"/>
        <v>0</v>
      </c>
      <c r="U1110" s="17">
        <f t="shared" si="4096"/>
        <v>0</v>
      </c>
      <c r="V1110" s="17">
        <f t="shared" si="4097"/>
        <v>0</v>
      </c>
      <c r="W1110" s="17">
        <f t="shared" si="4098"/>
        <v>0</v>
      </c>
      <c r="X1110" s="17">
        <f t="shared" si="4099"/>
        <v>0</v>
      </c>
      <c r="Y1110" s="17">
        <f t="shared" si="4078"/>
        <v>4346.3999999999996</v>
      </c>
      <c r="Z1110" s="17">
        <f t="shared" si="4079"/>
        <v>4346.3999999999996</v>
      </c>
      <c r="AA1110" s="17">
        <f t="shared" si="4080"/>
        <v>4346.3999999999996</v>
      </c>
      <c r="AB1110" s="17">
        <f t="shared" si="4100"/>
        <v>0</v>
      </c>
      <c r="AC1110" s="17">
        <f t="shared" si="4101"/>
        <v>0</v>
      </c>
      <c r="AD1110" s="17">
        <f t="shared" si="4102"/>
        <v>0</v>
      </c>
      <c r="AE1110" s="17">
        <f t="shared" si="4081"/>
        <v>4346.3999999999996</v>
      </c>
      <c r="AF1110" s="17">
        <f t="shared" si="4082"/>
        <v>4346.3999999999996</v>
      </c>
      <c r="AG1110" s="17">
        <f t="shared" si="4083"/>
        <v>4346.3999999999996</v>
      </c>
      <c r="AH1110" s="17">
        <f t="shared" si="4103"/>
        <v>0</v>
      </c>
      <c r="AI1110" s="17">
        <f t="shared" si="4104"/>
        <v>0</v>
      </c>
      <c r="AJ1110" s="17">
        <f t="shared" si="4105"/>
        <v>0</v>
      </c>
      <c r="AK1110" s="17">
        <f t="shared" si="4106"/>
        <v>0</v>
      </c>
      <c r="AL1110" s="17">
        <f t="shared" si="4107"/>
        <v>0</v>
      </c>
      <c r="AM1110" s="17">
        <f t="shared" si="4108"/>
        <v>0</v>
      </c>
      <c r="AN1110" s="17">
        <f t="shared" si="4109"/>
        <v>0</v>
      </c>
      <c r="AO1110" s="17">
        <f t="shared" si="4110"/>
        <v>0</v>
      </c>
      <c r="AP1110" s="17">
        <f t="shared" si="4111"/>
        <v>0</v>
      </c>
      <c r="AQ1110" s="17">
        <f t="shared" si="4112"/>
        <v>0</v>
      </c>
      <c r="AR1110" s="17">
        <f t="shared" si="4113"/>
        <v>0</v>
      </c>
      <c r="AS1110" s="17">
        <f t="shared" si="4114"/>
        <v>0</v>
      </c>
      <c r="AT1110" s="17">
        <f t="shared" si="4115"/>
        <v>0</v>
      </c>
      <c r="AU1110" s="17">
        <f t="shared" si="4116"/>
        <v>0</v>
      </c>
      <c r="AV1110" s="17">
        <f t="shared" si="4117"/>
        <v>0</v>
      </c>
      <c r="AW1110" s="17">
        <f t="shared" si="3936"/>
        <v>4346.3999999999996</v>
      </c>
      <c r="AX1110" s="17">
        <f t="shared" si="3937"/>
        <v>4346.3999999999996</v>
      </c>
      <c r="AY1110" s="17">
        <f t="shared" si="3938"/>
        <v>4346.3999999999996</v>
      </c>
      <c r="AZ1110" s="17">
        <f t="shared" si="4118"/>
        <v>0</v>
      </c>
      <c r="BA1110" s="17">
        <f t="shared" si="3939"/>
        <v>4346.3999999999996</v>
      </c>
      <c r="BB1110" s="17">
        <f t="shared" si="3940"/>
        <v>4346.3999999999996</v>
      </c>
      <c r="BC1110" s="17">
        <f t="shared" si="3941"/>
        <v>4346.3999999999996</v>
      </c>
      <c r="BD1110" s="17">
        <f t="shared" si="4119"/>
        <v>0</v>
      </c>
      <c r="BE1110" s="17">
        <f t="shared" si="4120"/>
        <v>0</v>
      </c>
      <c r="BF1110" s="17">
        <f t="shared" si="4121"/>
        <v>0</v>
      </c>
      <c r="BG1110" s="17">
        <f t="shared" si="4122"/>
        <v>0</v>
      </c>
      <c r="BH1110" s="17">
        <f t="shared" si="4123"/>
        <v>0</v>
      </c>
      <c r="BI1110" s="17">
        <f t="shared" si="4124"/>
        <v>0</v>
      </c>
      <c r="BJ1110" s="17">
        <f t="shared" si="4125"/>
        <v>0</v>
      </c>
      <c r="BK1110" s="17">
        <f t="shared" si="4126"/>
        <v>0</v>
      </c>
      <c r="BL1110" s="17">
        <f t="shared" si="4127"/>
        <v>0</v>
      </c>
      <c r="BM1110" s="17">
        <f t="shared" si="4128"/>
        <v>0</v>
      </c>
      <c r="BN1110" s="17">
        <f t="shared" si="4129"/>
        <v>0</v>
      </c>
      <c r="BO1110" s="17">
        <f t="shared" si="3893"/>
        <v>4346.3999999999996</v>
      </c>
      <c r="BP1110" s="17">
        <f t="shared" si="3894"/>
        <v>4346.3999999999996</v>
      </c>
      <c r="BQ1110" s="17">
        <f t="shared" si="3895"/>
        <v>4346.3999999999996</v>
      </c>
      <c r="BR1110" s="17">
        <f t="shared" si="4130"/>
        <v>0</v>
      </c>
      <c r="BS1110" s="35">
        <v>0</v>
      </c>
      <c r="BT1110" s="35"/>
      <c r="BU1110" s="1"/>
      <c r="BV1110" s="1"/>
      <c r="BW1110" s="1"/>
      <c r="BX1110" s="1"/>
      <c r="BY1110" s="1"/>
      <c r="BZ1110" s="1"/>
      <c r="CA1110" s="1"/>
      <c r="CB1110" s="1"/>
    </row>
    <row r="1111" s="1" customFormat="1" ht="78.75">
      <c r="A1111" s="33" t="s">
        <v>501</v>
      </c>
      <c r="B1111" s="33" t="s">
        <v>178</v>
      </c>
      <c r="C1111" s="33" t="s">
        <v>178</v>
      </c>
      <c r="D1111" s="33" t="s">
        <v>260</v>
      </c>
      <c r="E1111" s="38"/>
      <c r="F1111" s="34" t="s">
        <v>261</v>
      </c>
      <c r="G1111" s="17">
        <f t="shared" ref="G1111:G1134" si="4131">G1112</f>
        <v>4346.3999999999996</v>
      </c>
      <c r="H1111" s="17">
        <f t="shared" ref="H1111:H1134" si="4132">H1112</f>
        <v>4346.3999999999996</v>
      </c>
      <c r="I1111" s="17">
        <f t="shared" si="4087"/>
        <v>4346.3999999999996</v>
      </c>
      <c r="J1111" s="17">
        <f t="shared" si="4088"/>
        <v>0</v>
      </c>
      <c r="K1111" s="17">
        <f t="shared" si="4089"/>
        <v>0</v>
      </c>
      <c r="L1111" s="17">
        <f t="shared" si="4090"/>
        <v>0</v>
      </c>
      <c r="M1111" s="17">
        <f t="shared" si="4084"/>
        <v>4346.3999999999996</v>
      </c>
      <c r="N1111" s="17">
        <f t="shared" si="4085"/>
        <v>4346.3999999999996</v>
      </c>
      <c r="O1111" s="17">
        <f t="shared" si="4086"/>
        <v>4346.3999999999996</v>
      </c>
      <c r="P1111" s="17">
        <f t="shared" si="4091"/>
        <v>0</v>
      </c>
      <c r="Q1111" s="17">
        <f t="shared" si="4092"/>
        <v>0</v>
      </c>
      <c r="R1111" s="17">
        <f t="shared" si="4093"/>
        <v>0</v>
      </c>
      <c r="S1111" s="17">
        <f t="shared" si="4094"/>
        <v>0</v>
      </c>
      <c r="T1111" s="17">
        <f t="shared" si="4095"/>
        <v>0</v>
      </c>
      <c r="U1111" s="17">
        <f t="shared" si="4096"/>
        <v>0</v>
      </c>
      <c r="V1111" s="17">
        <f t="shared" si="4097"/>
        <v>0</v>
      </c>
      <c r="W1111" s="17">
        <f t="shared" si="4098"/>
        <v>0</v>
      </c>
      <c r="X1111" s="17">
        <f t="shared" si="4099"/>
        <v>0</v>
      </c>
      <c r="Y1111" s="17">
        <f t="shared" si="4078"/>
        <v>4346.3999999999996</v>
      </c>
      <c r="Z1111" s="17">
        <f t="shared" si="4079"/>
        <v>4346.3999999999996</v>
      </c>
      <c r="AA1111" s="17">
        <f t="shared" si="4080"/>
        <v>4346.3999999999996</v>
      </c>
      <c r="AB1111" s="17">
        <f t="shared" si="4100"/>
        <v>0</v>
      </c>
      <c r="AC1111" s="17">
        <f t="shared" si="4101"/>
        <v>0</v>
      </c>
      <c r="AD1111" s="17">
        <f t="shared" si="4102"/>
        <v>0</v>
      </c>
      <c r="AE1111" s="17">
        <f t="shared" si="4081"/>
        <v>4346.3999999999996</v>
      </c>
      <c r="AF1111" s="17">
        <f t="shared" si="4082"/>
        <v>4346.3999999999996</v>
      </c>
      <c r="AG1111" s="17">
        <f t="shared" si="4083"/>
        <v>4346.3999999999996</v>
      </c>
      <c r="AH1111" s="17">
        <f t="shared" si="4103"/>
        <v>0</v>
      </c>
      <c r="AI1111" s="17">
        <f t="shared" si="4104"/>
        <v>0</v>
      </c>
      <c r="AJ1111" s="17">
        <f t="shared" si="4105"/>
        <v>0</v>
      </c>
      <c r="AK1111" s="17">
        <f t="shared" si="4106"/>
        <v>0</v>
      </c>
      <c r="AL1111" s="17">
        <f t="shared" si="4107"/>
        <v>0</v>
      </c>
      <c r="AM1111" s="17">
        <f t="shared" si="4108"/>
        <v>0</v>
      </c>
      <c r="AN1111" s="17">
        <f t="shared" si="4109"/>
        <v>0</v>
      </c>
      <c r="AO1111" s="17">
        <f t="shared" si="4110"/>
        <v>0</v>
      </c>
      <c r="AP1111" s="17">
        <f t="shared" si="4111"/>
        <v>0</v>
      </c>
      <c r="AQ1111" s="17">
        <f t="shared" si="4112"/>
        <v>0</v>
      </c>
      <c r="AR1111" s="17">
        <f t="shared" si="4113"/>
        <v>0</v>
      </c>
      <c r="AS1111" s="17">
        <f t="shared" si="4114"/>
        <v>0</v>
      </c>
      <c r="AT1111" s="17">
        <f t="shared" si="4115"/>
        <v>0</v>
      </c>
      <c r="AU1111" s="17">
        <f t="shared" si="4116"/>
        <v>0</v>
      </c>
      <c r="AV1111" s="17">
        <f t="shared" si="4117"/>
        <v>0</v>
      </c>
      <c r="AW1111" s="17">
        <f t="shared" si="3936"/>
        <v>4346.3999999999996</v>
      </c>
      <c r="AX1111" s="17">
        <f t="shared" si="3937"/>
        <v>4346.3999999999996</v>
      </c>
      <c r="AY1111" s="17">
        <f t="shared" si="3938"/>
        <v>4346.3999999999996</v>
      </c>
      <c r="AZ1111" s="17">
        <f t="shared" si="4118"/>
        <v>0</v>
      </c>
      <c r="BA1111" s="17">
        <f t="shared" si="3939"/>
        <v>4346.3999999999996</v>
      </c>
      <c r="BB1111" s="17">
        <f t="shared" si="3940"/>
        <v>4346.3999999999996</v>
      </c>
      <c r="BC1111" s="17">
        <f t="shared" si="3941"/>
        <v>4346.3999999999996</v>
      </c>
      <c r="BD1111" s="17">
        <f t="shared" si="4119"/>
        <v>0</v>
      </c>
      <c r="BE1111" s="17">
        <f t="shared" si="4120"/>
        <v>0</v>
      </c>
      <c r="BF1111" s="17">
        <f t="shared" si="4121"/>
        <v>0</v>
      </c>
      <c r="BG1111" s="17">
        <f t="shared" si="4122"/>
        <v>0</v>
      </c>
      <c r="BH1111" s="17">
        <f t="shared" si="4123"/>
        <v>0</v>
      </c>
      <c r="BI1111" s="17">
        <f t="shared" si="4124"/>
        <v>0</v>
      </c>
      <c r="BJ1111" s="17">
        <f t="shared" si="4125"/>
        <v>0</v>
      </c>
      <c r="BK1111" s="17">
        <f t="shared" si="4126"/>
        <v>0</v>
      </c>
      <c r="BL1111" s="17">
        <f t="shared" si="4127"/>
        <v>0</v>
      </c>
      <c r="BM1111" s="17">
        <f t="shared" si="4128"/>
        <v>0</v>
      </c>
      <c r="BN1111" s="17">
        <f t="shared" si="4129"/>
        <v>0</v>
      </c>
      <c r="BO1111" s="17">
        <f t="shared" si="3893"/>
        <v>4346.3999999999996</v>
      </c>
      <c r="BP1111" s="17">
        <f t="shared" si="3894"/>
        <v>4346.3999999999996</v>
      </c>
      <c r="BQ1111" s="17">
        <f t="shared" si="3895"/>
        <v>4346.3999999999996</v>
      </c>
      <c r="BR1111" s="17">
        <f t="shared" si="4130"/>
        <v>0</v>
      </c>
      <c r="BS1111" s="35"/>
      <c r="BT1111" s="35"/>
      <c r="BU1111" s="1"/>
      <c r="BV1111" s="1"/>
      <c r="BW1111" s="1"/>
      <c r="BX1111" s="1"/>
      <c r="BY1111" s="1"/>
      <c r="BZ1111" s="1"/>
      <c r="CA1111" s="1"/>
      <c r="CB1111" s="1"/>
    </row>
    <row r="1112" s="1" customFormat="1" ht="157.5">
      <c r="A1112" s="33" t="s">
        <v>501</v>
      </c>
      <c r="B1112" s="33" t="s">
        <v>178</v>
      </c>
      <c r="C1112" s="33" t="s">
        <v>178</v>
      </c>
      <c r="D1112" s="33" t="s">
        <v>477</v>
      </c>
      <c r="E1112" s="38"/>
      <c r="F1112" s="34" t="s">
        <v>478</v>
      </c>
      <c r="G1112" s="17">
        <f t="shared" si="4131"/>
        <v>4346.3999999999996</v>
      </c>
      <c r="H1112" s="17">
        <f t="shared" si="4132"/>
        <v>4346.3999999999996</v>
      </c>
      <c r="I1112" s="17">
        <f t="shared" si="4087"/>
        <v>4346.3999999999996</v>
      </c>
      <c r="J1112" s="17">
        <f t="shared" si="4088"/>
        <v>0</v>
      </c>
      <c r="K1112" s="17">
        <f t="shared" si="4089"/>
        <v>0</v>
      </c>
      <c r="L1112" s="17">
        <f t="shared" si="4090"/>
        <v>0</v>
      </c>
      <c r="M1112" s="17">
        <f t="shared" si="4084"/>
        <v>4346.3999999999996</v>
      </c>
      <c r="N1112" s="17">
        <f t="shared" si="4085"/>
        <v>4346.3999999999996</v>
      </c>
      <c r="O1112" s="17">
        <f t="shared" si="4086"/>
        <v>4346.3999999999996</v>
      </c>
      <c r="P1112" s="17">
        <f t="shared" si="4091"/>
        <v>0</v>
      </c>
      <c r="Q1112" s="17">
        <f t="shared" si="4092"/>
        <v>0</v>
      </c>
      <c r="R1112" s="17">
        <f t="shared" si="4093"/>
        <v>0</v>
      </c>
      <c r="S1112" s="17">
        <f t="shared" si="4094"/>
        <v>0</v>
      </c>
      <c r="T1112" s="17">
        <f t="shared" si="4095"/>
        <v>0</v>
      </c>
      <c r="U1112" s="17">
        <f t="shared" si="4096"/>
        <v>0</v>
      </c>
      <c r="V1112" s="17">
        <f t="shared" si="4097"/>
        <v>0</v>
      </c>
      <c r="W1112" s="17">
        <f t="shared" si="4098"/>
        <v>0</v>
      </c>
      <c r="X1112" s="17">
        <f t="shared" si="4099"/>
        <v>0</v>
      </c>
      <c r="Y1112" s="17">
        <f t="shared" si="4078"/>
        <v>4346.3999999999996</v>
      </c>
      <c r="Z1112" s="17">
        <f t="shared" si="4079"/>
        <v>4346.3999999999996</v>
      </c>
      <c r="AA1112" s="17">
        <f t="shared" si="4080"/>
        <v>4346.3999999999996</v>
      </c>
      <c r="AB1112" s="17">
        <f t="shared" si="4100"/>
        <v>0</v>
      </c>
      <c r="AC1112" s="17">
        <f t="shared" si="4101"/>
        <v>0</v>
      </c>
      <c r="AD1112" s="17">
        <f t="shared" si="4102"/>
        <v>0</v>
      </c>
      <c r="AE1112" s="17">
        <f t="shared" si="4081"/>
        <v>4346.3999999999996</v>
      </c>
      <c r="AF1112" s="17">
        <f t="shared" si="4082"/>
        <v>4346.3999999999996</v>
      </c>
      <c r="AG1112" s="17">
        <f t="shared" si="4083"/>
        <v>4346.3999999999996</v>
      </c>
      <c r="AH1112" s="17">
        <f t="shared" si="4103"/>
        <v>0</v>
      </c>
      <c r="AI1112" s="17">
        <f t="shared" si="4104"/>
        <v>0</v>
      </c>
      <c r="AJ1112" s="17">
        <f t="shared" si="4105"/>
        <v>0</v>
      </c>
      <c r="AK1112" s="17">
        <f t="shared" si="4106"/>
        <v>0</v>
      </c>
      <c r="AL1112" s="17">
        <f t="shared" si="4107"/>
        <v>0</v>
      </c>
      <c r="AM1112" s="17">
        <f t="shared" si="4108"/>
        <v>0</v>
      </c>
      <c r="AN1112" s="17">
        <f t="shared" si="4109"/>
        <v>0</v>
      </c>
      <c r="AO1112" s="17">
        <f t="shared" si="4110"/>
        <v>0</v>
      </c>
      <c r="AP1112" s="17">
        <f t="shared" si="4111"/>
        <v>0</v>
      </c>
      <c r="AQ1112" s="17">
        <f t="shared" si="4112"/>
        <v>0</v>
      </c>
      <c r="AR1112" s="17">
        <f t="shared" si="4113"/>
        <v>0</v>
      </c>
      <c r="AS1112" s="17">
        <f t="shared" si="4114"/>
        <v>0</v>
      </c>
      <c r="AT1112" s="17">
        <f t="shared" si="4115"/>
        <v>0</v>
      </c>
      <c r="AU1112" s="17">
        <f t="shared" si="4116"/>
        <v>0</v>
      </c>
      <c r="AV1112" s="17">
        <f t="shared" si="4117"/>
        <v>0</v>
      </c>
      <c r="AW1112" s="17">
        <f t="shared" si="3936"/>
        <v>4346.3999999999996</v>
      </c>
      <c r="AX1112" s="17">
        <f t="shared" si="3937"/>
        <v>4346.3999999999996</v>
      </c>
      <c r="AY1112" s="17">
        <f t="shared" si="3938"/>
        <v>4346.3999999999996</v>
      </c>
      <c r="AZ1112" s="17">
        <f t="shared" si="4118"/>
        <v>0</v>
      </c>
      <c r="BA1112" s="17">
        <f t="shared" si="3939"/>
        <v>4346.3999999999996</v>
      </c>
      <c r="BB1112" s="17">
        <f t="shared" si="3940"/>
        <v>4346.3999999999996</v>
      </c>
      <c r="BC1112" s="17">
        <f t="shared" si="3941"/>
        <v>4346.3999999999996</v>
      </c>
      <c r="BD1112" s="17">
        <f t="shared" si="4119"/>
        <v>0</v>
      </c>
      <c r="BE1112" s="17">
        <f t="shared" si="4120"/>
        <v>0</v>
      </c>
      <c r="BF1112" s="17">
        <f t="shared" si="4121"/>
        <v>0</v>
      </c>
      <c r="BG1112" s="17">
        <f t="shared" si="4122"/>
        <v>0</v>
      </c>
      <c r="BH1112" s="17">
        <f t="shared" si="4123"/>
        <v>0</v>
      </c>
      <c r="BI1112" s="17">
        <f t="shared" si="4124"/>
        <v>0</v>
      </c>
      <c r="BJ1112" s="17">
        <f t="shared" si="4125"/>
        <v>0</v>
      </c>
      <c r="BK1112" s="17">
        <f t="shared" si="4126"/>
        <v>0</v>
      </c>
      <c r="BL1112" s="17">
        <f t="shared" si="4127"/>
        <v>0</v>
      </c>
      <c r="BM1112" s="17">
        <f t="shared" si="4128"/>
        <v>0</v>
      </c>
      <c r="BN1112" s="17">
        <f t="shared" si="4129"/>
        <v>0</v>
      </c>
      <c r="BO1112" s="17">
        <f t="shared" si="3893"/>
        <v>4346.3999999999996</v>
      </c>
      <c r="BP1112" s="17">
        <f t="shared" si="3894"/>
        <v>4346.3999999999996</v>
      </c>
      <c r="BQ1112" s="17">
        <f t="shared" si="3895"/>
        <v>4346.3999999999996</v>
      </c>
      <c r="BR1112" s="17">
        <f t="shared" si="4130"/>
        <v>0</v>
      </c>
      <c r="BS1112" s="35"/>
      <c r="BT1112" s="35"/>
      <c r="BU1112" s="1"/>
      <c r="BV1112" s="1"/>
      <c r="BW1112" s="1"/>
      <c r="BX1112" s="1"/>
      <c r="BY1112" s="1"/>
      <c r="BZ1112" s="1"/>
      <c r="CA1112" s="1"/>
      <c r="CB1112" s="1"/>
    </row>
    <row r="1113" s="1" customFormat="1">
      <c r="A1113" s="33" t="s">
        <v>501</v>
      </c>
      <c r="B1113" s="33" t="s">
        <v>178</v>
      </c>
      <c r="C1113" s="33" t="s">
        <v>178</v>
      </c>
      <c r="D1113" s="33" t="s">
        <v>477</v>
      </c>
      <c r="E1113" s="33" t="s">
        <v>141</v>
      </c>
      <c r="F1113" s="34" t="s">
        <v>142</v>
      </c>
      <c r="G1113" s="17">
        <v>4346.3999999999996</v>
      </c>
      <c r="H1113" s="17">
        <v>4346.3999999999996</v>
      </c>
      <c r="I1113" s="17">
        <v>4346.3999999999996</v>
      </c>
      <c r="J1113" s="17"/>
      <c r="K1113" s="17"/>
      <c r="L1113" s="17"/>
      <c r="M1113" s="17">
        <f t="shared" si="4084"/>
        <v>4346.3999999999996</v>
      </c>
      <c r="N1113" s="17">
        <f t="shared" si="4085"/>
        <v>4346.3999999999996</v>
      </c>
      <c r="O1113" s="17">
        <f t="shared" si="4086"/>
        <v>4346.3999999999996</v>
      </c>
      <c r="P1113" s="17"/>
      <c r="Q1113" s="17"/>
      <c r="R1113" s="17"/>
      <c r="S1113" s="17"/>
      <c r="T1113" s="17"/>
      <c r="U1113" s="17"/>
      <c r="V1113" s="17"/>
      <c r="W1113" s="17"/>
      <c r="X1113" s="17"/>
      <c r="Y1113" s="17">
        <f t="shared" si="4078"/>
        <v>4346.3999999999996</v>
      </c>
      <c r="Z1113" s="17">
        <f t="shared" si="4079"/>
        <v>4346.3999999999996</v>
      </c>
      <c r="AA1113" s="17">
        <f t="shared" si="4080"/>
        <v>4346.3999999999996</v>
      </c>
      <c r="AB1113" s="17"/>
      <c r="AC1113" s="17"/>
      <c r="AD1113" s="17"/>
      <c r="AE1113" s="17">
        <f t="shared" si="4081"/>
        <v>4346.3999999999996</v>
      </c>
      <c r="AF1113" s="17">
        <f t="shared" si="4082"/>
        <v>4346.3999999999996</v>
      </c>
      <c r="AG1113" s="17">
        <f t="shared" si="4083"/>
        <v>4346.3999999999996</v>
      </c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>
        <f t="shared" si="3936"/>
        <v>4346.3999999999996</v>
      </c>
      <c r="AX1113" s="17">
        <f t="shared" si="3937"/>
        <v>4346.3999999999996</v>
      </c>
      <c r="AY1113" s="17">
        <f t="shared" si="3938"/>
        <v>4346.3999999999996</v>
      </c>
      <c r="AZ1113" s="17"/>
      <c r="BA1113" s="17">
        <f t="shared" si="3939"/>
        <v>4346.3999999999996</v>
      </c>
      <c r="BB1113" s="17">
        <f t="shared" si="3940"/>
        <v>4346.3999999999996</v>
      </c>
      <c r="BC1113" s="17">
        <f t="shared" si="3941"/>
        <v>4346.3999999999996</v>
      </c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>
        <f t="shared" si="3893"/>
        <v>4346.3999999999996</v>
      </c>
      <c r="BP1113" s="17">
        <f t="shared" si="3894"/>
        <v>4346.3999999999996</v>
      </c>
      <c r="BQ1113" s="17">
        <f t="shared" si="3895"/>
        <v>4346.3999999999996</v>
      </c>
      <c r="BR1113" s="17"/>
      <c r="BS1113" s="35"/>
      <c r="BT1113" s="35"/>
      <c r="BU1113" s="1"/>
      <c r="BV1113" s="1"/>
      <c r="BW1113" s="1"/>
      <c r="BX1113" s="1"/>
      <c r="BY1113" s="1"/>
      <c r="BZ1113" s="1"/>
      <c r="CA1113" s="1"/>
      <c r="CB1113" s="1"/>
    </row>
    <row r="1114" s="1" customFormat="1">
      <c r="A1114" s="33" t="s">
        <v>501</v>
      </c>
      <c r="B1114" s="33" t="s">
        <v>178</v>
      </c>
      <c r="C1114" s="33" t="s">
        <v>178</v>
      </c>
      <c r="D1114" s="33" t="s">
        <v>236</v>
      </c>
      <c r="E1114" s="38"/>
      <c r="F1114" s="34" t="s">
        <v>237</v>
      </c>
      <c r="G1114" s="17">
        <f t="shared" si="4131"/>
        <v>500</v>
      </c>
      <c r="H1114" s="17">
        <f t="shared" si="4132"/>
        <v>500</v>
      </c>
      <c r="I1114" s="17">
        <f t="shared" si="4087"/>
        <v>500</v>
      </c>
      <c r="J1114" s="17">
        <f t="shared" si="4088"/>
        <v>0</v>
      </c>
      <c r="K1114" s="17">
        <f t="shared" si="4089"/>
        <v>0</v>
      </c>
      <c r="L1114" s="17">
        <f t="shared" si="4090"/>
        <v>0</v>
      </c>
      <c r="M1114" s="17">
        <f t="shared" si="4084"/>
        <v>500</v>
      </c>
      <c r="N1114" s="17">
        <f t="shared" si="4085"/>
        <v>500</v>
      </c>
      <c r="O1114" s="17">
        <f t="shared" si="4086"/>
        <v>500</v>
      </c>
      <c r="P1114" s="17">
        <f t="shared" si="4091"/>
        <v>0</v>
      </c>
      <c r="Q1114" s="17">
        <f t="shared" si="4092"/>
        <v>0</v>
      </c>
      <c r="R1114" s="17">
        <f t="shared" si="4093"/>
        <v>0</v>
      </c>
      <c r="S1114" s="17">
        <f t="shared" si="4094"/>
        <v>0</v>
      </c>
      <c r="T1114" s="17">
        <f t="shared" si="4095"/>
        <v>0</v>
      </c>
      <c r="U1114" s="17">
        <f t="shared" si="4096"/>
        <v>0</v>
      </c>
      <c r="V1114" s="17">
        <f t="shared" si="4097"/>
        <v>0</v>
      </c>
      <c r="W1114" s="17">
        <f t="shared" si="4098"/>
        <v>0</v>
      </c>
      <c r="X1114" s="17">
        <f t="shared" si="4099"/>
        <v>0</v>
      </c>
      <c r="Y1114" s="17">
        <f t="shared" si="4078"/>
        <v>500</v>
      </c>
      <c r="Z1114" s="17">
        <f t="shared" si="4079"/>
        <v>500</v>
      </c>
      <c r="AA1114" s="17">
        <f t="shared" si="4080"/>
        <v>500</v>
      </c>
      <c r="AB1114" s="17">
        <f t="shared" si="4100"/>
        <v>0</v>
      </c>
      <c r="AC1114" s="17">
        <f t="shared" si="4101"/>
        <v>0</v>
      </c>
      <c r="AD1114" s="17">
        <f t="shared" si="4102"/>
        <v>0</v>
      </c>
      <c r="AE1114" s="17">
        <f t="shared" si="4081"/>
        <v>500</v>
      </c>
      <c r="AF1114" s="17">
        <f t="shared" si="4082"/>
        <v>500</v>
      </c>
      <c r="AG1114" s="17">
        <f t="shared" si="4083"/>
        <v>500</v>
      </c>
      <c r="AH1114" s="17">
        <f t="shared" si="4103"/>
        <v>0</v>
      </c>
      <c r="AI1114" s="17">
        <f t="shared" si="4104"/>
        <v>0</v>
      </c>
      <c r="AJ1114" s="17">
        <f t="shared" si="4105"/>
        <v>0</v>
      </c>
      <c r="AK1114" s="17">
        <f t="shared" si="4106"/>
        <v>0</v>
      </c>
      <c r="AL1114" s="17">
        <f t="shared" si="4107"/>
        <v>0</v>
      </c>
      <c r="AM1114" s="17">
        <f t="shared" si="4108"/>
        <v>0</v>
      </c>
      <c r="AN1114" s="17">
        <f t="shared" si="4109"/>
        <v>0</v>
      </c>
      <c r="AO1114" s="17">
        <f t="shared" si="4110"/>
        <v>0</v>
      </c>
      <c r="AP1114" s="17">
        <f t="shared" si="4111"/>
        <v>0</v>
      </c>
      <c r="AQ1114" s="17">
        <f t="shared" si="4112"/>
        <v>0</v>
      </c>
      <c r="AR1114" s="17">
        <f t="shared" si="4113"/>
        <v>0</v>
      </c>
      <c r="AS1114" s="17">
        <f t="shared" si="4114"/>
        <v>0</v>
      </c>
      <c r="AT1114" s="17">
        <f t="shared" si="4115"/>
        <v>0</v>
      </c>
      <c r="AU1114" s="17">
        <f t="shared" si="4116"/>
        <v>0</v>
      </c>
      <c r="AV1114" s="17">
        <f t="shared" si="4117"/>
        <v>0</v>
      </c>
      <c r="AW1114" s="17">
        <f t="shared" si="3936"/>
        <v>500</v>
      </c>
      <c r="AX1114" s="17">
        <f t="shared" si="3937"/>
        <v>500</v>
      </c>
      <c r="AY1114" s="17">
        <f t="shared" si="3938"/>
        <v>500</v>
      </c>
      <c r="AZ1114" s="17">
        <f t="shared" si="4118"/>
        <v>0</v>
      </c>
      <c r="BA1114" s="17">
        <f t="shared" si="3939"/>
        <v>500</v>
      </c>
      <c r="BB1114" s="17">
        <f t="shared" si="3940"/>
        <v>500</v>
      </c>
      <c r="BC1114" s="17">
        <f t="shared" si="3941"/>
        <v>500</v>
      </c>
      <c r="BD1114" s="17">
        <f t="shared" si="4119"/>
        <v>0</v>
      </c>
      <c r="BE1114" s="17">
        <f t="shared" si="4120"/>
        <v>0</v>
      </c>
      <c r="BF1114" s="17">
        <f t="shared" si="4121"/>
        <v>0</v>
      </c>
      <c r="BG1114" s="17">
        <f t="shared" si="4122"/>
        <v>0</v>
      </c>
      <c r="BH1114" s="17">
        <f t="shared" si="4123"/>
        <v>0</v>
      </c>
      <c r="BI1114" s="17">
        <f t="shared" si="4124"/>
        <v>0</v>
      </c>
      <c r="BJ1114" s="17">
        <f t="shared" si="4125"/>
        <v>0</v>
      </c>
      <c r="BK1114" s="17">
        <f t="shared" si="4126"/>
        <v>0</v>
      </c>
      <c r="BL1114" s="17">
        <f t="shared" si="4127"/>
        <v>0</v>
      </c>
      <c r="BM1114" s="17">
        <f t="shared" si="4128"/>
        <v>0</v>
      </c>
      <c r="BN1114" s="17">
        <f t="shared" si="4129"/>
        <v>0</v>
      </c>
      <c r="BO1114" s="17">
        <f t="shared" si="3893"/>
        <v>500</v>
      </c>
      <c r="BP1114" s="17">
        <f t="shared" si="3894"/>
        <v>500</v>
      </c>
      <c r="BQ1114" s="17">
        <f t="shared" si="3895"/>
        <v>500</v>
      </c>
      <c r="BR1114" s="17">
        <f t="shared" si="4130"/>
        <v>0</v>
      </c>
      <c r="BS1114" s="35"/>
      <c r="BT1114" s="35"/>
      <c r="BU1114" s="1"/>
      <c r="BV1114" s="1"/>
      <c r="BW1114" s="1"/>
      <c r="BX1114" s="1"/>
      <c r="BY1114" s="1"/>
      <c r="BZ1114" s="1"/>
      <c r="CA1114" s="1"/>
      <c r="CB1114" s="1"/>
    </row>
    <row r="1115" s="1" customFormat="1" hidden="1">
      <c r="A1115" s="33" t="s">
        <v>501</v>
      </c>
      <c r="B1115" s="33" t="s">
        <v>178</v>
      </c>
      <c r="C1115" s="33" t="s">
        <v>178</v>
      </c>
      <c r="D1115" s="33" t="s">
        <v>238</v>
      </c>
      <c r="E1115" s="38"/>
      <c r="F1115" s="34" t="s">
        <v>43</v>
      </c>
      <c r="G1115" s="17">
        <f t="shared" si="4131"/>
        <v>500</v>
      </c>
      <c r="H1115" s="17">
        <f t="shared" si="4132"/>
        <v>500</v>
      </c>
      <c r="I1115" s="17">
        <f t="shared" si="4087"/>
        <v>500</v>
      </c>
      <c r="J1115" s="17">
        <f t="shared" si="4088"/>
        <v>0</v>
      </c>
      <c r="K1115" s="17">
        <f t="shared" si="4089"/>
        <v>0</v>
      </c>
      <c r="L1115" s="17">
        <f t="shared" si="4090"/>
        <v>0</v>
      </c>
      <c r="M1115" s="17">
        <f t="shared" si="4084"/>
        <v>500</v>
      </c>
      <c r="N1115" s="17">
        <f t="shared" si="4085"/>
        <v>500</v>
      </c>
      <c r="O1115" s="17">
        <f t="shared" si="4086"/>
        <v>500</v>
      </c>
      <c r="P1115" s="17">
        <f t="shared" si="4091"/>
        <v>0</v>
      </c>
      <c r="Q1115" s="17">
        <f t="shared" si="4092"/>
        <v>0</v>
      </c>
      <c r="R1115" s="17">
        <f t="shared" si="4093"/>
        <v>0</v>
      </c>
      <c r="S1115" s="17">
        <f t="shared" si="4094"/>
        <v>0</v>
      </c>
      <c r="T1115" s="17">
        <f t="shared" si="4095"/>
        <v>0</v>
      </c>
      <c r="U1115" s="17">
        <f t="shared" si="4096"/>
        <v>0</v>
      </c>
      <c r="V1115" s="17">
        <f t="shared" si="4097"/>
        <v>0</v>
      </c>
      <c r="W1115" s="17">
        <f t="shared" si="4098"/>
        <v>0</v>
      </c>
      <c r="X1115" s="17">
        <f t="shared" si="4099"/>
        <v>0</v>
      </c>
      <c r="Y1115" s="17">
        <f t="shared" si="4078"/>
        <v>500</v>
      </c>
      <c r="Z1115" s="17">
        <f t="shared" si="4079"/>
        <v>500</v>
      </c>
      <c r="AA1115" s="17">
        <f t="shared" si="4080"/>
        <v>500</v>
      </c>
      <c r="AB1115" s="17">
        <f t="shared" si="4100"/>
        <v>0</v>
      </c>
      <c r="AC1115" s="17">
        <f t="shared" si="4101"/>
        <v>0</v>
      </c>
      <c r="AD1115" s="17">
        <f t="shared" si="4102"/>
        <v>0</v>
      </c>
      <c r="AE1115" s="17">
        <f t="shared" si="4081"/>
        <v>500</v>
      </c>
      <c r="AF1115" s="17">
        <f t="shared" si="4082"/>
        <v>500</v>
      </c>
      <c r="AG1115" s="17">
        <f t="shared" si="4083"/>
        <v>500</v>
      </c>
      <c r="AH1115" s="17">
        <f t="shared" si="4103"/>
        <v>0</v>
      </c>
      <c r="AI1115" s="17">
        <f t="shared" si="4104"/>
        <v>0</v>
      </c>
      <c r="AJ1115" s="17">
        <f t="shared" si="4105"/>
        <v>0</v>
      </c>
      <c r="AK1115" s="17">
        <f t="shared" si="4106"/>
        <v>0</v>
      </c>
      <c r="AL1115" s="17">
        <f t="shared" si="4107"/>
        <v>0</v>
      </c>
      <c r="AM1115" s="17">
        <f t="shared" si="4108"/>
        <v>0</v>
      </c>
      <c r="AN1115" s="17">
        <f t="shared" si="4109"/>
        <v>0</v>
      </c>
      <c r="AO1115" s="17">
        <f t="shared" si="4110"/>
        <v>0</v>
      </c>
      <c r="AP1115" s="17">
        <f t="shared" si="4111"/>
        <v>0</v>
      </c>
      <c r="AQ1115" s="17">
        <f t="shared" si="4112"/>
        <v>0</v>
      </c>
      <c r="AR1115" s="17">
        <f t="shared" si="4113"/>
        <v>0</v>
      </c>
      <c r="AS1115" s="17">
        <f t="shared" si="4114"/>
        <v>0</v>
      </c>
      <c r="AT1115" s="17">
        <f t="shared" si="4115"/>
        <v>0</v>
      </c>
      <c r="AU1115" s="17">
        <f t="shared" si="4116"/>
        <v>0</v>
      </c>
      <c r="AV1115" s="17">
        <f t="shared" si="4117"/>
        <v>0</v>
      </c>
      <c r="AW1115" s="17">
        <f t="shared" si="3936"/>
        <v>500</v>
      </c>
      <c r="AX1115" s="17">
        <f t="shared" si="3937"/>
        <v>500</v>
      </c>
      <c r="AY1115" s="17">
        <f t="shared" si="3938"/>
        <v>500</v>
      </c>
      <c r="AZ1115" s="17">
        <f t="shared" si="4118"/>
        <v>0</v>
      </c>
      <c r="BA1115" s="17">
        <f t="shared" si="3939"/>
        <v>500</v>
      </c>
      <c r="BB1115" s="17">
        <f t="shared" si="3940"/>
        <v>500</v>
      </c>
      <c r="BC1115" s="17">
        <f t="shared" si="3941"/>
        <v>500</v>
      </c>
      <c r="BD1115" s="17">
        <f t="shared" si="4119"/>
        <v>0</v>
      </c>
      <c r="BE1115" s="17">
        <f t="shared" si="4120"/>
        <v>0</v>
      </c>
      <c r="BF1115" s="17">
        <f t="shared" si="4121"/>
        <v>0</v>
      </c>
      <c r="BG1115" s="17">
        <f t="shared" si="4122"/>
        <v>0</v>
      </c>
      <c r="BH1115" s="17">
        <f t="shared" si="4123"/>
        <v>0</v>
      </c>
      <c r="BI1115" s="17">
        <f t="shared" si="4124"/>
        <v>0</v>
      </c>
      <c r="BJ1115" s="17">
        <f t="shared" si="4125"/>
        <v>0</v>
      </c>
      <c r="BK1115" s="17">
        <f t="shared" si="4126"/>
        <v>0</v>
      </c>
      <c r="BL1115" s="17">
        <f t="shared" si="4127"/>
        <v>0</v>
      </c>
      <c r="BM1115" s="17">
        <f t="shared" si="4128"/>
        <v>0</v>
      </c>
      <c r="BN1115" s="17">
        <f t="shared" si="4129"/>
        <v>0</v>
      </c>
      <c r="BO1115" s="17">
        <f t="shared" si="3893"/>
        <v>500</v>
      </c>
      <c r="BP1115" s="17">
        <f t="shared" si="3894"/>
        <v>500</v>
      </c>
      <c r="BQ1115" s="17">
        <f t="shared" si="3895"/>
        <v>500</v>
      </c>
      <c r="BR1115" s="17">
        <f t="shared" si="4130"/>
        <v>0</v>
      </c>
      <c r="BS1115" s="35">
        <v>0</v>
      </c>
      <c r="BT1115" s="35"/>
      <c r="BU1115" s="1"/>
      <c r="BV1115" s="1"/>
      <c r="BW1115" s="1"/>
      <c r="BX1115" s="1"/>
      <c r="BY1115" s="1"/>
      <c r="BZ1115" s="1"/>
      <c r="CA1115" s="1"/>
      <c r="CB1115" s="1"/>
    </row>
    <row r="1116" s="1" customFormat="1">
      <c r="A1116" s="33" t="s">
        <v>501</v>
      </c>
      <c r="B1116" s="33" t="s">
        <v>178</v>
      </c>
      <c r="C1116" s="33" t="s">
        <v>178</v>
      </c>
      <c r="D1116" s="33" t="s">
        <v>278</v>
      </c>
      <c r="E1116" s="38"/>
      <c r="F1116" s="34" t="s">
        <v>279</v>
      </c>
      <c r="G1116" s="17">
        <f t="shared" si="4131"/>
        <v>500</v>
      </c>
      <c r="H1116" s="17">
        <f t="shared" si="4132"/>
        <v>500</v>
      </c>
      <c r="I1116" s="17">
        <f t="shared" si="4087"/>
        <v>500</v>
      </c>
      <c r="J1116" s="17">
        <f t="shared" si="4088"/>
        <v>0</v>
      </c>
      <c r="K1116" s="17">
        <f t="shared" si="4089"/>
        <v>0</v>
      </c>
      <c r="L1116" s="17">
        <f t="shared" si="4090"/>
        <v>0</v>
      </c>
      <c r="M1116" s="17">
        <f t="shared" si="4084"/>
        <v>500</v>
      </c>
      <c r="N1116" s="17">
        <f t="shared" si="4085"/>
        <v>500</v>
      </c>
      <c r="O1116" s="17">
        <f t="shared" si="4086"/>
        <v>500</v>
      </c>
      <c r="P1116" s="17">
        <f t="shared" si="4091"/>
        <v>0</v>
      </c>
      <c r="Q1116" s="17">
        <f t="shared" si="4092"/>
        <v>0</v>
      </c>
      <c r="R1116" s="17">
        <f t="shared" si="4093"/>
        <v>0</v>
      </c>
      <c r="S1116" s="17">
        <f t="shared" si="4094"/>
        <v>0</v>
      </c>
      <c r="T1116" s="17">
        <f t="shared" si="4095"/>
        <v>0</v>
      </c>
      <c r="U1116" s="17">
        <f t="shared" si="4096"/>
        <v>0</v>
      </c>
      <c r="V1116" s="17">
        <f t="shared" si="4097"/>
        <v>0</v>
      </c>
      <c r="W1116" s="17">
        <f t="shared" si="4098"/>
        <v>0</v>
      </c>
      <c r="X1116" s="17">
        <f t="shared" si="4099"/>
        <v>0</v>
      </c>
      <c r="Y1116" s="17">
        <f t="shared" si="4078"/>
        <v>500</v>
      </c>
      <c r="Z1116" s="17">
        <f t="shared" si="4079"/>
        <v>500</v>
      </c>
      <c r="AA1116" s="17">
        <f t="shared" si="4080"/>
        <v>500</v>
      </c>
      <c r="AB1116" s="17">
        <f t="shared" si="4100"/>
        <v>0</v>
      </c>
      <c r="AC1116" s="17">
        <f t="shared" si="4101"/>
        <v>0</v>
      </c>
      <c r="AD1116" s="17">
        <f t="shared" si="4102"/>
        <v>0</v>
      </c>
      <c r="AE1116" s="17">
        <f t="shared" si="4081"/>
        <v>500</v>
      </c>
      <c r="AF1116" s="17">
        <f t="shared" si="4082"/>
        <v>500</v>
      </c>
      <c r="AG1116" s="17">
        <f t="shared" si="4083"/>
        <v>500</v>
      </c>
      <c r="AH1116" s="17">
        <f t="shared" si="4103"/>
        <v>0</v>
      </c>
      <c r="AI1116" s="17">
        <f t="shared" si="4104"/>
        <v>0</v>
      </c>
      <c r="AJ1116" s="17">
        <f t="shared" si="4105"/>
        <v>0</v>
      </c>
      <c r="AK1116" s="17">
        <f t="shared" si="4106"/>
        <v>0</v>
      </c>
      <c r="AL1116" s="17">
        <f t="shared" si="4107"/>
        <v>0</v>
      </c>
      <c r="AM1116" s="17">
        <f t="shared" si="4108"/>
        <v>0</v>
      </c>
      <c r="AN1116" s="17">
        <f t="shared" si="4109"/>
        <v>0</v>
      </c>
      <c r="AO1116" s="17">
        <f t="shared" si="4110"/>
        <v>0</v>
      </c>
      <c r="AP1116" s="17">
        <f t="shared" si="4111"/>
        <v>0</v>
      </c>
      <c r="AQ1116" s="17">
        <f t="shared" si="4112"/>
        <v>0</v>
      </c>
      <c r="AR1116" s="17">
        <f t="shared" si="4113"/>
        <v>0</v>
      </c>
      <c r="AS1116" s="17">
        <f t="shared" si="4114"/>
        <v>0</v>
      </c>
      <c r="AT1116" s="17">
        <f t="shared" si="4115"/>
        <v>0</v>
      </c>
      <c r="AU1116" s="17">
        <f t="shared" si="4116"/>
        <v>0</v>
      </c>
      <c r="AV1116" s="17">
        <f t="shared" si="4117"/>
        <v>0</v>
      </c>
      <c r="AW1116" s="17">
        <f t="shared" si="3936"/>
        <v>500</v>
      </c>
      <c r="AX1116" s="17">
        <f t="shared" si="3937"/>
        <v>500</v>
      </c>
      <c r="AY1116" s="17">
        <f t="shared" si="3938"/>
        <v>500</v>
      </c>
      <c r="AZ1116" s="17">
        <f t="shared" si="4118"/>
        <v>0</v>
      </c>
      <c r="BA1116" s="17">
        <f t="shared" si="3939"/>
        <v>500</v>
      </c>
      <c r="BB1116" s="17">
        <f t="shared" si="3940"/>
        <v>500</v>
      </c>
      <c r="BC1116" s="17">
        <f t="shared" si="3941"/>
        <v>500</v>
      </c>
      <c r="BD1116" s="17">
        <f t="shared" si="4119"/>
        <v>0</v>
      </c>
      <c r="BE1116" s="17">
        <f t="shared" si="4120"/>
        <v>0</v>
      </c>
      <c r="BF1116" s="17">
        <f t="shared" si="4121"/>
        <v>0</v>
      </c>
      <c r="BG1116" s="17">
        <f t="shared" si="4122"/>
        <v>0</v>
      </c>
      <c r="BH1116" s="17">
        <f t="shared" si="4123"/>
        <v>0</v>
      </c>
      <c r="BI1116" s="17">
        <f t="shared" si="4124"/>
        <v>0</v>
      </c>
      <c r="BJ1116" s="17">
        <f t="shared" si="4125"/>
        <v>0</v>
      </c>
      <c r="BK1116" s="17">
        <f t="shared" si="4126"/>
        <v>0</v>
      </c>
      <c r="BL1116" s="17">
        <f t="shared" si="4127"/>
        <v>0</v>
      </c>
      <c r="BM1116" s="17">
        <f t="shared" si="4128"/>
        <v>0</v>
      </c>
      <c r="BN1116" s="17">
        <f t="shared" si="4129"/>
        <v>0</v>
      </c>
      <c r="BO1116" s="17">
        <f t="shared" si="3893"/>
        <v>500</v>
      </c>
      <c r="BP1116" s="17">
        <f t="shared" si="3894"/>
        <v>500</v>
      </c>
      <c r="BQ1116" s="17">
        <f t="shared" si="3895"/>
        <v>500</v>
      </c>
      <c r="BR1116" s="17">
        <f t="shared" si="4130"/>
        <v>0</v>
      </c>
      <c r="BS1116" s="35"/>
      <c r="BT1116" s="35"/>
      <c r="BU1116" s="1"/>
      <c r="BV1116" s="1"/>
      <c r="BW1116" s="1"/>
      <c r="BX1116" s="1"/>
      <c r="BY1116" s="1"/>
      <c r="BZ1116" s="1"/>
      <c r="CA1116" s="1"/>
      <c r="CB1116" s="1"/>
    </row>
    <row r="1117" s="1" customFormat="1">
      <c r="A1117" s="33" t="s">
        <v>501</v>
      </c>
      <c r="B1117" s="33" t="s">
        <v>178</v>
      </c>
      <c r="C1117" s="33" t="s">
        <v>178</v>
      </c>
      <c r="D1117" s="33" t="s">
        <v>479</v>
      </c>
      <c r="E1117" s="38"/>
      <c r="F1117" s="34" t="s">
        <v>480</v>
      </c>
      <c r="G1117" s="17">
        <f t="shared" si="4131"/>
        <v>500</v>
      </c>
      <c r="H1117" s="17">
        <f t="shared" si="4132"/>
        <v>500</v>
      </c>
      <c r="I1117" s="17">
        <f t="shared" si="4087"/>
        <v>500</v>
      </c>
      <c r="J1117" s="17">
        <f t="shared" si="4088"/>
        <v>0</v>
      </c>
      <c r="K1117" s="17">
        <f t="shared" si="4089"/>
        <v>0</v>
      </c>
      <c r="L1117" s="17">
        <f t="shared" si="4090"/>
        <v>0</v>
      </c>
      <c r="M1117" s="17">
        <f t="shared" si="4084"/>
        <v>500</v>
      </c>
      <c r="N1117" s="17">
        <f t="shared" si="4085"/>
        <v>500</v>
      </c>
      <c r="O1117" s="17">
        <f t="shared" si="4086"/>
        <v>500</v>
      </c>
      <c r="P1117" s="17">
        <f t="shared" si="4091"/>
        <v>0</v>
      </c>
      <c r="Q1117" s="17">
        <f t="shared" si="4092"/>
        <v>0</v>
      </c>
      <c r="R1117" s="17">
        <f t="shared" si="4093"/>
        <v>0</v>
      </c>
      <c r="S1117" s="17">
        <f t="shared" si="4094"/>
        <v>0</v>
      </c>
      <c r="T1117" s="17">
        <f t="shared" si="4095"/>
        <v>0</v>
      </c>
      <c r="U1117" s="17">
        <f t="shared" si="4096"/>
        <v>0</v>
      </c>
      <c r="V1117" s="17">
        <f t="shared" si="4097"/>
        <v>0</v>
      </c>
      <c r="W1117" s="17">
        <f t="shared" si="4098"/>
        <v>0</v>
      </c>
      <c r="X1117" s="17">
        <f t="shared" si="4099"/>
        <v>0</v>
      </c>
      <c r="Y1117" s="17">
        <f t="shared" si="4078"/>
        <v>500</v>
      </c>
      <c r="Z1117" s="17">
        <f t="shared" si="4079"/>
        <v>500</v>
      </c>
      <c r="AA1117" s="17">
        <f t="shared" si="4080"/>
        <v>500</v>
      </c>
      <c r="AB1117" s="17">
        <f t="shared" si="4100"/>
        <v>0</v>
      </c>
      <c r="AC1117" s="17">
        <f t="shared" si="4101"/>
        <v>0</v>
      </c>
      <c r="AD1117" s="17">
        <f t="shared" si="4102"/>
        <v>0</v>
      </c>
      <c r="AE1117" s="17">
        <f t="shared" si="4081"/>
        <v>500</v>
      </c>
      <c r="AF1117" s="17">
        <f t="shared" si="4082"/>
        <v>500</v>
      </c>
      <c r="AG1117" s="17">
        <f t="shared" si="4083"/>
        <v>500</v>
      </c>
      <c r="AH1117" s="17">
        <f t="shared" si="4103"/>
        <v>0</v>
      </c>
      <c r="AI1117" s="17">
        <f t="shared" si="4104"/>
        <v>0</v>
      </c>
      <c r="AJ1117" s="17">
        <f t="shared" si="4105"/>
        <v>0</v>
      </c>
      <c r="AK1117" s="17">
        <f t="shared" si="4106"/>
        <v>0</v>
      </c>
      <c r="AL1117" s="17">
        <f t="shared" si="4107"/>
        <v>0</v>
      </c>
      <c r="AM1117" s="17">
        <f t="shared" si="4108"/>
        <v>0</v>
      </c>
      <c r="AN1117" s="17">
        <f t="shared" si="4109"/>
        <v>0</v>
      </c>
      <c r="AO1117" s="17">
        <f t="shared" si="4110"/>
        <v>0</v>
      </c>
      <c r="AP1117" s="17">
        <f t="shared" si="4111"/>
        <v>0</v>
      </c>
      <c r="AQ1117" s="17">
        <f t="shared" si="4112"/>
        <v>0</v>
      </c>
      <c r="AR1117" s="17">
        <f t="shared" si="4113"/>
        <v>0</v>
      </c>
      <c r="AS1117" s="17">
        <f t="shared" si="4114"/>
        <v>0</v>
      </c>
      <c r="AT1117" s="17">
        <f t="shared" si="4115"/>
        <v>0</v>
      </c>
      <c r="AU1117" s="17">
        <f t="shared" si="4116"/>
        <v>0</v>
      </c>
      <c r="AV1117" s="17">
        <f t="shared" si="4117"/>
        <v>0</v>
      </c>
      <c r="AW1117" s="17">
        <f t="shared" si="3936"/>
        <v>500</v>
      </c>
      <c r="AX1117" s="17">
        <f t="shared" si="3937"/>
        <v>500</v>
      </c>
      <c r="AY1117" s="17">
        <f t="shared" si="3938"/>
        <v>500</v>
      </c>
      <c r="AZ1117" s="17">
        <f t="shared" si="4118"/>
        <v>0</v>
      </c>
      <c r="BA1117" s="17">
        <f t="shared" si="3939"/>
        <v>500</v>
      </c>
      <c r="BB1117" s="17">
        <f t="shared" si="3940"/>
        <v>500</v>
      </c>
      <c r="BC1117" s="17">
        <f t="shared" si="3941"/>
        <v>500</v>
      </c>
      <c r="BD1117" s="17">
        <f t="shared" si="4119"/>
        <v>0</v>
      </c>
      <c r="BE1117" s="17">
        <f t="shared" si="4120"/>
        <v>0</v>
      </c>
      <c r="BF1117" s="17">
        <f t="shared" si="4121"/>
        <v>0</v>
      </c>
      <c r="BG1117" s="17">
        <f t="shared" si="4122"/>
        <v>0</v>
      </c>
      <c r="BH1117" s="17">
        <f t="shared" si="4123"/>
        <v>0</v>
      </c>
      <c r="BI1117" s="17">
        <f t="shared" si="4124"/>
        <v>0</v>
      </c>
      <c r="BJ1117" s="17">
        <f t="shared" si="4125"/>
        <v>0</v>
      </c>
      <c r="BK1117" s="17">
        <f t="shared" si="4126"/>
        <v>0</v>
      </c>
      <c r="BL1117" s="17">
        <f t="shared" si="4127"/>
        <v>0</v>
      </c>
      <c r="BM1117" s="17">
        <f t="shared" si="4128"/>
        <v>0</v>
      </c>
      <c r="BN1117" s="17">
        <f t="shared" si="4129"/>
        <v>0</v>
      </c>
      <c r="BO1117" s="17">
        <f t="shared" si="3893"/>
        <v>500</v>
      </c>
      <c r="BP1117" s="17">
        <f t="shared" si="3894"/>
        <v>500</v>
      </c>
      <c r="BQ1117" s="17">
        <f t="shared" si="3895"/>
        <v>500</v>
      </c>
      <c r="BR1117" s="17">
        <f t="shared" si="4130"/>
        <v>0</v>
      </c>
      <c r="BS1117" s="35"/>
      <c r="BT1117" s="35"/>
      <c r="BU1117" s="1"/>
      <c r="BV1117" s="1"/>
      <c r="BW1117" s="1"/>
      <c r="BX1117" s="1"/>
      <c r="BY1117" s="1"/>
      <c r="BZ1117" s="1"/>
      <c r="CA1117" s="1"/>
      <c r="CB1117" s="1"/>
    </row>
    <row r="1118" s="1" customFormat="1">
      <c r="A1118" s="33" t="s">
        <v>501</v>
      </c>
      <c r="B1118" s="33" t="s">
        <v>178</v>
      </c>
      <c r="C1118" s="33" t="s">
        <v>178</v>
      </c>
      <c r="D1118" s="33" t="s">
        <v>479</v>
      </c>
      <c r="E1118" s="33" t="s">
        <v>48</v>
      </c>
      <c r="F1118" s="34" t="s">
        <v>49</v>
      </c>
      <c r="G1118" s="17">
        <v>500</v>
      </c>
      <c r="H1118" s="17">
        <v>500</v>
      </c>
      <c r="I1118" s="17">
        <v>500</v>
      </c>
      <c r="J1118" s="17"/>
      <c r="K1118" s="17"/>
      <c r="L1118" s="17"/>
      <c r="M1118" s="17">
        <f t="shared" si="4084"/>
        <v>500</v>
      </c>
      <c r="N1118" s="17">
        <f t="shared" si="4085"/>
        <v>500</v>
      </c>
      <c r="O1118" s="17">
        <f t="shared" si="4086"/>
        <v>500</v>
      </c>
      <c r="P1118" s="17"/>
      <c r="Q1118" s="17"/>
      <c r="R1118" s="17"/>
      <c r="S1118" s="17"/>
      <c r="T1118" s="17"/>
      <c r="U1118" s="17"/>
      <c r="V1118" s="17"/>
      <c r="W1118" s="17"/>
      <c r="X1118" s="17"/>
      <c r="Y1118" s="17">
        <f t="shared" si="4078"/>
        <v>500</v>
      </c>
      <c r="Z1118" s="17">
        <f t="shared" si="4079"/>
        <v>500</v>
      </c>
      <c r="AA1118" s="17">
        <f t="shared" si="4080"/>
        <v>500</v>
      </c>
      <c r="AB1118" s="17"/>
      <c r="AC1118" s="17"/>
      <c r="AD1118" s="17"/>
      <c r="AE1118" s="17">
        <f t="shared" si="4081"/>
        <v>500</v>
      </c>
      <c r="AF1118" s="17">
        <f t="shared" si="4082"/>
        <v>500</v>
      </c>
      <c r="AG1118" s="17">
        <f t="shared" si="4083"/>
        <v>500</v>
      </c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>
        <f t="shared" si="3936"/>
        <v>500</v>
      </c>
      <c r="AX1118" s="17">
        <f t="shared" si="3937"/>
        <v>500</v>
      </c>
      <c r="AY1118" s="17">
        <f t="shared" si="3938"/>
        <v>500</v>
      </c>
      <c r="AZ1118" s="17"/>
      <c r="BA1118" s="17">
        <f t="shared" si="3939"/>
        <v>500</v>
      </c>
      <c r="BB1118" s="17">
        <f t="shared" si="3940"/>
        <v>500</v>
      </c>
      <c r="BC1118" s="17">
        <f t="shared" si="3941"/>
        <v>500</v>
      </c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>
        <f t="shared" si="3893"/>
        <v>500</v>
      </c>
      <c r="BP1118" s="17">
        <f t="shared" si="3894"/>
        <v>500</v>
      </c>
      <c r="BQ1118" s="17">
        <f t="shared" si="3895"/>
        <v>500</v>
      </c>
      <c r="BR1118" s="17"/>
      <c r="BS1118" s="35"/>
      <c r="BT1118" s="35"/>
      <c r="BU1118" s="1"/>
      <c r="BV1118" s="1"/>
      <c r="BW1118" s="1"/>
      <c r="BX1118" s="1"/>
      <c r="BY1118" s="1"/>
      <c r="BZ1118" s="1"/>
      <c r="CA1118" s="1"/>
      <c r="CB1118" s="1"/>
    </row>
    <row r="1119" s="23" customFormat="1">
      <c r="A1119" s="24" t="s">
        <v>501</v>
      </c>
      <c r="B1119" s="24" t="s">
        <v>81</v>
      </c>
      <c r="C1119" s="24"/>
      <c r="D1119" s="24"/>
      <c r="E1119" s="24"/>
      <c r="F1119" s="25" t="s">
        <v>82</v>
      </c>
      <c r="G1119" s="26">
        <f t="shared" si="4131"/>
        <v>2115</v>
      </c>
      <c r="H1119" s="26">
        <f t="shared" si="4132"/>
        <v>3378</v>
      </c>
      <c r="I1119" s="26">
        <f t="shared" si="4087"/>
        <v>1788</v>
      </c>
      <c r="J1119" s="26">
        <f t="shared" si="4088"/>
        <v>0</v>
      </c>
      <c r="K1119" s="26">
        <f t="shared" si="4089"/>
        <v>0</v>
      </c>
      <c r="L1119" s="26">
        <f t="shared" si="4090"/>
        <v>0</v>
      </c>
      <c r="M1119" s="26">
        <f t="shared" si="4084"/>
        <v>2115</v>
      </c>
      <c r="N1119" s="26">
        <f t="shared" si="4085"/>
        <v>3378</v>
      </c>
      <c r="O1119" s="26">
        <f t="shared" si="4086"/>
        <v>1788</v>
      </c>
      <c r="P1119" s="26">
        <f t="shared" si="4091"/>
        <v>0</v>
      </c>
      <c r="Q1119" s="26">
        <f t="shared" si="4092"/>
        <v>0</v>
      </c>
      <c r="R1119" s="26">
        <f t="shared" si="4093"/>
        <v>0</v>
      </c>
      <c r="S1119" s="26">
        <f t="shared" si="4094"/>
        <v>303.39999999999998</v>
      </c>
      <c r="T1119" s="26">
        <f t="shared" si="4095"/>
        <v>0</v>
      </c>
      <c r="U1119" s="26">
        <f t="shared" si="4096"/>
        <v>0</v>
      </c>
      <c r="V1119" s="26">
        <f t="shared" si="4097"/>
        <v>0</v>
      </c>
      <c r="W1119" s="26">
        <f t="shared" si="4098"/>
        <v>0</v>
      </c>
      <c r="X1119" s="26">
        <f t="shared" si="4099"/>
        <v>0</v>
      </c>
      <c r="Y1119" s="26">
        <f t="shared" si="4078"/>
        <v>2418.4000000000001</v>
      </c>
      <c r="Z1119" s="26">
        <f t="shared" si="4079"/>
        <v>3378</v>
      </c>
      <c r="AA1119" s="26">
        <f t="shared" si="4080"/>
        <v>1788</v>
      </c>
      <c r="AB1119" s="26">
        <f t="shared" si="4100"/>
        <v>0</v>
      </c>
      <c r="AC1119" s="26">
        <f t="shared" si="4101"/>
        <v>0</v>
      </c>
      <c r="AD1119" s="26">
        <f t="shared" si="4102"/>
        <v>0</v>
      </c>
      <c r="AE1119" s="26">
        <f t="shared" si="4081"/>
        <v>2418.4000000000001</v>
      </c>
      <c r="AF1119" s="26">
        <f t="shared" si="4082"/>
        <v>3378</v>
      </c>
      <c r="AG1119" s="26">
        <f t="shared" si="4083"/>
        <v>1788</v>
      </c>
      <c r="AH1119" s="26">
        <f t="shared" si="4103"/>
        <v>0</v>
      </c>
      <c r="AI1119" s="26">
        <f t="shared" si="4104"/>
        <v>0</v>
      </c>
      <c r="AJ1119" s="26">
        <f t="shared" si="4105"/>
        <v>0</v>
      </c>
      <c r="AK1119" s="26">
        <f t="shared" si="4106"/>
        <v>0</v>
      </c>
      <c r="AL1119" s="26">
        <f t="shared" si="4107"/>
        <v>0</v>
      </c>
      <c r="AM1119" s="26">
        <f t="shared" si="4108"/>
        <v>0</v>
      </c>
      <c r="AN1119" s="26">
        <f t="shared" si="4109"/>
        <v>0</v>
      </c>
      <c r="AO1119" s="26">
        <f t="shared" si="4110"/>
        <v>0</v>
      </c>
      <c r="AP1119" s="26">
        <f t="shared" si="4111"/>
        <v>0</v>
      </c>
      <c r="AQ1119" s="26">
        <f t="shared" si="4112"/>
        <v>0</v>
      </c>
      <c r="AR1119" s="26">
        <f t="shared" si="4113"/>
        <v>0</v>
      </c>
      <c r="AS1119" s="26">
        <f t="shared" si="4114"/>
        <v>0</v>
      </c>
      <c r="AT1119" s="26">
        <f t="shared" si="4115"/>
        <v>0</v>
      </c>
      <c r="AU1119" s="26">
        <f t="shared" si="4116"/>
        <v>0</v>
      </c>
      <c r="AV1119" s="26">
        <f t="shared" si="4117"/>
        <v>0</v>
      </c>
      <c r="AW1119" s="26">
        <f t="shared" si="3936"/>
        <v>2418.4000000000001</v>
      </c>
      <c r="AX1119" s="26">
        <f t="shared" si="3937"/>
        <v>3378</v>
      </c>
      <c r="AY1119" s="26">
        <f t="shared" si="3938"/>
        <v>1788</v>
      </c>
      <c r="AZ1119" s="26">
        <f t="shared" si="4118"/>
        <v>0</v>
      </c>
      <c r="BA1119" s="26">
        <f t="shared" si="3939"/>
        <v>2418.4000000000001</v>
      </c>
      <c r="BB1119" s="26">
        <f t="shared" si="3940"/>
        <v>3378</v>
      </c>
      <c r="BC1119" s="26">
        <f t="shared" si="3941"/>
        <v>1788</v>
      </c>
      <c r="BD1119" s="26">
        <f t="shared" si="4119"/>
        <v>0</v>
      </c>
      <c r="BE1119" s="26">
        <f t="shared" si="4120"/>
        <v>0</v>
      </c>
      <c r="BF1119" s="26">
        <f t="shared" si="4121"/>
        <v>0</v>
      </c>
      <c r="BG1119" s="26">
        <f t="shared" si="4122"/>
        <v>0</v>
      </c>
      <c r="BH1119" s="26">
        <f t="shared" si="4123"/>
        <v>0</v>
      </c>
      <c r="BI1119" s="26">
        <f t="shared" si="4124"/>
        <v>0</v>
      </c>
      <c r="BJ1119" s="26">
        <f t="shared" si="4125"/>
        <v>0</v>
      </c>
      <c r="BK1119" s="26">
        <f t="shared" si="4126"/>
        <v>0</v>
      </c>
      <c r="BL1119" s="26">
        <f t="shared" si="4127"/>
        <v>0</v>
      </c>
      <c r="BM1119" s="26">
        <f t="shared" si="4128"/>
        <v>0</v>
      </c>
      <c r="BN1119" s="26">
        <f t="shared" si="4129"/>
        <v>0</v>
      </c>
      <c r="BO1119" s="26">
        <f t="shared" si="3893"/>
        <v>2418.4000000000001</v>
      </c>
      <c r="BP1119" s="26">
        <f t="shared" si="3894"/>
        <v>3378</v>
      </c>
      <c r="BQ1119" s="26">
        <f t="shared" si="3895"/>
        <v>1788</v>
      </c>
      <c r="BR1119" s="26">
        <f t="shared" si="4130"/>
        <v>0</v>
      </c>
      <c r="BS1119" s="27"/>
      <c r="BT1119" s="27"/>
      <c r="BU1119" s="23"/>
      <c r="BV1119" s="23"/>
      <c r="BW1119" s="23"/>
      <c r="BX1119" s="23"/>
      <c r="BY1119" s="23"/>
      <c r="BZ1119" s="23"/>
      <c r="CA1119" s="23"/>
      <c r="CB1119" s="23"/>
    </row>
    <row r="1120" s="28" customFormat="1">
      <c r="A1120" s="29" t="s">
        <v>501</v>
      </c>
      <c r="B1120" s="29" t="s">
        <v>81</v>
      </c>
      <c r="C1120" s="29" t="s">
        <v>36</v>
      </c>
      <c r="D1120" s="29"/>
      <c r="E1120" s="29"/>
      <c r="F1120" s="30" t="s">
        <v>83</v>
      </c>
      <c r="G1120" s="31">
        <f t="shared" si="4131"/>
        <v>2115</v>
      </c>
      <c r="H1120" s="31">
        <f t="shared" si="4132"/>
        <v>3378</v>
      </c>
      <c r="I1120" s="31">
        <f t="shared" si="4087"/>
        <v>1788</v>
      </c>
      <c r="J1120" s="31">
        <f t="shared" si="4088"/>
        <v>0</v>
      </c>
      <c r="K1120" s="31">
        <f t="shared" si="4089"/>
        <v>0</v>
      </c>
      <c r="L1120" s="31">
        <f t="shared" si="4090"/>
        <v>0</v>
      </c>
      <c r="M1120" s="31">
        <f t="shared" si="4084"/>
        <v>2115</v>
      </c>
      <c r="N1120" s="31">
        <f t="shared" si="4085"/>
        <v>3378</v>
      </c>
      <c r="O1120" s="31">
        <f t="shared" si="4086"/>
        <v>1788</v>
      </c>
      <c r="P1120" s="31">
        <f>P1121+P1126</f>
        <v>0</v>
      </c>
      <c r="Q1120" s="31">
        <f>Q1121+Q1126</f>
        <v>0</v>
      </c>
      <c r="R1120" s="31">
        <f>R1121+R1126</f>
        <v>0</v>
      </c>
      <c r="S1120" s="31">
        <f>S1121+S1126</f>
        <v>303.39999999999998</v>
      </c>
      <c r="T1120" s="31">
        <f>T1121+T1126</f>
        <v>0</v>
      </c>
      <c r="U1120" s="31">
        <f>U1121+U1126</f>
        <v>0</v>
      </c>
      <c r="V1120" s="31">
        <f>V1121+V1126</f>
        <v>0</v>
      </c>
      <c r="W1120" s="31">
        <f>W1121+W1126</f>
        <v>0</v>
      </c>
      <c r="X1120" s="31">
        <f>X1121+X1126</f>
        <v>0</v>
      </c>
      <c r="Y1120" s="31">
        <f t="shared" si="4078"/>
        <v>2418.4000000000001</v>
      </c>
      <c r="Z1120" s="31">
        <f t="shared" si="4079"/>
        <v>3378</v>
      </c>
      <c r="AA1120" s="31">
        <f t="shared" si="4080"/>
        <v>1788</v>
      </c>
      <c r="AB1120" s="31">
        <f>AB1121+AB1126</f>
        <v>0</v>
      </c>
      <c r="AC1120" s="31">
        <f>AC1121+AC1126</f>
        <v>0</v>
      </c>
      <c r="AD1120" s="31">
        <f>AD1121+AD1126</f>
        <v>0</v>
      </c>
      <c r="AE1120" s="31">
        <f t="shared" si="4081"/>
        <v>2418.4000000000001</v>
      </c>
      <c r="AF1120" s="31">
        <f t="shared" si="4082"/>
        <v>3378</v>
      </c>
      <c r="AG1120" s="31">
        <f t="shared" si="4083"/>
        <v>1788</v>
      </c>
      <c r="AH1120" s="31">
        <f>AH1121+AH1126</f>
        <v>0</v>
      </c>
      <c r="AI1120" s="31">
        <f>AI1121+AI1126</f>
        <v>0</v>
      </c>
      <c r="AJ1120" s="31">
        <f>AJ1121+AJ1126</f>
        <v>0</v>
      </c>
      <c r="AK1120" s="31">
        <f>AK1121+AK1126</f>
        <v>0</v>
      </c>
      <c r="AL1120" s="31">
        <f>AL1121+AL1126</f>
        <v>0</v>
      </c>
      <c r="AM1120" s="31">
        <f>AM1121+AM1126</f>
        <v>0</v>
      </c>
      <c r="AN1120" s="31">
        <f>AN1121+AN1126</f>
        <v>0</v>
      </c>
      <c r="AO1120" s="31">
        <f>AO1121+AO1126</f>
        <v>0</v>
      </c>
      <c r="AP1120" s="31">
        <f>AP1121+AP1126</f>
        <v>0</v>
      </c>
      <c r="AQ1120" s="31">
        <f>AQ1121+AQ1126</f>
        <v>0</v>
      </c>
      <c r="AR1120" s="31">
        <f>AR1121+AR1126</f>
        <v>0</v>
      </c>
      <c r="AS1120" s="31">
        <f>AS1121+AS1126</f>
        <v>0</v>
      </c>
      <c r="AT1120" s="31">
        <f>AT1121+AT1126</f>
        <v>0</v>
      </c>
      <c r="AU1120" s="31">
        <f>AU1121+AU1126</f>
        <v>0</v>
      </c>
      <c r="AV1120" s="31">
        <f>AV1121+AV1126</f>
        <v>0</v>
      </c>
      <c r="AW1120" s="31">
        <f t="shared" si="3936"/>
        <v>2418.4000000000001</v>
      </c>
      <c r="AX1120" s="31">
        <f t="shared" si="3937"/>
        <v>3378</v>
      </c>
      <c r="AY1120" s="31">
        <f t="shared" si="3938"/>
        <v>1788</v>
      </c>
      <c r="AZ1120" s="31">
        <f>AZ1121+AZ1126</f>
        <v>0</v>
      </c>
      <c r="BA1120" s="31">
        <f t="shared" si="3939"/>
        <v>2418.4000000000001</v>
      </c>
      <c r="BB1120" s="31">
        <f t="shared" si="3940"/>
        <v>3378</v>
      </c>
      <c r="BC1120" s="31">
        <f t="shared" si="3941"/>
        <v>1788</v>
      </c>
      <c r="BD1120" s="31">
        <f>BD1121+BD1126</f>
        <v>0</v>
      </c>
      <c r="BE1120" s="31">
        <f>BE1121+BE1126</f>
        <v>0</v>
      </c>
      <c r="BF1120" s="31">
        <f>BF1121+BF1126</f>
        <v>0</v>
      </c>
      <c r="BG1120" s="31">
        <f>BG1121+BG1126</f>
        <v>0</v>
      </c>
      <c r="BH1120" s="31">
        <f>BH1121+BH1126</f>
        <v>0</v>
      </c>
      <c r="BI1120" s="31">
        <f>BI1121+BI1126</f>
        <v>0</v>
      </c>
      <c r="BJ1120" s="31">
        <f>BJ1121+BJ1126</f>
        <v>0</v>
      </c>
      <c r="BK1120" s="31">
        <f>BK1121+BK1126</f>
        <v>0</v>
      </c>
      <c r="BL1120" s="31">
        <f>BL1121+BL1126</f>
        <v>0</v>
      </c>
      <c r="BM1120" s="31">
        <f>BM1121+BM1126</f>
        <v>0</v>
      </c>
      <c r="BN1120" s="31">
        <f>BN1121+BN1126</f>
        <v>0</v>
      </c>
      <c r="BO1120" s="31">
        <f t="shared" si="3893"/>
        <v>2418.4000000000001</v>
      </c>
      <c r="BP1120" s="31">
        <f t="shared" si="3894"/>
        <v>3378</v>
      </c>
      <c r="BQ1120" s="31">
        <f t="shared" si="3895"/>
        <v>1788</v>
      </c>
      <c r="BR1120" s="31">
        <f>BR1121+BR1126</f>
        <v>0</v>
      </c>
      <c r="BS1120" s="32"/>
      <c r="BT1120" s="32"/>
      <c r="BU1120" s="28"/>
      <c r="BV1120" s="28"/>
      <c r="BW1120" s="28"/>
      <c r="BX1120" s="28"/>
      <c r="BY1120" s="28"/>
      <c r="BZ1120" s="28"/>
      <c r="CA1120" s="28"/>
      <c r="CB1120" s="28"/>
    </row>
    <row r="1121" s="1" customFormat="1" ht="63">
      <c r="A1121" s="33" t="s">
        <v>501</v>
      </c>
      <c r="B1121" s="33" t="s">
        <v>81</v>
      </c>
      <c r="C1121" s="33" t="s">
        <v>36</v>
      </c>
      <c r="D1121" s="33" t="s">
        <v>84</v>
      </c>
      <c r="E1121" s="38"/>
      <c r="F1121" s="34" t="s">
        <v>85</v>
      </c>
      <c r="G1121" s="17">
        <f t="shared" si="4131"/>
        <v>2115</v>
      </c>
      <c r="H1121" s="17">
        <f t="shared" si="4132"/>
        <v>3378</v>
      </c>
      <c r="I1121" s="17">
        <f t="shared" si="4087"/>
        <v>1788</v>
      </c>
      <c r="J1121" s="17">
        <f t="shared" si="4088"/>
        <v>0</v>
      </c>
      <c r="K1121" s="17">
        <f t="shared" si="4089"/>
        <v>0</v>
      </c>
      <c r="L1121" s="17">
        <f t="shared" si="4090"/>
        <v>0</v>
      </c>
      <c r="M1121" s="17">
        <f t="shared" si="4084"/>
        <v>2115</v>
      </c>
      <c r="N1121" s="17">
        <f t="shared" si="4085"/>
        <v>3378</v>
      </c>
      <c r="O1121" s="17">
        <f t="shared" si="4086"/>
        <v>1788</v>
      </c>
      <c r="P1121" s="17">
        <f t="shared" si="4091"/>
        <v>0</v>
      </c>
      <c r="Q1121" s="17">
        <f t="shared" si="4092"/>
        <v>0</v>
      </c>
      <c r="R1121" s="17">
        <f t="shared" si="4093"/>
        <v>0</v>
      </c>
      <c r="S1121" s="17">
        <f t="shared" si="4094"/>
        <v>300</v>
      </c>
      <c r="T1121" s="17">
        <f t="shared" si="4095"/>
        <v>0</v>
      </c>
      <c r="U1121" s="17">
        <f t="shared" si="4096"/>
        <v>0</v>
      </c>
      <c r="V1121" s="17">
        <f t="shared" si="4097"/>
        <v>0</v>
      </c>
      <c r="W1121" s="17">
        <f t="shared" ref="W1121:W1134" si="4133">W1122</f>
        <v>0</v>
      </c>
      <c r="X1121" s="17">
        <f t="shared" ref="X1121:X1134" si="4134">X1122</f>
        <v>0</v>
      </c>
      <c r="Y1121" s="17">
        <f t="shared" si="4078"/>
        <v>2415</v>
      </c>
      <c r="Z1121" s="17">
        <f t="shared" si="4079"/>
        <v>3378</v>
      </c>
      <c r="AA1121" s="17">
        <f t="shared" si="4080"/>
        <v>1788</v>
      </c>
      <c r="AB1121" s="17">
        <f t="shared" ref="AB1121:AB1134" si="4135">AB1122</f>
        <v>0</v>
      </c>
      <c r="AC1121" s="17">
        <f t="shared" ref="AC1121:AC1134" si="4136">AC1122</f>
        <v>0</v>
      </c>
      <c r="AD1121" s="17">
        <f t="shared" ref="AD1121:AD1134" si="4137">AD1122</f>
        <v>0</v>
      </c>
      <c r="AE1121" s="17">
        <f t="shared" si="4081"/>
        <v>2415</v>
      </c>
      <c r="AF1121" s="17">
        <f t="shared" si="4082"/>
        <v>3378</v>
      </c>
      <c r="AG1121" s="17">
        <f t="shared" si="4083"/>
        <v>1788</v>
      </c>
      <c r="AH1121" s="17">
        <f t="shared" ref="AH1121:AH1134" si="4138">AH1122</f>
        <v>0</v>
      </c>
      <c r="AI1121" s="17">
        <f t="shared" ref="AI1121:AI1134" si="4139">AI1122</f>
        <v>0</v>
      </c>
      <c r="AJ1121" s="17">
        <f t="shared" ref="AJ1121:AJ1134" si="4140">AJ1122</f>
        <v>0</v>
      </c>
      <c r="AK1121" s="17">
        <f t="shared" ref="AK1121:AK1134" si="4141">AK1122</f>
        <v>0</v>
      </c>
      <c r="AL1121" s="17">
        <f t="shared" ref="AL1121:AL1134" si="4142">AL1122</f>
        <v>0</v>
      </c>
      <c r="AM1121" s="17">
        <f t="shared" ref="AM1121:AM1134" si="4143">AM1122</f>
        <v>0</v>
      </c>
      <c r="AN1121" s="17">
        <f t="shared" ref="AN1121:AN1134" si="4144">AN1122</f>
        <v>0</v>
      </c>
      <c r="AO1121" s="17">
        <f t="shared" ref="AO1121:AO1134" si="4145">AO1122</f>
        <v>0</v>
      </c>
      <c r="AP1121" s="17">
        <f t="shared" ref="AP1121:AP1134" si="4146">AP1122</f>
        <v>0</v>
      </c>
      <c r="AQ1121" s="17">
        <f t="shared" ref="AQ1121:AQ1134" si="4147">AQ1122</f>
        <v>0</v>
      </c>
      <c r="AR1121" s="17">
        <f t="shared" ref="AR1121:AR1134" si="4148">AR1122</f>
        <v>0</v>
      </c>
      <c r="AS1121" s="17">
        <f t="shared" ref="AS1121:AS1134" si="4149">AS1122</f>
        <v>0</v>
      </c>
      <c r="AT1121" s="17">
        <f t="shared" ref="AT1121:AT1134" si="4150">AT1122</f>
        <v>0</v>
      </c>
      <c r="AU1121" s="17">
        <f t="shared" ref="AU1121:AU1134" si="4151">AU1122</f>
        <v>0</v>
      </c>
      <c r="AV1121" s="17">
        <f t="shared" ref="AV1121:AV1134" si="4152">AV1122</f>
        <v>0</v>
      </c>
      <c r="AW1121" s="17">
        <f t="shared" si="3936"/>
        <v>2415</v>
      </c>
      <c r="AX1121" s="17">
        <f t="shared" si="3937"/>
        <v>3378</v>
      </c>
      <c r="AY1121" s="17">
        <f t="shared" si="3938"/>
        <v>1788</v>
      </c>
      <c r="AZ1121" s="17">
        <f t="shared" ref="AZ1121:AZ1134" si="4153">AZ1122</f>
        <v>0</v>
      </c>
      <c r="BA1121" s="17">
        <f t="shared" si="3939"/>
        <v>2415</v>
      </c>
      <c r="BB1121" s="17">
        <f t="shared" si="3940"/>
        <v>3378</v>
      </c>
      <c r="BC1121" s="17">
        <f t="shared" si="3941"/>
        <v>1788</v>
      </c>
      <c r="BD1121" s="17">
        <f t="shared" ref="BD1121:BD1134" si="4154">BD1122</f>
        <v>0</v>
      </c>
      <c r="BE1121" s="17">
        <f t="shared" ref="BE1121:BE1134" si="4155">BE1122</f>
        <v>0</v>
      </c>
      <c r="BF1121" s="17">
        <f t="shared" ref="BF1121:BF1134" si="4156">BF1122</f>
        <v>0</v>
      </c>
      <c r="BG1121" s="17">
        <f t="shared" ref="BG1121:BG1134" si="4157">BG1122</f>
        <v>0</v>
      </c>
      <c r="BH1121" s="17">
        <f t="shared" ref="BH1121:BH1134" si="4158">BH1122</f>
        <v>0</v>
      </c>
      <c r="BI1121" s="17">
        <f t="shared" ref="BI1121:BI1134" si="4159">BI1122</f>
        <v>0</v>
      </c>
      <c r="BJ1121" s="17">
        <f t="shared" ref="BJ1121:BJ1134" si="4160">BJ1122</f>
        <v>0</v>
      </c>
      <c r="BK1121" s="17">
        <f t="shared" ref="BK1121:BK1134" si="4161">BK1122</f>
        <v>0</v>
      </c>
      <c r="BL1121" s="17">
        <f t="shared" ref="BL1121:BL1134" si="4162">BL1122</f>
        <v>0</v>
      </c>
      <c r="BM1121" s="17">
        <f t="shared" ref="BM1121:BM1134" si="4163">BM1122</f>
        <v>0</v>
      </c>
      <c r="BN1121" s="17">
        <f t="shared" ref="BN1121:BN1134" si="4164">BN1122</f>
        <v>0</v>
      </c>
      <c r="BO1121" s="17">
        <f t="shared" si="3893"/>
        <v>2415</v>
      </c>
      <c r="BP1121" s="17">
        <f t="shared" si="3894"/>
        <v>3378</v>
      </c>
      <c r="BQ1121" s="17">
        <f t="shared" si="3895"/>
        <v>1788</v>
      </c>
      <c r="BR1121" s="17">
        <f t="shared" ref="BR1121:BR1134" si="4165">BR1122</f>
        <v>0</v>
      </c>
      <c r="BS1121" s="35"/>
      <c r="BT1121" s="35"/>
      <c r="BU1121" s="1"/>
      <c r="BV1121" s="1"/>
      <c r="BW1121" s="1"/>
      <c r="BX1121" s="1"/>
      <c r="BY1121" s="1"/>
      <c r="BZ1121" s="1"/>
      <c r="CA1121" s="1"/>
      <c r="CB1121" s="1"/>
    </row>
    <row r="1122" s="1" customFormat="1" ht="31.5" hidden="1">
      <c r="A1122" s="33" t="s">
        <v>501</v>
      </c>
      <c r="B1122" s="33" t="s">
        <v>81</v>
      </c>
      <c r="C1122" s="33" t="s">
        <v>36</v>
      </c>
      <c r="D1122" s="33" t="s">
        <v>153</v>
      </c>
      <c r="E1122" s="38"/>
      <c r="F1122" s="34" t="s">
        <v>43</v>
      </c>
      <c r="G1122" s="17">
        <f t="shared" si="4131"/>
        <v>2115</v>
      </c>
      <c r="H1122" s="17">
        <f t="shared" si="4132"/>
        <v>3378</v>
      </c>
      <c r="I1122" s="17">
        <f t="shared" si="4087"/>
        <v>1788</v>
      </c>
      <c r="J1122" s="17">
        <f t="shared" si="4088"/>
        <v>0</v>
      </c>
      <c r="K1122" s="17">
        <f t="shared" si="4089"/>
        <v>0</v>
      </c>
      <c r="L1122" s="17">
        <f t="shared" si="4090"/>
        <v>0</v>
      </c>
      <c r="M1122" s="17">
        <f t="shared" si="4084"/>
        <v>2115</v>
      </c>
      <c r="N1122" s="17">
        <f t="shared" si="4085"/>
        <v>3378</v>
      </c>
      <c r="O1122" s="17">
        <f t="shared" si="4086"/>
        <v>1788</v>
      </c>
      <c r="P1122" s="17">
        <f t="shared" si="4091"/>
        <v>0</v>
      </c>
      <c r="Q1122" s="17">
        <f t="shared" si="4092"/>
        <v>0</v>
      </c>
      <c r="R1122" s="17">
        <f t="shared" si="4093"/>
        <v>0</v>
      </c>
      <c r="S1122" s="17">
        <f t="shared" si="4094"/>
        <v>300</v>
      </c>
      <c r="T1122" s="17">
        <f t="shared" si="4095"/>
        <v>0</v>
      </c>
      <c r="U1122" s="17">
        <f t="shared" si="4096"/>
        <v>0</v>
      </c>
      <c r="V1122" s="17">
        <f t="shared" si="4097"/>
        <v>0</v>
      </c>
      <c r="W1122" s="17">
        <f t="shared" si="4133"/>
        <v>0</v>
      </c>
      <c r="X1122" s="17">
        <f t="shared" si="4134"/>
        <v>0</v>
      </c>
      <c r="Y1122" s="17">
        <f t="shared" si="4078"/>
        <v>2415</v>
      </c>
      <c r="Z1122" s="17">
        <f t="shared" si="4079"/>
        <v>3378</v>
      </c>
      <c r="AA1122" s="17">
        <f t="shared" si="4080"/>
        <v>1788</v>
      </c>
      <c r="AB1122" s="17">
        <f t="shared" si="4135"/>
        <v>0</v>
      </c>
      <c r="AC1122" s="17">
        <f t="shared" si="4136"/>
        <v>0</v>
      </c>
      <c r="AD1122" s="17">
        <f t="shared" si="4137"/>
        <v>0</v>
      </c>
      <c r="AE1122" s="17">
        <f t="shared" si="4081"/>
        <v>2415</v>
      </c>
      <c r="AF1122" s="17">
        <f t="shared" si="4082"/>
        <v>3378</v>
      </c>
      <c r="AG1122" s="17">
        <f t="shared" si="4083"/>
        <v>1788</v>
      </c>
      <c r="AH1122" s="17">
        <f t="shared" si="4138"/>
        <v>0</v>
      </c>
      <c r="AI1122" s="17">
        <f t="shared" si="4139"/>
        <v>0</v>
      </c>
      <c r="AJ1122" s="17">
        <f t="shared" si="4140"/>
        <v>0</v>
      </c>
      <c r="AK1122" s="17">
        <f t="shared" si="4141"/>
        <v>0</v>
      </c>
      <c r="AL1122" s="17">
        <f t="shared" si="4142"/>
        <v>0</v>
      </c>
      <c r="AM1122" s="17">
        <f t="shared" si="4143"/>
        <v>0</v>
      </c>
      <c r="AN1122" s="17">
        <f t="shared" si="4144"/>
        <v>0</v>
      </c>
      <c r="AO1122" s="17">
        <f t="shared" si="4145"/>
        <v>0</v>
      </c>
      <c r="AP1122" s="17">
        <f t="shared" si="4146"/>
        <v>0</v>
      </c>
      <c r="AQ1122" s="17">
        <f t="shared" si="4147"/>
        <v>0</v>
      </c>
      <c r="AR1122" s="17">
        <f t="shared" si="4148"/>
        <v>0</v>
      </c>
      <c r="AS1122" s="17">
        <f t="shared" si="4149"/>
        <v>0</v>
      </c>
      <c r="AT1122" s="17">
        <f t="shared" si="4150"/>
        <v>0</v>
      </c>
      <c r="AU1122" s="17">
        <f t="shared" si="4151"/>
        <v>0</v>
      </c>
      <c r="AV1122" s="17">
        <f t="shared" si="4152"/>
        <v>0</v>
      </c>
      <c r="AW1122" s="17">
        <f t="shared" si="3936"/>
        <v>2415</v>
      </c>
      <c r="AX1122" s="17">
        <f t="shared" si="3937"/>
        <v>3378</v>
      </c>
      <c r="AY1122" s="17">
        <f t="shared" si="3938"/>
        <v>1788</v>
      </c>
      <c r="AZ1122" s="17">
        <f t="shared" si="4153"/>
        <v>0</v>
      </c>
      <c r="BA1122" s="17">
        <f t="shared" si="3939"/>
        <v>2415</v>
      </c>
      <c r="BB1122" s="17">
        <f t="shared" si="3940"/>
        <v>3378</v>
      </c>
      <c r="BC1122" s="17">
        <f t="shared" si="3941"/>
        <v>1788</v>
      </c>
      <c r="BD1122" s="17">
        <f t="shared" si="4154"/>
        <v>0</v>
      </c>
      <c r="BE1122" s="17">
        <f t="shared" si="4155"/>
        <v>0</v>
      </c>
      <c r="BF1122" s="17">
        <f t="shared" si="4156"/>
        <v>0</v>
      </c>
      <c r="BG1122" s="17">
        <f t="shared" si="4157"/>
        <v>0</v>
      </c>
      <c r="BH1122" s="17">
        <f t="shared" si="4158"/>
        <v>0</v>
      </c>
      <c r="BI1122" s="17">
        <f t="shared" si="4159"/>
        <v>0</v>
      </c>
      <c r="BJ1122" s="17">
        <f t="shared" si="4160"/>
        <v>0</v>
      </c>
      <c r="BK1122" s="17">
        <f t="shared" si="4161"/>
        <v>0</v>
      </c>
      <c r="BL1122" s="17">
        <f t="shared" si="4162"/>
        <v>0</v>
      </c>
      <c r="BM1122" s="17">
        <f t="shared" si="4163"/>
        <v>0</v>
      </c>
      <c r="BN1122" s="17">
        <f t="shared" si="4164"/>
        <v>0</v>
      </c>
      <c r="BO1122" s="17">
        <f t="shared" si="3893"/>
        <v>2415</v>
      </c>
      <c r="BP1122" s="17">
        <f t="shared" si="3894"/>
        <v>3378</v>
      </c>
      <c r="BQ1122" s="17">
        <f t="shared" si="3895"/>
        <v>1788</v>
      </c>
      <c r="BR1122" s="17">
        <f t="shared" si="4165"/>
        <v>0</v>
      </c>
      <c r="BS1122" s="35">
        <v>0</v>
      </c>
      <c r="BT1122" s="35"/>
      <c r="BU1122" s="1"/>
      <c r="BV1122" s="1"/>
      <c r="BW1122" s="1"/>
      <c r="BX1122" s="1"/>
      <c r="BY1122" s="1"/>
      <c r="BZ1122" s="1"/>
      <c r="CA1122" s="1"/>
      <c r="CB1122" s="1"/>
    </row>
    <row r="1123" s="1" customFormat="1" ht="63">
      <c r="A1123" s="33" t="s">
        <v>501</v>
      </c>
      <c r="B1123" s="33" t="s">
        <v>81</v>
      </c>
      <c r="C1123" s="33" t="s">
        <v>36</v>
      </c>
      <c r="D1123" s="33" t="s">
        <v>154</v>
      </c>
      <c r="E1123" s="38"/>
      <c r="F1123" s="34" t="s">
        <v>155</v>
      </c>
      <c r="G1123" s="17">
        <f t="shared" si="4131"/>
        <v>2115</v>
      </c>
      <c r="H1123" s="17">
        <f t="shared" si="4132"/>
        <v>3378</v>
      </c>
      <c r="I1123" s="17">
        <f t="shared" si="4087"/>
        <v>1788</v>
      </c>
      <c r="J1123" s="17">
        <f t="shared" si="4088"/>
        <v>0</v>
      </c>
      <c r="K1123" s="17">
        <f t="shared" si="4089"/>
        <v>0</v>
      </c>
      <c r="L1123" s="17">
        <f t="shared" si="4090"/>
        <v>0</v>
      </c>
      <c r="M1123" s="17">
        <f t="shared" si="4084"/>
        <v>2115</v>
      </c>
      <c r="N1123" s="17">
        <f t="shared" si="4085"/>
        <v>3378</v>
      </c>
      <c r="O1123" s="17">
        <f t="shared" si="4086"/>
        <v>1788</v>
      </c>
      <c r="P1123" s="17">
        <f t="shared" si="4091"/>
        <v>0</v>
      </c>
      <c r="Q1123" s="17">
        <f t="shared" si="4092"/>
        <v>0</v>
      </c>
      <c r="R1123" s="17">
        <f t="shared" si="4093"/>
        <v>0</v>
      </c>
      <c r="S1123" s="17">
        <f t="shared" si="4094"/>
        <v>300</v>
      </c>
      <c r="T1123" s="17">
        <f t="shared" si="4095"/>
        <v>0</v>
      </c>
      <c r="U1123" s="17">
        <f t="shared" si="4096"/>
        <v>0</v>
      </c>
      <c r="V1123" s="17">
        <f t="shared" si="4097"/>
        <v>0</v>
      </c>
      <c r="W1123" s="17">
        <f t="shared" si="4133"/>
        <v>0</v>
      </c>
      <c r="X1123" s="17">
        <f t="shared" si="4134"/>
        <v>0</v>
      </c>
      <c r="Y1123" s="17">
        <f t="shared" si="4078"/>
        <v>2415</v>
      </c>
      <c r="Z1123" s="17">
        <f t="shared" si="4079"/>
        <v>3378</v>
      </c>
      <c r="AA1123" s="17">
        <f t="shared" si="4080"/>
        <v>1788</v>
      </c>
      <c r="AB1123" s="17">
        <f t="shared" si="4135"/>
        <v>0</v>
      </c>
      <c r="AC1123" s="17">
        <f t="shared" si="4136"/>
        <v>0</v>
      </c>
      <c r="AD1123" s="17">
        <f t="shared" si="4137"/>
        <v>0</v>
      </c>
      <c r="AE1123" s="17">
        <f t="shared" si="4081"/>
        <v>2415</v>
      </c>
      <c r="AF1123" s="17">
        <f t="shared" si="4082"/>
        <v>3378</v>
      </c>
      <c r="AG1123" s="17">
        <f t="shared" si="4083"/>
        <v>1788</v>
      </c>
      <c r="AH1123" s="17">
        <f t="shared" si="4138"/>
        <v>0</v>
      </c>
      <c r="AI1123" s="17">
        <f t="shared" si="4139"/>
        <v>0</v>
      </c>
      <c r="AJ1123" s="17">
        <f t="shared" si="4140"/>
        <v>0</v>
      </c>
      <c r="AK1123" s="17">
        <f t="shared" si="4141"/>
        <v>0</v>
      </c>
      <c r="AL1123" s="17">
        <f t="shared" si="4142"/>
        <v>0</v>
      </c>
      <c r="AM1123" s="17">
        <f t="shared" si="4143"/>
        <v>0</v>
      </c>
      <c r="AN1123" s="17">
        <f t="shared" si="4144"/>
        <v>0</v>
      </c>
      <c r="AO1123" s="17">
        <f t="shared" si="4145"/>
        <v>0</v>
      </c>
      <c r="AP1123" s="17">
        <f t="shared" si="4146"/>
        <v>0</v>
      </c>
      <c r="AQ1123" s="17">
        <f t="shared" si="4147"/>
        <v>0</v>
      </c>
      <c r="AR1123" s="17">
        <f t="shared" si="4148"/>
        <v>0</v>
      </c>
      <c r="AS1123" s="17">
        <f t="shared" si="4149"/>
        <v>0</v>
      </c>
      <c r="AT1123" s="17">
        <f t="shared" si="4150"/>
        <v>0</v>
      </c>
      <c r="AU1123" s="17">
        <f t="shared" si="4151"/>
        <v>0</v>
      </c>
      <c r="AV1123" s="17">
        <f t="shared" si="4152"/>
        <v>0</v>
      </c>
      <c r="AW1123" s="17">
        <f t="shared" si="3936"/>
        <v>2415</v>
      </c>
      <c r="AX1123" s="17">
        <f t="shared" si="3937"/>
        <v>3378</v>
      </c>
      <c r="AY1123" s="17">
        <f t="shared" si="3938"/>
        <v>1788</v>
      </c>
      <c r="AZ1123" s="17">
        <f t="shared" si="4153"/>
        <v>0</v>
      </c>
      <c r="BA1123" s="17">
        <f t="shared" si="3939"/>
        <v>2415</v>
      </c>
      <c r="BB1123" s="17">
        <f t="shared" si="3940"/>
        <v>3378</v>
      </c>
      <c r="BC1123" s="17">
        <f t="shared" si="3941"/>
        <v>1788</v>
      </c>
      <c r="BD1123" s="17">
        <f t="shared" si="4154"/>
        <v>0</v>
      </c>
      <c r="BE1123" s="17">
        <f t="shared" si="4155"/>
        <v>0</v>
      </c>
      <c r="BF1123" s="17">
        <f t="shared" si="4156"/>
        <v>0</v>
      </c>
      <c r="BG1123" s="17">
        <f t="shared" si="4157"/>
        <v>0</v>
      </c>
      <c r="BH1123" s="17">
        <f t="shared" si="4158"/>
        <v>0</v>
      </c>
      <c r="BI1123" s="17">
        <f t="shared" si="4159"/>
        <v>0</v>
      </c>
      <c r="BJ1123" s="17">
        <f t="shared" si="4160"/>
        <v>0</v>
      </c>
      <c r="BK1123" s="17">
        <f t="shared" si="4161"/>
        <v>0</v>
      </c>
      <c r="BL1123" s="17">
        <f t="shared" si="4162"/>
        <v>0</v>
      </c>
      <c r="BM1123" s="17">
        <f t="shared" si="4163"/>
        <v>0</v>
      </c>
      <c r="BN1123" s="17">
        <f t="shared" si="4164"/>
        <v>0</v>
      </c>
      <c r="BO1123" s="17">
        <f t="shared" si="3893"/>
        <v>2415</v>
      </c>
      <c r="BP1123" s="17">
        <f t="shared" si="3894"/>
        <v>3378</v>
      </c>
      <c r="BQ1123" s="17">
        <f t="shared" si="3895"/>
        <v>1788</v>
      </c>
      <c r="BR1123" s="17">
        <f t="shared" si="4165"/>
        <v>0</v>
      </c>
      <c r="BS1123" s="35"/>
      <c r="BT1123" s="35"/>
      <c r="BU1123" s="1"/>
      <c r="BV1123" s="1"/>
      <c r="BW1123" s="1"/>
      <c r="BX1123" s="1"/>
      <c r="BY1123" s="1"/>
      <c r="BZ1123" s="1"/>
      <c r="CA1123" s="1"/>
      <c r="CB1123" s="1"/>
    </row>
    <row r="1124" s="1" customFormat="1" ht="78.75">
      <c r="A1124" s="33" t="s">
        <v>501</v>
      </c>
      <c r="B1124" s="33" t="s">
        <v>81</v>
      </c>
      <c r="C1124" s="33" t="s">
        <v>36</v>
      </c>
      <c r="D1124" s="33" t="s">
        <v>156</v>
      </c>
      <c r="E1124" s="38"/>
      <c r="F1124" s="34" t="s">
        <v>157</v>
      </c>
      <c r="G1124" s="17">
        <f t="shared" si="4131"/>
        <v>2115</v>
      </c>
      <c r="H1124" s="17">
        <f t="shared" si="4132"/>
        <v>3378</v>
      </c>
      <c r="I1124" s="17">
        <f t="shared" si="4087"/>
        <v>1788</v>
      </c>
      <c r="J1124" s="17">
        <f t="shared" si="4088"/>
        <v>0</v>
      </c>
      <c r="K1124" s="17">
        <f t="shared" si="4089"/>
        <v>0</v>
      </c>
      <c r="L1124" s="17">
        <f t="shared" si="4090"/>
        <v>0</v>
      </c>
      <c r="M1124" s="17">
        <f t="shared" si="4084"/>
        <v>2115</v>
      </c>
      <c r="N1124" s="17">
        <f t="shared" si="4085"/>
        <v>3378</v>
      </c>
      <c r="O1124" s="17">
        <f t="shared" si="4086"/>
        <v>1788</v>
      </c>
      <c r="P1124" s="17">
        <f t="shared" si="4091"/>
        <v>0</v>
      </c>
      <c r="Q1124" s="17">
        <f t="shared" si="4092"/>
        <v>0</v>
      </c>
      <c r="R1124" s="17">
        <f t="shared" si="4093"/>
        <v>0</v>
      </c>
      <c r="S1124" s="17">
        <f t="shared" si="4094"/>
        <v>300</v>
      </c>
      <c r="T1124" s="17">
        <f t="shared" si="4095"/>
        <v>0</v>
      </c>
      <c r="U1124" s="17">
        <f t="shared" si="4096"/>
        <v>0</v>
      </c>
      <c r="V1124" s="17">
        <f t="shared" si="4097"/>
        <v>0</v>
      </c>
      <c r="W1124" s="17">
        <f t="shared" si="4133"/>
        <v>0</v>
      </c>
      <c r="X1124" s="17">
        <f t="shared" si="4134"/>
        <v>0</v>
      </c>
      <c r="Y1124" s="17">
        <f t="shared" si="4078"/>
        <v>2415</v>
      </c>
      <c r="Z1124" s="17">
        <f t="shared" si="4079"/>
        <v>3378</v>
      </c>
      <c r="AA1124" s="17">
        <f t="shared" si="4080"/>
        <v>1788</v>
      </c>
      <c r="AB1124" s="17">
        <f t="shared" si="4135"/>
        <v>0</v>
      </c>
      <c r="AC1124" s="17">
        <f t="shared" si="4136"/>
        <v>0</v>
      </c>
      <c r="AD1124" s="17">
        <f t="shared" si="4137"/>
        <v>0</v>
      </c>
      <c r="AE1124" s="17">
        <f t="shared" si="4081"/>
        <v>2415</v>
      </c>
      <c r="AF1124" s="17">
        <f t="shared" si="4082"/>
        <v>3378</v>
      </c>
      <c r="AG1124" s="17">
        <f t="shared" si="4083"/>
        <v>1788</v>
      </c>
      <c r="AH1124" s="17">
        <f t="shared" si="4138"/>
        <v>0</v>
      </c>
      <c r="AI1124" s="17">
        <f t="shared" si="4139"/>
        <v>0</v>
      </c>
      <c r="AJ1124" s="17">
        <f t="shared" si="4140"/>
        <v>0</v>
      </c>
      <c r="AK1124" s="17">
        <f t="shared" si="4141"/>
        <v>0</v>
      </c>
      <c r="AL1124" s="17">
        <f t="shared" si="4142"/>
        <v>0</v>
      </c>
      <c r="AM1124" s="17">
        <f t="shared" si="4143"/>
        <v>0</v>
      </c>
      <c r="AN1124" s="17">
        <f t="shared" si="4144"/>
        <v>0</v>
      </c>
      <c r="AO1124" s="17">
        <f t="shared" si="4145"/>
        <v>0</v>
      </c>
      <c r="AP1124" s="17">
        <f t="shared" si="4146"/>
        <v>0</v>
      </c>
      <c r="AQ1124" s="17">
        <f t="shared" si="4147"/>
        <v>0</v>
      </c>
      <c r="AR1124" s="17">
        <f t="shared" si="4148"/>
        <v>0</v>
      </c>
      <c r="AS1124" s="17">
        <f t="shared" si="4149"/>
        <v>0</v>
      </c>
      <c r="AT1124" s="17">
        <f t="shared" si="4150"/>
        <v>0</v>
      </c>
      <c r="AU1124" s="17">
        <f t="shared" si="4151"/>
        <v>0</v>
      </c>
      <c r="AV1124" s="17">
        <f t="shared" si="4152"/>
        <v>0</v>
      </c>
      <c r="AW1124" s="17">
        <f t="shared" si="3936"/>
        <v>2415</v>
      </c>
      <c r="AX1124" s="17">
        <f t="shared" si="3937"/>
        <v>3378</v>
      </c>
      <c r="AY1124" s="17">
        <f t="shared" si="3938"/>
        <v>1788</v>
      </c>
      <c r="AZ1124" s="17">
        <f t="shared" si="4153"/>
        <v>0</v>
      </c>
      <c r="BA1124" s="17">
        <f t="shared" si="3939"/>
        <v>2415</v>
      </c>
      <c r="BB1124" s="17">
        <f t="shared" si="3940"/>
        <v>3378</v>
      </c>
      <c r="BC1124" s="17">
        <f t="shared" si="3941"/>
        <v>1788</v>
      </c>
      <c r="BD1124" s="17">
        <f t="shared" si="4154"/>
        <v>0</v>
      </c>
      <c r="BE1124" s="17">
        <f t="shared" si="4155"/>
        <v>0</v>
      </c>
      <c r="BF1124" s="17">
        <f t="shared" si="4156"/>
        <v>0</v>
      </c>
      <c r="BG1124" s="17">
        <f t="shared" si="4157"/>
        <v>0</v>
      </c>
      <c r="BH1124" s="17">
        <f t="shared" si="4158"/>
        <v>0</v>
      </c>
      <c r="BI1124" s="17">
        <f t="shared" si="4159"/>
        <v>0</v>
      </c>
      <c r="BJ1124" s="17">
        <f t="shared" si="4160"/>
        <v>0</v>
      </c>
      <c r="BK1124" s="17">
        <f t="shared" si="4161"/>
        <v>0</v>
      </c>
      <c r="BL1124" s="17">
        <f t="shared" si="4162"/>
        <v>0</v>
      </c>
      <c r="BM1124" s="17">
        <f t="shared" si="4163"/>
        <v>0</v>
      </c>
      <c r="BN1124" s="17">
        <f t="shared" si="4164"/>
        <v>0</v>
      </c>
      <c r="BO1124" s="17">
        <f t="shared" si="3893"/>
        <v>2415</v>
      </c>
      <c r="BP1124" s="17">
        <f t="shared" si="3894"/>
        <v>3378</v>
      </c>
      <c r="BQ1124" s="17">
        <f t="shared" si="3895"/>
        <v>1788</v>
      </c>
      <c r="BR1124" s="17">
        <f t="shared" si="4165"/>
        <v>0</v>
      </c>
      <c r="BS1124" s="35"/>
      <c r="BT1124" s="35"/>
      <c r="BU1124" s="1"/>
      <c r="BV1124" s="1"/>
      <c r="BW1124" s="1"/>
      <c r="BX1124" s="1"/>
      <c r="BY1124" s="1"/>
      <c r="BZ1124" s="1"/>
      <c r="CA1124" s="1"/>
      <c r="CB1124" s="1"/>
    </row>
    <row r="1125" s="1" customFormat="1">
      <c r="A1125" s="33" t="s">
        <v>501</v>
      </c>
      <c r="B1125" s="33" t="s">
        <v>81</v>
      </c>
      <c r="C1125" s="33" t="s">
        <v>36</v>
      </c>
      <c r="D1125" s="33" t="s">
        <v>156</v>
      </c>
      <c r="E1125" s="33" t="s">
        <v>48</v>
      </c>
      <c r="F1125" s="34" t="s">
        <v>49</v>
      </c>
      <c r="G1125" s="17">
        <v>2115</v>
      </c>
      <c r="H1125" s="17">
        <v>3378</v>
      </c>
      <c r="I1125" s="17">
        <v>1788</v>
      </c>
      <c r="J1125" s="17"/>
      <c r="K1125" s="17"/>
      <c r="L1125" s="17"/>
      <c r="M1125" s="17">
        <f t="shared" si="4084"/>
        <v>2115</v>
      </c>
      <c r="N1125" s="17">
        <f t="shared" si="4085"/>
        <v>3378</v>
      </c>
      <c r="O1125" s="17">
        <f t="shared" si="4086"/>
        <v>1788</v>
      </c>
      <c r="P1125" s="17"/>
      <c r="Q1125" s="17"/>
      <c r="R1125" s="17"/>
      <c r="S1125" s="17">
        <v>300</v>
      </c>
      <c r="T1125" s="17"/>
      <c r="U1125" s="17"/>
      <c r="V1125" s="17"/>
      <c r="W1125" s="17"/>
      <c r="X1125" s="17"/>
      <c r="Y1125" s="17">
        <f t="shared" si="4078"/>
        <v>2415</v>
      </c>
      <c r="Z1125" s="17">
        <f t="shared" si="4079"/>
        <v>3378</v>
      </c>
      <c r="AA1125" s="17">
        <f t="shared" si="4080"/>
        <v>1788</v>
      </c>
      <c r="AB1125" s="17"/>
      <c r="AC1125" s="17"/>
      <c r="AD1125" s="17"/>
      <c r="AE1125" s="17">
        <f t="shared" si="4081"/>
        <v>2415</v>
      </c>
      <c r="AF1125" s="17">
        <f t="shared" si="4082"/>
        <v>3378</v>
      </c>
      <c r="AG1125" s="17">
        <f t="shared" si="4083"/>
        <v>1788</v>
      </c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>
        <f t="shared" si="3936"/>
        <v>2415</v>
      </c>
      <c r="AX1125" s="17">
        <f t="shared" si="3937"/>
        <v>3378</v>
      </c>
      <c r="AY1125" s="17">
        <f t="shared" si="3938"/>
        <v>1788</v>
      </c>
      <c r="AZ1125" s="17"/>
      <c r="BA1125" s="17">
        <f t="shared" si="3939"/>
        <v>2415</v>
      </c>
      <c r="BB1125" s="17">
        <f t="shared" si="3940"/>
        <v>3378</v>
      </c>
      <c r="BC1125" s="17">
        <f t="shared" si="3941"/>
        <v>1788</v>
      </c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>
        <f t="shared" si="3893"/>
        <v>2415</v>
      </c>
      <c r="BP1125" s="17">
        <f t="shared" si="3894"/>
        <v>3378</v>
      </c>
      <c r="BQ1125" s="17">
        <f t="shared" si="3895"/>
        <v>1788</v>
      </c>
      <c r="BR1125" s="17"/>
      <c r="BS1125" s="35"/>
      <c r="BT1125" s="35"/>
      <c r="BU1125" s="1"/>
      <c r="BV1125" s="1"/>
      <c r="BW1125" s="1"/>
      <c r="BX1125" s="1"/>
      <c r="BY1125" s="1"/>
      <c r="BZ1125" s="1"/>
      <c r="CA1125" s="1"/>
      <c r="CB1125" s="1"/>
    </row>
    <row r="1126" s="1" customFormat="1">
      <c r="A1126" s="33" t="s">
        <v>501</v>
      </c>
      <c r="B1126" s="33" t="s">
        <v>81</v>
      </c>
      <c r="C1126" s="33" t="s">
        <v>36</v>
      </c>
      <c r="D1126" s="33" t="s">
        <v>64</v>
      </c>
      <c r="E1126" s="38"/>
      <c r="F1126" s="34" t="s">
        <v>65</v>
      </c>
      <c r="G1126" s="17"/>
      <c r="H1126" s="17"/>
      <c r="I1126" s="17"/>
      <c r="J1126" s="17"/>
      <c r="K1126" s="17"/>
      <c r="L1126" s="17"/>
      <c r="M1126" s="17"/>
      <c r="N1126" s="17"/>
      <c r="O1126" s="17"/>
      <c r="P1126" s="17">
        <f t="shared" si="4091"/>
        <v>0</v>
      </c>
      <c r="Q1126" s="17">
        <f t="shared" si="4092"/>
        <v>0</v>
      </c>
      <c r="R1126" s="17">
        <f t="shared" si="4093"/>
        <v>0</v>
      </c>
      <c r="S1126" s="17">
        <f t="shared" si="4094"/>
        <v>3.3999999999999999</v>
      </c>
      <c r="T1126" s="17">
        <f t="shared" si="4095"/>
        <v>0</v>
      </c>
      <c r="U1126" s="17">
        <f t="shared" si="4096"/>
        <v>0</v>
      </c>
      <c r="V1126" s="17">
        <f t="shared" si="4097"/>
        <v>0</v>
      </c>
      <c r="W1126" s="17">
        <f t="shared" si="4133"/>
        <v>0</v>
      </c>
      <c r="X1126" s="17">
        <f t="shared" si="4134"/>
        <v>0</v>
      </c>
      <c r="Y1126" s="17">
        <f t="shared" si="4078"/>
        <v>3.3999999999999999</v>
      </c>
      <c r="Z1126" s="17">
        <f t="shared" si="4079"/>
        <v>0</v>
      </c>
      <c r="AA1126" s="17">
        <f t="shared" si="4080"/>
        <v>0</v>
      </c>
      <c r="AB1126" s="17">
        <f t="shared" si="4135"/>
        <v>0</v>
      </c>
      <c r="AC1126" s="17">
        <f t="shared" si="4136"/>
        <v>0</v>
      </c>
      <c r="AD1126" s="17">
        <f t="shared" si="4137"/>
        <v>0</v>
      </c>
      <c r="AE1126" s="17">
        <f t="shared" si="4081"/>
        <v>3.3999999999999999</v>
      </c>
      <c r="AF1126" s="17">
        <f t="shared" si="4082"/>
        <v>0</v>
      </c>
      <c r="AG1126" s="17">
        <f t="shared" si="4083"/>
        <v>0</v>
      </c>
      <c r="AH1126" s="17">
        <f t="shared" si="4138"/>
        <v>0</v>
      </c>
      <c r="AI1126" s="17">
        <f t="shared" si="4139"/>
        <v>0</v>
      </c>
      <c r="AJ1126" s="17">
        <f t="shared" si="4140"/>
        <v>0</v>
      </c>
      <c r="AK1126" s="17">
        <f t="shared" si="4141"/>
        <v>0</v>
      </c>
      <c r="AL1126" s="17">
        <f t="shared" si="4142"/>
        <v>0</v>
      </c>
      <c r="AM1126" s="17">
        <f t="shared" si="4143"/>
        <v>0</v>
      </c>
      <c r="AN1126" s="17">
        <f t="shared" si="4144"/>
        <v>0</v>
      </c>
      <c r="AO1126" s="17">
        <f t="shared" si="4145"/>
        <v>0</v>
      </c>
      <c r="AP1126" s="17">
        <f t="shared" si="4146"/>
        <v>0</v>
      </c>
      <c r="AQ1126" s="17">
        <f t="shared" si="4147"/>
        <v>0</v>
      </c>
      <c r="AR1126" s="17">
        <f t="shared" si="4148"/>
        <v>0</v>
      </c>
      <c r="AS1126" s="17">
        <f t="shared" si="4149"/>
        <v>0</v>
      </c>
      <c r="AT1126" s="17">
        <f t="shared" si="4150"/>
        <v>0</v>
      </c>
      <c r="AU1126" s="17">
        <f t="shared" si="4151"/>
        <v>0</v>
      </c>
      <c r="AV1126" s="17">
        <f t="shared" si="4152"/>
        <v>0</v>
      </c>
      <c r="AW1126" s="17">
        <f t="shared" si="3936"/>
        <v>3.3999999999999999</v>
      </c>
      <c r="AX1126" s="17">
        <f t="shared" si="3937"/>
        <v>0</v>
      </c>
      <c r="AY1126" s="17">
        <f t="shared" si="3938"/>
        <v>0</v>
      </c>
      <c r="AZ1126" s="17">
        <f t="shared" si="4153"/>
        <v>0</v>
      </c>
      <c r="BA1126" s="17">
        <f t="shared" si="3939"/>
        <v>3.3999999999999999</v>
      </c>
      <c r="BB1126" s="17">
        <f t="shared" si="3940"/>
        <v>0</v>
      </c>
      <c r="BC1126" s="17">
        <f t="shared" si="3941"/>
        <v>0</v>
      </c>
      <c r="BD1126" s="17">
        <f t="shared" si="4154"/>
        <v>0</v>
      </c>
      <c r="BE1126" s="17">
        <f t="shared" si="4155"/>
        <v>0</v>
      </c>
      <c r="BF1126" s="17">
        <f t="shared" si="4156"/>
        <v>0</v>
      </c>
      <c r="BG1126" s="17">
        <f t="shared" si="4157"/>
        <v>0</v>
      </c>
      <c r="BH1126" s="17">
        <f t="shared" si="4158"/>
        <v>0</v>
      </c>
      <c r="BI1126" s="17">
        <f t="shared" si="4159"/>
        <v>0</v>
      </c>
      <c r="BJ1126" s="17">
        <f t="shared" si="4160"/>
        <v>0</v>
      </c>
      <c r="BK1126" s="17">
        <f t="shared" si="4161"/>
        <v>0</v>
      </c>
      <c r="BL1126" s="17">
        <f t="shared" si="4162"/>
        <v>0</v>
      </c>
      <c r="BM1126" s="17">
        <f t="shared" si="4163"/>
        <v>0</v>
      </c>
      <c r="BN1126" s="17">
        <f t="shared" si="4164"/>
        <v>0</v>
      </c>
      <c r="BO1126" s="17">
        <f t="shared" si="3893"/>
        <v>3.3999999999999999</v>
      </c>
      <c r="BP1126" s="17">
        <f t="shared" si="3894"/>
        <v>0</v>
      </c>
      <c r="BQ1126" s="17">
        <f t="shared" si="3895"/>
        <v>0</v>
      </c>
      <c r="BR1126" s="17">
        <f t="shared" si="4165"/>
        <v>0</v>
      </c>
      <c r="BS1126" s="35"/>
      <c r="BT1126" s="35"/>
      <c r="BU1126" s="1"/>
      <c r="BV1126" s="1"/>
      <c r="BW1126" s="1"/>
      <c r="BX1126" s="1"/>
      <c r="BY1126" s="1"/>
      <c r="BZ1126" s="1"/>
      <c r="CA1126" s="1"/>
      <c r="CB1126" s="1"/>
    </row>
    <row r="1127" s="1" customFormat="1">
      <c r="A1127" s="33" t="s">
        <v>501</v>
      </c>
      <c r="B1127" s="33" t="s">
        <v>81</v>
      </c>
      <c r="C1127" s="33" t="s">
        <v>36</v>
      </c>
      <c r="D1127" s="33" t="s">
        <v>490</v>
      </c>
      <c r="E1127" s="38"/>
      <c r="F1127" s="34" t="s">
        <v>491</v>
      </c>
      <c r="G1127" s="17"/>
      <c r="H1127" s="17"/>
      <c r="I1127" s="17"/>
      <c r="J1127" s="17"/>
      <c r="K1127" s="17"/>
      <c r="L1127" s="17"/>
      <c r="M1127" s="17"/>
      <c r="N1127" s="17"/>
      <c r="O1127" s="17"/>
      <c r="P1127" s="17">
        <f t="shared" si="4091"/>
        <v>0</v>
      </c>
      <c r="Q1127" s="17">
        <f t="shared" si="4092"/>
        <v>0</v>
      </c>
      <c r="R1127" s="17">
        <f t="shared" si="4093"/>
        <v>0</v>
      </c>
      <c r="S1127" s="17">
        <f t="shared" si="4094"/>
        <v>3.3999999999999999</v>
      </c>
      <c r="T1127" s="17">
        <f t="shared" si="4095"/>
        <v>0</v>
      </c>
      <c r="U1127" s="17">
        <f t="shared" si="4096"/>
        <v>0</v>
      </c>
      <c r="V1127" s="17">
        <f t="shared" si="4097"/>
        <v>0</v>
      </c>
      <c r="W1127" s="17">
        <f t="shared" si="4133"/>
        <v>0</v>
      </c>
      <c r="X1127" s="17">
        <f t="shared" si="4134"/>
        <v>0</v>
      </c>
      <c r="Y1127" s="17">
        <f t="shared" si="4078"/>
        <v>3.3999999999999999</v>
      </c>
      <c r="Z1127" s="17">
        <f t="shared" si="4079"/>
        <v>0</v>
      </c>
      <c r="AA1127" s="17">
        <f t="shared" si="4080"/>
        <v>0</v>
      </c>
      <c r="AB1127" s="17">
        <f t="shared" si="4135"/>
        <v>0</v>
      </c>
      <c r="AC1127" s="17">
        <f t="shared" si="4136"/>
        <v>0</v>
      </c>
      <c r="AD1127" s="17">
        <f t="shared" si="4137"/>
        <v>0</v>
      </c>
      <c r="AE1127" s="17">
        <f t="shared" si="4081"/>
        <v>3.3999999999999999</v>
      </c>
      <c r="AF1127" s="17">
        <f t="shared" si="4082"/>
        <v>0</v>
      </c>
      <c r="AG1127" s="17">
        <f t="shared" si="4083"/>
        <v>0</v>
      </c>
      <c r="AH1127" s="17">
        <f t="shared" si="4138"/>
        <v>0</v>
      </c>
      <c r="AI1127" s="17">
        <f t="shared" si="4139"/>
        <v>0</v>
      </c>
      <c r="AJ1127" s="17">
        <f t="shared" si="4140"/>
        <v>0</v>
      </c>
      <c r="AK1127" s="17">
        <f t="shared" si="4141"/>
        <v>0</v>
      </c>
      <c r="AL1127" s="17">
        <f t="shared" si="4142"/>
        <v>0</v>
      </c>
      <c r="AM1127" s="17">
        <f t="shared" si="4143"/>
        <v>0</v>
      </c>
      <c r="AN1127" s="17">
        <f t="shared" si="4144"/>
        <v>0</v>
      </c>
      <c r="AO1127" s="17">
        <f t="shared" si="4145"/>
        <v>0</v>
      </c>
      <c r="AP1127" s="17">
        <f t="shared" si="4146"/>
        <v>0</v>
      </c>
      <c r="AQ1127" s="17">
        <f t="shared" si="4147"/>
        <v>0</v>
      </c>
      <c r="AR1127" s="17">
        <f t="shared" si="4148"/>
        <v>0</v>
      </c>
      <c r="AS1127" s="17">
        <f t="shared" si="4149"/>
        <v>0</v>
      </c>
      <c r="AT1127" s="17">
        <f t="shared" si="4150"/>
        <v>0</v>
      </c>
      <c r="AU1127" s="17">
        <f t="shared" si="4151"/>
        <v>0</v>
      </c>
      <c r="AV1127" s="17">
        <f t="shared" si="4152"/>
        <v>0</v>
      </c>
      <c r="AW1127" s="17">
        <f t="shared" si="3936"/>
        <v>3.3999999999999999</v>
      </c>
      <c r="AX1127" s="17">
        <f t="shared" si="3937"/>
        <v>0</v>
      </c>
      <c r="AY1127" s="17">
        <f t="shared" si="3938"/>
        <v>0</v>
      </c>
      <c r="AZ1127" s="17">
        <f t="shared" si="4153"/>
        <v>0</v>
      </c>
      <c r="BA1127" s="17">
        <f t="shared" si="3939"/>
        <v>3.3999999999999999</v>
      </c>
      <c r="BB1127" s="17">
        <f t="shared" si="3940"/>
        <v>0</v>
      </c>
      <c r="BC1127" s="17">
        <f t="shared" si="3941"/>
        <v>0</v>
      </c>
      <c r="BD1127" s="17">
        <f t="shared" si="4154"/>
        <v>0</v>
      </c>
      <c r="BE1127" s="17">
        <f t="shared" si="4155"/>
        <v>0</v>
      </c>
      <c r="BF1127" s="17">
        <f t="shared" si="4156"/>
        <v>0</v>
      </c>
      <c r="BG1127" s="17">
        <f t="shared" si="4157"/>
        <v>0</v>
      </c>
      <c r="BH1127" s="17">
        <f t="shared" si="4158"/>
        <v>0</v>
      </c>
      <c r="BI1127" s="17">
        <f t="shared" si="4159"/>
        <v>0</v>
      </c>
      <c r="BJ1127" s="17">
        <f t="shared" si="4160"/>
        <v>0</v>
      </c>
      <c r="BK1127" s="17">
        <f t="shared" si="4161"/>
        <v>0</v>
      </c>
      <c r="BL1127" s="17">
        <f t="shared" si="4162"/>
        <v>0</v>
      </c>
      <c r="BM1127" s="17">
        <f t="shared" si="4163"/>
        <v>0</v>
      </c>
      <c r="BN1127" s="17">
        <f t="shared" si="4164"/>
        <v>0</v>
      </c>
      <c r="BO1127" s="17">
        <f t="shared" si="3893"/>
        <v>3.3999999999999999</v>
      </c>
      <c r="BP1127" s="17">
        <f t="shared" si="3894"/>
        <v>0</v>
      </c>
      <c r="BQ1127" s="17">
        <f t="shared" si="3895"/>
        <v>0</v>
      </c>
      <c r="BR1127" s="17">
        <f t="shared" si="4165"/>
        <v>0</v>
      </c>
      <c r="BS1127" s="35"/>
      <c r="BT1127" s="35"/>
      <c r="BU1127" s="1"/>
      <c r="BV1127" s="1"/>
      <c r="BW1127" s="1"/>
      <c r="BX1127" s="1"/>
      <c r="BY1127" s="1"/>
      <c r="BZ1127" s="1"/>
      <c r="CA1127" s="1"/>
      <c r="CB1127" s="1"/>
    </row>
    <row r="1128" s="1" customFormat="1">
      <c r="A1128" s="33" t="s">
        <v>501</v>
      </c>
      <c r="B1128" s="33" t="s">
        <v>81</v>
      </c>
      <c r="C1128" s="33" t="s">
        <v>36</v>
      </c>
      <c r="D1128" s="33" t="s">
        <v>490</v>
      </c>
      <c r="E1128" s="33" t="s">
        <v>48</v>
      </c>
      <c r="F1128" s="34" t="s">
        <v>49</v>
      </c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>
        <v>3.3999999999999999</v>
      </c>
      <c r="T1128" s="17"/>
      <c r="U1128" s="17"/>
      <c r="V1128" s="17"/>
      <c r="W1128" s="17"/>
      <c r="X1128" s="17"/>
      <c r="Y1128" s="17">
        <f t="shared" si="4078"/>
        <v>3.3999999999999999</v>
      </c>
      <c r="Z1128" s="17">
        <f t="shared" si="4079"/>
        <v>0</v>
      </c>
      <c r="AA1128" s="17">
        <f t="shared" si="4080"/>
        <v>0</v>
      </c>
      <c r="AB1128" s="17"/>
      <c r="AC1128" s="17"/>
      <c r="AD1128" s="17"/>
      <c r="AE1128" s="17">
        <f t="shared" si="4081"/>
        <v>3.3999999999999999</v>
      </c>
      <c r="AF1128" s="17">
        <f t="shared" si="4082"/>
        <v>0</v>
      </c>
      <c r="AG1128" s="17">
        <f t="shared" si="4083"/>
        <v>0</v>
      </c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>
        <f t="shared" si="3936"/>
        <v>3.3999999999999999</v>
      </c>
      <c r="AX1128" s="17">
        <f t="shared" si="3937"/>
        <v>0</v>
      </c>
      <c r="AY1128" s="17">
        <f t="shared" si="3938"/>
        <v>0</v>
      </c>
      <c r="AZ1128" s="17"/>
      <c r="BA1128" s="17">
        <f t="shared" si="3939"/>
        <v>3.3999999999999999</v>
      </c>
      <c r="BB1128" s="17">
        <f t="shared" si="3940"/>
        <v>0</v>
      </c>
      <c r="BC1128" s="17">
        <f t="shared" si="3941"/>
        <v>0</v>
      </c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>
        <f t="shared" si="3893"/>
        <v>3.3999999999999999</v>
      </c>
      <c r="BP1128" s="17">
        <f t="shared" si="3894"/>
        <v>0</v>
      </c>
      <c r="BQ1128" s="17">
        <f t="shared" si="3895"/>
        <v>0</v>
      </c>
      <c r="BR1128" s="17"/>
      <c r="BS1128" s="35"/>
      <c r="BT1128" s="35"/>
      <c r="BU1128" s="1"/>
      <c r="BV1128" s="1"/>
      <c r="BW1128" s="1"/>
      <c r="BX1128" s="1"/>
      <c r="BY1128" s="1"/>
      <c r="BZ1128" s="1"/>
      <c r="CA1128" s="1"/>
      <c r="CB1128" s="1"/>
    </row>
    <row r="1129" s="23" customFormat="1">
      <c r="A1129" s="24" t="s">
        <v>501</v>
      </c>
      <c r="B1129" s="24" t="s">
        <v>103</v>
      </c>
      <c r="C1129" s="24"/>
      <c r="D1129" s="24"/>
      <c r="E1129" s="36"/>
      <c r="F1129" s="25" t="s">
        <v>411</v>
      </c>
      <c r="G1129" s="26">
        <f t="shared" si="4131"/>
        <v>2196.8000000000002</v>
      </c>
      <c r="H1129" s="26">
        <f t="shared" si="4132"/>
        <v>2196.8000000000002</v>
      </c>
      <c r="I1129" s="26">
        <f t="shared" si="4087"/>
        <v>2196.8000000000002</v>
      </c>
      <c r="J1129" s="26">
        <f t="shared" si="4088"/>
        <v>0</v>
      </c>
      <c r="K1129" s="26">
        <f t="shared" si="4089"/>
        <v>0</v>
      </c>
      <c r="L1129" s="26">
        <f t="shared" si="4090"/>
        <v>0</v>
      </c>
      <c r="M1129" s="26">
        <f t="shared" si="4084"/>
        <v>2196.8000000000002</v>
      </c>
      <c r="N1129" s="26">
        <f t="shared" si="4085"/>
        <v>2196.8000000000002</v>
      </c>
      <c r="O1129" s="26">
        <f t="shared" si="4086"/>
        <v>2196.8000000000002</v>
      </c>
      <c r="P1129" s="26">
        <f t="shared" si="4091"/>
        <v>0</v>
      </c>
      <c r="Q1129" s="26">
        <f t="shared" si="4092"/>
        <v>0</v>
      </c>
      <c r="R1129" s="26">
        <f t="shared" si="4093"/>
        <v>0</v>
      </c>
      <c r="S1129" s="26">
        <f t="shared" si="4094"/>
        <v>0</v>
      </c>
      <c r="T1129" s="26">
        <f t="shared" si="4095"/>
        <v>0</v>
      </c>
      <c r="U1129" s="26">
        <f t="shared" si="4096"/>
        <v>0</v>
      </c>
      <c r="V1129" s="26">
        <f t="shared" si="4097"/>
        <v>0</v>
      </c>
      <c r="W1129" s="26">
        <f t="shared" si="4133"/>
        <v>0</v>
      </c>
      <c r="X1129" s="26">
        <f t="shared" si="4134"/>
        <v>0</v>
      </c>
      <c r="Y1129" s="26">
        <f t="shared" si="4078"/>
        <v>2196.8000000000002</v>
      </c>
      <c r="Z1129" s="26">
        <f t="shared" si="4079"/>
        <v>2196.8000000000002</v>
      </c>
      <c r="AA1129" s="26">
        <f t="shared" si="4080"/>
        <v>2196.8000000000002</v>
      </c>
      <c r="AB1129" s="26">
        <f t="shared" si="4135"/>
        <v>0</v>
      </c>
      <c r="AC1129" s="26">
        <f t="shared" si="4136"/>
        <v>0</v>
      </c>
      <c r="AD1129" s="26">
        <f t="shared" si="4137"/>
        <v>0</v>
      </c>
      <c r="AE1129" s="26">
        <f t="shared" si="4081"/>
        <v>2196.8000000000002</v>
      </c>
      <c r="AF1129" s="26">
        <f t="shared" si="4082"/>
        <v>2196.8000000000002</v>
      </c>
      <c r="AG1129" s="26">
        <f t="shared" si="4083"/>
        <v>2196.8000000000002</v>
      </c>
      <c r="AH1129" s="26">
        <f t="shared" si="4138"/>
        <v>0</v>
      </c>
      <c r="AI1129" s="26">
        <f t="shared" si="4139"/>
        <v>0</v>
      </c>
      <c r="AJ1129" s="26">
        <f t="shared" si="4140"/>
        <v>0</v>
      </c>
      <c r="AK1129" s="26">
        <f t="shared" si="4141"/>
        <v>0</v>
      </c>
      <c r="AL1129" s="26">
        <f t="shared" si="4142"/>
        <v>0</v>
      </c>
      <c r="AM1129" s="26">
        <f t="shared" si="4143"/>
        <v>0</v>
      </c>
      <c r="AN1129" s="26">
        <f t="shared" si="4144"/>
        <v>0</v>
      </c>
      <c r="AO1129" s="26">
        <f t="shared" si="4145"/>
        <v>0</v>
      </c>
      <c r="AP1129" s="26">
        <f t="shared" si="4146"/>
        <v>0</v>
      </c>
      <c r="AQ1129" s="26">
        <f t="shared" si="4147"/>
        <v>0</v>
      </c>
      <c r="AR1129" s="26">
        <f t="shared" si="4148"/>
        <v>0</v>
      </c>
      <c r="AS1129" s="26">
        <f t="shared" si="4149"/>
        <v>0</v>
      </c>
      <c r="AT1129" s="26">
        <f t="shared" si="4150"/>
        <v>0</v>
      </c>
      <c r="AU1129" s="26">
        <f t="shared" si="4151"/>
        <v>0</v>
      </c>
      <c r="AV1129" s="26">
        <f t="shared" si="4152"/>
        <v>0</v>
      </c>
      <c r="AW1129" s="26">
        <f t="shared" si="3936"/>
        <v>2196.8000000000002</v>
      </c>
      <c r="AX1129" s="26">
        <f t="shared" si="3937"/>
        <v>2196.8000000000002</v>
      </c>
      <c r="AY1129" s="26">
        <f t="shared" si="3938"/>
        <v>2196.8000000000002</v>
      </c>
      <c r="AZ1129" s="26">
        <f t="shared" si="4153"/>
        <v>0</v>
      </c>
      <c r="BA1129" s="26">
        <f t="shared" si="3939"/>
        <v>2196.8000000000002</v>
      </c>
      <c r="BB1129" s="26">
        <f t="shared" si="3940"/>
        <v>2196.8000000000002</v>
      </c>
      <c r="BC1129" s="26">
        <f t="shared" si="3941"/>
        <v>2196.8000000000002</v>
      </c>
      <c r="BD1129" s="26">
        <f t="shared" si="4154"/>
        <v>0</v>
      </c>
      <c r="BE1129" s="26">
        <f t="shared" si="4155"/>
        <v>0</v>
      </c>
      <c r="BF1129" s="26">
        <f t="shared" si="4156"/>
        <v>0</v>
      </c>
      <c r="BG1129" s="26">
        <f t="shared" si="4157"/>
        <v>0</v>
      </c>
      <c r="BH1129" s="26">
        <f t="shared" si="4158"/>
        <v>0</v>
      </c>
      <c r="BI1129" s="26">
        <f t="shared" si="4159"/>
        <v>0</v>
      </c>
      <c r="BJ1129" s="26">
        <f t="shared" si="4160"/>
        <v>0</v>
      </c>
      <c r="BK1129" s="26">
        <f t="shared" si="4161"/>
        <v>0</v>
      </c>
      <c r="BL1129" s="26">
        <f t="shared" si="4162"/>
        <v>0</v>
      </c>
      <c r="BM1129" s="26">
        <f t="shared" si="4163"/>
        <v>0</v>
      </c>
      <c r="BN1129" s="26">
        <f t="shared" si="4164"/>
        <v>0</v>
      </c>
      <c r="BO1129" s="26">
        <f t="shared" si="3893"/>
        <v>2196.8000000000002</v>
      </c>
      <c r="BP1129" s="26">
        <f t="shared" si="3894"/>
        <v>2196.8000000000002</v>
      </c>
      <c r="BQ1129" s="26">
        <f t="shared" si="3895"/>
        <v>2196.8000000000002</v>
      </c>
      <c r="BR1129" s="26">
        <f t="shared" si="4165"/>
        <v>0</v>
      </c>
      <c r="BS1129" s="27"/>
      <c r="BT1129" s="27"/>
      <c r="BU1129" s="23"/>
      <c r="BV1129" s="23"/>
      <c r="BW1129" s="23"/>
      <c r="BX1129" s="23"/>
      <c r="BY1129" s="23"/>
      <c r="BZ1129" s="23"/>
      <c r="CA1129" s="23"/>
      <c r="CB1129" s="23"/>
    </row>
    <row r="1130" s="28" customFormat="1">
      <c r="A1130" s="29" t="s">
        <v>501</v>
      </c>
      <c r="B1130" s="29" t="s">
        <v>103</v>
      </c>
      <c r="C1130" s="29" t="s">
        <v>36</v>
      </c>
      <c r="D1130" s="29"/>
      <c r="E1130" s="37"/>
      <c r="F1130" s="30" t="s">
        <v>481</v>
      </c>
      <c r="G1130" s="31">
        <f t="shared" si="4131"/>
        <v>2196.8000000000002</v>
      </c>
      <c r="H1130" s="31">
        <f t="shared" si="4132"/>
        <v>2196.8000000000002</v>
      </c>
      <c r="I1130" s="31">
        <f t="shared" si="4087"/>
        <v>2196.8000000000002</v>
      </c>
      <c r="J1130" s="31">
        <f t="shared" si="4088"/>
        <v>0</v>
      </c>
      <c r="K1130" s="31">
        <f t="shared" si="4089"/>
        <v>0</v>
      </c>
      <c r="L1130" s="31">
        <f t="shared" si="4090"/>
        <v>0</v>
      </c>
      <c r="M1130" s="31">
        <f t="shared" si="4084"/>
        <v>2196.8000000000002</v>
      </c>
      <c r="N1130" s="31">
        <f t="shared" si="4085"/>
        <v>2196.8000000000002</v>
      </c>
      <c r="O1130" s="31">
        <f t="shared" si="4086"/>
        <v>2196.8000000000002</v>
      </c>
      <c r="P1130" s="31">
        <f t="shared" si="4091"/>
        <v>0</v>
      </c>
      <c r="Q1130" s="31">
        <f t="shared" si="4092"/>
        <v>0</v>
      </c>
      <c r="R1130" s="31">
        <f t="shared" si="4093"/>
        <v>0</v>
      </c>
      <c r="S1130" s="31">
        <f t="shared" si="4094"/>
        <v>0</v>
      </c>
      <c r="T1130" s="31">
        <f t="shared" si="4095"/>
        <v>0</v>
      </c>
      <c r="U1130" s="31">
        <f t="shared" si="4096"/>
        <v>0</v>
      </c>
      <c r="V1130" s="31">
        <f t="shared" si="4097"/>
        <v>0</v>
      </c>
      <c r="W1130" s="31">
        <f t="shared" si="4133"/>
        <v>0</v>
      </c>
      <c r="X1130" s="31">
        <f t="shared" si="4134"/>
        <v>0</v>
      </c>
      <c r="Y1130" s="31">
        <f t="shared" si="4078"/>
        <v>2196.8000000000002</v>
      </c>
      <c r="Z1130" s="31">
        <f t="shared" si="4079"/>
        <v>2196.8000000000002</v>
      </c>
      <c r="AA1130" s="31">
        <f t="shared" si="4080"/>
        <v>2196.8000000000002</v>
      </c>
      <c r="AB1130" s="31">
        <f t="shared" si="4135"/>
        <v>0</v>
      </c>
      <c r="AC1130" s="31">
        <f t="shared" si="4136"/>
        <v>0</v>
      </c>
      <c r="AD1130" s="31">
        <f t="shared" si="4137"/>
        <v>0</v>
      </c>
      <c r="AE1130" s="31">
        <f t="shared" si="4081"/>
        <v>2196.8000000000002</v>
      </c>
      <c r="AF1130" s="31">
        <f t="shared" si="4082"/>
        <v>2196.8000000000002</v>
      </c>
      <c r="AG1130" s="31">
        <f t="shared" si="4083"/>
        <v>2196.8000000000002</v>
      </c>
      <c r="AH1130" s="31">
        <f t="shared" si="4138"/>
        <v>0</v>
      </c>
      <c r="AI1130" s="31">
        <f t="shared" si="4139"/>
        <v>0</v>
      </c>
      <c r="AJ1130" s="31">
        <f t="shared" si="4140"/>
        <v>0</v>
      </c>
      <c r="AK1130" s="31">
        <f t="shared" si="4141"/>
        <v>0</v>
      </c>
      <c r="AL1130" s="31">
        <f t="shared" si="4142"/>
        <v>0</v>
      </c>
      <c r="AM1130" s="31">
        <f t="shared" si="4143"/>
        <v>0</v>
      </c>
      <c r="AN1130" s="31">
        <f t="shared" si="4144"/>
        <v>0</v>
      </c>
      <c r="AO1130" s="31">
        <f t="shared" si="4145"/>
        <v>0</v>
      </c>
      <c r="AP1130" s="31">
        <f t="shared" si="4146"/>
        <v>0</v>
      </c>
      <c r="AQ1130" s="31">
        <f t="shared" si="4147"/>
        <v>0</v>
      </c>
      <c r="AR1130" s="31">
        <f t="shared" si="4148"/>
        <v>0</v>
      </c>
      <c r="AS1130" s="31">
        <f t="shared" si="4149"/>
        <v>0</v>
      </c>
      <c r="AT1130" s="31">
        <f t="shared" si="4150"/>
        <v>0</v>
      </c>
      <c r="AU1130" s="31">
        <f t="shared" si="4151"/>
        <v>0</v>
      </c>
      <c r="AV1130" s="31">
        <f t="shared" si="4152"/>
        <v>0</v>
      </c>
      <c r="AW1130" s="31">
        <f t="shared" si="3936"/>
        <v>2196.8000000000002</v>
      </c>
      <c r="AX1130" s="31">
        <f t="shared" si="3937"/>
        <v>2196.8000000000002</v>
      </c>
      <c r="AY1130" s="31">
        <f t="shared" si="3938"/>
        <v>2196.8000000000002</v>
      </c>
      <c r="AZ1130" s="31">
        <f t="shared" si="4153"/>
        <v>0</v>
      </c>
      <c r="BA1130" s="31">
        <f t="shared" si="3939"/>
        <v>2196.8000000000002</v>
      </c>
      <c r="BB1130" s="31">
        <f t="shared" si="3940"/>
        <v>2196.8000000000002</v>
      </c>
      <c r="BC1130" s="31">
        <f t="shared" si="3941"/>
        <v>2196.8000000000002</v>
      </c>
      <c r="BD1130" s="31">
        <f t="shared" si="4154"/>
        <v>0</v>
      </c>
      <c r="BE1130" s="31">
        <f t="shared" si="4155"/>
        <v>0</v>
      </c>
      <c r="BF1130" s="31">
        <f t="shared" si="4156"/>
        <v>0</v>
      </c>
      <c r="BG1130" s="31">
        <f t="shared" si="4157"/>
        <v>0</v>
      </c>
      <c r="BH1130" s="31">
        <f t="shared" si="4158"/>
        <v>0</v>
      </c>
      <c r="BI1130" s="31">
        <f t="shared" si="4159"/>
        <v>0</v>
      </c>
      <c r="BJ1130" s="31">
        <f t="shared" si="4160"/>
        <v>0</v>
      </c>
      <c r="BK1130" s="31">
        <f t="shared" si="4161"/>
        <v>0</v>
      </c>
      <c r="BL1130" s="31">
        <f t="shared" si="4162"/>
        <v>0</v>
      </c>
      <c r="BM1130" s="31">
        <f t="shared" si="4163"/>
        <v>0</v>
      </c>
      <c r="BN1130" s="31">
        <f t="shared" si="4164"/>
        <v>0</v>
      </c>
      <c r="BO1130" s="31">
        <f t="shared" si="3893"/>
        <v>2196.8000000000002</v>
      </c>
      <c r="BP1130" s="31">
        <f t="shared" si="3894"/>
        <v>2196.8000000000002</v>
      </c>
      <c r="BQ1130" s="31">
        <f t="shared" si="3895"/>
        <v>2196.8000000000002</v>
      </c>
      <c r="BR1130" s="31">
        <f t="shared" si="4165"/>
        <v>0</v>
      </c>
      <c r="BS1130" s="32"/>
      <c r="BT1130" s="32"/>
      <c r="BU1130" s="28"/>
      <c r="BV1130" s="28"/>
      <c r="BW1130" s="28"/>
      <c r="BX1130" s="28"/>
      <c r="BY1130" s="28"/>
      <c r="BZ1130" s="28"/>
      <c r="CA1130" s="28"/>
      <c r="CB1130" s="28"/>
    </row>
    <row r="1131" s="1" customFormat="1">
      <c r="A1131" s="33" t="s">
        <v>501</v>
      </c>
      <c r="B1131" s="33" t="s">
        <v>103</v>
      </c>
      <c r="C1131" s="33" t="s">
        <v>36</v>
      </c>
      <c r="D1131" s="33" t="s">
        <v>413</v>
      </c>
      <c r="E1131" s="38"/>
      <c r="F1131" s="34" t="s">
        <v>414</v>
      </c>
      <c r="G1131" s="17">
        <f t="shared" si="4131"/>
        <v>2196.8000000000002</v>
      </c>
      <c r="H1131" s="17">
        <f t="shared" si="4132"/>
        <v>2196.8000000000002</v>
      </c>
      <c r="I1131" s="17">
        <f t="shared" si="4087"/>
        <v>2196.8000000000002</v>
      </c>
      <c r="J1131" s="17">
        <f t="shared" si="4088"/>
        <v>0</v>
      </c>
      <c r="K1131" s="17">
        <f t="shared" si="4089"/>
        <v>0</v>
      </c>
      <c r="L1131" s="17">
        <f t="shared" si="4090"/>
        <v>0</v>
      </c>
      <c r="M1131" s="17">
        <f t="shared" si="4084"/>
        <v>2196.8000000000002</v>
      </c>
      <c r="N1131" s="17">
        <f t="shared" si="4085"/>
        <v>2196.8000000000002</v>
      </c>
      <c r="O1131" s="17">
        <f t="shared" si="4086"/>
        <v>2196.8000000000002</v>
      </c>
      <c r="P1131" s="17">
        <f t="shared" si="4091"/>
        <v>0</v>
      </c>
      <c r="Q1131" s="17">
        <f t="shared" si="4092"/>
        <v>0</v>
      </c>
      <c r="R1131" s="17">
        <f t="shared" si="4093"/>
        <v>0</v>
      </c>
      <c r="S1131" s="17">
        <f t="shared" si="4094"/>
        <v>0</v>
      </c>
      <c r="T1131" s="17">
        <f t="shared" si="4095"/>
        <v>0</v>
      </c>
      <c r="U1131" s="17">
        <f t="shared" si="4096"/>
        <v>0</v>
      </c>
      <c r="V1131" s="17">
        <f t="shared" si="4097"/>
        <v>0</v>
      </c>
      <c r="W1131" s="17">
        <f t="shared" si="4133"/>
        <v>0</v>
      </c>
      <c r="X1131" s="17">
        <f t="shared" si="4134"/>
        <v>0</v>
      </c>
      <c r="Y1131" s="17">
        <f t="shared" si="4078"/>
        <v>2196.8000000000002</v>
      </c>
      <c r="Z1131" s="17">
        <f t="shared" si="4079"/>
        <v>2196.8000000000002</v>
      </c>
      <c r="AA1131" s="17">
        <f t="shared" si="4080"/>
        <v>2196.8000000000002</v>
      </c>
      <c r="AB1131" s="17">
        <f t="shared" si="4135"/>
        <v>0</v>
      </c>
      <c r="AC1131" s="17">
        <f t="shared" si="4136"/>
        <v>0</v>
      </c>
      <c r="AD1131" s="17">
        <f t="shared" si="4137"/>
        <v>0</v>
      </c>
      <c r="AE1131" s="17">
        <f t="shared" si="4081"/>
        <v>2196.8000000000002</v>
      </c>
      <c r="AF1131" s="17">
        <f t="shared" si="4082"/>
        <v>2196.8000000000002</v>
      </c>
      <c r="AG1131" s="17">
        <f t="shared" si="4083"/>
        <v>2196.8000000000002</v>
      </c>
      <c r="AH1131" s="17">
        <f t="shared" si="4138"/>
        <v>0</v>
      </c>
      <c r="AI1131" s="17">
        <f t="shared" si="4139"/>
        <v>0</v>
      </c>
      <c r="AJ1131" s="17">
        <f t="shared" si="4140"/>
        <v>0</v>
      </c>
      <c r="AK1131" s="17">
        <f t="shared" si="4141"/>
        <v>0</v>
      </c>
      <c r="AL1131" s="17">
        <f t="shared" si="4142"/>
        <v>0</v>
      </c>
      <c r="AM1131" s="17">
        <f t="shared" si="4143"/>
        <v>0</v>
      </c>
      <c r="AN1131" s="17">
        <f t="shared" si="4144"/>
        <v>0</v>
      </c>
      <c r="AO1131" s="17">
        <f t="shared" si="4145"/>
        <v>0</v>
      </c>
      <c r="AP1131" s="17">
        <f t="shared" si="4146"/>
        <v>0</v>
      </c>
      <c r="AQ1131" s="17">
        <f t="shared" si="4147"/>
        <v>0</v>
      </c>
      <c r="AR1131" s="17">
        <f t="shared" si="4148"/>
        <v>0</v>
      </c>
      <c r="AS1131" s="17">
        <f t="shared" si="4149"/>
        <v>0</v>
      </c>
      <c r="AT1131" s="17">
        <f t="shared" si="4150"/>
        <v>0</v>
      </c>
      <c r="AU1131" s="17">
        <f t="shared" si="4151"/>
        <v>0</v>
      </c>
      <c r="AV1131" s="17">
        <f t="shared" si="4152"/>
        <v>0</v>
      </c>
      <c r="AW1131" s="17">
        <f t="shared" si="3936"/>
        <v>2196.8000000000002</v>
      </c>
      <c r="AX1131" s="17">
        <f t="shared" si="3937"/>
        <v>2196.8000000000002</v>
      </c>
      <c r="AY1131" s="17">
        <f t="shared" si="3938"/>
        <v>2196.8000000000002</v>
      </c>
      <c r="AZ1131" s="17">
        <f t="shared" si="4153"/>
        <v>0</v>
      </c>
      <c r="BA1131" s="17">
        <f t="shared" si="3939"/>
        <v>2196.8000000000002</v>
      </c>
      <c r="BB1131" s="17">
        <f t="shared" si="3940"/>
        <v>2196.8000000000002</v>
      </c>
      <c r="BC1131" s="17">
        <f t="shared" si="3941"/>
        <v>2196.8000000000002</v>
      </c>
      <c r="BD1131" s="17">
        <f t="shared" si="4154"/>
        <v>0</v>
      </c>
      <c r="BE1131" s="17">
        <f t="shared" si="4155"/>
        <v>0</v>
      </c>
      <c r="BF1131" s="17">
        <f t="shared" si="4156"/>
        <v>0</v>
      </c>
      <c r="BG1131" s="17">
        <f t="shared" si="4157"/>
        <v>0</v>
      </c>
      <c r="BH1131" s="17">
        <f t="shared" si="4158"/>
        <v>0</v>
      </c>
      <c r="BI1131" s="17">
        <f t="shared" si="4159"/>
        <v>0</v>
      </c>
      <c r="BJ1131" s="17">
        <f t="shared" si="4160"/>
        <v>0</v>
      </c>
      <c r="BK1131" s="17">
        <f t="shared" si="4161"/>
        <v>0</v>
      </c>
      <c r="BL1131" s="17">
        <f t="shared" si="4162"/>
        <v>0</v>
      </c>
      <c r="BM1131" s="17">
        <f t="shared" si="4163"/>
        <v>0</v>
      </c>
      <c r="BN1131" s="17">
        <f t="shared" si="4164"/>
        <v>0</v>
      </c>
      <c r="BO1131" s="17">
        <f t="shared" si="3893"/>
        <v>2196.8000000000002</v>
      </c>
      <c r="BP1131" s="17">
        <f t="shared" si="3894"/>
        <v>2196.8000000000002</v>
      </c>
      <c r="BQ1131" s="17">
        <f t="shared" si="3895"/>
        <v>2196.8000000000002</v>
      </c>
      <c r="BR1131" s="17">
        <f t="shared" si="4165"/>
        <v>0</v>
      </c>
      <c r="BS1131" s="35"/>
      <c r="BT1131" s="35"/>
      <c r="BU1131" s="1"/>
      <c r="BV1131" s="1"/>
      <c r="BW1131" s="1"/>
      <c r="BX1131" s="1"/>
      <c r="BY1131" s="1"/>
      <c r="BZ1131" s="1"/>
      <c r="CA1131" s="1"/>
      <c r="CB1131" s="1"/>
    </row>
    <row r="1132" s="1" customFormat="1" hidden="1">
      <c r="A1132" s="33" t="s">
        <v>501</v>
      </c>
      <c r="B1132" s="33" t="s">
        <v>103</v>
      </c>
      <c r="C1132" s="33" t="s">
        <v>36</v>
      </c>
      <c r="D1132" s="33" t="s">
        <v>415</v>
      </c>
      <c r="E1132" s="38"/>
      <c r="F1132" s="34" t="s">
        <v>43</v>
      </c>
      <c r="G1132" s="17">
        <f t="shared" si="4131"/>
        <v>2196.8000000000002</v>
      </c>
      <c r="H1132" s="17">
        <f t="shared" si="4132"/>
        <v>2196.8000000000002</v>
      </c>
      <c r="I1132" s="17">
        <f t="shared" si="4087"/>
        <v>2196.8000000000002</v>
      </c>
      <c r="J1132" s="17">
        <f t="shared" si="4088"/>
        <v>0</v>
      </c>
      <c r="K1132" s="17">
        <f t="shared" si="4089"/>
        <v>0</v>
      </c>
      <c r="L1132" s="17">
        <f t="shared" si="4090"/>
        <v>0</v>
      </c>
      <c r="M1132" s="17">
        <f t="shared" si="4084"/>
        <v>2196.8000000000002</v>
      </c>
      <c r="N1132" s="17">
        <f t="shared" si="4085"/>
        <v>2196.8000000000002</v>
      </c>
      <c r="O1132" s="17">
        <f t="shared" si="4086"/>
        <v>2196.8000000000002</v>
      </c>
      <c r="P1132" s="17">
        <f t="shared" si="4091"/>
        <v>0</v>
      </c>
      <c r="Q1132" s="17">
        <f t="shared" si="4092"/>
        <v>0</v>
      </c>
      <c r="R1132" s="17">
        <f t="shared" si="4093"/>
        <v>0</v>
      </c>
      <c r="S1132" s="17">
        <f t="shared" si="4094"/>
        <v>0</v>
      </c>
      <c r="T1132" s="17">
        <f t="shared" si="4095"/>
        <v>0</v>
      </c>
      <c r="U1132" s="17">
        <f t="shared" si="4096"/>
        <v>0</v>
      </c>
      <c r="V1132" s="17">
        <f t="shared" si="4097"/>
        <v>0</v>
      </c>
      <c r="W1132" s="17">
        <f t="shared" si="4133"/>
        <v>0</v>
      </c>
      <c r="X1132" s="17">
        <f t="shared" si="4134"/>
        <v>0</v>
      </c>
      <c r="Y1132" s="17">
        <f t="shared" si="4078"/>
        <v>2196.8000000000002</v>
      </c>
      <c r="Z1132" s="17">
        <f t="shared" si="4079"/>
        <v>2196.8000000000002</v>
      </c>
      <c r="AA1132" s="17">
        <f t="shared" si="4080"/>
        <v>2196.8000000000002</v>
      </c>
      <c r="AB1132" s="17">
        <f t="shared" si="4135"/>
        <v>0</v>
      </c>
      <c r="AC1132" s="17">
        <f t="shared" si="4136"/>
        <v>0</v>
      </c>
      <c r="AD1132" s="17">
        <f t="shared" si="4137"/>
        <v>0</v>
      </c>
      <c r="AE1132" s="17">
        <f t="shared" si="4081"/>
        <v>2196.8000000000002</v>
      </c>
      <c r="AF1132" s="17">
        <f t="shared" si="4082"/>
        <v>2196.8000000000002</v>
      </c>
      <c r="AG1132" s="17">
        <f t="shared" si="4083"/>
        <v>2196.8000000000002</v>
      </c>
      <c r="AH1132" s="17">
        <f t="shared" si="4138"/>
        <v>0</v>
      </c>
      <c r="AI1132" s="17">
        <f t="shared" si="4139"/>
        <v>0</v>
      </c>
      <c r="AJ1132" s="17">
        <f t="shared" si="4140"/>
        <v>0</v>
      </c>
      <c r="AK1132" s="17">
        <f t="shared" si="4141"/>
        <v>0</v>
      </c>
      <c r="AL1132" s="17">
        <f t="shared" si="4142"/>
        <v>0</v>
      </c>
      <c r="AM1132" s="17">
        <f t="shared" si="4143"/>
        <v>0</v>
      </c>
      <c r="AN1132" s="17">
        <f t="shared" si="4144"/>
        <v>0</v>
      </c>
      <c r="AO1132" s="17">
        <f t="shared" si="4145"/>
        <v>0</v>
      </c>
      <c r="AP1132" s="17">
        <f t="shared" si="4146"/>
        <v>0</v>
      </c>
      <c r="AQ1132" s="17">
        <f t="shared" si="4147"/>
        <v>0</v>
      </c>
      <c r="AR1132" s="17">
        <f t="shared" si="4148"/>
        <v>0</v>
      </c>
      <c r="AS1132" s="17">
        <f t="shared" si="4149"/>
        <v>0</v>
      </c>
      <c r="AT1132" s="17">
        <f t="shared" si="4150"/>
        <v>0</v>
      </c>
      <c r="AU1132" s="17">
        <f t="shared" si="4151"/>
        <v>0</v>
      </c>
      <c r="AV1132" s="17">
        <f t="shared" si="4152"/>
        <v>0</v>
      </c>
      <c r="AW1132" s="17">
        <f t="shared" si="3936"/>
        <v>2196.8000000000002</v>
      </c>
      <c r="AX1132" s="17">
        <f t="shared" si="3937"/>
        <v>2196.8000000000002</v>
      </c>
      <c r="AY1132" s="17">
        <f t="shared" si="3938"/>
        <v>2196.8000000000002</v>
      </c>
      <c r="AZ1132" s="17">
        <f t="shared" si="4153"/>
        <v>0</v>
      </c>
      <c r="BA1132" s="17">
        <f t="shared" si="3939"/>
        <v>2196.8000000000002</v>
      </c>
      <c r="BB1132" s="17">
        <f t="shared" si="3940"/>
        <v>2196.8000000000002</v>
      </c>
      <c r="BC1132" s="17">
        <f t="shared" si="3941"/>
        <v>2196.8000000000002</v>
      </c>
      <c r="BD1132" s="17">
        <f t="shared" si="4154"/>
        <v>0</v>
      </c>
      <c r="BE1132" s="17">
        <f t="shared" si="4155"/>
        <v>0</v>
      </c>
      <c r="BF1132" s="17">
        <f t="shared" si="4156"/>
        <v>0</v>
      </c>
      <c r="BG1132" s="17">
        <f t="shared" si="4157"/>
        <v>0</v>
      </c>
      <c r="BH1132" s="17">
        <f t="shared" si="4158"/>
        <v>0</v>
      </c>
      <c r="BI1132" s="17">
        <f t="shared" si="4159"/>
        <v>0</v>
      </c>
      <c r="BJ1132" s="17">
        <f t="shared" si="4160"/>
        <v>0</v>
      </c>
      <c r="BK1132" s="17">
        <f t="shared" si="4161"/>
        <v>0</v>
      </c>
      <c r="BL1132" s="17">
        <f t="shared" si="4162"/>
        <v>0</v>
      </c>
      <c r="BM1132" s="17">
        <f t="shared" si="4163"/>
        <v>0</v>
      </c>
      <c r="BN1132" s="17">
        <f t="shared" si="4164"/>
        <v>0</v>
      </c>
      <c r="BO1132" s="17">
        <f t="shared" ref="BO1132:BO1195" si="4166">BA1132+BD1132+BE1132+BF1132+BG1132</f>
        <v>2196.8000000000002</v>
      </c>
      <c r="BP1132" s="17">
        <f t="shared" ref="BP1132:BP1195" si="4167">BB1132+BH1132+BI1132+BJ1132+BK1132</f>
        <v>2196.8000000000002</v>
      </c>
      <c r="BQ1132" s="17">
        <f t="shared" ref="BQ1132:BQ1195" si="4168">BC1132+BL1132+BM1132+BN1132</f>
        <v>2196.8000000000002</v>
      </c>
      <c r="BR1132" s="17">
        <f t="shared" si="4165"/>
        <v>0</v>
      </c>
      <c r="BS1132" s="35">
        <v>0</v>
      </c>
      <c r="BT1132" s="35"/>
      <c r="BU1132" s="1"/>
      <c r="BV1132" s="1"/>
      <c r="BW1132" s="1"/>
      <c r="BX1132" s="1"/>
      <c r="BY1132" s="1"/>
      <c r="BZ1132" s="1"/>
      <c r="CA1132" s="1"/>
      <c r="CB1132" s="1"/>
    </row>
    <row r="1133" s="1" customFormat="1">
      <c r="A1133" s="33" t="s">
        <v>501</v>
      </c>
      <c r="B1133" s="33" t="s">
        <v>103</v>
      </c>
      <c r="C1133" s="33" t="s">
        <v>36</v>
      </c>
      <c r="D1133" s="33" t="s">
        <v>482</v>
      </c>
      <c r="E1133" s="38"/>
      <c r="F1133" s="34" t="s">
        <v>483</v>
      </c>
      <c r="G1133" s="17">
        <f t="shared" si="4131"/>
        <v>2196.8000000000002</v>
      </c>
      <c r="H1133" s="17">
        <f t="shared" si="4132"/>
        <v>2196.8000000000002</v>
      </c>
      <c r="I1133" s="17">
        <f t="shared" si="4087"/>
        <v>2196.8000000000002</v>
      </c>
      <c r="J1133" s="17">
        <f t="shared" si="4088"/>
        <v>0</v>
      </c>
      <c r="K1133" s="17">
        <f t="shared" si="4089"/>
        <v>0</v>
      </c>
      <c r="L1133" s="17">
        <f t="shared" si="4090"/>
        <v>0</v>
      </c>
      <c r="M1133" s="17">
        <f t="shared" si="4084"/>
        <v>2196.8000000000002</v>
      </c>
      <c r="N1133" s="17">
        <f t="shared" si="4085"/>
        <v>2196.8000000000002</v>
      </c>
      <c r="O1133" s="17">
        <f t="shared" si="4086"/>
        <v>2196.8000000000002</v>
      </c>
      <c r="P1133" s="17">
        <f t="shared" si="4091"/>
        <v>0</v>
      </c>
      <c r="Q1133" s="17">
        <f t="shared" si="4092"/>
        <v>0</v>
      </c>
      <c r="R1133" s="17">
        <f t="shared" si="4093"/>
        <v>0</v>
      </c>
      <c r="S1133" s="17">
        <f t="shared" si="4094"/>
        <v>0</v>
      </c>
      <c r="T1133" s="17">
        <f t="shared" si="4095"/>
        <v>0</v>
      </c>
      <c r="U1133" s="17">
        <f t="shared" si="4096"/>
        <v>0</v>
      </c>
      <c r="V1133" s="17">
        <f t="shared" si="4097"/>
        <v>0</v>
      </c>
      <c r="W1133" s="17">
        <f t="shared" si="4133"/>
        <v>0</v>
      </c>
      <c r="X1133" s="17">
        <f t="shared" si="4134"/>
        <v>0</v>
      </c>
      <c r="Y1133" s="17">
        <f t="shared" si="4078"/>
        <v>2196.8000000000002</v>
      </c>
      <c r="Z1133" s="17">
        <f t="shared" si="4079"/>
        <v>2196.8000000000002</v>
      </c>
      <c r="AA1133" s="17">
        <f t="shared" si="4080"/>
        <v>2196.8000000000002</v>
      </c>
      <c r="AB1133" s="17">
        <f t="shared" si="4135"/>
        <v>0</v>
      </c>
      <c r="AC1133" s="17">
        <f t="shared" si="4136"/>
        <v>0</v>
      </c>
      <c r="AD1133" s="17">
        <f t="shared" si="4137"/>
        <v>0</v>
      </c>
      <c r="AE1133" s="17">
        <f t="shared" si="4081"/>
        <v>2196.8000000000002</v>
      </c>
      <c r="AF1133" s="17">
        <f t="shared" si="4082"/>
        <v>2196.8000000000002</v>
      </c>
      <c r="AG1133" s="17">
        <f t="shared" si="4083"/>
        <v>2196.8000000000002</v>
      </c>
      <c r="AH1133" s="17">
        <f t="shared" si="4138"/>
        <v>0</v>
      </c>
      <c r="AI1133" s="17">
        <f t="shared" si="4139"/>
        <v>0</v>
      </c>
      <c r="AJ1133" s="17">
        <f t="shared" si="4140"/>
        <v>0</v>
      </c>
      <c r="AK1133" s="17">
        <f t="shared" si="4141"/>
        <v>0</v>
      </c>
      <c r="AL1133" s="17">
        <f t="shared" si="4142"/>
        <v>0</v>
      </c>
      <c r="AM1133" s="17">
        <f t="shared" si="4143"/>
        <v>0</v>
      </c>
      <c r="AN1133" s="17">
        <f t="shared" si="4144"/>
        <v>0</v>
      </c>
      <c r="AO1133" s="17">
        <f t="shared" si="4145"/>
        <v>0</v>
      </c>
      <c r="AP1133" s="17">
        <f t="shared" si="4146"/>
        <v>0</v>
      </c>
      <c r="AQ1133" s="17">
        <f t="shared" si="4147"/>
        <v>0</v>
      </c>
      <c r="AR1133" s="17">
        <f t="shared" si="4148"/>
        <v>0</v>
      </c>
      <c r="AS1133" s="17">
        <f t="shared" si="4149"/>
        <v>0</v>
      </c>
      <c r="AT1133" s="17">
        <f t="shared" si="4150"/>
        <v>0</v>
      </c>
      <c r="AU1133" s="17">
        <f t="shared" si="4151"/>
        <v>0</v>
      </c>
      <c r="AV1133" s="17">
        <f t="shared" si="4152"/>
        <v>0</v>
      </c>
      <c r="AW1133" s="17">
        <f t="shared" si="3936"/>
        <v>2196.8000000000002</v>
      </c>
      <c r="AX1133" s="17">
        <f t="shared" si="3937"/>
        <v>2196.8000000000002</v>
      </c>
      <c r="AY1133" s="17">
        <f t="shared" si="3938"/>
        <v>2196.8000000000002</v>
      </c>
      <c r="AZ1133" s="17">
        <f t="shared" si="4153"/>
        <v>0</v>
      </c>
      <c r="BA1133" s="17">
        <f t="shared" si="3939"/>
        <v>2196.8000000000002</v>
      </c>
      <c r="BB1133" s="17">
        <f t="shared" si="3940"/>
        <v>2196.8000000000002</v>
      </c>
      <c r="BC1133" s="17">
        <f t="shared" si="3941"/>
        <v>2196.8000000000002</v>
      </c>
      <c r="BD1133" s="17">
        <f t="shared" si="4154"/>
        <v>0</v>
      </c>
      <c r="BE1133" s="17">
        <f t="shared" si="4155"/>
        <v>0</v>
      </c>
      <c r="BF1133" s="17">
        <f t="shared" si="4156"/>
        <v>0</v>
      </c>
      <c r="BG1133" s="17">
        <f t="shared" si="4157"/>
        <v>0</v>
      </c>
      <c r="BH1133" s="17">
        <f t="shared" si="4158"/>
        <v>0</v>
      </c>
      <c r="BI1133" s="17">
        <f t="shared" si="4159"/>
        <v>0</v>
      </c>
      <c r="BJ1133" s="17">
        <f t="shared" si="4160"/>
        <v>0</v>
      </c>
      <c r="BK1133" s="17">
        <f t="shared" si="4161"/>
        <v>0</v>
      </c>
      <c r="BL1133" s="17">
        <f t="shared" si="4162"/>
        <v>0</v>
      </c>
      <c r="BM1133" s="17">
        <f t="shared" si="4163"/>
        <v>0</v>
      </c>
      <c r="BN1133" s="17">
        <f t="shared" si="4164"/>
        <v>0</v>
      </c>
      <c r="BO1133" s="17">
        <f t="shared" si="4166"/>
        <v>2196.8000000000002</v>
      </c>
      <c r="BP1133" s="17">
        <f t="shared" si="4167"/>
        <v>2196.8000000000002</v>
      </c>
      <c r="BQ1133" s="17">
        <f t="shared" si="4168"/>
        <v>2196.8000000000002</v>
      </c>
      <c r="BR1133" s="17">
        <f t="shared" si="4165"/>
        <v>0</v>
      </c>
      <c r="BS1133" s="35"/>
      <c r="BT1133" s="35"/>
      <c r="BU1133" s="1"/>
      <c r="BV1133" s="1"/>
      <c r="BW1133" s="1"/>
      <c r="BX1133" s="1"/>
      <c r="BY1133" s="1"/>
      <c r="BZ1133" s="1"/>
      <c r="CA1133" s="1"/>
      <c r="CB1133" s="1"/>
    </row>
    <row r="1134" s="1" customFormat="1">
      <c r="A1134" s="33" t="s">
        <v>501</v>
      </c>
      <c r="B1134" s="33" t="s">
        <v>103</v>
      </c>
      <c r="C1134" s="33" t="s">
        <v>36</v>
      </c>
      <c r="D1134" s="33" t="s">
        <v>484</v>
      </c>
      <c r="E1134" s="38"/>
      <c r="F1134" s="34" t="s">
        <v>485</v>
      </c>
      <c r="G1134" s="17">
        <f t="shared" si="4131"/>
        <v>2196.8000000000002</v>
      </c>
      <c r="H1134" s="17">
        <f t="shared" si="4132"/>
        <v>2196.8000000000002</v>
      </c>
      <c r="I1134" s="17">
        <f t="shared" si="4087"/>
        <v>2196.8000000000002</v>
      </c>
      <c r="J1134" s="17">
        <f t="shared" si="4088"/>
        <v>0</v>
      </c>
      <c r="K1134" s="17">
        <f t="shared" si="4089"/>
        <v>0</v>
      </c>
      <c r="L1134" s="17">
        <f t="shared" si="4090"/>
        <v>0</v>
      </c>
      <c r="M1134" s="17">
        <f t="shared" si="4084"/>
        <v>2196.8000000000002</v>
      </c>
      <c r="N1134" s="17">
        <f t="shared" si="4085"/>
        <v>2196.8000000000002</v>
      </c>
      <c r="O1134" s="17">
        <f t="shared" si="4086"/>
        <v>2196.8000000000002</v>
      </c>
      <c r="P1134" s="17">
        <f t="shared" si="4091"/>
        <v>0</v>
      </c>
      <c r="Q1134" s="17">
        <f t="shared" si="4092"/>
        <v>0</v>
      </c>
      <c r="R1134" s="17">
        <f t="shared" si="4093"/>
        <v>0</v>
      </c>
      <c r="S1134" s="17">
        <f t="shared" si="4094"/>
        <v>0</v>
      </c>
      <c r="T1134" s="17">
        <f t="shared" si="4095"/>
        <v>0</v>
      </c>
      <c r="U1134" s="17">
        <f t="shared" si="4096"/>
        <v>0</v>
      </c>
      <c r="V1134" s="17">
        <f t="shared" si="4097"/>
        <v>0</v>
      </c>
      <c r="W1134" s="17">
        <f t="shared" si="4133"/>
        <v>0</v>
      </c>
      <c r="X1134" s="17">
        <f t="shared" si="4134"/>
        <v>0</v>
      </c>
      <c r="Y1134" s="17">
        <f t="shared" si="4078"/>
        <v>2196.8000000000002</v>
      </c>
      <c r="Z1134" s="17">
        <f t="shared" si="4079"/>
        <v>2196.8000000000002</v>
      </c>
      <c r="AA1134" s="17">
        <f t="shared" si="4080"/>
        <v>2196.8000000000002</v>
      </c>
      <c r="AB1134" s="17">
        <f t="shared" si="4135"/>
        <v>0</v>
      </c>
      <c r="AC1134" s="17">
        <f t="shared" si="4136"/>
        <v>0</v>
      </c>
      <c r="AD1134" s="17">
        <f t="shared" si="4137"/>
        <v>0</v>
      </c>
      <c r="AE1134" s="17">
        <f t="shared" si="4081"/>
        <v>2196.8000000000002</v>
      </c>
      <c r="AF1134" s="17">
        <f t="shared" si="4082"/>
        <v>2196.8000000000002</v>
      </c>
      <c r="AG1134" s="17">
        <f t="shared" si="4083"/>
        <v>2196.8000000000002</v>
      </c>
      <c r="AH1134" s="17">
        <f t="shared" si="4138"/>
        <v>0</v>
      </c>
      <c r="AI1134" s="17">
        <f t="shared" si="4139"/>
        <v>0</v>
      </c>
      <c r="AJ1134" s="17">
        <f t="shared" si="4140"/>
        <v>0</v>
      </c>
      <c r="AK1134" s="17">
        <f t="shared" si="4141"/>
        <v>0</v>
      </c>
      <c r="AL1134" s="17">
        <f t="shared" si="4142"/>
        <v>0</v>
      </c>
      <c r="AM1134" s="17">
        <f t="shared" si="4143"/>
        <v>0</v>
      </c>
      <c r="AN1134" s="17">
        <f t="shared" si="4144"/>
        <v>0</v>
      </c>
      <c r="AO1134" s="17">
        <f t="shared" si="4145"/>
        <v>0</v>
      </c>
      <c r="AP1134" s="17">
        <f t="shared" si="4146"/>
        <v>0</v>
      </c>
      <c r="AQ1134" s="17">
        <f t="shared" si="4147"/>
        <v>0</v>
      </c>
      <c r="AR1134" s="17">
        <f t="shared" si="4148"/>
        <v>0</v>
      </c>
      <c r="AS1134" s="17">
        <f t="shared" si="4149"/>
        <v>0</v>
      </c>
      <c r="AT1134" s="17">
        <f t="shared" si="4150"/>
        <v>0</v>
      </c>
      <c r="AU1134" s="17">
        <f t="shared" si="4151"/>
        <v>0</v>
      </c>
      <c r="AV1134" s="17">
        <f t="shared" si="4152"/>
        <v>0</v>
      </c>
      <c r="AW1134" s="17">
        <f t="shared" si="3936"/>
        <v>2196.8000000000002</v>
      </c>
      <c r="AX1134" s="17">
        <f t="shared" si="3937"/>
        <v>2196.8000000000002</v>
      </c>
      <c r="AY1134" s="17">
        <f t="shared" si="3938"/>
        <v>2196.8000000000002</v>
      </c>
      <c r="AZ1134" s="17">
        <f t="shared" si="4153"/>
        <v>0</v>
      </c>
      <c r="BA1134" s="17">
        <f t="shared" si="3939"/>
        <v>2196.8000000000002</v>
      </c>
      <c r="BB1134" s="17">
        <f t="shared" si="3940"/>
        <v>2196.8000000000002</v>
      </c>
      <c r="BC1134" s="17">
        <f t="shared" si="3941"/>
        <v>2196.8000000000002</v>
      </c>
      <c r="BD1134" s="17">
        <f t="shared" si="4154"/>
        <v>0</v>
      </c>
      <c r="BE1134" s="17">
        <f t="shared" si="4155"/>
        <v>0</v>
      </c>
      <c r="BF1134" s="17">
        <f t="shared" si="4156"/>
        <v>0</v>
      </c>
      <c r="BG1134" s="17">
        <f t="shared" si="4157"/>
        <v>0</v>
      </c>
      <c r="BH1134" s="17">
        <f t="shared" si="4158"/>
        <v>0</v>
      </c>
      <c r="BI1134" s="17">
        <f t="shared" si="4159"/>
        <v>0</v>
      </c>
      <c r="BJ1134" s="17">
        <f t="shared" si="4160"/>
        <v>0</v>
      </c>
      <c r="BK1134" s="17">
        <f t="shared" si="4161"/>
        <v>0</v>
      </c>
      <c r="BL1134" s="17">
        <f t="shared" si="4162"/>
        <v>0</v>
      </c>
      <c r="BM1134" s="17">
        <f t="shared" si="4163"/>
        <v>0</v>
      </c>
      <c r="BN1134" s="17">
        <f t="shared" si="4164"/>
        <v>0</v>
      </c>
      <c r="BO1134" s="17">
        <f t="shared" si="4166"/>
        <v>2196.8000000000002</v>
      </c>
      <c r="BP1134" s="17">
        <f t="shared" si="4167"/>
        <v>2196.8000000000002</v>
      </c>
      <c r="BQ1134" s="17">
        <f t="shared" si="4168"/>
        <v>2196.8000000000002</v>
      </c>
      <c r="BR1134" s="17">
        <f t="shared" si="4165"/>
        <v>0</v>
      </c>
      <c r="BS1134" s="35"/>
      <c r="BT1134" s="35"/>
      <c r="BU1134" s="1"/>
      <c r="BV1134" s="1"/>
      <c r="BW1134" s="1"/>
      <c r="BX1134" s="1"/>
      <c r="BY1134" s="1"/>
      <c r="BZ1134" s="1"/>
      <c r="CA1134" s="1"/>
      <c r="CB1134" s="1"/>
    </row>
    <row r="1135" s="1" customFormat="1">
      <c r="A1135" s="33" t="s">
        <v>501</v>
      </c>
      <c r="B1135" s="33" t="s">
        <v>103</v>
      </c>
      <c r="C1135" s="33" t="s">
        <v>36</v>
      </c>
      <c r="D1135" s="33" t="s">
        <v>484</v>
      </c>
      <c r="E1135" s="33" t="s">
        <v>48</v>
      </c>
      <c r="F1135" s="34" t="s">
        <v>49</v>
      </c>
      <c r="G1135" s="17">
        <v>2196.8000000000002</v>
      </c>
      <c r="H1135" s="17">
        <v>2196.8000000000002</v>
      </c>
      <c r="I1135" s="17">
        <v>2196.8000000000002</v>
      </c>
      <c r="J1135" s="17"/>
      <c r="K1135" s="17"/>
      <c r="L1135" s="17"/>
      <c r="M1135" s="17">
        <f t="shared" si="4084"/>
        <v>2196.8000000000002</v>
      </c>
      <c r="N1135" s="17">
        <f t="shared" si="4085"/>
        <v>2196.8000000000002</v>
      </c>
      <c r="O1135" s="17">
        <f t="shared" si="4086"/>
        <v>2196.8000000000002</v>
      </c>
      <c r="P1135" s="17"/>
      <c r="Q1135" s="17"/>
      <c r="R1135" s="17"/>
      <c r="S1135" s="17"/>
      <c r="T1135" s="17"/>
      <c r="U1135" s="17"/>
      <c r="V1135" s="17"/>
      <c r="W1135" s="17"/>
      <c r="X1135" s="17"/>
      <c r="Y1135" s="17">
        <f t="shared" si="4078"/>
        <v>2196.8000000000002</v>
      </c>
      <c r="Z1135" s="17">
        <f t="shared" si="4079"/>
        <v>2196.8000000000002</v>
      </c>
      <c r="AA1135" s="17">
        <f t="shared" si="4080"/>
        <v>2196.8000000000002</v>
      </c>
      <c r="AB1135" s="17"/>
      <c r="AC1135" s="17"/>
      <c r="AD1135" s="17"/>
      <c r="AE1135" s="17">
        <f t="shared" si="4081"/>
        <v>2196.8000000000002</v>
      </c>
      <c r="AF1135" s="17">
        <f t="shared" si="4082"/>
        <v>2196.8000000000002</v>
      </c>
      <c r="AG1135" s="17">
        <f t="shared" si="4083"/>
        <v>2196.8000000000002</v>
      </c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>
        <f t="shared" si="3936"/>
        <v>2196.8000000000002</v>
      </c>
      <c r="AX1135" s="17">
        <f t="shared" si="3937"/>
        <v>2196.8000000000002</v>
      </c>
      <c r="AY1135" s="17">
        <f t="shared" si="3938"/>
        <v>2196.8000000000002</v>
      </c>
      <c r="AZ1135" s="17"/>
      <c r="BA1135" s="17">
        <f t="shared" si="3939"/>
        <v>2196.8000000000002</v>
      </c>
      <c r="BB1135" s="17">
        <f t="shared" si="3940"/>
        <v>2196.8000000000002</v>
      </c>
      <c r="BC1135" s="17">
        <f t="shared" si="3941"/>
        <v>2196.8000000000002</v>
      </c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>
        <f t="shared" si="4166"/>
        <v>2196.8000000000002</v>
      </c>
      <c r="BP1135" s="17">
        <f t="shared" si="4167"/>
        <v>2196.8000000000002</v>
      </c>
      <c r="BQ1135" s="17">
        <f t="shared" si="4168"/>
        <v>2196.8000000000002</v>
      </c>
      <c r="BR1135" s="17"/>
      <c r="BS1135" s="35"/>
      <c r="BT1135" s="35"/>
      <c r="BU1135" s="1"/>
      <c r="BV1135" s="1"/>
      <c r="BW1135" s="1"/>
      <c r="BX1135" s="1"/>
      <c r="BY1135" s="1"/>
      <c r="BZ1135" s="1"/>
      <c r="CA1135" s="1"/>
      <c r="CB1135" s="1"/>
    </row>
    <row r="1136" s="23" customFormat="1">
      <c r="A1136" s="24" t="s">
        <v>505</v>
      </c>
      <c r="B1136" s="24"/>
      <c r="C1136" s="24"/>
      <c r="D1136" s="24"/>
      <c r="E1136" s="24"/>
      <c r="F1136" s="25" t="s">
        <v>506</v>
      </c>
      <c r="G1136" s="26">
        <f>G1137+G1188+G1249+G1261+G1210+G1170+G1271+G1242</f>
        <v>143432.09999999998</v>
      </c>
      <c r="H1136" s="26">
        <f>H1137+H1188+H1249+H1261+H1210+H1170+H1271+H1242</f>
        <v>139829.29999999999</v>
      </c>
      <c r="I1136" s="26">
        <f>I1137+I1188+I1249+I1261+I1210+I1170+I1271+I1242</f>
        <v>136422.30000000002</v>
      </c>
      <c r="J1136" s="26">
        <f>J1137+J1188+J1249+J1261+J1210+J1170+J1271+J1242</f>
        <v>15460.4</v>
      </c>
      <c r="K1136" s="26">
        <f>K1137+K1188+K1249+K1261+K1210+K1170+K1271+K1242</f>
        <v>15482.299999999999</v>
      </c>
      <c r="L1136" s="26">
        <f>L1137+L1188+L1249+L1261+L1210+L1170+L1271+L1242</f>
        <v>15482.299999999999</v>
      </c>
      <c r="M1136" s="26">
        <f t="shared" si="4084"/>
        <v>158892.49999999997</v>
      </c>
      <c r="N1136" s="26">
        <f t="shared" si="4085"/>
        <v>155311.59999999998</v>
      </c>
      <c r="O1136" s="26">
        <f t="shared" si="4086"/>
        <v>151904.60000000001</v>
      </c>
      <c r="P1136" s="26">
        <f>P1137+P1188+P1249+P1261+P1210+P1170+P1271+P1242</f>
        <v>8898.7999999999993</v>
      </c>
      <c r="Q1136" s="26">
        <f>Q1137+Q1188+Q1249+Q1261+Q1210+Q1170+Q1271+Q1242</f>
        <v>0</v>
      </c>
      <c r="R1136" s="26">
        <f>R1137+R1188+R1249+R1261+R1210+R1170+R1271+R1242</f>
        <v>0</v>
      </c>
      <c r="S1136" s="26">
        <f>S1137+S1188+S1249+S1261+S1210+S1170+S1271+S1242</f>
        <v>1073.4057399999999</v>
      </c>
      <c r="T1136" s="26">
        <f>T1137+T1188+T1249+T1261+T1210+T1170+T1271+T1242</f>
        <v>10975.5</v>
      </c>
      <c r="U1136" s="26">
        <f>U1137+U1188+U1249+U1261+U1210+U1170+U1271+U1242</f>
        <v>0</v>
      </c>
      <c r="V1136" s="26">
        <f>V1137+V1188+V1249+V1261+V1210+V1170+V1271+V1242</f>
        <v>10975.5</v>
      </c>
      <c r="W1136" s="26">
        <f>W1137+W1188+W1249+W1261+W1210+W1170+W1271+W1242</f>
        <v>0</v>
      </c>
      <c r="X1136" s="26">
        <f>X1137+X1188+X1249+X1261+X1210+X1170+X1271+X1242</f>
        <v>0</v>
      </c>
      <c r="Y1136" s="26">
        <f t="shared" si="4078"/>
        <v>168864.70573999995</v>
      </c>
      <c r="Z1136" s="26">
        <f t="shared" si="4079"/>
        <v>166287.09999999998</v>
      </c>
      <c r="AA1136" s="26">
        <f t="shared" si="4080"/>
        <v>162880.10000000001</v>
      </c>
      <c r="AB1136" s="26">
        <f>AB1137+AB1188+AB1249+AB1261+AB1210+AB1170+AB1271+AB1242</f>
        <v>0</v>
      </c>
      <c r="AC1136" s="26">
        <f>AC1137+AC1188+AC1249+AC1261+AC1210+AC1170+AC1271+AC1242</f>
        <v>0</v>
      </c>
      <c r="AD1136" s="26">
        <f>AD1137+AD1188+AD1249+AD1261+AD1210+AD1170+AD1271+AD1242</f>
        <v>0</v>
      </c>
      <c r="AE1136" s="26">
        <f t="shared" si="4081"/>
        <v>168864.70573999995</v>
      </c>
      <c r="AF1136" s="26">
        <f t="shared" si="4082"/>
        <v>166287.09999999998</v>
      </c>
      <c r="AG1136" s="26">
        <f t="shared" si="4083"/>
        <v>162880.10000000001</v>
      </c>
      <c r="AH1136" s="26">
        <f>AH1137+AH1188+AH1249+AH1261+AH1210+AH1170+AH1271+AH1242</f>
        <v>0</v>
      </c>
      <c r="AI1136" s="26">
        <f>AI1137+AI1188+AI1249+AI1261+AI1210+AI1170+AI1271+AI1242</f>
        <v>0</v>
      </c>
      <c r="AJ1136" s="26">
        <f>AJ1137+AJ1188+AJ1249+AJ1261+AJ1210+AJ1170+AJ1271+AJ1242</f>
        <v>-5.6843418860808015e-14</v>
      </c>
      <c r="AK1136" s="26">
        <f>AK1137+AK1188+AK1249+AK1261+AK1210+AK1170+AK1271+AK1242</f>
        <v>0</v>
      </c>
      <c r="AL1136" s="26">
        <f>AL1137+AL1188+AL1249+AL1261+AL1210+AL1170+AL1271+AL1242</f>
        <v>0</v>
      </c>
      <c r="AM1136" s="26">
        <f>AM1137+AM1188+AM1249+AM1261+AM1210+AM1170+AM1271+AM1242</f>
        <v>0</v>
      </c>
      <c r="AN1136" s="26">
        <f>AN1137+AN1188+AN1249+AN1261+AN1210+AN1170+AN1271+AN1242</f>
        <v>0</v>
      </c>
      <c r="AO1136" s="26">
        <f>AO1137+AO1188+AO1249+AO1261+AO1210+AO1170+AO1271+AO1242</f>
        <v>0</v>
      </c>
      <c r="AP1136" s="26">
        <f>AP1137+AP1188+AP1249+AP1261+AP1210+AP1170+AP1271+AP1242</f>
        <v>0</v>
      </c>
      <c r="AQ1136" s="26">
        <f>AQ1137+AQ1188+AQ1249+AQ1261+AQ1210+AQ1170+AQ1271+AQ1242</f>
        <v>0</v>
      </c>
      <c r="AR1136" s="26">
        <f>AR1137+AR1188+AR1249+AR1261+AR1210+AR1170+AR1271+AR1242</f>
        <v>0</v>
      </c>
      <c r="AS1136" s="26">
        <f>AS1137+AS1188+AS1249+AS1261+AS1210+AS1170+AS1271+AS1242</f>
        <v>0</v>
      </c>
      <c r="AT1136" s="26">
        <f>AT1137+AT1188+AT1249+AT1261+AT1210+AT1170+AT1271+AT1242</f>
        <v>0</v>
      </c>
      <c r="AU1136" s="26">
        <f>AU1137+AU1188+AU1249+AU1261+AU1210+AU1170+AU1271+AU1242</f>
        <v>0</v>
      </c>
      <c r="AV1136" s="26">
        <f>AV1137+AV1188+AV1249+AV1261+AV1210+AV1170+AV1271+AV1242</f>
        <v>0</v>
      </c>
      <c r="AW1136" s="26">
        <f t="shared" si="3936"/>
        <v>168864.70573999995</v>
      </c>
      <c r="AX1136" s="26">
        <f t="shared" si="3937"/>
        <v>166287.09999999998</v>
      </c>
      <c r="AY1136" s="26">
        <f t="shared" si="3938"/>
        <v>162880.10000000001</v>
      </c>
      <c r="AZ1136" s="26">
        <f>AZ1137+AZ1188+AZ1249+AZ1261+AZ1210+AZ1170+AZ1271+AZ1242</f>
        <v>0</v>
      </c>
      <c r="BA1136" s="26">
        <f t="shared" si="3939"/>
        <v>168864.70573999995</v>
      </c>
      <c r="BB1136" s="26">
        <f t="shared" si="3940"/>
        <v>166287.09999999998</v>
      </c>
      <c r="BC1136" s="26">
        <f t="shared" si="3941"/>
        <v>162880.10000000001</v>
      </c>
      <c r="BD1136" s="26">
        <f>BD1137+BD1188+BD1249+BD1261+BD1210+BD1170+BD1271+BD1242</f>
        <v>0</v>
      </c>
      <c r="BE1136" s="26">
        <f>BE1137+BE1188+BE1249+BE1261+BE1210+BE1170+BE1271+BE1242</f>
        <v>0</v>
      </c>
      <c r="BF1136" s="26">
        <f>BF1137+BF1188+BF1249+BF1261+BF1210+BF1170+BF1271+BF1242</f>
        <v>1648.9090000000001</v>
      </c>
      <c r="BG1136" s="26">
        <f>BG1137+BG1188+BG1249+BG1261+BG1210+BG1170+BG1271+BG1242</f>
        <v>0</v>
      </c>
      <c r="BH1136" s="26">
        <f>BH1137+BH1188+BH1249+BH1261+BH1210+BH1170+BH1271+BH1242</f>
        <v>0</v>
      </c>
      <c r="BI1136" s="26">
        <f>BI1137+BI1188+BI1249+BI1261+BI1210+BI1170+BI1271+BI1242</f>
        <v>0</v>
      </c>
      <c r="BJ1136" s="26">
        <f>BJ1137+BJ1188+BJ1249+BJ1261+BJ1210+BJ1170+BJ1271+BJ1242</f>
        <v>2449.5079999999998</v>
      </c>
      <c r="BK1136" s="26">
        <f>BK1137+BK1188+BK1249+BK1261+BK1210+BK1170+BK1271+BK1242</f>
        <v>0</v>
      </c>
      <c r="BL1136" s="26">
        <f>BL1137+BL1188+BL1249+BL1261+BL1210+BL1170+BL1271+BL1242</f>
        <v>0</v>
      </c>
      <c r="BM1136" s="26">
        <f>BM1137+BM1188+BM1249+BM1261+BM1210+BM1170+BM1271+BM1242</f>
        <v>0</v>
      </c>
      <c r="BN1136" s="26">
        <f>BN1137+BN1188+BN1249+BN1261+BN1210+BN1170+BN1271+BN1242</f>
        <v>0</v>
      </c>
      <c r="BO1136" s="26">
        <f t="shared" si="4166"/>
        <v>170513.61473999996</v>
      </c>
      <c r="BP1136" s="26">
        <f t="shared" si="4167"/>
        <v>168736.60799999998</v>
      </c>
      <c r="BQ1136" s="26">
        <f t="shared" si="4168"/>
        <v>162880.10000000001</v>
      </c>
      <c r="BR1136" s="26">
        <f>BR1137+BR1188+BR1249+BR1261+BR1210+BR1170+BR1271+BR1242</f>
        <v>0</v>
      </c>
      <c r="BS1136" s="27"/>
      <c r="BT1136" s="27"/>
      <c r="BU1136" s="23"/>
      <c r="BV1136" s="23"/>
      <c r="BW1136" s="23"/>
      <c r="BX1136" s="23"/>
      <c r="BY1136" s="23"/>
      <c r="BZ1136" s="23"/>
      <c r="CA1136" s="23"/>
      <c r="CB1136" s="23"/>
    </row>
    <row r="1137" s="23" customFormat="1">
      <c r="A1137" s="24" t="s">
        <v>505</v>
      </c>
      <c r="B1137" s="24" t="s">
        <v>36</v>
      </c>
      <c r="C1137" s="24"/>
      <c r="D1137" s="24"/>
      <c r="E1137" s="24"/>
      <c r="F1137" s="25" t="s">
        <v>37</v>
      </c>
      <c r="G1137" s="26">
        <f>G1150+G1138</f>
        <v>87848.5</v>
      </c>
      <c r="H1137" s="26">
        <f>H1150+H1138</f>
        <v>89651.600000000006</v>
      </c>
      <c r="I1137" s="26">
        <f>I1150+I1138</f>
        <v>89644.700000000012</v>
      </c>
      <c r="J1137" s="26">
        <f>J1150+J1138</f>
        <v>709.5</v>
      </c>
      <c r="K1137" s="26">
        <f>K1150+K1138</f>
        <v>731.39999999999998</v>
      </c>
      <c r="L1137" s="26">
        <f>L1150+L1138</f>
        <v>731.39999999999998</v>
      </c>
      <c r="M1137" s="26">
        <f t="shared" si="4084"/>
        <v>88558</v>
      </c>
      <c r="N1137" s="26">
        <f t="shared" si="4085"/>
        <v>90383</v>
      </c>
      <c r="O1137" s="26">
        <f t="shared" si="4086"/>
        <v>90376.100000000006</v>
      </c>
      <c r="P1137" s="26">
        <f>P1150+P1138</f>
        <v>8898.7999999999993</v>
      </c>
      <c r="Q1137" s="26">
        <f>Q1150+Q1138</f>
        <v>0</v>
      </c>
      <c r="R1137" s="26">
        <f>R1150+R1138</f>
        <v>0</v>
      </c>
      <c r="S1137" s="26">
        <f>S1150+S1138</f>
        <v>237.92184</v>
      </c>
      <c r="T1137" s="26">
        <f>T1150+T1138</f>
        <v>10975.5</v>
      </c>
      <c r="U1137" s="26">
        <f>U1150+U1138</f>
        <v>0</v>
      </c>
      <c r="V1137" s="26">
        <f>V1150+V1138</f>
        <v>10975.5</v>
      </c>
      <c r="W1137" s="26">
        <f>W1150+W1138</f>
        <v>0</v>
      </c>
      <c r="X1137" s="26">
        <f>X1150+X1138</f>
        <v>0</v>
      </c>
      <c r="Y1137" s="26">
        <f t="shared" si="4078"/>
        <v>97694.721839999998</v>
      </c>
      <c r="Z1137" s="26">
        <f t="shared" si="4079"/>
        <v>101358.5</v>
      </c>
      <c r="AA1137" s="26">
        <f t="shared" si="4080"/>
        <v>101351.60000000001</v>
      </c>
      <c r="AB1137" s="26">
        <f>AB1150+AB1138</f>
        <v>0</v>
      </c>
      <c r="AC1137" s="26">
        <f>AC1150+AC1138</f>
        <v>0</v>
      </c>
      <c r="AD1137" s="26">
        <f>AD1150+AD1138</f>
        <v>0</v>
      </c>
      <c r="AE1137" s="26">
        <f t="shared" si="4081"/>
        <v>97694.721839999998</v>
      </c>
      <c r="AF1137" s="26">
        <f t="shared" si="4082"/>
        <v>101358.5</v>
      </c>
      <c r="AG1137" s="26">
        <f t="shared" si="4083"/>
        <v>101351.60000000001</v>
      </c>
      <c r="AH1137" s="26">
        <f>AH1150+AH1138</f>
        <v>0</v>
      </c>
      <c r="AI1137" s="26">
        <f>AI1150+AI1138</f>
        <v>0</v>
      </c>
      <c r="AJ1137" s="26">
        <f>AJ1150+AJ1138</f>
        <v>0</v>
      </c>
      <c r="AK1137" s="26">
        <f>AK1150+AK1138</f>
        <v>0</v>
      </c>
      <c r="AL1137" s="26">
        <f>AL1150+AL1138</f>
        <v>0</v>
      </c>
      <c r="AM1137" s="26">
        <f>AM1150+AM1138</f>
        <v>0</v>
      </c>
      <c r="AN1137" s="26">
        <f>AN1150+AN1138</f>
        <v>0</v>
      </c>
      <c r="AO1137" s="26">
        <f>AO1150+AO1138</f>
        <v>0</v>
      </c>
      <c r="AP1137" s="26">
        <f>AP1150+AP1138</f>
        <v>0</v>
      </c>
      <c r="AQ1137" s="26">
        <f>AQ1150+AQ1138</f>
        <v>0</v>
      </c>
      <c r="AR1137" s="26">
        <f>AR1150+AR1138</f>
        <v>0</v>
      </c>
      <c r="AS1137" s="26">
        <f>AS1150+AS1138</f>
        <v>0</v>
      </c>
      <c r="AT1137" s="26">
        <f>AT1150+AT1138</f>
        <v>0</v>
      </c>
      <c r="AU1137" s="26">
        <f>AU1150+AU1138</f>
        <v>0</v>
      </c>
      <c r="AV1137" s="26">
        <f>AV1150+AV1138</f>
        <v>0</v>
      </c>
      <c r="AW1137" s="26">
        <f t="shared" si="3936"/>
        <v>97694.721839999998</v>
      </c>
      <c r="AX1137" s="26">
        <f t="shared" si="3937"/>
        <v>101358.5</v>
      </c>
      <c r="AY1137" s="26">
        <f t="shared" si="3938"/>
        <v>101351.60000000001</v>
      </c>
      <c r="AZ1137" s="26">
        <f>AZ1150+AZ1138</f>
        <v>0</v>
      </c>
      <c r="BA1137" s="26">
        <f t="shared" si="3939"/>
        <v>97694.721839999998</v>
      </c>
      <c r="BB1137" s="26">
        <f t="shared" si="3940"/>
        <v>101358.5</v>
      </c>
      <c r="BC1137" s="26">
        <f t="shared" si="3941"/>
        <v>101351.60000000001</v>
      </c>
      <c r="BD1137" s="26">
        <f>BD1150+BD1138</f>
        <v>0</v>
      </c>
      <c r="BE1137" s="26">
        <f>BE1150+BE1138</f>
        <v>0</v>
      </c>
      <c r="BF1137" s="26">
        <f>BF1150+BF1138</f>
        <v>0</v>
      </c>
      <c r="BG1137" s="26">
        <f>BG1150+BG1138</f>
        <v>0</v>
      </c>
      <c r="BH1137" s="26">
        <f>BH1150+BH1138</f>
        <v>0</v>
      </c>
      <c r="BI1137" s="26">
        <f>BI1150+BI1138</f>
        <v>0</v>
      </c>
      <c r="BJ1137" s="26">
        <f>BJ1150+BJ1138</f>
        <v>0</v>
      </c>
      <c r="BK1137" s="26">
        <f>BK1150+BK1138</f>
        <v>0</v>
      </c>
      <c r="BL1137" s="26">
        <f>BL1150+BL1138</f>
        <v>0</v>
      </c>
      <c r="BM1137" s="26">
        <f>BM1150+BM1138</f>
        <v>0</v>
      </c>
      <c r="BN1137" s="26">
        <f>BN1150+BN1138</f>
        <v>0</v>
      </c>
      <c r="BO1137" s="26">
        <f t="shared" si="4166"/>
        <v>97694.721839999998</v>
      </c>
      <c r="BP1137" s="26">
        <f t="shared" si="4167"/>
        <v>101358.5</v>
      </c>
      <c r="BQ1137" s="26">
        <f t="shared" si="4168"/>
        <v>101351.60000000001</v>
      </c>
      <c r="BR1137" s="26">
        <f>BR1150+BR1138</f>
        <v>0</v>
      </c>
      <c r="BS1137" s="27"/>
      <c r="BT1137" s="27"/>
      <c r="BU1137" s="23"/>
      <c r="BV1137" s="23"/>
      <c r="BW1137" s="23"/>
      <c r="BX1137" s="23"/>
      <c r="BY1137" s="23"/>
      <c r="BZ1137" s="23"/>
      <c r="CA1137" s="23"/>
      <c r="CB1137" s="23"/>
    </row>
    <row r="1138" s="28" customFormat="1">
      <c r="A1138" s="29" t="s">
        <v>505</v>
      </c>
      <c r="B1138" s="29" t="s">
        <v>36</v>
      </c>
      <c r="C1138" s="29" t="s">
        <v>128</v>
      </c>
      <c r="D1138" s="29"/>
      <c r="E1138" s="29"/>
      <c r="F1138" s="30" t="s">
        <v>422</v>
      </c>
      <c r="G1138" s="31">
        <f>G1139+G1145</f>
        <v>72813.899999999994</v>
      </c>
      <c r="H1138" s="31">
        <f>H1139+H1145</f>
        <v>74916.300000000003</v>
      </c>
      <c r="I1138" s="31">
        <f>I1139+I1145</f>
        <v>74916.300000000003</v>
      </c>
      <c r="J1138" s="31">
        <f>J1139+J1145</f>
        <v>709.5</v>
      </c>
      <c r="K1138" s="31">
        <f>K1139+K1145</f>
        <v>731.39999999999998</v>
      </c>
      <c r="L1138" s="31">
        <f>L1139+L1145</f>
        <v>731.39999999999998</v>
      </c>
      <c r="M1138" s="31">
        <f t="shared" si="4084"/>
        <v>73523.399999999994</v>
      </c>
      <c r="N1138" s="31">
        <f t="shared" si="4085"/>
        <v>75647.699999999997</v>
      </c>
      <c r="O1138" s="31">
        <f t="shared" si="4086"/>
        <v>75647.699999999997</v>
      </c>
      <c r="P1138" s="31">
        <f>P1139+P1145</f>
        <v>8898.7999999999993</v>
      </c>
      <c r="Q1138" s="31">
        <f>Q1139+Q1145</f>
        <v>0</v>
      </c>
      <c r="R1138" s="31">
        <f>R1139+R1145</f>
        <v>0</v>
      </c>
      <c r="S1138" s="31">
        <f>S1139+S1145</f>
        <v>0</v>
      </c>
      <c r="T1138" s="31">
        <f>T1139+T1145</f>
        <v>10865.5</v>
      </c>
      <c r="U1138" s="31">
        <f>U1139+U1145</f>
        <v>0</v>
      </c>
      <c r="V1138" s="31">
        <f>V1139+V1145</f>
        <v>10865.5</v>
      </c>
      <c r="W1138" s="31">
        <f>W1139+W1145</f>
        <v>0</v>
      </c>
      <c r="X1138" s="31">
        <f>X1139+X1145</f>
        <v>0</v>
      </c>
      <c r="Y1138" s="31">
        <f t="shared" si="4078"/>
        <v>82422.199999999997</v>
      </c>
      <c r="Z1138" s="31">
        <f t="shared" si="4079"/>
        <v>86513.199999999997</v>
      </c>
      <c r="AA1138" s="31">
        <f t="shared" si="4080"/>
        <v>86513.199999999997</v>
      </c>
      <c r="AB1138" s="31">
        <f>AB1139+AB1145</f>
        <v>0</v>
      </c>
      <c r="AC1138" s="31">
        <f>AC1139+AC1145</f>
        <v>0</v>
      </c>
      <c r="AD1138" s="31">
        <f>AD1139+AD1145</f>
        <v>0</v>
      </c>
      <c r="AE1138" s="31">
        <f t="shared" si="4081"/>
        <v>82422.199999999997</v>
      </c>
      <c r="AF1138" s="31">
        <f t="shared" si="4082"/>
        <v>86513.199999999997</v>
      </c>
      <c r="AG1138" s="31">
        <f t="shared" si="4083"/>
        <v>86513.199999999997</v>
      </c>
      <c r="AH1138" s="31">
        <f>AH1139+AH1145</f>
        <v>0</v>
      </c>
      <c r="AI1138" s="31">
        <f>AI1139+AI1145</f>
        <v>0</v>
      </c>
      <c r="AJ1138" s="31">
        <f>AJ1139+AJ1145</f>
        <v>0</v>
      </c>
      <c r="AK1138" s="31">
        <f>AK1139+AK1145</f>
        <v>0</v>
      </c>
      <c r="AL1138" s="31">
        <f>AL1139+AL1145</f>
        <v>0</v>
      </c>
      <c r="AM1138" s="31">
        <f>AM1139+AM1145</f>
        <v>0</v>
      </c>
      <c r="AN1138" s="31">
        <f>AN1139+AN1145</f>
        <v>0</v>
      </c>
      <c r="AO1138" s="31">
        <f>AO1139+AO1145</f>
        <v>0</v>
      </c>
      <c r="AP1138" s="31">
        <f>AP1139+AP1145</f>
        <v>0</v>
      </c>
      <c r="AQ1138" s="31">
        <f>AQ1139+AQ1145</f>
        <v>0</v>
      </c>
      <c r="AR1138" s="31">
        <f>AR1139+AR1145</f>
        <v>0</v>
      </c>
      <c r="AS1138" s="31">
        <f>AS1139+AS1145</f>
        <v>0</v>
      </c>
      <c r="AT1138" s="31">
        <f>AT1139+AT1145</f>
        <v>0</v>
      </c>
      <c r="AU1138" s="31">
        <f>AU1139+AU1145</f>
        <v>0</v>
      </c>
      <c r="AV1138" s="31">
        <f>AV1139+AV1145</f>
        <v>0</v>
      </c>
      <c r="AW1138" s="31">
        <f t="shared" si="3936"/>
        <v>82422.199999999997</v>
      </c>
      <c r="AX1138" s="31">
        <f t="shared" si="3937"/>
        <v>86513.199999999997</v>
      </c>
      <c r="AY1138" s="31">
        <f t="shared" si="3938"/>
        <v>86513.199999999997</v>
      </c>
      <c r="AZ1138" s="31">
        <f>AZ1139+AZ1145</f>
        <v>0</v>
      </c>
      <c r="BA1138" s="31">
        <f t="shared" si="3939"/>
        <v>82422.199999999997</v>
      </c>
      <c r="BB1138" s="31">
        <f t="shared" si="3940"/>
        <v>86513.199999999997</v>
      </c>
      <c r="BC1138" s="31">
        <f t="shared" si="3941"/>
        <v>86513.199999999997</v>
      </c>
      <c r="BD1138" s="31">
        <f>BD1139+BD1145</f>
        <v>0</v>
      </c>
      <c r="BE1138" s="31">
        <f>BE1139+BE1145</f>
        <v>0</v>
      </c>
      <c r="BF1138" s="31">
        <f>BF1139+BF1145</f>
        <v>0</v>
      </c>
      <c r="BG1138" s="31">
        <f>BG1139+BG1145</f>
        <v>0</v>
      </c>
      <c r="BH1138" s="31">
        <f>BH1139+BH1145</f>
        <v>0</v>
      </c>
      <c r="BI1138" s="31">
        <f>BI1139+BI1145</f>
        <v>0</v>
      </c>
      <c r="BJ1138" s="31">
        <f>BJ1139+BJ1145</f>
        <v>0</v>
      </c>
      <c r="BK1138" s="31">
        <f>BK1139+BK1145</f>
        <v>0</v>
      </c>
      <c r="BL1138" s="31">
        <f>BL1139+BL1145</f>
        <v>0</v>
      </c>
      <c r="BM1138" s="31">
        <f>BM1139+BM1145</f>
        <v>0</v>
      </c>
      <c r="BN1138" s="31">
        <f>BN1139+BN1145</f>
        <v>0</v>
      </c>
      <c r="BO1138" s="31">
        <f t="shared" si="4166"/>
        <v>82422.199999999997</v>
      </c>
      <c r="BP1138" s="31">
        <f t="shared" si="4167"/>
        <v>86513.199999999997</v>
      </c>
      <c r="BQ1138" s="31">
        <f t="shared" si="4168"/>
        <v>86513.199999999997</v>
      </c>
      <c r="BR1138" s="31">
        <f>BR1139+BR1145</f>
        <v>0</v>
      </c>
      <c r="BS1138" s="32"/>
      <c r="BT1138" s="32"/>
      <c r="BU1138" s="28"/>
      <c r="BV1138" s="28"/>
      <c r="BW1138" s="28"/>
      <c r="BX1138" s="28"/>
      <c r="BY1138" s="28"/>
      <c r="BZ1138" s="28"/>
      <c r="CA1138" s="28"/>
      <c r="CB1138" s="28"/>
    </row>
    <row r="1139" s="1" customFormat="1">
      <c r="A1139" s="33" t="s">
        <v>505</v>
      </c>
      <c r="B1139" s="33" t="s">
        <v>36</v>
      </c>
      <c r="C1139" s="33" t="s">
        <v>128</v>
      </c>
      <c r="D1139" s="33" t="s">
        <v>236</v>
      </c>
      <c r="E1139" s="38"/>
      <c r="F1139" s="34" t="s">
        <v>237</v>
      </c>
      <c r="G1139" s="17">
        <f t="shared" ref="G1139:G1141" si="4169">G1140</f>
        <v>10613.199999999999</v>
      </c>
      <c r="H1139" s="17">
        <f t="shared" ref="H1139:H1141" si="4170">H1140</f>
        <v>10927.4</v>
      </c>
      <c r="I1139" s="17">
        <f t="shared" ref="I1139:I1141" si="4171">I1140</f>
        <v>10927.4</v>
      </c>
      <c r="J1139" s="17">
        <f t="shared" ref="J1139:J1141" si="4172">J1140</f>
        <v>0</v>
      </c>
      <c r="K1139" s="17">
        <f t="shared" ref="K1139:K1141" si="4173">K1140</f>
        <v>0</v>
      </c>
      <c r="L1139" s="17">
        <f t="shared" ref="L1139:L1141" si="4174">L1140</f>
        <v>0</v>
      </c>
      <c r="M1139" s="17">
        <f t="shared" si="4084"/>
        <v>10613.199999999999</v>
      </c>
      <c r="N1139" s="17">
        <f t="shared" si="4085"/>
        <v>10927.4</v>
      </c>
      <c r="O1139" s="17">
        <f t="shared" si="4086"/>
        <v>10927.4</v>
      </c>
      <c r="P1139" s="17">
        <f t="shared" ref="P1139:P1141" si="4175">P1140</f>
        <v>0</v>
      </c>
      <c r="Q1139" s="17">
        <f t="shared" ref="Q1139:Q1141" si="4176">Q1140</f>
        <v>0</v>
      </c>
      <c r="R1139" s="17">
        <f t="shared" ref="R1139:R1141" si="4177">R1140</f>
        <v>0</v>
      </c>
      <c r="S1139" s="17">
        <f t="shared" ref="S1139:S1141" si="4178">S1140</f>
        <v>0</v>
      </c>
      <c r="T1139" s="17">
        <f t="shared" ref="T1139:T1141" si="4179">T1140</f>
        <v>0</v>
      </c>
      <c r="U1139" s="17">
        <f t="shared" ref="U1139:U1141" si="4180">U1140</f>
        <v>0</v>
      </c>
      <c r="V1139" s="17">
        <f t="shared" ref="V1139:V1141" si="4181">V1140</f>
        <v>0</v>
      </c>
      <c r="W1139" s="17">
        <f t="shared" ref="W1139:W1141" si="4182">W1140</f>
        <v>0</v>
      </c>
      <c r="X1139" s="17">
        <f t="shared" ref="X1139:X1141" si="4183">X1140</f>
        <v>0</v>
      </c>
      <c r="Y1139" s="17">
        <f t="shared" si="4078"/>
        <v>10613.199999999999</v>
      </c>
      <c r="Z1139" s="17">
        <f t="shared" si="4079"/>
        <v>10927.4</v>
      </c>
      <c r="AA1139" s="17">
        <f t="shared" si="4080"/>
        <v>10927.4</v>
      </c>
      <c r="AB1139" s="17">
        <f t="shared" ref="AB1139:AB1141" si="4184">AB1140</f>
        <v>0</v>
      </c>
      <c r="AC1139" s="17">
        <f t="shared" ref="AC1139:AC1141" si="4185">AC1140</f>
        <v>0</v>
      </c>
      <c r="AD1139" s="17">
        <f t="shared" ref="AD1139:AD1141" si="4186">AD1140</f>
        <v>0</v>
      </c>
      <c r="AE1139" s="17">
        <f t="shared" si="4081"/>
        <v>10613.199999999999</v>
      </c>
      <c r="AF1139" s="17">
        <f t="shared" si="4082"/>
        <v>10927.4</v>
      </c>
      <c r="AG1139" s="17">
        <f t="shared" si="4083"/>
        <v>10927.4</v>
      </c>
      <c r="AH1139" s="17">
        <f t="shared" ref="AH1139:AH1141" si="4187">AH1140</f>
        <v>0</v>
      </c>
      <c r="AI1139" s="17">
        <f t="shared" ref="AI1139:AI1141" si="4188">AI1140</f>
        <v>0</v>
      </c>
      <c r="AJ1139" s="17">
        <f t="shared" ref="AJ1139:AJ1141" si="4189">AJ1140</f>
        <v>0</v>
      </c>
      <c r="AK1139" s="17">
        <f t="shared" ref="AK1139:AK1141" si="4190">AK1140</f>
        <v>0</v>
      </c>
      <c r="AL1139" s="17">
        <f t="shared" ref="AL1139:AL1141" si="4191">AL1140</f>
        <v>0</v>
      </c>
      <c r="AM1139" s="17">
        <f t="shared" ref="AM1139:AM1141" si="4192">AM1140</f>
        <v>0</v>
      </c>
      <c r="AN1139" s="17">
        <f t="shared" ref="AN1139:AN1141" si="4193">AN1140</f>
        <v>0</v>
      </c>
      <c r="AO1139" s="17">
        <f t="shared" ref="AO1139:AO1141" si="4194">AO1140</f>
        <v>0</v>
      </c>
      <c r="AP1139" s="17">
        <f t="shared" ref="AP1139:AP1141" si="4195">AP1140</f>
        <v>0</v>
      </c>
      <c r="AQ1139" s="17">
        <f t="shared" ref="AQ1139:AQ1141" si="4196">AQ1140</f>
        <v>0</v>
      </c>
      <c r="AR1139" s="17">
        <f t="shared" ref="AR1139:AR1141" si="4197">AR1140</f>
        <v>0</v>
      </c>
      <c r="AS1139" s="17">
        <f t="shared" ref="AS1139:AS1141" si="4198">AS1140</f>
        <v>0</v>
      </c>
      <c r="AT1139" s="17">
        <f t="shared" ref="AT1139:AT1141" si="4199">AT1140</f>
        <v>0</v>
      </c>
      <c r="AU1139" s="17">
        <f t="shared" ref="AU1139:AU1141" si="4200">AU1140</f>
        <v>0</v>
      </c>
      <c r="AV1139" s="17">
        <f t="shared" ref="AV1139:AV1141" si="4201">AV1140</f>
        <v>0</v>
      </c>
      <c r="AW1139" s="17">
        <f t="shared" ref="AW1139:AW1202" si="4202">AE1139+AH1139+AI1139+AJ1139+AK1139+AL1139</f>
        <v>10613.199999999999</v>
      </c>
      <c r="AX1139" s="17">
        <f t="shared" ref="AX1139:AX1202" si="4203">AF1139+AM1139+AN1139+AO1139+AP1139+AQ1139</f>
        <v>10927.4</v>
      </c>
      <c r="AY1139" s="17">
        <f t="shared" ref="AY1139:AY1202" si="4204">AG1139+AR1139+AS1139+AT1139+AU1139+AV1139</f>
        <v>10927.4</v>
      </c>
      <c r="AZ1139" s="17">
        <f t="shared" ref="AZ1139:AZ1141" si="4205">AZ1140</f>
        <v>0</v>
      </c>
      <c r="BA1139" s="17">
        <f t="shared" ref="BA1139:BA1202" si="4206">AW1139+AZ1139</f>
        <v>10613.199999999999</v>
      </c>
      <c r="BB1139" s="17">
        <f t="shared" ref="BB1139:BB1202" si="4207">AX1139</f>
        <v>10927.4</v>
      </c>
      <c r="BC1139" s="17">
        <f t="shared" ref="BC1139:BC1202" si="4208">AY1139</f>
        <v>10927.4</v>
      </c>
      <c r="BD1139" s="17">
        <f t="shared" ref="BD1139:BD1141" si="4209">BD1140</f>
        <v>0</v>
      </c>
      <c r="BE1139" s="17">
        <f t="shared" ref="BE1139:BE1141" si="4210">BE1140</f>
        <v>0</v>
      </c>
      <c r="BF1139" s="17">
        <f t="shared" ref="BF1139:BF1141" si="4211">BF1140</f>
        <v>0</v>
      </c>
      <c r="BG1139" s="17">
        <f t="shared" ref="BG1139:BG1141" si="4212">BG1140</f>
        <v>0</v>
      </c>
      <c r="BH1139" s="17">
        <f t="shared" ref="BH1139:BH1141" si="4213">BH1140</f>
        <v>0</v>
      </c>
      <c r="BI1139" s="17">
        <f t="shared" ref="BI1139:BI1141" si="4214">BI1140</f>
        <v>0</v>
      </c>
      <c r="BJ1139" s="17">
        <f t="shared" ref="BJ1139:BJ1141" si="4215">BJ1140</f>
        <v>0</v>
      </c>
      <c r="BK1139" s="17">
        <f t="shared" ref="BK1139:BK1141" si="4216">BK1140</f>
        <v>0</v>
      </c>
      <c r="BL1139" s="17">
        <f t="shared" ref="BL1139:BL1141" si="4217">BL1140</f>
        <v>0</v>
      </c>
      <c r="BM1139" s="17">
        <f t="shared" ref="BM1139:BM1141" si="4218">BM1140</f>
        <v>0</v>
      </c>
      <c r="BN1139" s="17">
        <f t="shared" ref="BN1139:BN1141" si="4219">BN1140</f>
        <v>0</v>
      </c>
      <c r="BO1139" s="17">
        <f t="shared" si="4166"/>
        <v>10613.199999999999</v>
      </c>
      <c r="BP1139" s="17">
        <f t="shared" si="4167"/>
        <v>10927.4</v>
      </c>
      <c r="BQ1139" s="17">
        <f t="shared" si="4168"/>
        <v>10927.4</v>
      </c>
      <c r="BR1139" s="17">
        <f t="shared" ref="BR1139:BR1141" si="4220">BR1140</f>
        <v>0</v>
      </c>
      <c r="BS1139" s="35"/>
      <c r="BT1139" s="35"/>
      <c r="BU1139" s="1"/>
      <c r="BV1139" s="1"/>
      <c r="BW1139" s="1"/>
      <c r="BX1139" s="1"/>
      <c r="BY1139" s="1"/>
      <c r="BZ1139" s="1"/>
      <c r="CA1139" s="1"/>
      <c r="CB1139" s="1"/>
    </row>
    <row r="1140" s="1" customFormat="1" hidden="1">
      <c r="A1140" s="33" t="s">
        <v>505</v>
      </c>
      <c r="B1140" s="33" t="s">
        <v>36</v>
      </c>
      <c r="C1140" s="33" t="s">
        <v>128</v>
      </c>
      <c r="D1140" s="33" t="s">
        <v>238</v>
      </c>
      <c r="E1140" s="38"/>
      <c r="F1140" s="34" t="s">
        <v>43</v>
      </c>
      <c r="G1140" s="17">
        <f t="shared" si="4169"/>
        <v>10613.199999999999</v>
      </c>
      <c r="H1140" s="17">
        <f t="shared" si="4170"/>
        <v>10927.4</v>
      </c>
      <c r="I1140" s="17">
        <f t="shared" si="4171"/>
        <v>10927.4</v>
      </c>
      <c r="J1140" s="17">
        <f t="shared" si="4172"/>
        <v>0</v>
      </c>
      <c r="K1140" s="17">
        <f t="shared" si="4173"/>
        <v>0</v>
      </c>
      <c r="L1140" s="17">
        <f t="shared" si="4174"/>
        <v>0</v>
      </c>
      <c r="M1140" s="17">
        <f t="shared" si="4084"/>
        <v>10613.199999999999</v>
      </c>
      <c r="N1140" s="17">
        <f t="shared" si="4085"/>
        <v>10927.4</v>
      </c>
      <c r="O1140" s="17">
        <f t="shared" si="4086"/>
        <v>10927.4</v>
      </c>
      <c r="P1140" s="17">
        <f t="shared" si="4175"/>
        <v>0</v>
      </c>
      <c r="Q1140" s="17">
        <f t="shared" si="4176"/>
        <v>0</v>
      </c>
      <c r="R1140" s="17">
        <f t="shared" si="4177"/>
        <v>0</v>
      </c>
      <c r="S1140" s="17">
        <f t="shared" si="4178"/>
        <v>0</v>
      </c>
      <c r="T1140" s="17">
        <f t="shared" si="4179"/>
        <v>0</v>
      </c>
      <c r="U1140" s="17">
        <f t="shared" si="4180"/>
        <v>0</v>
      </c>
      <c r="V1140" s="17">
        <f t="shared" si="4181"/>
        <v>0</v>
      </c>
      <c r="W1140" s="17">
        <f t="shared" si="4182"/>
        <v>0</v>
      </c>
      <c r="X1140" s="17">
        <f t="shared" si="4183"/>
        <v>0</v>
      </c>
      <c r="Y1140" s="17">
        <f t="shared" si="4078"/>
        <v>10613.199999999999</v>
      </c>
      <c r="Z1140" s="17">
        <f t="shared" si="4079"/>
        <v>10927.4</v>
      </c>
      <c r="AA1140" s="17">
        <f t="shared" si="4080"/>
        <v>10927.4</v>
      </c>
      <c r="AB1140" s="17">
        <f t="shared" si="4184"/>
        <v>0</v>
      </c>
      <c r="AC1140" s="17">
        <f t="shared" si="4185"/>
        <v>0</v>
      </c>
      <c r="AD1140" s="17">
        <f t="shared" si="4186"/>
        <v>0</v>
      </c>
      <c r="AE1140" s="17">
        <f t="shared" si="4081"/>
        <v>10613.199999999999</v>
      </c>
      <c r="AF1140" s="17">
        <f t="shared" si="4082"/>
        <v>10927.4</v>
      </c>
      <c r="AG1140" s="17">
        <f t="shared" si="4083"/>
        <v>10927.4</v>
      </c>
      <c r="AH1140" s="17">
        <f t="shared" si="4187"/>
        <v>0</v>
      </c>
      <c r="AI1140" s="17">
        <f t="shared" si="4188"/>
        <v>0</v>
      </c>
      <c r="AJ1140" s="17">
        <f t="shared" si="4189"/>
        <v>0</v>
      </c>
      <c r="AK1140" s="17">
        <f t="shared" si="4190"/>
        <v>0</v>
      </c>
      <c r="AL1140" s="17">
        <f t="shared" si="4191"/>
        <v>0</v>
      </c>
      <c r="AM1140" s="17">
        <f t="shared" si="4192"/>
        <v>0</v>
      </c>
      <c r="AN1140" s="17">
        <f t="shared" si="4193"/>
        <v>0</v>
      </c>
      <c r="AO1140" s="17">
        <f t="shared" si="4194"/>
        <v>0</v>
      </c>
      <c r="AP1140" s="17">
        <f t="shared" si="4195"/>
        <v>0</v>
      </c>
      <c r="AQ1140" s="17">
        <f t="shared" si="4196"/>
        <v>0</v>
      </c>
      <c r="AR1140" s="17">
        <f t="shared" si="4197"/>
        <v>0</v>
      </c>
      <c r="AS1140" s="17">
        <f t="shared" si="4198"/>
        <v>0</v>
      </c>
      <c r="AT1140" s="17">
        <f t="shared" si="4199"/>
        <v>0</v>
      </c>
      <c r="AU1140" s="17">
        <f t="shared" si="4200"/>
        <v>0</v>
      </c>
      <c r="AV1140" s="17">
        <f t="shared" si="4201"/>
        <v>0</v>
      </c>
      <c r="AW1140" s="17">
        <f t="shared" si="4202"/>
        <v>10613.199999999999</v>
      </c>
      <c r="AX1140" s="17">
        <f t="shared" si="4203"/>
        <v>10927.4</v>
      </c>
      <c r="AY1140" s="17">
        <f t="shared" si="4204"/>
        <v>10927.4</v>
      </c>
      <c r="AZ1140" s="17">
        <f t="shared" si="4205"/>
        <v>0</v>
      </c>
      <c r="BA1140" s="17">
        <f t="shared" si="4206"/>
        <v>10613.199999999999</v>
      </c>
      <c r="BB1140" s="17">
        <f t="shared" si="4207"/>
        <v>10927.4</v>
      </c>
      <c r="BC1140" s="17">
        <f t="shared" si="4208"/>
        <v>10927.4</v>
      </c>
      <c r="BD1140" s="17">
        <f t="shared" si="4209"/>
        <v>0</v>
      </c>
      <c r="BE1140" s="17">
        <f t="shared" si="4210"/>
        <v>0</v>
      </c>
      <c r="BF1140" s="17">
        <f t="shared" si="4211"/>
        <v>0</v>
      </c>
      <c r="BG1140" s="17">
        <f t="shared" si="4212"/>
        <v>0</v>
      </c>
      <c r="BH1140" s="17">
        <f t="shared" si="4213"/>
        <v>0</v>
      </c>
      <c r="BI1140" s="17">
        <f t="shared" si="4214"/>
        <v>0</v>
      </c>
      <c r="BJ1140" s="17">
        <f t="shared" si="4215"/>
        <v>0</v>
      </c>
      <c r="BK1140" s="17">
        <f t="shared" si="4216"/>
        <v>0</v>
      </c>
      <c r="BL1140" s="17">
        <f t="shared" si="4217"/>
        <v>0</v>
      </c>
      <c r="BM1140" s="17">
        <f t="shared" si="4218"/>
        <v>0</v>
      </c>
      <c r="BN1140" s="17">
        <f t="shared" si="4219"/>
        <v>0</v>
      </c>
      <c r="BO1140" s="17">
        <f t="shared" si="4166"/>
        <v>10613.199999999999</v>
      </c>
      <c r="BP1140" s="17">
        <f t="shared" si="4167"/>
        <v>10927.4</v>
      </c>
      <c r="BQ1140" s="17">
        <f t="shared" si="4168"/>
        <v>10927.4</v>
      </c>
      <c r="BR1140" s="17">
        <f t="shared" si="4220"/>
        <v>0</v>
      </c>
      <c r="BS1140" s="35">
        <v>0</v>
      </c>
      <c r="BT1140" s="35"/>
      <c r="BU1140" s="1"/>
      <c r="BV1140" s="1"/>
      <c r="BW1140" s="1"/>
      <c r="BX1140" s="1"/>
      <c r="BY1140" s="1"/>
      <c r="BZ1140" s="1"/>
      <c r="CA1140" s="1"/>
      <c r="CB1140" s="1"/>
    </row>
    <row r="1141" s="1" customFormat="1">
      <c r="A1141" s="33" t="s">
        <v>505</v>
      </c>
      <c r="B1141" s="33" t="s">
        <v>36</v>
      </c>
      <c r="C1141" s="33" t="s">
        <v>128</v>
      </c>
      <c r="D1141" s="33" t="s">
        <v>423</v>
      </c>
      <c r="E1141" s="38"/>
      <c r="F1141" s="34" t="s">
        <v>424</v>
      </c>
      <c r="G1141" s="17">
        <f t="shared" si="4169"/>
        <v>10613.199999999999</v>
      </c>
      <c r="H1141" s="17">
        <f t="shared" si="4170"/>
        <v>10927.4</v>
      </c>
      <c r="I1141" s="17">
        <f t="shared" si="4171"/>
        <v>10927.4</v>
      </c>
      <c r="J1141" s="17">
        <f t="shared" si="4172"/>
        <v>0</v>
      </c>
      <c r="K1141" s="17">
        <f t="shared" si="4173"/>
        <v>0</v>
      </c>
      <c r="L1141" s="17">
        <f t="shared" si="4174"/>
        <v>0</v>
      </c>
      <c r="M1141" s="17">
        <f t="shared" si="4084"/>
        <v>10613.199999999999</v>
      </c>
      <c r="N1141" s="17">
        <f t="shared" si="4085"/>
        <v>10927.4</v>
      </c>
      <c r="O1141" s="17">
        <f t="shared" si="4086"/>
        <v>10927.4</v>
      </c>
      <c r="P1141" s="17">
        <f t="shared" si="4175"/>
        <v>0</v>
      </c>
      <c r="Q1141" s="17">
        <f t="shared" si="4176"/>
        <v>0</v>
      </c>
      <c r="R1141" s="17">
        <f t="shared" si="4177"/>
        <v>0</v>
      </c>
      <c r="S1141" s="17">
        <f t="shared" si="4178"/>
        <v>0</v>
      </c>
      <c r="T1141" s="17">
        <f t="shared" si="4179"/>
        <v>0</v>
      </c>
      <c r="U1141" s="17">
        <f t="shared" si="4180"/>
        <v>0</v>
      </c>
      <c r="V1141" s="17">
        <f t="shared" si="4181"/>
        <v>0</v>
      </c>
      <c r="W1141" s="17">
        <f t="shared" si="4182"/>
        <v>0</v>
      </c>
      <c r="X1141" s="17">
        <f t="shared" si="4183"/>
        <v>0</v>
      </c>
      <c r="Y1141" s="17">
        <f t="shared" si="4078"/>
        <v>10613.199999999999</v>
      </c>
      <c r="Z1141" s="17">
        <f t="shared" si="4079"/>
        <v>10927.4</v>
      </c>
      <c r="AA1141" s="17">
        <f t="shared" si="4080"/>
        <v>10927.4</v>
      </c>
      <c r="AB1141" s="17">
        <f t="shared" si="4184"/>
        <v>0</v>
      </c>
      <c r="AC1141" s="17">
        <f t="shared" si="4185"/>
        <v>0</v>
      </c>
      <c r="AD1141" s="17">
        <f t="shared" si="4186"/>
        <v>0</v>
      </c>
      <c r="AE1141" s="17">
        <f t="shared" si="4081"/>
        <v>10613.199999999999</v>
      </c>
      <c r="AF1141" s="17">
        <f t="shared" si="4082"/>
        <v>10927.4</v>
      </c>
      <c r="AG1141" s="17">
        <f t="shared" si="4083"/>
        <v>10927.4</v>
      </c>
      <c r="AH1141" s="17">
        <f t="shared" si="4187"/>
        <v>0</v>
      </c>
      <c r="AI1141" s="17">
        <f t="shared" si="4188"/>
        <v>0</v>
      </c>
      <c r="AJ1141" s="17">
        <f t="shared" si="4189"/>
        <v>0</v>
      </c>
      <c r="AK1141" s="17">
        <f t="shared" si="4190"/>
        <v>0</v>
      </c>
      <c r="AL1141" s="17">
        <f t="shared" si="4191"/>
        <v>0</v>
      </c>
      <c r="AM1141" s="17">
        <f t="shared" si="4192"/>
        <v>0</v>
      </c>
      <c r="AN1141" s="17">
        <f t="shared" si="4193"/>
        <v>0</v>
      </c>
      <c r="AO1141" s="17">
        <f t="shared" si="4194"/>
        <v>0</v>
      </c>
      <c r="AP1141" s="17">
        <f t="shared" si="4195"/>
        <v>0</v>
      </c>
      <c r="AQ1141" s="17">
        <f t="shared" si="4196"/>
        <v>0</v>
      </c>
      <c r="AR1141" s="17">
        <f t="shared" si="4197"/>
        <v>0</v>
      </c>
      <c r="AS1141" s="17">
        <f t="shared" si="4198"/>
        <v>0</v>
      </c>
      <c r="AT1141" s="17">
        <f t="shared" si="4199"/>
        <v>0</v>
      </c>
      <c r="AU1141" s="17">
        <f t="shared" si="4200"/>
        <v>0</v>
      </c>
      <c r="AV1141" s="17">
        <f t="shared" si="4201"/>
        <v>0</v>
      </c>
      <c r="AW1141" s="17">
        <f t="shared" si="4202"/>
        <v>10613.199999999999</v>
      </c>
      <c r="AX1141" s="17">
        <f t="shared" si="4203"/>
        <v>10927.4</v>
      </c>
      <c r="AY1141" s="17">
        <f t="shared" si="4204"/>
        <v>10927.4</v>
      </c>
      <c r="AZ1141" s="17">
        <f t="shared" si="4205"/>
        <v>0</v>
      </c>
      <c r="BA1141" s="17">
        <f t="shared" si="4206"/>
        <v>10613.199999999999</v>
      </c>
      <c r="BB1141" s="17">
        <f t="shared" si="4207"/>
        <v>10927.4</v>
      </c>
      <c r="BC1141" s="17">
        <f t="shared" si="4208"/>
        <v>10927.4</v>
      </c>
      <c r="BD1141" s="17">
        <f t="shared" si="4209"/>
        <v>0</v>
      </c>
      <c r="BE1141" s="17">
        <f t="shared" si="4210"/>
        <v>0</v>
      </c>
      <c r="BF1141" s="17">
        <f t="shared" si="4211"/>
        <v>0</v>
      </c>
      <c r="BG1141" s="17">
        <f t="shared" si="4212"/>
        <v>0</v>
      </c>
      <c r="BH1141" s="17">
        <f t="shared" si="4213"/>
        <v>0</v>
      </c>
      <c r="BI1141" s="17">
        <f t="shared" si="4214"/>
        <v>0</v>
      </c>
      <c r="BJ1141" s="17">
        <f t="shared" si="4215"/>
        <v>0</v>
      </c>
      <c r="BK1141" s="17">
        <f t="shared" si="4216"/>
        <v>0</v>
      </c>
      <c r="BL1141" s="17">
        <f t="shared" si="4217"/>
        <v>0</v>
      </c>
      <c r="BM1141" s="17">
        <f t="shared" si="4218"/>
        <v>0</v>
      </c>
      <c r="BN1141" s="17">
        <f t="shared" si="4219"/>
        <v>0</v>
      </c>
      <c r="BO1141" s="17">
        <f t="shared" si="4166"/>
        <v>10613.199999999999</v>
      </c>
      <c r="BP1141" s="17">
        <f t="shared" si="4167"/>
        <v>10927.4</v>
      </c>
      <c r="BQ1141" s="17">
        <f t="shared" si="4168"/>
        <v>10927.4</v>
      </c>
      <c r="BR1141" s="17">
        <f t="shared" si="4220"/>
        <v>0</v>
      </c>
      <c r="BS1141" s="35"/>
      <c r="BT1141" s="35"/>
      <c r="BU1141" s="1"/>
      <c r="BV1141" s="1"/>
      <c r="BW1141" s="1"/>
      <c r="BX1141" s="1"/>
      <c r="BY1141" s="1"/>
      <c r="BZ1141" s="1"/>
      <c r="CA1141" s="1"/>
      <c r="CB1141" s="1"/>
    </row>
    <row r="1142" s="1" customFormat="1">
      <c r="A1142" s="33" t="s">
        <v>505</v>
      </c>
      <c r="B1142" s="33" t="s">
        <v>36</v>
      </c>
      <c r="C1142" s="33" t="s">
        <v>128</v>
      </c>
      <c r="D1142" s="33" t="s">
        <v>425</v>
      </c>
      <c r="E1142" s="38"/>
      <c r="F1142" s="34" t="s">
        <v>426</v>
      </c>
      <c r="G1142" s="17">
        <f>G1143+G1144</f>
        <v>10613.199999999999</v>
      </c>
      <c r="H1142" s="17">
        <f>H1143+H1144</f>
        <v>10927.4</v>
      </c>
      <c r="I1142" s="17">
        <f>I1143+I1144</f>
        <v>10927.4</v>
      </c>
      <c r="J1142" s="17">
        <f>J1143+J1144</f>
        <v>0</v>
      </c>
      <c r="K1142" s="17">
        <f>K1143+K1144</f>
        <v>0</v>
      </c>
      <c r="L1142" s="17">
        <f>L1143+L1144</f>
        <v>0</v>
      </c>
      <c r="M1142" s="17">
        <f t="shared" si="4084"/>
        <v>10613.199999999999</v>
      </c>
      <c r="N1142" s="17">
        <f t="shared" si="4085"/>
        <v>10927.4</v>
      </c>
      <c r="O1142" s="17">
        <f t="shared" si="4086"/>
        <v>10927.4</v>
      </c>
      <c r="P1142" s="17">
        <f>P1143+P1144</f>
        <v>0</v>
      </c>
      <c r="Q1142" s="17">
        <f>Q1143+Q1144</f>
        <v>0</v>
      </c>
      <c r="R1142" s="17">
        <f>R1143+R1144</f>
        <v>0</v>
      </c>
      <c r="S1142" s="17">
        <f>S1143+S1144</f>
        <v>0</v>
      </c>
      <c r="T1142" s="17">
        <f>T1143+T1144</f>
        <v>0</v>
      </c>
      <c r="U1142" s="17">
        <f>U1143+U1144</f>
        <v>0</v>
      </c>
      <c r="V1142" s="17">
        <f>V1143+V1144</f>
        <v>0</v>
      </c>
      <c r="W1142" s="17">
        <f>W1143+W1144</f>
        <v>0</v>
      </c>
      <c r="X1142" s="17">
        <f>X1143+X1144</f>
        <v>0</v>
      </c>
      <c r="Y1142" s="17">
        <f t="shared" si="4078"/>
        <v>10613.199999999999</v>
      </c>
      <c r="Z1142" s="17">
        <f t="shared" si="4079"/>
        <v>10927.4</v>
      </c>
      <c r="AA1142" s="17">
        <f t="shared" si="4080"/>
        <v>10927.4</v>
      </c>
      <c r="AB1142" s="17">
        <f>AB1143+AB1144</f>
        <v>0</v>
      </c>
      <c r="AC1142" s="17">
        <f>AC1143+AC1144</f>
        <v>0</v>
      </c>
      <c r="AD1142" s="17">
        <f>AD1143+AD1144</f>
        <v>0</v>
      </c>
      <c r="AE1142" s="17">
        <f t="shared" si="4081"/>
        <v>10613.199999999999</v>
      </c>
      <c r="AF1142" s="17">
        <f t="shared" si="4082"/>
        <v>10927.4</v>
      </c>
      <c r="AG1142" s="17">
        <f t="shared" si="4083"/>
        <v>10927.4</v>
      </c>
      <c r="AH1142" s="17">
        <f>AH1143+AH1144</f>
        <v>0</v>
      </c>
      <c r="AI1142" s="17">
        <f>AI1143+AI1144</f>
        <v>0</v>
      </c>
      <c r="AJ1142" s="17">
        <f>AJ1143+AJ1144</f>
        <v>0</v>
      </c>
      <c r="AK1142" s="17">
        <f>AK1143+AK1144</f>
        <v>0</v>
      </c>
      <c r="AL1142" s="17">
        <f>AL1143+AL1144</f>
        <v>0</v>
      </c>
      <c r="AM1142" s="17">
        <f>AM1143+AM1144</f>
        <v>0</v>
      </c>
      <c r="AN1142" s="17">
        <f>AN1143+AN1144</f>
        <v>0</v>
      </c>
      <c r="AO1142" s="17">
        <f>AO1143+AO1144</f>
        <v>0</v>
      </c>
      <c r="AP1142" s="17">
        <f>AP1143+AP1144</f>
        <v>0</v>
      </c>
      <c r="AQ1142" s="17">
        <f>AQ1143+AQ1144</f>
        <v>0</v>
      </c>
      <c r="AR1142" s="17">
        <f>AR1143+AR1144</f>
        <v>0</v>
      </c>
      <c r="AS1142" s="17">
        <f>AS1143+AS1144</f>
        <v>0</v>
      </c>
      <c r="AT1142" s="17">
        <f>AT1143+AT1144</f>
        <v>0</v>
      </c>
      <c r="AU1142" s="17">
        <f>AU1143+AU1144</f>
        <v>0</v>
      </c>
      <c r="AV1142" s="17">
        <f>AV1143+AV1144</f>
        <v>0</v>
      </c>
      <c r="AW1142" s="17">
        <f t="shared" si="4202"/>
        <v>10613.199999999999</v>
      </c>
      <c r="AX1142" s="17">
        <f t="shared" si="4203"/>
        <v>10927.4</v>
      </c>
      <c r="AY1142" s="17">
        <f t="shared" si="4204"/>
        <v>10927.4</v>
      </c>
      <c r="AZ1142" s="17">
        <f>AZ1143+AZ1144</f>
        <v>0</v>
      </c>
      <c r="BA1142" s="17">
        <f t="shared" si="4206"/>
        <v>10613.199999999999</v>
      </c>
      <c r="BB1142" s="17">
        <f t="shared" si="4207"/>
        <v>10927.4</v>
      </c>
      <c r="BC1142" s="17">
        <f t="shared" si="4208"/>
        <v>10927.4</v>
      </c>
      <c r="BD1142" s="17">
        <f>BD1143+BD1144</f>
        <v>0</v>
      </c>
      <c r="BE1142" s="17">
        <f>BE1143+BE1144</f>
        <v>0</v>
      </c>
      <c r="BF1142" s="17">
        <f>BF1143+BF1144</f>
        <v>0</v>
      </c>
      <c r="BG1142" s="17">
        <f>BG1143+BG1144</f>
        <v>0</v>
      </c>
      <c r="BH1142" s="17">
        <f>BH1143+BH1144</f>
        <v>0</v>
      </c>
      <c r="BI1142" s="17">
        <f>BI1143+BI1144</f>
        <v>0</v>
      </c>
      <c r="BJ1142" s="17">
        <f>BJ1143+BJ1144</f>
        <v>0</v>
      </c>
      <c r="BK1142" s="17">
        <f>BK1143+BK1144</f>
        <v>0</v>
      </c>
      <c r="BL1142" s="17">
        <f>BL1143+BL1144</f>
        <v>0</v>
      </c>
      <c r="BM1142" s="17">
        <f>BM1143+BM1144</f>
        <v>0</v>
      </c>
      <c r="BN1142" s="17">
        <f>BN1143+BN1144</f>
        <v>0</v>
      </c>
      <c r="BO1142" s="17">
        <f t="shared" si="4166"/>
        <v>10613.199999999999</v>
      </c>
      <c r="BP1142" s="17">
        <f t="shared" si="4167"/>
        <v>10927.4</v>
      </c>
      <c r="BQ1142" s="17">
        <f t="shared" si="4168"/>
        <v>10927.4</v>
      </c>
      <c r="BR1142" s="17">
        <f>BR1143+BR1144</f>
        <v>0</v>
      </c>
      <c r="BS1142" s="35"/>
      <c r="BT1142" s="35"/>
      <c r="BU1142" s="1"/>
      <c r="BV1142" s="1"/>
      <c r="BW1142" s="1"/>
      <c r="BX1142" s="1"/>
      <c r="BY1142" s="1"/>
      <c r="BZ1142" s="1"/>
      <c r="CA1142" s="1"/>
      <c r="CB1142" s="1"/>
    </row>
    <row r="1143" s="1" customFormat="1">
      <c r="A1143" s="33" t="s">
        <v>505</v>
      </c>
      <c r="B1143" s="33" t="s">
        <v>36</v>
      </c>
      <c r="C1143" s="33" t="s">
        <v>128</v>
      </c>
      <c r="D1143" s="33" t="s">
        <v>425</v>
      </c>
      <c r="E1143" s="33" t="s">
        <v>60</v>
      </c>
      <c r="F1143" s="34" t="s">
        <v>61</v>
      </c>
      <c r="G1143" s="17">
        <v>10220.599999999999</v>
      </c>
      <c r="H1143" s="17">
        <v>10534.9</v>
      </c>
      <c r="I1143" s="17">
        <v>10534.9</v>
      </c>
      <c r="J1143" s="17"/>
      <c r="K1143" s="17"/>
      <c r="L1143" s="17"/>
      <c r="M1143" s="17">
        <f t="shared" si="4084"/>
        <v>10220.599999999999</v>
      </c>
      <c r="N1143" s="17">
        <f t="shared" si="4085"/>
        <v>10534.9</v>
      </c>
      <c r="O1143" s="17">
        <f t="shared" si="4086"/>
        <v>10534.9</v>
      </c>
      <c r="P1143" s="17"/>
      <c r="Q1143" s="17"/>
      <c r="R1143" s="17"/>
      <c r="S1143" s="17"/>
      <c r="T1143" s="17"/>
      <c r="U1143" s="17"/>
      <c r="V1143" s="17"/>
      <c r="W1143" s="17"/>
      <c r="X1143" s="17"/>
      <c r="Y1143" s="17">
        <f t="shared" si="4078"/>
        <v>10220.599999999999</v>
      </c>
      <c r="Z1143" s="17">
        <f t="shared" si="4079"/>
        <v>10534.9</v>
      </c>
      <c r="AA1143" s="17">
        <f t="shared" si="4080"/>
        <v>10534.9</v>
      </c>
      <c r="AB1143" s="17"/>
      <c r="AC1143" s="17"/>
      <c r="AD1143" s="17"/>
      <c r="AE1143" s="17">
        <f t="shared" si="4081"/>
        <v>10220.599999999999</v>
      </c>
      <c r="AF1143" s="17">
        <f t="shared" si="4082"/>
        <v>10534.9</v>
      </c>
      <c r="AG1143" s="17">
        <f t="shared" si="4083"/>
        <v>10534.9</v>
      </c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>
        <f t="shared" si="4202"/>
        <v>10220.599999999999</v>
      </c>
      <c r="AX1143" s="17">
        <f t="shared" si="4203"/>
        <v>10534.9</v>
      </c>
      <c r="AY1143" s="17">
        <f t="shared" si="4204"/>
        <v>10534.9</v>
      </c>
      <c r="AZ1143" s="17"/>
      <c r="BA1143" s="17">
        <f t="shared" si="4206"/>
        <v>10220.599999999999</v>
      </c>
      <c r="BB1143" s="17">
        <f t="shared" si="4207"/>
        <v>10534.9</v>
      </c>
      <c r="BC1143" s="17">
        <f t="shared" si="4208"/>
        <v>10534.9</v>
      </c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>
        <f t="shared" si="4166"/>
        <v>10220.599999999999</v>
      </c>
      <c r="BP1143" s="17">
        <f t="shared" si="4167"/>
        <v>10534.9</v>
      </c>
      <c r="BQ1143" s="17">
        <f t="shared" si="4168"/>
        <v>10534.9</v>
      </c>
      <c r="BR1143" s="17"/>
      <c r="BS1143" s="35"/>
      <c r="BT1143" s="35"/>
      <c r="BU1143" s="1"/>
      <c r="BV1143" s="1"/>
      <c r="BW1143" s="1"/>
      <c r="BX1143" s="1"/>
      <c r="BY1143" s="1"/>
      <c r="BZ1143" s="1"/>
      <c r="CA1143" s="1"/>
      <c r="CB1143" s="1"/>
    </row>
    <row r="1144" s="1" customFormat="1">
      <c r="A1144" s="33" t="s">
        <v>505</v>
      </c>
      <c r="B1144" s="33" t="s">
        <v>36</v>
      </c>
      <c r="C1144" s="33" t="s">
        <v>128</v>
      </c>
      <c r="D1144" s="33" t="s">
        <v>425</v>
      </c>
      <c r="E1144" s="33" t="s">
        <v>48</v>
      </c>
      <c r="F1144" s="34" t="s">
        <v>49</v>
      </c>
      <c r="G1144" s="17">
        <v>392.60000000000002</v>
      </c>
      <c r="H1144" s="17">
        <v>392.5</v>
      </c>
      <c r="I1144" s="17">
        <v>392.5</v>
      </c>
      <c r="J1144" s="17"/>
      <c r="K1144" s="17"/>
      <c r="L1144" s="17"/>
      <c r="M1144" s="17">
        <f t="shared" si="4084"/>
        <v>392.60000000000002</v>
      </c>
      <c r="N1144" s="17">
        <f t="shared" si="4085"/>
        <v>392.5</v>
      </c>
      <c r="O1144" s="17">
        <f t="shared" si="4086"/>
        <v>392.5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Y1144" s="17">
        <f t="shared" si="4078"/>
        <v>392.60000000000002</v>
      </c>
      <c r="Z1144" s="17">
        <f t="shared" si="4079"/>
        <v>392.5</v>
      </c>
      <c r="AA1144" s="17">
        <f t="shared" si="4080"/>
        <v>392.5</v>
      </c>
      <c r="AB1144" s="17"/>
      <c r="AC1144" s="17"/>
      <c r="AD1144" s="17"/>
      <c r="AE1144" s="17">
        <f t="shared" si="4081"/>
        <v>392.60000000000002</v>
      </c>
      <c r="AF1144" s="17">
        <f t="shared" si="4082"/>
        <v>392.5</v>
      </c>
      <c r="AG1144" s="17">
        <f t="shared" si="4083"/>
        <v>392.5</v>
      </c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>
        <f t="shared" si="4202"/>
        <v>392.60000000000002</v>
      </c>
      <c r="AX1144" s="17">
        <f t="shared" si="4203"/>
        <v>392.5</v>
      </c>
      <c r="AY1144" s="17">
        <f t="shared" si="4204"/>
        <v>392.5</v>
      </c>
      <c r="AZ1144" s="17"/>
      <c r="BA1144" s="17">
        <f t="shared" si="4206"/>
        <v>392.60000000000002</v>
      </c>
      <c r="BB1144" s="17">
        <f t="shared" si="4207"/>
        <v>392.5</v>
      </c>
      <c r="BC1144" s="17">
        <f t="shared" si="4208"/>
        <v>392.5</v>
      </c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>
        <f t="shared" si="4166"/>
        <v>392.60000000000002</v>
      </c>
      <c r="BP1144" s="17">
        <f t="shared" si="4167"/>
        <v>392.5</v>
      </c>
      <c r="BQ1144" s="17">
        <f t="shared" si="4168"/>
        <v>392.5</v>
      </c>
      <c r="BR1144" s="17"/>
      <c r="BS1144" s="35"/>
      <c r="BT1144" s="35"/>
      <c r="BU1144" s="1"/>
      <c r="BV1144" s="1"/>
      <c r="BW1144" s="1"/>
      <c r="BX1144" s="1"/>
      <c r="BY1144" s="1"/>
      <c r="BZ1144" s="1"/>
      <c r="CA1144" s="1"/>
      <c r="CB1144" s="1"/>
    </row>
    <row r="1145" s="1" customFormat="1">
      <c r="A1145" s="33" t="s">
        <v>505</v>
      </c>
      <c r="B1145" s="33" t="s">
        <v>36</v>
      </c>
      <c r="C1145" s="33" t="s">
        <v>128</v>
      </c>
      <c r="D1145" s="33" t="s">
        <v>98</v>
      </c>
      <c r="E1145" s="38"/>
      <c r="F1145" s="34" t="s">
        <v>99</v>
      </c>
      <c r="G1145" s="17">
        <f t="shared" ref="G1145:G1146" si="4221">G1146</f>
        <v>62200.699999999997</v>
      </c>
      <c r="H1145" s="17">
        <f t="shared" ref="H1145:H1146" si="4222">H1146</f>
        <v>63988.900000000001</v>
      </c>
      <c r="I1145" s="17">
        <f t="shared" ref="I1145:I1146" si="4223">I1146</f>
        <v>63988.900000000001</v>
      </c>
      <c r="J1145" s="17">
        <f t="shared" ref="J1145:J1146" si="4224">J1146</f>
        <v>709.5</v>
      </c>
      <c r="K1145" s="17">
        <f t="shared" ref="K1145:K1146" si="4225">K1146</f>
        <v>731.39999999999998</v>
      </c>
      <c r="L1145" s="17">
        <f t="shared" ref="L1145:L1146" si="4226">L1146</f>
        <v>731.39999999999998</v>
      </c>
      <c r="M1145" s="17">
        <f t="shared" si="4084"/>
        <v>62910.199999999997</v>
      </c>
      <c r="N1145" s="17">
        <f t="shared" si="4085"/>
        <v>64720.300000000003</v>
      </c>
      <c r="O1145" s="17">
        <f t="shared" si="4086"/>
        <v>64720.300000000003</v>
      </c>
      <c r="P1145" s="17">
        <f t="shared" ref="P1145:P1146" si="4227">P1146</f>
        <v>8898.7999999999993</v>
      </c>
      <c r="Q1145" s="17">
        <f t="shared" ref="Q1145:Q1146" si="4228">Q1146</f>
        <v>0</v>
      </c>
      <c r="R1145" s="17">
        <f t="shared" ref="R1145:R1146" si="4229">R1146</f>
        <v>0</v>
      </c>
      <c r="S1145" s="17">
        <f t="shared" ref="S1145:S1146" si="4230">S1146</f>
        <v>0</v>
      </c>
      <c r="T1145" s="17">
        <f t="shared" ref="T1145:T1146" si="4231">T1146</f>
        <v>10865.5</v>
      </c>
      <c r="U1145" s="17">
        <f t="shared" ref="U1145:U1146" si="4232">U1146</f>
        <v>0</v>
      </c>
      <c r="V1145" s="17">
        <f t="shared" ref="V1145:V1146" si="4233">V1146</f>
        <v>10865.5</v>
      </c>
      <c r="W1145" s="17">
        <f t="shared" ref="W1145:W1146" si="4234">W1146</f>
        <v>0</v>
      </c>
      <c r="X1145" s="17">
        <f t="shared" ref="X1145:X1146" si="4235">X1146</f>
        <v>0</v>
      </c>
      <c r="Y1145" s="17">
        <f t="shared" si="4078"/>
        <v>71809</v>
      </c>
      <c r="Z1145" s="17">
        <f t="shared" si="4079"/>
        <v>75585.800000000003</v>
      </c>
      <c r="AA1145" s="17">
        <f t="shared" si="4080"/>
        <v>75585.800000000003</v>
      </c>
      <c r="AB1145" s="17">
        <f t="shared" ref="AB1145:AB1146" si="4236">AB1146</f>
        <v>0</v>
      </c>
      <c r="AC1145" s="17">
        <f t="shared" ref="AC1145:AC1146" si="4237">AC1146</f>
        <v>0</v>
      </c>
      <c r="AD1145" s="17">
        <f t="shared" ref="AD1145:AD1146" si="4238">AD1146</f>
        <v>0</v>
      </c>
      <c r="AE1145" s="17">
        <f t="shared" si="4081"/>
        <v>71809</v>
      </c>
      <c r="AF1145" s="17">
        <f t="shared" si="4082"/>
        <v>75585.800000000003</v>
      </c>
      <c r="AG1145" s="17">
        <f t="shared" si="4083"/>
        <v>75585.800000000003</v>
      </c>
      <c r="AH1145" s="17">
        <f t="shared" ref="AH1145:AH1146" si="4239">AH1146</f>
        <v>0</v>
      </c>
      <c r="AI1145" s="17">
        <f t="shared" ref="AI1145:AI1146" si="4240">AI1146</f>
        <v>0</v>
      </c>
      <c r="AJ1145" s="17">
        <f t="shared" ref="AJ1145:AJ1146" si="4241">AJ1146</f>
        <v>0</v>
      </c>
      <c r="AK1145" s="17">
        <f t="shared" ref="AK1145:AK1146" si="4242">AK1146</f>
        <v>0</v>
      </c>
      <c r="AL1145" s="17">
        <f t="shared" ref="AL1145:AL1146" si="4243">AL1146</f>
        <v>0</v>
      </c>
      <c r="AM1145" s="17">
        <f t="shared" ref="AM1145:AM1146" si="4244">AM1146</f>
        <v>0</v>
      </c>
      <c r="AN1145" s="17">
        <f t="shared" ref="AN1145:AN1146" si="4245">AN1146</f>
        <v>0</v>
      </c>
      <c r="AO1145" s="17">
        <f t="shared" ref="AO1145:AO1146" si="4246">AO1146</f>
        <v>0</v>
      </c>
      <c r="AP1145" s="17">
        <f t="shared" ref="AP1145:AP1146" si="4247">AP1146</f>
        <v>0</v>
      </c>
      <c r="AQ1145" s="17">
        <f t="shared" ref="AQ1145:AQ1146" si="4248">AQ1146</f>
        <v>0</v>
      </c>
      <c r="AR1145" s="17">
        <f t="shared" ref="AR1145:AR1146" si="4249">AR1146</f>
        <v>0</v>
      </c>
      <c r="AS1145" s="17">
        <f t="shared" ref="AS1145:AS1146" si="4250">AS1146</f>
        <v>0</v>
      </c>
      <c r="AT1145" s="17">
        <f t="shared" ref="AT1145:AT1146" si="4251">AT1146</f>
        <v>0</v>
      </c>
      <c r="AU1145" s="17">
        <f t="shared" ref="AU1145:AU1146" si="4252">AU1146</f>
        <v>0</v>
      </c>
      <c r="AV1145" s="17">
        <f t="shared" ref="AV1145:AV1146" si="4253">AV1146</f>
        <v>0</v>
      </c>
      <c r="AW1145" s="17">
        <f t="shared" si="4202"/>
        <v>71809</v>
      </c>
      <c r="AX1145" s="17">
        <f t="shared" si="4203"/>
        <v>75585.800000000003</v>
      </c>
      <c r="AY1145" s="17">
        <f t="shared" si="4204"/>
        <v>75585.800000000003</v>
      </c>
      <c r="AZ1145" s="17">
        <f t="shared" ref="AZ1145:AZ1146" si="4254">AZ1146</f>
        <v>0</v>
      </c>
      <c r="BA1145" s="17">
        <f t="shared" si="4206"/>
        <v>71809</v>
      </c>
      <c r="BB1145" s="17">
        <f t="shared" si="4207"/>
        <v>75585.800000000003</v>
      </c>
      <c r="BC1145" s="17">
        <f t="shared" si="4208"/>
        <v>75585.800000000003</v>
      </c>
      <c r="BD1145" s="17">
        <f t="shared" ref="BD1145:BD1146" si="4255">BD1146</f>
        <v>0</v>
      </c>
      <c r="BE1145" s="17">
        <f t="shared" ref="BE1145:BE1146" si="4256">BE1146</f>
        <v>0</v>
      </c>
      <c r="BF1145" s="17">
        <f t="shared" ref="BF1145:BF1146" si="4257">BF1146</f>
        <v>0</v>
      </c>
      <c r="BG1145" s="17">
        <f t="shared" ref="BG1145:BG1146" si="4258">BG1146</f>
        <v>0</v>
      </c>
      <c r="BH1145" s="17">
        <f t="shared" ref="BH1145:BH1146" si="4259">BH1146</f>
        <v>0</v>
      </c>
      <c r="BI1145" s="17">
        <f t="shared" ref="BI1145:BI1146" si="4260">BI1146</f>
        <v>0</v>
      </c>
      <c r="BJ1145" s="17">
        <f t="shared" ref="BJ1145:BJ1146" si="4261">BJ1146</f>
        <v>0</v>
      </c>
      <c r="BK1145" s="17">
        <f t="shared" ref="BK1145:BK1146" si="4262">BK1146</f>
        <v>0</v>
      </c>
      <c r="BL1145" s="17">
        <f t="shared" ref="BL1145:BL1146" si="4263">BL1146</f>
        <v>0</v>
      </c>
      <c r="BM1145" s="17">
        <f t="shared" ref="BM1145:BM1146" si="4264">BM1146</f>
        <v>0</v>
      </c>
      <c r="BN1145" s="17">
        <f t="shared" ref="BN1145:BN1146" si="4265">BN1146</f>
        <v>0</v>
      </c>
      <c r="BO1145" s="17">
        <f t="shared" si="4166"/>
        <v>71809</v>
      </c>
      <c r="BP1145" s="17">
        <f t="shared" si="4167"/>
        <v>75585.800000000003</v>
      </c>
      <c r="BQ1145" s="17">
        <f t="shared" si="4168"/>
        <v>75585.800000000003</v>
      </c>
      <c r="BR1145" s="17">
        <f t="shared" ref="BR1145:BR1146" si="4266">BR1146</f>
        <v>0</v>
      </c>
      <c r="BS1145" s="35"/>
      <c r="BT1145" s="35"/>
      <c r="BU1145" s="1"/>
      <c r="BV1145" s="1"/>
      <c r="BW1145" s="1"/>
      <c r="BX1145" s="1"/>
      <c r="BY1145" s="1"/>
      <c r="BZ1145" s="1"/>
      <c r="CA1145" s="1"/>
      <c r="CB1145" s="1"/>
    </row>
    <row r="1146" s="1" customFormat="1">
      <c r="A1146" s="33" t="s">
        <v>505</v>
      </c>
      <c r="B1146" s="33" t="s">
        <v>36</v>
      </c>
      <c r="C1146" s="33" t="s">
        <v>128</v>
      </c>
      <c r="D1146" s="33" t="s">
        <v>427</v>
      </c>
      <c r="E1146" s="38"/>
      <c r="F1146" s="34" t="s">
        <v>428</v>
      </c>
      <c r="G1146" s="17">
        <f t="shared" si="4221"/>
        <v>62200.699999999997</v>
      </c>
      <c r="H1146" s="17">
        <f t="shared" si="4222"/>
        <v>63988.900000000001</v>
      </c>
      <c r="I1146" s="17">
        <f t="shared" si="4223"/>
        <v>63988.900000000001</v>
      </c>
      <c r="J1146" s="17">
        <f t="shared" si="4224"/>
        <v>709.5</v>
      </c>
      <c r="K1146" s="17">
        <f t="shared" si="4225"/>
        <v>731.39999999999998</v>
      </c>
      <c r="L1146" s="17">
        <f t="shared" si="4226"/>
        <v>731.39999999999998</v>
      </c>
      <c r="M1146" s="17">
        <f t="shared" si="4084"/>
        <v>62910.199999999997</v>
      </c>
      <c r="N1146" s="17">
        <f t="shared" si="4085"/>
        <v>64720.300000000003</v>
      </c>
      <c r="O1146" s="17">
        <f t="shared" si="4086"/>
        <v>64720.300000000003</v>
      </c>
      <c r="P1146" s="17">
        <f t="shared" si="4227"/>
        <v>8898.7999999999993</v>
      </c>
      <c r="Q1146" s="17">
        <f t="shared" si="4228"/>
        <v>0</v>
      </c>
      <c r="R1146" s="17">
        <f t="shared" si="4229"/>
        <v>0</v>
      </c>
      <c r="S1146" s="17">
        <f t="shared" si="4230"/>
        <v>0</v>
      </c>
      <c r="T1146" s="17">
        <f t="shared" si="4231"/>
        <v>10865.5</v>
      </c>
      <c r="U1146" s="17">
        <f t="shared" si="4232"/>
        <v>0</v>
      </c>
      <c r="V1146" s="17">
        <f t="shared" si="4233"/>
        <v>10865.5</v>
      </c>
      <c r="W1146" s="17">
        <f t="shared" si="4234"/>
        <v>0</v>
      </c>
      <c r="X1146" s="17">
        <f t="shared" si="4235"/>
        <v>0</v>
      </c>
      <c r="Y1146" s="17">
        <f t="shared" si="4078"/>
        <v>71809</v>
      </c>
      <c r="Z1146" s="17">
        <f t="shared" si="4079"/>
        <v>75585.800000000003</v>
      </c>
      <c r="AA1146" s="17">
        <f t="shared" si="4080"/>
        <v>75585.800000000003</v>
      </c>
      <c r="AB1146" s="17">
        <f t="shared" si="4236"/>
        <v>0</v>
      </c>
      <c r="AC1146" s="17">
        <f t="shared" si="4237"/>
        <v>0</v>
      </c>
      <c r="AD1146" s="17">
        <f t="shared" si="4238"/>
        <v>0</v>
      </c>
      <c r="AE1146" s="17">
        <f t="shared" si="4081"/>
        <v>71809</v>
      </c>
      <c r="AF1146" s="17">
        <f t="shared" si="4082"/>
        <v>75585.800000000003</v>
      </c>
      <c r="AG1146" s="17">
        <f t="shared" si="4083"/>
        <v>75585.800000000003</v>
      </c>
      <c r="AH1146" s="17">
        <f t="shared" si="4239"/>
        <v>0</v>
      </c>
      <c r="AI1146" s="17">
        <f t="shared" si="4240"/>
        <v>0</v>
      </c>
      <c r="AJ1146" s="17">
        <f t="shared" si="4241"/>
        <v>0</v>
      </c>
      <c r="AK1146" s="17">
        <f t="shared" si="4242"/>
        <v>0</v>
      </c>
      <c r="AL1146" s="17">
        <f t="shared" si="4243"/>
        <v>0</v>
      </c>
      <c r="AM1146" s="17">
        <f t="shared" si="4244"/>
        <v>0</v>
      </c>
      <c r="AN1146" s="17">
        <f t="shared" si="4245"/>
        <v>0</v>
      </c>
      <c r="AO1146" s="17">
        <f t="shared" si="4246"/>
        <v>0</v>
      </c>
      <c r="AP1146" s="17">
        <f t="shared" si="4247"/>
        <v>0</v>
      </c>
      <c r="AQ1146" s="17">
        <f t="shared" si="4248"/>
        <v>0</v>
      </c>
      <c r="AR1146" s="17">
        <f t="shared" si="4249"/>
        <v>0</v>
      </c>
      <c r="AS1146" s="17">
        <f t="shared" si="4250"/>
        <v>0</v>
      </c>
      <c r="AT1146" s="17">
        <f t="shared" si="4251"/>
        <v>0</v>
      </c>
      <c r="AU1146" s="17">
        <f t="shared" si="4252"/>
        <v>0</v>
      </c>
      <c r="AV1146" s="17">
        <f t="shared" si="4253"/>
        <v>0</v>
      </c>
      <c r="AW1146" s="17">
        <f t="shared" si="4202"/>
        <v>71809</v>
      </c>
      <c r="AX1146" s="17">
        <f t="shared" si="4203"/>
        <v>75585.800000000003</v>
      </c>
      <c r="AY1146" s="17">
        <f t="shared" si="4204"/>
        <v>75585.800000000003</v>
      </c>
      <c r="AZ1146" s="17">
        <f t="shared" si="4254"/>
        <v>0</v>
      </c>
      <c r="BA1146" s="17">
        <f t="shared" si="4206"/>
        <v>71809</v>
      </c>
      <c r="BB1146" s="17">
        <f t="shared" si="4207"/>
        <v>75585.800000000003</v>
      </c>
      <c r="BC1146" s="17">
        <f t="shared" si="4208"/>
        <v>75585.800000000003</v>
      </c>
      <c r="BD1146" s="17">
        <f t="shared" si="4255"/>
        <v>0</v>
      </c>
      <c r="BE1146" s="17">
        <f t="shared" si="4256"/>
        <v>0</v>
      </c>
      <c r="BF1146" s="17">
        <f t="shared" si="4257"/>
        <v>0</v>
      </c>
      <c r="BG1146" s="17">
        <f t="shared" si="4258"/>
        <v>0</v>
      </c>
      <c r="BH1146" s="17">
        <f t="shared" si="4259"/>
        <v>0</v>
      </c>
      <c r="BI1146" s="17">
        <f t="shared" si="4260"/>
        <v>0</v>
      </c>
      <c r="BJ1146" s="17">
        <f t="shared" si="4261"/>
        <v>0</v>
      </c>
      <c r="BK1146" s="17">
        <f t="shared" si="4262"/>
        <v>0</v>
      </c>
      <c r="BL1146" s="17">
        <f t="shared" si="4263"/>
        <v>0</v>
      </c>
      <c r="BM1146" s="17">
        <f t="shared" si="4264"/>
        <v>0</v>
      </c>
      <c r="BN1146" s="17">
        <f t="shared" si="4265"/>
        <v>0</v>
      </c>
      <c r="BO1146" s="17">
        <f t="shared" si="4166"/>
        <v>71809</v>
      </c>
      <c r="BP1146" s="17">
        <f t="shared" si="4167"/>
        <v>75585.800000000003</v>
      </c>
      <c r="BQ1146" s="17">
        <f t="shared" si="4168"/>
        <v>75585.800000000003</v>
      </c>
      <c r="BR1146" s="17">
        <f t="shared" si="4266"/>
        <v>0</v>
      </c>
      <c r="BS1146" s="35"/>
      <c r="BT1146" s="35"/>
      <c r="BU1146" s="1"/>
      <c r="BV1146" s="1"/>
      <c r="BW1146" s="1"/>
      <c r="BX1146" s="1"/>
      <c r="BY1146" s="1"/>
      <c r="BZ1146" s="1"/>
      <c r="CA1146" s="1"/>
      <c r="CB1146" s="1"/>
    </row>
    <row r="1147" s="1" customFormat="1">
      <c r="A1147" s="33" t="s">
        <v>505</v>
      </c>
      <c r="B1147" s="33" t="s">
        <v>36</v>
      </c>
      <c r="C1147" s="33" t="s">
        <v>128</v>
      </c>
      <c r="D1147" s="33" t="s">
        <v>429</v>
      </c>
      <c r="E1147" s="38"/>
      <c r="F1147" s="34" t="s">
        <v>59</v>
      </c>
      <c r="G1147" s="17">
        <f>G1148+G1149</f>
        <v>62200.699999999997</v>
      </c>
      <c r="H1147" s="17">
        <f>H1148+H1149</f>
        <v>63988.900000000001</v>
      </c>
      <c r="I1147" s="17">
        <f>I1148+I1149</f>
        <v>63988.900000000001</v>
      </c>
      <c r="J1147" s="17">
        <f>J1148+J1149</f>
        <v>709.5</v>
      </c>
      <c r="K1147" s="17">
        <f>K1148+K1149</f>
        <v>731.39999999999998</v>
      </c>
      <c r="L1147" s="17">
        <f>L1148+L1149</f>
        <v>731.39999999999998</v>
      </c>
      <c r="M1147" s="17">
        <f t="shared" si="4084"/>
        <v>62910.199999999997</v>
      </c>
      <c r="N1147" s="17">
        <f t="shared" si="4085"/>
        <v>64720.300000000003</v>
      </c>
      <c r="O1147" s="17">
        <f t="shared" si="4086"/>
        <v>64720.300000000003</v>
      </c>
      <c r="P1147" s="17">
        <f>P1148+P1149</f>
        <v>8898.7999999999993</v>
      </c>
      <c r="Q1147" s="17">
        <f>Q1148+Q1149</f>
        <v>0</v>
      </c>
      <c r="R1147" s="17">
        <f>R1148+R1149</f>
        <v>0</v>
      </c>
      <c r="S1147" s="17">
        <f>S1148+S1149</f>
        <v>0</v>
      </c>
      <c r="T1147" s="17">
        <f>T1148+T1149</f>
        <v>10865.5</v>
      </c>
      <c r="U1147" s="17">
        <f>U1148+U1149</f>
        <v>0</v>
      </c>
      <c r="V1147" s="17">
        <f>V1148+V1149</f>
        <v>10865.5</v>
      </c>
      <c r="W1147" s="17">
        <f>W1148+W1149</f>
        <v>0</v>
      </c>
      <c r="X1147" s="17">
        <f>X1148+X1149</f>
        <v>0</v>
      </c>
      <c r="Y1147" s="17">
        <f t="shared" si="4078"/>
        <v>71809</v>
      </c>
      <c r="Z1147" s="17">
        <f t="shared" si="4079"/>
        <v>75585.800000000003</v>
      </c>
      <c r="AA1147" s="17">
        <f t="shared" si="4080"/>
        <v>75585.800000000003</v>
      </c>
      <c r="AB1147" s="17">
        <f>AB1148+AB1149</f>
        <v>0</v>
      </c>
      <c r="AC1147" s="17">
        <f>AC1148+AC1149</f>
        <v>0</v>
      </c>
      <c r="AD1147" s="17">
        <f>AD1148+AD1149</f>
        <v>0</v>
      </c>
      <c r="AE1147" s="17">
        <f t="shared" si="4081"/>
        <v>71809</v>
      </c>
      <c r="AF1147" s="17">
        <f t="shared" si="4082"/>
        <v>75585.800000000003</v>
      </c>
      <c r="AG1147" s="17">
        <f t="shared" si="4083"/>
        <v>75585.800000000003</v>
      </c>
      <c r="AH1147" s="17">
        <f>AH1148+AH1149</f>
        <v>0</v>
      </c>
      <c r="AI1147" s="17">
        <f>AI1148+AI1149</f>
        <v>0</v>
      </c>
      <c r="AJ1147" s="17">
        <f>AJ1148+AJ1149</f>
        <v>0</v>
      </c>
      <c r="AK1147" s="17">
        <f>AK1148+AK1149</f>
        <v>0</v>
      </c>
      <c r="AL1147" s="17">
        <f>AL1148+AL1149</f>
        <v>0</v>
      </c>
      <c r="AM1147" s="17">
        <f>AM1148+AM1149</f>
        <v>0</v>
      </c>
      <c r="AN1147" s="17">
        <f>AN1148+AN1149</f>
        <v>0</v>
      </c>
      <c r="AO1147" s="17">
        <f>AO1148+AO1149</f>
        <v>0</v>
      </c>
      <c r="AP1147" s="17">
        <f>AP1148+AP1149</f>
        <v>0</v>
      </c>
      <c r="AQ1147" s="17">
        <f>AQ1148+AQ1149</f>
        <v>0</v>
      </c>
      <c r="AR1147" s="17">
        <f>AR1148+AR1149</f>
        <v>0</v>
      </c>
      <c r="AS1147" s="17">
        <f>AS1148+AS1149</f>
        <v>0</v>
      </c>
      <c r="AT1147" s="17">
        <f>AT1148+AT1149</f>
        <v>0</v>
      </c>
      <c r="AU1147" s="17">
        <f>AU1148+AU1149</f>
        <v>0</v>
      </c>
      <c r="AV1147" s="17">
        <f>AV1148+AV1149</f>
        <v>0</v>
      </c>
      <c r="AW1147" s="17">
        <f t="shared" si="4202"/>
        <v>71809</v>
      </c>
      <c r="AX1147" s="17">
        <f t="shared" si="4203"/>
        <v>75585.800000000003</v>
      </c>
      <c r="AY1147" s="17">
        <f t="shared" si="4204"/>
        <v>75585.800000000003</v>
      </c>
      <c r="AZ1147" s="17">
        <f>AZ1148+AZ1149</f>
        <v>0</v>
      </c>
      <c r="BA1147" s="17">
        <f t="shared" si="4206"/>
        <v>71809</v>
      </c>
      <c r="BB1147" s="17">
        <f t="shared" si="4207"/>
        <v>75585.800000000003</v>
      </c>
      <c r="BC1147" s="17">
        <f t="shared" si="4208"/>
        <v>75585.800000000003</v>
      </c>
      <c r="BD1147" s="17">
        <f>BD1148+BD1149</f>
        <v>0</v>
      </c>
      <c r="BE1147" s="17">
        <f>BE1148+BE1149</f>
        <v>0</v>
      </c>
      <c r="BF1147" s="17">
        <f>BF1148+BF1149</f>
        <v>0</v>
      </c>
      <c r="BG1147" s="17">
        <f>BG1148+BG1149</f>
        <v>0</v>
      </c>
      <c r="BH1147" s="17">
        <f>BH1148+BH1149</f>
        <v>0</v>
      </c>
      <c r="BI1147" s="17">
        <f>BI1148+BI1149</f>
        <v>0</v>
      </c>
      <c r="BJ1147" s="17">
        <f>BJ1148+BJ1149</f>
        <v>0</v>
      </c>
      <c r="BK1147" s="17">
        <f>BK1148+BK1149</f>
        <v>0</v>
      </c>
      <c r="BL1147" s="17">
        <f>BL1148+BL1149</f>
        <v>0</v>
      </c>
      <c r="BM1147" s="17">
        <f>BM1148+BM1149</f>
        <v>0</v>
      </c>
      <c r="BN1147" s="17">
        <f>BN1148+BN1149</f>
        <v>0</v>
      </c>
      <c r="BO1147" s="17">
        <f t="shared" si="4166"/>
        <v>71809</v>
      </c>
      <c r="BP1147" s="17">
        <f t="shared" si="4167"/>
        <v>75585.800000000003</v>
      </c>
      <c r="BQ1147" s="17">
        <f t="shared" si="4168"/>
        <v>75585.800000000003</v>
      </c>
      <c r="BR1147" s="17">
        <f>BR1148+BR1149</f>
        <v>0</v>
      </c>
      <c r="BS1147" s="35"/>
      <c r="BT1147" s="35"/>
      <c r="BU1147" s="1"/>
      <c r="BV1147" s="1"/>
      <c r="BW1147" s="1"/>
      <c r="BX1147" s="1"/>
      <c r="BY1147" s="1"/>
      <c r="BZ1147" s="1"/>
      <c r="CA1147" s="1"/>
      <c r="CB1147" s="1"/>
    </row>
    <row r="1148" s="1" customFormat="1">
      <c r="A1148" s="33" t="s">
        <v>505</v>
      </c>
      <c r="B1148" s="33" t="s">
        <v>36</v>
      </c>
      <c r="C1148" s="33" t="s">
        <v>128</v>
      </c>
      <c r="D1148" s="33" t="s">
        <v>429</v>
      </c>
      <c r="E1148" s="33" t="s">
        <v>60</v>
      </c>
      <c r="F1148" s="34" t="s">
        <v>61</v>
      </c>
      <c r="G1148" s="17">
        <v>58139.199999999997</v>
      </c>
      <c r="H1148" s="17">
        <v>59927.400000000001</v>
      </c>
      <c r="I1148" s="17">
        <v>59927.400000000001</v>
      </c>
      <c r="J1148" s="17">
        <v>709.5</v>
      </c>
      <c r="K1148" s="17">
        <v>731.39999999999998</v>
      </c>
      <c r="L1148" s="17">
        <v>731.39999999999998</v>
      </c>
      <c r="M1148" s="17">
        <f t="shared" si="4084"/>
        <v>58848.699999999997</v>
      </c>
      <c r="N1148" s="17">
        <f t="shared" si="4085"/>
        <v>60658.800000000003</v>
      </c>
      <c r="O1148" s="17">
        <f t="shared" si="4086"/>
        <v>60658.800000000003</v>
      </c>
      <c r="P1148" s="17">
        <v>8898.7999999999993</v>
      </c>
      <c r="Q1148" s="17"/>
      <c r="R1148" s="17"/>
      <c r="S1148" s="17"/>
      <c r="T1148" s="17">
        <v>10865.5</v>
      </c>
      <c r="U1148" s="17"/>
      <c r="V1148" s="17">
        <v>10865.5</v>
      </c>
      <c r="W1148" s="17"/>
      <c r="X1148" s="17"/>
      <c r="Y1148" s="17">
        <f t="shared" si="4078"/>
        <v>67747.5</v>
      </c>
      <c r="Z1148" s="17">
        <f t="shared" si="4079"/>
        <v>71524.300000000003</v>
      </c>
      <c r="AA1148" s="17">
        <f t="shared" si="4080"/>
        <v>71524.300000000003</v>
      </c>
      <c r="AB1148" s="17"/>
      <c r="AC1148" s="17"/>
      <c r="AD1148" s="17"/>
      <c r="AE1148" s="17">
        <f t="shared" si="4081"/>
        <v>67747.5</v>
      </c>
      <c r="AF1148" s="17">
        <f t="shared" si="4082"/>
        <v>71524.300000000003</v>
      </c>
      <c r="AG1148" s="17">
        <f t="shared" si="4083"/>
        <v>71524.300000000003</v>
      </c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>
        <f t="shared" si="4202"/>
        <v>67747.5</v>
      </c>
      <c r="AX1148" s="17">
        <f t="shared" si="4203"/>
        <v>71524.300000000003</v>
      </c>
      <c r="AY1148" s="17">
        <f t="shared" si="4204"/>
        <v>71524.300000000003</v>
      </c>
      <c r="AZ1148" s="17"/>
      <c r="BA1148" s="17">
        <f t="shared" si="4206"/>
        <v>67747.5</v>
      </c>
      <c r="BB1148" s="17">
        <f t="shared" si="4207"/>
        <v>71524.300000000003</v>
      </c>
      <c r="BC1148" s="17">
        <f t="shared" si="4208"/>
        <v>71524.300000000003</v>
      </c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>
        <f t="shared" si="4166"/>
        <v>67747.5</v>
      </c>
      <c r="BP1148" s="17">
        <f t="shared" si="4167"/>
        <v>71524.300000000003</v>
      </c>
      <c r="BQ1148" s="17">
        <f t="shared" si="4168"/>
        <v>71524.300000000003</v>
      </c>
      <c r="BR1148" s="17"/>
      <c r="BS1148" s="35"/>
      <c r="BT1148" s="35">
        <v>53</v>
      </c>
      <c r="BU1148" s="1"/>
      <c r="BV1148" s="1"/>
      <c r="BW1148" s="1"/>
      <c r="BX1148" s="1"/>
      <c r="BY1148" s="1"/>
      <c r="BZ1148" s="1"/>
      <c r="CA1148" s="1"/>
      <c r="CB1148" s="1"/>
    </row>
    <row r="1149" s="1" customFormat="1">
      <c r="A1149" s="33" t="s">
        <v>505</v>
      </c>
      <c r="B1149" s="33" t="s">
        <v>36</v>
      </c>
      <c r="C1149" s="33" t="s">
        <v>128</v>
      </c>
      <c r="D1149" s="33" t="s">
        <v>429</v>
      </c>
      <c r="E1149" s="33" t="s">
        <v>48</v>
      </c>
      <c r="F1149" s="34" t="s">
        <v>49</v>
      </c>
      <c r="G1149" s="17">
        <v>4061.5</v>
      </c>
      <c r="H1149" s="17">
        <v>4061.5</v>
      </c>
      <c r="I1149" s="17">
        <v>4061.5</v>
      </c>
      <c r="J1149" s="17"/>
      <c r="K1149" s="17"/>
      <c r="L1149" s="17"/>
      <c r="M1149" s="17">
        <f t="shared" si="4084"/>
        <v>4061.5</v>
      </c>
      <c r="N1149" s="17">
        <f t="shared" si="4085"/>
        <v>4061.5</v>
      </c>
      <c r="O1149" s="17">
        <f t="shared" si="4086"/>
        <v>4061.5</v>
      </c>
      <c r="P1149" s="17"/>
      <c r="Q1149" s="17"/>
      <c r="R1149" s="17"/>
      <c r="S1149" s="17"/>
      <c r="T1149" s="17"/>
      <c r="U1149" s="17"/>
      <c r="V1149" s="17"/>
      <c r="W1149" s="17"/>
      <c r="X1149" s="17"/>
      <c r="Y1149" s="17">
        <f t="shared" si="4078"/>
        <v>4061.5</v>
      </c>
      <c r="Z1149" s="17">
        <f t="shared" si="4079"/>
        <v>4061.5</v>
      </c>
      <c r="AA1149" s="17">
        <f t="shared" si="4080"/>
        <v>4061.5</v>
      </c>
      <c r="AB1149" s="17"/>
      <c r="AC1149" s="17"/>
      <c r="AD1149" s="17"/>
      <c r="AE1149" s="17">
        <f t="shared" si="4081"/>
        <v>4061.5</v>
      </c>
      <c r="AF1149" s="17">
        <f t="shared" si="4082"/>
        <v>4061.5</v>
      </c>
      <c r="AG1149" s="17">
        <f t="shared" si="4083"/>
        <v>4061.5</v>
      </c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>
        <f t="shared" si="4202"/>
        <v>4061.5</v>
      </c>
      <c r="AX1149" s="17">
        <f t="shared" si="4203"/>
        <v>4061.5</v>
      </c>
      <c r="AY1149" s="17">
        <f t="shared" si="4204"/>
        <v>4061.5</v>
      </c>
      <c r="AZ1149" s="17"/>
      <c r="BA1149" s="17">
        <f t="shared" si="4206"/>
        <v>4061.5</v>
      </c>
      <c r="BB1149" s="17">
        <f t="shared" si="4207"/>
        <v>4061.5</v>
      </c>
      <c r="BC1149" s="17">
        <f t="shared" si="4208"/>
        <v>4061.5</v>
      </c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>
        <f t="shared" si="4166"/>
        <v>4061.5</v>
      </c>
      <c r="BP1149" s="17">
        <f t="shared" si="4167"/>
        <v>4061.5</v>
      </c>
      <c r="BQ1149" s="17">
        <f t="shared" si="4168"/>
        <v>4061.5</v>
      </c>
      <c r="BR1149" s="17"/>
      <c r="BS1149" s="35"/>
      <c r="BT1149" s="35"/>
      <c r="BU1149" s="1"/>
      <c r="BV1149" s="1"/>
      <c r="BW1149" s="1"/>
      <c r="BX1149" s="1"/>
      <c r="BY1149" s="1"/>
      <c r="BZ1149" s="1"/>
      <c r="CA1149" s="1"/>
      <c r="CB1149" s="1"/>
    </row>
    <row r="1150" s="28" customFormat="1">
      <c r="A1150" s="29" t="s">
        <v>505</v>
      </c>
      <c r="B1150" s="29" t="s">
        <v>36</v>
      </c>
      <c r="C1150" s="29" t="s">
        <v>38</v>
      </c>
      <c r="D1150" s="29"/>
      <c r="E1150" s="29"/>
      <c r="F1150" s="30" t="s">
        <v>39</v>
      </c>
      <c r="G1150" s="31">
        <f t="shared" ref="G1150:G1156" si="4267">G1151</f>
        <v>15034.6</v>
      </c>
      <c r="H1150" s="31">
        <f t="shared" ref="H1150:H1156" si="4268">H1151</f>
        <v>14735.299999999999</v>
      </c>
      <c r="I1150" s="31">
        <f t="shared" ref="I1150:I1156" si="4269">I1151</f>
        <v>14728.400000000001</v>
      </c>
      <c r="J1150" s="31">
        <f t="shared" ref="J1150:J1156" si="4270">J1151</f>
        <v>0</v>
      </c>
      <c r="K1150" s="31">
        <f t="shared" ref="K1150:K1156" si="4271">K1151</f>
        <v>0</v>
      </c>
      <c r="L1150" s="31">
        <f t="shared" ref="L1150:L1156" si="4272">L1151</f>
        <v>0</v>
      </c>
      <c r="M1150" s="31">
        <f t="shared" si="4084"/>
        <v>15034.6</v>
      </c>
      <c r="N1150" s="31">
        <f t="shared" si="4085"/>
        <v>14735.299999999999</v>
      </c>
      <c r="O1150" s="31">
        <f t="shared" si="4086"/>
        <v>14728.400000000001</v>
      </c>
      <c r="P1150" s="31">
        <f>P1151+P1167</f>
        <v>0</v>
      </c>
      <c r="Q1150" s="31">
        <f>Q1151+Q1167</f>
        <v>0</v>
      </c>
      <c r="R1150" s="31">
        <f>R1151+R1167</f>
        <v>0</v>
      </c>
      <c r="S1150" s="31">
        <f>S1151+S1167</f>
        <v>237.92184</v>
      </c>
      <c r="T1150" s="31">
        <f>T1151+T1167</f>
        <v>110</v>
      </c>
      <c r="U1150" s="31">
        <f>U1151+U1167</f>
        <v>0</v>
      </c>
      <c r="V1150" s="31">
        <f>V1151+V1167</f>
        <v>110</v>
      </c>
      <c r="W1150" s="31">
        <f>W1151+W1167</f>
        <v>0</v>
      </c>
      <c r="X1150" s="31">
        <f>X1151+X1167</f>
        <v>0</v>
      </c>
      <c r="Y1150" s="31">
        <f t="shared" si="4078"/>
        <v>15272.521840000001</v>
      </c>
      <c r="Z1150" s="31">
        <f t="shared" si="4079"/>
        <v>14845.299999999999</v>
      </c>
      <c r="AA1150" s="31">
        <f t="shared" si="4080"/>
        <v>14838.400000000001</v>
      </c>
      <c r="AB1150" s="31">
        <f>AB1151+AB1167</f>
        <v>0</v>
      </c>
      <c r="AC1150" s="31">
        <f>AC1151+AC1167</f>
        <v>0</v>
      </c>
      <c r="AD1150" s="31">
        <f>AD1151+AD1167</f>
        <v>0</v>
      </c>
      <c r="AE1150" s="31">
        <f t="shared" si="4081"/>
        <v>15272.521840000001</v>
      </c>
      <c r="AF1150" s="31">
        <f t="shared" si="4082"/>
        <v>14845.299999999999</v>
      </c>
      <c r="AG1150" s="31">
        <f t="shared" si="4083"/>
        <v>14838.400000000001</v>
      </c>
      <c r="AH1150" s="31">
        <f>AH1151+AH1167</f>
        <v>0</v>
      </c>
      <c r="AI1150" s="31">
        <f>AI1151+AI1167</f>
        <v>0</v>
      </c>
      <c r="AJ1150" s="31">
        <f>AJ1151+AJ1167</f>
        <v>0</v>
      </c>
      <c r="AK1150" s="31">
        <f>AK1151+AK1167</f>
        <v>0</v>
      </c>
      <c r="AL1150" s="31">
        <f>AL1151+AL1167</f>
        <v>0</v>
      </c>
      <c r="AM1150" s="31">
        <f>AM1151+AM1167</f>
        <v>0</v>
      </c>
      <c r="AN1150" s="31">
        <f>AN1151+AN1167</f>
        <v>0</v>
      </c>
      <c r="AO1150" s="31">
        <f>AO1151+AO1167</f>
        <v>0</v>
      </c>
      <c r="AP1150" s="31">
        <f>AP1151+AP1167</f>
        <v>0</v>
      </c>
      <c r="AQ1150" s="31">
        <f>AQ1151+AQ1167</f>
        <v>0</v>
      </c>
      <c r="AR1150" s="31">
        <f>AR1151+AR1167</f>
        <v>0</v>
      </c>
      <c r="AS1150" s="31">
        <f>AS1151+AS1167</f>
        <v>0</v>
      </c>
      <c r="AT1150" s="31">
        <f>AT1151+AT1167</f>
        <v>0</v>
      </c>
      <c r="AU1150" s="31">
        <f>AU1151+AU1167</f>
        <v>0</v>
      </c>
      <c r="AV1150" s="31">
        <f>AV1151+AV1167</f>
        <v>0</v>
      </c>
      <c r="AW1150" s="31">
        <f t="shared" si="4202"/>
        <v>15272.521840000001</v>
      </c>
      <c r="AX1150" s="31">
        <f t="shared" si="4203"/>
        <v>14845.299999999999</v>
      </c>
      <c r="AY1150" s="31">
        <f t="shared" si="4204"/>
        <v>14838.400000000001</v>
      </c>
      <c r="AZ1150" s="31">
        <f>AZ1151+AZ1167</f>
        <v>0</v>
      </c>
      <c r="BA1150" s="31">
        <f t="shared" si="4206"/>
        <v>15272.521840000001</v>
      </c>
      <c r="BB1150" s="31">
        <f t="shared" si="4207"/>
        <v>14845.299999999999</v>
      </c>
      <c r="BC1150" s="31">
        <f t="shared" si="4208"/>
        <v>14838.400000000001</v>
      </c>
      <c r="BD1150" s="31">
        <f>BD1151+BD1167</f>
        <v>0</v>
      </c>
      <c r="BE1150" s="31">
        <f>BE1151+BE1167</f>
        <v>0</v>
      </c>
      <c r="BF1150" s="31">
        <f>BF1151+BF1167</f>
        <v>0</v>
      </c>
      <c r="BG1150" s="31">
        <f>BG1151+BG1167</f>
        <v>0</v>
      </c>
      <c r="BH1150" s="31">
        <f>BH1151+BH1167</f>
        <v>0</v>
      </c>
      <c r="BI1150" s="31">
        <f>BI1151+BI1167</f>
        <v>0</v>
      </c>
      <c r="BJ1150" s="31">
        <f>BJ1151+BJ1167</f>
        <v>0</v>
      </c>
      <c r="BK1150" s="31">
        <f>BK1151+BK1167</f>
        <v>0</v>
      </c>
      <c r="BL1150" s="31">
        <f>BL1151+BL1167</f>
        <v>0</v>
      </c>
      <c r="BM1150" s="31">
        <f>BM1151+BM1167</f>
        <v>0</v>
      </c>
      <c r="BN1150" s="31">
        <f>BN1151+BN1167</f>
        <v>0</v>
      </c>
      <c r="BO1150" s="31">
        <f t="shared" si="4166"/>
        <v>15272.521840000001</v>
      </c>
      <c r="BP1150" s="31">
        <f t="shared" si="4167"/>
        <v>14845.299999999999</v>
      </c>
      <c r="BQ1150" s="31">
        <f t="shared" si="4168"/>
        <v>14838.400000000001</v>
      </c>
      <c r="BR1150" s="31">
        <f>BR1151+BR1167</f>
        <v>0</v>
      </c>
      <c r="BS1150" s="32"/>
      <c r="BT1150" s="32"/>
      <c r="BU1150" s="28"/>
      <c r="BV1150" s="28"/>
      <c r="BW1150" s="28"/>
      <c r="BX1150" s="28"/>
      <c r="BY1150" s="28"/>
      <c r="BZ1150" s="28"/>
      <c r="CA1150" s="28"/>
      <c r="CB1150" s="28"/>
    </row>
    <row r="1151" s="1" customFormat="1" ht="47.25">
      <c r="A1151" s="33" t="s">
        <v>505</v>
      </c>
      <c r="B1151" s="33" t="s">
        <v>36</v>
      </c>
      <c r="C1151" s="33" t="s">
        <v>38</v>
      </c>
      <c r="D1151" s="33" t="s">
        <v>244</v>
      </c>
      <c r="E1151" s="33"/>
      <c r="F1151" s="34" t="s">
        <v>245</v>
      </c>
      <c r="G1151" s="17">
        <f>G1156</f>
        <v>15034.6</v>
      </c>
      <c r="H1151" s="17">
        <f>H1156</f>
        <v>14735.299999999999</v>
      </c>
      <c r="I1151" s="17">
        <f>I1156</f>
        <v>14728.400000000001</v>
      </c>
      <c r="J1151" s="17">
        <f>J1156</f>
        <v>0</v>
      </c>
      <c r="K1151" s="17">
        <f>K1156</f>
        <v>0</v>
      </c>
      <c r="L1151" s="17">
        <f>L1156</f>
        <v>0</v>
      </c>
      <c r="M1151" s="17">
        <f t="shared" si="4084"/>
        <v>15034.6</v>
      </c>
      <c r="N1151" s="17">
        <f t="shared" si="4085"/>
        <v>14735.299999999999</v>
      </c>
      <c r="O1151" s="17">
        <f t="shared" si="4086"/>
        <v>14728.400000000001</v>
      </c>
      <c r="P1151" s="17">
        <f>P1156</f>
        <v>0</v>
      </c>
      <c r="Q1151" s="17">
        <f>Q1156</f>
        <v>0</v>
      </c>
      <c r="R1151" s="17">
        <f>R1156</f>
        <v>0</v>
      </c>
      <c r="S1151" s="17">
        <f>S1156</f>
        <v>110</v>
      </c>
      <c r="T1151" s="17">
        <f>T1156</f>
        <v>110</v>
      </c>
      <c r="U1151" s="17">
        <f>U1156</f>
        <v>0</v>
      </c>
      <c r="V1151" s="17">
        <f>V1156</f>
        <v>110</v>
      </c>
      <c r="W1151" s="17">
        <f>W1156</f>
        <v>0</v>
      </c>
      <c r="X1151" s="17">
        <f>X1156</f>
        <v>0</v>
      </c>
      <c r="Y1151" s="17">
        <f t="shared" si="4078"/>
        <v>15144.6</v>
      </c>
      <c r="Z1151" s="17">
        <f t="shared" si="4079"/>
        <v>14845.299999999999</v>
      </c>
      <c r="AA1151" s="17">
        <f t="shared" si="4080"/>
        <v>14838.400000000001</v>
      </c>
      <c r="AB1151" s="17">
        <f>AB1156</f>
        <v>0</v>
      </c>
      <c r="AC1151" s="17">
        <f>AC1156</f>
        <v>0</v>
      </c>
      <c r="AD1151" s="17">
        <f>AD1156</f>
        <v>0</v>
      </c>
      <c r="AE1151" s="17">
        <f t="shared" si="4081"/>
        <v>15144.6</v>
      </c>
      <c r="AF1151" s="17">
        <f t="shared" si="4082"/>
        <v>14845.299999999999</v>
      </c>
      <c r="AG1151" s="17">
        <f t="shared" si="4083"/>
        <v>14838.400000000001</v>
      </c>
      <c r="AH1151" s="17">
        <f>AH1156+AH1152</f>
        <v>0</v>
      </c>
      <c r="AI1151" s="17">
        <f>AI1156+AI1152</f>
        <v>0</v>
      </c>
      <c r="AJ1151" s="17">
        <f>AJ1156+AJ1152</f>
        <v>0</v>
      </c>
      <c r="AK1151" s="17">
        <f>AK1156+AK1152</f>
        <v>0</v>
      </c>
      <c r="AL1151" s="17">
        <f>AL1156+AL1152</f>
        <v>0</v>
      </c>
      <c r="AM1151" s="17">
        <f>AM1156+AM1152</f>
        <v>0</v>
      </c>
      <c r="AN1151" s="17">
        <f>AN1156+AN1152</f>
        <v>0</v>
      </c>
      <c r="AO1151" s="17">
        <f>AO1156+AO1152</f>
        <v>0</v>
      </c>
      <c r="AP1151" s="17">
        <f>AP1156+AP1152</f>
        <v>0</v>
      </c>
      <c r="AQ1151" s="17">
        <f>AQ1156+AQ1152</f>
        <v>0</v>
      </c>
      <c r="AR1151" s="17">
        <f>AR1156+AR1152</f>
        <v>0</v>
      </c>
      <c r="AS1151" s="17">
        <f>AS1156+AS1152</f>
        <v>0</v>
      </c>
      <c r="AT1151" s="17">
        <f>AT1156+AT1152</f>
        <v>0</v>
      </c>
      <c r="AU1151" s="17">
        <f>AU1156+AU1152</f>
        <v>0</v>
      </c>
      <c r="AV1151" s="17">
        <f>AV1156+AV1152</f>
        <v>0</v>
      </c>
      <c r="AW1151" s="17">
        <f t="shared" si="4202"/>
        <v>15144.6</v>
      </c>
      <c r="AX1151" s="17">
        <f t="shared" si="4203"/>
        <v>14845.299999999999</v>
      </c>
      <c r="AY1151" s="17">
        <f t="shared" si="4204"/>
        <v>14838.400000000001</v>
      </c>
      <c r="AZ1151" s="17">
        <f>AZ1156+AZ1152</f>
        <v>0</v>
      </c>
      <c r="BA1151" s="17">
        <f t="shared" si="4206"/>
        <v>15144.6</v>
      </c>
      <c r="BB1151" s="17">
        <f t="shared" si="4207"/>
        <v>14845.299999999999</v>
      </c>
      <c r="BC1151" s="17">
        <f t="shared" si="4208"/>
        <v>14838.400000000001</v>
      </c>
      <c r="BD1151" s="17">
        <f>BD1156+BD1152</f>
        <v>0</v>
      </c>
      <c r="BE1151" s="17">
        <f>BE1156+BE1152</f>
        <v>0</v>
      </c>
      <c r="BF1151" s="17">
        <f>BF1156+BF1152</f>
        <v>0</v>
      </c>
      <c r="BG1151" s="17">
        <f>BG1156+BG1152</f>
        <v>0</v>
      </c>
      <c r="BH1151" s="17">
        <f>BH1156+BH1152</f>
        <v>0</v>
      </c>
      <c r="BI1151" s="17">
        <f>BI1156+BI1152</f>
        <v>0</v>
      </c>
      <c r="BJ1151" s="17">
        <f>BJ1156+BJ1152</f>
        <v>0</v>
      </c>
      <c r="BK1151" s="17">
        <f>BK1156+BK1152</f>
        <v>0</v>
      </c>
      <c r="BL1151" s="17">
        <f>BL1156+BL1152</f>
        <v>0</v>
      </c>
      <c r="BM1151" s="17">
        <f>BM1156+BM1152</f>
        <v>0</v>
      </c>
      <c r="BN1151" s="17">
        <f>BN1156+BN1152</f>
        <v>0</v>
      </c>
      <c r="BO1151" s="17">
        <f t="shared" si="4166"/>
        <v>15144.6</v>
      </c>
      <c r="BP1151" s="17">
        <f t="shared" si="4167"/>
        <v>14845.299999999999</v>
      </c>
      <c r="BQ1151" s="17">
        <f t="shared" si="4168"/>
        <v>14838.400000000001</v>
      </c>
      <c r="BR1151" s="17">
        <f>BR1156+BR1152</f>
        <v>0</v>
      </c>
      <c r="BS1151" s="35"/>
      <c r="BT1151" s="35"/>
      <c r="BU1151" s="1"/>
      <c r="BV1151" s="1"/>
      <c r="BW1151" s="1"/>
      <c r="BX1151" s="1"/>
      <c r="BY1151" s="1"/>
      <c r="BZ1151" s="1"/>
      <c r="CA1151" s="1"/>
      <c r="CB1151" s="1"/>
    </row>
    <row r="1152" s="1" customFormat="1" ht="47.25">
      <c r="A1152" s="33" t="s">
        <v>505</v>
      </c>
      <c r="B1152" s="33" t="s">
        <v>36</v>
      </c>
      <c r="C1152" s="33" t="s">
        <v>38</v>
      </c>
      <c r="D1152" s="33" t="s">
        <v>430</v>
      </c>
      <c r="E1152" s="33"/>
      <c r="F1152" s="34" t="s">
        <v>87</v>
      </c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>
        <f t="shared" ref="AH1152:AH1156" si="4273">AH1153</f>
        <v>0</v>
      </c>
      <c r="AI1152" s="17">
        <f t="shared" ref="AI1152:AI1156" si="4274">AI1153</f>
        <v>0</v>
      </c>
      <c r="AJ1152" s="17">
        <f t="shared" ref="AJ1152:AJ1156" si="4275">AJ1153</f>
        <v>0</v>
      </c>
      <c r="AK1152" s="17">
        <f t="shared" ref="AK1152:AK1156" si="4276">AK1153</f>
        <v>665</v>
      </c>
      <c r="AL1152" s="17">
        <f t="shared" ref="AL1152:AL1156" si="4277">AL1153</f>
        <v>0</v>
      </c>
      <c r="AM1152" s="17">
        <f t="shared" ref="AM1152:AM1156" si="4278">AM1153</f>
        <v>0</v>
      </c>
      <c r="AN1152" s="17">
        <f t="shared" ref="AN1152:AN1156" si="4279">AN1153</f>
        <v>0</v>
      </c>
      <c r="AO1152" s="17">
        <f t="shared" ref="AO1152:AO1156" si="4280">AO1153</f>
        <v>0</v>
      </c>
      <c r="AP1152" s="17">
        <f t="shared" ref="AP1152:AP1156" si="4281">AP1153</f>
        <v>665</v>
      </c>
      <c r="AQ1152" s="17">
        <f t="shared" ref="AQ1152:AQ1156" si="4282">AQ1153</f>
        <v>0</v>
      </c>
      <c r="AR1152" s="17">
        <f t="shared" ref="AR1152:AR1156" si="4283">AR1153</f>
        <v>0</v>
      </c>
      <c r="AS1152" s="17">
        <f t="shared" ref="AS1152:AS1156" si="4284">AS1153</f>
        <v>0</v>
      </c>
      <c r="AT1152" s="17">
        <f t="shared" ref="AT1152:AT1156" si="4285">AT1153</f>
        <v>0</v>
      </c>
      <c r="AU1152" s="17">
        <f t="shared" ref="AU1152:AU1156" si="4286">AU1153</f>
        <v>665</v>
      </c>
      <c r="AV1152" s="17">
        <f t="shared" ref="AV1152:AV1156" si="4287">AV1153</f>
        <v>0</v>
      </c>
      <c r="AW1152" s="17">
        <f t="shared" si="4202"/>
        <v>665</v>
      </c>
      <c r="AX1152" s="17">
        <f t="shared" si="4203"/>
        <v>665</v>
      </c>
      <c r="AY1152" s="17">
        <f t="shared" si="4204"/>
        <v>665</v>
      </c>
      <c r="AZ1152" s="17">
        <f t="shared" ref="AZ1152:AZ1156" si="4288">AZ1153</f>
        <v>0</v>
      </c>
      <c r="BA1152" s="17">
        <f t="shared" si="4206"/>
        <v>665</v>
      </c>
      <c r="BB1152" s="17">
        <f t="shared" si="4207"/>
        <v>665</v>
      </c>
      <c r="BC1152" s="17">
        <f t="shared" si="4208"/>
        <v>665</v>
      </c>
      <c r="BD1152" s="17">
        <f t="shared" ref="BD1152:BD1156" si="4289">BD1153</f>
        <v>0</v>
      </c>
      <c r="BE1152" s="17">
        <f t="shared" ref="BE1152:BE1156" si="4290">BE1153</f>
        <v>0</v>
      </c>
      <c r="BF1152" s="17">
        <f t="shared" ref="BF1152:BF1156" si="4291">BF1153</f>
        <v>0</v>
      </c>
      <c r="BG1152" s="17">
        <f t="shared" ref="BG1152:BG1156" si="4292">BG1153</f>
        <v>0</v>
      </c>
      <c r="BH1152" s="17">
        <f t="shared" ref="BH1152:BH1156" si="4293">BH1153</f>
        <v>0</v>
      </c>
      <c r="BI1152" s="17">
        <f t="shared" ref="BI1152:BI1156" si="4294">BI1153</f>
        <v>0</v>
      </c>
      <c r="BJ1152" s="17">
        <f t="shared" ref="BJ1152:BJ1156" si="4295">BJ1153</f>
        <v>0</v>
      </c>
      <c r="BK1152" s="17">
        <f t="shared" ref="BK1152:BK1156" si="4296">BK1153</f>
        <v>0</v>
      </c>
      <c r="BL1152" s="17">
        <f t="shared" ref="BL1152:BL1156" si="4297">BL1153</f>
        <v>0</v>
      </c>
      <c r="BM1152" s="17">
        <f t="shared" ref="BM1152:BM1156" si="4298">BM1153</f>
        <v>0</v>
      </c>
      <c r="BN1152" s="17">
        <f t="shared" ref="BN1152:BN1156" si="4299">BN1153</f>
        <v>0</v>
      </c>
      <c r="BO1152" s="17">
        <f t="shared" si="4166"/>
        <v>665</v>
      </c>
      <c r="BP1152" s="17">
        <f t="shared" si="4167"/>
        <v>665</v>
      </c>
      <c r="BQ1152" s="17">
        <f t="shared" si="4168"/>
        <v>665</v>
      </c>
      <c r="BR1152" s="17">
        <f t="shared" ref="BR1152:BR1156" si="4300">BR1153</f>
        <v>0</v>
      </c>
      <c r="BS1152" s="35"/>
      <c r="BT1152" s="35"/>
      <c r="BU1152" s="1"/>
      <c r="BV1152" s="1"/>
      <c r="BW1152" s="1"/>
      <c r="BX1152" s="1"/>
      <c r="BY1152" s="1"/>
      <c r="BZ1152" s="1"/>
      <c r="CA1152" s="1"/>
      <c r="CB1152" s="1"/>
    </row>
    <row r="1153" s="1" customFormat="1" ht="47.25">
      <c r="A1153" s="33" t="s">
        <v>505</v>
      </c>
      <c r="B1153" s="33" t="s">
        <v>36</v>
      </c>
      <c r="C1153" s="33" t="s">
        <v>38</v>
      </c>
      <c r="D1153" s="33" t="s">
        <v>431</v>
      </c>
      <c r="E1153" s="33"/>
      <c r="F1153" s="34" t="s">
        <v>432</v>
      </c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>
        <f t="shared" si="4273"/>
        <v>0</v>
      </c>
      <c r="AI1153" s="17">
        <f t="shared" si="4274"/>
        <v>0</v>
      </c>
      <c r="AJ1153" s="17">
        <f t="shared" si="4275"/>
        <v>0</v>
      </c>
      <c r="AK1153" s="17">
        <f t="shared" si="4276"/>
        <v>665</v>
      </c>
      <c r="AL1153" s="17">
        <f t="shared" si="4277"/>
        <v>0</v>
      </c>
      <c r="AM1153" s="17">
        <f t="shared" si="4278"/>
        <v>0</v>
      </c>
      <c r="AN1153" s="17">
        <f t="shared" si="4279"/>
        <v>0</v>
      </c>
      <c r="AO1153" s="17">
        <f t="shared" si="4280"/>
        <v>0</v>
      </c>
      <c r="AP1153" s="17">
        <f t="shared" si="4281"/>
        <v>665</v>
      </c>
      <c r="AQ1153" s="17">
        <f t="shared" si="4282"/>
        <v>0</v>
      </c>
      <c r="AR1153" s="17">
        <f t="shared" si="4283"/>
        <v>0</v>
      </c>
      <c r="AS1153" s="17">
        <f t="shared" si="4284"/>
        <v>0</v>
      </c>
      <c r="AT1153" s="17">
        <f t="shared" si="4285"/>
        <v>0</v>
      </c>
      <c r="AU1153" s="17">
        <f t="shared" si="4286"/>
        <v>665</v>
      </c>
      <c r="AV1153" s="17">
        <f t="shared" si="4287"/>
        <v>0</v>
      </c>
      <c r="AW1153" s="17">
        <f t="shared" si="4202"/>
        <v>665</v>
      </c>
      <c r="AX1153" s="17">
        <f t="shared" si="4203"/>
        <v>665</v>
      </c>
      <c r="AY1153" s="17">
        <f t="shared" si="4204"/>
        <v>665</v>
      </c>
      <c r="AZ1153" s="17">
        <f t="shared" si="4288"/>
        <v>0</v>
      </c>
      <c r="BA1153" s="17">
        <f t="shared" si="4206"/>
        <v>665</v>
      </c>
      <c r="BB1153" s="17">
        <f t="shared" si="4207"/>
        <v>665</v>
      </c>
      <c r="BC1153" s="17">
        <f t="shared" si="4208"/>
        <v>665</v>
      </c>
      <c r="BD1153" s="17">
        <f t="shared" si="4289"/>
        <v>0</v>
      </c>
      <c r="BE1153" s="17">
        <f t="shared" si="4290"/>
        <v>0</v>
      </c>
      <c r="BF1153" s="17">
        <f t="shared" si="4291"/>
        <v>0</v>
      </c>
      <c r="BG1153" s="17">
        <f t="shared" si="4292"/>
        <v>0</v>
      </c>
      <c r="BH1153" s="17">
        <f t="shared" si="4293"/>
        <v>0</v>
      </c>
      <c r="BI1153" s="17">
        <f t="shared" si="4294"/>
        <v>0</v>
      </c>
      <c r="BJ1153" s="17">
        <f t="shared" si="4295"/>
        <v>0</v>
      </c>
      <c r="BK1153" s="17">
        <f t="shared" si="4296"/>
        <v>0</v>
      </c>
      <c r="BL1153" s="17">
        <f t="shared" si="4297"/>
        <v>0</v>
      </c>
      <c r="BM1153" s="17">
        <f t="shared" si="4298"/>
        <v>0</v>
      </c>
      <c r="BN1153" s="17">
        <f t="shared" si="4299"/>
        <v>0</v>
      </c>
      <c r="BO1153" s="17">
        <f t="shared" si="4166"/>
        <v>665</v>
      </c>
      <c r="BP1153" s="17">
        <f t="shared" si="4167"/>
        <v>665</v>
      </c>
      <c r="BQ1153" s="17">
        <f t="shared" si="4168"/>
        <v>665</v>
      </c>
      <c r="BR1153" s="17">
        <f t="shared" si="4300"/>
        <v>0</v>
      </c>
      <c r="BS1153" s="35"/>
      <c r="BT1153" s="35"/>
      <c r="BU1153" s="1"/>
      <c r="BV1153" s="1"/>
      <c r="BW1153" s="1"/>
      <c r="BX1153" s="1"/>
      <c r="BY1153" s="1"/>
      <c r="BZ1153" s="1"/>
      <c r="CA1153" s="1"/>
      <c r="CB1153" s="1"/>
    </row>
    <row r="1154" s="1" customFormat="1" ht="47.25">
      <c r="A1154" s="33" t="s">
        <v>505</v>
      </c>
      <c r="B1154" s="33" t="s">
        <v>36</v>
      </c>
      <c r="C1154" s="33" t="s">
        <v>38</v>
      </c>
      <c r="D1154" s="33" t="s">
        <v>433</v>
      </c>
      <c r="E1154" s="33"/>
      <c r="F1154" s="34" t="s">
        <v>434</v>
      </c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>
        <f t="shared" si="4273"/>
        <v>0</v>
      </c>
      <c r="AI1154" s="17">
        <f t="shared" si="4274"/>
        <v>0</v>
      </c>
      <c r="AJ1154" s="17">
        <f t="shared" si="4275"/>
        <v>0</v>
      </c>
      <c r="AK1154" s="17">
        <f t="shared" si="4276"/>
        <v>665</v>
      </c>
      <c r="AL1154" s="17">
        <f t="shared" si="4277"/>
        <v>0</v>
      </c>
      <c r="AM1154" s="17">
        <f t="shared" si="4278"/>
        <v>0</v>
      </c>
      <c r="AN1154" s="17">
        <f t="shared" si="4279"/>
        <v>0</v>
      </c>
      <c r="AO1154" s="17">
        <f t="shared" si="4280"/>
        <v>0</v>
      </c>
      <c r="AP1154" s="17">
        <f t="shared" si="4281"/>
        <v>665</v>
      </c>
      <c r="AQ1154" s="17">
        <f t="shared" si="4282"/>
        <v>0</v>
      </c>
      <c r="AR1154" s="17">
        <f t="shared" si="4283"/>
        <v>0</v>
      </c>
      <c r="AS1154" s="17">
        <f t="shared" si="4284"/>
        <v>0</v>
      </c>
      <c r="AT1154" s="17">
        <f t="shared" si="4285"/>
        <v>0</v>
      </c>
      <c r="AU1154" s="17">
        <f t="shared" si="4286"/>
        <v>665</v>
      </c>
      <c r="AV1154" s="17">
        <f t="shared" si="4287"/>
        <v>0</v>
      </c>
      <c r="AW1154" s="17">
        <f t="shared" si="4202"/>
        <v>665</v>
      </c>
      <c r="AX1154" s="17">
        <f t="shared" si="4203"/>
        <v>665</v>
      </c>
      <c r="AY1154" s="17">
        <f t="shared" si="4204"/>
        <v>665</v>
      </c>
      <c r="AZ1154" s="17">
        <f t="shared" si="4288"/>
        <v>0</v>
      </c>
      <c r="BA1154" s="17">
        <f t="shared" si="4206"/>
        <v>665</v>
      </c>
      <c r="BB1154" s="17">
        <f t="shared" si="4207"/>
        <v>665</v>
      </c>
      <c r="BC1154" s="17">
        <f t="shared" si="4208"/>
        <v>665</v>
      </c>
      <c r="BD1154" s="17">
        <f t="shared" si="4289"/>
        <v>0</v>
      </c>
      <c r="BE1154" s="17">
        <f t="shared" si="4290"/>
        <v>0</v>
      </c>
      <c r="BF1154" s="17">
        <f t="shared" si="4291"/>
        <v>0</v>
      </c>
      <c r="BG1154" s="17">
        <f t="shared" si="4292"/>
        <v>0</v>
      </c>
      <c r="BH1154" s="17">
        <f t="shared" si="4293"/>
        <v>0</v>
      </c>
      <c r="BI1154" s="17">
        <f t="shared" si="4294"/>
        <v>0</v>
      </c>
      <c r="BJ1154" s="17">
        <f t="shared" si="4295"/>
        <v>0</v>
      </c>
      <c r="BK1154" s="17">
        <f t="shared" si="4296"/>
        <v>0</v>
      </c>
      <c r="BL1154" s="17">
        <f t="shared" si="4297"/>
        <v>0</v>
      </c>
      <c r="BM1154" s="17">
        <f t="shared" si="4298"/>
        <v>0</v>
      </c>
      <c r="BN1154" s="17">
        <f t="shared" si="4299"/>
        <v>0</v>
      </c>
      <c r="BO1154" s="17">
        <f t="shared" si="4166"/>
        <v>665</v>
      </c>
      <c r="BP1154" s="17">
        <f t="shared" si="4167"/>
        <v>665</v>
      </c>
      <c r="BQ1154" s="17">
        <f t="shared" si="4168"/>
        <v>665</v>
      </c>
      <c r="BR1154" s="17">
        <f t="shared" si="4300"/>
        <v>0</v>
      </c>
      <c r="BS1154" s="35"/>
      <c r="BT1154" s="35"/>
      <c r="BU1154" s="1"/>
      <c r="BV1154" s="1"/>
      <c r="BW1154" s="1"/>
      <c r="BX1154" s="1"/>
      <c r="BY1154" s="1"/>
      <c r="BZ1154" s="1"/>
      <c r="CA1154" s="1"/>
      <c r="CB1154" s="1"/>
    </row>
    <row r="1155" s="1" customFormat="1" ht="47.25">
      <c r="A1155" s="33" t="s">
        <v>505</v>
      </c>
      <c r="B1155" s="33" t="s">
        <v>36</v>
      </c>
      <c r="C1155" s="33" t="s">
        <v>38</v>
      </c>
      <c r="D1155" s="33" t="s">
        <v>433</v>
      </c>
      <c r="E1155" s="33" t="s">
        <v>141</v>
      </c>
      <c r="F1155" s="34" t="s">
        <v>142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>
        <v>665</v>
      </c>
      <c r="AL1155" s="17"/>
      <c r="AM1155" s="17"/>
      <c r="AN1155" s="17"/>
      <c r="AO1155" s="17"/>
      <c r="AP1155" s="17">
        <v>665</v>
      </c>
      <c r="AQ1155" s="17"/>
      <c r="AR1155" s="17"/>
      <c r="AS1155" s="17"/>
      <c r="AT1155" s="17"/>
      <c r="AU1155" s="17">
        <v>665</v>
      </c>
      <c r="AV1155" s="17"/>
      <c r="AW1155" s="17">
        <f t="shared" si="4202"/>
        <v>665</v>
      </c>
      <c r="AX1155" s="17">
        <f t="shared" si="4203"/>
        <v>665</v>
      </c>
      <c r="AY1155" s="17">
        <f t="shared" si="4204"/>
        <v>665</v>
      </c>
      <c r="AZ1155" s="17"/>
      <c r="BA1155" s="17">
        <f t="shared" si="4206"/>
        <v>665</v>
      </c>
      <c r="BB1155" s="17">
        <f t="shared" si="4207"/>
        <v>665</v>
      </c>
      <c r="BC1155" s="17">
        <f t="shared" si="4208"/>
        <v>665</v>
      </c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>
        <f t="shared" si="4166"/>
        <v>665</v>
      </c>
      <c r="BP1155" s="17">
        <f t="shared" si="4167"/>
        <v>665</v>
      </c>
      <c r="BQ1155" s="17">
        <f t="shared" si="4168"/>
        <v>665</v>
      </c>
      <c r="BR1155" s="17"/>
      <c r="BS1155" s="35"/>
      <c r="BT1155" s="35"/>
      <c r="BU1155" s="1"/>
      <c r="BV1155" s="1"/>
      <c r="BW1155" s="1"/>
      <c r="BX1155" s="1"/>
      <c r="BY1155" s="1"/>
      <c r="BZ1155" s="1"/>
      <c r="CA1155" s="1"/>
      <c r="CB1155" s="1"/>
    </row>
    <row r="1156" s="1" customFormat="1" ht="31.5" hidden="1">
      <c r="A1156" s="33" t="s">
        <v>505</v>
      </c>
      <c r="B1156" s="33" t="s">
        <v>36</v>
      </c>
      <c r="C1156" s="33" t="s">
        <v>38</v>
      </c>
      <c r="D1156" s="33" t="s">
        <v>246</v>
      </c>
      <c r="E1156" s="33"/>
      <c r="F1156" s="34" t="s">
        <v>43</v>
      </c>
      <c r="G1156" s="17">
        <f t="shared" si="4267"/>
        <v>15034.6</v>
      </c>
      <c r="H1156" s="17">
        <f t="shared" si="4268"/>
        <v>14735.299999999999</v>
      </c>
      <c r="I1156" s="17">
        <f t="shared" si="4269"/>
        <v>14728.400000000001</v>
      </c>
      <c r="J1156" s="17">
        <f t="shared" si="4270"/>
        <v>0</v>
      </c>
      <c r="K1156" s="17">
        <f t="shared" si="4271"/>
        <v>0</v>
      </c>
      <c r="L1156" s="17">
        <f t="shared" si="4272"/>
        <v>0</v>
      </c>
      <c r="M1156" s="17">
        <f t="shared" si="4084"/>
        <v>15034.6</v>
      </c>
      <c r="N1156" s="17">
        <f t="shared" si="4085"/>
        <v>14735.299999999999</v>
      </c>
      <c r="O1156" s="17">
        <f t="shared" si="4086"/>
        <v>14728.400000000001</v>
      </c>
      <c r="P1156" s="17">
        <f>P1157</f>
        <v>0</v>
      </c>
      <c r="Q1156" s="17">
        <f>Q1157</f>
        <v>0</v>
      </c>
      <c r="R1156" s="17">
        <f>R1157</f>
        <v>0</v>
      </c>
      <c r="S1156" s="17">
        <f>S1157</f>
        <v>110</v>
      </c>
      <c r="T1156" s="17">
        <f>T1157</f>
        <v>110</v>
      </c>
      <c r="U1156" s="17">
        <f>U1157</f>
        <v>0</v>
      </c>
      <c r="V1156" s="17">
        <f>V1157</f>
        <v>110</v>
      </c>
      <c r="W1156" s="17">
        <f>W1157</f>
        <v>0</v>
      </c>
      <c r="X1156" s="17">
        <f>X1157</f>
        <v>0</v>
      </c>
      <c r="Y1156" s="17">
        <f t="shared" si="4078"/>
        <v>15144.6</v>
      </c>
      <c r="Z1156" s="17">
        <f t="shared" si="4079"/>
        <v>14845.299999999999</v>
      </c>
      <c r="AA1156" s="17">
        <f t="shared" si="4080"/>
        <v>14838.400000000001</v>
      </c>
      <c r="AB1156" s="17">
        <f>AB1157</f>
        <v>0</v>
      </c>
      <c r="AC1156" s="17">
        <f>AC1157</f>
        <v>0</v>
      </c>
      <c r="AD1156" s="17">
        <f>AD1157</f>
        <v>0</v>
      </c>
      <c r="AE1156" s="17">
        <f t="shared" si="4081"/>
        <v>15144.6</v>
      </c>
      <c r="AF1156" s="17">
        <f t="shared" si="4082"/>
        <v>14845.299999999999</v>
      </c>
      <c r="AG1156" s="17">
        <f t="shared" si="4083"/>
        <v>14838.400000000001</v>
      </c>
      <c r="AH1156" s="17">
        <f t="shared" si="4273"/>
        <v>0</v>
      </c>
      <c r="AI1156" s="17">
        <f t="shared" si="4274"/>
        <v>0</v>
      </c>
      <c r="AJ1156" s="17">
        <f t="shared" si="4275"/>
        <v>0</v>
      </c>
      <c r="AK1156" s="17">
        <f t="shared" si="4276"/>
        <v>-665</v>
      </c>
      <c r="AL1156" s="17">
        <f t="shared" si="4277"/>
        <v>0</v>
      </c>
      <c r="AM1156" s="17">
        <f t="shared" si="4278"/>
        <v>0</v>
      </c>
      <c r="AN1156" s="17">
        <f t="shared" si="4279"/>
        <v>0</v>
      </c>
      <c r="AO1156" s="17">
        <f t="shared" si="4280"/>
        <v>0</v>
      </c>
      <c r="AP1156" s="17">
        <f t="shared" si="4281"/>
        <v>-665</v>
      </c>
      <c r="AQ1156" s="17">
        <f t="shared" si="4282"/>
        <v>0</v>
      </c>
      <c r="AR1156" s="17">
        <f t="shared" si="4283"/>
        <v>0</v>
      </c>
      <c r="AS1156" s="17">
        <f t="shared" si="4284"/>
        <v>0</v>
      </c>
      <c r="AT1156" s="17">
        <f t="shared" si="4285"/>
        <v>0</v>
      </c>
      <c r="AU1156" s="17">
        <f t="shared" si="4286"/>
        <v>-665</v>
      </c>
      <c r="AV1156" s="17">
        <f t="shared" si="4287"/>
        <v>0</v>
      </c>
      <c r="AW1156" s="17">
        <f t="shared" si="4202"/>
        <v>14479.6</v>
      </c>
      <c r="AX1156" s="17">
        <f t="shared" si="4203"/>
        <v>14180.299999999999</v>
      </c>
      <c r="AY1156" s="17">
        <f t="shared" si="4204"/>
        <v>14173.400000000001</v>
      </c>
      <c r="AZ1156" s="17">
        <f t="shared" si="4288"/>
        <v>0</v>
      </c>
      <c r="BA1156" s="17">
        <f t="shared" si="4206"/>
        <v>14479.6</v>
      </c>
      <c r="BB1156" s="17">
        <f t="shared" si="4207"/>
        <v>14180.299999999999</v>
      </c>
      <c r="BC1156" s="17">
        <f t="shared" si="4208"/>
        <v>14173.400000000001</v>
      </c>
      <c r="BD1156" s="17">
        <f t="shared" si="4289"/>
        <v>0</v>
      </c>
      <c r="BE1156" s="17">
        <f t="shared" si="4290"/>
        <v>0</v>
      </c>
      <c r="BF1156" s="17">
        <f t="shared" si="4291"/>
        <v>0</v>
      </c>
      <c r="BG1156" s="17">
        <f t="shared" si="4292"/>
        <v>0</v>
      </c>
      <c r="BH1156" s="17">
        <f t="shared" si="4293"/>
        <v>0</v>
      </c>
      <c r="BI1156" s="17">
        <f t="shared" si="4294"/>
        <v>0</v>
      </c>
      <c r="BJ1156" s="17">
        <f t="shared" si="4295"/>
        <v>0</v>
      </c>
      <c r="BK1156" s="17">
        <f t="shared" si="4296"/>
        <v>0</v>
      </c>
      <c r="BL1156" s="17">
        <f t="shared" si="4297"/>
        <v>0</v>
      </c>
      <c r="BM1156" s="17">
        <f t="shared" si="4298"/>
        <v>0</v>
      </c>
      <c r="BN1156" s="17">
        <f t="shared" si="4299"/>
        <v>0</v>
      </c>
      <c r="BO1156" s="17">
        <f t="shared" si="4166"/>
        <v>14479.6</v>
      </c>
      <c r="BP1156" s="17">
        <f t="shared" si="4167"/>
        <v>14180.299999999999</v>
      </c>
      <c r="BQ1156" s="17">
        <f t="shared" si="4168"/>
        <v>14173.400000000001</v>
      </c>
      <c r="BR1156" s="17">
        <f t="shared" si="4300"/>
        <v>0</v>
      </c>
      <c r="BS1156" s="35">
        <v>0</v>
      </c>
      <c r="BT1156" s="35"/>
      <c r="BU1156" s="1"/>
      <c r="BV1156" s="1"/>
      <c r="BW1156" s="1"/>
      <c r="BX1156" s="1"/>
      <c r="BY1156" s="1"/>
      <c r="BZ1156" s="1"/>
      <c r="CA1156" s="1"/>
      <c r="CB1156" s="1"/>
    </row>
    <row r="1157" s="1" customFormat="1" ht="141.75">
      <c r="A1157" s="33" t="s">
        <v>505</v>
      </c>
      <c r="B1157" s="33" t="s">
        <v>36</v>
      </c>
      <c r="C1157" s="33" t="s">
        <v>38</v>
      </c>
      <c r="D1157" s="33" t="s">
        <v>247</v>
      </c>
      <c r="E1157" s="33"/>
      <c r="F1157" s="34" t="s">
        <v>248</v>
      </c>
      <c r="G1157" s="17">
        <f>G1158+G1161+G1165+G1163</f>
        <v>15034.6</v>
      </c>
      <c r="H1157" s="17">
        <f>H1158+H1161+H1165+H1163</f>
        <v>14735.299999999999</v>
      </c>
      <c r="I1157" s="17">
        <f>I1158+I1161+I1165+I1163</f>
        <v>14728.400000000001</v>
      </c>
      <c r="J1157" s="17">
        <f>J1158+J1161+J1165+J1163</f>
        <v>0</v>
      </c>
      <c r="K1157" s="17">
        <f>K1158+K1161+K1165+K1163</f>
        <v>0</v>
      </c>
      <c r="L1157" s="17">
        <f>L1158+L1161+L1165+L1163</f>
        <v>0</v>
      </c>
      <c r="M1157" s="17">
        <f t="shared" si="4084"/>
        <v>15034.6</v>
      </c>
      <c r="N1157" s="17">
        <f t="shared" si="4085"/>
        <v>14735.299999999999</v>
      </c>
      <c r="O1157" s="17">
        <f t="shared" si="4086"/>
        <v>14728.400000000001</v>
      </c>
      <c r="P1157" s="17">
        <f>P1158+P1161+P1165+P1163</f>
        <v>0</v>
      </c>
      <c r="Q1157" s="17">
        <f>Q1158+Q1161+Q1165+Q1163</f>
        <v>0</v>
      </c>
      <c r="R1157" s="17">
        <f>R1158+R1161+R1165+R1163</f>
        <v>0</v>
      </c>
      <c r="S1157" s="17">
        <f>S1158+S1161+S1165+S1163</f>
        <v>110</v>
      </c>
      <c r="T1157" s="17">
        <f>T1158+T1161+T1165+T1163</f>
        <v>110</v>
      </c>
      <c r="U1157" s="17">
        <f>U1158+U1161+U1165+U1163</f>
        <v>0</v>
      </c>
      <c r="V1157" s="17">
        <f>V1158+V1161+V1165+V1163</f>
        <v>110</v>
      </c>
      <c r="W1157" s="17">
        <f>W1158+W1161+W1165+W1163</f>
        <v>0</v>
      </c>
      <c r="X1157" s="17">
        <f>X1158+X1161+X1165+X1163</f>
        <v>0</v>
      </c>
      <c r="Y1157" s="17">
        <f t="shared" si="4078"/>
        <v>15144.6</v>
      </c>
      <c r="Z1157" s="17">
        <f t="shared" si="4079"/>
        <v>14845.299999999999</v>
      </c>
      <c r="AA1157" s="17">
        <f t="shared" si="4080"/>
        <v>14838.400000000001</v>
      </c>
      <c r="AB1157" s="17">
        <f>AB1158+AB1161+AB1165+AB1163</f>
        <v>0</v>
      </c>
      <c r="AC1157" s="17">
        <f>AC1158+AC1161+AC1165+AC1163</f>
        <v>0</v>
      </c>
      <c r="AD1157" s="17">
        <f>AD1158+AD1161+AD1165+AD1163</f>
        <v>0</v>
      </c>
      <c r="AE1157" s="17">
        <f t="shared" si="4081"/>
        <v>15144.6</v>
      </c>
      <c r="AF1157" s="17">
        <f t="shared" si="4082"/>
        <v>14845.299999999999</v>
      </c>
      <c r="AG1157" s="17">
        <f t="shared" si="4083"/>
        <v>14838.400000000001</v>
      </c>
      <c r="AH1157" s="17">
        <f>AH1158+AH1161+AH1165+AH1163</f>
        <v>0</v>
      </c>
      <c r="AI1157" s="17">
        <f>AI1158+AI1161+AI1165+AI1163</f>
        <v>0</v>
      </c>
      <c r="AJ1157" s="17">
        <f>AJ1158+AJ1161+AJ1165+AJ1163</f>
        <v>0</v>
      </c>
      <c r="AK1157" s="17">
        <f>AK1158+AK1161+AK1165+AK1163</f>
        <v>-665</v>
      </c>
      <c r="AL1157" s="17">
        <f>AL1158+AL1161+AL1165+AL1163</f>
        <v>0</v>
      </c>
      <c r="AM1157" s="17">
        <f>AM1158+AM1161+AM1165+AM1163</f>
        <v>0</v>
      </c>
      <c r="AN1157" s="17">
        <f>AN1158+AN1161+AN1165+AN1163</f>
        <v>0</v>
      </c>
      <c r="AO1157" s="17">
        <f>AO1158+AO1161+AO1165+AO1163</f>
        <v>0</v>
      </c>
      <c r="AP1157" s="17">
        <f>AP1158+AP1161+AP1165+AP1163</f>
        <v>-665</v>
      </c>
      <c r="AQ1157" s="17">
        <f>AQ1158+AQ1161+AQ1165+AQ1163</f>
        <v>0</v>
      </c>
      <c r="AR1157" s="17">
        <f>AR1158+AR1161+AR1165+AR1163</f>
        <v>0</v>
      </c>
      <c r="AS1157" s="17">
        <f>AS1158+AS1161+AS1165+AS1163</f>
        <v>0</v>
      </c>
      <c r="AT1157" s="17">
        <f>AT1158+AT1161+AT1165+AT1163</f>
        <v>0</v>
      </c>
      <c r="AU1157" s="17">
        <f>AU1158+AU1161+AU1165+AU1163</f>
        <v>-665</v>
      </c>
      <c r="AV1157" s="17">
        <f>AV1158+AV1161+AV1165+AV1163</f>
        <v>0</v>
      </c>
      <c r="AW1157" s="17">
        <f t="shared" si="4202"/>
        <v>14479.6</v>
      </c>
      <c r="AX1157" s="17">
        <f t="shared" si="4203"/>
        <v>14180.299999999999</v>
      </c>
      <c r="AY1157" s="17">
        <f t="shared" si="4204"/>
        <v>14173.400000000001</v>
      </c>
      <c r="AZ1157" s="17">
        <f>AZ1158+AZ1161+AZ1165+AZ1163</f>
        <v>0</v>
      </c>
      <c r="BA1157" s="17">
        <f t="shared" si="4206"/>
        <v>14479.6</v>
      </c>
      <c r="BB1157" s="17">
        <f t="shared" si="4207"/>
        <v>14180.299999999999</v>
      </c>
      <c r="BC1157" s="17">
        <f t="shared" si="4208"/>
        <v>14173.400000000001</v>
      </c>
      <c r="BD1157" s="17">
        <f>BD1158+BD1161+BD1165+BD1163</f>
        <v>0</v>
      </c>
      <c r="BE1157" s="17">
        <f>BE1158+BE1161+BE1165+BE1163</f>
        <v>0</v>
      </c>
      <c r="BF1157" s="17">
        <f>BF1158+BF1161+BF1165+BF1163</f>
        <v>0</v>
      </c>
      <c r="BG1157" s="17">
        <f>BG1158+BG1161+BG1165+BG1163</f>
        <v>0</v>
      </c>
      <c r="BH1157" s="17">
        <f>BH1158+BH1161+BH1165+BH1163</f>
        <v>0</v>
      </c>
      <c r="BI1157" s="17">
        <f>BI1158+BI1161+BI1165+BI1163</f>
        <v>0</v>
      </c>
      <c r="BJ1157" s="17">
        <f>BJ1158+BJ1161+BJ1165+BJ1163</f>
        <v>0</v>
      </c>
      <c r="BK1157" s="17">
        <f>BK1158+BK1161+BK1165+BK1163</f>
        <v>0</v>
      </c>
      <c r="BL1157" s="17">
        <f>BL1158+BL1161+BL1165+BL1163</f>
        <v>0</v>
      </c>
      <c r="BM1157" s="17">
        <f>BM1158+BM1161+BM1165+BM1163</f>
        <v>0</v>
      </c>
      <c r="BN1157" s="17">
        <f>BN1158+BN1161+BN1165+BN1163</f>
        <v>0</v>
      </c>
      <c r="BO1157" s="17">
        <f t="shared" si="4166"/>
        <v>14479.6</v>
      </c>
      <c r="BP1157" s="17">
        <f t="shared" si="4167"/>
        <v>14180.299999999999</v>
      </c>
      <c r="BQ1157" s="17">
        <f t="shared" si="4168"/>
        <v>14173.400000000001</v>
      </c>
      <c r="BR1157" s="17">
        <f>BR1158+BR1161+BR1165+BR1163</f>
        <v>0</v>
      </c>
      <c r="BS1157" s="35"/>
      <c r="BT1157" s="35"/>
      <c r="BU1157" s="1"/>
      <c r="BV1157" s="1"/>
      <c r="BW1157" s="1"/>
      <c r="BX1157" s="1"/>
      <c r="BY1157" s="1"/>
      <c r="BZ1157" s="1"/>
      <c r="CA1157" s="1"/>
      <c r="CB1157" s="1"/>
    </row>
    <row r="1158" s="1" customFormat="1" ht="63">
      <c r="A1158" s="33" t="s">
        <v>505</v>
      </c>
      <c r="B1158" s="33" t="s">
        <v>36</v>
      </c>
      <c r="C1158" s="33" t="s">
        <v>38</v>
      </c>
      <c r="D1158" s="33" t="s">
        <v>435</v>
      </c>
      <c r="E1158" s="33"/>
      <c r="F1158" s="34" t="s">
        <v>436</v>
      </c>
      <c r="G1158" s="17">
        <f>G1159+G1160</f>
        <v>7492.4000000000005</v>
      </c>
      <c r="H1158" s="17">
        <f>H1159+H1160</f>
        <v>7193.0999999999995</v>
      </c>
      <c r="I1158" s="17">
        <f>I1159+I1160</f>
        <v>7186.2000000000007</v>
      </c>
      <c r="J1158" s="17">
        <f>J1159+J1160</f>
        <v>0</v>
      </c>
      <c r="K1158" s="17">
        <f>K1159+K1160</f>
        <v>0</v>
      </c>
      <c r="L1158" s="17">
        <f>L1159+L1160</f>
        <v>0</v>
      </c>
      <c r="M1158" s="17">
        <f t="shared" si="4084"/>
        <v>7492.4000000000005</v>
      </c>
      <c r="N1158" s="17">
        <f t="shared" si="4085"/>
        <v>7193.0999999999995</v>
      </c>
      <c r="O1158" s="17">
        <f t="shared" si="4086"/>
        <v>7186.2000000000007</v>
      </c>
      <c r="P1158" s="17">
        <f>P1159+P1160</f>
        <v>0</v>
      </c>
      <c r="Q1158" s="17">
        <f>Q1159+Q1160</f>
        <v>0</v>
      </c>
      <c r="R1158" s="17">
        <f>R1159+R1160</f>
        <v>0</v>
      </c>
      <c r="S1158" s="17">
        <f>S1159+S1160</f>
        <v>0</v>
      </c>
      <c r="T1158" s="17">
        <f>T1159+T1160</f>
        <v>0</v>
      </c>
      <c r="U1158" s="17">
        <f>U1159+U1160</f>
        <v>0</v>
      </c>
      <c r="V1158" s="17">
        <f>V1159+V1160</f>
        <v>0</v>
      </c>
      <c r="W1158" s="17">
        <f>W1159+W1160</f>
        <v>0</v>
      </c>
      <c r="X1158" s="17">
        <f>X1159+X1160</f>
        <v>0</v>
      </c>
      <c r="Y1158" s="17">
        <f t="shared" ref="Y1158:Y1221" si="4301">M1158+P1158+Q1158+R1158+S1158</f>
        <v>7492.4000000000005</v>
      </c>
      <c r="Z1158" s="17">
        <f t="shared" ref="Z1158:Z1221" si="4302">N1158+T1158+U1158</f>
        <v>7193.0999999999995</v>
      </c>
      <c r="AA1158" s="17">
        <f t="shared" ref="AA1158:AA1221" si="4303">O1158+V1158+X1158+W1158</f>
        <v>7186.2000000000007</v>
      </c>
      <c r="AB1158" s="17">
        <f>AB1159+AB1160</f>
        <v>0</v>
      </c>
      <c r="AC1158" s="17">
        <f>AC1159+AC1160</f>
        <v>0</v>
      </c>
      <c r="AD1158" s="17">
        <f>AD1159+AD1160</f>
        <v>0</v>
      </c>
      <c r="AE1158" s="17">
        <f t="shared" ref="AE1158:AE1221" si="4304">Y1158+AB1158</f>
        <v>7492.4000000000005</v>
      </c>
      <c r="AF1158" s="17">
        <f t="shared" ref="AF1158:AF1221" si="4305">Z1158+AC1158</f>
        <v>7193.0999999999995</v>
      </c>
      <c r="AG1158" s="17">
        <f t="shared" ref="AG1158:AG1221" si="4306">AA1158+AD1158</f>
        <v>7186.2000000000007</v>
      </c>
      <c r="AH1158" s="17">
        <f>AH1159+AH1160</f>
        <v>0</v>
      </c>
      <c r="AI1158" s="17">
        <f>AI1159+AI1160</f>
        <v>0</v>
      </c>
      <c r="AJ1158" s="17">
        <f>AJ1159+AJ1160</f>
        <v>0</v>
      </c>
      <c r="AK1158" s="17">
        <f>AK1159+AK1160</f>
        <v>0</v>
      </c>
      <c r="AL1158" s="17">
        <f>AL1159+AL1160</f>
        <v>0</v>
      </c>
      <c r="AM1158" s="17">
        <f>AM1159+AM1160</f>
        <v>0</v>
      </c>
      <c r="AN1158" s="17">
        <f>AN1159+AN1160</f>
        <v>0</v>
      </c>
      <c r="AO1158" s="17">
        <f>AO1159+AO1160</f>
        <v>0</v>
      </c>
      <c r="AP1158" s="17">
        <f>AP1159+AP1160</f>
        <v>0</v>
      </c>
      <c r="AQ1158" s="17">
        <f>AQ1159+AQ1160</f>
        <v>0</v>
      </c>
      <c r="AR1158" s="17">
        <f>AR1159+AR1160</f>
        <v>0</v>
      </c>
      <c r="AS1158" s="17">
        <f>AS1159+AS1160</f>
        <v>0</v>
      </c>
      <c r="AT1158" s="17">
        <f>AT1159+AT1160</f>
        <v>0</v>
      </c>
      <c r="AU1158" s="17">
        <f>AU1159+AU1160</f>
        <v>0</v>
      </c>
      <c r="AV1158" s="17">
        <f>AV1159+AV1160</f>
        <v>0</v>
      </c>
      <c r="AW1158" s="17">
        <f t="shared" si="4202"/>
        <v>7492.4000000000005</v>
      </c>
      <c r="AX1158" s="17">
        <f t="shared" si="4203"/>
        <v>7193.0999999999995</v>
      </c>
      <c r="AY1158" s="17">
        <f t="shared" si="4204"/>
        <v>7186.2000000000007</v>
      </c>
      <c r="AZ1158" s="17">
        <f>AZ1159+AZ1160</f>
        <v>0</v>
      </c>
      <c r="BA1158" s="17">
        <f t="shared" si="4206"/>
        <v>7492.4000000000005</v>
      </c>
      <c r="BB1158" s="17">
        <f t="shared" si="4207"/>
        <v>7193.0999999999995</v>
      </c>
      <c r="BC1158" s="17">
        <f t="shared" si="4208"/>
        <v>7186.2000000000007</v>
      </c>
      <c r="BD1158" s="17">
        <f>BD1159+BD1160</f>
        <v>0</v>
      </c>
      <c r="BE1158" s="17">
        <f>BE1159+BE1160</f>
        <v>0</v>
      </c>
      <c r="BF1158" s="17">
        <f>BF1159+BF1160</f>
        <v>0</v>
      </c>
      <c r="BG1158" s="17">
        <f>BG1159+BG1160</f>
        <v>0</v>
      </c>
      <c r="BH1158" s="17">
        <f>BH1159+BH1160</f>
        <v>0</v>
      </c>
      <c r="BI1158" s="17">
        <f>BI1159+BI1160</f>
        <v>0</v>
      </c>
      <c r="BJ1158" s="17">
        <f>BJ1159+BJ1160</f>
        <v>0</v>
      </c>
      <c r="BK1158" s="17">
        <f>BK1159+BK1160</f>
        <v>0</v>
      </c>
      <c r="BL1158" s="17">
        <f>BL1159+BL1160</f>
        <v>0</v>
      </c>
      <c r="BM1158" s="17">
        <f>BM1159+BM1160</f>
        <v>0</v>
      </c>
      <c r="BN1158" s="17">
        <f>BN1159+BN1160</f>
        <v>0</v>
      </c>
      <c r="BO1158" s="17">
        <f t="shared" si="4166"/>
        <v>7492.4000000000005</v>
      </c>
      <c r="BP1158" s="17">
        <f t="shared" si="4167"/>
        <v>7193.0999999999995</v>
      </c>
      <c r="BQ1158" s="17">
        <f t="shared" si="4168"/>
        <v>7186.2000000000007</v>
      </c>
      <c r="BR1158" s="17">
        <f>BR1159+BR1160</f>
        <v>0</v>
      </c>
      <c r="BS1158" s="35"/>
      <c r="BT1158" s="35"/>
      <c r="BU1158" s="1"/>
      <c r="BV1158" s="1"/>
      <c r="BW1158" s="1"/>
      <c r="BX1158" s="1"/>
      <c r="BY1158" s="1"/>
      <c r="BZ1158" s="1"/>
      <c r="CA1158" s="1"/>
      <c r="CB1158" s="1"/>
    </row>
    <row r="1159" s="1" customFormat="1">
      <c r="A1159" s="33" t="s">
        <v>505</v>
      </c>
      <c r="B1159" s="33" t="s">
        <v>36</v>
      </c>
      <c r="C1159" s="33" t="s">
        <v>38</v>
      </c>
      <c r="D1159" s="33" t="s">
        <v>435</v>
      </c>
      <c r="E1159" s="33" t="s">
        <v>48</v>
      </c>
      <c r="F1159" s="34" t="s">
        <v>49</v>
      </c>
      <c r="G1159" s="17">
        <v>7393.8000000000002</v>
      </c>
      <c r="H1159" s="17">
        <v>7099.1999999999998</v>
      </c>
      <c r="I1159" s="17">
        <v>7096.9000000000005</v>
      </c>
      <c r="J1159" s="17"/>
      <c r="K1159" s="17"/>
      <c r="L1159" s="17"/>
      <c r="M1159" s="17">
        <f t="shared" si="4084"/>
        <v>7393.8000000000002</v>
      </c>
      <c r="N1159" s="17">
        <f t="shared" si="4085"/>
        <v>7099.1999999999998</v>
      </c>
      <c r="O1159" s="17">
        <f t="shared" si="4086"/>
        <v>7096.9000000000005</v>
      </c>
      <c r="P1159" s="17"/>
      <c r="Q1159" s="17"/>
      <c r="R1159" s="17"/>
      <c r="S1159" s="17"/>
      <c r="T1159" s="17"/>
      <c r="U1159" s="17"/>
      <c r="V1159" s="17"/>
      <c r="W1159" s="17"/>
      <c r="X1159" s="17"/>
      <c r="Y1159" s="17">
        <f t="shared" si="4301"/>
        <v>7393.8000000000002</v>
      </c>
      <c r="Z1159" s="17">
        <f t="shared" si="4302"/>
        <v>7099.1999999999998</v>
      </c>
      <c r="AA1159" s="17">
        <f t="shared" si="4303"/>
        <v>7096.9000000000005</v>
      </c>
      <c r="AB1159" s="17"/>
      <c r="AC1159" s="17"/>
      <c r="AD1159" s="17"/>
      <c r="AE1159" s="17">
        <f t="shared" si="4304"/>
        <v>7393.8000000000002</v>
      </c>
      <c r="AF1159" s="17">
        <f t="shared" si="4305"/>
        <v>7099.1999999999998</v>
      </c>
      <c r="AG1159" s="17">
        <f t="shared" si="4306"/>
        <v>7096.9000000000005</v>
      </c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>
        <f t="shared" si="4202"/>
        <v>7393.8000000000002</v>
      </c>
      <c r="AX1159" s="17">
        <f t="shared" si="4203"/>
        <v>7099.1999999999998</v>
      </c>
      <c r="AY1159" s="17">
        <f t="shared" si="4204"/>
        <v>7096.9000000000005</v>
      </c>
      <c r="AZ1159" s="17"/>
      <c r="BA1159" s="17">
        <f t="shared" si="4206"/>
        <v>7393.8000000000002</v>
      </c>
      <c r="BB1159" s="17">
        <f t="shared" si="4207"/>
        <v>7099.1999999999998</v>
      </c>
      <c r="BC1159" s="17">
        <f t="shared" si="4208"/>
        <v>7096.9000000000005</v>
      </c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>
        <f t="shared" si="4166"/>
        <v>7393.8000000000002</v>
      </c>
      <c r="BP1159" s="17">
        <f t="shared" si="4167"/>
        <v>7099.1999999999998</v>
      </c>
      <c r="BQ1159" s="17">
        <f t="shared" si="4168"/>
        <v>7096.9000000000005</v>
      </c>
      <c r="BR1159" s="17"/>
      <c r="BS1159" s="35"/>
      <c r="BT1159" s="35"/>
      <c r="BU1159" s="1"/>
      <c r="BV1159" s="1"/>
      <c r="BW1159" s="1"/>
      <c r="BX1159" s="1"/>
      <c r="BY1159" s="1"/>
      <c r="BZ1159" s="1"/>
      <c r="CA1159" s="1"/>
      <c r="CB1159" s="1"/>
    </row>
    <row r="1160" s="1" customFormat="1">
      <c r="A1160" s="33" t="s">
        <v>505</v>
      </c>
      <c r="B1160" s="33" t="s">
        <v>36</v>
      </c>
      <c r="C1160" s="33" t="s">
        <v>38</v>
      </c>
      <c r="D1160" s="33" t="s">
        <v>435</v>
      </c>
      <c r="E1160" s="33" t="s">
        <v>50</v>
      </c>
      <c r="F1160" s="34" t="s">
        <v>51</v>
      </c>
      <c r="G1160" s="17">
        <v>98.599999999999994</v>
      </c>
      <c r="H1160" s="17">
        <v>93.900000000000006</v>
      </c>
      <c r="I1160" s="17">
        <v>89.299999999999997</v>
      </c>
      <c r="J1160" s="17"/>
      <c r="K1160" s="17"/>
      <c r="L1160" s="17"/>
      <c r="M1160" s="17">
        <f t="shared" si="4084"/>
        <v>98.599999999999994</v>
      </c>
      <c r="N1160" s="17">
        <f t="shared" si="4085"/>
        <v>93.900000000000006</v>
      </c>
      <c r="O1160" s="17">
        <f t="shared" si="4086"/>
        <v>89.299999999999997</v>
      </c>
      <c r="P1160" s="17"/>
      <c r="Q1160" s="17"/>
      <c r="R1160" s="17"/>
      <c r="S1160" s="17"/>
      <c r="T1160" s="17"/>
      <c r="U1160" s="17"/>
      <c r="V1160" s="17"/>
      <c r="W1160" s="17"/>
      <c r="X1160" s="17"/>
      <c r="Y1160" s="17">
        <f t="shared" si="4301"/>
        <v>98.599999999999994</v>
      </c>
      <c r="Z1160" s="17">
        <f t="shared" si="4302"/>
        <v>93.900000000000006</v>
      </c>
      <c r="AA1160" s="17">
        <f t="shared" si="4303"/>
        <v>89.299999999999997</v>
      </c>
      <c r="AB1160" s="17"/>
      <c r="AC1160" s="17"/>
      <c r="AD1160" s="17"/>
      <c r="AE1160" s="17">
        <f t="shared" si="4304"/>
        <v>98.599999999999994</v>
      </c>
      <c r="AF1160" s="17">
        <f t="shared" si="4305"/>
        <v>93.900000000000006</v>
      </c>
      <c r="AG1160" s="17">
        <f t="shared" si="4306"/>
        <v>89.299999999999997</v>
      </c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>
        <f t="shared" si="4202"/>
        <v>98.599999999999994</v>
      </c>
      <c r="AX1160" s="17">
        <f t="shared" si="4203"/>
        <v>93.900000000000006</v>
      </c>
      <c r="AY1160" s="17">
        <f t="shared" si="4204"/>
        <v>89.299999999999997</v>
      </c>
      <c r="AZ1160" s="17"/>
      <c r="BA1160" s="17">
        <f t="shared" si="4206"/>
        <v>98.599999999999994</v>
      </c>
      <c r="BB1160" s="17">
        <f t="shared" si="4207"/>
        <v>93.900000000000006</v>
      </c>
      <c r="BC1160" s="17">
        <f t="shared" si="4208"/>
        <v>89.299999999999997</v>
      </c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>
        <f t="shared" si="4166"/>
        <v>98.599999999999994</v>
      </c>
      <c r="BP1160" s="17">
        <f t="shared" si="4167"/>
        <v>93.900000000000006</v>
      </c>
      <c r="BQ1160" s="17">
        <f t="shared" si="4168"/>
        <v>89.299999999999997</v>
      </c>
      <c r="BR1160" s="17"/>
      <c r="BS1160" s="35"/>
      <c r="BT1160" s="35"/>
      <c r="BU1160" s="1"/>
      <c r="BV1160" s="1"/>
      <c r="BW1160" s="1"/>
      <c r="BX1160" s="1"/>
      <c r="BY1160" s="1"/>
      <c r="BZ1160" s="1"/>
      <c r="CA1160" s="1"/>
      <c r="CB1160" s="1"/>
    </row>
    <row r="1161" s="1" customFormat="1" ht="94.5">
      <c r="A1161" s="33" t="s">
        <v>505</v>
      </c>
      <c r="B1161" s="33" t="s">
        <v>36</v>
      </c>
      <c r="C1161" s="33" t="s">
        <v>38</v>
      </c>
      <c r="D1161" s="33" t="s">
        <v>437</v>
      </c>
      <c r="E1161" s="38"/>
      <c r="F1161" s="34" t="s">
        <v>438</v>
      </c>
      <c r="G1161" s="17">
        <f>G1162</f>
        <v>5665.6999999999998</v>
      </c>
      <c r="H1161" s="17">
        <f>H1162</f>
        <v>5665.6999999999998</v>
      </c>
      <c r="I1161" s="17">
        <f>I1162</f>
        <v>5665.6999999999998</v>
      </c>
      <c r="J1161" s="17">
        <f>J1162</f>
        <v>0</v>
      </c>
      <c r="K1161" s="17">
        <f>K1162</f>
        <v>0</v>
      </c>
      <c r="L1161" s="17">
        <f>L1162</f>
        <v>0</v>
      </c>
      <c r="M1161" s="17">
        <f t="shared" si="4084"/>
        <v>5665.6999999999998</v>
      </c>
      <c r="N1161" s="17">
        <f t="shared" si="4085"/>
        <v>5665.6999999999998</v>
      </c>
      <c r="O1161" s="17">
        <f t="shared" si="4086"/>
        <v>5665.6999999999998</v>
      </c>
      <c r="P1161" s="17">
        <f>P1162</f>
        <v>0</v>
      </c>
      <c r="Q1161" s="17">
        <f>Q1162</f>
        <v>0</v>
      </c>
      <c r="R1161" s="17">
        <f>R1162</f>
        <v>0</v>
      </c>
      <c r="S1161" s="17">
        <f>S1162</f>
        <v>0</v>
      </c>
      <c r="T1161" s="17">
        <f>T1162</f>
        <v>0</v>
      </c>
      <c r="U1161" s="17">
        <f>U1162</f>
        <v>0</v>
      </c>
      <c r="V1161" s="17">
        <f>V1162</f>
        <v>0</v>
      </c>
      <c r="W1161" s="17">
        <f>W1162</f>
        <v>0</v>
      </c>
      <c r="X1161" s="17">
        <f>X1162</f>
        <v>0</v>
      </c>
      <c r="Y1161" s="17">
        <f t="shared" si="4301"/>
        <v>5665.6999999999998</v>
      </c>
      <c r="Z1161" s="17">
        <f t="shared" si="4302"/>
        <v>5665.6999999999998</v>
      </c>
      <c r="AA1161" s="17">
        <f t="shared" si="4303"/>
        <v>5665.6999999999998</v>
      </c>
      <c r="AB1161" s="17">
        <f>AB1162</f>
        <v>0</v>
      </c>
      <c r="AC1161" s="17">
        <f>AC1162</f>
        <v>0</v>
      </c>
      <c r="AD1161" s="17">
        <f>AD1162</f>
        <v>0</v>
      </c>
      <c r="AE1161" s="17">
        <f t="shared" si="4304"/>
        <v>5665.6999999999998</v>
      </c>
      <c r="AF1161" s="17">
        <f t="shared" si="4305"/>
        <v>5665.6999999999998</v>
      </c>
      <c r="AG1161" s="17">
        <f t="shared" si="4306"/>
        <v>5665.6999999999998</v>
      </c>
      <c r="AH1161" s="17">
        <f>AH1162</f>
        <v>0</v>
      </c>
      <c r="AI1161" s="17">
        <f>AI1162</f>
        <v>0</v>
      </c>
      <c r="AJ1161" s="17">
        <f>AJ1162</f>
        <v>0</v>
      </c>
      <c r="AK1161" s="17">
        <f>AK1162</f>
        <v>0</v>
      </c>
      <c r="AL1161" s="17">
        <f>AL1162</f>
        <v>0</v>
      </c>
      <c r="AM1161" s="17">
        <f>AM1162</f>
        <v>0</v>
      </c>
      <c r="AN1161" s="17">
        <f>AN1162</f>
        <v>0</v>
      </c>
      <c r="AO1161" s="17">
        <f>AO1162</f>
        <v>0</v>
      </c>
      <c r="AP1161" s="17">
        <f>AP1162</f>
        <v>0</v>
      </c>
      <c r="AQ1161" s="17">
        <f>AQ1162</f>
        <v>0</v>
      </c>
      <c r="AR1161" s="17">
        <f>AR1162</f>
        <v>0</v>
      </c>
      <c r="AS1161" s="17">
        <f>AS1162</f>
        <v>0</v>
      </c>
      <c r="AT1161" s="17">
        <f>AT1162</f>
        <v>0</v>
      </c>
      <c r="AU1161" s="17">
        <f>AU1162</f>
        <v>0</v>
      </c>
      <c r="AV1161" s="17">
        <f>AV1162</f>
        <v>0</v>
      </c>
      <c r="AW1161" s="17">
        <f t="shared" si="4202"/>
        <v>5665.6999999999998</v>
      </c>
      <c r="AX1161" s="17">
        <f t="shared" si="4203"/>
        <v>5665.6999999999998</v>
      </c>
      <c r="AY1161" s="17">
        <f t="shared" si="4204"/>
        <v>5665.6999999999998</v>
      </c>
      <c r="AZ1161" s="17">
        <f>AZ1162</f>
        <v>0</v>
      </c>
      <c r="BA1161" s="17">
        <f t="shared" si="4206"/>
        <v>5665.6999999999998</v>
      </c>
      <c r="BB1161" s="17">
        <f t="shared" si="4207"/>
        <v>5665.6999999999998</v>
      </c>
      <c r="BC1161" s="17">
        <f t="shared" si="4208"/>
        <v>5665.6999999999998</v>
      </c>
      <c r="BD1161" s="17">
        <f>BD1162</f>
        <v>0</v>
      </c>
      <c r="BE1161" s="17">
        <f>BE1162</f>
        <v>0</v>
      </c>
      <c r="BF1161" s="17">
        <f>BF1162</f>
        <v>0</v>
      </c>
      <c r="BG1161" s="17">
        <f>BG1162</f>
        <v>0</v>
      </c>
      <c r="BH1161" s="17">
        <f>BH1162</f>
        <v>0</v>
      </c>
      <c r="BI1161" s="17">
        <f>BI1162</f>
        <v>0</v>
      </c>
      <c r="BJ1161" s="17">
        <f>BJ1162</f>
        <v>0</v>
      </c>
      <c r="BK1161" s="17">
        <f>BK1162</f>
        <v>0</v>
      </c>
      <c r="BL1161" s="17">
        <f>BL1162</f>
        <v>0</v>
      </c>
      <c r="BM1161" s="17">
        <f>BM1162</f>
        <v>0</v>
      </c>
      <c r="BN1161" s="17">
        <f>BN1162</f>
        <v>0</v>
      </c>
      <c r="BO1161" s="17">
        <f t="shared" si="4166"/>
        <v>5665.6999999999998</v>
      </c>
      <c r="BP1161" s="17">
        <f t="shared" si="4167"/>
        <v>5665.6999999999998</v>
      </c>
      <c r="BQ1161" s="17">
        <f t="shared" si="4168"/>
        <v>5665.6999999999998</v>
      </c>
      <c r="BR1161" s="17">
        <f>BR1162</f>
        <v>0</v>
      </c>
      <c r="BS1161" s="35"/>
      <c r="BT1161" s="35"/>
      <c r="BU1161" s="1"/>
      <c r="BV1161" s="1"/>
      <c r="BW1161" s="1"/>
      <c r="BX1161" s="1"/>
      <c r="BY1161" s="1"/>
      <c r="BZ1161" s="1"/>
      <c r="CA1161" s="1"/>
      <c r="CB1161" s="1"/>
    </row>
    <row r="1162" s="1" customFormat="1">
      <c r="A1162" s="33" t="s">
        <v>505</v>
      </c>
      <c r="B1162" s="33" t="s">
        <v>36</v>
      </c>
      <c r="C1162" s="33" t="s">
        <v>38</v>
      </c>
      <c r="D1162" s="33" t="s">
        <v>437</v>
      </c>
      <c r="E1162" s="33" t="s">
        <v>141</v>
      </c>
      <c r="F1162" s="34" t="s">
        <v>142</v>
      </c>
      <c r="G1162" s="17">
        <v>5665.6999999999998</v>
      </c>
      <c r="H1162" s="17">
        <v>5665.6999999999998</v>
      </c>
      <c r="I1162" s="17">
        <v>5665.6999999999998</v>
      </c>
      <c r="J1162" s="17"/>
      <c r="K1162" s="17"/>
      <c r="L1162" s="17"/>
      <c r="M1162" s="17">
        <f t="shared" si="4084"/>
        <v>5665.6999999999998</v>
      </c>
      <c r="N1162" s="17">
        <f t="shared" si="4085"/>
        <v>5665.6999999999998</v>
      </c>
      <c r="O1162" s="17">
        <f t="shared" si="4086"/>
        <v>5665.6999999999998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Y1162" s="17">
        <f t="shared" si="4301"/>
        <v>5665.6999999999998</v>
      </c>
      <c r="Z1162" s="17">
        <f t="shared" si="4302"/>
        <v>5665.6999999999998</v>
      </c>
      <c r="AA1162" s="17">
        <f t="shared" si="4303"/>
        <v>5665.6999999999998</v>
      </c>
      <c r="AB1162" s="17"/>
      <c r="AC1162" s="17"/>
      <c r="AD1162" s="17"/>
      <c r="AE1162" s="17">
        <f t="shared" si="4304"/>
        <v>5665.6999999999998</v>
      </c>
      <c r="AF1162" s="17">
        <f t="shared" si="4305"/>
        <v>5665.6999999999998</v>
      </c>
      <c r="AG1162" s="17">
        <f t="shared" si="4306"/>
        <v>5665.6999999999998</v>
      </c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>
        <f t="shared" si="4202"/>
        <v>5665.6999999999998</v>
      </c>
      <c r="AX1162" s="17">
        <f t="shared" si="4203"/>
        <v>5665.6999999999998</v>
      </c>
      <c r="AY1162" s="17">
        <f t="shared" si="4204"/>
        <v>5665.6999999999998</v>
      </c>
      <c r="AZ1162" s="17"/>
      <c r="BA1162" s="17">
        <f t="shared" si="4206"/>
        <v>5665.6999999999998</v>
      </c>
      <c r="BB1162" s="17">
        <f t="shared" si="4207"/>
        <v>5665.6999999999998</v>
      </c>
      <c r="BC1162" s="17">
        <f t="shared" si="4208"/>
        <v>5665.6999999999998</v>
      </c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>
        <f t="shared" si="4166"/>
        <v>5665.6999999999998</v>
      </c>
      <c r="BP1162" s="17">
        <f t="shared" si="4167"/>
        <v>5665.6999999999998</v>
      </c>
      <c r="BQ1162" s="17">
        <f t="shared" si="4168"/>
        <v>5665.6999999999998</v>
      </c>
      <c r="BR1162" s="17"/>
      <c r="BS1162" s="35"/>
      <c r="BT1162" s="35"/>
      <c r="BU1162" s="1"/>
      <c r="BV1162" s="1"/>
      <c r="BW1162" s="1"/>
      <c r="BX1162" s="1"/>
      <c r="BY1162" s="1"/>
      <c r="BZ1162" s="1"/>
      <c r="CA1162" s="1"/>
      <c r="CB1162" s="1"/>
    </row>
    <row r="1163" s="1" customFormat="1">
      <c r="A1163" s="33" t="s">
        <v>505</v>
      </c>
      <c r="B1163" s="33" t="s">
        <v>36</v>
      </c>
      <c r="C1163" s="33" t="s">
        <v>38</v>
      </c>
      <c r="D1163" s="33" t="s">
        <v>507</v>
      </c>
      <c r="E1163" s="33"/>
      <c r="F1163" s="34" t="s">
        <v>508</v>
      </c>
      <c r="G1163" s="17">
        <f>G1164</f>
        <v>1050</v>
      </c>
      <c r="H1163" s="17">
        <f>H1164</f>
        <v>1050</v>
      </c>
      <c r="I1163" s="17">
        <f>I1164</f>
        <v>1050</v>
      </c>
      <c r="J1163" s="17">
        <f>J1164</f>
        <v>0</v>
      </c>
      <c r="K1163" s="17">
        <f>K1164</f>
        <v>0</v>
      </c>
      <c r="L1163" s="17">
        <f>L1164</f>
        <v>0</v>
      </c>
      <c r="M1163" s="17">
        <f t="shared" si="4084"/>
        <v>1050</v>
      </c>
      <c r="N1163" s="17">
        <f t="shared" si="4085"/>
        <v>1050</v>
      </c>
      <c r="O1163" s="17">
        <f t="shared" si="4086"/>
        <v>1050</v>
      </c>
      <c r="P1163" s="17">
        <f>P1164</f>
        <v>0</v>
      </c>
      <c r="Q1163" s="17">
        <f>Q1164</f>
        <v>0</v>
      </c>
      <c r="R1163" s="17">
        <f>R1164</f>
        <v>0</v>
      </c>
      <c r="S1163" s="17">
        <f>S1164</f>
        <v>0</v>
      </c>
      <c r="T1163" s="17">
        <f>T1164</f>
        <v>0</v>
      </c>
      <c r="U1163" s="17">
        <f>U1164</f>
        <v>0</v>
      </c>
      <c r="V1163" s="17">
        <f>V1164</f>
        <v>0</v>
      </c>
      <c r="W1163" s="17">
        <f>W1164</f>
        <v>0</v>
      </c>
      <c r="X1163" s="17">
        <f>X1164</f>
        <v>0</v>
      </c>
      <c r="Y1163" s="17">
        <f t="shared" si="4301"/>
        <v>1050</v>
      </c>
      <c r="Z1163" s="17">
        <f t="shared" si="4302"/>
        <v>1050</v>
      </c>
      <c r="AA1163" s="17">
        <f t="shared" si="4303"/>
        <v>1050</v>
      </c>
      <c r="AB1163" s="17">
        <f>AB1164</f>
        <v>0</v>
      </c>
      <c r="AC1163" s="17">
        <f>AC1164</f>
        <v>0</v>
      </c>
      <c r="AD1163" s="17">
        <f>AD1164</f>
        <v>0</v>
      </c>
      <c r="AE1163" s="17">
        <f t="shared" si="4304"/>
        <v>1050</v>
      </c>
      <c r="AF1163" s="17">
        <f t="shared" si="4305"/>
        <v>1050</v>
      </c>
      <c r="AG1163" s="17">
        <f t="shared" si="4306"/>
        <v>1050</v>
      </c>
      <c r="AH1163" s="17">
        <f>AH1164</f>
        <v>0</v>
      </c>
      <c r="AI1163" s="17">
        <f>AI1164</f>
        <v>0</v>
      </c>
      <c r="AJ1163" s="17">
        <f>AJ1164</f>
        <v>0</v>
      </c>
      <c r="AK1163" s="17">
        <f>AK1164</f>
        <v>0</v>
      </c>
      <c r="AL1163" s="17">
        <f>AL1164</f>
        <v>0</v>
      </c>
      <c r="AM1163" s="17">
        <f>AM1164</f>
        <v>0</v>
      </c>
      <c r="AN1163" s="17">
        <f>AN1164</f>
        <v>0</v>
      </c>
      <c r="AO1163" s="17">
        <f>AO1164</f>
        <v>0</v>
      </c>
      <c r="AP1163" s="17">
        <f>AP1164</f>
        <v>0</v>
      </c>
      <c r="AQ1163" s="17">
        <f>AQ1164</f>
        <v>0</v>
      </c>
      <c r="AR1163" s="17">
        <f>AR1164</f>
        <v>0</v>
      </c>
      <c r="AS1163" s="17">
        <f>AS1164</f>
        <v>0</v>
      </c>
      <c r="AT1163" s="17">
        <f>AT1164</f>
        <v>0</v>
      </c>
      <c r="AU1163" s="17">
        <f>AU1164</f>
        <v>0</v>
      </c>
      <c r="AV1163" s="17">
        <f>AV1164</f>
        <v>0</v>
      </c>
      <c r="AW1163" s="17">
        <f t="shared" si="4202"/>
        <v>1050</v>
      </c>
      <c r="AX1163" s="17">
        <f t="shared" si="4203"/>
        <v>1050</v>
      </c>
      <c r="AY1163" s="17">
        <f t="shared" si="4204"/>
        <v>1050</v>
      </c>
      <c r="AZ1163" s="17">
        <f>AZ1164</f>
        <v>0</v>
      </c>
      <c r="BA1163" s="17">
        <f t="shared" si="4206"/>
        <v>1050</v>
      </c>
      <c r="BB1163" s="17">
        <f t="shared" si="4207"/>
        <v>1050</v>
      </c>
      <c r="BC1163" s="17">
        <f t="shared" si="4208"/>
        <v>1050</v>
      </c>
      <c r="BD1163" s="17">
        <f>BD1164</f>
        <v>0</v>
      </c>
      <c r="BE1163" s="17">
        <f>BE1164</f>
        <v>0</v>
      </c>
      <c r="BF1163" s="17">
        <f>BF1164</f>
        <v>0</v>
      </c>
      <c r="BG1163" s="17">
        <f>BG1164</f>
        <v>0</v>
      </c>
      <c r="BH1163" s="17">
        <f>BH1164</f>
        <v>0</v>
      </c>
      <c r="BI1163" s="17">
        <f>BI1164</f>
        <v>0</v>
      </c>
      <c r="BJ1163" s="17">
        <f>BJ1164</f>
        <v>0</v>
      </c>
      <c r="BK1163" s="17">
        <f>BK1164</f>
        <v>0</v>
      </c>
      <c r="BL1163" s="17">
        <f>BL1164</f>
        <v>0</v>
      </c>
      <c r="BM1163" s="17">
        <f>BM1164</f>
        <v>0</v>
      </c>
      <c r="BN1163" s="17">
        <f>BN1164</f>
        <v>0</v>
      </c>
      <c r="BO1163" s="17">
        <f t="shared" si="4166"/>
        <v>1050</v>
      </c>
      <c r="BP1163" s="17">
        <f t="shared" si="4167"/>
        <v>1050</v>
      </c>
      <c r="BQ1163" s="17">
        <f t="shared" si="4168"/>
        <v>1050</v>
      </c>
      <c r="BR1163" s="17">
        <f>BR1164</f>
        <v>0</v>
      </c>
      <c r="BS1163" s="35"/>
      <c r="BT1163" s="35"/>
      <c r="BU1163" s="1"/>
      <c r="BV1163" s="1"/>
      <c r="BW1163" s="1"/>
      <c r="BX1163" s="1"/>
      <c r="BY1163" s="1"/>
      <c r="BZ1163" s="1"/>
      <c r="CA1163" s="1"/>
      <c r="CB1163" s="1"/>
    </row>
    <row r="1164" s="1" customFormat="1">
      <c r="A1164" s="33" t="s">
        <v>505</v>
      </c>
      <c r="B1164" s="33" t="s">
        <v>36</v>
      </c>
      <c r="C1164" s="33" t="s">
        <v>38</v>
      </c>
      <c r="D1164" s="33" t="s">
        <v>507</v>
      </c>
      <c r="E1164" s="33" t="s">
        <v>141</v>
      </c>
      <c r="F1164" s="34" t="s">
        <v>142</v>
      </c>
      <c r="G1164" s="17">
        <v>1050</v>
      </c>
      <c r="H1164" s="17">
        <v>1050</v>
      </c>
      <c r="I1164" s="17">
        <v>1050</v>
      </c>
      <c r="J1164" s="17"/>
      <c r="K1164" s="17"/>
      <c r="L1164" s="17"/>
      <c r="M1164" s="17">
        <f t="shared" si="4084"/>
        <v>1050</v>
      </c>
      <c r="N1164" s="17">
        <f t="shared" si="4085"/>
        <v>1050</v>
      </c>
      <c r="O1164" s="17">
        <f t="shared" si="4086"/>
        <v>1050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Y1164" s="17">
        <f t="shared" si="4301"/>
        <v>1050</v>
      </c>
      <c r="Z1164" s="17">
        <f t="shared" si="4302"/>
        <v>1050</v>
      </c>
      <c r="AA1164" s="17">
        <f t="shared" si="4303"/>
        <v>1050</v>
      </c>
      <c r="AB1164" s="17"/>
      <c r="AC1164" s="17"/>
      <c r="AD1164" s="17"/>
      <c r="AE1164" s="17">
        <f t="shared" si="4304"/>
        <v>1050</v>
      </c>
      <c r="AF1164" s="17">
        <f t="shared" si="4305"/>
        <v>1050</v>
      </c>
      <c r="AG1164" s="17">
        <f t="shared" si="4306"/>
        <v>1050</v>
      </c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>
        <f t="shared" si="4202"/>
        <v>1050</v>
      </c>
      <c r="AX1164" s="17">
        <f t="shared" si="4203"/>
        <v>1050</v>
      </c>
      <c r="AY1164" s="17">
        <f t="shared" si="4204"/>
        <v>1050</v>
      </c>
      <c r="AZ1164" s="17"/>
      <c r="BA1164" s="17">
        <f t="shared" si="4206"/>
        <v>1050</v>
      </c>
      <c r="BB1164" s="17">
        <f t="shared" si="4207"/>
        <v>1050</v>
      </c>
      <c r="BC1164" s="17">
        <f t="shared" si="4208"/>
        <v>1050</v>
      </c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>
        <f t="shared" si="4166"/>
        <v>1050</v>
      </c>
      <c r="BP1164" s="17">
        <f t="shared" si="4167"/>
        <v>1050</v>
      </c>
      <c r="BQ1164" s="17">
        <f t="shared" si="4168"/>
        <v>1050</v>
      </c>
      <c r="BR1164" s="17"/>
      <c r="BS1164" s="35"/>
      <c r="BT1164" s="35"/>
      <c r="BU1164" s="1"/>
      <c r="BV1164" s="1"/>
      <c r="BW1164" s="1"/>
      <c r="BX1164" s="1"/>
      <c r="BY1164" s="1"/>
      <c r="BZ1164" s="1"/>
      <c r="CA1164" s="1"/>
      <c r="CB1164" s="1"/>
    </row>
    <row r="1165" s="1" customFormat="1" ht="173.25">
      <c r="A1165" s="33" t="s">
        <v>505</v>
      </c>
      <c r="B1165" s="33" t="s">
        <v>36</v>
      </c>
      <c r="C1165" s="33" t="s">
        <v>38</v>
      </c>
      <c r="D1165" s="33" t="s">
        <v>251</v>
      </c>
      <c r="E1165" s="38"/>
      <c r="F1165" s="34" t="s">
        <v>252</v>
      </c>
      <c r="G1165" s="17">
        <f>G1166</f>
        <v>826.5</v>
      </c>
      <c r="H1165" s="17">
        <f>H1166</f>
        <v>826.5</v>
      </c>
      <c r="I1165" s="17">
        <f>I1166</f>
        <v>826.5</v>
      </c>
      <c r="J1165" s="17">
        <f>J1166</f>
        <v>0</v>
      </c>
      <c r="K1165" s="17">
        <f>K1166</f>
        <v>0</v>
      </c>
      <c r="L1165" s="17">
        <f>L1166</f>
        <v>0</v>
      </c>
      <c r="M1165" s="17">
        <f t="shared" si="4084"/>
        <v>826.5</v>
      </c>
      <c r="N1165" s="17">
        <f t="shared" si="4085"/>
        <v>826.5</v>
      </c>
      <c r="O1165" s="17">
        <f t="shared" si="4086"/>
        <v>826.5</v>
      </c>
      <c r="P1165" s="17">
        <f>P1166</f>
        <v>0</v>
      </c>
      <c r="Q1165" s="17">
        <f>Q1166</f>
        <v>0</v>
      </c>
      <c r="R1165" s="17">
        <f>R1166</f>
        <v>0</v>
      </c>
      <c r="S1165" s="17">
        <f>S1166</f>
        <v>110</v>
      </c>
      <c r="T1165" s="17">
        <f>T1166</f>
        <v>110</v>
      </c>
      <c r="U1165" s="17">
        <f>U1166</f>
        <v>0</v>
      </c>
      <c r="V1165" s="17">
        <f>V1166</f>
        <v>110</v>
      </c>
      <c r="W1165" s="17">
        <f>W1166</f>
        <v>0</v>
      </c>
      <c r="X1165" s="17">
        <f>X1166</f>
        <v>0</v>
      </c>
      <c r="Y1165" s="17">
        <f t="shared" si="4301"/>
        <v>936.5</v>
      </c>
      <c r="Z1165" s="17">
        <f t="shared" si="4302"/>
        <v>936.5</v>
      </c>
      <c r="AA1165" s="17">
        <f t="shared" si="4303"/>
        <v>936.5</v>
      </c>
      <c r="AB1165" s="17">
        <f>AB1166</f>
        <v>0</v>
      </c>
      <c r="AC1165" s="17">
        <f>AC1166</f>
        <v>0</v>
      </c>
      <c r="AD1165" s="17">
        <f>AD1166</f>
        <v>0</v>
      </c>
      <c r="AE1165" s="17">
        <f t="shared" si="4304"/>
        <v>936.5</v>
      </c>
      <c r="AF1165" s="17">
        <f t="shared" si="4305"/>
        <v>936.5</v>
      </c>
      <c r="AG1165" s="17">
        <f t="shared" si="4306"/>
        <v>936.5</v>
      </c>
      <c r="AH1165" s="17">
        <f>AH1166</f>
        <v>0</v>
      </c>
      <c r="AI1165" s="17">
        <f>AI1166</f>
        <v>0</v>
      </c>
      <c r="AJ1165" s="17">
        <f>AJ1166</f>
        <v>0</v>
      </c>
      <c r="AK1165" s="17">
        <f>AK1166</f>
        <v>-665</v>
      </c>
      <c r="AL1165" s="17">
        <f>AL1166</f>
        <v>0</v>
      </c>
      <c r="AM1165" s="17">
        <f>AM1166</f>
        <v>0</v>
      </c>
      <c r="AN1165" s="17">
        <f>AN1166</f>
        <v>0</v>
      </c>
      <c r="AO1165" s="17">
        <f>AO1166</f>
        <v>0</v>
      </c>
      <c r="AP1165" s="17">
        <f>AP1166</f>
        <v>-665</v>
      </c>
      <c r="AQ1165" s="17">
        <f>AQ1166</f>
        <v>0</v>
      </c>
      <c r="AR1165" s="17">
        <f>AR1166</f>
        <v>0</v>
      </c>
      <c r="AS1165" s="17">
        <f>AS1166</f>
        <v>0</v>
      </c>
      <c r="AT1165" s="17">
        <f>AT1166</f>
        <v>0</v>
      </c>
      <c r="AU1165" s="17">
        <f>AU1166</f>
        <v>-665</v>
      </c>
      <c r="AV1165" s="17">
        <f>AV1166</f>
        <v>0</v>
      </c>
      <c r="AW1165" s="17">
        <f t="shared" si="4202"/>
        <v>271.5</v>
      </c>
      <c r="AX1165" s="17">
        <f t="shared" si="4203"/>
        <v>271.5</v>
      </c>
      <c r="AY1165" s="17">
        <f t="shared" si="4204"/>
        <v>271.5</v>
      </c>
      <c r="AZ1165" s="17">
        <f>AZ1166</f>
        <v>0</v>
      </c>
      <c r="BA1165" s="17">
        <f t="shared" si="4206"/>
        <v>271.5</v>
      </c>
      <c r="BB1165" s="17">
        <f t="shared" si="4207"/>
        <v>271.5</v>
      </c>
      <c r="BC1165" s="17">
        <f t="shared" si="4208"/>
        <v>271.5</v>
      </c>
      <c r="BD1165" s="17">
        <f>BD1166</f>
        <v>0</v>
      </c>
      <c r="BE1165" s="17">
        <f>BE1166</f>
        <v>0</v>
      </c>
      <c r="BF1165" s="17">
        <f>BF1166</f>
        <v>0</v>
      </c>
      <c r="BG1165" s="17">
        <f>BG1166</f>
        <v>0</v>
      </c>
      <c r="BH1165" s="17">
        <f>BH1166</f>
        <v>0</v>
      </c>
      <c r="BI1165" s="17">
        <f>BI1166</f>
        <v>0</v>
      </c>
      <c r="BJ1165" s="17">
        <f>BJ1166</f>
        <v>0</v>
      </c>
      <c r="BK1165" s="17">
        <f>BK1166</f>
        <v>0</v>
      </c>
      <c r="BL1165" s="17">
        <f>BL1166</f>
        <v>0</v>
      </c>
      <c r="BM1165" s="17">
        <f>BM1166</f>
        <v>0</v>
      </c>
      <c r="BN1165" s="17">
        <f>BN1166</f>
        <v>0</v>
      </c>
      <c r="BO1165" s="17">
        <f t="shared" si="4166"/>
        <v>271.5</v>
      </c>
      <c r="BP1165" s="17">
        <f t="shared" si="4167"/>
        <v>271.5</v>
      </c>
      <c r="BQ1165" s="17">
        <f t="shared" si="4168"/>
        <v>271.5</v>
      </c>
      <c r="BR1165" s="17">
        <f>BR1166</f>
        <v>0</v>
      </c>
      <c r="BS1165" s="35"/>
      <c r="BT1165" s="35"/>
      <c r="BU1165" s="1"/>
      <c r="BV1165" s="1"/>
      <c r="BW1165" s="1"/>
      <c r="BX1165" s="1"/>
      <c r="BY1165" s="1"/>
      <c r="BZ1165" s="1"/>
      <c r="CA1165" s="1"/>
      <c r="CB1165" s="1"/>
    </row>
    <row r="1166" s="1" customFormat="1">
      <c r="A1166" s="33" t="s">
        <v>505</v>
      </c>
      <c r="B1166" s="33" t="s">
        <v>36</v>
      </c>
      <c r="C1166" s="33" t="s">
        <v>38</v>
      </c>
      <c r="D1166" s="33" t="s">
        <v>251</v>
      </c>
      <c r="E1166" s="33" t="s">
        <v>141</v>
      </c>
      <c r="F1166" s="34" t="s">
        <v>142</v>
      </c>
      <c r="G1166" s="17">
        <v>826.5</v>
      </c>
      <c r="H1166" s="17">
        <v>826.5</v>
      </c>
      <c r="I1166" s="17">
        <v>826.5</v>
      </c>
      <c r="J1166" s="17"/>
      <c r="K1166" s="17"/>
      <c r="L1166" s="17"/>
      <c r="M1166" s="17">
        <f t="shared" si="4084"/>
        <v>826.5</v>
      </c>
      <c r="N1166" s="17">
        <f t="shared" si="4085"/>
        <v>826.5</v>
      </c>
      <c r="O1166" s="17">
        <f t="shared" si="4086"/>
        <v>826.5</v>
      </c>
      <c r="P1166" s="17"/>
      <c r="Q1166" s="17"/>
      <c r="R1166" s="17"/>
      <c r="S1166" s="17">
        <v>110</v>
      </c>
      <c r="T1166" s="17">
        <v>110</v>
      </c>
      <c r="U1166" s="17"/>
      <c r="V1166" s="17">
        <v>110</v>
      </c>
      <c r="W1166" s="17"/>
      <c r="X1166" s="17"/>
      <c r="Y1166" s="17">
        <f t="shared" si="4301"/>
        <v>936.5</v>
      </c>
      <c r="Z1166" s="17">
        <f t="shared" si="4302"/>
        <v>936.5</v>
      </c>
      <c r="AA1166" s="17">
        <f t="shared" si="4303"/>
        <v>936.5</v>
      </c>
      <c r="AB1166" s="17"/>
      <c r="AC1166" s="17"/>
      <c r="AD1166" s="17"/>
      <c r="AE1166" s="17">
        <f t="shared" si="4304"/>
        <v>936.5</v>
      </c>
      <c r="AF1166" s="17">
        <f t="shared" si="4305"/>
        <v>936.5</v>
      </c>
      <c r="AG1166" s="17">
        <f t="shared" si="4306"/>
        <v>936.5</v>
      </c>
      <c r="AH1166" s="17"/>
      <c r="AI1166" s="17"/>
      <c r="AJ1166" s="17"/>
      <c r="AK1166" s="17">
        <v>-665</v>
      </c>
      <c r="AL1166" s="17"/>
      <c r="AM1166" s="17"/>
      <c r="AN1166" s="17"/>
      <c r="AO1166" s="17"/>
      <c r="AP1166" s="17">
        <v>-665</v>
      </c>
      <c r="AQ1166" s="17"/>
      <c r="AR1166" s="17"/>
      <c r="AS1166" s="17"/>
      <c r="AT1166" s="17"/>
      <c r="AU1166" s="17">
        <v>-665</v>
      </c>
      <c r="AV1166" s="17"/>
      <c r="AW1166" s="17">
        <f t="shared" si="4202"/>
        <v>271.5</v>
      </c>
      <c r="AX1166" s="17">
        <f t="shared" si="4203"/>
        <v>271.5</v>
      </c>
      <c r="AY1166" s="17">
        <f t="shared" si="4204"/>
        <v>271.5</v>
      </c>
      <c r="AZ1166" s="17"/>
      <c r="BA1166" s="17">
        <f t="shared" si="4206"/>
        <v>271.5</v>
      </c>
      <c r="BB1166" s="17">
        <f t="shared" si="4207"/>
        <v>271.5</v>
      </c>
      <c r="BC1166" s="17">
        <f t="shared" si="4208"/>
        <v>271.5</v>
      </c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>
        <f t="shared" si="4166"/>
        <v>271.5</v>
      </c>
      <c r="BP1166" s="17">
        <f t="shared" si="4167"/>
        <v>271.5</v>
      </c>
      <c r="BQ1166" s="17">
        <f t="shared" si="4168"/>
        <v>271.5</v>
      </c>
      <c r="BR1166" s="17"/>
      <c r="BS1166" s="35"/>
      <c r="BT1166" s="35"/>
      <c r="BU1166" s="1"/>
      <c r="BV1166" s="1"/>
      <c r="BW1166" s="1"/>
      <c r="BX1166" s="1"/>
      <c r="BY1166" s="1"/>
      <c r="BZ1166" s="1"/>
      <c r="CA1166" s="1"/>
      <c r="CB1166" s="1"/>
    </row>
    <row r="1167" s="1" customFormat="1">
      <c r="A1167" s="33" t="s">
        <v>505</v>
      </c>
      <c r="B1167" s="33" t="s">
        <v>36</v>
      </c>
      <c r="C1167" s="33" t="s">
        <v>38</v>
      </c>
      <c r="D1167" s="33" t="s">
        <v>64</v>
      </c>
      <c r="E1167" s="38"/>
      <c r="F1167" s="34" t="s">
        <v>65</v>
      </c>
      <c r="G1167" s="17"/>
      <c r="H1167" s="17"/>
      <c r="I1167" s="17"/>
      <c r="J1167" s="17"/>
      <c r="K1167" s="17"/>
      <c r="L1167" s="17"/>
      <c r="M1167" s="17"/>
      <c r="N1167" s="17"/>
      <c r="O1167" s="17"/>
      <c r="P1167" s="17">
        <f t="shared" ref="P1167:P1168" si="4307">P1168</f>
        <v>0</v>
      </c>
      <c r="Q1167" s="17">
        <f t="shared" ref="Q1167:Q1168" si="4308">Q1168</f>
        <v>0</v>
      </c>
      <c r="R1167" s="17">
        <f t="shared" ref="R1167:R1168" si="4309">R1168</f>
        <v>0</v>
      </c>
      <c r="S1167" s="17">
        <f t="shared" ref="S1167:S1168" si="4310">S1168</f>
        <v>127.92184</v>
      </c>
      <c r="T1167" s="17">
        <f t="shared" ref="T1167:T1168" si="4311">T1168</f>
        <v>0</v>
      </c>
      <c r="U1167" s="17">
        <f t="shared" ref="U1167:U1168" si="4312">U1168</f>
        <v>0</v>
      </c>
      <c r="V1167" s="17">
        <f t="shared" ref="V1167:V1168" si="4313">V1168</f>
        <v>0</v>
      </c>
      <c r="W1167" s="17">
        <f t="shared" ref="W1167:W1168" si="4314">W1168</f>
        <v>0</v>
      </c>
      <c r="X1167" s="17">
        <f t="shared" ref="X1167:X1168" si="4315">X1168</f>
        <v>0</v>
      </c>
      <c r="Y1167" s="17">
        <f t="shared" si="4301"/>
        <v>127.92184</v>
      </c>
      <c r="Z1167" s="17">
        <f t="shared" si="4302"/>
        <v>0</v>
      </c>
      <c r="AA1167" s="17">
        <f t="shared" si="4303"/>
        <v>0</v>
      </c>
      <c r="AB1167" s="17">
        <f t="shared" ref="AB1167:AB1168" si="4316">AB1168</f>
        <v>0</v>
      </c>
      <c r="AC1167" s="17">
        <f t="shared" ref="AC1167:AC1168" si="4317">AC1168</f>
        <v>0</v>
      </c>
      <c r="AD1167" s="17">
        <f t="shared" ref="AD1167:AD1168" si="4318">AD1168</f>
        <v>0</v>
      </c>
      <c r="AE1167" s="17">
        <f t="shared" si="4304"/>
        <v>127.92184</v>
      </c>
      <c r="AF1167" s="17">
        <f t="shared" si="4305"/>
        <v>0</v>
      </c>
      <c r="AG1167" s="17">
        <f t="shared" si="4306"/>
        <v>0</v>
      </c>
      <c r="AH1167" s="17">
        <f t="shared" ref="AH1167:AH1168" si="4319">AH1168</f>
        <v>0</v>
      </c>
      <c r="AI1167" s="17">
        <f t="shared" ref="AI1167:AI1168" si="4320">AI1168</f>
        <v>0</v>
      </c>
      <c r="AJ1167" s="17">
        <f t="shared" ref="AJ1167:AJ1168" si="4321">AJ1168</f>
        <v>0</v>
      </c>
      <c r="AK1167" s="17">
        <f t="shared" ref="AK1167:AK1168" si="4322">AK1168</f>
        <v>0</v>
      </c>
      <c r="AL1167" s="17">
        <f t="shared" ref="AL1167:AL1168" si="4323">AL1168</f>
        <v>0</v>
      </c>
      <c r="AM1167" s="17">
        <f t="shared" ref="AM1167:AM1168" si="4324">AM1168</f>
        <v>0</v>
      </c>
      <c r="AN1167" s="17">
        <f t="shared" ref="AN1167:AN1168" si="4325">AN1168</f>
        <v>0</v>
      </c>
      <c r="AO1167" s="17">
        <f t="shared" ref="AO1167:AO1168" si="4326">AO1168</f>
        <v>0</v>
      </c>
      <c r="AP1167" s="17">
        <f t="shared" ref="AP1167:AP1168" si="4327">AP1168</f>
        <v>0</v>
      </c>
      <c r="AQ1167" s="17">
        <f t="shared" ref="AQ1167:AQ1168" si="4328">AQ1168</f>
        <v>0</v>
      </c>
      <c r="AR1167" s="17">
        <f t="shared" ref="AR1167:AR1168" si="4329">AR1168</f>
        <v>0</v>
      </c>
      <c r="AS1167" s="17">
        <f t="shared" ref="AS1167:AS1168" si="4330">AS1168</f>
        <v>0</v>
      </c>
      <c r="AT1167" s="17">
        <f t="shared" ref="AT1167:AT1168" si="4331">AT1168</f>
        <v>0</v>
      </c>
      <c r="AU1167" s="17">
        <f t="shared" ref="AU1167:AU1168" si="4332">AU1168</f>
        <v>0</v>
      </c>
      <c r="AV1167" s="17">
        <f t="shared" ref="AV1167:AV1168" si="4333">AV1168</f>
        <v>0</v>
      </c>
      <c r="AW1167" s="17">
        <f t="shared" si="4202"/>
        <v>127.92184</v>
      </c>
      <c r="AX1167" s="17">
        <f t="shared" si="4203"/>
        <v>0</v>
      </c>
      <c r="AY1167" s="17">
        <f t="shared" si="4204"/>
        <v>0</v>
      </c>
      <c r="AZ1167" s="17">
        <f t="shared" ref="AZ1167:AZ1168" si="4334">AZ1168</f>
        <v>0</v>
      </c>
      <c r="BA1167" s="17">
        <f t="shared" si="4206"/>
        <v>127.92184</v>
      </c>
      <c r="BB1167" s="17">
        <f t="shared" si="4207"/>
        <v>0</v>
      </c>
      <c r="BC1167" s="17">
        <f t="shared" si="4208"/>
        <v>0</v>
      </c>
      <c r="BD1167" s="17">
        <f t="shared" ref="BD1167:BD1168" si="4335">BD1168</f>
        <v>0</v>
      </c>
      <c r="BE1167" s="17">
        <f t="shared" ref="BE1167:BE1168" si="4336">BE1168</f>
        <v>0</v>
      </c>
      <c r="BF1167" s="17">
        <f t="shared" ref="BF1167:BF1168" si="4337">BF1168</f>
        <v>0</v>
      </c>
      <c r="BG1167" s="17">
        <f t="shared" ref="BG1167:BG1168" si="4338">BG1168</f>
        <v>0</v>
      </c>
      <c r="BH1167" s="17">
        <f t="shared" ref="BH1167:BH1168" si="4339">BH1168</f>
        <v>0</v>
      </c>
      <c r="BI1167" s="17">
        <f t="shared" ref="BI1167:BI1168" si="4340">BI1168</f>
        <v>0</v>
      </c>
      <c r="BJ1167" s="17">
        <f t="shared" ref="BJ1167:BJ1168" si="4341">BJ1168</f>
        <v>0</v>
      </c>
      <c r="BK1167" s="17">
        <f t="shared" ref="BK1167:BK1168" si="4342">BK1168</f>
        <v>0</v>
      </c>
      <c r="BL1167" s="17">
        <f t="shared" ref="BL1167:BL1168" si="4343">BL1168</f>
        <v>0</v>
      </c>
      <c r="BM1167" s="17">
        <f t="shared" ref="BM1167:BM1168" si="4344">BM1168</f>
        <v>0</v>
      </c>
      <c r="BN1167" s="17">
        <f t="shared" ref="BN1167:BN1168" si="4345">BN1168</f>
        <v>0</v>
      </c>
      <c r="BO1167" s="17">
        <f t="shared" si="4166"/>
        <v>127.92184</v>
      </c>
      <c r="BP1167" s="17">
        <f t="shared" si="4167"/>
        <v>0</v>
      </c>
      <c r="BQ1167" s="17">
        <f t="shared" si="4168"/>
        <v>0</v>
      </c>
      <c r="BR1167" s="17">
        <f t="shared" ref="BR1167:BR1168" si="4346">BR1168</f>
        <v>0</v>
      </c>
      <c r="BS1167" s="35"/>
      <c r="BT1167" s="35"/>
      <c r="BU1167" s="1"/>
      <c r="BV1167" s="1"/>
      <c r="BW1167" s="1"/>
      <c r="BX1167" s="1"/>
      <c r="BY1167" s="1"/>
      <c r="BZ1167" s="1"/>
      <c r="CA1167" s="1"/>
      <c r="CB1167" s="1"/>
    </row>
    <row r="1168" s="1" customFormat="1">
      <c r="A1168" s="33" t="s">
        <v>505</v>
      </c>
      <c r="B1168" s="33" t="s">
        <v>36</v>
      </c>
      <c r="C1168" s="33" t="s">
        <v>38</v>
      </c>
      <c r="D1168" s="33" t="s">
        <v>490</v>
      </c>
      <c r="E1168" s="38"/>
      <c r="F1168" s="34" t="s">
        <v>491</v>
      </c>
      <c r="G1168" s="17"/>
      <c r="H1168" s="17"/>
      <c r="I1168" s="17"/>
      <c r="J1168" s="17"/>
      <c r="K1168" s="17"/>
      <c r="L1168" s="17"/>
      <c r="M1168" s="17"/>
      <c r="N1168" s="17"/>
      <c r="O1168" s="17"/>
      <c r="P1168" s="17">
        <f t="shared" si="4307"/>
        <v>0</v>
      </c>
      <c r="Q1168" s="17">
        <f t="shared" si="4308"/>
        <v>0</v>
      </c>
      <c r="R1168" s="17">
        <f t="shared" si="4309"/>
        <v>0</v>
      </c>
      <c r="S1168" s="17">
        <f t="shared" si="4310"/>
        <v>127.92184</v>
      </c>
      <c r="T1168" s="17">
        <f t="shared" si="4311"/>
        <v>0</v>
      </c>
      <c r="U1168" s="17">
        <f t="shared" si="4312"/>
        <v>0</v>
      </c>
      <c r="V1168" s="17">
        <f t="shared" si="4313"/>
        <v>0</v>
      </c>
      <c r="W1168" s="17">
        <f t="shared" si="4314"/>
        <v>0</v>
      </c>
      <c r="X1168" s="17">
        <f t="shared" si="4315"/>
        <v>0</v>
      </c>
      <c r="Y1168" s="17">
        <f t="shared" si="4301"/>
        <v>127.92184</v>
      </c>
      <c r="Z1168" s="17">
        <f t="shared" si="4302"/>
        <v>0</v>
      </c>
      <c r="AA1168" s="17">
        <f t="shared" si="4303"/>
        <v>0</v>
      </c>
      <c r="AB1168" s="17">
        <f t="shared" si="4316"/>
        <v>0</v>
      </c>
      <c r="AC1168" s="17">
        <f t="shared" si="4317"/>
        <v>0</v>
      </c>
      <c r="AD1168" s="17">
        <f t="shared" si="4318"/>
        <v>0</v>
      </c>
      <c r="AE1168" s="17">
        <f t="shared" si="4304"/>
        <v>127.92184</v>
      </c>
      <c r="AF1168" s="17">
        <f t="shared" si="4305"/>
        <v>0</v>
      </c>
      <c r="AG1168" s="17">
        <f t="shared" si="4306"/>
        <v>0</v>
      </c>
      <c r="AH1168" s="17">
        <f t="shared" si="4319"/>
        <v>0</v>
      </c>
      <c r="AI1168" s="17">
        <f t="shared" si="4320"/>
        <v>0</v>
      </c>
      <c r="AJ1168" s="17">
        <f t="shared" si="4321"/>
        <v>0</v>
      </c>
      <c r="AK1168" s="17">
        <f t="shared" si="4322"/>
        <v>0</v>
      </c>
      <c r="AL1168" s="17">
        <f t="shared" si="4323"/>
        <v>0</v>
      </c>
      <c r="AM1168" s="17">
        <f t="shared" si="4324"/>
        <v>0</v>
      </c>
      <c r="AN1168" s="17">
        <f t="shared" si="4325"/>
        <v>0</v>
      </c>
      <c r="AO1168" s="17">
        <f t="shared" si="4326"/>
        <v>0</v>
      </c>
      <c r="AP1168" s="17">
        <f t="shared" si="4327"/>
        <v>0</v>
      </c>
      <c r="AQ1168" s="17">
        <f t="shared" si="4328"/>
        <v>0</v>
      </c>
      <c r="AR1168" s="17">
        <f t="shared" si="4329"/>
        <v>0</v>
      </c>
      <c r="AS1168" s="17">
        <f t="shared" si="4330"/>
        <v>0</v>
      </c>
      <c r="AT1168" s="17">
        <f t="shared" si="4331"/>
        <v>0</v>
      </c>
      <c r="AU1168" s="17">
        <f t="shared" si="4332"/>
        <v>0</v>
      </c>
      <c r="AV1168" s="17">
        <f t="shared" si="4333"/>
        <v>0</v>
      </c>
      <c r="AW1168" s="17">
        <f t="shared" si="4202"/>
        <v>127.92184</v>
      </c>
      <c r="AX1168" s="17">
        <f t="shared" si="4203"/>
        <v>0</v>
      </c>
      <c r="AY1168" s="17">
        <f t="shared" si="4204"/>
        <v>0</v>
      </c>
      <c r="AZ1168" s="17">
        <f t="shared" si="4334"/>
        <v>0</v>
      </c>
      <c r="BA1168" s="17">
        <f t="shared" si="4206"/>
        <v>127.92184</v>
      </c>
      <c r="BB1168" s="17">
        <f t="shared" si="4207"/>
        <v>0</v>
      </c>
      <c r="BC1168" s="17">
        <f t="shared" si="4208"/>
        <v>0</v>
      </c>
      <c r="BD1168" s="17">
        <f t="shared" si="4335"/>
        <v>0</v>
      </c>
      <c r="BE1168" s="17">
        <f t="shared" si="4336"/>
        <v>0</v>
      </c>
      <c r="BF1168" s="17">
        <f t="shared" si="4337"/>
        <v>0</v>
      </c>
      <c r="BG1168" s="17">
        <f t="shared" si="4338"/>
        <v>0</v>
      </c>
      <c r="BH1168" s="17">
        <f t="shared" si="4339"/>
        <v>0</v>
      </c>
      <c r="BI1168" s="17">
        <f t="shared" si="4340"/>
        <v>0</v>
      </c>
      <c r="BJ1168" s="17">
        <f t="shared" si="4341"/>
        <v>0</v>
      </c>
      <c r="BK1168" s="17">
        <f t="shared" si="4342"/>
        <v>0</v>
      </c>
      <c r="BL1168" s="17">
        <f t="shared" si="4343"/>
        <v>0</v>
      </c>
      <c r="BM1168" s="17">
        <f t="shared" si="4344"/>
        <v>0</v>
      </c>
      <c r="BN1168" s="17">
        <f t="shared" si="4345"/>
        <v>0</v>
      </c>
      <c r="BO1168" s="17">
        <f t="shared" si="4166"/>
        <v>127.92184</v>
      </c>
      <c r="BP1168" s="17">
        <f t="shared" si="4167"/>
        <v>0</v>
      </c>
      <c r="BQ1168" s="17">
        <f t="shared" si="4168"/>
        <v>0</v>
      </c>
      <c r="BR1168" s="17">
        <f t="shared" si="4346"/>
        <v>0</v>
      </c>
      <c r="BS1168" s="35"/>
      <c r="BT1168" s="35"/>
      <c r="BU1168" s="1"/>
      <c r="BV1168" s="1"/>
      <c r="BW1168" s="1"/>
      <c r="BX1168" s="1"/>
      <c r="BY1168" s="1"/>
      <c r="BZ1168" s="1"/>
      <c r="CA1168" s="1"/>
      <c r="CB1168" s="1"/>
    </row>
    <row r="1169" s="1" customFormat="1">
      <c r="A1169" s="33" t="s">
        <v>505</v>
      </c>
      <c r="B1169" s="33" t="s">
        <v>36</v>
      </c>
      <c r="C1169" s="33" t="s">
        <v>38</v>
      </c>
      <c r="D1169" s="33" t="s">
        <v>490</v>
      </c>
      <c r="E1169" s="33" t="s">
        <v>48</v>
      </c>
      <c r="F1169" s="34" t="s">
        <v>49</v>
      </c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>
        <v>127.92184</v>
      </c>
      <c r="T1169" s="17"/>
      <c r="U1169" s="17"/>
      <c r="V1169" s="17"/>
      <c r="W1169" s="17"/>
      <c r="X1169" s="17"/>
      <c r="Y1169" s="17">
        <f t="shared" si="4301"/>
        <v>127.92184</v>
      </c>
      <c r="Z1169" s="17">
        <f t="shared" si="4302"/>
        <v>0</v>
      </c>
      <c r="AA1169" s="17">
        <f t="shared" si="4303"/>
        <v>0</v>
      </c>
      <c r="AB1169" s="17"/>
      <c r="AC1169" s="17"/>
      <c r="AD1169" s="17"/>
      <c r="AE1169" s="17">
        <f t="shared" si="4304"/>
        <v>127.92184</v>
      </c>
      <c r="AF1169" s="17">
        <f t="shared" si="4305"/>
        <v>0</v>
      </c>
      <c r="AG1169" s="17">
        <f t="shared" si="4306"/>
        <v>0</v>
      </c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>
        <f t="shared" si="4202"/>
        <v>127.92184</v>
      </c>
      <c r="AX1169" s="17">
        <f t="shared" si="4203"/>
        <v>0</v>
      </c>
      <c r="AY1169" s="17">
        <f t="shared" si="4204"/>
        <v>0</v>
      </c>
      <c r="AZ1169" s="17"/>
      <c r="BA1169" s="17">
        <f t="shared" si="4206"/>
        <v>127.92184</v>
      </c>
      <c r="BB1169" s="17">
        <f t="shared" si="4207"/>
        <v>0</v>
      </c>
      <c r="BC1169" s="17">
        <f t="shared" si="4208"/>
        <v>0</v>
      </c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>
        <f t="shared" si="4166"/>
        <v>127.92184</v>
      </c>
      <c r="BP1169" s="17">
        <f t="shared" si="4167"/>
        <v>0</v>
      </c>
      <c r="BQ1169" s="17">
        <f t="shared" si="4168"/>
        <v>0</v>
      </c>
      <c r="BR1169" s="17"/>
      <c r="BS1169" s="35"/>
      <c r="BT1169" s="35"/>
      <c r="BU1169" s="1"/>
      <c r="BV1169" s="1"/>
      <c r="BW1169" s="1"/>
      <c r="BX1169" s="1"/>
      <c r="BY1169" s="1"/>
      <c r="BZ1169" s="1"/>
      <c r="CA1169" s="1"/>
      <c r="CB1169" s="1"/>
    </row>
    <row r="1170" s="23" customFormat="1">
      <c r="A1170" s="24" t="s">
        <v>505</v>
      </c>
      <c r="B1170" s="24" t="s">
        <v>72</v>
      </c>
      <c r="C1170" s="24"/>
      <c r="D1170" s="24"/>
      <c r="E1170" s="36"/>
      <c r="F1170" s="25" t="s">
        <v>160</v>
      </c>
      <c r="G1170" s="26">
        <f>G1171+G1180</f>
        <v>2330.9000000000001</v>
      </c>
      <c r="H1170" s="26">
        <f>H1171+H1180</f>
        <v>2363.8000000000002</v>
      </c>
      <c r="I1170" s="26">
        <f>I1171+I1180</f>
        <v>2425.0999999999999</v>
      </c>
      <c r="J1170" s="26">
        <f>J1171+J1180</f>
        <v>0</v>
      </c>
      <c r="K1170" s="26">
        <f>K1171+K1180</f>
        <v>0</v>
      </c>
      <c r="L1170" s="26">
        <f>L1171+L1180</f>
        <v>0</v>
      </c>
      <c r="M1170" s="26">
        <f t="shared" ref="M1170:M1233" si="4347">G1170+J1170</f>
        <v>2330.9000000000001</v>
      </c>
      <c r="N1170" s="26">
        <f t="shared" ref="N1170:N1233" si="4348">H1170+K1170</f>
        <v>2363.8000000000002</v>
      </c>
      <c r="O1170" s="26">
        <f t="shared" ref="O1170:O1233" si="4349">I1170+L1170</f>
        <v>2425.0999999999999</v>
      </c>
      <c r="P1170" s="26">
        <f>P1171+P1180</f>
        <v>0</v>
      </c>
      <c r="Q1170" s="26">
        <f>Q1171+Q1180</f>
        <v>0</v>
      </c>
      <c r="R1170" s="26">
        <f>R1171+R1180</f>
        <v>0</v>
      </c>
      <c r="S1170" s="26">
        <f>S1171+S1180</f>
        <v>0</v>
      </c>
      <c r="T1170" s="26">
        <f>T1171+T1180</f>
        <v>0</v>
      </c>
      <c r="U1170" s="26">
        <f>U1171+U1180</f>
        <v>0</v>
      </c>
      <c r="V1170" s="26">
        <f>V1171+V1180</f>
        <v>0</v>
      </c>
      <c r="W1170" s="26">
        <f>W1171+W1180</f>
        <v>0</v>
      </c>
      <c r="X1170" s="26">
        <f>X1171+X1180</f>
        <v>0</v>
      </c>
      <c r="Y1170" s="26">
        <f t="shared" si="4301"/>
        <v>2330.9000000000001</v>
      </c>
      <c r="Z1170" s="26">
        <f t="shared" si="4302"/>
        <v>2363.8000000000002</v>
      </c>
      <c r="AA1170" s="26">
        <f t="shared" si="4303"/>
        <v>2425.0999999999999</v>
      </c>
      <c r="AB1170" s="26">
        <f>AB1171+AB1180</f>
        <v>0</v>
      </c>
      <c r="AC1170" s="26">
        <f>AC1171+AC1180</f>
        <v>0</v>
      </c>
      <c r="AD1170" s="26">
        <f>AD1171+AD1180</f>
        <v>0</v>
      </c>
      <c r="AE1170" s="26">
        <f t="shared" si="4304"/>
        <v>2330.9000000000001</v>
      </c>
      <c r="AF1170" s="26">
        <f t="shared" si="4305"/>
        <v>2363.8000000000002</v>
      </c>
      <c r="AG1170" s="26">
        <f t="shared" si="4306"/>
        <v>2425.0999999999999</v>
      </c>
      <c r="AH1170" s="26">
        <f>AH1171+AH1180</f>
        <v>0</v>
      </c>
      <c r="AI1170" s="26">
        <f>AI1171+AI1180</f>
        <v>0</v>
      </c>
      <c r="AJ1170" s="26">
        <f>AJ1171+AJ1180</f>
        <v>0</v>
      </c>
      <c r="AK1170" s="26">
        <f>AK1171+AK1180</f>
        <v>0</v>
      </c>
      <c r="AL1170" s="26">
        <f>AL1171+AL1180</f>
        <v>0</v>
      </c>
      <c r="AM1170" s="26">
        <f>AM1171+AM1180</f>
        <v>0</v>
      </c>
      <c r="AN1170" s="26">
        <f>AN1171+AN1180</f>
        <v>0</v>
      </c>
      <c r="AO1170" s="26">
        <f>AO1171+AO1180</f>
        <v>0</v>
      </c>
      <c r="AP1170" s="26">
        <f>AP1171+AP1180</f>
        <v>0</v>
      </c>
      <c r="AQ1170" s="26">
        <f>AQ1171+AQ1180</f>
        <v>0</v>
      </c>
      <c r="AR1170" s="26">
        <f>AR1171+AR1180</f>
        <v>0</v>
      </c>
      <c r="AS1170" s="26">
        <f>AS1171+AS1180</f>
        <v>0</v>
      </c>
      <c r="AT1170" s="26">
        <f>AT1171+AT1180</f>
        <v>0</v>
      </c>
      <c r="AU1170" s="26">
        <f>AU1171+AU1180</f>
        <v>0</v>
      </c>
      <c r="AV1170" s="26">
        <f>AV1171+AV1180</f>
        <v>0</v>
      </c>
      <c r="AW1170" s="26">
        <f t="shared" si="4202"/>
        <v>2330.9000000000001</v>
      </c>
      <c r="AX1170" s="26">
        <f t="shared" si="4203"/>
        <v>2363.8000000000002</v>
      </c>
      <c r="AY1170" s="26">
        <f t="shared" si="4204"/>
        <v>2425.0999999999999</v>
      </c>
      <c r="AZ1170" s="26">
        <f>AZ1171+AZ1180</f>
        <v>0</v>
      </c>
      <c r="BA1170" s="26">
        <f t="shared" si="4206"/>
        <v>2330.9000000000001</v>
      </c>
      <c r="BB1170" s="26">
        <f t="shared" si="4207"/>
        <v>2363.8000000000002</v>
      </c>
      <c r="BC1170" s="26">
        <f t="shared" si="4208"/>
        <v>2425.0999999999999</v>
      </c>
      <c r="BD1170" s="26">
        <f>BD1171+BD1180</f>
        <v>0</v>
      </c>
      <c r="BE1170" s="26">
        <f>BE1171+BE1180</f>
        <v>0</v>
      </c>
      <c r="BF1170" s="26">
        <f>BF1171+BF1180</f>
        <v>0</v>
      </c>
      <c r="BG1170" s="26">
        <f>BG1171+BG1180</f>
        <v>0</v>
      </c>
      <c r="BH1170" s="26">
        <f>BH1171+BH1180</f>
        <v>0</v>
      </c>
      <c r="BI1170" s="26">
        <f>BI1171+BI1180</f>
        <v>0</v>
      </c>
      <c r="BJ1170" s="26">
        <f>BJ1171+BJ1180</f>
        <v>0</v>
      </c>
      <c r="BK1170" s="26">
        <f>BK1171+BK1180</f>
        <v>0</v>
      </c>
      <c r="BL1170" s="26">
        <f>BL1171+BL1180</f>
        <v>0</v>
      </c>
      <c r="BM1170" s="26">
        <f>BM1171+BM1180</f>
        <v>0</v>
      </c>
      <c r="BN1170" s="26">
        <f>BN1171+BN1180</f>
        <v>0</v>
      </c>
      <c r="BO1170" s="26">
        <f t="shared" si="4166"/>
        <v>2330.9000000000001</v>
      </c>
      <c r="BP1170" s="26">
        <f t="shared" si="4167"/>
        <v>2363.8000000000002</v>
      </c>
      <c r="BQ1170" s="26">
        <f t="shared" si="4168"/>
        <v>2425.0999999999999</v>
      </c>
      <c r="BR1170" s="26">
        <f>BR1171+BR1180</f>
        <v>0</v>
      </c>
      <c r="BS1170" s="27"/>
      <c r="BT1170" s="27"/>
      <c r="BU1170" s="23"/>
      <c r="BV1170" s="23"/>
      <c r="BW1170" s="23"/>
      <c r="BX1170" s="23"/>
      <c r="BY1170" s="23"/>
      <c r="BZ1170" s="23"/>
      <c r="CA1170" s="23"/>
      <c r="CB1170" s="23"/>
    </row>
    <row r="1171" s="28" customFormat="1">
      <c r="A1171" s="29" t="s">
        <v>505</v>
      </c>
      <c r="B1171" s="29" t="s">
        <v>72</v>
      </c>
      <c r="C1171" s="29" t="s">
        <v>304</v>
      </c>
      <c r="D1171" s="29"/>
      <c r="E1171" s="37"/>
      <c r="F1171" s="30" t="s">
        <v>443</v>
      </c>
      <c r="G1171" s="31">
        <f t="shared" ref="G1171:G1173" si="4350">G1172</f>
        <v>544.89999999999998</v>
      </c>
      <c r="H1171" s="31">
        <f t="shared" ref="H1171:H1173" si="4351">H1172</f>
        <v>486.60000000000002</v>
      </c>
      <c r="I1171" s="31">
        <f t="shared" ref="I1171:I1173" si="4352">I1172</f>
        <v>547.89999999999998</v>
      </c>
      <c r="J1171" s="31">
        <f t="shared" ref="J1171:J1173" si="4353">J1172</f>
        <v>0</v>
      </c>
      <c r="K1171" s="31">
        <f t="shared" ref="K1171:K1173" si="4354">K1172</f>
        <v>0</v>
      </c>
      <c r="L1171" s="31">
        <f t="shared" ref="L1171:L1173" si="4355">L1172</f>
        <v>0</v>
      </c>
      <c r="M1171" s="31">
        <f t="shared" si="4347"/>
        <v>544.89999999999998</v>
      </c>
      <c r="N1171" s="31">
        <f t="shared" si="4348"/>
        <v>486.60000000000002</v>
      </c>
      <c r="O1171" s="31">
        <f t="shared" si="4349"/>
        <v>547.89999999999998</v>
      </c>
      <c r="P1171" s="31">
        <f t="shared" ref="P1171:P1173" si="4356">P1172</f>
        <v>0</v>
      </c>
      <c r="Q1171" s="31">
        <f t="shared" ref="Q1171:Q1173" si="4357">Q1172</f>
        <v>0</v>
      </c>
      <c r="R1171" s="31">
        <f t="shared" ref="R1171:R1173" si="4358">R1172</f>
        <v>0</v>
      </c>
      <c r="S1171" s="31">
        <f t="shared" ref="S1171:S1173" si="4359">S1172</f>
        <v>0</v>
      </c>
      <c r="T1171" s="31">
        <f t="shared" ref="T1171:T1173" si="4360">T1172</f>
        <v>0</v>
      </c>
      <c r="U1171" s="31">
        <f t="shared" ref="U1171:U1173" si="4361">U1172</f>
        <v>0</v>
      </c>
      <c r="V1171" s="31">
        <f t="shared" ref="V1171:V1173" si="4362">V1172</f>
        <v>0</v>
      </c>
      <c r="W1171" s="31">
        <f t="shared" ref="W1171:W1173" si="4363">W1172</f>
        <v>0</v>
      </c>
      <c r="X1171" s="31">
        <f t="shared" ref="X1171:X1173" si="4364">X1172</f>
        <v>0</v>
      </c>
      <c r="Y1171" s="31">
        <f t="shared" si="4301"/>
        <v>544.89999999999998</v>
      </c>
      <c r="Z1171" s="31">
        <f t="shared" si="4302"/>
        <v>486.60000000000002</v>
      </c>
      <c r="AA1171" s="31">
        <f t="shared" si="4303"/>
        <v>547.89999999999998</v>
      </c>
      <c r="AB1171" s="31">
        <f t="shared" ref="AB1171:AB1173" si="4365">AB1172</f>
        <v>0</v>
      </c>
      <c r="AC1171" s="31">
        <f t="shared" ref="AC1171:AC1173" si="4366">AC1172</f>
        <v>0</v>
      </c>
      <c r="AD1171" s="31">
        <f t="shared" ref="AD1171:AD1173" si="4367">AD1172</f>
        <v>0</v>
      </c>
      <c r="AE1171" s="31">
        <f t="shared" si="4304"/>
        <v>544.89999999999998</v>
      </c>
      <c r="AF1171" s="31">
        <f t="shared" si="4305"/>
        <v>486.60000000000002</v>
      </c>
      <c r="AG1171" s="31">
        <f t="shared" si="4306"/>
        <v>547.89999999999998</v>
      </c>
      <c r="AH1171" s="31">
        <f t="shared" ref="AH1171:AH1173" si="4368">AH1172</f>
        <v>0</v>
      </c>
      <c r="AI1171" s="31">
        <f t="shared" ref="AI1171:AI1173" si="4369">AI1172</f>
        <v>0</v>
      </c>
      <c r="AJ1171" s="31">
        <f t="shared" ref="AJ1171:AJ1173" si="4370">AJ1172</f>
        <v>0</v>
      </c>
      <c r="AK1171" s="31">
        <f t="shared" ref="AK1171:AK1173" si="4371">AK1172</f>
        <v>0</v>
      </c>
      <c r="AL1171" s="31">
        <f t="shared" ref="AL1171:AL1173" si="4372">AL1172</f>
        <v>0</v>
      </c>
      <c r="AM1171" s="31">
        <f t="shared" ref="AM1171:AM1173" si="4373">AM1172</f>
        <v>0</v>
      </c>
      <c r="AN1171" s="31">
        <f t="shared" ref="AN1171:AN1173" si="4374">AN1172</f>
        <v>0</v>
      </c>
      <c r="AO1171" s="31">
        <f t="shared" ref="AO1171:AO1173" si="4375">AO1172</f>
        <v>0</v>
      </c>
      <c r="AP1171" s="31">
        <f t="shared" ref="AP1171:AP1173" si="4376">AP1172</f>
        <v>0</v>
      </c>
      <c r="AQ1171" s="31">
        <f t="shared" ref="AQ1171:AQ1173" si="4377">AQ1172</f>
        <v>0</v>
      </c>
      <c r="AR1171" s="31">
        <f t="shared" ref="AR1171:AR1173" si="4378">AR1172</f>
        <v>0</v>
      </c>
      <c r="AS1171" s="31">
        <f t="shared" ref="AS1171:AS1173" si="4379">AS1172</f>
        <v>0</v>
      </c>
      <c r="AT1171" s="31">
        <f t="shared" ref="AT1171:AT1173" si="4380">AT1172</f>
        <v>0</v>
      </c>
      <c r="AU1171" s="31">
        <f t="shared" ref="AU1171:AU1173" si="4381">AU1172</f>
        <v>0</v>
      </c>
      <c r="AV1171" s="31">
        <f t="shared" ref="AV1171:AV1173" si="4382">AV1172</f>
        <v>0</v>
      </c>
      <c r="AW1171" s="31">
        <f t="shared" si="4202"/>
        <v>544.89999999999998</v>
      </c>
      <c r="AX1171" s="31">
        <f t="shared" si="4203"/>
        <v>486.60000000000002</v>
      </c>
      <c r="AY1171" s="31">
        <f t="shared" si="4204"/>
        <v>547.89999999999998</v>
      </c>
      <c r="AZ1171" s="31">
        <f t="shared" ref="AZ1171:AZ1173" si="4383">AZ1172</f>
        <v>0</v>
      </c>
      <c r="BA1171" s="31">
        <f t="shared" si="4206"/>
        <v>544.89999999999998</v>
      </c>
      <c r="BB1171" s="31">
        <f t="shared" si="4207"/>
        <v>486.60000000000002</v>
      </c>
      <c r="BC1171" s="31">
        <f t="shared" si="4208"/>
        <v>547.89999999999998</v>
      </c>
      <c r="BD1171" s="31">
        <f t="shared" ref="BD1171:BD1173" si="4384">BD1172</f>
        <v>0</v>
      </c>
      <c r="BE1171" s="31">
        <f t="shared" ref="BE1171:BE1173" si="4385">BE1172</f>
        <v>0</v>
      </c>
      <c r="BF1171" s="31">
        <f t="shared" ref="BF1171:BF1173" si="4386">BF1172</f>
        <v>0</v>
      </c>
      <c r="BG1171" s="31">
        <f t="shared" ref="BG1171:BG1173" si="4387">BG1172</f>
        <v>0</v>
      </c>
      <c r="BH1171" s="31">
        <f t="shared" ref="BH1171:BH1173" si="4388">BH1172</f>
        <v>0</v>
      </c>
      <c r="BI1171" s="31">
        <f t="shared" ref="BI1171:BI1173" si="4389">BI1172</f>
        <v>0</v>
      </c>
      <c r="BJ1171" s="31">
        <f t="shared" ref="BJ1171:BJ1173" si="4390">BJ1172</f>
        <v>0</v>
      </c>
      <c r="BK1171" s="31">
        <f t="shared" ref="BK1171:BK1173" si="4391">BK1172</f>
        <v>0</v>
      </c>
      <c r="BL1171" s="31">
        <f t="shared" ref="BL1171:BL1173" si="4392">BL1172</f>
        <v>0</v>
      </c>
      <c r="BM1171" s="31">
        <f t="shared" ref="BM1171:BM1173" si="4393">BM1172</f>
        <v>0</v>
      </c>
      <c r="BN1171" s="31">
        <f t="shared" ref="BN1171:BN1173" si="4394">BN1172</f>
        <v>0</v>
      </c>
      <c r="BO1171" s="31">
        <f t="shared" si="4166"/>
        <v>544.89999999999998</v>
      </c>
      <c r="BP1171" s="31">
        <f t="shared" si="4167"/>
        <v>486.60000000000002</v>
      </c>
      <c r="BQ1171" s="31">
        <f t="shared" si="4168"/>
        <v>547.89999999999998</v>
      </c>
      <c r="BR1171" s="31">
        <f t="shared" ref="BR1171:BR1173" si="4395">BR1172</f>
        <v>0</v>
      </c>
      <c r="BS1171" s="32"/>
      <c r="BT1171" s="32"/>
      <c r="BU1171" s="28"/>
      <c r="BV1171" s="28"/>
      <c r="BW1171" s="28"/>
      <c r="BX1171" s="28"/>
      <c r="BY1171" s="28"/>
      <c r="BZ1171" s="28"/>
      <c r="CA1171" s="28"/>
      <c r="CB1171" s="28"/>
    </row>
    <row r="1172" s="1" customFormat="1">
      <c r="A1172" s="33" t="s">
        <v>505</v>
      </c>
      <c r="B1172" s="33" t="s">
        <v>72</v>
      </c>
      <c r="C1172" s="33" t="s">
        <v>304</v>
      </c>
      <c r="D1172" s="33" t="s">
        <v>253</v>
      </c>
      <c r="E1172" s="38"/>
      <c r="F1172" s="34" t="s">
        <v>254</v>
      </c>
      <c r="G1172" s="17">
        <f t="shared" si="4350"/>
        <v>544.89999999999998</v>
      </c>
      <c r="H1172" s="17">
        <f t="shared" si="4351"/>
        <v>486.60000000000002</v>
      </c>
      <c r="I1172" s="17">
        <f t="shared" si="4352"/>
        <v>547.89999999999998</v>
      </c>
      <c r="J1172" s="17">
        <f t="shared" si="4353"/>
        <v>0</v>
      </c>
      <c r="K1172" s="17">
        <f t="shared" si="4354"/>
        <v>0</v>
      </c>
      <c r="L1172" s="17">
        <f t="shared" si="4355"/>
        <v>0</v>
      </c>
      <c r="M1172" s="17">
        <f t="shared" si="4347"/>
        <v>544.89999999999998</v>
      </c>
      <c r="N1172" s="17">
        <f t="shared" si="4348"/>
        <v>486.60000000000002</v>
      </c>
      <c r="O1172" s="17">
        <f t="shared" si="4349"/>
        <v>547.89999999999998</v>
      </c>
      <c r="P1172" s="17">
        <f t="shared" si="4356"/>
        <v>0</v>
      </c>
      <c r="Q1172" s="17">
        <f t="shared" si="4357"/>
        <v>0</v>
      </c>
      <c r="R1172" s="17">
        <f t="shared" si="4358"/>
        <v>0</v>
      </c>
      <c r="S1172" s="17">
        <f t="shared" si="4359"/>
        <v>0</v>
      </c>
      <c r="T1172" s="17">
        <f t="shared" si="4360"/>
        <v>0</v>
      </c>
      <c r="U1172" s="17">
        <f t="shared" si="4361"/>
        <v>0</v>
      </c>
      <c r="V1172" s="17">
        <f t="shared" si="4362"/>
        <v>0</v>
      </c>
      <c r="W1172" s="17">
        <f t="shared" si="4363"/>
        <v>0</v>
      </c>
      <c r="X1172" s="17">
        <f t="shared" si="4364"/>
        <v>0</v>
      </c>
      <c r="Y1172" s="17">
        <f t="shared" si="4301"/>
        <v>544.89999999999998</v>
      </c>
      <c r="Z1172" s="17">
        <f t="shared" si="4302"/>
        <v>486.60000000000002</v>
      </c>
      <c r="AA1172" s="17">
        <f t="shared" si="4303"/>
        <v>547.89999999999998</v>
      </c>
      <c r="AB1172" s="17">
        <f t="shared" si="4365"/>
        <v>0</v>
      </c>
      <c r="AC1172" s="17">
        <f t="shared" si="4366"/>
        <v>0</v>
      </c>
      <c r="AD1172" s="17">
        <f t="shared" si="4367"/>
        <v>0</v>
      </c>
      <c r="AE1172" s="17">
        <f t="shared" si="4304"/>
        <v>544.89999999999998</v>
      </c>
      <c r="AF1172" s="17">
        <f t="shared" si="4305"/>
        <v>486.60000000000002</v>
      </c>
      <c r="AG1172" s="17">
        <f t="shared" si="4306"/>
        <v>547.89999999999998</v>
      </c>
      <c r="AH1172" s="17">
        <f t="shared" si="4368"/>
        <v>0</v>
      </c>
      <c r="AI1172" s="17">
        <f t="shared" si="4369"/>
        <v>0</v>
      </c>
      <c r="AJ1172" s="17">
        <f t="shared" si="4370"/>
        <v>0</v>
      </c>
      <c r="AK1172" s="17">
        <f t="shared" si="4371"/>
        <v>0</v>
      </c>
      <c r="AL1172" s="17">
        <f t="shared" si="4372"/>
        <v>0</v>
      </c>
      <c r="AM1172" s="17">
        <f t="shared" si="4373"/>
        <v>0</v>
      </c>
      <c r="AN1172" s="17">
        <f t="shared" si="4374"/>
        <v>0</v>
      </c>
      <c r="AO1172" s="17">
        <f t="shared" si="4375"/>
        <v>0</v>
      </c>
      <c r="AP1172" s="17">
        <f t="shared" si="4376"/>
        <v>0</v>
      </c>
      <c r="AQ1172" s="17">
        <f t="shared" si="4377"/>
        <v>0</v>
      </c>
      <c r="AR1172" s="17">
        <f t="shared" si="4378"/>
        <v>0</v>
      </c>
      <c r="AS1172" s="17">
        <f t="shared" si="4379"/>
        <v>0</v>
      </c>
      <c r="AT1172" s="17">
        <f t="shared" si="4380"/>
        <v>0</v>
      </c>
      <c r="AU1172" s="17">
        <f t="shared" si="4381"/>
        <v>0</v>
      </c>
      <c r="AV1172" s="17">
        <f t="shared" si="4382"/>
        <v>0</v>
      </c>
      <c r="AW1172" s="17">
        <f t="shared" si="4202"/>
        <v>544.89999999999998</v>
      </c>
      <c r="AX1172" s="17">
        <f t="shared" si="4203"/>
        <v>486.60000000000002</v>
      </c>
      <c r="AY1172" s="17">
        <f t="shared" si="4204"/>
        <v>547.89999999999998</v>
      </c>
      <c r="AZ1172" s="17">
        <f t="shared" si="4383"/>
        <v>0</v>
      </c>
      <c r="BA1172" s="17">
        <f t="shared" si="4206"/>
        <v>544.89999999999998</v>
      </c>
      <c r="BB1172" s="17">
        <f t="shared" si="4207"/>
        <v>486.60000000000002</v>
      </c>
      <c r="BC1172" s="17">
        <f t="shared" si="4208"/>
        <v>547.89999999999998</v>
      </c>
      <c r="BD1172" s="17">
        <f t="shared" si="4384"/>
        <v>0</v>
      </c>
      <c r="BE1172" s="17">
        <f t="shared" si="4385"/>
        <v>0</v>
      </c>
      <c r="BF1172" s="17">
        <f t="shared" si="4386"/>
        <v>0</v>
      </c>
      <c r="BG1172" s="17">
        <f t="shared" si="4387"/>
        <v>0</v>
      </c>
      <c r="BH1172" s="17">
        <f t="shared" si="4388"/>
        <v>0</v>
      </c>
      <c r="BI1172" s="17">
        <f t="shared" si="4389"/>
        <v>0</v>
      </c>
      <c r="BJ1172" s="17">
        <f t="shared" si="4390"/>
        <v>0</v>
      </c>
      <c r="BK1172" s="17">
        <f t="shared" si="4391"/>
        <v>0</v>
      </c>
      <c r="BL1172" s="17">
        <f t="shared" si="4392"/>
        <v>0</v>
      </c>
      <c r="BM1172" s="17">
        <f t="shared" si="4393"/>
        <v>0</v>
      </c>
      <c r="BN1172" s="17">
        <f t="shared" si="4394"/>
        <v>0</v>
      </c>
      <c r="BO1172" s="17">
        <f t="shared" si="4166"/>
        <v>544.89999999999998</v>
      </c>
      <c r="BP1172" s="17">
        <f t="shared" si="4167"/>
        <v>486.60000000000002</v>
      </c>
      <c r="BQ1172" s="17">
        <f t="shared" si="4168"/>
        <v>547.89999999999998</v>
      </c>
      <c r="BR1172" s="17">
        <f t="shared" si="4395"/>
        <v>0</v>
      </c>
      <c r="BS1172" s="35"/>
      <c r="BT1172" s="35"/>
      <c r="BU1172" s="1"/>
      <c r="BV1172" s="1"/>
      <c r="BW1172" s="1"/>
      <c r="BX1172" s="1"/>
      <c r="BY1172" s="1"/>
      <c r="BZ1172" s="1"/>
      <c r="CA1172" s="1"/>
      <c r="CB1172" s="1"/>
    </row>
    <row r="1173" s="1" customFormat="1" hidden="1">
      <c r="A1173" s="33" t="s">
        <v>505</v>
      </c>
      <c r="B1173" s="33" t="s">
        <v>72</v>
      </c>
      <c r="C1173" s="33" t="s">
        <v>304</v>
      </c>
      <c r="D1173" s="33" t="s">
        <v>255</v>
      </c>
      <c r="E1173" s="38"/>
      <c r="F1173" s="34" t="s">
        <v>43</v>
      </c>
      <c r="G1173" s="17">
        <f t="shared" si="4350"/>
        <v>544.89999999999998</v>
      </c>
      <c r="H1173" s="17">
        <f t="shared" si="4351"/>
        <v>486.60000000000002</v>
      </c>
      <c r="I1173" s="17">
        <f t="shared" si="4352"/>
        <v>547.89999999999998</v>
      </c>
      <c r="J1173" s="17">
        <f t="shared" si="4353"/>
        <v>0</v>
      </c>
      <c r="K1173" s="17">
        <f t="shared" si="4354"/>
        <v>0</v>
      </c>
      <c r="L1173" s="17">
        <f t="shared" si="4355"/>
        <v>0</v>
      </c>
      <c r="M1173" s="17">
        <f t="shared" si="4347"/>
        <v>544.89999999999998</v>
      </c>
      <c r="N1173" s="17">
        <f t="shared" si="4348"/>
        <v>486.60000000000002</v>
      </c>
      <c r="O1173" s="17">
        <f t="shared" si="4349"/>
        <v>547.89999999999998</v>
      </c>
      <c r="P1173" s="17">
        <f t="shared" si="4356"/>
        <v>0</v>
      </c>
      <c r="Q1173" s="17">
        <f t="shared" si="4357"/>
        <v>0</v>
      </c>
      <c r="R1173" s="17">
        <f t="shared" si="4358"/>
        <v>0</v>
      </c>
      <c r="S1173" s="17">
        <f t="shared" si="4359"/>
        <v>0</v>
      </c>
      <c r="T1173" s="17">
        <f t="shared" si="4360"/>
        <v>0</v>
      </c>
      <c r="U1173" s="17">
        <f t="shared" si="4361"/>
        <v>0</v>
      </c>
      <c r="V1173" s="17">
        <f t="shared" si="4362"/>
        <v>0</v>
      </c>
      <c r="W1173" s="17">
        <f t="shared" si="4363"/>
        <v>0</v>
      </c>
      <c r="X1173" s="17">
        <f t="shared" si="4364"/>
        <v>0</v>
      </c>
      <c r="Y1173" s="17">
        <f t="shared" si="4301"/>
        <v>544.89999999999998</v>
      </c>
      <c r="Z1173" s="17">
        <f t="shared" si="4302"/>
        <v>486.60000000000002</v>
      </c>
      <c r="AA1173" s="17">
        <f t="shared" si="4303"/>
        <v>547.89999999999998</v>
      </c>
      <c r="AB1173" s="17">
        <f t="shared" si="4365"/>
        <v>0</v>
      </c>
      <c r="AC1173" s="17">
        <f t="shared" si="4366"/>
        <v>0</v>
      </c>
      <c r="AD1173" s="17">
        <f t="shared" si="4367"/>
        <v>0</v>
      </c>
      <c r="AE1173" s="17">
        <f t="shared" si="4304"/>
        <v>544.89999999999998</v>
      </c>
      <c r="AF1173" s="17">
        <f t="shared" si="4305"/>
        <v>486.60000000000002</v>
      </c>
      <c r="AG1173" s="17">
        <f t="shared" si="4306"/>
        <v>547.89999999999998</v>
      </c>
      <c r="AH1173" s="17">
        <f t="shared" si="4368"/>
        <v>0</v>
      </c>
      <c r="AI1173" s="17">
        <f t="shared" si="4369"/>
        <v>0</v>
      </c>
      <c r="AJ1173" s="17">
        <f t="shared" si="4370"/>
        <v>0</v>
      </c>
      <c r="AK1173" s="17">
        <f t="shared" si="4371"/>
        <v>0</v>
      </c>
      <c r="AL1173" s="17">
        <f t="shared" si="4372"/>
        <v>0</v>
      </c>
      <c r="AM1173" s="17">
        <f t="shared" si="4373"/>
        <v>0</v>
      </c>
      <c r="AN1173" s="17">
        <f t="shared" si="4374"/>
        <v>0</v>
      </c>
      <c r="AO1173" s="17">
        <f t="shared" si="4375"/>
        <v>0</v>
      </c>
      <c r="AP1173" s="17">
        <f t="shared" si="4376"/>
        <v>0</v>
      </c>
      <c r="AQ1173" s="17">
        <f t="shared" si="4377"/>
        <v>0</v>
      </c>
      <c r="AR1173" s="17">
        <f t="shared" si="4378"/>
        <v>0</v>
      </c>
      <c r="AS1173" s="17">
        <f t="shared" si="4379"/>
        <v>0</v>
      </c>
      <c r="AT1173" s="17">
        <f t="shared" si="4380"/>
        <v>0</v>
      </c>
      <c r="AU1173" s="17">
        <f t="shared" si="4381"/>
        <v>0</v>
      </c>
      <c r="AV1173" s="17">
        <f t="shared" si="4382"/>
        <v>0</v>
      </c>
      <c r="AW1173" s="17">
        <f t="shared" si="4202"/>
        <v>544.89999999999998</v>
      </c>
      <c r="AX1173" s="17">
        <f t="shared" si="4203"/>
        <v>486.60000000000002</v>
      </c>
      <c r="AY1173" s="17">
        <f t="shared" si="4204"/>
        <v>547.89999999999998</v>
      </c>
      <c r="AZ1173" s="17">
        <f t="shared" si="4383"/>
        <v>0</v>
      </c>
      <c r="BA1173" s="17">
        <f t="shared" si="4206"/>
        <v>544.89999999999998</v>
      </c>
      <c r="BB1173" s="17">
        <f t="shared" si="4207"/>
        <v>486.60000000000002</v>
      </c>
      <c r="BC1173" s="17">
        <f t="shared" si="4208"/>
        <v>547.89999999999998</v>
      </c>
      <c r="BD1173" s="17">
        <f t="shared" si="4384"/>
        <v>0</v>
      </c>
      <c r="BE1173" s="17">
        <f t="shared" si="4385"/>
        <v>0</v>
      </c>
      <c r="BF1173" s="17">
        <f t="shared" si="4386"/>
        <v>0</v>
      </c>
      <c r="BG1173" s="17">
        <f t="shared" si="4387"/>
        <v>0</v>
      </c>
      <c r="BH1173" s="17">
        <f t="shared" si="4388"/>
        <v>0</v>
      </c>
      <c r="BI1173" s="17">
        <f t="shared" si="4389"/>
        <v>0</v>
      </c>
      <c r="BJ1173" s="17">
        <f t="shared" si="4390"/>
        <v>0</v>
      </c>
      <c r="BK1173" s="17">
        <f t="shared" si="4391"/>
        <v>0</v>
      </c>
      <c r="BL1173" s="17">
        <f t="shared" si="4392"/>
        <v>0</v>
      </c>
      <c r="BM1173" s="17">
        <f t="shared" si="4393"/>
        <v>0</v>
      </c>
      <c r="BN1173" s="17">
        <f t="shared" si="4394"/>
        <v>0</v>
      </c>
      <c r="BO1173" s="17">
        <f t="shared" si="4166"/>
        <v>544.89999999999998</v>
      </c>
      <c r="BP1173" s="17">
        <f t="shared" si="4167"/>
        <v>486.60000000000002</v>
      </c>
      <c r="BQ1173" s="17">
        <f t="shared" si="4168"/>
        <v>547.89999999999998</v>
      </c>
      <c r="BR1173" s="17">
        <f t="shared" si="4395"/>
        <v>0</v>
      </c>
      <c r="BS1173" s="35">
        <v>0</v>
      </c>
      <c r="BT1173" s="35"/>
      <c r="BU1173" s="1"/>
      <c r="BV1173" s="1"/>
      <c r="BW1173" s="1"/>
      <c r="BX1173" s="1"/>
      <c r="BY1173" s="1"/>
      <c r="BZ1173" s="1"/>
      <c r="CA1173" s="1"/>
      <c r="CB1173" s="1"/>
    </row>
    <row r="1174" s="1" customFormat="1">
      <c r="A1174" s="33" t="s">
        <v>505</v>
      </c>
      <c r="B1174" s="33" t="s">
        <v>72</v>
      </c>
      <c r="C1174" s="33" t="s">
        <v>304</v>
      </c>
      <c r="D1174" s="33" t="s">
        <v>444</v>
      </c>
      <c r="E1174" s="38"/>
      <c r="F1174" s="34" t="s">
        <v>445</v>
      </c>
      <c r="G1174" s="17">
        <f>G1175+G1177</f>
        <v>544.89999999999998</v>
      </c>
      <c r="H1174" s="17">
        <f>H1175+H1177</f>
        <v>486.60000000000002</v>
      </c>
      <c r="I1174" s="17">
        <f>I1175+I1177</f>
        <v>547.89999999999998</v>
      </c>
      <c r="J1174" s="17">
        <f>J1175+J1177</f>
        <v>0</v>
      </c>
      <c r="K1174" s="17">
        <f>K1175+K1177</f>
        <v>0</v>
      </c>
      <c r="L1174" s="17">
        <f>L1175+L1177</f>
        <v>0</v>
      </c>
      <c r="M1174" s="17">
        <f t="shared" si="4347"/>
        <v>544.89999999999998</v>
      </c>
      <c r="N1174" s="17">
        <f t="shared" si="4348"/>
        <v>486.60000000000002</v>
      </c>
      <c r="O1174" s="17">
        <f t="shared" si="4349"/>
        <v>547.89999999999998</v>
      </c>
      <c r="P1174" s="17">
        <f>P1175+P1177</f>
        <v>0</v>
      </c>
      <c r="Q1174" s="17">
        <f>Q1175+Q1177</f>
        <v>0</v>
      </c>
      <c r="R1174" s="17">
        <f>R1175+R1177</f>
        <v>0</v>
      </c>
      <c r="S1174" s="17">
        <f>S1175+S1177</f>
        <v>0</v>
      </c>
      <c r="T1174" s="17">
        <f>T1175+T1177</f>
        <v>0</v>
      </c>
      <c r="U1174" s="17">
        <f>U1175+U1177</f>
        <v>0</v>
      </c>
      <c r="V1174" s="17">
        <f>V1175+V1177</f>
        <v>0</v>
      </c>
      <c r="W1174" s="17">
        <f>W1175+W1177</f>
        <v>0</v>
      </c>
      <c r="X1174" s="17">
        <f>X1175+X1177</f>
        <v>0</v>
      </c>
      <c r="Y1174" s="17">
        <f t="shared" si="4301"/>
        <v>544.89999999999998</v>
      </c>
      <c r="Z1174" s="17">
        <f t="shared" si="4302"/>
        <v>486.60000000000002</v>
      </c>
      <c r="AA1174" s="17">
        <f t="shared" si="4303"/>
        <v>547.89999999999998</v>
      </c>
      <c r="AB1174" s="17">
        <f>AB1175+AB1177</f>
        <v>0</v>
      </c>
      <c r="AC1174" s="17">
        <f>AC1175+AC1177</f>
        <v>0</v>
      </c>
      <c r="AD1174" s="17">
        <f>AD1175+AD1177</f>
        <v>0</v>
      </c>
      <c r="AE1174" s="17">
        <f t="shared" si="4304"/>
        <v>544.89999999999998</v>
      </c>
      <c r="AF1174" s="17">
        <f t="shared" si="4305"/>
        <v>486.60000000000002</v>
      </c>
      <c r="AG1174" s="17">
        <f t="shared" si="4306"/>
        <v>547.89999999999998</v>
      </c>
      <c r="AH1174" s="17">
        <f>AH1175+AH1177</f>
        <v>0</v>
      </c>
      <c r="AI1174" s="17">
        <f>AI1175+AI1177</f>
        <v>0</v>
      </c>
      <c r="AJ1174" s="17">
        <f>AJ1175+AJ1177</f>
        <v>0</v>
      </c>
      <c r="AK1174" s="17">
        <f>AK1175+AK1177</f>
        <v>0</v>
      </c>
      <c r="AL1174" s="17">
        <f>AL1175+AL1177</f>
        <v>0</v>
      </c>
      <c r="AM1174" s="17">
        <f>AM1175+AM1177</f>
        <v>0</v>
      </c>
      <c r="AN1174" s="17">
        <f>AN1175+AN1177</f>
        <v>0</v>
      </c>
      <c r="AO1174" s="17">
        <f>AO1175+AO1177</f>
        <v>0</v>
      </c>
      <c r="AP1174" s="17">
        <f>AP1175+AP1177</f>
        <v>0</v>
      </c>
      <c r="AQ1174" s="17">
        <f>AQ1175+AQ1177</f>
        <v>0</v>
      </c>
      <c r="AR1174" s="17">
        <f>AR1175+AR1177</f>
        <v>0</v>
      </c>
      <c r="AS1174" s="17">
        <f>AS1175+AS1177</f>
        <v>0</v>
      </c>
      <c r="AT1174" s="17">
        <f>AT1175+AT1177</f>
        <v>0</v>
      </c>
      <c r="AU1174" s="17">
        <f>AU1175+AU1177</f>
        <v>0</v>
      </c>
      <c r="AV1174" s="17">
        <f>AV1175+AV1177</f>
        <v>0</v>
      </c>
      <c r="AW1174" s="17">
        <f t="shared" si="4202"/>
        <v>544.89999999999998</v>
      </c>
      <c r="AX1174" s="17">
        <f t="shared" si="4203"/>
        <v>486.60000000000002</v>
      </c>
      <c r="AY1174" s="17">
        <f t="shared" si="4204"/>
        <v>547.89999999999998</v>
      </c>
      <c r="AZ1174" s="17">
        <f>AZ1175+AZ1177</f>
        <v>0</v>
      </c>
      <c r="BA1174" s="17">
        <f t="shared" si="4206"/>
        <v>544.89999999999998</v>
      </c>
      <c r="BB1174" s="17">
        <f t="shared" si="4207"/>
        <v>486.60000000000002</v>
      </c>
      <c r="BC1174" s="17">
        <f t="shared" si="4208"/>
        <v>547.89999999999998</v>
      </c>
      <c r="BD1174" s="17">
        <f>BD1175+BD1177</f>
        <v>0</v>
      </c>
      <c r="BE1174" s="17">
        <f>BE1175+BE1177</f>
        <v>0</v>
      </c>
      <c r="BF1174" s="17">
        <f>BF1175+BF1177</f>
        <v>0</v>
      </c>
      <c r="BG1174" s="17">
        <f>BG1175+BG1177</f>
        <v>0</v>
      </c>
      <c r="BH1174" s="17">
        <f>BH1175+BH1177</f>
        <v>0</v>
      </c>
      <c r="BI1174" s="17">
        <f>BI1175+BI1177</f>
        <v>0</v>
      </c>
      <c r="BJ1174" s="17">
        <f>BJ1175+BJ1177</f>
        <v>0</v>
      </c>
      <c r="BK1174" s="17">
        <f>BK1175+BK1177</f>
        <v>0</v>
      </c>
      <c r="BL1174" s="17">
        <f>BL1175+BL1177</f>
        <v>0</v>
      </c>
      <c r="BM1174" s="17">
        <f>BM1175+BM1177</f>
        <v>0</v>
      </c>
      <c r="BN1174" s="17">
        <f>BN1175+BN1177</f>
        <v>0</v>
      </c>
      <c r="BO1174" s="17">
        <f t="shared" si="4166"/>
        <v>544.89999999999998</v>
      </c>
      <c r="BP1174" s="17">
        <f t="shared" si="4167"/>
        <v>486.60000000000002</v>
      </c>
      <c r="BQ1174" s="17">
        <f t="shared" si="4168"/>
        <v>547.89999999999998</v>
      </c>
      <c r="BR1174" s="17">
        <f>BR1175+BR1177</f>
        <v>0</v>
      </c>
      <c r="BS1174" s="35"/>
      <c r="BT1174" s="35"/>
      <c r="BU1174" s="1"/>
      <c r="BV1174" s="1"/>
      <c r="BW1174" s="1"/>
      <c r="BX1174" s="1"/>
      <c r="BY1174" s="1"/>
      <c r="BZ1174" s="1"/>
      <c r="CA1174" s="1"/>
      <c r="CB1174" s="1"/>
    </row>
    <row r="1175" s="1" customFormat="1">
      <c r="A1175" s="33" t="s">
        <v>505</v>
      </c>
      <c r="B1175" s="33" t="s">
        <v>72</v>
      </c>
      <c r="C1175" s="33" t="s">
        <v>304</v>
      </c>
      <c r="D1175" s="33" t="s">
        <v>446</v>
      </c>
      <c r="E1175" s="38"/>
      <c r="F1175" s="34" t="s">
        <v>447</v>
      </c>
      <c r="G1175" s="17">
        <f>G1176</f>
        <v>12.1</v>
      </c>
      <c r="H1175" s="17">
        <f>H1176</f>
        <v>12.1</v>
      </c>
      <c r="I1175" s="17">
        <f>I1176</f>
        <v>12.1</v>
      </c>
      <c r="J1175" s="17">
        <f>J1176</f>
        <v>0</v>
      </c>
      <c r="K1175" s="17">
        <f>K1176</f>
        <v>0</v>
      </c>
      <c r="L1175" s="17">
        <f>L1176</f>
        <v>0</v>
      </c>
      <c r="M1175" s="17">
        <f t="shared" si="4347"/>
        <v>12.1</v>
      </c>
      <c r="N1175" s="17">
        <f t="shared" si="4348"/>
        <v>12.1</v>
      </c>
      <c r="O1175" s="17">
        <f t="shared" si="4349"/>
        <v>12.1</v>
      </c>
      <c r="P1175" s="17">
        <f>P1176</f>
        <v>0</v>
      </c>
      <c r="Q1175" s="17">
        <f>Q1176</f>
        <v>0</v>
      </c>
      <c r="R1175" s="17">
        <f>R1176</f>
        <v>0</v>
      </c>
      <c r="S1175" s="17">
        <f>S1176</f>
        <v>0</v>
      </c>
      <c r="T1175" s="17">
        <f>T1176</f>
        <v>0</v>
      </c>
      <c r="U1175" s="17">
        <f>U1176</f>
        <v>0</v>
      </c>
      <c r="V1175" s="17">
        <f>V1176</f>
        <v>0</v>
      </c>
      <c r="W1175" s="17">
        <f>W1176</f>
        <v>0</v>
      </c>
      <c r="X1175" s="17">
        <f>X1176</f>
        <v>0</v>
      </c>
      <c r="Y1175" s="17">
        <f t="shared" si="4301"/>
        <v>12.1</v>
      </c>
      <c r="Z1175" s="17">
        <f t="shared" si="4302"/>
        <v>12.1</v>
      </c>
      <c r="AA1175" s="17">
        <f t="shared" si="4303"/>
        <v>12.1</v>
      </c>
      <c r="AB1175" s="17">
        <f>AB1176</f>
        <v>0</v>
      </c>
      <c r="AC1175" s="17">
        <f>AC1176</f>
        <v>0</v>
      </c>
      <c r="AD1175" s="17">
        <f>AD1176</f>
        <v>0</v>
      </c>
      <c r="AE1175" s="17">
        <f t="shared" si="4304"/>
        <v>12.1</v>
      </c>
      <c r="AF1175" s="17">
        <f t="shared" si="4305"/>
        <v>12.1</v>
      </c>
      <c r="AG1175" s="17">
        <f t="shared" si="4306"/>
        <v>12.1</v>
      </c>
      <c r="AH1175" s="17">
        <f>AH1176</f>
        <v>0</v>
      </c>
      <c r="AI1175" s="17">
        <f>AI1176</f>
        <v>0</v>
      </c>
      <c r="AJ1175" s="17">
        <f>AJ1176</f>
        <v>0</v>
      </c>
      <c r="AK1175" s="17">
        <f>AK1176</f>
        <v>0</v>
      </c>
      <c r="AL1175" s="17">
        <f>AL1176</f>
        <v>0</v>
      </c>
      <c r="AM1175" s="17">
        <f>AM1176</f>
        <v>0</v>
      </c>
      <c r="AN1175" s="17">
        <f>AN1176</f>
        <v>0</v>
      </c>
      <c r="AO1175" s="17">
        <f>AO1176</f>
        <v>0</v>
      </c>
      <c r="AP1175" s="17">
        <f>AP1176</f>
        <v>0</v>
      </c>
      <c r="AQ1175" s="17">
        <f>AQ1176</f>
        <v>0</v>
      </c>
      <c r="AR1175" s="17">
        <f>AR1176</f>
        <v>0</v>
      </c>
      <c r="AS1175" s="17">
        <f>AS1176</f>
        <v>0</v>
      </c>
      <c r="AT1175" s="17">
        <f>AT1176</f>
        <v>0</v>
      </c>
      <c r="AU1175" s="17">
        <f>AU1176</f>
        <v>0</v>
      </c>
      <c r="AV1175" s="17">
        <f>AV1176</f>
        <v>0</v>
      </c>
      <c r="AW1175" s="17">
        <f t="shared" si="4202"/>
        <v>12.1</v>
      </c>
      <c r="AX1175" s="17">
        <f t="shared" si="4203"/>
        <v>12.1</v>
      </c>
      <c r="AY1175" s="17">
        <f t="shared" si="4204"/>
        <v>12.1</v>
      </c>
      <c r="AZ1175" s="17">
        <f>AZ1176</f>
        <v>0</v>
      </c>
      <c r="BA1175" s="17">
        <f t="shared" si="4206"/>
        <v>12.1</v>
      </c>
      <c r="BB1175" s="17">
        <f t="shared" si="4207"/>
        <v>12.1</v>
      </c>
      <c r="BC1175" s="17">
        <f t="shared" si="4208"/>
        <v>12.1</v>
      </c>
      <c r="BD1175" s="17">
        <f>BD1176</f>
        <v>0</v>
      </c>
      <c r="BE1175" s="17">
        <f>BE1176</f>
        <v>0</v>
      </c>
      <c r="BF1175" s="17">
        <f>BF1176</f>
        <v>0</v>
      </c>
      <c r="BG1175" s="17">
        <f>BG1176</f>
        <v>0</v>
      </c>
      <c r="BH1175" s="17">
        <f>BH1176</f>
        <v>0</v>
      </c>
      <c r="BI1175" s="17">
        <f>BI1176</f>
        <v>0</v>
      </c>
      <c r="BJ1175" s="17">
        <f>BJ1176</f>
        <v>0</v>
      </c>
      <c r="BK1175" s="17">
        <f>BK1176</f>
        <v>0</v>
      </c>
      <c r="BL1175" s="17">
        <f>BL1176</f>
        <v>0</v>
      </c>
      <c r="BM1175" s="17">
        <f>BM1176</f>
        <v>0</v>
      </c>
      <c r="BN1175" s="17">
        <f>BN1176</f>
        <v>0</v>
      </c>
      <c r="BO1175" s="17">
        <f t="shared" si="4166"/>
        <v>12.1</v>
      </c>
      <c r="BP1175" s="17">
        <f t="shared" si="4167"/>
        <v>12.1</v>
      </c>
      <c r="BQ1175" s="17">
        <f t="shared" si="4168"/>
        <v>12.1</v>
      </c>
      <c r="BR1175" s="17">
        <f>BR1176</f>
        <v>0</v>
      </c>
      <c r="BS1175" s="35"/>
      <c r="BT1175" s="35"/>
      <c r="BU1175" s="1"/>
      <c r="BV1175" s="1"/>
      <c r="BW1175" s="1"/>
      <c r="BX1175" s="1"/>
      <c r="BY1175" s="1"/>
      <c r="BZ1175" s="1"/>
      <c r="CA1175" s="1"/>
      <c r="CB1175" s="1"/>
    </row>
    <row r="1176" s="1" customFormat="1">
      <c r="A1176" s="33" t="s">
        <v>505</v>
      </c>
      <c r="B1176" s="33" t="s">
        <v>72</v>
      </c>
      <c r="C1176" s="33" t="s">
        <v>304</v>
      </c>
      <c r="D1176" s="33" t="s">
        <v>446</v>
      </c>
      <c r="E1176" s="33" t="s">
        <v>48</v>
      </c>
      <c r="F1176" s="34" t="s">
        <v>49</v>
      </c>
      <c r="G1176" s="17">
        <v>12.1</v>
      </c>
      <c r="H1176" s="17">
        <v>12.1</v>
      </c>
      <c r="I1176" s="17">
        <v>12.1</v>
      </c>
      <c r="J1176" s="17"/>
      <c r="K1176" s="17"/>
      <c r="L1176" s="17"/>
      <c r="M1176" s="17">
        <f t="shared" si="4347"/>
        <v>12.1</v>
      </c>
      <c r="N1176" s="17">
        <f t="shared" si="4348"/>
        <v>12.1</v>
      </c>
      <c r="O1176" s="17">
        <f t="shared" si="4349"/>
        <v>12.1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Y1176" s="17">
        <f t="shared" si="4301"/>
        <v>12.1</v>
      </c>
      <c r="Z1176" s="17">
        <f t="shared" si="4302"/>
        <v>12.1</v>
      </c>
      <c r="AA1176" s="17">
        <f t="shared" si="4303"/>
        <v>12.1</v>
      </c>
      <c r="AB1176" s="17"/>
      <c r="AC1176" s="17"/>
      <c r="AD1176" s="17"/>
      <c r="AE1176" s="17">
        <f t="shared" si="4304"/>
        <v>12.1</v>
      </c>
      <c r="AF1176" s="17">
        <f t="shared" si="4305"/>
        <v>12.1</v>
      </c>
      <c r="AG1176" s="17">
        <f t="shared" si="4306"/>
        <v>12.1</v>
      </c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>
        <f t="shared" si="4202"/>
        <v>12.1</v>
      </c>
      <c r="AX1176" s="17">
        <f t="shared" si="4203"/>
        <v>12.1</v>
      </c>
      <c r="AY1176" s="17">
        <f t="shared" si="4204"/>
        <v>12.1</v>
      </c>
      <c r="AZ1176" s="17"/>
      <c r="BA1176" s="17">
        <f t="shared" si="4206"/>
        <v>12.1</v>
      </c>
      <c r="BB1176" s="17">
        <f t="shared" si="4207"/>
        <v>12.1</v>
      </c>
      <c r="BC1176" s="17">
        <f t="shared" si="4208"/>
        <v>12.1</v>
      </c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>
        <f t="shared" si="4166"/>
        <v>12.1</v>
      </c>
      <c r="BP1176" s="17">
        <f t="shared" si="4167"/>
        <v>12.1</v>
      </c>
      <c r="BQ1176" s="17">
        <f t="shared" si="4168"/>
        <v>12.1</v>
      </c>
      <c r="BR1176" s="17"/>
      <c r="BS1176" s="35"/>
      <c r="BT1176" s="35"/>
      <c r="BU1176" s="1"/>
      <c r="BV1176" s="1"/>
      <c r="BW1176" s="1"/>
      <c r="BX1176" s="1"/>
      <c r="BY1176" s="1"/>
      <c r="BZ1176" s="1"/>
      <c r="CA1176" s="1"/>
      <c r="CB1176" s="1"/>
    </row>
    <row r="1177" s="1" customFormat="1">
      <c r="A1177" s="33" t="s">
        <v>505</v>
      </c>
      <c r="B1177" s="33" t="s">
        <v>72</v>
      </c>
      <c r="C1177" s="33" t="s">
        <v>304</v>
      </c>
      <c r="D1177" s="33" t="s">
        <v>448</v>
      </c>
      <c r="E1177" s="38"/>
      <c r="F1177" s="34" t="s">
        <v>449</v>
      </c>
      <c r="G1177" s="17">
        <f>G1178+G1179</f>
        <v>532.79999999999995</v>
      </c>
      <c r="H1177" s="17">
        <f>H1178+H1179</f>
        <v>474.5</v>
      </c>
      <c r="I1177" s="17">
        <f>I1178+I1179</f>
        <v>535.79999999999995</v>
      </c>
      <c r="J1177" s="17">
        <f>J1178+J1179</f>
        <v>0</v>
      </c>
      <c r="K1177" s="17">
        <f>K1178+K1179</f>
        <v>0</v>
      </c>
      <c r="L1177" s="17">
        <f>L1178+L1179</f>
        <v>0</v>
      </c>
      <c r="M1177" s="17">
        <f t="shared" si="4347"/>
        <v>532.79999999999995</v>
      </c>
      <c r="N1177" s="17">
        <f t="shared" si="4348"/>
        <v>474.5</v>
      </c>
      <c r="O1177" s="17">
        <f t="shared" si="4349"/>
        <v>535.79999999999995</v>
      </c>
      <c r="P1177" s="17">
        <f>P1178+P1179</f>
        <v>0</v>
      </c>
      <c r="Q1177" s="17">
        <f>Q1178+Q1179</f>
        <v>0</v>
      </c>
      <c r="R1177" s="17">
        <f>R1178+R1179</f>
        <v>0</v>
      </c>
      <c r="S1177" s="17">
        <f>S1178+S1179</f>
        <v>0</v>
      </c>
      <c r="T1177" s="17">
        <f>T1178+T1179</f>
        <v>0</v>
      </c>
      <c r="U1177" s="17">
        <f>U1178+U1179</f>
        <v>0</v>
      </c>
      <c r="V1177" s="17">
        <f>V1178+V1179</f>
        <v>0</v>
      </c>
      <c r="W1177" s="17">
        <f>W1178+W1179</f>
        <v>0</v>
      </c>
      <c r="X1177" s="17">
        <f>X1178+X1179</f>
        <v>0</v>
      </c>
      <c r="Y1177" s="17">
        <f t="shared" si="4301"/>
        <v>532.79999999999995</v>
      </c>
      <c r="Z1177" s="17">
        <f t="shared" si="4302"/>
        <v>474.5</v>
      </c>
      <c r="AA1177" s="17">
        <f t="shared" si="4303"/>
        <v>535.79999999999995</v>
      </c>
      <c r="AB1177" s="17">
        <f>AB1178+AB1179</f>
        <v>0</v>
      </c>
      <c r="AC1177" s="17">
        <f>AC1178+AC1179</f>
        <v>0</v>
      </c>
      <c r="AD1177" s="17">
        <f>AD1178+AD1179</f>
        <v>0</v>
      </c>
      <c r="AE1177" s="17">
        <f t="shared" si="4304"/>
        <v>532.79999999999995</v>
      </c>
      <c r="AF1177" s="17">
        <f t="shared" si="4305"/>
        <v>474.5</v>
      </c>
      <c r="AG1177" s="17">
        <f t="shared" si="4306"/>
        <v>535.79999999999995</v>
      </c>
      <c r="AH1177" s="17">
        <f>AH1178+AH1179</f>
        <v>0</v>
      </c>
      <c r="AI1177" s="17">
        <f>AI1178+AI1179</f>
        <v>0</v>
      </c>
      <c r="AJ1177" s="17">
        <f>AJ1178+AJ1179</f>
        <v>0</v>
      </c>
      <c r="AK1177" s="17">
        <f>AK1178+AK1179</f>
        <v>0</v>
      </c>
      <c r="AL1177" s="17">
        <f>AL1178+AL1179</f>
        <v>0</v>
      </c>
      <c r="AM1177" s="17">
        <f>AM1178+AM1179</f>
        <v>0</v>
      </c>
      <c r="AN1177" s="17">
        <f>AN1178+AN1179</f>
        <v>0</v>
      </c>
      <c r="AO1177" s="17">
        <f>AO1178+AO1179</f>
        <v>0</v>
      </c>
      <c r="AP1177" s="17">
        <f>AP1178+AP1179</f>
        <v>0</v>
      </c>
      <c r="AQ1177" s="17">
        <f>AQ1178+AQ1179</f>
        <v>0</v>
      </c>
      <c r="AR1177" s="17">
        <f>AR1178+AR1179</f>
        <v>0</v>
      </c>
      <c r="AS1177" s="17">
        <f>AS1178+AS1179</f>
        <v>0</v>
      </c>
      <c r="AT1177" s="17">
        <f>AT1178+AT1179</f>
        <v>0</v>
      </c>
      <c r="AU1177" s="17">
        <f>AU1178+AU1179</f>
        <v>0</v>
      </c>
      <c r="AV1177" s="17">
        <f>AV1178+AV1179</f>
        <v>0</v>
      </c>
      <c r="AW1177" s="17">
        <f t="shared" si="4202"/>
        <v>532.79999999999995</v>
      </c>
      <c r="AX1177" s="17">
        <f t="shared" si="4203"/>
        <v>474.5</v>
      </c>
      <c r="AY1177" s="17">
        <f t="shared" si="4204"/>
        <v>535.79999999999995</v>
      </c>
      <c r="AZ1177" s="17">
        <f>AZ1178+AZ1179</f>
        <v>0</v>
      </c>
      <c r="BA1177" s="17">
        <f t="shared" si="4206"/>
        <v>532.79999999999995</v>
      </c>
      <c r="BB1177" s="17">
        <f t="shared" si="4207"/>
        <v>474.5</v>
      </c>
      <c r="BC1177" s="17">
        <f t="shared" si="4208"/>
        <v>535.79999999999995</v>
      </c>
      <c r="BD1177" s="17">
        <f>BD1178+BD1179</f>
        <v>0</v>
      </c>
      <c r="BE1177" s="17">
        <f>BE1178+BE1179</f>
        <v>0</v>
      </c>
      <c r="BF1177" s="17">
        <f>BF1178+BF1179</f>
        <v>0</v>
      </c>
      <c r="BG1177" s="17">
        <f>BG1178+BG1179</f>
        <v>0</v>
      </c>
      <c r="BH1177" s="17">
        <f>BH1178+BH1179</f>
        <v>0</v>
      </c>
      <c r="BI1177" s="17">
        <f>BI1178+BI1179</f>
        <v>0</v>
      </c>
      <c r="BJ1177" s="17">
        <f>BJ1178+BJ1179</f>
        <v>0</v>
      </c>
      <c r="BK1177" s="17">
        <f>BK1178+BK1179</f>
        <v>0</v>
      </c>
      <c r="BL1177" s="17">
        <f>BL1178+BL1179</f>
        <v>0</v>
      </c>
      <c r="BM1177" s="17">
        <f>BM1178+BM1179</f>
        <v>0</v>
      </c>
      <c r="BN1177" s="17">
        <f>BN1178+BN1179</f>
        <v>0</v>
      </c>
      <c r="BO1177" s="17">
        <f t="shared" si="4166"/>
        <v>532.79999999999995</v>
      </c>
      <c r="BP1177" s="17">
        <f t="shared" si="4167"/>
        <v>474.5</v>
      </c>
      <c r="BQ1177" s="17">
        <f t="shared" si="4168"/>
        <v>535.79999999999995</v>
      </c>
      <c r="BR1177" s="17">
        <f>BR1178+BR1179</f>
        <v>0</v>
      </c>
      <c r="BS1177" s="35"/>
      <c r="BT1177" s="35"/>
      <c r="BU1177" s="1"/>
      <c r="BV1177" s="1"/>
      <c r="BW1177" s="1"/>
      <c r="BX1177" s="1"/>
      <c r="BY1177" s="1"/>
      <c r="BZ1177" s="1"/>
      <c r="CA1177" s="1"/>
      <c r="CB1177" s="1"/>
    </row>
    <row r="1178" s="1" customFormat="1">
      <c r="A1178" s="33" t="s">
        <v>505</v>
      </c>
      <c r="B1178" s="33" t="s">
        <v>72</v>
      </c>
      <c r="C1178" s="33" t="s">
        <v>304</v>
      </c>
      <c r="D1178" s="33" t="s">
        <v>448</v>
      </c>
      <c r="E1178" s="33" t="s">
        <v>48</v>
      </c>
      <c r="F1178" s="34" t="s">
        <v>49</v>
      </c>
      <c r="G1178" s="17">
        <v>354.39999999999998</v>
      </c>
      <c r="H1178" s="17">
        <v>315.39999999999998</v>
      </c>
      <c r="I1178" s="17">
        <v>395.89999999999998</v>
      </c>
      <c r="J1178" s="17"/>
      <c r="K1178" s="17"/>
      <c r="L1178" s="17"/>
      <c r="M1178" s="17">
        <f t="shared" si="4347"/>
        <v>354.39999999999998</v>
      </c>
      <c r="N1178" s="17">
        <f t="shared" si="4348"/>
        <v>315.39999999999998</v>
      </c>
      <c r="O1178" s="17">
        <f t="shared" si="4349"/>
        <v>395.89999999999998</v>
      </c>
      <c r="P1178" s="17"/>
      <c r="Q1178" s="17"/>
      <c r="R1178" s="17"/>
      <c r="S1178" s="17"/>
      <c r="T1178" s="17"/>
      <c r="U1178" s="17"/>
      <c r="V1178" s="17"/>
      <c r="W1178" s="17"/>
      <c r="X1178" s="17"/>
      <c r="Y1178" s="17">
        <f t="shared" si="4301"/>
        <v>354.39999999999998</v>
      </c>
      <c r="Z1178" s="17">
        <f t="shared" si="4302"/>
        <v>315.39999999999998</v>
      </c>
      <c r="AA1178" s="17">
        <f t="shared" si="4303"/>
        <v>395.89999999999998</v>
      </c>
      <c r="AB1178" s="17"/>
      <c r="AC1178" s="17"/>
      <c r="AD1178" s="17"/>
      <c r="AE1178" s="17">
        <f t="shared" si="4304"/>
        <v>354.39999999999998</v>
      </c>
      <c r="AF1178" s="17">
        <f t="shared" si="4305"/>
        <v>315.39999999999998</v>
      </c>
      <c r="AG1178" s="17">
        <f t="shared" si="4306"/>
        <v>395.89999999999998</v>
      </c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>
        <f t="shared" si="4202"/>
        <v>354.39999999999998</v>
      </c>
      <c r="AX1178" s="17">
        <f t="shared" si="4203"/>
        <v>315.39999999999998</v>
      </c>
      <c r="AY1178" s="17">
        <f t="shared" si="4204"/>
        <v>395.89999999999998</v>
      </c>
      <c r="AZ1178" s="17"/>
      <c r="BA1178" s="17">
        <f t="shared" si="4206"/>
        <v>354.39999999999998</v>
      </c>
      <c r="BB1178" s="17">
        <f t="shared" si="4207"/>
        <v>315.39999999999998</v>
      </c>
      <c r="BC1178" s="17">
        <f t="shared" si="4208"/>
        <v>395.89999999999998</v>
      </c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>
        <f t="shared" si="4166"/>
        <v>354.39999999999998</v>
      </c>
      <c r="BP1178" s="17">
        <f t="shared" si="4167"/>
        <v>315.39999999999998</v>
      </c>
      <c r="BQ1178" s="17">
        <f t="shared" si="4168"/>
        <v>395.89999999999998</v>
      </c>
      <c r="BR1178" s="17"/>
      <c r="BS1178" s="35"/>
      <c r="BT1178" s="35"/>
      <c r="BU1178" s="1"/>
      <c r="BV1178" s="1"/>
      <c r="BW1178" s="1"/>
      <c r="BX1178" s="1"/>
      <c r="BY1178" s="1"/>
      <c r="BZ1178" s="1"/>
      <c r="CA1178" s="1"/>
      <c r="CB1178" s="1"/>
    </row>
    <row r="1179" s="1" customFormat="1">
      <c r="A1179" s="33" t="s">
        <v>505</v>
      </c>
      <c r="B1179" s="33" t="s">
        <v>72</v>
      </c>
      <c r="C1179" s="33" t="s">
        <v>304</v>
      </c>
      <c r="D1179" s="33" t="s">
        <v>448</v>
      </c>
      <c r="E1179" s="33" t="s">
        <v>50</v>
      </c>
      <c r="F1179" s="34" t="s">
        <v>51</v>
      </c>
      <c r="G1179" s="17">
        <v>178.40000000000001</v>
      </c>
      <c r="H1179" s="17">
        <v>159.09999999999999</v>
      </c>
      <c r="I1179" s="17">
        <v>139.90000000000001</v>
      </c>
      <c r="J1179" s="17"/>
      <c r="K1179" s="17"/>
      <c r="L1179" s="17"/>
      <c r="M1179" s="17">
        <f t="shared" si="4347"/>
        <v>178.40000000000001</v>
      </c>
      <c r="N1179" s="17">
        <f t="shared" si="4348"/>
        <v>159.09999999999999</v>
      </c>
      <c r="O1179" s="17">
        <f t="shared" si="4349"/>
        <v>139.90000000000001</v>
      </c>
      <c r="P1179" s="17"/>
      <c r="Q1179" s="17"/>
      <c r="R1179" s="17"/>
      <c r="S1179" s="17"/>
      <c r="T1179" s="17"/>
      <c r="U1179" s="17"/>
      <c r="V1179" s="17"/>
      <c r="W1179" s="17"/>
      <c r="X1179" s="17"/>
      <c r="Y1179" s="17">
        <f t="shared" si="4301"/>
        <v>178.40000000000001</v>
      </c>
      <c r="Z1179" s="17">
        <f t="shared" si="4302"/>
        <v>159.09999999999999</v>
      </c>
      <c r="AA1179" s="17">
        <f t="shared" si="4303"/>
        <v>139.90000000000001</v>
      </c>
      <c r="AB1179" s="17"/>
      <c r="AC1179" s="17"/>
      <c r="AD1179" s="17"/>
      <c r="AE1179" s="17">
        <f t="shared" si="4304"/>
        <v>178.40000000000001</v>
      </c>
      <c r="AF1179" s="17">
        <f t="shared" si="4305"/>
        <v>159.09999999999999</v>
      </c>
      <c r="AG1179" s="17">
        <f t="shared" si="4306"/>
        <v>139.90000000000001</v>
      </c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>
        <f t="shared" si="4202"/>
        <v>178.40000000000001</v>
      </c>
      <c r="AX1179" s="17">
        <f t="shared" si="4203"/>
        <v>159.09999999999999</v>
      </c>
      <c r="AY1179" s="17">
        <f t="shared" si="4204"/>
        <v>139.90000000000001</v>
      </c>
      <c r="AZ1179" s="17"/>
      <c r="BA1179" s="17">
        <f t="shared" si="4206"/>
        <v>178.40000000000001</v>
      </c>
      <c r="BB1179" s="17">
        <f t="shared" si="4207"/>
        <v>159.09999999999999</v>
      </c>
      <c r="BC1179" s="17">
        <f t="shared" si="4208"/>
        <v>139.90000000000001</v>
      </c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>
        <f t="shared" si="4166"/>
        <v>178.40000000000001</v>
      </c>
      <c r="BP1179" s="17">
        <f t="shared" si="4167"/>
        <v>159.09999999999999</v>
      </c>
      <c r="BQ1179" s="17">
        <f t="shared" si="4168"/>
        <v>139.90000000000001</v>
      </c>
      <c r="BR1179" s="17"/>
      <c r="BS1179" s="35"/>
      <c r="BT1179" s="35"/>
      <c r="BU1179" s="1"/>
      <c r="BV1179" s="1"/>
      <c r="BW1179" s="1"/>
      <c r="BX1179" s="1"/>
      <c r="BY1179" s="1"/>
      <c r="BZ1179" s="1"/>
      <c r="CA1179" s="1"/>
      <c r="CB1179" s="1"/>
    </row>
    <row r="1180" s="28" customFormat="1">
      <c r="A1180" s="29" t="s">
        <v>505</v>
      </c>
      <c r="B1180" s="29" t="s">
        <v>72</v>
      </c>
      <c r="C1180" s="29" t="s">
        <v>161</v>
      </c>
      <c r="D1180" s="29"/>
      <c r="E1180" s="37"/>
      <c r="F1180" s="30" t="s">
        <v>162</v>
      </c>
      <c r="G1180" s="31">
        <f t="shared" ref="G1180:G1181" si="4396">G1181</f>
        <v>1786</v>
      </c>
      <c r="H1180" s="31">
        <f t="shared" ref="H1180:H1181" si="4397">H1181</f>
        <v>1877.2</v>
      </c>
      <c r="I1180" s="31">
        <f t="shared" ref="I1180:I1181" si="4398">I1181</f>
        <v>1877.2</v>
      </c>
      <c r="J1180" s="31">
        <f t="shared" ref="J1180:J1181" si="4399">J1181</f>
        <v>0</v>
      </c>
      <c r="K1180" s="31">
        <f t="shared" ref="K1180:K1181" si="4400">K1181</f>
        <v>0</v>
      </c>
      <c r="L1180" s="31">
        <f t="shared" ref="L1180:L1181" si="4401">L1181</f>
        <v>0</v>
      </c>
      <c r="M1180" s="31">
        <f t="shared" si="4347"/>
        <v>1786</v>
      </c>
      <c r="N1180" s="31">
        <f t="shared" si="4348"/>
        <v>1877.2</v>
      </c>
      <c r="O1180" s="31">
        <f t="shared" si="4349"/>
        <v>1877.2</v>
      </c>
      <c r="P1180" s="31">
        <f t="shared" ref="P1180:P1181" si="4402">P1181</f>
        <v>0</v>
      </c>
      <c r="Q1180" s="31">
        <f t="shared" ref="Q1180:Q1181" si="4403">Q1181</f>
        <v>0</v>
      </c>
      <c r="R1180" s="31">
        <f t="shared" ref="R1180:R1181" si="4404">R1181</f>
        <v>0</v>
      </c>
      <c r="S1180" s="31">
        <f t="shared" ref="S1180:S1181" si="4405">S1181</f>
        <v>0</v>
      </c>
      <c r="T1180" s="31">
        <f t="shared" ref="T1180:T1181" si="4406">T1181</f>
        <v>0</v>
      </c>
      <c r="U1180" s="31">
        <f t="shared" ref="U1180:U1181" si="4407">U1181</f>
        <v>0</v>
      </c>
      <c r="V1180" s="31">
        <f t="shared" ref="V1180:V1181" si="4408">V1181</f>
        <v>0</v>
      </c>
      <c r="W1180" s="31">
        <f t="shared" ref="W1180:W1181" si="4409">W1181</f>
        <v>0</v>
      </c>
      <c r="X1180" s="31">
        <f t="shared" ref="X1180:X1181" si="4410">X1181</f>
        <v>0</v>
      </c>
      <c r="Y1180" s="31">
        <f t="shared" si="4301"/>
        <v>1786</v>
      </c>
      <c r="Z1180" s="31">
        <f t="shared" si="4302"/>
        <v>1877.2</v>
      </c>
      <c r="AA1180" s="31">
        <f t="shared" si="4303"/>
        <v>1877.2</v>
      </c>
      <c r="AB1180" s="31">
        <f t="shared" ref="AB1180:AB1181" si="4411">AB1181</f>
        <v>0</v>
      </c>
      <c r="AC1180" s="31">
        <f t="shared" ref="AC1180:AC1181" si="4412">AC1181</f>
        <v>0</v>
      </c>
      <c r="AD1180" s="31">
        <f t="shared" ref="AD1180:AD1181" si="4413">AD1181</f>
        <v>0</v>
      </c>
      <c r="AE1180" s="31">
        <f t="shared" si="4304"/>
        <v>1786</v>
      </c>
      <c r="AF1180" s="31">
        <f t="shared" si="4305"/>
        <v>1877.2</v>
      </c>
      <c r="AG1180" s="31">
        <f t="shared" si="4306"/>
        <v>1877.2</v>
      </c>
      <c r="AH1180" s="31">
        <f t="shared" ref="AH1180:AH1181" si="4414">AH1181</f>
        <v>0</v>
      </c>
      <c r="AI1180" s="31">
        <f t="shared" ref="AI1180:AI1181" si="4415">AI1181</f>
        <v>0</v>
      </c>
      <c r="AJ1180" s="31">
        <f t="shared" ref="AJ1180:AJ1181" si="4416">AJ1181</f>
        <v>0</v>
      </c>
      <c r="AK1180" s="31">
        <f t="shared" ref="AK1180:AK1181" si="4417">AK1181</f>
        <v>0</v>
      </c>
      <c r="AL1180" s="31">
        <f t="shared" ref="AL1180:AL1181" si="4418">AL1181</f>
        <v>0</v>
      </c>
      <c r="AM1180" s="31">
        <f t="shared" ref="AM1180:AM1181" si="4419">AM1181</f>
        <v>0</v>
      </c>
      <c r="AN1180" s="31">
        <f t="shared" ref="AN1180:AN1181" si="4420">AN1181</f>
        <v>0</v>
      </c>
      <c r="AO1180" s="31">
        <f t="shared" ref="AO1180:AO1181" si="4421">AO1181</f>
        <v>0</v>
      </c>
      <c r="AP1180" s="31">
        <f t="shared" ref="AP1180:AP1181" si="4422">AP1181</f>
        <v>0</v>
      </c>
      <c r="AQ1180" s="31">
        <f t="shared" ref="AQ1180:AQ1181" si="4423">AQ1181</f>
        <v>0</v>
      </c>
      <c r="AR1180" s="31">
        <f t="shared" ref="AR1180:AR1181" si="4424">AR1181</f>
        <v>0</v>
      </c>
      <c r="AS1180" s="31">
        <f t="shared" ref="AS1180:AS1181" si="4425">AS1181</f>
        <v>0</v>
      </c>
      <c r="AT1180" s="31">
        <f t="shared" ref="AT1180:AT1181" si="4426">AT1181</f>
        <v>0</v>
      </c>
      <c r="AU1180" s="31">
        <f t="shared" ref="AU1180:AU1181" si="4427">AU1181</f>
        <v>0</v>
      </c>
      <c r="AV1180" s="31">
        <f t="shared" ref="AV1180:AV1181" si="4428">AV1181</f>
        <v>0</v>
      </c>
      <c r="AW1180" s="31">
        <f t="shared" si="4202"/>
        <v>1786</v>
      </c>
      <c r="AX1180" s="31">
        <f t="shared" si="4203"/>
        <v>1877.2</v>
      </c>
      <c r="AY1180" s="31">
        <f t="shared" si="4204"/>
        <v>1877.2</v>
      </c>
      <c r="AZ1180" s="31">
        <f t="shared" ref="AZ1180:AZ1181" si="4429">AZ1181</f>
        <v>0</v>
      </c>
      <c r="BA1180" s="31">
        <f t="shared" si="4206"/>
        <v>1786</v>
      </c>
      <c r="BB1180" s="31">
        <f t="shared" si="4207"/>
        <v>1877.2</v>
      </c>
      <c r="BC1180" s="31">
        <f t="shared" si="4208"/>
        <v>1877.2</v>
      </c>
      <c r="BD1180" s="31">
        <f t="shared" ref="BD1180:BD1181" si="4430">BD1181</f>
        <v>0</v>
      </c>
      <c r="BE1180" s="31">
        <f t="shared" ref="BE1180:BE1181" si="4431">BE1181</f>
        <v>0</v>
      </c>
      <c r="BF1180" s="31">
        <f t="shared" ref="BF1180:BF1181" si="4432">BF1181</f>
        <v>0</v>
      </c>
      <c r="BG1180" s="31">
        <f t="shared" ref="BG1180:BG1181" si="4433">BG1181</f>
        <v>0</v>
      </c>
      <c r="BH1180" s="31">
        <f t="shared" ref="BH1180:BH1181" si="4434">BH1181</f>
        <v>0</v>
      </c>
      <c r="BI1180" s="31">
        <f t="shared" ref="BI1180:BI1181" si="4435">BI1181</f>
        <v>0</v>
      </c>
      <c r="BJ1180" s="31">
        <f t="shared" ref="BJ1180:BJ1181" si="4436">BJ1181</f>
        <v>0</v>
      </c>
      <c r="BK1180" s="31">
        <f t="shared" ref="BK1180:BK1181" si="4437">BK1181</f>
        <v>0</v>
      </c>
      <c r="BL1180" s="31">
        <f t="shared" ref="BL1180:BL1181" si="4438">BL1181</f>
        <v>0</v>
      </c>
      <c r="BM1180" s="31">
        <f t="shared" ref="BM1180:BM1181" si="4439">BM1181</f>
        <v>0</v>
      </c>
      <c r="BN1180" s="31">
        <f t="shared" ref="BN1180:BN1181" si="4440">BN1181</f>
        <v>0</v>
      </c>
      <c r="BO1180" s="31">
        <f t="shared" si="4166"/>
        <v>1786</v>
      </c>
      <c r="BP1180" s="31">
        <f t="shared" si="4167"/>
        <v>1877.2</v>
      </c>
      <c r="BQ1180" s="31">
        <f t="shared" si="4168"/>
        <v>1877.2</v>
      </c>
      <c r="BR1180" s="31">
        <f t="shared" ref="BR1180:BR1181" si="4441">BR1181</f>
        <v>0</v>
      </c>
      <c r="BS1180" s="32"/>
      <c r="BT1180" s="32"/>
      <c r="BU1180" s="28"/>
      <c r="BV1180" s="28"/>
      <c r="BW1180" s="28"/>
      <c r="BX1180" s="28"/>
      <c r="BY1180" s="28"/>
      <c r="BZ1180" s="28"/>
      <c r="CA1180" s="28"/>
      <c r="CB1180" s="28"/>
    </row>
    <row r="1181" s="1" customFormat="1">
      <c r="A1181" s="33" t="s">
        <v>505</v>
      </c>
      <c r="B1181" s="33" t="s">
        <v>72</v>
      </c>
      <c r="C1181" s="33" t="s">
        <v>161</v>
      </c>
      <c r="D1181" s="33" t="s">
        <v>64</v>
      </c>
      <c r="E1181" s="38"/>
      <c r="F1181" s="34" t="s">
        <v>65</v>
      </c>
      <c r="G1181" s="17">
        <f t="shared" si="4396"/>
        <v>1786</v>
      </c>
      <c r="H1181" s="17">
        <f t="shared" si="4397"/>
        <v>1877.2</v>
      </c>
      <c r="I1181" s="17">
        <f t="shared" si="4398"/>
        <v>1877.2</v>
      </c>
      <c r="J1181" s="17">
        <f t="shared" si="4399"/>
        <v>0</v>
      </c>
      <c r="K1181" s="17">
        <f t="shared" si="4400"/>
        <v>0</v>
      </c>
      <c r="L1181" s="17">
        <f t="shared" si="4401"/>
        <v>0</v>
      </c>
      <c r="M1181" s="17">
        <f t="shared" si="4347"/>
        <v>1786</v>
      </c>
      <c r="N1181" s="17">
        <f t="shared" si="4348"/>
        <v>1877.2</v>
      </c>
      <c r="O1181" s="17">
        <f t="shared" si="4349"/>
        <v>1877.2</v>
      </c>
      <c r="P1181" s="17">
        <f t="shared" si="4402"/>
        <v>0</v>
      </c>
      <c r="Q1181" s="17">
        <f t="shared" si="4403"/>
        <v>0</v>
      </c>
      <c r="R1181" s="17">
        <f t="shared" si="4404"/>
        <v>0</v>
      </c>
      <c r="S1181" s="17">
        <f t="shared" si="4405"/>
        <v>0</v>
      </c>
      <c r="T1181" s="17">
        <f t="shared" si="4406"/>
        <v>0</v>
      </c>
      <c r="U1181" s="17">
        <f t="shared" si="4407"/>
        <v>0</v>
      </c>
      <c r="V1181" s="17">
        <f t="shared" si="4408"/>
        <v>0</v>
      </c>
      <c r="W1181" s="17">
        <f t="shared" si="4409"/>
        <v>0</v>
      </c>
      <c r="X1181" s="17">
        <f t="shared" si="4410"/>
        <v>0</v>
      </c>
      <c r="Y1181" s="17">
        <f t="shared" si="4301"/>
        <v>1786</v>
      </c>
      <c r="Z1181" s="17">
        <f t="shared" si="4302"/>
        <v>1877.2</v>
      </c>
      <c r="AA1181" s="17">
        <f t="shared" si="4303"/>
        <v>1877.2</v>
      </c>
      <c r="AB1181" s="17">
        <f t="shared" si="4411"/>
        <v>0</v>
      </c>
      <c r="AC1181" s="17">
        <f t="shared" si="4412"/>
        <v>0</v>
      </c>
      <c r="AD1181" s="17">
        <f t="shared" si="4413"/>
        <v>0</v>
      </c>
      <c r="AE1181" s="17">
        <f t="shared" si="4304"/>
        <v>1786</v>
      </c>
      <c r="AF1181" s="17">
        <f t="shared" si="4305"/>
        <v>1877.2</v>
      </c>
      <c r="AG1181" s="17">
        <f t="shared" si="4306"/>
        <v>1877.2</v>
      </c>
      <c r="AH1181" s="17">
        <f t="shared" si="4414"/>
        <v>0</v>
      </c>
      <c r="AI1181" s="17">
        <f t="shared" si="4415"/>
        <v>0</v>
      </c>
      <c r="AJ1181" s="17">
        <f t="shared" si="4416"/>
        <v>0</v>
      </c>
      <c r="AK1181" s="17">
        <f t="shared" si="4417"/>
        <v>0</v>
      </c>
      <c r="AL1181" s="17">
        <f t="shared" si="4418"/>
        <v>0</v>
      </c>
      <c r="AM1181" s="17">
        <f t="shared" si="4419"/>
        <v>0</v>
      </c>
      <c r="AN1181" s="17">
        <f t="shared" si="4420"/>
        <v>0</v>
      </c>
      <c r="AO1181" s="17">
        <f t="shared" si="4421"/>
        <v>0</v>
      </c>
      <c r="AP1181" s="17">
        <f t="shared" si="4422"/>
        <v>0</v>
      </c>
      <c r="AQ1181" s="17">
        <f t="shared" si="4423"/>
        <v>0</v>
      </c>
      <c r="AR1181" s="17">
        <f t="shared" si="4424"/>
        <v>0</v>
      </c>
      <c r="AS1181" s="17">
        <f t="shared" si="4425"/>
        <v>0</v>
      </c>
      <c r="AT1181" s="17">
        <f t="shared" si="4426"/>
        <v>0</v>
      </c>
      <c r="AU1181" s="17">
        <f t="shared" si="4427"/>
        <v>0</v>
      </c>
      <c r="AV1181" s="17">
        <f t="shared" si="4428"/>
        <v>0</v>
      </c>
      <c r="AW1181" s="17">
        <f t="shared" si="4202"/>
        <v>1786</v>
      </c>
      <c r="AX1181" s="17">
        <f t="shared" si="4203"/>
        <v>1877.2</v>
      </c>
      <c r="AY1181" s="17">
        <f t="shared" si="4204"/>
        <v>1877.2</v>
      </c>
      <c r="AZ1181" s="17">
        <f t="shared" si="4429"/>
        <v>0</v>
      </c>
      <c r="BA1181" s="17">
        <f t="shared" si="4206"/>
        <v>1786</v>
      </c>
      <c r="BB1181" s="17">
        <f t="shared" si="4207"/>
        <v>1877.2</v>
      </c>
      <c r="BC1181" s="17">
        <f t="shared" si="4208"/>
        <v>1877.2</v>
      </c>
      <c r="BD1181" s="17">
        <f t="shared" si="4430"/>
        <v>0</v>
      </c>
      <c r="BE1181" s="17">
        <f t="shared" si="4431"/>
        <v>0</v>
      </c>
      <c r="BF1181" s="17">
        <f t="shared" si="4432"/>
        <v>0</v>
      </c>
      <c r="BG1181" s="17">
        <f t="shared" si="4433"/>
        <v>0</v>
      </c>
      <c r="BH1181" s="17">
        <f t="shared" si="4434"/>
        <v>0</v>
      </c>
      <c r="BI1181" s="17">
        <f t="shared" si="4435"/>
        <v>0</v>
      </c>
      <c r="BJ1181" s="17">
        <f t="shared" si="4436"/>
        <v>0</v>
      </c>
      <c r="BK1181" s="17">
        <f t="shared" si="4437"/>
        <v>0</v>
      </c>
      <c r="BL1181" s="17">
        <f t="shared" si="4438"/>
        <v>0</v>
      </c>
      <c r="BM1181" s="17">
        <f t="shared" si="4439"/>
        <v>0</v>
      </c>
      <c r="BN1181" s="17">
        <f t="shared" si="4440"/>
        <v>0</v>
      </c>
      <c r="BO1181" s="17">
        <f t="shared" si="4166"/>
        <v>1786</v>
      </c>
      <c r="BP1181" s="17">
        <f t="shared" si="4167"/>
        <v>1877.2</v>
      </c>
      <c r="BQ1181" s="17">
        <f t="shared" si="4168"/>
        <v>1877.2</v>
      </c>
      <c r="BR1181" s="17">
        <f t="shared" si="4441"/>
        <v>0</v>
      </c>
      <c r="BS1181" s="35"/>
      <c r="BT1181" s="35"/>
      <c r="BU1181" s="1"/>
      <c r="BV1181" s="1"/>
      <c r="BW1181" s="1"/>
      <c r="BX1181" s="1"/>
      <c r="BY1181" s="1"/>
      <c r="BZ1181" s="1"/>
      <c r="CA1181" s="1"/>
      <c r="CB1181" s="1"/>
    </row>
    <row r="1182" s="1" customFormat="1">
      <c r="A1182" s="33" t="s">
        <v>505</v>
      </c>
      <c r="B1182" s="33" t="s">
        <v>72</v>
      </c>
      <c r="C1182" s="33" t="s">
        <v>161</v>
      </c>
      <c r="D1182" s="33" t="s">
        <v>66</v>
      </c>
      <c r="E1182" s="38"/>
      <c r="F1182" s="34" t="s">
        <v>67</v>
      </c>
      <c r="G1182" s="17">
        <f>G1183+G1185</f>
        <v>1786</v>
      </c>
      <c r="H1182" s="17">
        <f>H1183+H1185</f>
        <v>1877.2</v>
      </c>
      <c r="I1182" s="17">
        <f>I1183+I1185</f>
        <v>1877.2</v>
      </c>
      <c r="J1182" s="17">
        <f>J1183+J1185</f>
        <v>0</v>
      </c>
      <c r="K1182" s="17">
        <f>K1183+K1185</f>
        <v>0</v>
      </c>
      <c r="L1182" s="17">
        <f>L1183+L1185</f>
        <v>0</v>
      </c>
      <c r="M1182" s="17">
        <f t="shared" si="4347"/>
        <v>1786</v>
      </c>
      <c r="N1182" s="17">
        <f t="shared" si="4348"/>
        <v>1877.2</v>
      </c>
      <c r="O1182" s="17">
        <f t="shared" si="4349"/>
        <v>1877.2</v>
      </c>
      <c r="P1182" s="17">
        <f>P1183+P1185</f>
        <v>0</v>
      </c>
      <c r="Q1182" s="17">
        <f>Q1183+Q1185</f>
        <v>0</v>
      </c>
      <c r="R1182" s="17">
        <f>R1183+R1185</f>
        <v>0</v>
      </c>
      <c r="S1182" s="17">
        <f>S1183+S1185</f>
        <v>0</v>
      </c>
      <c r="T1182" s="17">
        <f>T1183+T1185</f>
        <v>0</v>
      </c>
      <c r="U1182" s="17">
        <f>U1183+U1185</f>
        <v>0</v>
      </c>
      <c r="V1182" s="17">
        <f>V1183+V1185</f>
        <v>0</v>
      </c>
      <c r="W1182" s="17">
        <f>W1183+W1185</f>
        <v>0</v>
      </c>
      <c r="X1182" s="17">
        <f>X1183+X1185</f>
        <v>0</v>
      </c>
      <c r="Y1182" s="17">
        <f t="shared" si="4301"/>
        <v>1786</v>
      </c>
      <c r="Z1182" s="17">
        <f t="shared" si="4302"/>
        <v>1877.2</v>
      </c>
      <c r="AA1182" s="17">
        <f t="shared" si="4303"/>
        <v>1877.2</v>
      </c>
      <c r="AB1182" s="17">
        <f>AB1183+AB1185</f>
        <v>0</v>
      </c>
      <c r="AC1182" s="17">
        <f>AC1183+AC1185</f>
        <v>0</v>
      </c>
      <c r="AD1182" s="17">
        <f>AD1183+AD1185</f>
        <v>0</v>
      </c>
      <c r="AE1182" s="17">
        <f t="shared" si="4304"/>
        <v>1786</v>
      </c>
      <c r="AF1182" s="17">
        <f t="shared" si="4305"/>
        <v>1877.2</v>
      </c>
      <c r="AG1182" s="17">
        <f t="shared" si="4306"/>
        <v>1877.2</v>
      </c>
      <c r="AH1182" s="17">
        <f>AH1183+AH1185</f>
        <v>0</v>
      </c>
      <c r="AI1182" s="17">
        <f>AI1183+AI1185</f>
        <v>0</v>
      </c>
      <c r="AJ1182" s="17">
        <f>AJ1183+AJ1185</f>
        <v>0</v>
      </c>
      <c r="AK1182" s="17">
        <f>AK1183+AK1185</f>
        <v>0</v>
      </c>
      <c r="AL1182" s="17">
        <f>AL1183+AL1185</f>
        <v>0</v>
      </c>
      <c r="AM1182" s="17">
        <f>AM1183+AM1185</f>
        <v>0</v>
      </c>
      <c r="AN1182" s="17">
        <f>AN1183+AN1185</f>
        <v>0</v>
      </c>
      <c r="AO1182" s="17">
        <f>AO1183+AO1185</f>
        <v>0</v>
      </c>
      <c r="AP1182" s="17">
        <f>AP1183+AP1185</f>
        <v>0</v>
      </c>
      <c r="AQ1182" s="17">
        <f>AQ1183+AQ1185</f>
        <v>0</v>
      </c>
      <c r="AR1182" s="17">
        <f>AR1183+AR1185</f>
        <v>0</v>
      </c>
      <c r="AS1182" s="17">
        <f>AS1183+AS1185</f>
        <v>0</v>
      </c>
      <c r="AT1182" s="17">
        <f>AT1183+AT1185</f>
        <v>0</v>
      </c>
      <c r="AU1182" s="17">
        <f>AU1183+AU1185</f>
        <v>0</v>
      </c>
      <c r="AV1182" s="17">
        <f>AV1183+AV1185</f>
        <v>0</v>
      </c>
      <c r="AW1182" s="17">
        <f t="shared" si="4202"/>
        <v>1786</v>
      </c>
      <c r="AX1182" s="17">
        <f t="shared" si="4203"/>
        <v>1877.2</v>
      </c>
      <c r="AY1182" s="17">
        <f t="shared" si="4204"/>
        <v>1877.2</v>
      </c>
      <c r="AZ1182" s="17">
        <f>AZ1183+AZ1185</f>
        <v>0</v>
      </c>
      <c r="BA1182" s="17">
        <f t="shared" si="4206"/>
        <v>1786</v>
      </c>
      <c r="BB1182" s="17">
        <f t="shared" si="4207"/>
        <v>1877.2</v>
      </c>
      <c r="BC1182" s="17">
        <f t="shared" si="4208"/>
        <v>1877.2</v>
      </c>
      <c r="BD1182" s="17">
        <f>BD1183+BD1185</f>
        <v>0</v>
      </c>
      <c r="BE1182" s="17">
        <f>BE1183+BE1185</f>
        <v>0</v>
      </c>
      <c r="BF1182" s="17">
        <f>BF1183+BF1185</f>
        <v>0</v>
      </c>
      <c r="BG1182" s="17">
        <f>BG1183+BG1185</f>
        <v>0</v>
      </c>
      <c r="BH1182" s="17">
        <f>BH1183+BH1185</f>
        <v>0</v>
      </c>
      <c r="BI1182" s="17">
        <f>BI1183+BI1185</f>
        <v>0</v>
      </c>
      <c r="BJ1182" s="17">
        <f>BJ1183+BJ1185</f>
        <v>0</v>
      </c>
      <c r="BK1182" s="17">
        <f>BK1183+BK1185</f>
        <v>0</v>
      </c>
      <c r="BL1182" s="17">
        <f>BL1183+BL1185</f>
        <v>0</v>
      </c>
      <c r="BM1182" s="17">
        <f>BM1183+BM1185</f>
        <v>0</v>
      </c>
      <c r="BN1182" s="17">
        <f>BN1183+BN1185</f>
        <v>0</v>
      </c>
      <c r="BO1182" s="17">
        <f t="shared" si="4166"/>
        <v>1786</v>
      </c>
      <c r="BP1182" s="17">
        <f t="shared" si="4167"/>
        <v>1877.2</v>
      </c>
      <c r="BQ1182" s="17">
        <f t="shared" si="4168"/>
        <v>1877.2</v>
      </c>
      <c r="BR1182" s="17">
        <f>BR1183+BR1185</f>
        <v>0</v>
      </c>
      <c r="BS1182" s="35"/>
      <c r="BT1182" s="35"/>
      <c r="BU1182" s="1"/>
      <c r="BV1182" s="1"/>
      <c r="BW1182" s="1"/>
      <c r="BX1182" s="1"/>
      <c r="BY1182" s="1"/>
      <c r="BZ1182" s="1"/>
      <c r="CA1182" s="1"/>
      <c r="CB1182" s="1"/>
    </row>
    <row r="1183" s="1" customFormat="1">
      <c r="A1183" s="33" t="s">
        <v>505</v>
      </c>
      <c r="B1183" s="33" t="s">
        <v>72</v>
      </c>
      <c r="C1183" s="33" t="s">
        <v>161</v>
      </c>
      <c r="D1183" s="33" t="s">
        <v>163</v>
      </c>
      <c r="E1183" s="38"/>
      <c r="F1183" s="34" t="s">
        <v>164</v>
      </c>
      <c r="G1183" s="17">
        <f>G1184</f>
        <v>452.69999999999999</v>
      </c>
      <c r="H1183" s="17">
        <f>H1184</f>
        <v>452.69999999999999</v>
      </c>
      <c r="I1183" s="17">
        <f>I1184</f>
        <v>452.69999999999999</v>
      </c>
      <c r="J1183" s="17">
        <f>J1184</f>
        <v>0</v>
      </c>
      <c r="K1183" s="17">
        <f>K1184</f>
        <v>0</v>
      </c>
      <c r="L1183" s="17">
        <f>L1184</f>
        <v>0</v>
      </c>
      <c r="M1183" s="17">
        <f t="shared" si="4347"/>
        <v>452.69999999999999</v>
      </c>
      <c r="N1183" s="17">
        <f t="shared" si="4348"/>
        <v>452.69999999999999</v>
      </c>
      <c r="O1183" s="17">
        <f t="shared" si="4349"/>
        <v>452.69999999999999</v>
      </c>
      <c r="P1183" s="17">
        <f>P1184</f>
        <v>0</v>
      </c>
      <c r="Q1183" s="17">
        <f>Q1184</f>
        <v>0</v>
      </c>
      <c r="R1183" s="17">
        <f>R1184</f>
        <v>0</v>
      </c>
      <c r="S1183" s="17">
        <f>S1184</f>
        <v>0</v>
      </c>
      <c r="T1183" s="17">
        <f>T1184</f>
        <v>0</v>
      </c>
      <c r="U1183" s="17">
        <f>U1184</f>
        <v>0</v>
      </c>
      <c r="V1183" s="17">
        <f>V1184</f>
        <v>0</v>
      </c>
      <c r="W1183" s="17">
        <f>W1184</f>
        <v>0</v>
      </c>
      <c r="X1183" s="17">
        <f>X1184</f>
        <v>0</v>
      </c>
      <c r="Y1183" s="17">
        <f t="shared" si="4301"/>
        <v>452.69999999999999</v>
      </c>
      <c r="Z1183" s="17">
        <f t="shared" si="4302"/>
        <v>452.69999999999999</v>
      </c>
      <c r="AA1183" s="17">
        <f t="shared" si="4303"/>
        <v>452.69999999999999</v>
      </c>
      <c r="AB1183" s="17">
        <f>AB1184</f>
        <v>0</v>
      </c>
      <c r="AC1183" s="17">
        <f>AC1184</f>
        <v>0</v>
      </c>
      <c r="AD1183" s="17">
        <f>AD1184</f>
        <v>0</v>
      </c>
      <c r="AE1183" s="17">
        <f t="shared" si="4304"/>
        <v>452.69999999999999</v>
      </c>
      <c r="AF1183" s="17">
        <f t="shared" si="4305"/>
        <v>452.69999999999999</v>
      </c>
      <c r="AG1183" s="17">
        <f t="shared" si="4306"/>
        <v>452.69999999999999</v>
      </c>
      <c r="AH1183" s="17">
        <f>AH1184</f>
        <v>0</v>
      </c>
      <c r="AI1183" s="17">
        <f>AI1184</f>
        <v>0</v>
      </c>
      <c r="AJ1183" s="17">
        <f>AJ1184</f>
        <v>0</v>
      </c>
      <c r="AK1183" s="17">
        <f>AK1184</f>
        <v>0</v>
      </c>
      <c r="AL1183" s="17">
        <f>AL1184</f>
        <v>0</v>
      </c>
      <c r="AM1183" s="17">
        <f>AM1184</f>
        <v>0</v>
      </c>
      <c r="AN1183" s="17">
        <f>AN1184</f>
        <v>0</v>
      </c>
      <c r="AO1183" s="17">
        <f>AO1184</f>
        <v>0</v>
      </c>
      <c r="AP1183" s="17">
        <f>AP1184</f>
        <v>0</v>
      </c>
      <c r="AQ1183" s="17">
        <f>AQ1184</f>
        <v>0</v>
      </c>
      <c r="AR1183" s="17">
        <f>AR1184</f>
        <v>0</v>
      </c>
      <c r="AS1183" s="17">
        <f>AS1184</f>
        <v>0</v>
      </c>
      <c r="AT1183" s="17">
        <f>AT1184</f>
        <v>0</v>
      </c>
      <c r="AU1183" s="17">
        <f>AU1184</f>
        <v>0</v>
      </c>
      <c r="AV1183" s="17">
        <f>AV1184</f>
        <v>0</v>
      </c>
      <c r="AW1183" s="17">
        <f t="shared" si="4202"/>
        <v>452.69999999999999</v>
      </c>
      <c r="AX1183" s="17">
        <f t="shared" si="4203"/>
        <v>452.69999999999999</v>
      </c>
      <c r="AY1183" s="17">
        <f t="shared" si="4204"/>
        <v>452.69999999999999</v>
      </c>
      <c r="AZ1183" s="17">
        <f>AZ1184</f>
        <v>0</v>
      </c>
      <c r="BA1183" s="17">
        <f t="shared" si="4206"/>
        <v>452.69999999999999</v>
      </c>
      <c r="BB1183" s="17">
        <f t="shared" si="4207"/>
        <v>452.69999999999999</v>
      </c>
      <c r="BC1183" s="17">
        <f t="shared" si="4208"/>
        <v>452.69999999999999</v>
      </c>
      <c r="BD1183" s="17">
        <f>BD1184</f>
        <v>0</v>
      </c>
      <c r="BE1183" s="17">
        <f>BE1184</f>
        <v>0</v>
      </c>
      <c r="BF1183" s="17">
        <f>BF1184</f>
        <v>0</v>
      </c>
      <c r="BG1183" s="17">
        <f>BG1184</f>
        <v>0</v>
      </c>
      <c r="BH1183" s="17">
        <f>BH1184</f>
        <v>0</v>
      </c>
      <c r="BI1183" s="17">
        <f>BI1184</f>
        <v>0</v>
      </c>
      <c r="BJ1183" s="17">
        <f>BJ1184</f>
        <v>0</v>
      </c>
      <c r="BK1183" s="17">
        <f>BK1184</f>
        <v>0</v>
      </c>
      <c r="BL1183" s="17">
        <f>BL1184</f>
        <v>0</v>
      </c>
      <c r="BM1183" s="17">
        <f>BM1184</f>
        <v>0</v>
      </c>
      <c r="BN1183" s="17">
        <f>BN1184</f>
        <v>0</v>
      </c>
      <c r="BO1183" s="17">
        <f t="shared" si="4166"/>
        <v>452.69999999999999</v>
      </c>
      <c r="BP1183" s="17">
        <f t="shared" si="4167"/>
        <v>452.69999999999999</v>
      </c>
      <c r="BQ1183" s="17">
        <f t="shared" si="4168"/>
        <v>452.69999999999999</v>
      </c>
      <c r="BR1183" s="17">
        <f>BR1184</f>
        <v>0</v>
      </c>
      <c r="BS1183" s="35"/>
      <c r="BT1183" s="35"/>
      <c r="BU1183" s="1"/>
      <c r="BV1183" s="1"/>
      <c r="BW1183" s="1"/>
      <c r="BX1183" s="1"/>
      <c r="BY1183" s="1"/>
      <c r="BZ1183" s="1"/>
      <c r="CA1183" s="1"/>
      <c r="CB1183" s="1"/>
    </row>
    <row r="1184" s="1" customFormat="1">
      <c r="A1184" s="33" t="s">
        <v>505</v>
      </c>
      <c r="B1184" s="33" t="s">
        <v>72</v>
      </c>
      <c r="C1184" s="33" t="s">
        <v>161</v>
      </c>
      <c r="D1184" s="33" t="s">
        <v>163</v>
      </c>
      <c r="E1184" s="33" t="s">
        <v>48</v>
      </c>
      <c r="F1184" s="34" t="s">
        <v>49</v>
      </c>
      <c r="G1184" s="17">
        <v>452.69999999999999</v>
      </c>
      <c r="H1184" s="17">
        <v>452.69999999999999</v>
      </c>
      <c r="I1184" s="17">
        <v>452.69999999999999</v>
      </c>
      <c r="J1184" s="17"/>
      <c r="K1184" s="17"/>
      <c r="L1184" s="17"/>
      <c r="M1184" s="17">
        <f t="shared" si="4347"/>
        <v>452.69999999999999</v>
      </c>
      <c r="N1184" s="17">
        <f t="shared" si="4348"/>
        <v>452.69999999999999</v>
      </c>
      <c r="O1184" s="17">
        <f t="shared" si="4349"/>
        <v>452.69999999999999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Y1184" s="17">
        <f t="shared" si="4301"/>
        <v>452.69999999999999</v>
      </c>
      <c r="Z1184" s="17">
        <f t="shared" si="4302"/>
        <v>452.69999999999999</v>
      </c>
      <c r="AA1184" s="17">
        <f t="shared" si="4303"/>
        <v>452.69999999999999</v>
      </c>
      <c r="AB1184" s="17"/>
      <c r="AC1184" s="17"/>
      <c r="AD1184" s="17"/>
      <c r="AE1184" s="17">
        <f t="shared" si="4304"/>
        <v>452.69999999999999</v>
      </c>
      <c r="AF1184" s="17">
        <f t="shared" si="4305"/>
        <v>452.69999999999999</v>
      </c>
      <c r="AG1184" s="17">
        <f t="shared" si="4306"/>
        <v>452.69999999999999</v>
      </c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>
        <f t="shared" si="4202"/>
        <v>452.69999999999999</v>
      </c>
      <c r="AX1184" s="17">
        <f t="shared" si="4203"/>
        <v>452.69999999999999</v>
      </c>
      <c r="AY1184" s="17">
        <f t="shared" si="4204"/>
        <v>452.69999999999999</v>
      </c>
      <c r="AZ1184" s="17"/>
      <c r="BA1184" s="17">
        <f t="shared" si="4206"/>
        <v>452.69999999999999</v>
      </c>
      <c r="BB1184" s="17">
        <f t="shared" si="4207"/>
        <v>452.69999999999999</v>
      </c>
      <c r="BC1184" s="17">
        <f t="shared" si="4208"/>
        <v>452.69999999999999</v>
      </c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>
        <f t="shared" si="4166"/>
        <v>452.69999999999999</v>
      </c>
      <c r="BP1184" s="17">
        <f t="shared" si="4167"/>
        <v>452.69999999999999</v>
      </c>
      <c r="BQ1184" s="17">
        <f t="shared" si="4168"/>
        <v>452.69999999999999</v>
      </c>
      <c r="BR1184" s="17"/>
      <c r="BS1184" s="35"/>
      <c r="BT1184" s="35"/>
      <c r="BU1184" s="1"/>
      <c r="BV1184" s="1"/>
      <c r="BW1184" s="1"/>
      <c r="BX1184" s="1"/>
      <c r="BY1184" s="1"/>
      <c r="BZ1184" s="1"/>
      <c r="CA1184" s="1"/>
      <c r="CB1184" s="1"/>
    </row>
    <row r="1185" s="1" customFormat="1">
      <c r="A1185" s="33" t="s">
        <v>505</v>
      </c>
      <c r="B1185" s="33" t="s">
        <v>72</v>
      </c>
      <c r="C1185" s="33" t="s">
        <v>161</v>
      </c>
      <c r="D1185" s="33" t="s">
        <v>450</v>
      </c>
      <c r="E1185" s="38"/>
      <c r="F1185" s="34" t="s">
        <v>451</v>
      </c>
      <c r="G1185" s="17">
        <f>G1186+G1187</f>
        <v>1333.3</v>
      </c>
      <c r="H1185" s="17">
        <f>H1186+H1187</f>
        <v>1424.5</v>
      </c>
      <c r="I1185" s="17">
        <f>I1186+I1187</f>
        <v>1424.5</v>
      </c>
      <c r="J1185" s="17">
        <f>J1186+J1187</f>
        <v>0</v>
      </c>
      <c r="K1185" s="17">
        <f>K1186+K1187</f>
        <v>0</v>
      </c>
      <c r="L1185" s="17">
        <f>L1186+L1187</f>
        <v>0</v>
      </c>
      <c r="M1185" s="17">
        <f t="shared" si="4347"/>
        <v>1333.3</v>
      </c>
      <c r="N1185" s="17">
        <f t="shared" si="4348"/>
        <v>1424.5</v>
      </c>
      <c r="O1185" s="17">
        <f t="shared" si="4349"/>
        <v>1424.5</v>
      </c>
      <c r="P1185" s="17">
        <f>P1186+P1187</f>
        <v>0</v>
      </c>
      <c r="Q1185" s="17">
        <f>Q1186+Q1187</f>
        <v>0</v>
      </c>
      <c r="R1185" s="17">
        <f>R1186+R1187</f>
        <v>0</v>
      </c>
      <c r="S1185" s="17">
        <f>S1186+S1187</f>
        <v>0</v>
      </c>
      <c r="T1185" s="17">
        <f>T1186+T1187</f>
        <v>0</v>
      </c>
      <c r="U1185" s="17">
        <f>U1186+U1187</f>
        <v>0</v>
      </c>
      <c r="V1185" s="17">
        <f>V1186+V1187</f>
        <v>0</v>
      </c>
      <c r="W1185" s="17">
        <f>W1186+W1187</f>
        <v>0</v>
      </c>
      <c r="X1185" s="17">
        <f>X1186+X1187</f>
        <v>0</v>
      </c>
      <c r="Y1185" s="17">
        <f t="shared" si="4301"/>
        <v>1333.3</v>
      </c>
      <c r="Z1185" s="17">
        <f t="shared" si="4302"/>
        <v>1424.5</v>
      </c>
      <c r="AA1185" s="17">
        <f t="shared" si="4303"/>
        <v>1424.5</v>
      </c>
      <c r="AB1185" s="17">
        <f>AB1186+AB1187</f>
        <v>0</v>
      </c>
      <c r="AC1185" s="17">
        <f>AC1186+AC1187</f>
        <v>0</v>
      </c>
      <c r="AD1185" s="17">
        <f>AD1186+AD1187</f>
        <v>0</v>
      </c>
      <c r="AE1185" s="17">
        <f t="shared" si="4304"/>
        <v>1333.3</v>
      </c>
      <c r="AF1185" s="17">
        <f t="shared" si="4305"/>
        <v>1424.5</v>
      </c>
      <c r="AG1185" s="17">
        <f t="shared" si="4306"/>
        <v>1424.5</v>
      </c>
      <c r="AH1185" s="17">
        <f>AH1186+AH1187</f>
        <v>0</v>
      </c>
      <c r="AI1185" s="17">
        <f>AI1186+AI1187</f>
        <v>0</v>
      </c>
      <c r="AJ1185" s="17">
        <f>AJ1186+AJ1187</f>
        <v>0</v>
      </c>
      <c r="AK1185" s="17">
        <f>AK1186+AK1187</f>
        <v>0</v>
      </c>
      <c r="AL1185" s="17">
        <f>AL1186+AL1187</f>
        <v>0</v>
      </c>
      <c r="AM1185" s="17">
        <f>AM1186+AM1187</f>
        <v>0</v>
      </c>
      <c r="AN1185" s="17">
        <f>AN1186+AN1187</f>
        <v>0</v>
      </c>
      <c r="AO1185" s="17">
        <f>AO1186+AO1187</f>
        <v>0</v>
      </c>
      <c r="AP1185" s="17">
        <f>AP1186+AP1187</f>
        <v>0</v>
      </c>
      <c r="AQ1185" s="17">
        <f>AQ1186+AQ1187</f>
        <v>0</v>
      </c>
      <c r="AR1185" s="17">
        <f>AR1186+AR1187</f>
        <v>0</v>
      </c>
      <c r="AS1185" s="17">
        <f>AS1186+AS1187</f>
        <v>0</v>
      </c>
      <c r="AT1185" s="17">
        <f>AT1186+AT1187</f>
        <v>0</v>
      </c>
      <c r="AU1185" s="17">
        <f>AU1186+AU1187</f>
        <v>0</v>
      </c>
      <c r="AV1185" s="17">
        <f>AV1186+AV1187</f>
        <v>0</v>
      </c>
      <c r="AW1185" s="17">
        <f t="shared" si="4202"/>
        <v>1333.3</v>
      </c>
      <c r="AX1185" s="17">
        <f t="shared" si="4203"/>
        <v>1424.5</v>
      </c>
      <c r="AY1185" s="17">
        <f t="shared" si="4204"/>
        <v>1424.5</v>
      </c>
      <c r="AZ1185" s="17">
        <f>AZ1186+AZ1187</f>
        <v>0</v>
      </c>
      <c r="BA1185" s="17">
        <f t="shared" si="4206"/>
        <v>1333.3</v>
      </c>
      <c r="BB1185" s="17">
        <f t="shared" si="4207"/>
        <v>1424.5</v>
      </c>
      <c r="BC1185" s="17">
        <f t="shared" si="4208"/>
        <v>1424.5</v>
      </c>
      <c r="BD1185" s="17">
        <f>BD1186+BD1187</f>
        <v>0</v>
      </c>
      <c r="BE1185" s="17">
        <f>BE1186+BE1187</f>
        <v>0</v>
      </c>
      <c r="BF1185" s="17">
        <f>BF1186+BF1187</f>
        <v>0</v>
      </c>
      <c r="BG1185" s="17">
        <f>BG1186+BG1187</f>
        <v>0</v>
      </c>
      <c r="BH1185" s="17">
        <f>BH1186+BH1187</f>
        <v>0</v>
      </c>
      <c r="BI1185" s="17">
        <f>BI1186+BI1187</f>
        <v>0</v>
      </c>
      <c r="BJ1185" s="17">
        <f>BJ1186+BJ1187</f>
        <v>0</v>
      </c>
      <c r="BK1185" s="17">
        <f>BK1186+BK1187</f>
        <v>0</v>
      </c>
      <c r="BL1185" s="17">
        <f>BL1186+BL1187</f>
        <v>0</v>
      </c>
      <c r="BM1185" s="17">
        <f>BM1186+BM1187</f>
        <v>0</v>
      </c>
      <c r="BN1185" s="17">
        <f>BN1186+BN1187</f>
        <v>0</v>
      </c>
      <c r="BO1185" s="17">
        <f t="shared" si="4166"/>
        <v>1333.3</v>
      </c>
      <c r="BP1185" s="17">
        <f t="shared" si="4167"/>
        <v>1424.5</v>
      </c>
      <c r="BQ1185" s="17">
        <f t="shared" si="4168"/>
        <v>1424.5</v>
      </c>
      <c r="BR1185" s="17">
        <f>BR1186+BR1187</f>
        <v>0</v>
      </c>
      <c r="BS1185" s="35"/>
      <c r="BT1185" s="35"/>
      <c r="BU1185" s="1"/>
      <c r="BV1185" s="1"/>
      <c r="BW1185" s="1"/>
      <c r="BX1185" s="1"/>
      <c r="BY1185" s="1"/>
      <c r="BZ1185" s="1"/>
      <c r="CA1185" s="1"/>
      <c r="CB1185" s="1"/>
    </row>
    <row r="1186" s="1" customFormat="1">
      <c r="A1186" s="33" t="s">
        <v>505</v>
      </c>
      <c r="B1186" s="33" t="s">
        <v>72</v>
      </c>
      <c r="C1186" s="33" t="s">
        <v>161</v>
      </c>
      <c r="D1186" s="33" t="s">
        <v>450</v>
      </c>
      <c r="E1186" s="33" t="s">
        <v>60</v>
      </c>
      <c r="F1186" s="34" t="s">
        <v>61</v>
      </c>
      <c r="G1186" s="17">
        <v>1048.8</v>
      </c>
      <c r="H1186" s="17">
        <v>1140</v>
      </c>
      <c r="I1186" s="17">
        <v>1140</v>
      </c>
      <c r="J1186" s="17"/>
      <c r="K1186" s="17"/>
      <c r="L1186" s="17"/>
      <c r="M1186" s="17">
        <f t="shared" si="4347"/>
        <v>1048.8</v>
      </c>
      <c r="N1186" s="17">
        <f t="shared" si="4348"/>
        <v>1140</v>
      </c>
      <c r="O1186" s="17">
        <f t="shared" si="4349"/>
        <v>1140</v>
      </c>
      <c r="P1186" s="17"/>
      <c r="Q1186" s="17"/>
      <c r="R1186" s="17"/>
      <c r="S1186" s="17"/>
      <c r="T1186" s="17"/>
      <c r="U1186" s="17"/>
      <c r="V1186" s="17"/>
      <c r="W1186" s="17"/>
      <c r="X1186" s="17"/>
      <c r="Y1186" s="17">
        <f t="shared" si="4301"/>
        <v>1048.8</v>
      </c>
      <c r="Z1186" s="17">
        <f t="shared" si="4302"/>
        <v>1140</v>
      </c>
      <c r="AA1186" s="17">
        <f t="shared" si="4303"/>
        <v>1140</v>
      </c>
      <c r="AB1186" s="17"/>
      <c r="AC1186" s="17"/>
      <c r="AD1186" s="17"/>
      <c r="AE1186" s="17">
        <f t="shared" si="4304"/>
        <v>1048.8</v>
      </c>
      <c r="AF1186" s="17">
        <f t="shared" si="4305"/>
        <v>1140</v>
      </c>
      <c r="AG1186" s="17">
        <f t="shared" si="4306"/>
        <v>1140</v>
      </c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>
        <f t="shared" si="4202"/>
        <v>1048.8</v>
      </c>
      <c r="AX1186" s="17">
        <f t="shared" si="4203"/>
        <v>1140</v>
      </c>
      <c r="AY1186" s="17">
        <f t="shared" si="4204"/>
        <v>1140</v>
      </c>
      <c r="AZ1186" s="17"/>
      <c r="BA1186" s="17">
        <f t="shared" si="4206"/>
        <v>1048.8</v>
      </c>
      <c r="BB1186" s="17">
        <f t="shared" si="4207"/>
        <v>1140</v>
      </c>
      <c r="BC1186" s="17">
        <f t="shared" si="4208"/>
        <v>1140</v>
      </c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>
        <f t="shared" si="4166"/>
        <v>1048.8</v>
      </c>
      <c r="BP1186" s="17">
        <f t="shared" si="4167"/>
        <v>1140</v>
      </c>
      <c r="BQ1186" s="17">
        <f t="shared" si="4168"/>
        <v>1140</v>
      </c>
      <c r="BR1186" s="17"/>
      <c r="BS1186" s="35"/>
      <c r="BT1186" s="35"/>
      <c r="BU1186" s="1"/>
      <c r="BV1186" s="1"/>
      <c r="BW1186" s="1"/>
      <c r="BX1186" s="1"/>
      <c r="BY1186" s="1"/>
      <c r="BZ1186" s="1"/>
      <c r="CA1186" s="1"/>
      <c r="CB1186" s="1"/>
    </row>
    <row r="1187" s="1" customFormat="1">
      <c r="A1187" s="33" t="s">
        <v>505</v>
      </c>
      <c r="B1187" s="33" t="s">
        <v>72</v>
      </c>
      <c r="C1187" s="33" t="s">
        <v>161</v>
      </c>
      <c r="D1187" s="33" t="s">
        <v>450</v>
      </c>
      <c r="E1187" s="33" t="s">
        <v>48</v>
      </c>
      <c r="F1187" s="34" t="s">
        <v>49</v>
      </c>
      <c r="G1187" s="17">
        <v>284.5</v>
      </c>
      <c r="H1187" s="17">
        <v>284.5</v>
      </c>
      <c r="I1187" s="17">
        <v>284.5</v>
      </c>
      <c r="J1187" s="17"/>
      <c r="K1187" s="17"/>
      <c r="L1187" s="17"/>
      <c r="M1187" s="17">
        <f t="shared" si="4347"/>
        <v>284.5</v>
      </c>
      <c r="N1187" s="17">
        <f t="shared" si="4348"/>
        <v>284.5</v>
      </c>
      <c r="O1187" s="17">
        <f t="shared" si="4349"/>
        <v>284.5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Y1187" s="17">
        <f t="shared" si="4301"/>
        <v>284.5</v>
      </c>
      <c r="Z1187" s="17">
        <f t="shared" si="4302"/>
        <v>284.5</v>
      </c>
      <c r="AA1187" s="17">
        <f t="shared" si="4303"/>
        <v>284.5</v>
      </c>
      <c r="AB1187" s="17"/>
      <c r="AC1187" s="17"/>
      <c r="AD1187" s="17"/>
      <c r="AE1187" s="17">
        <f t="shared" si="4304"/>
        <v>284.5</v>
      </c>
      <c r="AF1187" s="17">
        <f t="shared" si="4305"/>
        <v>284.5</v>
      </c>
      <c r="AG1187" s="17">
        <f t="shared" si="4306"/>
        <v>284.5</v>
      </c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>
        <f t="shared" si="4202"/>
        <v>284.5</v>
      </c>
      <c r="AX1187" s="17">
        <f t="shared" si="4203"/>
        <v>284.5</v>
      </c>
      <c r="AY1187" s="17">
        <f t="shared" si="4204"/>
        <v>284.5</v>
      </c>
      <c r="AZ1187" s="17"/>
      <c r="BA1187" s="17">
        <f t="shared" si="4206"/>
        <v>284.5</v>
      </c>
      <c r="BB1187" s="17">
        <f t="shared" si="4207"/>
        <v>284.5</v>
      </c>
      <c r="BC1187" s="17">
        <f t="shared" si="4208"/>
        <v>284.5</v>
      </c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>
        <f t="shared" si="4166"/>
        <v>284.5</v>
      </c>
      <c r="BP1187" s="17">
        <f t="shared" si="4167"/>
        <v>284.5</v>
      </c>
      <c r="BQ1187" s="17">
        <f t="shared" si="4168"/>
        <v>284.5</v>
      </c>
      <c r="BR1187" s="17"/>
      <c r="BS1187" s="35"/>
      <c r="BT1187" s="35"/>
      <c r="BU1187" s="1"/>
      <c r="BV1187" s="1"/>
      <c r="BW1187" s="1"/>
      <c r="BX1187" s="1"/>
      <c r="BY1187" s="1"/>
      <c r="BZ1187" s="1"/>
      <c r="CA1187" s="1"/>
      <c r="CB1187" s="1"/>
    </row>
    <row r="1188" s="23" customFormat="1">
      <c r="A1188" s="24" t="s">
        <v>505</v>
      </c>
      <c r="B1188" s="24" t="s">
        <v>128</v>
      </c>
      <c r="C1188" s="24"/>
      <c r="D1188" s="24"/>
      <c r="E1188" s="24"/>
      <c r="F1188" s="25" t="s">
        <v>129</v>
      </c>
      <c r="G1188" s="26">
        <f>G1203+G1189</f>
        <v>18569.000000000004</v>
      </c>
      <c r="H1188" s="26">
        <f>H1203+H1189</f>
        <v>18410.300000000003</v>
      </c>
      <c r="I1188" s="26">
        <f>I1203+I1189</f>
        <v>18410.300000000003</v>
      </c>
      <c r="J1188" s="26">
        <f>J1203+J1189</f>
        <v>0</v>
      </c>
      <c r="K1188" s="26">
        <f>K1203+K1189</f>
        <v>0</v>
      </c>
      <c r="L1188" s="26">
        <f>L1203+L1189</f>
        <v>0</v>
      </c>
      <c r="M1188" s="26">
        <f t="shared" si="4347"/>
        <v>18569.000000000004</v>
      </c>
      <c r="N1188" s="26">
        <f t="shared" si="4348"/>
        <v>18410.300000000003</v>
      </c>
      <c r="O1188" s="26">
        <f t="shared" si="4349"/>
        <v>18410.300000000003</v>
      </c>
      <c r="P1188" s="26">
        <f>P1203+P1189</f>
        <v>0</v>
      </c>
      <c r="Q1188" s="26">
        <f>Q1203+Q1189</f>
        <v>0</v>
      </c>
      <c r="R1188" s="26">
        <f>R1203+R1189</f>
        <v>0</v>
      </c>
      <c r="S1188" s="26">
        <f>S1203+S1189</f>
        <v>0.93549000000000004</v>
      </c>
      <c r="T1188" s="26">
        <f>T1203+T1189</f>
        <v>0</v>
      </c>
      <c r="U1188" s="26">
        <f>U1203+U1189</f>
        <v>0</v>
      </c>
      <c r="V1188" s="26">
        <f>V1203+V1189</f>
        <v>0</v>
      </c>
      <c r="W1188" s="26">
        <f>W1203+W1189</f>
        <v>0</v>
      </c>
      <c r="X1188" s="26">
        <f>X1203+X1189</f>
        <v>0</v>
      </c>
      <c r="Y1188" s="26">
        <f t="shared" si="4301"/>
        <v>18569.935490000003</v>
      </c>
      <c r="Z1188" s="26">
        <f t="shared" si="4302"/>
        <v>18410.300000000003</v>
      </c>
      <c r="AA1188" s="26">
        <f t="shared" si="4303"/>
        <v>18410.300000000003</v>
      </c>
      <c r="AB1188" s="26">
        <f>AB1203+AB1189</f>
        <v>0</v>
      </c>
      <c r="AC1188" s="26">
        <f>AC1203+AC1189</f>
        <v>0</v>
      </c>
      <c r="AD1188" s="26">
        <f>AD1203+AD1189</f>
        <v>0</v>
      </c>
      <c r="AE1188" s="26">
        <f t="shared" si="4304"/>
        <v>18569.935490000003</v>
      </c>
      <c r="AF1188" s="26">
        <f t="shared" si="4305"/>
        <v>18410.300000000003</v>
      </c>
      <c r="AG1188" s="26">
        <f t="shared" si="4306"/>
        <v>18410.300000000003</v>
      </c>
      <c r="AH1188" s="26">
        <f>AH1203+AH1189</f>
        <v>0</v>
      </c>
      <c r="AI1188" s="26">
        <f>AI1203+AI1189</f>
        <v>0</v>
      </c>
      <c r="AJ1188" s="26">
        <f>AJ1203+AJ1189</f>
        <v>268.79999999999995</v>
      </c>
      <c r="AK1188" s="26">
        <f>AK1203+AK1189</f>
        <v>0</v>
      </c>
      <c r="AL1188" s="26">
        <f>AL1203+AL1189</f>
        <v>0</v>
      </c>
      <c r="AM1188" s="26">
        <f>AM1203+AM1189</f>
        <v>0</v>
      </c>
      <c r="AN1188" s="26">
        <f>AN1203+AN1189</f>
        <v>0</v>
      </c>
      <c r="AO1188" s="26">
        <f>AO1203+AO1189</f>
        <v>0</v>
      </c>
      <c r="AP1188" s="26">
        <f>AP1203+AP1189</f>
        <v>0</v>
      </c>
      <c r="AQ1188" s="26">
        <f>AQ1203+AQ1189</f>
        <v>0</v>
      </c>
      <c r="AR1188" s="26">
        <f>AR1203+AR1189</f>
        <v>0</v>
      </c>
      <c r="AS1188" s="26">
        <f>AS1203+AS1189</f>
        <v>0</v>
      </c>
      <c r="AT1188" s="26">
        <f>AT1203+AT1189</f>
        <v>0</v>
      </c>
      <c r="AU1188" s="26">
        <f>AU1203+AU1189</f>
        <v>0</v>
      </c>
      <c r="AV1188" s="26">
        <f>AV1203+AV1189</f>
        <v>0</v>
      </c>
      <c r="AW1188" s="26">
        <f t="shared" si="4202"/>
        <v>18838.735490000003</v>
      </c>
      <c r="AX1188" s="26">
        <f t="shared" si="4203"/>
        <v>18410.300000000003</v>
      </c>
      <c r="AY1188" s="26">
        <f t="shared" si="4204"/>
        <v>18410.300000000003</v>
      </c>
      <c r="AZ1188" s="26">
        <f>AZ1203+AZ1189</f>
        <v>0</v>
      </c>
      <c r="BA1188" s="26">
        <f t="shared" si="4206"/>
        <v>18838.735490000003</v>
      </c>
      <c r="BB1188" s="26">
        <f t="shared" si="4207"/>
        <v>18410.300000000003</v>
      </c>
      <c r="BC1188" s="26">
        <f t="shared" si="4208"/>
        <v>18410.300000000003</v>
      </c>
      <c r="BD1188" s="26">
        <f>BD1203+BD1189</f>
        <v>0</v>
      </c>
      <c r="BE1188" s="26">
        <f>BE1203+BE1189</f>
        <v>0</v>
      </c>
      <c r="BF1188" s="26">
        <f>BF1203+BF1189</f>
        <v>667.84800000000007</v>
      </c>
      <c r="BG1188" s="26">
        <f>BG1203+BG1189</f>
        <v>0</v>
      </c>
      <c r="BH1188" s="26">
        <f>BH1203+BH1189</f>
        <v>0</v>
      </c>
      <c r="BI1188" s="26">
        <f>BI1203+BI1189</f>
        <v>0</v>
      </c>
      <c r="BJ1188" s="26">
        <f>BJ1203+BJ1189</f>
        <v>0</v>
      </c>
      <c r="BK1188" s="26">
        <f>BK1203+BK1189</f>
        <v>0</v>
      </c>
      <c r="BL1188" s="26">
        <f>BL1203+BL1189</f>
        <v>0</v>
      </c>
      <c r="BM1188" s="26">
        <f>BM1203+BM1189</f>
        <v>0</v>
      </c>
      <c r="BN1188" s="26">
        <f>BN1203+BN1189</f>
        <v>0</v>
      </c>
      <c r="BO1188" s="26">
        <f t="shared" si="4166"/>
        <v>19506.583490000005</v>
      </c>
      <c r="BP1188" s="26">
        <f t="shared" si="4167"/>
        <v>18410.300000000003</v>
      </c>
      <c r="BQ1188" s="26">
        <f t="shared" si="4168"/>
        <v>18410.300000000003</v>
      </c>
      <c r="BR1188" s="26">
        <f>BR1203+BR1189</f>
        <v>0</v>
      </c>
      <c r="BS1188" s="27"/>
      <c r="BT1188" s="27"/>
      <c r="BU1188" s="23"/>
      <c r="BV1188" s="23"/>
      <c r="BW1188" s="23"/>
      <c r="BX1188" s="23"/>
      <c r="BY1188" s="23"/>
      <c r="BZ1188" s="23"/>
      <c r="CA1188" s="23"/>
      <c r="CB1188" s="23"/>
    </row>
    <row r="1189" s="28" customFormat="1">
      <c r="A1189" s="29" t="s">
        <v>505</v>
      </c>
      <c r="B1189" s="29" t="s">
        <v>128</v>
      </c>
      <c r="C1189" s="29" t="s">
        <v>274</v>
      </c>
      <c r="D1189" s="29"/>
      <c r="E1189" s="29"/>
      <c r="F1189" s="30" t="s">
        <v>452</v>
      </c>
      <c r="G1189" s="31">
        <f>G1190+G1195</f>
        <v>16751.600000000002</v>
      </c>
      <c r="H1189" s="31">
        <f>H1190+H1195</f>
        <v>16751.600000000002</v>
      </c>
      <c r="I1189" s="31">
        <f>I1190+I1195</f>
        <v>16751.600000000002</v>
      </c>
      <c r="J1189" s="31">
        <f>J1190+J1195</f>
        <v>0</v>
      </c>
      <c r="K1189" s="31">
        <f>K1190+K1195</f>
        <v>0</v>
      </c>
      <c r="L1189" s="31">
        <f>L1190+L1195</f>
        <v>0</v>
      </c>
      <c r="M1189" s="31">
        <f t="shared" si="4347"/>
        <v>16751.600000000002</v>
      </c>
      <c r="N1189" s="31">
        <f t="shared" si="4348"/>
        <v>16751.600000000002</v>
      </c>
      <c r="O1189" s="31">
        <f t="shared" si="4349"/>
        <v>16751.600000000002</v>
      </c>
      <c r="P1189" s="31">
        <f>P1190+P1195+P1200</f>
        <v>0</v>
      </c>
      <c r="Q1189" s="31">
        <f>Q1190+Q1195+Q1200</f>
        <v>0</v>
      </c>
      <c r="R1189" s="31">
        <f>R1190+R1195+R1200</f>
        <v>0</v>
      </c>
      <c r="S1189" s="31">
        <f>S1190+S1195+S1200</f>
        <v>0.93549000000000004</v>
      </c>
      <c r="T1189" s="31">
        <f>T1190+T1195+T1200</f>
        <v>0</v>
      </c>
      <c r="U1189" s="31">
        <f>U1190+U1195+U1200</f>
        <v>0</v>
      </c>
      <c r="V1189" s="31">
        <f>V1190+V1195+V1200</f>
        <v>0</v>
      </c>
      <c r="W1189" s="31">
        <f>W1190+W1195+W1200</f>
        <v>0</v>
      </c>
      <c r="X1189" s="31">
        <f>X1190+X1195+X1200</f>
        <v>0</v>
      </c>
      <c r="Y1189" s="31">
        <f t="shared" si="4301"/>
        <v>16752.535490000002</v>
      </c>
      <c r="Z1189" s="31">
        <f t="shared" si="4302"/>
        <v>16751.600000000002</v>
      </c>
      <c r="AA1189" s="31">
        <f t="shared" si="4303"/>
        <v>16751.600000000002</v>
      </c>
      <c r="AB1189" s="31">
        <f>AB1190+AB1195+AB1200</f>
        <v>0</v>
      </c>
      <c r="AC1189" s="31">
        <f>AC1190+AC1195+AC1200</f>
        <v>0</v>
      </c>
      <c r="AD1189" s="31">
        <f>AD1190+AD1195+AD1200</f>
        <v>0</v>
      </c>
      <c r="AE1189" s="31">
        <f t="shared" si="4304"/>
        <v>16752.535490000002</v>
      </c>
      <c r="AF1189" s="31">
        <f t="shared" si="4305"/>
        <v>16751.600000000002</v>
      </c>
      <c r="AG1189" s="31">
        <f t="shared" si="4306"/>
        <v>16751.600000000002</v>
      </c>
      <c r="AH1189" s="31">
        <f>AH1190+AH1195+AH1200</f>
        <v>0</v>
      </c>
      <c r="AI1189" s="31">
        <f>AI1190+AI1195+AI1200</f>
        <v>0</v>
      </c>
      <c r="AJ1189" s="31">
        <f>AJ1190+AJ1195+AJ1200</f>
        <v>-541.96100000000001</v>
      </c>
      <c r="AK1189" s="31">
        <f>AK1190+AK1195+AK1200</f>
        <v>0</v>
      </c>
      <c r="AL1189" s="31">
        <f>AL1190+AL1195+AL1200</f>
        <v>0</v>
      </c>
      <c r="AM1189" s="31">
        <f>AM1190+AM1195+AM1200</f>
        <v>0</v>
      </c>
      <c r="AN1189" s="31">
        <f>AN1190+AN1195+AN1200</f>
        <v>0</v>
      </c>
      <c r="AO1189" s="31">
        <f>AO1190+AO1195+AO1200</f>
        <v>0</v>
      </c>
      <c r="AP1189" s="31">
        <f>AP1190+AP1195+AP1200</f>
        <v>0</v>
      </c>
      <c r="AQ1189" s="31">
        <f>AQ1190+AQ1195+AQ1200</f>
        <v>0</v>
      </c>
      <c r="AR1189" s="31">
        <f>AR1190+AR1195+AR1200</f>
        <v>0</v>
      </c>
      <c r="AS1189" s="31">
        <f>AS1190+AS1195+AS1200</f>
        <v>0</v>
      </c>
      <c r="AT1189" s="31">
        <f>AT1190+AT1195+AT1200</f>
        <v>0</v>
      </c>
      <c r="AU1189" s="31">
        <f>AU1190+AU1195+AU1200</f>
        <v>0</v>
      </c>
      <c r="AV1189" s="31">
        <f>AV1190+AV1195+AV1200</f>
        <v>0</v>
      </c>
      <c r="AW1189" s="31">
        <f t="shared" si="4202"/>
        <v>16210.574490000003</v>
      </c>
      <c r="AX1189" s="31">
        <f t="shared" si="4203"/>
        <v>16751.600000000002</v>
      </c>
      <c r="AY1189" s="31">
        <f t="shared" si="4204"/>
        <v>16751.600000000002</v>
      </c>
      <c r="AZ1189" s="31">
        <f>AZ1190+AZ1195+AZ1200</f>
        <v>0</v>
      </c>
      <c r="BA1189" s="31">
        <f t="shared" si="4206"/>
        <v>16210.574490000003</v>
      </c>
      <c r="BB1189" s="31">
        <f t="shared" si="4207"/>
        <v>16751.600000000002</v>
      </c>
      <c r="BC1189" s="31">
        <f t="shared" si="4208"/>
        <v>16751.600000000002</v>
      </c>
      <c r="BD1189" s="31">
        <f>BD1190+BD1195+BD1200</f>
        <v>0</v>
      </c>
      <c r="BE1189" s="31">
        <f>BE1190+BE1195+BE1200</f>
        <v>0</v>
      </c>
      <c r="BF1189" s="31">
        <f>BF1190+BF1195+BF1200</f>
        <v>-981.06100000000004</v>
      </c>
      <c r="BG1189" s="31">
        <f>BG1190+BG1195+BG1200</f>
        <v>0</v>
      </c>
      <c r="BH1189" s="31">
        <f>BH1190+BH1195+BH1200</f>
        <v>0</v>
      </c>
      <c r="BI1189" s="31">
        <f>BI1190+BI1195+BI1200</f>
        <v>0</v>
      </c>
      <c r="BJ1189" s="31">
        <f>BJ1190+BJ1195+BJ1200</f>
        <v>0</v>
      </c>
      <c r="BK1189" s="31">
        <f>BK1190+BK1195+BK1200</f>
        <v>0</v>
      </c>
      <c r="BL1189" s="31">
        <f>BL1190+BL1195+BL1200</f>
        <v>0</v>
      </c>
      <c r="BM1189" s="31">
        <f>BM1190+BM1195+BM1200</f>
        <v>0</v>
      </c>
      <c r="BN1189" s="31">
        <f>BN1190+BN1195+BN1200</f>
        <v>0</v>
      </c>
      <c r="BO1189" s="31">
        <f t="shared" si="4166"/>
        <v>15229.513490000003</v>
      </c>
      <c r="BP1189" s="31">
        <f t="shared" si="4167"/>
        <v>16751.600000000002</v>
      </c>
      <c r="BQ1189" s="31">
        <f t="shared" si="4168"/>
        <v>16751.600000000002</v>
      </c>
      <c r="BR1189" s="31">
        <f>BR1190+BR1195+BR1200</f>
        <v>0</v>
      </c>
      <c r="BS1189" s="32"/>
      <c r="BT1189" s="32"/>
      <c r="BU1189" s="28"/>
      <c r="BV1189" s="28"/>
      <c r="BW1189" s="28"/>
      <c r="BX1189" s="28"/>
      <c r="BY1189" s="28"/>
      <c r="BZ1189" s="28"/>
      <c r="CA1189" s="28"/>
      <c r="CB1189" s="28"/>
    </row>
    <row r="1190" s="1" customFormat="1">
      <c r="A1190" s="33" t="s">
        <v>505</v>
      </c>
      <c r="B1190" s="33" t="s">
        <v>128</v>
      </c>
      <c r="C1190" s="33" t="s">
        <v>274</v>
      </c>
      <c r="D1190" s="33" t="s">
        <v>74</v>
      </c>
      <c r="E1190" s="38"/>
      <c r="F1190" s="34" t="s">
        <v>75</v>
      </c>
      <c r="G1190" s="17">
        <f t="shared" ref="G1190:G1206" si="4442">G1191</f>
        <v>2054.9000000000001</v>
      </c>
      <c r="H1190" s="17">
        <f t="shared" ref="H1190:H1206" si="4443">H1191</f>
        <v>2054.9000000000001</v>
      </c>
      <c r="I1190" s="17">
        <f t="shared" ref="I1190:I1206" si="4444">I1191</f>
        <v>2054.9000000000001</v>
      </c>
      <c r="J1190" s="17">
        <f t="shared" ref="J1190:J1206" si="4445">J1191</f>
        <v>0</v>
      </c>
      <c r="K1190" s="17">
        <f t="shared" ref="K1190:K1206" si="4446">K1191</f>
        <v>0</v>
      </c>
      <c r="L1190" s="17">
        <f t="shared" ref="L1190:L1206" si="4447">L1191</f>
        <v>0</v>
      </c>
      <c r="M1190" s="17">
        <f t="shared" si="4347"/>
        <v>2054.9000000000001</v>
      </c>
      <c r="N1190" s="17">
        <f t="shared" si="4348"/>
        <v>2054.9000000000001</v>
      </c>
      <c r="O1190" s="17">
        <f t="shared" si="4349"/>
        <v>2054.9000000000001</v>
      </c>
      <c r="P1190" s="17">
        <f t="shared" ref="P1190:P1206" si="4448">P1191</f>
        <v>0</v>
      </c>
      <c r="Q1190" s="17">
        <f t="shared" ref="Q1190:Q1206" si="4449">Q1191</f>
        <v>0</v>
      </c>
      <c r="R1190" s="17">
        <f t="shared" ref="R1190:R1206" si="4450">R1191</f>
        <v>0</v>
      </c>
      <c r="S1190" s="17">
        <f t="shared" ref="S1190:S1206" si="4451">S1191</f>
        <v>0</v>
      </c>
      <c r="T1190" s="17">
        <f t="shared" ref="T1190:T1206" si="4452">T1191</f>
        <v>0</v>
      </c>
      <c r="U1190" s="17">
        <f t="shared" ref="U1190:U1206" si="4453">U1191</f>
        <v>0</v>
      </c>
      <c r="V1190" s="17">
        <f t="shared" ref="V1190:V1206" si="4454">V1191</f>
        <v>0</v>
      </c>
      <c r="W1190" s="17">
        <f t="shared" ref="W1190:W1206" si="4455">W1191</f>
        <v>0</v>
      </c>
      <c r="X1190" s="17">
        <f t="shared" ref="X1190:X1206" si="4456">X1191</f>
        <v>0</v>
      </c>
      <c r="Y1190" s="17">
        <f t="shared" si="4301"/>
        <v>2054.9000000000001</v>
      </c>
      <c r="Z1190" s="17">
        <f t="shared" si="4302"/>
        <v>2054.9000000000001</v>
      </c>
      <c r="AA1190" s="17">
        <f t="shared" si="4303"/>
        <v>2054.9000000000001</v>
      </c>
      <c r="AB1190" s="17">
        <f t="shared" ref="AB1190:AB1206" si="4457">AB1191</f>
        <v>0</v>
      </c>
      <c r="AC1190" s="17">
        <f t="shared" ref="AC1190:AC1206" si="4458">AC1191</f>
        <v>0</v>
      </c>
      <c r="AD1190" s="17">
        <f t="shared" ref="AD1190:AD1206" si="4459">AD1191</f>
        <v>0</v>
      </c>
      <c r="AE1190" s="17">
        <f t="shared" si="4304"/>
        <v>2054.9000000000001</v>
      </c>
      <c r="AF1190" s="17">
        <f t="shared" si="4305"/>
        <v>2054.9000000000001</v>
      </c>
      <c r="AG1190" s="17">
        <f t="shared" si="4306"/>
        <v>2054.9000000000001</v>
      </c>
      <c r="AH1190" s="17">
        <f t="shared" ref="AH1190:AH1206" si="4460">AH1191</f>
        <v>0</v>
      </c>
      <c r="AI1190" s="17">
        <f t="shared" ref="AI1190:AI1206" si="4461">AI1191</f>
        <v>0</v>
      </c>
      <c r="AJ1190" s="17">
        <f t="shared" ref="AJ1190:AJ1206" si="4462">AJ1191</f>
        <v>-541.96100000000001</v>
      </c>
      <c r="AK1190" s="17">
        <f t="shared" ref="AK1190:AK1206" si="4463">AK1191</f>
        <v>0</v>
      </c>
      <c r="AL1190" s="17">
        <f t="shared" ref="AL1190:AL1206" si="4464">AL1191</f>
        <v>0</v>
      </c>
      <c r="AM1190" s="17">
        <f t="shared" ref="AM1190:AM1206" si="4465">AM1191</f>
        <v>0</v>
      </c>
      <c r="AN1190" s="17">
        <f t="shared" ref="AN1190:AN1206" si="4466">AN1191</f>
        <v>0</v>
      </c>
      <c r="AO1190" s="17">
        <f t="shared" ref="AO1190:AO1206" si="4467">AO1191</f>
        <v>0</v>
      </c>
      <c r="AP1190" s="17">
        <f t="shared" ref="AP1190:AP1206" si="4468">AP1191</f>
        <v>0</v>
      </c>
      <c r="AQ1190" s="17">
        <f t="shared" ref="AQ1190:AQ1206" si="4469">AQ1191</f>
        <v>0</v>
      </c>
      <c r="AR1190" s="17">
        <f t="shared" ref="AR1190:AR1206" si="4470">AR1191</f>
        <v>0</v>
      </c>
      <c r="AS1190" s="17">
        <f t="shared" ref="AS1190:AS1206" si="4471">AS1191</f>
        <v>0</v>
      </c>
      <c r="AT1190" s="17">
        <f t="shared" ref="AT1190:AT1206" si="4472">AT1191</f>
        <v>0</v>
      </c>
      <c r="AU1190" s="17">
        <f t="shared" ref="AU1190:AU1206" si="4473">AU1191</f>
        <v>0</v>
      </c>
      <c r="AV1190" s="17">
        <f t="shared" ref="AV1190:AV1206" si="4474">AV1191</f>
        <v>0</v>
      </c>
      <c r="AW1190" s="17">
        <f t="shared" si="4202"/>
        <v>1512.9390000000001</v>
      </c>
      <c r="AX1190" s="17">
        <f t="shared" si="4203"/>
        <v>2054.9000000000001</v>
      </c>
      <c r="AY1190" s="17">
        <f t="shared" si="4204"/>
        <v>2054.9000000000001</v>
      </c>
      <c r="AZ1190" s="17">
        <f t="shared" ref="AZ1190:AZ1206" si="4475">AZ1191</f>
        <v>0</v>
      </c>
      <c r="BA1190" s="17">
        <f t="shared" si="4206"/>
        <v>1512.9390000000001</v>
      </c>
      <c r="BB1190" s="17">
        <f t="shared" si="4207"/>
        <v>2054.9000000000001</v>
      </c>
      <c r="BC1190" s="17">
        <f t="shared" si="4208"/>
        <v>2054.9000000000001</v>
      </c>
      <c r="BD1190" s="17">
        <f t="shared" ref="BD1190:BD1206" si="4476">BD1191</f>
        <v>0</v>
      </c>
      <c r="BE1190" s="17">
        <f t="shared" ref="BE1190:BE1206" si="4477">BE1191</f>
        <v>0</v>
      </c>
      <c r="BF1190" s="17">
        <f t="shared" ref="BF1190:BF1206" si="4478">BF1191</f>
        <v>-981.06100000000004</v>
      </c>
      <c r="BG1190" s="17">
        <f t="shared" ref="BG1190:BG1206" si="4479">BG1191</f>
        <v>0</v>
      </c>
      <c r="BH1190" s="17">
        <f t="shared" ref="BH1190:BH1206" si="4480">BH1191</f>
        <v>0</v>
      </c>
      <c r="BI1190" s="17">
        <f t="shared" ref="BI1190:BI1206" si="4481">BI1191</f>
        <v>0</v>
      </c>
      <c r="BJ1190" s="17">
        <f t="shared" ref="BJ1190:BJ1206" si="4482">BJ1191</f>
        <v>0</v>
      </c>
      <c r="BK1190" s="17">
        <f t="shared" ref="BK1190:BK1206" si="4483">BK1191</f>
        <v>0</v>
      </c>
      <c r="BL1190" s="17">
        <f t="shared" ref="BL1190:BL1206" si="4484">BL1191</f>
        <v>0</v>
      </c>
      <c r="BM1190" s="17">
        <f t="shared" ref="BM1190:BM1206" si="4485">BM1191</f>
        <v>0</v>
      </c>
      <c r="BN1190" s="17">
        <f t="shared" ref="BN1190:BN1206" si="4486">BN1191</f>
        <v>0</v>
      </c>
      <c r="BO1190" s="17">
        <f t="shared" si="4166"/>
        <v>531.87800000000004</v>
      </c>
      <c r="BP1190" s="17">
        <f t="shared" si="4167"/>
        <v>2054.9000000000001</v>
      </c>
      <c r="BQ1190" s="17">
        <f t="shared" si="4168"/>
        <v>2054.9000000000001</v>
      </c>
      <c r="BR1190" s="17">
        <f t="shared" ref="BR1190:BR1206" si="4487">BR1191</f>
        <v>0</v>
      </c>
      <c r="BS1190" s="35"/>
      <c r="BT1190" s="35"/>
      <c r="BU1190" s="1"/>
      <c r="BV1190" s="1"/>
      <c r="BW1190" s="1"/>
      <c r="BX1190" s="1"/>
      <c r="BY1190" s="1"/>
      <c r="BZ1190" s="1"/>
      <c r="CA1190" s="1"/>
      <c r="CB1190" s="1"/>
    </row>
    <row r="1191" s="1" customFormat="1" hidden="1">
      <c r="A1191" s="33" t="s">
        <v>505</v>
      </c>
      <c r="B1191" s="33" t="s">
        <v>128</v>
      </c>
      <c r="C1191" s="33" t="s">
        <v>274</v>
      </c>
      <c r="D1191" s="33" t="s">
        <v>76</v>
      </c>
      <c r="E1191" s="38"/>
      <c r="F1191" s="34" t="s">
        <v>43</v>
      </c>
      <c r="G1191" s="17">
        <f t="shared" si="4442"/>
        <v>2054.9000000000001</v>
      </c>
      <c r="H1191" s="17">
        <f t="shared" si="4443"/>
        <v>2054.9000000000001</v>
      </c>
      <c r="I1191" s="17">
        <f t="shared" si="4444"/>
        <v>2054.9000000000001</v>
      </c>
      <c r="J1191" s="17">
        <f t="shared" si="4445"/>
        <v>0</v>
      </c>
      <c r="K1191" s="17">
        <f t="shared" si="4446"/>
        <v>0</v>
      </c>
      <c r="L1191" s="17">
        <f t="shared" si="4447"/>
        <v>0</v>
      </c>
      <c r="M1191" s="17">
        <f t="shared" si="4347"/>
        <v>2054.9000000000001</v>
      </c>
      <c r="N1191" s="17">
        <f t="shared" si="4348"/>
        <v>2054.9000000000001</v>
      </c>
      <c r="O1191" s="17">
        <f t="shared" si="4349"/>
        <v>2054.9000000000001</v>
      </c>
      <c r="P1191" s="17">
        <f t="shared" si="4448"/>
        <v>0</v>
      </c>
      <c r="Q1191" s="17">
        <f t="shared" si="4449"/>
        <v>0</v>
      </c>
      <c r="R1191" s="17">
        <f t="shared" si="4450"/>
        <v>0</v>
      </c>
      <c r="S1191" s="17">
        <f t="shared" si="4451"/>
        <v>0</v>
      </c>
      <c r="T1191" s="17">
        <f t="shared" si="4452"/>
        <v>0</v>
      </c>
      <c r="U1191" s="17">
        <f t="shared" si="4453"/>
        <v>0</v>
      </c>
      <c r="V1191" s="17">
        <f t="shared" si="4454"/>
        <v>0</v>
      </c>
      <c r="W1191" s="17">
        <f t="shared" si="4455"/>
        <v>0</v>
      </c>
      <c r="X1191" s="17">
        <f t="shared" si="4456"/>
        <v>0</v>
      </c>
      <c r="Y1191" s="17">
        <f t="shared" si="4301"/>
        <v>2054.9000000000001</v>
      </c>
      <c r="Z1191" s="17">
        <f t="shared" si="4302"/>
        <v>2054.9000000000001</v>
      </c>
      <c r="AA1191" s="17">
        <f t="shared" si="4303"/>
        <v>2054.9000000000001</v>
      </c>
      <c r="AB1191" s="17">
        <f t="shared" si="4457"/>
        <v>0</v>
      </c>
      <c r="AC1191" s="17">
        <f t="shared" si="4458"/>
        <v>0</v>
      </c>
      <c r="AD1191" s="17">
        <f t="shared" si="4459"/>
        <v>0</v>
      </c>
      <c r="AE1191" s="17">
        <f t="shared" si="4304"/>
        <v>2054.9000000000001</v>
      </c>
      <c r="AF1191" s="17">
        <f t="shared" si="4305"/>
        <v>2054.9000000000001</v>
      </c>
      <c r="AG1191" s="17">
        <f t="shared" si="4306"/>
        <v>2054.9000000000001</v>
      </c>
      <c r="AH1191" s="17">
        <f t="shared" si="4460"/>
        <v>0</v>
      </c>
      <c r="AI1191" s="17">
        <f t="shared" si="4461"/>
        <v>0</v>
      </c>
      <c r="AJ1191" s="17">
        <f t="shared" si="4462"/>
        <v>-541.96100000000001</v>
      </c>
      <c r="AK1191" s="17">
        <f t="shared" si="4463"/>
        <v>0</v>
      </c>
      <c r="AL1191" s="17">
        <f t="shared" si="4464"/>
        <v>0</v>
      </c>
      <c r="AM1191" s="17">
        <f t="shared" si="4465"/>
        <v>0</v>
      </c>
      <c r="AN1191" s="17">
        <f t="shared" si="4466"/>
        <v>0</v>
      </c>
      <c r="AO1191" s="17">
        <f t="shared" si="4467"/>
        <v>0</v>
      </c>
      <c r="AP1191" s="17">
        <f t="shared" si="4468"/>
        <v>0</v>
      </c>
      <c r="AQ1191" s="17">
        <f t="shared" si="4469"/>
        <v>0</v>
      </c>
      <c r="AR1191" s="17">
        <f t="shared" si="4470"/>
        <v>0</v>
      </c>
      <c r="AS1191" s="17">
        <f t="shared" si="4471"/>
        <v>0</v>
      </c>
      <c r="AT1191" s="17">
        <f t="shared" si="4472"/>
        <v>0</v>
      </c>
      <c r="AU1191" s="17">
        <f t="shared" si="4473"/>
        <v>0</v>
      </c>
      <c r="AV1191" s="17">
        <f t="shared" si="4474"/>
        <v>0</v>
      </c>
      <c r="AW1191" s="17">
        <f t="shared" si="4202"/>
        <v>1512.9390000000001</v>
      </c>
      <c r="AX1191" s="17">
        <f t="shared" si="4203"/>
        <v>2054.9000000000001</v>
      </c>
      <c r="AY1191" s="17">
        <f t="shared" si="4204"/>
        <v>2054.9000000000001</v>
      </c>
      <c r="AZ1191" s="17">
        <f t="shared" si="4475"/>
        <v>0</v>
      </c>
      <c r="BA1191" s="17">
        <f t="shared" si="4206"/>
        <v>1512.9390000000001</v>
      </c>
      <c r="BB1191" s="17">
        <f t="shared" si="4207"/>
        <v>2054.9000000000001</v>
      </c>
      <c r="BC1191" s="17">
        <f t="shared" si="4208"/>
        <v>2054.9000000000001</v>
      </c>
      <c r="BD1191" s="17">
        <f t="shared" si="4476"/>
        <v>0</v>
      </c>
      <c r="BE1191" s="17">
        <f t="shared" si="4477"/>
        <v>0</v>
      </c>
      <c r="BF1191" s="17">
        <f t="shared" si="4478"/>
        <v>-981.06100000000004</v>
      </c>
      <c r="BG1191" s="17">
        <f t="shared" si="4479"/>
        <v>0</v>
      </c>
      <c r="BH1191" s="17">
        <f t="shared" si="4480"/>
        <v>0</v>
      </c>
      <c r="BI1191" s="17">
        <f t="shared" si="4481"/>
        <v>0</v>
      </c>
      <c r="BJ1191" s="17">
        <f t="shared" si="4482"/>
        <v>0</v>
      </c>
      <c r="BK1191" s="17">
        <f t="shared" si="4483"/>
        <v>0</v>
      </c>
      <c r="BL1191" s="17">
        <f t="shared" si="4484"/>
        <v>0</v>
      </c>
      <c r="BM1191" s="17">
        <f t="shared" si="4485"/>
        <v>0</v>
      </c>
      <c r="BN1191" s="17">
        <f t="shared" si="4486"/>
        <v>0</v>
      </c>
      <c r="BO1191" s="17">
        <f t="shared" si="4166"/>
        <v>531.87800000000004</v>
      </c>
      <c r="BP1191" s="17">
        <f t="shared" si="4167"/>
        <v>2054.9000000000001</v>
      </c>
      <c r="BQ1191" s="17">
        <f t="shared" si="4168"/>
        <v>2054.9000000000001</v>
      </c>
      <c r="BR1191" s="17">
        <f t="shared" si="4487"/>
        <v>0</v>
      </c>
      <c r="BS1191" s="35">
        <v>0</v>
      </c>
      <c r="BT1191" s="35"/>
      <c r="BU1191" s="1"/>
      <c r="BV1191" s="1"/>
      <c r="BW1191" s="1"/>
      <c r="BX1191" s="1"/>
      <c r="BY1191" s="1"/>
      <c r="BZ1191" s="1"/>
      <c r="CA1191" s="1"/>
      <c r="CB1191" s="1"/>
    </row>
    <row r="1192" s="1" customFormat="1">
      <c r="A1192" s="33" t="s">
        <v>505</v>
      </c>
      <c r="B1192" s="33" t="s">
        <v>128</v>
      </c>
      <c r="C1192" s="33" t="s">
        <v>274</v>
      </c>
      <c r="D1192" s="33" t="s">
        <v>453</v>
      </c>
      <c r="E1192" s="38"/>
      <c r="F1192" s="34" t="s">
        <v>454</v>
      </c>
      <c r="G1192" s="17">
        <f t="shared" si="4442"/>
        <v>2054.9000000000001</v>
      </c>
      <c r="H1192" s="17">
        <f t="shared" si="4443"/>
        <v>2054.9000000000001</v>
      </c>
      <c r="I1192" s="17">
        <f t="shared" si="4444"/>
        <v>2054.9000000000001</v>
      </c>
      <c r="J1192" s="17">
        <f t="shared" si="4445"/>
        <v>0</v>
      </c>
      <c r="K1192" s="17">
        <f t="shared" si="4446"/>
        <v>0</v>
      </c>
      <c r="L1192" s="17">
        <f t="shared" si="4447"/>
        <v>0</v>
      </c>
      <c r="M1192" s="17">
        <f t="shared" si="4347"/>
        <v>2054.9000000000001</v>
      </c>
      <c r="N1192" s="17">
        <f t="shared" si="4348"/>
        <v>2054.9000000000001</v>
      </c>
      <c r="O1192" s="17">
        <f t="shared" si="4349"/>
        <v>2054.9000000000001</v>
      </c>
      <c r="P1192" s="17">
        <f t="shared" si="4448"/>
        <v>0</v>
      </c>
      <c r="Q1192" s="17">
        <f t="shared" si="4449"/>
        <v>0</v>
      </c>
      <c r="R1192" s="17">
        <f t="shared" si="4450"/>
        <v>0</v>
      </c>
      <c r="S1192" s="17">
        <f t="shared" si="4451"/>
        <v>0</v>
      </c>
      <c r="T1192" s="17">
        <f t="shared" si="4452"/>
        <v>0</v>
      </c>
      <c r="U1192" s="17">
        <f t="shared" si="4453"/>
        <v>0</v>
      </c>
      <c r="V1192" s="17">
        <f t="shared" si="4454"/>
        <v>0</v>
      </c>
      <c r="W1192" s="17">
        <f t="shared" si="4455"/>
        <v>0</v>
      </c>
      <c r="X1192" s="17">
        <f t="shared" si="4456"/>
        <v>0</v>
      </c>
      <c r="Y1192" s="17">
        <f t="shared" si="4301"/>
        <v>2054.9000000000001</v>
      </c>
      <c r="Z1192" s="17">
        <f t="shared" si="4302"/>
        <v>2054.9000000000001</v>
      </c>
      <c r="AA1192" s="17">
        <f t="shared" si="4303"/>
        <v>2054.9000000000001</v>
      </c>
      <c r="AB1192" s="17">
        <f t="shared" si="4457"/>
        <v>0</v>
      </c>
      <c r="AC1192" s="17">
        <f t="shared" si="4458"/>
        <v>0</v>
      </c>
      <c r="AD1192" s="17">
        <f t="shared" si="4459"/>
        <v>0</v>
      </c>
      <c r="AE1192" s="17">
        <f t="shared" si="4304"/>
        <v>2054.9000000000001</v>
      </c>
      <c r="AF1192" s="17">
        <f t="shared" si="4305"/>
        <v>2054.9000000000001</v>
      </c>
      <c r="AG1192" s="17">
        <f t="shared" si="4306"/>
        <v>2054.9000000000001</v>
      </c>
      <c r="AH1192" s="17">
        <f t="shared" si="4460"/>
        <v>0</v>
      </c>
      <c r="AI1192" s="17">
        <f t="shared" si="4461"/>
        <v>0</v>
      </c>
      <c r="AJ1192" s="17">
        <f t="shared" si="4462"/>
        <v>-541.96100000000001</v>
      </c>
      <c r="AK1192" s="17">
        <f t="shared" si="4463"/>
        <v>0</v>
      </c>
      <c r="AL1192" s="17">
        <f t="shared" si="4464"/>
        <v>0</v>
      </c>
      <c r="AM1192" s="17">
        <f t="shared" si="4465"/>
        <v>0</v>
      </c>
      <c r="AN1192" s="17">
        <f t="shared" si="4466"/>
        <v>0</v>
      </c>
      <c r="AO1192" s="17">
        <f t="shared" si="4467"/>
        <v>0</v>
      </c>
      <c r="AP1192" s="17">
        <f t="shared" si="4468"/>
        <v>0</v>
      </c>
      <c r="AQ1192" s="17">
        <f t="shared" si="4469"/>
        <v>0</v>
      </c>
      <c r="AR1192" s="17">
        <f t="shared" si="4470"/>
        <v>0</v>
      </c>
      <c r="AS1192" s="17">
        <f t="shared" si="4471"/>
        <v>0</v>
      </c>
      <c r="AT1192" s="17">
        <f t="shared" si="4472"/>
        <v>0</v>
      </c>
      <c r="AU1192" s="17">
        <f t="shared" si="4473"/>
        <v>0</v>
      </c>
      <c r="AV1192" s="17">
        <f t="shared" si="4474"/>
        <v>0</v>
      </c>
      <c r="AW1192" s="17">
        <f t="shared" si="4202"/>
        <v>1512.9390000000001</v>
      </c>
      <c r="AX1192" s="17">
        <f t="shared" si="4203"/>
        <v>2054.9000000000001</v>
      </c>
      <c r="AY1192" s="17">
        <f t="shared" si="4204"/>
        <v>2054.9000000000001</v>
      </c>
      <c r="AZ1192" s="17">
        <f t="shared" si="4475"/>
        <v>0</v>
      </c>
      <c r="BA1192" s="17">
        <f t="shared" si="4206"/>
        <v>1512.9390000000001</v>
      </c>
      <c r="BB1192" s="17">
        <f t="shared" si="4207"/>
        <v>2054.9000000000001</v>
      </c>
      <c r="BC1192" s="17">
        <f t="shared" si="4208"/>
        <v>2054.9000000000001</v>
      </c>
      <c r="BD1192" s="17">
        <f t="shared" si="4476"/>
        <v>0</v>
      </c>
      <c r="BE1192" s="17">
        <f t="shared" si="4477"/>
        <v>0</v>
      </c>
      <c r="BF1192" s="17">
        <f t="shared" si="4478"/>
        <v>-981.06100000000004</v>
      </c>
      <c r="BG1192" s="17">
        <f t="shared" si="4479"/>
        <v>0</v>
      </c>
      <c r="BH1192" s="17">
        <f t="shared" si="4480"/>
        <v>0</v>
      </c>
      <c r="BI1192" s="17">
        <f t="shared" si="4481"/>
        <v>0</v>
      </c>
      <c r="BJ1192" s="17">
        <f t="shared" si="4482"/>
        <v>0</v>
      </c>
      <c r="BK1192" s="17">
        <f t="shared" si="4483"/>
        <v>0</v>
      </c>
      <c r="BL1192" s="17">
        <f t="shared" si="4484"/>
        <v>0</v>
      </c>
      <c r="BM1192" s="17">
        <f t="shared" si="4485"/>
        <v>0</v>
      </c>
      <c r="BN1192" s="17">
        <f t="shared" si="4486"/>
        <v>0</v>
      </c>
      <c r="BO1192" s="17">
        <f t="shared" si="4166"/>
        <v>531.87800000000004</v>
      </c>
      <c r="BP1192" s="17">
        <f t="shared" si="4167"/>
        <v>2054.9000000000001</v>
      </c>
      <c r="BQ1192" s="17">
        <f t="shared" si="4168"/>
        <v>2054.9000000000001</v>
      </c>
      <c r="BR1192" s="17">
        <f t="shared" si="4487"/>
        <v>0</v>
      </c>
      <c r="BS1192" s="35"/>
      <c r="BT1192" s="35"/>
      <c r="BU1192" s="1"/>
      <c r="BV1192" s="1"/>
      <c r="BW1192" s="1"/>
      <c r="BX1192" s="1"/>
      <c r="BY1192" s="1"/>
      <c r="BZ1192" s="1"/>
      <c r="CA1192" s="1"/>
      <c r="CB1192" s="1"/>
    </row>
    <row r="1193" s="1" customFormat="1">
      <c r="A1193" s="33" t="s">
        <v>505</v>
      </c>
      <c r="B1193" s="33" t="s">
        <v>128</v>
      </c>
      <c r="C1193" s="33" t="s">
        <v>274</v>
      </c>
      <c r="D1193" s="33" t="s">
        <v>455</v>
      </c>
      <c r="E1193" s="38"/>
      <c r="F1193" s="34" t="s">
        <v>456</v>
      </c>
      <c r="G1193" s="17">
        <f t="shared" si="4442"/>
        <v>2054.9000000000001</v>
      </c>
      <c r="H1193" s="17">
        <f t="shared" si="4443"/>
        <v>2054.9000000000001</v>
      </c>
      <c r="I1193" s="17">
        <f t="shared" si="4444"/>
        <v>2054.9000000000001</v>
      </c>
      <c r="J1193" s="17">
        <f t="shared" si="4445"/>
        <v>0</v>
      </c>
      <c r="K1193" s="17">
        <f t="shared" si="4446"/>
        <v>0</v>
      </c>
      <c r="L1193" s="17">
        <f t="shared" si="4447"/>
        <v>0</v>
      </c>
      <c r="M1193" s="17">
        <f t="shared" si="4347"/>
        <v>2054.9000000000001</v>
      </c>
      <c r="N1193" s="17">
        <f t="shared" si="4348"/>
        <v>2054.9000000000001</v>
      </c>
      <c r="O1193" s="17">
        <f t="shared" si="4349"/>
        <v>2054.9000000000001</v>
      </c>
      <c r="P1193" s="17">
        <f t="shared" si="4448"/>
        <v>0</v>
      </c>
      <c r="Q1193" s="17">
        <f t="shared" si="4449"/>
        <v>0</v>
      </c>
      <c r="R1193" s="17">
        <f t="shared" si="4450"/>
        <v>0</v>
      </c>
      <c r="S1193" s="17">
        <f t="shared" si="4451"/>
        <v>0</v>
      </c>
      <c r="T1193" s="17">
        <f t="shared" si="4452"/>
        <v>0</v>
      </c>
      <c r="U1193" s="17">
        <f t="shared" si="4453"/>
        <v>0</v>
      </c>
      <c r="V1193" s="17">
        <f t="shared" si="4454"/>
        <v>0</v>
      </c>
      <c r="W1193" s="17">
        <f t="shared" si="4455"/>
        <v>0</v>
      </c>
      <c r="X1193" s="17">
        <f t="shared" si="4456"/>
        <v>0</v>
      </c>
      <c r="Y1193" s="17">
        <f t="shared" si="4301"/>
        <v>2054.9000000000001</v>
      </c>
      <c r="Z1193" s="17">
        <f t="shared" si="4302"/>
        <v>2054.9000000000001</v>
      </c>
      <c r="AA1193" s="17">
        <f t="shared" si="4303"/>
        <v>2054.9000000000001</v>
      </c>
      <c r="AB1193" s="17">
        <f t="shared" si="4457"/>
        <v>0</v>
      </c>
      <c r="AC1193" s="17">
        <f t="shared" si="4458"/>
        <v>0</v>
      </c>
      <c r="AD1193" s="17">
        <f t="shared" si="4459"/>
        <v>0</v>
      </c>
      <c r="AE1193" s="17">
        <f t="shared" si="4304"/>
        <v>2054.9000000000001</v>
      </c>
      <c r="AF1193" s="17">
        <f t="shared" si="4305"/>
        <v>2054.9000000000001</v>
      </c>
      <c r="AG1193" s="17">
        <f t="shared" si="4306"/>
        <v>2054.9000000000001</v>
      </c>
      <c r="AH1193" s="17">
        <f t="shared" si="4460"/>
        <v>0</v>
      </c>
      <c r="AI1193" s="17">
        <f t="shared" si="4461"/>
        <v>0</v>
      </c>
      <c r="AJ1193" s="17">
        <f t="shared" si="4462"/>
        <v>-541.96100000000001</v>
      </c>
      <c r="AK1193" s="17">
        <f t="shared" si="4463"/>
        <v>0</v>
      </c>
      <c r="AL1193" s="17">
        <f t="shared" si="4464"/>
        <v>0</v>
      </c>
      <c r="AM1193" s="17">
        <f t="shared" si="4465"/>
        <v>0</v>
      </c>
      <c r="AN1193" s="17">
        <f t="shared" si="4466"/>
        <v>0</v>
      </c>
      <c r="AO1193" s="17">
        <f t="shared" si="4467"/>
        <v>0</v>
      </c>
      <c r="AP1193" s="17">
        <f t="shared" si="4468"/>
        <v>0</v>
      </c>
      <c r="AQ1193" s="17">
        <f t="shared" si="4469"/>
        <v>0</v>
      </c>
      <c r="AR1193" s="17">
        <f t="shared" si="4470"/>
        <v>0</v>
      </c>
      <c r="AS1193" s="17">
        <f t="shared" si="4471"/>
        <v>0</v>
      </c>
      <c r="AT1193" s="17">
        <f t="shared" si="4472"/>
        <v>0</v>
      </c>
      <c r="AU1193" s="17">
        <f t="shared" si="4473"/>
        <v>0</v>
      </c>
      <c r="AV1193" s="17">
        <f t="shared" si="4474"/>
        <v>0</v>
      </c>
      <c r="AW1193" s="17">
        <f t="shared" si="4202"/>
        <v>1512.9390000000001</v>
      </c>
      <c r="AX1193" s="17">
        <f t="shared" si="4203"/>
        <v>2054.9000000000001</v>
      </c>
      <c r="AY1193" s="17">
        <f t="shared" si="4204"/>
        <v>2054.9000000000001</v>
      </c>
      <c r="AZ1193" s="17">
        <f t="shared" si="4475"/>
        <v>0</v>
      </c>
      <c r="BA1193" s="17">
        <f t="shared" si="4206"/>
        <v>1512.9390000000001</v>
      </c>
      <c r="BB1193" s="17">
        <f t="shared" si="4207"/>
        <v>2054.9000000000001</v>
      </c>
      <c r="BC1193" s="17">
        <f t="shared" si="4208"/>
        <v>2054.9000000000001</v>
      </c>
      <c r="BD1193" s="17">
        <f t="shared" si="4476"/>
        <v>0</v>
      </c>
      <c r="BE1193" s="17">
        <f t="shared" si="4477"/>
        <v>0</v>
      </c>
      <c r="BF1193" s="17">
        <f t="shared" si="4478"/>
        <v>-981.06100000000004</v>
      </c>
      <c r="BG1193" s="17">
        <f t="shared" si="4479"/>
        <v>0</v>
      </c>
      <c r="BH1193" s="17">
        <f t="shared" si="4480"/>
        <v>0</v>
      </c>
      <c r="BI1193" s="17">
        <f t="shared" si="4481"/>
        <v>0</v>
      </c>
      <c r="BJ1193" s="17">
        <f t="shared" si="4482"/>
        <v>0</v>
      </c>
      <c r="BK1193" s="17">
        <f t="shared" si="4483"/>
        <v>0</v>
      </c>
      <c r="BL1193" s="17">
        <f t="shared" si="4484"/>
        <v>0</v>
      </c>
      <c r="BM1193" s="17">
        <f t="shared" si="4485"/>
        <v>0</v>
      </c>
      <c r="BN1193" s="17">
        <f t="shared" si="4486"/>
        <v>0</v>
      </c>
      <c r="BO1193" s="17">
        <f t="shared" si="4166"/>
        <v>531.87800000000004</v>
      </c>
      <c r="BP1193" s="17">
        <f t="shared" si="4167"/>
        <v>2054.9000000000001</v>
      </c>
      <c r="BQ1193" s="17">
        <f t="shared" si="4168"/>
        <v>2054.9000000000001</v>
      </c>
      <c r="BR1193" s="17">
        <f t="shared" si="4487"/>
        <v>0</v>
      </c>
      <c r="BS1193" s="35"/>
      <c r="BT1193" s="35"/>
      <c r="BU1193" s="1"/>
      <c r="BV1193" s="1"/>
      <c r="BW1193" s="1"/>
      <c r="BX1193" s="1"/>
      <c r="BY1193" s="1"/>
      <c r="BZ1193" s="1"/>
      <c r="CA1193" s="1"/>
      <c r="CB1193" s="1"/>
    </row>
    <row r="1194" s="1" customFormat="1">
      <c r="A1194" s="33" t="s">
        <v>505</v>
      </c>
      <c r="B1194" s="33" t="s">
        <v>128</v>
      </c>
      <c r="C1194" s="33" t="s">
        <v>274</v>
      </c>
      <c r="D1194" s="33" t="s">
        <v>455</v>
      </c>
      <c r="E1194" s="33" t="s">
        <v>48</v>
      </c>
      <c r="F1194" s="34" t="s">
        <v>49</v>
      </c>
      <c r="G1194" s="17">
        <v>2054.9000000000001</v>
      </c>
      <c r="H1194" s="17">
        <v>2054.9000000000001</v>
      </c>
      <c r="I1194" s="17">
        <v>2054.9000000000001</v>
      </c>
      <c r="J1194" s="17"/>
      <c r="K1194" s="17"/>
      <c r="L1194" s="17"/>
      <c r="M1194" s="17">
        <f t="shared" si="4347"/>
        <v>2054.9000000000001</v>
      </c>
      <c r="N1194" s="17">
        <f t="shared" si="4348"/>
        <v>2054.9000000000001</v>
      </c>
      <c r="O1194" s="17">
        <f t="shared" si="4349"/>
        <v>2054.9000000000001</v>
      </c>
      <c r="P1194" s="17"/>
      <c r="Q1194" s="17"/>
      <c r="R1194" s="17"/>
      <c r="S1194" s="17"/>
      <c r="T1194" s="17"/>
      <c r="U1194" s="17"/>
      <c r="V1194" s="17"/>
      <c r="W1194" s="17"/>
      <c r="X1194" s="17"/>
      <c r="Y1194" s="17">
        <f t="shared" si="4301"/>
        <v>2054.9000000000001</v>
      </c>
      <c r="Z1194" s="17">
        <f t="shared" si="4302"/>
        <v>2054.9000000000001</v>
      </c>
      <c r="AA1194" s="17">
        <f t="shared" si="4303"/>
        <v>2054.9000000000001</v>
      </c>
      <c r="AB1194" s="17"/>
      <c r="AC1194" s="17"/>
      <c r="AD1194" s="17"/>
      <c r="AE1194" s="17">
        <f t="shared" si="4304"/>
        <v>2054.9000000000001</v>
      </c>
      <c r="AF1194" s="17">
        <f t="shared" si="4305"/>
        <v>2054.9000000000001</v>
      </c>
      <c r="AG1194" s="17">
        <f t="shared" si="4306"/>
        <v>2054.9000000000001</v>
      </c>
      <c r="AH1194" s="17"/>
      <c r="AI1194" s="17"/>
      <c r="AJ1194" s="17">
        <v>-541.96100000000001</v>
      </c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>
        <f t="shared" si="4202"/>
        <v>1512.9390000000001</v>
      </c>
      <c r="AX1194" s="17">
        <f t="shared" si="4203"/>
        <v>2054.9000000000001</v>
      </c>
      <c r="AY1194" s="17">
        <f t="shared" si="4204"/>
        <v>2054.9000000000001</v>
      </c>
      <c r="AZ1194" s="17"/>
      <c r="BA1194" s="17">
        <f t="shared" si="4206"/>
        <v>1512.9390000000001</v>
      </c>
      <c r="BB1194" s="17">
        <f t="shared" si="4207"/>
        <v>2054.9000000000001</v>
      </c>
      <c r="BC1194" s="17">
        <f t="shared" si="4208"/>
        <v>2054.9000000000001</v>
      </c>
      <c r="BD1194" s="17"/>
      <c r="BE1194" s="17"/>
      <c r="BF1194" s="17">
        <v>-981.06100000000004</v>
      </c>
      <c r="BG1194" s="17"/>
      <c r="BH1194" s="17"/>
      <c r="BI1194" s="17"/>
      <c r="BJ1194" s="17"/>
      <c r="BK1194" s="17"/>
      <c r="BL1194" s="17"/>
      <c r="BM1194" s="17"/>
      <c r="BN1194" s="17"/>
      <c r="BO1194" s="17">
        <f t="shared" si="4166"/>
        <v>531.87800000000004</v>
      </c>
      <c r="BP1194" s="17">
        <f t="shared" si="4167"/>
        <v>2054.9000000000001</v>
      </c>
      <c r="BQ1194" s="17">
        <f t="shared" si="4168"/>
        <v>2054.9000000000001</v>
      </c>
      <c r="BR1194" s="17"/>
      <c r="BS1194" s="35"/>
      <c r="BT1194" s="35"/>
      <c r="BU1194" s="1"/>
      <c r="BV1194" s="1"/>
      <c r="BW1194" s="1"/>
      <c r="BX1194" s="1"/>
      <c r="BY1194" s="1"/>
      <c r="BZ1194" s="1"/>
      <c r="CA1194" s="1"/>
      <c r="CB1194" s="1"/>
    </row>
    <row r="1195" s="1" customFormat="1">
      <c r="A1195" s="33" t="s">
        <v>505</v>
      </c>
      <c r="B1195" s="33" t="s">
        <v>128</v>
      </c>
      <c r="C1195" s="33" t="s">
        <v>274</v>
      </c>
      <c r="D1195" s="33" t="s">
        <v>457</v>
      </c>
      <c r="E1195" s="38"/>
      <c r="F1195" s="34" t="s">
        <v>458</v>
      </c>
      <c r="G1195" s="17">
        <f t="shared" si="4442"/>
        <v>14696.700000000001</v>
      </c>
      <c r="H1195" s="17">
        <f t="shared" si="4443"/>
        <v>14696.700000000001</v>
      </c>
      <c r="I1195" s="17">
        <f t="shared" si="4444"/>
        <v>14696.700000000001</v>
      </c>
      <c r="J1195" s="17">
        <f t="shared" si="4445"/>
        <v>0</v>
      </c>
      <c r="K1195" s="17">
        <f t="shared" si="4446"/>
        <v>0</v>
      </c>
      <c r="L1195" s="17">
        <f t="shared" si="4447"/>
        <v>0</v>
      </c>
      <c r="M1195" s="17">
        <f t="shared" si="4347"/>
        <v>14696.700000000001</v>
      </c>
      <c r="N1195" s="17">
        <f t="shared" si="4348"/>
        <v>14696.700000000001</v>
      </c>
      <c r="O1195" s="17">
        <f t="shared" si="4349"/>
        <v>14696.700000000001</v>
      </c>
      <c r="P1195" s="17">
        <f t="shared" si="4448"/>
        <v>0</v>
      </c>
      <c r="Q1195" s="17">
        <f t="shared" si="4449"/>
        <v>0</v>
      </c>
      <c r="R1195" s="17">
        <f t="shared" si="4450"/>
        <v>0</v>
      </c>
      <c r="S1195" s="17">
        <f t="shared" si="4451"/>
        <v>0</v>
      </c>
      <c r="T1195" s="17">
        <f t="shared" si="4452"/>
        <v>0</v>
      </c>
      <c r="U1195" s="17">
        <f t="shared" si="4453"/>
        <v>0</v>
      </c>
      <c r="V1195" s="17">
        <f t="shared" si="4454"/>
        <v>0</v>
      </c>
      <c r="W1195" s="17">
        <f t="shared" si="4455"/>
        <v>0</v>
      </c>
      <c r="X1195" s="17">
        <f t="shared" si="4456"/>
        <v>0</v>
      </c>
      <c r="Y1195" s="17">
        <f t="shared" si="4301"/>
        <v>14696.700000000001</v>
      </c>
      <c r="Z1195" s="17">
        <f t="shared" si="4302"/>
        <v>14696.700000000001</v>
      </c>
      <c r="AA1195" s="17">
        <f t="shared" si="4303"/>
        <v>14696.700000000001</v>
      </c>
      <c r="AB1195" s="17">
        <f t="shared" si="4457"/>
        <v>0</v>
      </c>
      <c r="AC1195" s="17">
        <f t="shared" si="4458"/>
        <v>0</v>
      </c>
      <c r="AD1195" s="17">
        <f t="shared" si="4459"/>
        <v>0</v>
      </c>
      <c r="AE1195" s="17">
        <f t="shared" si="4304"/>
        <v>14696.700000000001</v>
      </c>
      <c r="AF1195" s="17">
        <f t="shared" si="4305"/>
        <v>14696.700000000001</v>
      </c>
      <c r="AG1195" s="17">
        <f t="shared" si="4306"/>
        <v>14696.700000000001</v>
      </c>
      <c r="AH1195" s="17">
        <f t="shared" si="4460"/>
        <v>0</v>
      </c>
      <c r="AI1195" s="17">
        <f t="shared" si="4461"/>
        <v>0</v>
      </c>
      <c r="AJ1195" s="17">
        <f t="shared" si="4462"/>
        <v>0</v>
      </c>
      <c r="AK1195" s="17">
        <f t="shared" si="4463"/>
        <v>0</v>
      </c>
      <c r="AL1195" s="17">
        <f t="shared" si="4464"/>
        <v>0</v>
      </c>
      <c r="AM1195" s="17">
        <f t="shared" si="4465"/>
        <v>0</v>
      </c>
      <c r="AN1195" s="17">
        <f t="shared" si="4466"/>
        <v>0</v>
      </c>
      <c r="AO1195" s="17">
        <f t="shared" si="4467"/>
        <v>0</v>
      </c>
      <c r="AP1195" s="17">
        <f t="shared" si="4468"/>
        <v>0</v>
      </c>
      <c r="AQ1195" s="17">
        <f t="shared" si="4469"/>
        <v>0</v>
      </c>
      <c r="AR1195" s="17">
        <f t="shared" si="4470"/>
        <v>0</v>
      </c>
      <c r="AS1195" s="17">
        <f t="shared" si="4471"/>
        <v>0</v>
      </c>
      <c r="AT1195" s="17">
        <f t="shared" si="4472"/>
        <v>0</v>
      </c>
      <c r="AU1195" s="17">
        <f t="shared" si="4473"/>
        <v>0</v>
      </c>
      <c r="AV1195" s="17">
        <f t="shared" si="4474"/>
        <v>0</v>
      </c>
      <c r="AW1195" s="17">
        <f t="shared" si="4202"/>
        <v>14696.700000000001</v>
      </c>
      <c r="AX1195" s="17">
        <f t="shared" si="4203"/>
        <v>14696.700000000001</v>
      </c>
      <c r="AY1195" s="17">
        <f t="shared" si="4204"/>
        <v>14696.700000000001</v>
      </c>
      <c r="AZ1195" s="17">
        <f t="shared" si="4475"/>
        <v>0</v>
      </c>
      <c r="BA1195" s="17">
        <f t="shared" si="4206"/>
        <v>14696.700000000001</v>
      </c>
      <c r="BB1195" s="17">
        <f t="shared" si="4207"/>
        <v>14696.700000000001</v>
      </c>
      <c r="BC1195" s="17">
        <f t="shared" si="4208"/>
        <v>14696.700000000001</v>
      </c>
      <c r="BD1195" s="17">
        <f t="shared" si="4476"/>
        <v>0</v>
      </c>
      <c r="BE1195" s="17">
        <f t="shared" si="4477"/>
        <v>0</v>
      </c>
      <c r="BF1195" s="17">
        <f t="shared" si="4478"/>
        <v>0</v>
      </c>
      <c r="BG1195" s="17">
        <f t="shared" si="4479"/>
        <v>0</v>
      </c>
      <c r="BH1195" s="17">
        <f t="shared" si="4480"/>
        <v>0</v>
      </c>
      <c r="BI1195" s="17">
        <f t="shared" si="4481"/>
        <v>0</v>
      </c>
      <c r="BJ1195" s="17">
        <f t="shared" si="4482"/>
        <v>0</v>
      </c>
      <c r="BK1195" s="17">
        <f t="shared" si="4483"/>
        <v>0</v>
      </c>
      <c r="BL1195" s="17">
        <f t="shared" si="4484"/>
        <v>0</v>
      </c>
      <c r="BM1195" s="17">
        <f t="shared" si="4485"/>
        <v>0</v>
      </c>
      <c r="BN1195" s="17">
        <f t="shared" si="4486"/>
        <v>0</v>
      </c>
      <c r="BO1195" s="17">
        <f t="shared" si="4166"/>
        <v>14696.700000000001</v>
      </c>
      <c r="BP1195" s="17">
        <f t="shared" si="4167"/>
        <v>14696.700000000001</v>
      </c>
      <c r="BQ1195" s="17">
        <f t="shared" si="4168"/>
        <v>14696.700000000001</v>
      </c>
      <c r="BR1195" s="17">
        <f t="shared" si="4487"/>
        <v>0</v>
      </c>
      <c r="BS1195" s="35"/>
      <c r="BT1195" s="35"/>
      <c r="BU1195" s="1"/>
      <c r="BV1195" s="1"/>
      <c r="BW1195" s="1"/>
      <c r="BX1195" s="1"/>
      <c r="BY1195" s="1"/>
      <c r="BZ1195" s="1"/>
      <c r="CA1195" s="1"/>
      <c r="CB1195" s="1"/>
    </row>
    <row r="1196" s="1" customFormat="1">
      <c r="A1196" s="33" t="s">
        <v>505</v>
      </c>
      <c r="B1196" s="33" t="s">
        <v>128</v>
      </c>
      <c r="C1196" s="33" t="s">
        <v>274</v>
      </c>
      <c r="D1196" s="33" t="s">
        <v>459</v>
      </c>
      <c r="E1196" s="38"/>
      <c r="F1196" s="34" t="s">
        <v>87</v>
      </c>
      <c r="G1196" s="17">
        <f t="shared" si="4442"/>
        <v>14696.700000000001</v>
      </c>
      <c r="H1196" s="17">
        <f t="shared" si="4443"/>
        <v>14696.700000000001</v>
      </c>
      <c r="I1196" s="17">
        <f t="shared" si="4444"/>
        <v>14696.700000000001</v>
      </c>
      <c r="J1196" s="17">
        <f t="shared" si="4445"/>
        <v>0</v>
      </c>
      <c r="K1196" s="17">
        <f t="shared" si="4446"/>
        <v>0</v>
      </c>
      <c r="L1196" s="17">
        <f t="shared" si="4447"/>
        <v>0</v>
      </c>
      <c r="M1196" s="17">
        <f t="shared" si="4347"/>
        <v>14696.700000000001</v>
      </c>
      <c r="N1196" s="17">
        <f t="shared" si="4348"/>
        <v>14696.700000000001</v>
      </c>
      <c r="O1196" s="17">
        <f t="shared" si="4349"/>
        <v>14696.700000000001</v>
      </c>
      <c r="P1196" s="17">
        <f t="shared" si="4448"/>
        <v>0</v>
      </c>
      <c r="Q1196" s="17">
        <f t="shared" si="4449"/>
        <v>0</v>
      </c>
      <c r="R1196" s="17">
        <f t="shared" si="4450"/>
        <v>0</v>
      </c>
      <c r="S1196" s="17">
        <f t="shared" si="4451"/>
        <v>0</v>
      </c>
      <c r="T1196" s="17">
        <f t="shared" si="4452"/>
        <v>0</v>
      </c>
      <c r="U1196" s="17">
        <f t="shared" si="4453"/>
        <v>0</v>
      </c>
      <c r="V1196" s="17">
        <f t="shared" si="4454"/>
        <v>0</v>
      </c>
      <c r="W1196" s="17">
        <f t="shared" si="4455"/>
        <v>0</v>
      </c>
      <c r="X1196" s="17">
        <f t="shared" si="4456"/>
        <v>0</v>
      </c>
      <c r="Y1196" s="17">
        <f t="shared" si="4301"/>
        <v>14696.700000000001</v>
      </c>
      <c r="Z1196" s="17">
        <f t="shared" si="4302"/>
        <v>14696.700000000001</v>
      </c>
      <c r="AA1196" s="17">
        <f t="shared" si="4303"/>
        <v>14696.700000000001</v>
      </c>
      <c r="AB1196" s="17">
        <f t="shared" si="4457"/>
        <v>0</v>
      </c>
      <c r="AC1196" s="17">
        <f t="shared" si="4458"/>
        <v>0</v>
      </c>
      <c r="AD1196" s="17">
        <f t="shared" si="4459"/>
        <v>0</v>
      </c>
      <c r="AE1196" s="17">
        <f t="shared" si="4304"/>
        <v>14696.700000000001</v>
      </c>
      <c r="AF1196" s="17">
        <f t="shared" si="4305"/>
        <v>14696.700000000001</v>
      </c>
      <c r="AG1196" s="17">
        <f t="shared" si="4306"/>
        <v>14696.700000000001</v>
      </c>
      <c r="AH1196" s="17">
        <f t="shared" si="4460"/>
        <v>0</v>
      </c>
      <c r="AI1196" s="17">
        <f t="shared" si="4461"/>
        <v>0</v>
      </c>
      <c r="AJ1196" s="17">
        <f t="shared" si="4462"/>
        <v>0</v>
      </c>
      <c r="AK1196" s="17">
        <f t="shared" si="4463"/>
        <v>0</v>
      </c>
      <c r="AL1196" s="17">
        <f t="shared" si="4464"/>
        <v>0</v>
      </c>
      <c r="AM1196" s="17">
        <f t="shared" si="4465"/>
        <v>0</v>
      </c>
      <c r="AN1196" s="17">
        <f t="shared" si="4466"/>
        <v>0</v>
      </c>
      <c r="AO1196" s="17">
        <f t="shared" si="4467"/>
        <v>0</v>
      </c>
      <c r="AP1196" s="17">
        <f t="shared" si="4468"/>
        <v>0</v>
      </c>
      <c r="AQ1196" s="17">
        <f t="shared" si="4469"/>
        <v>0</v>
      </c>
      <c r="AR1196" s="17">
        <f t="shared" si="4470"/>
        <v>0</v>
      </c>
      <c r="AS1196" s="17">
        <f t="shared" si="4471"/>
        <v>0</v>
      </c>
      <c r="AT1196" s="17">
        <f t="shared" si="4472"/>
        <v>0</v>
      </c>
      <c r="AU1196" s="17">
        <f t="shared" si="4473"/>
        <v>0</v>
      </c>
      <c r="AV1196" s="17">
        <f t="shared" si="4474"/>
        <v>0</v>
      </c>
      <c r="AW1196" s="17">
        <f t="shared" si="4202"/>
        <v>14696.700000000001</v>
      </c>
      <c r="AX1196" s="17">
        <f t="shared" si="4203"/>
        <v>14696.700000000001</v>
      </c>
      <c r="AY1196" s="17">
        <f t="shared" si="4204"/>
        <v>14696.700000000001</v>
      </c>
      <c r="AZ1196" s="17">
        <f t="shared" si="4475"/>
        <v>0</v>
      </c>
      <c r="BA1196" s="17">
        <f t="shared" si="4206"/>
        <v>14696.700000000001</v>
      </c>
      <c r="BB1196" s="17">
        <f t="shared" si="4207"/>
        <v>14696.700000000001</v>
      </c>
      <c r="BC1196" s="17">
        <f t="shared" si="4208"/>
        <v>14696.700000000001</v>
      </c>
      <c r="BD1196" s="17">
        <f t="shared" si="4476"/>
        <v>0</v>
      </c>
      <c r="BE1196" s="17">
        <f t="shared" si="4477"/>
        <v>0</v>
      </c>
      <c r="BF1196" s="17">
        <f t="shared" si="4478"/>
        <v>0</v>
      </c>
      <c r="BG1196" s="17">
        <f t="shared" si="4479"/>
        <v>0</v>
      </c>
      <c r="BH1196" s="17">
        <f t="shared" si="4480"/>
        <v>0</v>
      </c>
      <c r="BI1196" s="17">
        <f t="shared" si="4481"/>
        <v>0</v>
      </c>
      <c r="BJ1196" s="17">
        <f t="shared" si="4482"/>
        <v>0</v>
      </c>
      <c r="BK1196" s="17">
        <f t="shared" si="4483"/>
        <v>0</v>
      </c>
      <c r="BL1196" s="17">
        <f t="shared" si="4484"/>
        <v>0</v>
      </c>
      <c r="BM1196" s="17">
        <f t="shared" si="4485"/>
        <v>0</v>
      </c>
      <c r="BN1196" s="17">
        <f t="shared" si="4486"/>
        <v>0</v>
      </c>
      <c r="BO1196" s="17">
        <f t="shared" ref="BO1196:BO1259" si="4488">BA1196+BD1196+BE1196+BF1196+BG1196</f>
        <v>14696.700000000001</v>
      </c>
      <c r="BP1196" s="17">
        <f t="shared" ref="BP1196:BP1259" si="4489">BB1196+BH1196+BI1196+BJ1196+BK1196</f>
        <v>14696.700000000001</v>
      </c>
      <c r="BQ1196" s="17">
        <f t="shared" ref="BQ1196:BQ1259" si="4490">BC1196+BL1196+BM1196+BN1196</f>
        <v>14696.700000000001</v>
      </c>
      <c r="BR1196" s="17">
        <f t="shared" si="4487"/>
        <v>0</v>
      </c>
      <c r="BS1196" s="35"/>
      <c r="BT1196" s="35"/>
      <c r="BU1196" s="1"/>
      <c r="BV1196" s="1"/>
      <c r="BW1196" s="1"/>
      <c r="BX1196" s="1"/>
      <c r="BY1196" s="1"/>
      <c r="BZ1196" s="1"/>
      <c r="CA1196" s="1"/>
      <c r="CB1196" s="1"/>
    </row>
    <row r="1197" s="1" customFormat="1">
      <c r="A1197" s="33" t="s">
        <v>505</v>
      </c>
      <c r="B1197" s="33" t="s">
        <v>128</v>
      </c>
      <c r="C1197" s="33" t="s">
        <v>274</v>
      </c>
      <c r="D1197" s="33" t="s">
        <v>460</v>
      </c>
      <c r="E1197" s="38"/>
      <c r="F1197" s="34" t="s">
        <v>461</v>
      </c>
      <c r="G1197" s="17">
        <f t="shared" si="4442"/>
        <v>14696.700000000001</v>
      </c>
      <c r="H1197" s="17">
        <f t="shared" si="4443"/>
        <v>14696.700000000001</v>
      </c>
      <c r="I1197" s="17">
        <f t="shared" si="4444"/>
        <v>14696.700000000001</v>
      </c>
      <c r="J1197" s="17">
        <f t="shared" si="4445"/>
        <v>0</v>
      </c>
      <c r="K1197" s="17">
        <f t="shared" si="4446"/>
        <v>0</v>
      </c>
      <c r="L1197" s="17">
        <f t="shared" si="4447"/>
        <v>0</v>
      </c>
      <c r="M1197" s="17">
        <f t="shared" si="4347"/>
        <v>14696.700000000001</v>
      </c>
      <c r="N1197" s="17">
        <f t="shared" si="4348"/>
        <v>14696.700000000001</v>
      </c>
      <c r="O1197" s="17">
        <f t="shared" si="4349"/>
        <v>14696.700000000001</v>
      </c>
      <c r="P1197" s="17">
        <f t="shared" si="4448"/>
        <v>0</v>
      </c>
      <c r="Q1197" s="17">
        <f t="shared" si="4449"/>
        <v>0</v>
      </c>
      <c r="R1197" s="17">
        <f t="shared" si="4450"/>
        <v>0</v>
      </c>
      <c r="S1197" s="17">
        <f t="shared" si="4451"/>
        <v>0</v>
      </c>
      <c r="T1197" s="17">
        <f t="shared" si="4452"/>
        <v>0</v>
      </c>
      <c r="U1197" s="17">
        <f t="shared" si="4453"/>
        <v>0</v>
      </c>
      <c r="V1197" s="17">
        <f t="shared" si="4454"/>
        <v>0</v>
      </c>
      <c r="W1197" s="17">
        <f t="shared" si="4455"/>
        <v>0</v>
      </c>
      <c r="X1197" s="17">
        <f t="shared" si="4456"/>
        <v>0</v>
      </c>
      <c r="Y1197" s="17">
        <f t="shared" si="4301"/>
        <v>14696.700000000001</v>
      </c>
      <c r="Z1197" s="17">
        <f t="shared" si="4302"/>
        <v>14696.700000000001</v>
      </c>
      <c r="AA1197" s="17">
        <f t="shared" si="4303"/>
        <v>14696.700000000001</v>
      </c>
      <c r="AB1197" s="17">
        <f t="shared" si="4457"/>
        <v>0</v>
      </c>
      <c r="AC1197" s="17">
        <f t="shared" si="4458"/>
        <v>0</v>
      </c>
      <c r="AD1197" s="17">
        <f t="shared" si="4459"/>
        <v>0</v>
      </c>
      <c r="AE1197" s="17">
        <f t="shared" si="4304"/>
        <v>14696.700000000001</v>
      </c>
      <c r="AF1197" s="17">
        <f t="shared" si="4305"/>
        <v>14696.700000000001</v>
      </c>
      <c r="AG1197" s="17">
        <f t="shared" si="4306"/>
        <v>14696.700000000001</v>
      </c>
      <c r="AH1197" s="17">
        <f t="shared" si="4460"/>
        <v>0</v>
      </c>
      <c r="AI1197" s="17">
        <f t="shared" si="4461"/>
        <v>0</v>
      </c>
      <c r="AJ1197" s="17">
        <f t="shared" si="4462"/>
        <v>0</v>
      </c>
      <c r="AK1197" s="17">
        <f t="shared" si="4463"/>
        <v>0</v>
      </c>
      <c r="AL1197" s="17">
        <f t="shared" si="4464"/>
        <v>0</v>
      </c>
      <c r="AM1197" s="17">
        <f t="shared" si="4465"/>
        <v>0</v>
      </c>
      <c r="AN1197" s="17">
        <f t="shared" si="4466"/>
        <v>0</v>
      </c>
      <c r="AO1197" s="17">
        <f t="shared" si="4467"/>
        <v>0</v>
      </c>
      <c r="AP1197" s="17">
        <f t="shared" si="4468"/>
        <v>0</v>
      </c>
      <c r="AQ1197" s="17">
        <f t="shared" si="4469"/>
        <v>0</v>
      </c>
      <c r="AR1197" s="17">
        <f t="shared" si="4470"/>
        <v>0</v>
      </c>
      <c r="AS1197" s="17">
        <f t="shared" si="4471"/>
        <v>0</v>
      </c>
      <c r="AT1197" s="17">
        <f t="shared" si="4472"/>
        <v>0</v>
      </c>
      <c r="AU1197" s="17">
        <f t="shared" si="4473"/>
        <v>0</v>
      </c>
      <c r="AV1197" s="17">
        <f t="shared" si="4474"/>
        <v>0</v>
      </c>
      <c r="AW1197" s="17">
        <f t="shared" si="4202"/>
        <v>14696.700000000001</v>
      </c>
      <c r="AX1197" s="17">
        <f t="shared" si="4203"/>
        <v>14696.700000000001</v>
      </c>
      <c r="AY1197" s="17">
        <f t="shared" si="4204"/>
        <v>14696.700000000001</v>
      </c>
      <c r="AZ1197" s="17">
        <f t="shared" si="4475"/>
        <v>0</v>
      </c>
      <c r="BA1197" s="17">
        <f t="shared" si="4206"/>
        <v>14696.700000000001</v>
      </c>
      <c r="BB1197" s="17">
        <f t="shared" si="4207"/>
        <v>14696.700000000001</v>
      </c>
      <c r="BC1197" s="17">
        <f t="shared" si="4208"/>
        <v>14696.700000000001</v>
      </c>
      <c r="BD1197" s="17">
        <f t="shared" si="4476"/>
        <v>0</v>
      </c>
      <c r="BE1197" s="17">
        <f t="shared" si="4477"/>
        <v>0</v>
      </c>
      <c r="BF1197" s="17">
        <f t="shared" si="4478"/>
        <v>0</v>
      </c>
      <c r="BG1197" s="17">
        <f t="shared" si="4479"/>
        <v>0</v>
      </c>
      <c r="BH1197" s="17">
        <f t="shared" si="4480"/>
        <v>0</v>
      </c>
      <c r="BI1197" s="17">
        <f t="shared" si="4481"/>
        <v>0</v>
      </c>
      <c r="BJ1197" s="17">
        <f t="shared" si="4482"/>
        <v>0</v>
      </c>
      <c r="BK1197" s="17">
        <f t="shared" si="4483"/>
        <v>0</v>
      </c>
      <c r="BL1197" s="17">
        <f t="shared" si="4484"/>
        <v>0</v>
      </c>
      <c r="BM1197" s="17">
        <f t="shared" si="4485"/>
        <v>0</v>
      </c>
      <c r="BN1197" s="17">
        <f t="shared" si="4486"/>
        <v>0</v>
      </c>
      <c r="BO1197" s="17">
        <f t="shared" si="4488"/>
        <v>14696.700000000001</v>
      </c>
      <c r="BP1197" s="17">
        <f t="shared" si="4489"/>
        <v>14696.700000000001</v>
      </c>
      <c r="BQ1197" s="17">
        <f t="shared" si="4490"/>
        <v>14696.700000000001</v>
      </c>
      <c r="BR1197" s="17">
        <f t="shared" si="4487"/>
        <v>0</v>
      </c>
      <c r="BS1197" s="35"/>
      <c r="BT1197" s="35"/>
      <c r="BU1197" s="1"/>
      <c r="BV1197" s="1"/>
      <c r="BW1197" s="1"/>
      <c r="BX1197" s="1"/>
      <c r="BY1197" s="1"/>
      <c r="BZ1197" s="1"/>
      <c r="CA1197" s="1"/>
      <c r="CB1197" s="1"/>
    </row>
    <row r="1198" s="1" customFormat="1">
      <c r="A1198" s="33" t="s">
        <v>505</v>
      </c>
      <c r="B1198" s="33" t="s">
        <v>128</v>
      </c>
      <c r="C1198" s="33" t="s">
        <v>274</v>
      </c>
      <c r="D1198" s="33" t="s">
        <v>462</v>
      </c>
      <c r="E1198" s="38"/>
      <c r="F1198" s="34" t="s">
        <v>463</v>
      </c>
      <c r="G1198" s="17">
        <f t="shared" si="4442"/>
        <v>14696.700000000001</v>
      </c>
      <c r="H1198" s="17">
        <f t="shared" si="4443"/>
        <v>14696.700000000001</v>
      </c>
      <c r="I1198" s="17">
        <f t="shared" si="4444"/>
        <v>14696.700000000001</v>
      </c>
      <c r="J1198" s="17">
        <f t="shared" si="4445"/>
        <v>0</v>
      </c>
      <c r="K1198" s="17">
        <f t="shared" si="4446"/>
        <v>0</v>
      </c>
      <c r="L1198" s="17">
        <f t="shared" si="4447"/>
        <v>0</v>
      </c>
      <c r="M1198" s="17">
        <f t="shared" si="4347"/>
        <v>14696.700000000001</v>
      </c>
      <c r="N1198" s="17">
        <f t="shared" si="4348"/>
        <v>14696.700000000001</v>
      </c>
      <c r="O1198" s="17">
        <f t="shared" si="4349"/>
        <v>14696.700000000001</v>
      </c>
      <c r="P1198" s="17">
        <f t="shared" si="4448"/>
        <v>0</v>
      </c>
      <c r="Q1198" s="17">
        <f t="shared" si="4449"/>
        <v>0</v>
      </c>
      <c r="R1198" s="17">
        <f t="shared" si="4450"/>
        <v>0</v>
      </c>
      <c r="S1198" s="17">
        <f t="shared" si="4451"/>
        <v>0</v>
      </c>
      <c r="T1198" s="17">
        <f t="shared" si="4452"/>
        <v>0</v>
      </c>
      <c r="U1198" s="17">
        <f t="shared" si="4453"/>
        <v>0</v>
      </c>
      <c r="V1198" s="17">
        <f t="shared" si="4454"/>
        <v>0</v>
      </c>
      <c r="W1198" s="17">
        <f t="shared" si="4455"/>
        <v>0</v>
      </c>
      <c r="X1198" s="17">
        <f t="shared" si="4456"/>
        <v>0</v>
      </c>
      <c r="Y1198" s="17">
        <f t="shared" si="4301"/>
        <v>14696.700000000001</v>
      </c>
      <c r="Z1198" s="17">
        <f t="shared" si="4302"/>
        <v>14696.700000000001</v>
      </c>
      <c r="AA1198" s="17">
        <f t="shared" si="4303"/>
        <v>14696.700000000001</v>
      </c>
      <c r="AB1198" s="17">
        <f t="shared" si="4457"/>
        <v>0</v>
      </c>
      <c r="AC1198" s="17">
        <f t="shared" si="4458"/>
        <v>0</v>
      </c>
      <c r="AD1198" s="17">
        <f t="shared" si="4459"/>
        <v>0</v>
      </c>
      <c r="AE1198" s="17">
        <f t="shared" si="4304"/>
        <v>14696.700000000001</v>
      </c>
      <c r="AF1198" s="17">
        <f t="shared" si="4305"/>
        <v>14696.700000000001</v>
      </c>
      <c r="AG1198" s="17">
        <f t="shared" si="4306"/>
        <v>14696.700000000001</v>
      </c>
      <c r="AH1198" s="17">
        <f t="shared" si="4460"/>
        <v>0</v>
      </c>
      <c r="AI1198" s="17">
        <f t="shared" si="4461"/>
        <v>0</v>
      </c>
      <c r="AJ1198" s="17">
        <f t="shared" si="4462"/>
        <v>0</v>
      </c>
      <c r="AK1198" s="17">
        <f t="shared" si="4463"/>
        <v>0</v>
      </c>
      <c r="AL1198" s="17">
        <f t="shared" si="4464"/>
        <v>0</v>
      </c>
      <c r="AM1198" s="17">
        <f t="shared" si="4465"/>
        <v>0</v>
      </c>
      <c r="AN1198" s="17">
        <f t="shared" si="4466"/>
        <v>0</v>
      </c>
      <c r="AO1198" s="17">
        <f t="shared" si="4467"/>
        <v>0</v>
      </c>
      <c r="AP1198" s="17">
        <f t="shared" si="4468"/>
        <v>0</v>
      </c>
      <c r="AQ1198" s="17">
        <f t="shared" si="4469"/>
        <v>0</v>
      </c>
      <c r="AR1198" s="17">
        <f t="shared" si="4470"/>
        <v>0</v>
      </c>
      <c r="AS1198" s="17">
        <f t="shared" si="4471"/>
        <v>0</v>
      </c>
      <c r="AT1198" s="17">
        <f t="shared" si="4472"/>
        <v>0</v>
      </c>
      <c r="AU1198" s="17">
        <f t="shared" si="4473"/>
        <v>0</v>
      </c>
      <c r="AV1198" s="17">
        <f t="shared" si="4474"/>
        <v>0</v>
      </c>
      <c r="AW1198" s="17">
        <f t="shared" si="4202"/>
        <v>14696.700000000001</v>
      </c>
      <c r="AX1198" s="17">
        <f t="shared" si="4203"/>
        <v>14696.700000000001</v>
      </c>
      <c r="AY1198" s="17">
        <f t="shared" si="4204"/>
        <v>14696.700000000001</v>
      </c>
      <c r="AZ1198" s="17">
        <f t="shared" si="4475"/>
        <v>0</v>
      </c>
      <c r="BA1198" s="17">
        <f t="shared" si="4206"/>
        <v>14696.700000000001</v>
      </c>
      <c r="BB1198" s="17">
        <f t="shared" si="4207"/>
        <v>14696.700000000001</v>
      </c>
      <c r="BC1198" s="17">
        <f t="shared" si="4208"/>
        <v>14696.700000000001</v>
      </c>
      <c r="BD1198" s="17">
        <f t="shared" si="4476"/>
        <v>0</v>
      </c>
      <c r="BE1198" s="17">
        <f t="shared" si="4477"/>
        <v>0</v>
      </c>
      <c r="BF1198" s="17">
        <f t="shared" si="4478"/>
        <v>0</v>
      </c>
      <c r="BG1198" s="17">
        <f t="shared" si="4479"/>
        <v>0</v>
      </c>
      <c r="BH1198" s="17">
        <f t="shared" si="4480"/>
        <v>0</v>
      </c>
      <c r="BI1198" s="17">
        <f t="shared" si="4481"/>
        <v>0</v>
      </c>
      <c r="BJ1198" s="17">
        <f t="shared" si="4482"/>
        <v>0</v>
      </c>
      <c r="BK1198" s="17">
        <f t="shared" si="4483"/>
        <v>0</v>
      </c>
      <c r="BL1198" s="17">
        <f t="shared" si="4484"/>
        <v>0</v>
      </c>
      <c r="BM1198" s="17">
        <f t="shared" si="4485"/>
        <v>0</v>
      </c>
      <c r="BN1198" s="17">
        <f t="shared" si="4486"/>
        <v>0</v>
      </c>
      <c r="BO1198" s="17">
        <f t="shared" si="4488"/>
        <v>14696.700000000001</v>
      </c>
      <c r="BP1198" s="17">
        <f t="shared" si="4489"/>
        <v>14696.700000000001</v>
      </c>
      <c r="BQ1198" s="17">
        <f t="shared" si="4490"/>
        <v>14696.700000000001</v>
      </c>
      <c r="BR1198" s="17">
        <f t="shared" si="4487"/>
        <v>0</v>
      </c>
      <c r="BS1198" s="35"/>
      <c r="BT1198" s="35"/>
      <c r="BU1198" s="1"/>
      <c r="BV1198" s="1"/>
      <c r="BW1198" s="1"/>
      <c r="BX1198" s="1"/>
      <c r="BY1198" s="1"/>
      <c r="BZ1198" s="1"/>
      <c r="CA1198" s="1"/>
      <c r="CB1198" s="1"/>
    </row>
    <row r="1199" s="1" customFormat="1">
      <c r="A1199" s="33" t="s">
        <v>505</v>
      </c>
      <c r="B1199" s="33" t="s">
        <v>128</v>
      </c>
      <c r="C1199" s="33" t="s">
        <v>274</v>
      </c>
      <c r="D1199" s="33" t="s">
        <v>462</v>
      </c>
      <c r="E1199" s="33" t="s">
        <v>50</v>
      </c>
      <c r="F1199" s="34" t="s">
        <v>51</v>
      </c>
      <c r="G1199" s="17">
        <v>14696.700000000001</v>
      </c>
      <c r="H1199" s="17">
        <v>14696.700000000001</v>
      </c>
      <c r="I1199" s="17">
        <v>14696.700000000001</v>
      </c>
      <c r="J1199" s="17"/>
      <c r="K1199" s="17"/>
      <c r="L1199" s="17"/>
      <c r="M1199" s="17">
        <f t="shared" si="4347"/>
        <v>14696.700000000001</v>
      </c>
      <c r="N1199" s="17">
        <f t="shared" si="4348"/>
        <v>14696.700000000001</v>
      </c>
      <c r="O1199" s="17">
        <f t="shared" si="4349"/>
        <v>14696.700000000001</v>
      </c>
      <c r="P1199" s="17"/>
      <c r="Q1199" s="17"/>
      <c r="R1199" s="17"/>
      <c r="S1199" s="17"/>
      <c r="T1199" s="17"/>
      <c r="U1199" s="17"/>
      <c r="V1199" s="17"/>
      <c r="W1199" s="17"/>
      <c r="X1199" s="17"/>
      <c r="Y1199" s="17">
        <f t="shared" si="4301"/>
        <v>14696.700000000001</v>
      </c>
      <c r="Z1199" s="17">
        <f t="shared" si="4302"/>
        <v>14696.700000000001</v>
      </c>
      <c r="AA1199" s="17">
        <f t="shared" si="4303"/>
        <v>14696.700000000001</v>
      </c>
      <c r="AB1199" s="17"/>
      <c r="AC1199" s="17"/>
      <c r="AD1199" s="17"/>
      <c r="AE1199" s="17">
        <f t="shared" si="4304"/>
        <v>14696.700000000001</v>
      </c>
      <c r="AF1199" s="17">
        <f t="shared" si="4305"/>
        <v>14696.700000000001</v>
      </c>
      <c r="AG1199" s="17">
        <f t="shared" si="4306"/>
        <v>14696.700000000001</v>
      </c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>
        <f t="shared" si="4202"/>
        <v>14696.700000000001</v>
      </c>
      <c r="AX1199" s="17">
        <f t="shared" si="4203"/>
        <v>14696.700000000001</v>
      </c>
      <c r="AY1199" s="17">
        <f t="shared" si="4204"/>
        <v>14696.700000000001</v>
      </c>
      <c r="AZ1199" s="17"/>
      <c r="BA1199" s="17">
        <f t="shared" si="4206"/>
        <v>14696.700000000001</v>
      </c>
      <c r="BB1199" s="17">
        <f t="shared" si="4207"/>
        <v>14696.700000000001</v>
      </c>
      <c r="BC1199" s="17">
        <f t="shared" si="4208"/>
        <v>14696.700000000001</v>
      </c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>
        <f t="shared" si="4488"/>
        <v>14696.700000000001</v>
      </c>
      <c r="BP1199" s="17">
        <f t="shared" si="4489"/>
        <v>14696.700000000001</v>
      </c>
      <c r="BQ1199" s="17">
        <f t="shared" si="4490"/>
        <v>14696.700000000001</v>
      </c>
      <c r="BR1199" s="17"/>
      <c r="BS1199" s="35"/>
      <c r="BT1199" s="35"/>
      <c r="BU1199" s="1"/>
      <c r="BV1199" s="1"/>
      <c r="BW1199" s="1"/>
      <c r="BX1199" s="1"/>
      <c r="BY1199" s="1"/>
      <c r="BZ1199" s="1"/>
      <c r="CA1199" s="1"/>
      <c r="CB1199" s="1"/>
    </row>
    <row r="1200" s="1" customFormat="1">
      <c r="A1200" s="33" t="s">
        <v>505</v>
      </c>
      <c r="B1200" s="33" t="s">
        <v>128</v>
      </c>
      <c r="C1200" s="33" t="s">
        <v>274</v>
      </c>
      <c r="D1200" s="33" t="s">
        <v>64</v>
      </c>
      <c r="E1200" s="38"/>
      <c r="F1200" s="34" t="s">
        <v>65</v>
      </c>
      <c r="G1200" s="17"/>
      <c r="H1200" s="17"/>
      <c r="I1200" s="17"/>
      <c r="J1200" s="17"/>
      <c r="K1200" s="17"/>
      <c r="L1200" s="17"/>
      <c r="M1200" s="17"/>
      <c r="N1200" s="17"/>
      <c r="O1200" s="17"/>
      <c r="P1200" s="17">
        <f t="shared" si="4448"/>
        <v>0</v>
      </c>
      <c r="Q1200" s="17">
        <f t="shared" si="4449"/>
        <v>0</v>
      </c>
      <c r="R1200" s="17">
        <f t="shared" si="4450"/>
        <v>0</v>
      </c>
      <c r="S1200" s="17">
        <f t="shared" si="4451"/>
        <v>0.93549000000000004</v>
      </c>
      <c r="T1200" s="17">
        <f t="shared" si="4452"/>
        <v>0</v>
      </c>
      <c r="U1200" s="17">
        <f t="shared" si="4453"/>
        <v>0</v>
      </c>
      <c r="V1200" s="17">
        <f t="shared" si="4454"/>
        <v>0</v>
      </c>
      <c r="W1200" s="17">
        <f t="shared" si="4455"/>
        <v>0</v>
      </c>
      <c r="X1200" s="17">
        <f t="shared" si="4456"/>
        <v>0</v>
      </c>
      <c r="Y1200" s="17">
        <f t="shared" si="4301"/>
        <v>0.93549000000000004</v>
      </c>
      <c r="Z1200" s="17">
        <f t="shared" si="4302"/>
        <v>0</v>
      </c>
      <c r="AA1200" s="17">
        <f t="shared" si="4303"/>
        <v>0</v>
      </c>
      <c r="AB1200" s="17">
        <f t="shared" si="4457"/>
        <v>0</v>
      </c>
      <c r="AC1200" s="17">
        <f t="shared" si="4458"/>
        <v>0</v>
      </c>
      <c r="AD1200" s="17">
        <f t="shared" si="4459"/>
        <v>0</v>
      </c>
      <c r="AE1200" s="17">
        <f t="shared" si="4304"/>
        <v>0.93549000000000004</v>
      </c>
      <c r="AF1200" s="17">
        <f t="shared" si="4305"/>
        <v>0</v>
      </c>
      <c r="AG1200" s="17">
        <f t="shared" si="4306"/>
        <v>0</v>
      </c>
      <c r="AH1200" s="17">
        <f t="shared" si="4460"/>
        <v>0</v>
      </c>
      <c r="AI1200" s="17">
        <f t="shared" si="4461"/>
        <v>0</v>
      </c>
      <c r="AJ1200" s="17">
        <f t="shared" si="4462"/>
        <v>0</v>
      </c>
      <c r="AK1200" s="17">
        <f t="shared" si="4463"/>
        <v>0</v>
      </c>
      <c r="AL1200" s="17">
        <f t="shared" si="4464"/>
        <v>0</v>
      </c>
      <c r="AM1200" s="17">
        <f t="shared" si="4465"/>
        <v>0</v>
      </c>
      <c r="AN1200" s="17">
        <f t="shared" si="4466"/>
        <v>0</v>
      </c>
      <c r="AO1200" s="17">
        <f t="shared" si="4467"/>
        <v>0</v>
      </c>
      <c r="AP1200" s="17">
        <f t="shared" si="4468"/>
        <v>0</v>
      </c>
      <c r="AQ1200" s="17">
        <f t="shared" si="4469"/>
        <v>0</v>
      </c>
      <c r="AR1200" s="17">
        <f t="shared" si="4470"/>
        <v>0</v>
      </c>
      <c r="AS1200" s="17">
        <f t="shared" si="4471"/>
        <v>0</v>
      </c>
      <c r="AT1200" s="17">
        <f t="shared" si="4472"/>
        <v>0</v>
      </c>
      <c r="AU1200" s="17">
        <f t="shared" si="4473"/>
        <v>0</v>
      </c>
      <c r="AV1200" s="17">
        <f t="shared" si="4474"/>
        <v>0</v>
      </c>
      <c r="AW1200" s="17">
        <f t="shared" si="4202"/>
        <v>0.93549000000000004</v>
      </c>
      <c r="AX1200" s="17">
        <f t="shared" si="4203"/>
        <v>0</v>
      </c>
      <c r="AY1200" s="17">
        <f t="shared" si="4204"/>
        <v>0</v>
      </c>
      <c r="AZ1200" s="17">
        <f t="shared" si="4475"/>
        <v>0</v>
      </c>
      <c r="BA1200" s="17">
        <f t="shared" si="4206"/>
        <v>0.93549000000000004</v>
      </c>
      <c r="BB1200" s="17">
        <f t="shared" si="4207"/>
        <v>0</v>
      </c>
      <c r="BC1200" s="17">
        <f t="shared" si="4208"/>
        <v>0</v>
      </c>
      <c r="BD1200" s="17">
        <f t="shared" si="4476"/>
        <v>0</v>
      </c>
      <c r="BE1200" s="17">
        <f t="shared" si="4477"/>
        <v>0</v>
      </c>
      <c r="BF1200" s="17">
        <f t="shared" si="4478"/>
        <v>0</v>
      </c>
      <c r="BG1200" s="17">
        <f t="shared" si="4479"/>
        <v>0</v>
      </c>
      <c r="BH1200" s="17">
        <f t="shared" si="4480"/>
        <v>0</v>
      </c>
      <c r="BI1200" s="17">
        <f t="shared" si="4481"/>
        <v>0</v>
      </c>
      <c r="BJ1200" s="17">
        <f t="shared" si="4482"/>
        <v>0</v>
      </c>
      <c r="BK1200" s="17">
        <f t="shared" si="4483"/>
        <v>0</v>
      </c>
      <c r="BL1200" s="17">
        <f t="shared" si="4484"/>
        <v>0</v>
      </c>
      <c r="BM1200" s="17">
        <f t="shared" si="4485"/>
        <v>0</v>
      </c>
      <c r="BN1200" s="17">
        <f t="shared" si="4486"/>
        <v>0</v>
      </c>
      <c r="BO1200" s="17">
        <f t="shared" si="4488"/>
        <v>0.93549000000000004</v>
      </c>
      <c r="BP1200" s="17">
        <f t="shared" si="4489"/>
        <v>0</v>
      </c>
      <c r="BQ1200" s="17">
        <f t="shared" si="4490"/>
        <v>0</v>
      </c>
      <c r="BR1200" s="17">
        <f t="shared" si="4487"/>
        <v>0</v>
      </c>
      <c r="BS1200" s="35"/>
      <c r="BT1200" s="35"/>
      <c r="BU1200" s="1"/>
      <c r="BV1200" s="1"/>
      <c r="BW1200" s="1"/>
      <c r="BX1200" s="1"/>
      <c r="BY1200" s="1"/>
      <c r="BZ1200" s="1"/>
      <c r="CA1200" s="1"/>
      <c r="CB1200" s="1"/>
    </row>
    <row r="1201" s="1" customFormat="1">
      <c r="A1201" s="33" t="s">
        <v>505</v>
      </c>
      <c r="B1201" s="33" t="s">
        <v>128</v>
      </c>
      <c r="C1201" s="33" t="s">
        <v>274</v>
      </c>
      <c r="D1201" s="33" t="s">
        <v>490</v>
      </c>
      <c r="E1201" s="38"/>
      <c r="F1201" s="34" t="s">
        <v>491</v>
      </c>
      <c r="G1201" s="17"/>
      <c r="H1201" s="17"/>
      <c r="I1201" s="17"/>
      <c r="J1201" s="17"/>
      <c r="K1201" s="17"/>
      <c r="L1201" s="17"/>
      <c r="M1201" s="17"/>
      <c r="N1201" s="17"/>
      <c r="O1201" s="17"/>
      <c r="P1201" s="17">
        <f t="shared" si="4448"/>
        <v>0</v>
      </c>
      <c r="Q1201" s="17">
        <f t="shared" si="4449"/>
        <v>0</v>
      </c>
      <c r="R1201" s="17">
        <f t="shared" si="4450"/>
        <v>0</v>
      </c>
      <c r="S1201" s="17">
        <f t="shared" si="4451"/>
        <v>0.93549000000000004</v>
      </c>
      <c r="T1201" s="17">
        <f t="shared" si="4452"/>
        <v>0</v>
      </c>
      <c r="U1201" s="17">
        <f t="shared" si="4453"/>
        <v>0</v>
      </c>
      <c r="V1201" s="17">
        <f t="shared" si="4454"/>
        <v>0</v>
      </c>
      <c r="W1201" s="17">
        <f t="shared" si="4455"/>
        <v>0</v>
      </c>
      <c r="X1201" s="17">
        <f t="shared" si="4456"/>
        <v>0</v>
      </c>
      <c r="Y1201" s="17">
        <f t="shared" si="4301"/>
        <v>0.93549000000000004</v>
      </c>
      <c r="Z1201" s="17">
        <f t="shared" si="4302"/>
        <v>0</v>
      </c>
      <c r="AA1201" s="17">
        <f t="shared" si="4303"/>
        <v>0</v>
      </c>
      <c r="AB1201" s="17">
        <f t="shared" si="4457"/>
        <v>0</v>
      </c>
      <c r="AC1201" s="17">
        <f t="shared" si="4458"/>
        <v>0</v>
      </c>
      <c r="AD1201" s="17">
        <f t="shared" si="4459"/>
        <v>0</v>
      </c>
      <c r="AE1201" s="17">
        <f t="shared" si="4304"/>
        <v>0.93549000000000004</v>
      </c>
      <c r="AF1201" s="17">
        <f t="shared" si="4305"/>
        <v>0</v>
      </c>
      <c r="AG1201" s="17">
        <f t="shared" si="4306"/>
        <v>0</v>
      </c>
      <c r="AH1201" s="17">
        <f t="shared" si="4460"/>
        <v>0</v>
      </c>
      <c r="AI1201" s="17">
        <f t="shared" si="4461"/>
        <v>0</v>
      </c>
      <c r="AJ1201" s="17">
        <f t="shared" si="4462"/>
        <v>0</v>
      </c>
      <c r="AK1201" s="17">
        <f t="shared" si="4463"/>
        <v>0</v>
      </c>
      <c r="AL1201" s="17">
        <f t="shared" si="4464"/>
        <v>0</v>
      </c>
      <c r="AM1201" s="17">
        <f t="shared" si="4465"/>
        <v>0</v>
      </c>
      <c r="AN1201" s="17">
        <f t="shared" si="4466"/>
        <v>0</v>
      </c>
      <c r="AO1201" s="17">
        <f t="shared" si="4467"/>
        <v>0</v>
      </c>
      <c r="AP1201" s="17">
        <f t="shared" si="4468"/>
        <v>0</v>
      </c>
      <c r="AQ1201" s="17">
        <f t="shared" si="4469"/>
        <v>0</v>
      </c>
      <c r="AR1201" s="17">
        <f t="shared" si="4470"/>
        <v>0</v>
      </c>
      <c r="AS1201" s="17">
        <f t="shared" si="4471"/>
        <v>0</v>
      </c>
      <c r="AT1201" s="17">
        <f t="shared" si="4472"/>
        <v>0</v>
      </c>
      <c r="AU1201" s="17">
        <f t="shared" si="4473"/>
        <v>0</v>
      </c>
      <c r="AV1201" s="17">
        <f t="shared" si="4474"/>
        <v>0</v>
      </c>
      <c r="AW1201" s="17">
        <f t="shared" si="4202"/>
        <v>0.93549000000000004</v>
      </c>
      <c r="AX1201" s="17">
        <f t="shared" si="4203"/>
        <v>0</v>
      </c>
      <c r="AY1201" s="17">
        <f t="shared" si="4204"/>
        <v>0</v>
      </c>
      <c r="AZ1201" s="17">
        <f t="shared" si="4475"/>
        <v>0</v>
      </c>
      <c r="BA1201" s="17">
        <f t="shared" si="4206"/>
        <v>0.93549000000000004</v>
      </c>
      <c r="BB1201" s="17">
        <f t="shared" si="4207"/>
        <v>0</v>
      </c>
      <c r="BC1201" s="17">
        <f t="shared" si="4208"/>
        <v>0</v>
      </c>
      <c r="BD1201" s="17">
        <f t="shared" si="4476"/>
        <v>0</v>
      </c>
      <c r="BE1201" s="17">
        <f t="shared" si="4477"/>
        <v>0</v>
      </c>
      <c r="BF1201" s="17">
        <f t="shared" si="4478"/>
        <v>0</v>
      </c>
      <c r="BG1201" s="17">
        <f t="shared" si="4479"/>
        <v>0</v>
      </c>
      <c r="BH1201" s="17">
        <f t="shared" si="4480"/>
        <v>0</v>
      </c>
      <c r="BI1201" s="17">
        <f t="shared" si="4481"/>
        <v>0</v>
      </c>
      <c r="BJ1201" s="17">
        <f t="shared" si="4482"/>
        <v>0</v>
      </c>
      <c r="BK1201" s="17">
        <f t="shared" si="4483"/>
        <v>0</v>
      </c>
      <c r="BL1201" s="17">
        <f t="shared" si="4484"/>
        <v>0</v>
      </c>
      <c r="BM1201" s="17">
        <f t="shared" si="4485"/>
        <v>0</v>
      </c>
      <c r="BN1201" s="17">
        <f t="shared" si="4486"/>
        <v>0</v>
      </c>
      <c r="BO1201" s="17">
        <f t="shared" si="4488"/>
        <v>0.93549000000000004</v>
      </c>
      <c r="BP1201" s="17">
        <f t="shared" si="4489"/>
        <v>0</v>
      </c>
      <c r="BQ1201" s="17">
        <f t="shared" si="4490"/>
        <v>0</v>
      </c>
      <c r="BR1201" s="17">
        <f t="shared" si="4487"/>
        <v>0</v>
      </c>
      <c r="BS1201" s="35"/>
      <c r="BT1201" s="35"/>
      <c r="BU1201" s="1"/>
      <c r="BV1201" s="1"/>
      <c r="BW1201" s="1"/>
      <c r="BX1201" s="1"/>
      <c r="BY1201" s="1"/>
      <c r="BZ1201" s="1"/>
      <c r="CA1201" s="1"/>
      <c r="CB1201" s="1"/>
    </row>
    <row r="1202" s="1" customFormat="1">
      <c r="A1202" s="33" t="s">
        <v>505</v>
      </c>
      <c r="B1202" s="33" t="s">
        <v>128</v>
      </c>
      <c r="C1202" s="33" t="s">
        <v>274</v>
      </c>
      <c r="D1202" s="33" t="s">
        <v>490</v>
      </c>
      <c r="E1202" s="33" t="s">
        <v>50</v>
      </c>
      <c r="F1202" s="34" t="s">
        <v>51</v>
      </c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>
        <v>0.93549000000000004</v>
      </c>
      <c r="T1202" s="17"/>
      <c r="U1202" s="17"/>
      <c r="V1202" s="17"/>
      <c r="W1202" s="17"/>
      <c r="X1202" s="17"/>
      <c r="Y1202" s="17">
        <f t="shared" si="4301"/>
        <v>0.93549000000000004</v>
      </c>
      <c r="Z1202" s="17">
        <f t="shared" si="4302"/>
        <v>0</v>
      </c>
      <c r="AA1202" s="17">
        <f t="shared" si="4303"/>
        <v>0</v>
      </c>
      <c r="AB1202" s="17"/>
      <c r="AC1202" s="17"/>
      <c r="AD1202" s="17"/>
      <c r="AE1202" s="17">
        <f t="shared" si="4304"/>
        <v>0.93549000000000004</v>
      </c>
      <c r="AF1202" s="17">
        <f t="shared" si="4305"/>
        <v>0</v>
      </c>
      <c r="AG1202" s="17">
        <f t="shared" si="4306"/>
        <v>0</v>
      </c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>
        <f t="shared" si="4202"/>
        <v>0.93549000000000004</v>
      </c>
      <c r="AX1202" s="17">
        <f t="shared" si="4203"/>
        <v>0</v>
      </c>
      <c r="AY1202" s="17">
        <f t="shared" si="4204"/>
        <v>0</v>
      </c>
      <c r="AZ1202" s="17"/>
      <c r="BA1202" s="17">
        <f t="shared" si="4206"/>
        <v>0.93549000000000004</v>
      </c>
      <c r="BB1202" s="17">
        <f t="shared" si="4207"/>
        <v>0</v>
      </c>
      <c r="BC1202" s="17">
        <f t="shared" si="4208"/>
        <v>0</v>
      </c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>
        <f t="shared" si="4488"/>
        <v>0.93549000000000004</v>
      </c>
      <c r="BP1202" s="17">
        <f t="shared" si="4489"/>
        <v>0</v>
      </c>
      <c r="BQ1202" s="17">
        <f t="shared" si="4490"/>
        <v>0</v>
      </c>
      <c r="BR1202" s="17"/>
      <c r="BS1202" s="35"/>
      <c r="BT1202" s="35"/>
      <c r="BU1202" s="1"/>
      <c r="BV1202" s="1"/>
      <c r="BW1202" s="1"/>
      <c r="BX1202" s="1"/>
      <c r="BY1202" s="1"/>
      <c r="BZ1202" s="1"/>
      <c r="CA1202" s="1"/>
      <c r="CB1202" s="1"/>
    </row>
    <row r="1203" s="28" customFormat="1">
      <c r="A1203" s="29" t="s">
        <v>505</v>
      </c>
      <c r="B1203" s="29" t="s">
        <v>128</v>
      </c>
      <c r="C1203" s="29" t="s">
        <v>130</v>
      </c>
      <c r="D1203" s="29"/>
      <c r="E1203" s="29"/>
      <c r="F1203" s="30" t="s">
        <v>131</v>
      </c>
      <c r="G1203" s="31">
        <f t="shared" si="4442"/>
        <v>1817.4000000000001</v>
      </c>
      <c r="H1203" s="31">
        <f t="shared" si="4443"/>
        <v>1658.7</v>
      </c>
      <c r="I1203" s="31">
        <f t="shared" si="4444"/>
        <v>1658.7</v>
      </c>
      <c r="J1203" s="31">
        <f t="shared" si="4445"/>
        <v>0</v>
      </c>
      <c r="K1203" s="31">
        <f t="shared" si="4446"/>
        <v>0</v>
      </c>
      <c r="L1203" s="31">
        <f t="shared" si="4447"/>
        <v>0</v>
      </c>
      <c r="M1203" s="31">
        <f t="shared" si="4347"/>
        <v>1817.4000000000001</v>
      </c>
      <c r="N1203" s="31">
        <f t="shared" si="4348"/>
        <v>1658.7</v>
      </c>
      <c r="O1203" s="31">
        <f t="shared" si="4349"/>
        <v>1658.7</v>
      </c>
      <c r="P1203" s="31">
        <f t="shared" si="4448"/>
        <v>0</v>
      </c>
      <c r="Q1203" s="31">
        <f t="shared" si="4449"/>
        <v>0</v>
      </c>
      <c r="R1203" s="31">
        <f t="shared" si="4450"/>
        <v>0</v>
      </c>
      <c r="S1203" s="31">
        <f t="shared" si="4451"/>
        <v>0</v>
      </c>
      <c r="T1203" s="31">
        <f t="shared" si="4452"/>
        <v>0</v>
      </c>
      <c r="U1203" s="31">
        <f t="shared" si="4453"/>
        <v>0</v>
      </c>
      <c r="V1203" s="31">
        <f t="shared" si="4454"/>
        <v>0</v>
      </c>
      <c r="W1203" s="31">
        <f t="shared" si="4455"/>
        <v>0</v>
      </c>
      <c r="X1203" s="31">
        <f t="shared" si="4456"/>
        <v>0</v>
      </c>
      <c r="Y1203" s="31">
        <f t="shared" si="4301"/>
        <v>1817.4000000000001</v>
      </c>
      <c r="Z1203" s="31">
        <f t="shared" si="4302"/>
        <v>1658.7</v>
      </c>
      <c r="AA1203" s="31">
        <f t="shared" si="4303"/>
        <v>1658.7</v>
      </c>
      <c r="AB1203" s="31">
        <f t="shared" si="4457"/>
        <v>0</v>
      </c>
      <c r="AC1203" s="31">
        <f t="shared" si="4458"/>
        <v>0</v>
      </c>
      <c r="AD1203" s="31">
        <f t="shared" si="4459"/>
        <v>0</v>
      </c>
      <c r="AE1203" s="31">
        <f t="shared" si="4304"/>
        <v>1817.4000000000001</v>
      </c>
      <c r="AF1203" s="31">
        <f t="shared" si="4305"/>
        <v>1658.7</v>
      </c>
      <c r="AG1203" s="31">
        <f t="shared" si="4306"/>
        <v>1658.7</v>
      </c>
      <c r="AH1203" s="31">
        <f t="shared" si="4460"/>
        <v>0</v>
      </c>
      <c r="AI1203" s="31">
        <f t="shared" si="4461"/>
        <v>0</v>
      </c>
      <c r="AJ1203" s="31">
        <f t="shared" si="4462"/>
        <v>810.76099999999997</v>
      </c>
      <c r="AK1203" s="31">
        <f t="shared" si="4463"/>
        <v>0</v>
      </c>
      <c r="AL1203" s="31">
        <f t="shared" si="4464"/>
        <v>0</v>
      </c>
      <c r="AM1203" s="31">
        <f t="shared" si="4465"/>
        <v>0</v>
      </c>
      <c r="AN1203" s="31">
        <f t="shared" si="4466"/>
        <v>0</v>
      </c>
      <c r="AO1203" s="31">
        <f t="shared" si="4467"/>
        <v>0</v>
      </c>
      <c r="AP1203" s="31">
        <f t="shared" si="4468"/>
        <v>0</v>
      </c>
      <c r="AQ1203" s="31">
        <f t="shared" si="4469"/>
        <v>0</v>
      </c>
      <c r="AR1203" s="31">
        <f t="shared" si="4470"/>
        <v>0</v>
      </c>
      <c r="AS1203" s="31">
        <f t="shared" si="4471"/>
        <v>0</v>
      </c>
      <c r="AT1203" s="31">
        <f t="shared" si="4472"/>
        <v>0</v>
      </c>
      <c r="AU1203" s="31">
        <f t="shared" si="4473"/>
        <v>0</v>
      </c>
      <c r="AV1203" s="31">
        <f t="shared" si="4474"/>
        <v>0</v>
      </c>
      <c r="AW1203" s="31">
        <f t="shared" ref="AW1203:AW1266" si="4491">AE1203+AH1203+AI1203+AJ1203+AK1203+AL1203</f>
        <v>2628.1610000000001</v>
      </c>
      <c r="AX1203" s="31">
        <f t="shared" ref="AX1203:AX1266" si="4492">AF1203+AM1203+AN1203+AO1203+AP1203+AQ1203</f>
        <v>1658.7</v>
      </c>
      <c r="AY1203" s="31">
        <f t="shared" ref="AY1203:AY1266" si="4493">AG1203+AR1203+AS1203+AT1203+AU1203+AV1203</f>
        <v>1658.7</v>
      </c>
      <c r="AZ1203" s="31">
        <f t="shared" si="4475"/>
        <v>0</v>
      </c>
      <c r="BA1203" s="31">
        <f t="shared" ref="BA1203:BA1266" si="4494">AW1203+AZ1203</f>
        <v>2628.1610000000001</v>
      </c>
      <c r="BB1203" s="31">
        <f t="shared" ref="BB1203:BB1266" si="4495">AX1203</f>
        <v>1658.7</v>
      </c>
      <c r="BC1203" s="31">
        <f t="shared" ref="BC1203:BC1266" si="4496">AY1203</f>
        <v>1658.7</v>
      </c>
      <c r="BD1203" s="31">
        <f t="shared" si="4476"/>
        <v>0</v>
      </c>
      <c r="BE1203" s="31">
        <f t="shared" si="4477"/>
        <v>0</v>
      </c>
      <c r="BF1203" s="31">
        <f t="shared" si="4478"/>
        <v>1648.9090000000001</v>
      </c>
      <c r="BG1203" s="31">
        <f t="shared" si="4479"/>
        <v>0</v>
      </c>
      <c r="BH1203" s="31">
        <f t="shared" si="4480"/>
        <v>0</v>
      </c>
      <c r="BI1203" s="31">
        <f t="shared" si="4481"/>
        <v>0</v>
      </c>
      <c r="BJ1203" s="31">
        <f t="shared" si="4482"/>
        <v>0</v>
      </c>
      <c r="BK1203" s="31">
        <f t="shared" si="4483"/>
        <v>0</v>
      </c>
      <c r="BL1203" s="31">
        <f t="shared" si="4484"/>
        <v>0</v>
      </c>
      <c r="BM1203" s="31">
        <f t="shared" si="4485"/>
        <v>0</v>
      </c>
      <c r="BN1203" s="31">
        <f t="shared" si="4486"/>
        <v>0</v>
      </c>
      <c r="BO1203" s="31">
        <f t="shared" si="4488"/>
        <v>4277.0699999999997</v>
      </c>
      <c r="BP1203" s="31">
        <f t="shared" si="4489"/>
        <v>1658.7</v>
      </c>
      <c r="BQ1203" s="31">
        <f t="shared" si="4490"/>
        <v>1658.7</v>
      </c>
      <c r="BR1203" s="31">
        <f t="shared" si="4487"/>
        <v>0</v>
      </c>
      <c r="BS1203" s="32"/>
      <c r="BT1203" s="32"/>
      <c r="BU1203" s="28"/>
      <c r="BV1203" s="28"/>
      <c r="BW1203" s="28"/>
      <c r="BX1203" s="28"/>
      <c r="BY1203" s="28"/>
      <c r="BZ1203" s="28"/>
      <c r="CA1203" s="28"/>
      <c r="CB1203" s="28"/>
    </row>
    <row r="1204" s="1" customFormat="1" ht="94.5">
      <c r="A1204" s="33" t="s">
        <v>505</v>
      </c>
      <c r="B1204" s="33" t="s">
        <v>128</v>
      </c>
      <c r="C1204" s="33" t="s">
        <v>130</v>
      </c>
      <c r="D1204" s="33" t="s">
        <v>132</v>
      </c>
      <c r="E1204" s="33"/>
      <c r="F1204" s="34" t="s">
        <v>133</v>
      </c>
      <c r="G1204" s="17">
        <f t="shared" si="4442"/>
        <v>1817.4000000000001</v>
      </c>
      <c r="H1204" s="17">
        <f t="shared" si="4443"/>
        <v>1658.7</v>
      </c>
      <c r="I1204" s="17">
        <f t="shared" si="4444"/>
        <v>1658.7</v>
      </c>
      <c r="J1204" s="17">
        <f t="shared" si="4445"/>
        <v>0</v>
      </c>
      <c r="K1204" s="17">
        <f t="shared" si="4446"/>
        <v>0</v>
      </c>
      <c r="L1204" s="17">
        <f t="shared" si="4447"/>
        <v>0</v>
      </c>
      <c r="M1204" s="17">
        <f t="shared" si="4347"/>
        <v>1817.4000000000001</v>
      </c>
      <c r="N1204" s="17">
        <f t="shared" si="4348"/>
        <v>1658.7</v>
      </c>
      <c r="O1204" s="17">
        <f t="shared" si="4349"/>
        <v>1658.7</v>
      </c>
      <c r="P1204" s="17">
        <f t="shared" si="4448"/>
        <v>0</v>
      </c>
      <c r="Q1204" s="17">
        <f t="shared" si="4449"/>
        <v>0</v>
      </c>
      <c r="R1204" s="17">
        <f t="shared" si="4450"/>
        <v>0</v>
      </c>
      <c r="S1204" s="17">
        <f t="shared" si="4451"/>
        <v>0</v>
      </c>
      <c r="T1204" s="17">
        <f t="shared" si="4452"/>
        <v>0</v>
      </c>
      <c r="U1204" s="17">
        <f t="shared" si="4453"/>
        <v>0</v>
      </c>
      <c r="V1204" s="17">
        <f t="shared" si="4454"/>
        <v>0</v>
      </c>
      <c r="W1204" s="17">
        <f t="shared" si="4455"/>
        <v>0</v>
      </c>
      <c r="X1204" s="17">
        <f t="shared" si="4456"/>
        <v>0</v>
      </c>
      <c r="Y1204" s="17">
        <f t="shared" si="4301"/>
        <v>1817.4000000000001</v>
      </c>
      <c r="Z1204" s="17">
        <f t="shared" si="4302"/>
        <v>1658.7</v>
      </c>
      <c r="AA1204" s="17">
        <f t="shared" si="4303"/>
        <v>1658.7</v>
      </c>
      <c r="AB1204" s="17">
        <f t="shared" si="4457"/>
        <v>0</v>
      </c>
      <c r="AC1204" s="17">
        <f t="shared" si="4458"/>
        <v>0</v>
      </c>
      <c r="AD1204" s="17">
        <f t="shared" si="4459"/>
        <v>0</v>
      </c>
      <c r="AE1204" s="17">
        <f t="shared" si="4304"/>
        <v>1817.4000000000001</v>
      </c>
      <c r="AF1204" s="17">
        <f t="shared" si="4305"/>
        <v>1658.7</v>
      </c>
      <c r="AG1204" s="17">
        <f t="shared" si="4306"/>
        <v>1658.7</v>
      </c>
      <c r="AH1204" s="17">
        <f t="shared" si="4460"/>
        <v>0</v>
      </c>
      <c r="AI1204" s="17">
        <f t="shared" si="4461"/>
        <v>0</v>
      </c>
      <c r="AJ1204" s="17">
        <f t="shared" si="4462"/>
        <v>810.76099999999997</v>
      </c>
      <c r="AK1204" s="17">
        <f t="shared" si="4463"/>
        <v>0</v>
      </c>
      <c r="AL1204" s="17">
        <f t="shared" si="4464"/>
        <v>0</v>
      </c>
      <c r="AM1204" s="17">
        <f t="shared" si="4465"/>
        <v>0</v>
      </c>
      <c r="AN1204" s="17">
        <f t="shared" si="4466"/>
        <v>0</v>
      </c>
      <c r="AO1204" s="17">
        <f t="shared" si="4467"/>
        <v>0</v>
      </c>
      <c r="AP1204" s="17">
        <f t="shared" si="4468"/>
        <v>0</v>
      </c>
      <c r="AQ1204" s="17">
        <f t="shared" si="4469"/>
        <v>0</v>
      </c>
      <c r="AR1204" s="17">
        <f t="shared" si="4470"/>
        <v>0</v>
      </c>
      <c r="AS1204" s="17">
        <f t="shared" si="4471"/>
        <v>0</v>
      </c>
      <c r="AT1204" s="17">
        <f t="shared" si="4472"/>
        <v>0</v>
      </c>
      <c r="AU1204" s="17">
        <f t="shared" si="4473"/>
        <v>0</v>
      </c>
      <c r="AV1204" s="17">
        <f t="shared" si="4474"/>
        <v>0</v>
      </c>
      <c r="AW1204" s="17">
        <f t="shared" si="4491"/>
        <v>2628.1610000000001</v>
      </c>
      <c r="AX1204" s="17">
        <f t="shared" si="4492"/>
        <v>1658.7</v>
      </c>
      <c r="AY1204" s="17">
        <f t="shared" si="4493"/>
        <v>1658.7</v>
      </c>
      <c r="AZ1204" s="17">
        <f t="shared" si="4475"/>
        <v>0</v>
      </c>
      <c r="BA1204" s="17">
        <f t="shared" si="4494"/>
        <v>2628.1610000000001</v>
      </c>
      <c r="BB1204" s="17">
        <f t="shared" si="4495"/>
        <v>1658.7</v>
      </c>
      <c r="BC1204" s="17">
        <f t="shared" si="4496"/>
        <v>1658.7</v>
      </c>
      <c r="BD1204" s="17">
        <f t="shared" si="4476"/>
        <v>0</v>
      </c>
      <c r="BE1204" s="17">
        <f t="shared" si="4477"/>
        <v>0</v>
      </c>
      <c r="BF1204" s="17">
        <f t="shared" si="4478"/>
        <v>1648.9090000000001</v>
      </c>
      <c r="BG1204" s="17">
        <f t="shared" si="4479"/>
        <v>0</v>
      </c>
      <c r="BH1204" s="17">
        <f t="shared" si="4480"/>
        <v>0</v>
      </c>
      <c r="BI1204" s="17">
        <f t="shared" si="4481"/>
        <v>0</v>
      </c>
      <c r="BJ1204" s="17">
        <f t="shared" si="4482"/>
        <v>0</v>
      </c>
      <c r="BK1204" s="17">
        <f t="shared" si="4483"/>
        <v>0</v>
      </c>
      <c r="BL1204" s="17">
        <f t="shared" si="4484"/>
        <v>0</v>
      </c>
      <c r="BM1204" s="17">
        <f t="shared" si="4485"/>
        <v>0</v>
      </c>
      <c r="BN1204" s="17">
        <f t="shared" si="4486"/>
        <v>0</v>
      </c>
      <c r="BO1204" s="17">
        <f t="shared" si="4488"/>
        <v>4277.0699999999997</v>
      </c>
      <c r="BP1204" s="17">
        <f t="shared" si="4489"/>
        <v>1658.7</v>
      </c>
      <c r="BQ1204" s="17">
        <f t="shared" si="4490"/>
        <v>1658.7</v>
      </c>
      <c r="BR1204" s="17">
        <f t="shared" si="4487"/>
        <v>0</v>
      </c>
      <c r="BS1204" s="35"/>
      <c r="BT1204" s="35"/>
      <c r="BU1204" s="1"/>
      <c r="BV1204" s="1"/>
      <c r="BW1204" s="1"/>
      <c r="BX1204" s="1"/>
      <c r="BY1204" s="1"/>
      <c r="BZ1204" s="1"/>
      <c r="CA1204" s="1"/>
      <c r="CB1204" s="1"/>
    </row>
    <row r="1205" s="1" customFormat="1" ht="31.5" hidden="1">
      <c r="A1205" s="33" t="s">
        <v>505</v>
      </c>
      <c r="B1205" s="33" t="s">
        <v>128</v>
      </c>
      <c r="C1205" s="33" t="s">
        <v>130</v>
      </c>
      <c r="D1205" s="33" t="s">
        <v>134</v>
      </c>
      <c r="E1205" s="33"/>
      <c r="F1205" s="34" t="s">
        <v>43</v>
      </c>
      <c r="G1205" s="17">
        <f t="shared" si="4442"/>
        <v>1817.4000000000001</v>
      </c>
      <c r="H1205" s="17">
        <f t="shared" si="4443"/>
        <v>1658.7</v>
      </c>
      <c r="I1205" s="17">
        <f t="shared" si="4444"/>
        <v>1658.7</v>
      </c>
      <c r="J1205" s="17">
        <f t="shared" si="4445"/>
        <v>0</v>
      </c>
      <c r="K1205" s="17">
        <f t="shared" si="4446"/>
        <v>0</v>
      </c>
      <c r="L1205" s="17">
        <f t="shared" si="4447"/>
        <v>0</v>
      </c>
      <c r="M1205" s="17">
        <f t="shared" si="4347"/>
        <v>1817.4000000000001</v>
      </c>
      <c r="N1205" s="17">
        <f t="shared" si="4348"/>
        <v>1658.7</v>
      </c>
      <c r="O1205" s="17">
        <f t="shared" si="4349"/>
        <v>1658.7</v>
      </c>
      <c r="P1205" s="17">
        <f t="shared" si="4448"/>
        <v>0</v>
      </c>
      <c r="Q1205" s="17">
        <f t="shared" si="4449"/>
        <v>0</v>
      </c>
      <c r="R1205" s="17">
        <f t="shared" si="4450"/>
        <v>0</v>
      </c>
      <c r="S1205" s="17">
        <f t="shared" si="4451"/>
        <v>0</v>
      </c>
      <c r="T1205" s="17">
        <f t="shared" si="4452"/>
        <v>0</v>
      </c>
      <c r="U1205" s="17">
        <f t="shared" si="4453"/>
        <v>0</v>
      </c>
      <c r="V1205" s="17">
        <f t="shared" si="4454"/>
        <v>0</v>
      </c>
      <c r="W1205" s="17">
        <f t="shared" si="4455"/>
        <v>0</v>
      </c>
      <c r="X1205" s="17">
        <f t="shared" si="4456"/>
        <v>0</v>
      </c>
      <c r="Y1205" s="17">
        <f t="shared" si="4301"/>
        <v>1817.4000000000001</v>
      </c>
      <c r="Z1205" s="17">
        <f t="shared" si="4302"/>
        <v>1658.7</v>
      </c>
      <c r="AA1205" s="17">
        <f t="shared" si="4303"/>
        <v>1658.7</v>
      </c>
      <c r="AB1205" s="17">
        <f t="shared" si="4457"/>
        <v>0</v>
      </c>
      <c r="AC1205" s="17">
        <f t="shared" si="4458"/>
        <v>0</v>
      </c>
      <c r="AD1205" s="17">
        <f t="shared" si="4459"/>
        <v>0</v>
      </c>
      <c r="AE1205" s="17">
        <f t="shared" si="4304"/>
        <v>1817.4000000000001</v>
      </c>
      <c r="AF1205" s="17">
        <f t="shared" si="4305"/>
        <v>1658.7</v>
      </c>
      <c r="AG1205" s="17">
        <f t="shared" si="4306"/>
        <v>1658.7</v>
      </c>
      <c r="AH1205" s="17">
        <f t="shared" si="4460"/>
        <v>0</v>
      </c>
      <c r="AI1205" s="17">
        <f t="shared" si="4461"/>
        <v>0</v>
      </c>
      <c r="AJ1205" s="17">
        <f t="shared" si="4462"/>
        <v>810.76099999999997</v>
      </c>
      <c r="AK1205" s="17">
        <f t="shared" si="4463"/>
        <v>0</v>
      </c>
      <c r="AL1205" s="17">
        <f t="shared" si="4464"/>
        <v>0</v>
      </c>
      <c r="AM1205" s="17">
        <f t="shared" si="4465"/>
        <v>0</v>
      </c>
      <c r="AN1205" s="17">
        <f t="shared" si="4466"/>
        <v>0</v>
      </c>
      <c r="AO1205" s="17">
        <f t="shared" si="4467"/>
        <v>0</v>
      </c>
      <c r="AP1205" s="17">
        <f t="shared" si="4468"/>
        <v>0</v>
      </c>
      <c r="AQ1205" s="17">
        <f t="shared" si="4469"/>
        <v>0</v>
      </c>
      <c r="AR1205" s="17">
        <f t="shared" si="4470"/>
        <v>0</v>
      </c>
      <c r="AS1205" s="17">
        <f t="shared" si="4471"/>
        <v>0</v>
      </c>
      <c r="AT1205" s="17">
        <f t="shared" si="4472"/>
        <v>0</v>
      </c>
      <c r="AU1205" s="17">
        <f t="shared" si="4473"/>
        <v>0</v>
      </c>
      <c r="AV1205" s="17">
        <f t="shared" si="4474"/>
        <v>0</v>
      </c>
      <c r="AW1205" s="17">
        <f t="shared" si="4491"/>
        <v>2628.1610000000001</v>
      </c>
      <c r="AX1205" s="17">
        <f t="shared" si="4492"/>
        <v>1658.7</v>
      </c>
      <c r="AY1205" s="17">
        <f t="shared" si="4493"/>
        <v>1658.7</v>
      </c>
      <c r="AZ1205" s="17">
        <f t="shared" si="4475"/>
        <v>0</v>
      </c>
      <c r="BA1205" s="17">
        <f t="shared" si="4494"/>
        <v>2628.1610000000001</v>
      </c>
      <c r="BB1205" s="17">
        <f t="shared" si="4495"/>
        <v>1658.7</v>
      </c>
      <c r="BC1205" s="17">
        <f t="shared" si="4496"/>
        <v>1658.7</v>
      </c>
      <c r="BD1205" s="17">
        <f t="shared" si="4476"/>
        <v>0</v>
      </c>
      <c r="BE1205" s="17">
        <f t="shared" si="4477"/>
        <v>0</v>
      </c>
      <c r="BF1205" s="17">
        <f t="shared" si="4478"/>
        <v>1648.9090000000001</v>
      </c>
      <c r="BG1205" s="17">
        <f t="shared" si="4479"/>
        <v>0</v>
      </c>
      <c r="BH1205" s="17">
        <f t="shared" si="4480"/>
        <v>0</v>
      </c>
      <c r="BI1205" s="17">
        <f t="shared" si="4481"/>
        <v>0</v>
      </c>
      <c r="BJ1205" s="17">
        <f t="shared" si="4482"/>
        <v>0</v>
      </c>
      <c r="BK1205" s="17">
        <f t="shared" si="4483"/>
        <v>0</v>
      </c>
      <c r="BL1205" s="17">
        <f t="shared" si="4484"/>
        <v>0</v>
      </c>
      <c r="BM1205" s="17">
        <f t="shared" si="4485"/>
        <v>0</v>
      </c>
      <c r="BN1205" s="17">
        <f t="shared" si="4486"/>
        <v>0</v>
      </c>
      <c r="BO1205" s="17">
        <f t="shared" si="4488"/>
        <v>4277.0699999999997</v>
      </c>
      <c r="BP1205" s="17">
        <f t="shared" si="4489"/>
        <v>1658.7</v>
      </c>
      <c r="BQ1205" s="17">
        <f t="shared" si="4490"/>
        <v>1658.7</v>
      </c>
      <c r="BR1205" s="17">
        <f t="shared" si="4487"/>
        <v>0</v>
      </c>
      <c r="BS1205" s="35">
        <v>0</v>
      </c>
      <c r="BT1205" s="35"/>
      <c r="BU1205" s="1"/>
      <c r="BV1205" s="1"/>
      <c r="BW1205" s="1"/>
      <c r="BX1205" s="1"/>
      <c r="BY1205" s="1"/>
      <c r="BZ1205" s="1"/>
      <c r="CA1205" s="1"/>
      <c r="CB1205" s="1"/>
    </row>
    <row r="1206" s="1" customFormat="1" ht="110.25">
      <c r="A1206" s="33" t="s">
        <v>505</v>
      </c>
      <c r="B1206" s="33" t="s">
        <v>128</v>
      </c>
      <c r="C1206" s="33" t="s">
        <v>130</v>
      </c>
      <c r="D1206" s="33" t="s">
        <v>135</v>
      </c>
      <c r="E1206" s="33"/>
      <c r="F1206" s="34" t="s">
        <v>136</v>
      </c>
      <c r="G1206" s="17">
        <f t="shared" si="4442"/>
        <v>1817.4000000000001</v>
      </c>
      <c r="H1206" s="17">
        <f t="shared" si="4443"/>
        <v>1658.7</v>
      </c>
      <c r="I1206" s="17">
        <f t="shared" si="4444"/>
        <v>1658.7</v>
      </c>
      <c r="J1206" s="17">
        <f t="shared" si="4445"/>
        <v>0</v>
      </c>
      <c r="K1206" s="17">
        <f t="shared" si="4446"/>
        <v>0</v>
      </c>
      <c r="L1206" s="17">
        <f t="shared" si="4447"/>
        <v>0</v>
      </c>
      <c r="M1206" s="17">
        <f t="shared" si="4347"/>
        <v>1817.4000000000001</v>
      </c>
      <c r="N1206" s="17">
        <f t="shared" si="4348"/>
        <v>1658.7</v>
      </c>
      <c r="O1206" s="17">
        <f t="shared" si="4349"/>
        <v>1658.7</v>
      </c>
      <c r="P1206" s="17">
        <f t="shared" si="4448"/>
        <v>0</v>
      </c>
      <c r="Q1206" s="17">
        <f t="shared" si="4449"/>
        <v>0</v>
      </c>
      <c r="R1206" s="17">
        <f t="shared" si="4450"/>
        <v>0</v>
      </c>
      <c r="S1206" s="17">
        <f t="shared" si="4451"/>
        <v>0</v>
      </c>
      <c r="T1206" s="17">
        <f t="shared" si="4452"/>
        <v>0</v>
      </c>
      <c r="U1206" s="17">
        <f t="shared" si="4453"/>
        <v>0</v>
      </c>
      <c r="V1206" s="17">
        <f t="shared" si="4454"/>
        <v>0</v>
      </c>
      <c r="W1206" s="17">
        <f t="shared" si="4455"/>
        <v>0</v>
      </c>
      <c r="X1206" s="17">
        <f t="shared" si="4456"/>
        <v>0</v>
      </c>
      <c r="Y1206" s="17">
        <f t="shared" si="4301"/>
        <v>1817.4000000000001</v>
      </c>
      <c r="Z1206" s="17">
        <f t="shared" si="4302"/>
        <v>1658.7</v>
      </c>
      <c r="AA1206" s="17">
        <f t="shared" si="4303"/>
        <v>1658.7</v>
      </c>
      <c r="AB1206" s="17">
        <f t="shared" si="4457"/>
        <v>0</v>
      </c>
      <c r="AC1206" s="17">
        <f t="shared" si="4458"/>
        <v>0</v>
      </c>
      <c r="AD1206" s="17">
        <f t="shared" si="4459"/>
        <v>0</v>
      </c>
      <c r="AE1206" s="17">
        <f t="shared" si="4304"/>
        <v>1817.4000000000001</v>
      </c>
      <c r="AF1206" s="17">
        <f t="shared" si="4305"/>
        <v>1658.7</v>
      </c>
      <c r="AG1206" s="17">
        <f t="shared" si="4306"/>
        <v>1658.7</v>
      </c>
      <c r="AH1206" s="17">
        <f t="shared" si="4460"/>
        <v>0</v>
      </c>
      <c r="AI1206" s="17">
        <f t="shared" si="4461"/>
        <v>0</v>
      </c>
      <c r="AJ1206" s="17">
        <f t="shared" si="4462"/>
        <v>810.76099999999997</v>
      </c>
      <c r="AK1206" s="17">
        <f t="shared" si="4463"/>
        <v>0</v>
      </c>
      <c r="AL1206" s="17">
        <f t="shared" si="4464"/>
        <v>0</v>
      </c>
      <c r="AM1206" s="17">
        <f t="shared" si="4465"/>
        <v>0</v>
      </c>
      <c r="AN1206" s="17">
        <f t="shared" si="4466"/>
        <v>0</v>
      </c>
      <c r="AO1206" s="17">
        <f t="shared" si="4467"/>
        <v>0</v>
      </c>
      <c r="AP1206" s="17">
        <f t="shared" si="4468"/>
        <v>0</v>
      </c>
      <c r="AQ1206" s="17">
        <f t="shared" si="4469"/>
        <v>0</v>
      </c>
      <c r="AR1206" s="17">
        <f t="shared" si="4470"/>
        <v>0</v>
      </c>
      <c r="AS1206" s="17">
        <f t="shared" si="4471"/>
        <v>0</v>
      </c>
      <c r="AT1206" s="17">
        <f t="shared" si="4472"/>
        <v>0</v>
      </c>
      <c r="AU1206" s="17">
        <f t="shared" si="4473"/>
        <v>0</v>
      </c>
      <c r="AV1206" s="17">
        <f t="shared" si="4474"/>
        <v>0</v>
      </c>
      <c r="AW1206" s="17">
        <f t="shared" si="4491"/>
        <v>2628.1610000000001</v>
      </c>
      <c r="AX1206" s="17">
        <f t="shared" si="4492"/>
        <v>1658.7</v>
      </c>
      <c r="AY1206" s="17">
        <f t="shared" si="4493"/>
        <v>1658.7</v>
      </c>
      <c r="AZ1206" s="17">
        <f t="shared" si="4475"/>
        <v>0</v>
      </c>
      <c r="BA1206" s="17">
        <f t="shared" si="4494"/>
        <v>2628.1610000000001</v>
      </c>
      <c r="BB1206" s="17">
        <f t="shared" si="4495"/>
        <v>1658.7</v>
      </c>
      <c r="BC1206" s="17">
        <f t="shared" si="4496"/>
        <v>1658.7</v>
      </c>
      <c r="BD1206" s="17">
        <f t="shared" si="4476"/>
        <v>0</v>
      </c>
      <c r="BE1206" s="17">
        <f t="shared" si="4477"/>
        <v>0</v>
      </c>
      <c r="BF1206" s="17">
        <f t="shared" si="4478"/>
        <v>1648.9090000000001</v>
      </c>
      <c r="BG1206" s="17">
        <f t="shared" si="4479"/>
        <v>0</v>
      </c>
      <c r="BH1206" s="17">
        <f t="shared" si="4480"/>
        <v>0</v>
      </c>
      <c r="BI1206" s="17">
        <f t="shared" si="4481"/>
        <v>0</v>
      </c>
      <c r="BJ1206" s="17">
        <f t="shared" si="4482"/>
        <v>0</v>
      </c>
      <c r="BK1206" s="17">
        <f t="shared" si="4483"/>
        <v>0</v>
      </c>
      <c r="BL1206" s="17">
        <f t="shared" si="4484"/>
        <v>0</v>
      </c>
      <c r="BM1206" s="17">
        <f t="shared" si="4485"/>
        <v>0</v>
      </c>
      <c r="BN1206" s="17">
        <f t="shared" si="4486"/>
        <v>0</v>
      </c>
      <c r="BO1206" s="17">
        <f t="shared" si="4488"/>
        <v>4277.0699999999997</v>
      </c>
      <c r="BP1206" s="17">
        <f t="shared" si="4489"/>
        <v>1658.7</v>
      </c>
      <c r="BQ1206" s="17">
        <f t="shared" si="4490"/>
        <v>1658.7</v>
      </c>
      <c r="BR1206" s="17">
        <f t="shared" si="4487"/>
        <v>0</v>
      </c>
      <c r="BS1206" s="35"/>
      <c r="BT1206" s="35"/>
      <c r="BU1206" s="1"/>
      <c r="BV1206" s="1"/>
      <c r="BW1206" s="1"/>
      <c r="BX1206" s="1"/>
      <c r="BY1206" s="1"/>
      <c r="BZ1206" s="1"/>
      <c r="CA1206" s="1"/>
      <c r="CB1206" s="1"/>
    </row>
    <row r="1207" s="1" customFormat="1" ht="126">
      <c r="A1207" s="33" t="s">
        <v>505</v>
      </c>
      <c r="B1207" s="33" t="s">
        <v>128</v>
      </c>
      <c r="C1207" s="33" t="s">
        <v>130</v>
      </c>
      <c r="D1207" s="33" t="s">
        <v>464</v>
      </c>
      <c r="E1207" s="33"/>
      <c r="F1207" s="34" t="s">
        <v>465</v>
      </c>
      <c r="G1207" s="17">
        <f>G1208+G1209</f>
        <v>1817.4000000000001</v>
      </c>
      <c r="H1207" s="17">
        <f>H1208+H1209</f>
        <v>1658.7</v>
      </c>
      <c r="I1207" s="17">
        <f>I1208+I1209</f>
        <v>1658.7</v>
      </c>
      <c r="J1207" s="17">
        <f>J1208+J1209</f>
        <v>0</v>
      </c>
      <c r="K1207" s="17">
        <f>K1208+K1209</f>
        <v>0</v>
      </c>
      <c r="L1207" s="17">
        <f>L1208+L1209</f>
        <v>0</v>
      </c>
      <c r="M1207" s="17">
        <f t="shared" si="4347"/>
        <v>1817.4000000000001</v>
      </c>
      <c r="N1207" s="17">
        <f t="shared" si="4348"/>
        <v>1658.7</v>
      </c>
      <c r="O1207" s="17">
        <f t="shared" si="4349"/>
        <v>1658.7</v>
      </c>
      <c r="P1207" s="17">
        <f>P1208+P1209</f>
        <v>0</v>
      </c>
      <c r="Q1207" s="17">
        <f>Q1208+Q1209</f>
        <v>0</v>
      </c>
      <c r="R1207" s="17">
        <f>R1208+R1209</f>
        <v>0</v>
      </c>
      <c r="S1207" s="17">
        <f>S1208+S1209</f>
        <v>0</v>
      </c>
      <c r="T1207" s="17">
        <f>T1208+T1209</f>
        <v>0</v>
      </c>
      <c r="U1207" s="17">
        <f>U1208+U1209</f>
        <v>0</v>
      </c>
      <c r="V1207" s="17">
        <f>V1208+V1209</f>
        <v>0</v>
      </c>
      <c r="W1207" s="17">
        <f>W1208+W1209</f>
        <v>0</v>
      </c>
      <c r="X1207" s="17">
        <f>X1208+X1209</f>
        <v>0</v>
      </c>
      <c r="Y1207" s="17">
        <f t="shared" si="4301"/>
        <v>1817.4000000000001</v>
      </c>
      <c r="Z1207" s="17">
        <f t="shared" si="4302"/>
        <v>1658.7</v>
      </c>
      <c r="AA1207" s="17">
        <f t="shared" si="4303"/>
        <v>1658.7</v>
      </c>
      <c r="AB1207" s="17">
        <f>AB1208+AB1209</f>
        <v>0</v>
      </c>
      <c r="AC1207" s="17">
        <f>AC1208+AC1209</f>
        <v>0</v>
      </c>
      <c r="AD1207" s="17">
        <f>AD1208+AD1209</f>
        <v>0</v>
      </c>
      <c r="AE1207" s="17">
        <f t="shared" si="4304"/>
        <v>1817.4000000000001</v>
      </c>
      <c r="AF1207" s="17">
        <f t="shared" si="4305"/>
        <v>1658.7</v>
      </c>
      <c r="AG1207" s="17">
        <f t="shared" si="4306"/>
        <v>1658.7</v>
      </c>
      <c r="AH1207" s="17">
        <f>AH1208+AH1209</f>
        <v>0</v>
      </c>
      <c r="AI1207" s="17">
        <f>AI1208+AI1209</f>
        <v>0</v>
      </c>
      <c r="AJ1207" s="17">
        <f>AJ1208+AJ1209</f>
        <v>810.76099999999997</v>
      </c>
      <c r="AK1207" s="17">
        <f>AK1208+AK1209</f>
        <v>0</v>
      </c>
      <c r="AL1207" s="17">
        <f>AL1208+AL1209</f>
        <v>0</v>
      </c>
      <c r="AM1207" s="17">
        <f>AM1208+AM1209</f>
        <v>0</v>
      </c>
      <c r="AN1207" s="17">
        <f>AN1208+AN1209</f>
        <v>0</v>
      </c>
      <c r="AO1207" s="17">
        <f>AO1208+AO1209</f>
        <v>0</v>
      </c>
      <c r="AP1207" s="17">
        <f>AP1208+AP1209</f>
        <v>0</v>
      </c>
      <c r="AQ1207" s="17">
        <f>AQ1208+AQ1209</f>
        <v>0</v>
      </c>
      <c r="AR1207" s="17">
        <f>AR1208+AR1209</f>
        <v>0</v>
      </c>
      <c r="AS1207" s="17">
        <f>AS1208+AS1209</f>
        <v>0</v>
      </c>
      <c r="AT1207" s="17">
        <f>AT1208+AT1209</f>
        <v>0</v>
      </c>
      <c r="AU1207" s="17">
        <f>AU1208+AU1209</f>
        <v>0</v>
      </c>
      <c r="AV1207" s="17">
        <f>AV1208+AV1209</f>
        <v>0</v>
      </c>
      <c r="AW1207" s="17">
        <f t="shared" si="4491"/>
        <v>2628.1610000000001</v>
      </c>
      <c r="AX1207" s="17">
        <f t="shared" si="4492"/>
        <v>1658.7</v>
      </c>
      <c r="AY1207" s="17">
        <f t="shared" si="4493"/>
        <v>1658.7</v>
      </c>
      <c r="AZ1207" s="17">
        <f>AZ1208+AZ1209</f>
        <v>0</v>
      </c>
      <c r="BA1207" s="17">
        <f t="shared" si="4494"/>
        <v>2628.1610000000001</v>
      </c>
      <c r="BB1207" s="17">
        <f t="shared" si="4495"/>
        <v>1658.7</v>
      </c>
      <c r="BC1207" s="17">
        <f t="shared" si="4496"/>
        <v>1658.7</v>
      </c>
      <c r="BD1207" s="17">
        <f>BD1208+BD1209</f>
        <v>0</v>
      </c>
      <c r="BE1207" s="17">
        <f>BE1208+BE1209</f>
        <v>0</v>
      </c>
      <c r="BF1207" s="17">
        <f>BF1208+BF1209</f>
        <v>1648.9090000000001</v>
      </c>
      <c r="BG1207" s="17">
        <f>BG1208+BG1209</f>
        <v>0</v>
      </c>
      <c r="BH1207" s="17">
        <f>BH1208+BH1209</f>
        <v>0</v>
      </c>
      <c r="BI1207" s="17">
        <f>BI1208+BI1209</f>
        <v>0</v>
      </c>
      <c r="BJ1207" s="17">
        <f>BJ1208+BJ1209</f>
        <v>0</v>
      </c>
      <c r="BK1207" s="17">
        <f>BK1208+BK1209</f>
        <v>0</v>
      </c>
      <c r="BL1207" s="17">
        <f>BL1208+BL1209</f>
        <v>0</v>
      </c>
      <c r="BM1207" s="17">
        <f>BM1208+BM1209</f>
        <v>0</v>
      </c>
      <c r="BN1207" s="17">
        <f>BN1208+BN1209</f>
        <v>0</v>
      </c>
      <c r="BO1207" s="17">
        <f t="shared" si="4488"/>
        <v>4277.0699999999997</v>
      </c>
      <c r="BP1207" s="17">
        <f t="shared" si="4489"/>
        <v>1658.7</v>
      </c>
      <c r="BQ1207" s="17">
        <f t="shared" si="4490"/>
        <v>1658.7</v>
      </c>
      <c r="BR1207" s="17">
        <f>BR1208+BR1209</f>
        <v>0</v>
      </c>
      <c r="BS1207" s="35"/>
      <c r="BT1207" s="35"/>
      <c r="BU1207" s="1"/>
      <c r="BV1207" s="1"/>
      <c r="BW1207" s="1"/>
      <c r="BX1207" s="1"/>
      <c r="BY1207" s="1"/>
      <c r="BZ1207" s="1"/>
      <c r="CA1207" s="1"/>
      <c r="CB1207" s="1"/>
    </row>
    <row r="1208" s="1" customFormat="1">
      <c r="A1208" s="33" t="s">
        <v>505</v>
      </c>
      <c r="B1208" s="33" t="s">
        <v>128</v>
      </c>
      <c r="C1208" s="33" t="s">
        <v>130</v>
      </c>
      <c r="D1208" s="33" t="s">
        <v>464</v>
      </c>
      <c r="E1208" s="33" t="s">
        <v>48</v>
      </c>
      <c r="F1208" s="34" t="s">
        <v>49</v>
      </c>
      <c r="G1208" s="17">
        <v>158.69999999999999</v>
      </c>
      <c r="H1208" s="17">
        <v>0</v>
      </c>
      <c r="I1208" s="17">
        <v>0</v>
      </c>
      <c r="J1208" s="17"/>
      <c r="K1208" s="17"/>
      <c r="L1208" s="17"/>
      <c r="M1208" s="17">
        <f t="shared" si="4347"/>
        <v>158.69999999999999</v>
      </c>
      <c r="N1208" s="17">
        <f t="shared" si="4348"/>
        <v>0</v>
      </c>
      <c r="O1208" s="17">
        <f t="shared" si="4349"/>
        <v>0</v>
      </c>
      <c r="P1208" s="17"/>
      <c r="Q1208" s="17"/>
      <c r="R1208" s="17"/>
      <c r="S1208" s="17"/>
      <c r="T1208" s="17"/>
      <c r="U1208" s="17"/>
      <c r="V1208" s="17"/>
      <c r="W1208" s="17"/>
      <c r="X1208" s="17"/>
      <c r="Y1208" s="17">
        <f t="shared" si="4301"/>
        <v>158.69999999999999</v>
      </c>
      <c r="Z1208" s="17">
        <f t="shared" si="4302"/>
        <v>0</v>
      </c>
      <c r="AA1208" s="17">
        <f t="shared" si="4303"/>
        <v>0</v>
      </c>
      <c r="AB1208" s="17"/>
      <c r="AC1208" s="17"/>
      <c r="AD1208" s="17"/>
      <c r="AE1208" s="17">
        <f t="shared" si="4304"/>
        <v>158.69999999999999</v>
      </c>
      <c r="AF1208" s="17">
        <f t="shared" si="4305"/>
        <v>0</v>
      </c>
      <c r="AG1208" s="17">
        <f t="shared" si="4306"/>
        <v>0</v>
      </c>
      <c r="AH1208" s="17"/>
      <c r="AI1208" s="17"/>
      <c r="AJ1208" s="17">
        <v>810.76099999999997</v>
      </c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>
        <f t="shared" si="4491"/>
        <v>969.46100000000001</v>
      </c>
      <c r="AX1208" s="17">
        <f t="shared" si="4492"/>
        <v>0</v>
      </c>
      <c r="AY1208" s="17">
        <f t="shared" si="4493"/>
        <v>0</v>
      </c>
      <c r="AZ1208" s="17"/>
      <c r="BA1208" s="17">
        <f t="shared" si="4494"/>
        <v>969.46100000000001</v>
      </c>
      <c r="BB1208" s="17">
        <f t="shared" si="4495"/>
        <v>0</v>
      </c>
      <c r="BC1208" s="17">
        <f t="shared" si="4496"/>
        <v>0</v>
      </c>
      <c r="BD1208" s="17"/>
      <c r="BE1208" s="17"/>
      <c r="BF1208" s="17">
        <v>1648.9090000000001</v>
      </c>
      <c r="BG1208" s="17"/>
      <c r="BH1208" s="17"/>
      <c r="BI1208" s="17"/>
      <c r="BJ1208" s="17"/>
      <c r="BK1208" s="17"/>
      <c r="BL1208" s="17"/>
      <c r="BM1208" s="17"/>
      <c r="BN1208" s="17"/>
      <c r="BO1208" s="17">
        <f t="shared" si="4488"/>
        <v>2618.3699999999999</v>
      </c>
      <c r="BP1208" s="17">
        <f t="shared" si="4489"/>
        <v>0</v>
      </c>
      <c r="BQ1208" s="17">
        <f t="shared" si="4490"/>
        <v>0</v>
      </c>
      <c r="BR1208" s="17"/>
      <c r="BS1208" s="35"/>
      <c r="BT1208" s="35"/>
      <c r="BU1208" s="1"/>
      <c r="BV1208" s="1"/>
      <c r="BW1208" s="1"/>
      <c r="BX1208" s="1"/>
      <c r="BY1208" s="1"/>
      <c r="BZ1208" s="1"/>
      <c r="CA1208" s="1"/>
      <c r="CB1208" s="1"/>
    </row>
    <row r="1209" s="1" customFormat="1">
      <c r="A1209" s="33" t="s">
        <v>505</v>
      </c>
      <c r="B1209" s="33" t="s">
        <v>128</v>
      </c>
      <c r="C1209" s="33" t="s">
        <v>130</v>
      </c>
      <c r="D1209" s="33" t="s">
        <v>464</v>
      </c>
      <c r="E1209" s="33" t="s">
        <v>50</v>
      </c>
      <c r="F1209" s="34" t="s">
        <v>51</v>
      </c>
      <c r="G1209" s="17">
        <v>1658.7</v>
      </c>
      <c r="H1209" s="17">
        <v>1658.7</v>
      </c>
      <c r="I1209" s="17">
        <v>1658.7</v>
      </c>
      <c r="J1209" s="17"/>
      <c r="K1209" s="17"/>
      <c r="L1209" s="17"/>
      <c r="M1209" s="17">
        <f t="shared" si="4347"/>
        <v>1658.7</v>
      </c>
      <c r="N1209" s="17">
        <f t="shared" si="4348"/>
        <v>1658.7</v>
      </c>
      <c r="O1209" s="17">
        <f t="shared" si="4349"/>
        <v>1658.7</v>
      </c>
      <c r="P1209" s="17"/>
      <c r="Q1209" s="17"/>
      <c r="R1209" s="17"/>
      <c r="S1209" s="17"/>
      <c r="T1209" s="17"/>
      <c r="U1209" s="17"/>
      <c r="V1209" s="17"/>
      <c r="W1209" s="17"/>
      <c r="X1209" s="17"/>
      <c r="Y1209" s="17">
        <f t="shared" si="4301"/>
        <v>1658.7</v>
      </c>
      <c r="Z1209" s="17">
        <f t="shared" si="4302"/>
        <v>1658.7</v>
      </c>
      <c r="AA1209" s="17">
        <f t="shared" si="4303"/>
        <v>1658.7</v>
      </c>
      <c r="AB1209" s="17"/>
      <c r="AC1209" s="17"/>
      <c r="AD1209" s="17"/>
      <c r="AE1209" s="17">
        <f t="shared" si="4304"/>
        <v>1658.7</v>
      </c>
      <c r="AF1209" s="17">
        <f t="shared" si="4305"/>
        <v>1658.7</v>
      </c>
      <c r="AG1209" s="17">
        <f t="shared" si="4306"/>
        <v>1658.7</v>
      </c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>
        <f t="shared" si="4491"/>
        <v>1658.7</v>
      </c>
      <c r="AX1209" s="17">
        <f t="shared" si="4492"/>
        <v>1658.7</v>
      </c>
      <c r="AY1209" s="17">
        <f t="shared" si="4493"/>
        <v>1658.7</v>
      </c>
      <c r="AZ1209" s="17"/>
      <c r="BA1209" s="17">
        <f t="shared" si="4494"/>
        <v>1658.7</v>
      </c>
      <c r="BB1209" s="17">
        <f t="shared" si="4495"/>
        <v>1658.7</v>
      </c>
      <c r="BC1209" s="17">
        <f t="shared" si="4496"/>
        <v>1658.7</v>
      </c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>
        <f t="shared" si="4488"/>
        <v>1658.7</v>
      </c>
      <c r="BP1209" s="17">
        <f t="shared" si="4489"/>
        <v>1658.7</v>
      </c>
      <c r="BQ1209" s="17">
        <f t="shared" si="4490"/>
        <v>1658.7</v>
      </c>
      <c r="BR1209" s="17"/>
      <c r="BS1209" s="35"/>
      <c r="BT1209" s="35"/>
      <c r="BU1209" s="1"/>
      <c r="BV1209" s="1"/>
      <c r="BW1209" s="1"/>
      <c r="BX1209" s="1"/>
      <c r="BY1209" s="1"/>
      <c r="BZ1209" s="1"/>
      <c r="CA1209" s="1"/>
      <c r="CB1209" s="1"/>
    </row>
    <row r="1210" s="23" customFormat="1">
      <c r="A1210" s="24" t="s">
        <v>505</v>
      </c>
      <c r="B1210" s="40" t="s">
        <v>70</v>
      </c>
      <c r="C1210" s="40"/>
      <c r="D1210" s="24"/>
      <c r="E1210" s="24"/>
      <c r="F1210" s="25" t="s">
        <v>71</v>
      </c>
      <c r="G1210" s="26">
        <f>G1217</f>
        <v>26021.399999999998</v>
      </c>
      <c r="H1210" s="26">
        <f>H1217</f>
        <v>20741.299999999996</v>
      </c>
      <c r="I1210" s="26">
        <f>I1217</f>
        <v>16579.900000000001</v>
      </c>
      <c r="J1210" s="26">
        <f>J1217</f>
        <v>14750.9</v>
      </c>
      <c r="K1210" s="26">
        <f>K1217</f>
        <v>14750.9</v>
      </c>
      <c r="L1210" s="26">
        <f>L1217</f>
        <v>14750.9</v>
      </c>
      <c r="M1210" s="26">
        <f t="shared" si="4347"/>
        <v>40772.299999999996</v>
      </c>
      <c r="N1210" s="26">
        <f t="shared" si="4348"/>
        <v>35492.199999999997</v>
      </c>
      <c r="O1210" s="26">
        <f t="shared" si="4349"/>
        <v>31330.800000000003</v>
      </c>
      <c r="P1210" s="26">
        <f>P1217+P1211</f>
        <v>0</v>
      </c>
      <c r="Q1210" s="26">
        <f>Q1217+Q1211</f>
        <v>0</v>
      </c>
      <c r="R1210" s="26">
        <f>R1217+R1211</f>
        <v>0</v>
      </c>
      <c r="S1210" s="26">
        <f>S1217+S1211</f>
        <v>831.84685999999999</v>
      </c>
      <c r="T1210" s="26">
        <f>T1217+T1211</f>
        <v>0</v>
      </c>
      <c r="U1210" s="26">
        <f>U1217+U1211</f>
        <v>0</v>
      </c>
      <c r="V1210" s="26">
        <f>V1217+V1211</f>
        <v>0</v>
      </c>
      <c r="W1210" s="26">
        <f>W1217+W1211</f>
        <v>0</v>
      </c>
      <c r="X1210" s="26">
        <f>X1217+X1211</f>
        <v>0</v>
      </c>
      <c r="Y1210" s="26">
        <f t="shared" si="4301"/>
        <v>41604.146859999993</v>
      </c>
      <c r="Z1210" s="26">
        <f t="shared" si="4302"/>
        <v>35492.199999999997</v>
      </c>
      <c r="AA1210" s="26">
        <f t="shared" si="4303"/>
        <v>31330.800000000003</v>
      </c>
      <c r="AB1210" s="26">
        <f>AB1217+AB1211</f>
        <v>0</v>
      </c>
      <c r="AC1210" s="26">
        <f>AC1217+AC1211</f>
        <v>0</v>
      </c>
      <c r="AD1210" s="26">
        <f>AD1217+AD1211</f>
        <v>0</v>
      </c>
      <c r="AE1210" s="26">
        <f t="shared" si="4304"/>
        <v>41604.146859999993</v>
      </c>
      <c r="AF1210" s="26">
        <f t="shared" si="4305"/>
        <v>35492.199999999997</v>
      </c>
      <c r="AG1210" s="26">
        <f t="shared" si="4306"/>
        <v>31330.800000000003</v>
      </c>
      <c r="AH1210" s="26">
        <f>AH1217+AH1211</f>
        <v>0</v>
      </c>
      <c r="AI1210" s="26">
        <f>AI1217+AI1211</f>
        <v>0</v>
      </c>
      <c r="AJ1210" s="26">
        <f>AJ1217+AJ1211</f>
        <v>-268.80000000000001</v>
      </c>
      <c r="AK1210" s="26">
        <f>AK1217+AK1211</f>
        <v>0</v>
      </c>
      <c r="AL1210" s="26">
        <f>AL1217+AL1211</f>
        <v>0</v>
      </c>
      <c r="AM1210" s="26">
        <f>AM1217+AM1211</f>
        <v>0</v>
      </c>
      <c r="AN1210" s="26">
        <f>AN1217+AN1211</f>
        <v>0</v>
      </c>
      <c r="AO1210" s="26">
        <f>AO1217+AO1211</f>
        <v>0</v>
      </c>
      <c r="AP1210" s="26">
        <f>AP1217+AP1211</f>
        <v>0</v>
      </c>
      <c r="AQ1210" s="26">
        <f>AQ1217+AQ1211</f>
        <v>0</v>
      </c>
      <c r="AR1210" s="26">
        <f>AR1217+AR1211</f>
        <v>0</v>
      </c>
      <c r="AS1210" s="26">
        <f>AS1217+AS1211</f>
        <v>0</v>
      </c>
      <c r="AT1210" s="26">
        <f>AT1217+AT1211</f>
        <v>0</v>
      </c>
      <c r="AU1210" s="26">
        <f>AU1217+AU1211</f>
        <v>0</v>
      </c>
      <c r="AV1210" s="26">
        <f>AV1217+AV1211</f>
        <v>0</v>
      </c>
      <c r="AW1210" s="26">
        <f t="shared" si="4491"/>
        <v>41335.346859999991</v>
      </c>
      <c r="AX1210" s="26">
        <f t="shared" si="4492"/>
        <v>35492.199999999997</v>
      </c>
      <c r="AY1210" s="26">
        <f t="shared" si="4493"/>
        <v>31330.800000000003</v>
      </c>
      <c r="AZ1210" s="26">
        <f>AZ1217+AZ1211</f>
        <v>0</v>
      </c>
      <c r="BA1210" s="26">
        <f t="shared" si="4494"/>
        <v>41335.346859999991</v>
      </c>
      <c r="BB1210" s="26">
        <f t="shared" si="4495"/>
        <v>35492.199999999997</v>
      </c>
      <c r="BC1210" s="26">
        <f t="shared" si="4496"/>
        <v>31330.800000000003</v>
      </c>
      <c r="BD1210" s="26">
        <f>BD1217+BD1211</f>
        <v>0</v>
      </c>
      <c r="BE1210" s="26">
        <f>BE1217+BE1211</f>
        <v>0</v>
      </c>
      <c r="BF1210" s="26">
        <f>BF1217+BF1211</f>
        <v>981.06100000000004</v>
      </c>
      <c r="BG1210" s="26">
        <f>BG1217+BG1211</f>
        <v>0</v>
      </c>
      <c r="BH1210" s="26">
        <f>BH1217+BH1211</f>
        <v>0</v>
      </c>
      <c r="BI1210" s="26">
        <f>BI1217+BI1211</f>
        <v>0</v>
      </c>
      <c r="BJ1210" s="26">
        <f>BJ1217+BJ1211</f>
        <v>2449.5079999999998</v>
      </c>
      <c r="BK1210" s="26">
        <f>BK1217+BK1211</f>
        <v>0</v>
      </c>
      <c r="BL1210" s="26">
        <f>BL1217+BL1211</f>
        <v>0</v>
      </c>
      <c r="BM1210" s="26">
        <f>BM1217+BM1211</f>
        <v>0</v>
      </c>
      <c r="BN1210" s="26">
        <f>BN1217+BN1211</f>
        <v>0</v>
      </c>
      <c r="BO1210" s="26">
        <f t="shared" si="4488"/>
        <v>42316.407859999992</v>
      </c>
      <c r="BP1210" s="26">
        <f t="shared" si="4489"/>
        <v>37941.707999999999</v>
      </c>
      <c r="BQ1210" s="26">
        <f t="shared" si="4490"/>
        <v>31330.800000000003</v>
      </c>
      <c r="BR1210" s="26">
        <f>BR1217+BR1211</f>
        <v>0</v>
      </c>
      <c r="BS1210" s="27"/>
      <c r="BT1210" s="27"/>
      <c r="BU1210" s="23"/>
      <c r="BV1210" s="23"/>
      <c r="BW1210" s="23"/>
      <c r="BX1210" s="23"/>
      <c r="BY1210" s="23"/>
      <c r="BZ1210" s="23"/>
      <c r="CA1210" s="23"/>
      <c r="CB1210" s="23"/>
    </row>
    <row r="1211" s="28" customFormat="1">
      <c r="A1211" s="29" t="s">
        <v>505</v>
      </c>
      <c r="B1211" s="29" t="s">
        <v>70</v>
      </c>
      <c r="C1211" s="29" t="s">
        <v>334</v>
      </c>
      <c r="D1211" s="29"/>
      <c r="E1211" s="29"/>
      <c r="F1211" s="30" t="s">
        <v>496</v>
      </c>
      <c r="G1211" s="31"/>
      <c r="H1211" s="31"/>
      <c r="I1211" s="31"/>
      <c r="J1211" s="31"/>
      <c r="K1211" s="31"/>
      <c r="L1211" s="31"/>
      <c r="M1211" s="31"/>
      <c r="N1211" s="31"/>
      <c r="O1211" s="31"/>
      <c r="P1211" s="31">
        <f t="shared" ref="P1211:P1215" si="4497">P1212</f>
        <v>0</v>
      </c>
      <c r="Q1211" s="31">
        <f t="shared" ref="Q1211:Q1215" si="4498">Q1212</f>
        <v>0</v>
      </c>
      <c r="R1211" s="31">
        <f t="shared" ref="R1211:R1215" si="4499">R1212</f>
        <v>0</v>
      </c>
      <c r="S1211" s="31">
        <f t="shared" ref="S1211:S1215" si="4500">S1212</f>
        <v>831.69349999999997</v>
      </c>
      <c r="T1211" s="31">
        <f t="shared" ref="T1211:T1215" si="4501">T1212</f>
        <v>0</v>
      </c>
      <c r="U1211" s="31">
        <f t="shared" ref="U1211:U1215" si="4502">U1212</f>
        <v>0</v>
      </c>
      <c r="V1211" s="31">
        <f t="shared" ref="V1211:V1215" si="4503">V1212</f>
        <v>0</v>
      </c>
      <c r="W1211" s="31">
        <f t="shared" ref="W1211:W1215" si="4504">W1212</f>
        <v>0</v>
      </c>
      <c r="X1211" s="31">
        <f t="shared" ref="X1211:X1215" si="4505">X1212</f>
        <v>0</v>
      </c>
      <c r="Y1211" s="31">
        <f t="shared" si="4301"/>
        <v>831.69349999999997</v>
      </c>
      <c r="Z1211" s="31">
        <f t="shared" si="4302"/>
        <v>0</v>
      </c>
      <c r="AA1211" s="31">
        <f t="shared" si="4303"/>
        <v>0</v>
      </c>
      <c r="AB1211" s="31">
        <f t="shared" ref="AB1211:AB1215" si="4506">AB1212</f>
        <v>0</v>
      </c>
      <c r="AC1211" s="31">
        <f t="shared" ref="AC1211:AC1215" si="4507">AC1212</f>
        <v>0</v>
      </c>
      <c r="AD1211" s="31">
        <f t="shared" ref="AD1211:AD1215" si="4508">AD1212</f>
        <v>0</v>
      </c>
      <c r="AE1211" s="31">
        <f t="shared" si="4304"/>
        <v>831.69349999999997</v>
      </c>
      <c r="AF1211" s="31">
        <f t="shared" si="4305"/>
        <v>0</v>
      </c>
      <c r="AG1211" s="31">
        <f t="shared" si="4306"/>
        <v>0</v>
      </c>
      <c r="AH1211" s="31">
        <f t="shared" ref="AH1211:AH1215" si="4509">AH1212</f>
        <v>0</v>
      </c>
      <c r="AI1211" s="31">
        <f t="shared" ref="AI1211:AI1215" si="4510">AI1212</f>
        <v>0</v>
      </c>
      <c r="AJ1211" s="31">
        <f t="shared" ref="AJ1211:AJ1215" si="4511">AJ1212</f>
        <v>0</v>
      </c>
      <c r="AK1211" s="31">
        <f t="shared" ref="AK1211:AK1215" si="4512">AK1212</f>
        <v>0</v>
      </c>
      <c r="AL1211" s="31">
        <f t="shared" ref="AL1211:AL1215" si="4513">AL1212</f>
        <v>0</v>
      </c>
      <c r="AM1211" s="31">
        <f t="shared" ref="AM1211:AM1215" si="4514">AM1212</f>
        <v>0</v>
      </c>
      <c r="AN1211" s="31">
        <f t="shared" ref="AN1211:AN1215" si="4515">AN1212</f>
        <v>0</v>
      </c>
      <c r="AO1211" s="31">
        <f t="shared" ref="AO1211:AO1215" si="4516">AO1212</f>
        <v>0</v>
      </c>
      <c r="AP1211" s="31">
        <f t="shared" ref="AP1211:AP1215" si="4517">AP1212</f>
        <v>0</v>
      </c>
      <c r="AQ1211" s="31">
        <f t="shared" ref="AQ1211:AQ1215" si="4518">AQ1212</f>
        <v>0</v>
      </c>
      <c r="AR1211" s="31">
        <f t="shared" ref="AR1211:AR1215" si="4519">AR1212</f>
        <v>0</v>
      </c>
      <c r="AS1211" s="31">
        <f t="shared" ref="AS1211:AS1215" si="4520">AS1212</f>
        <v>0</v>
      </c>
      <c r="AT1211" s="31">
        <f t="shared" ref="AT1211:AT1215" si="4521">AT1212</f>
        <v>0</v>
      </c>
      <c r="AU1211" s="31">
        <f t="shared" ref="AU1211:AU1215" si="4522">AU1212</f>
        <v>0</v>
      </c>
      <c r="AV1211" s="31">
        <f t="shared" ref="AV1211:AV1215" si="4523">AV1212</f>
        <v>0</v>
      </c>
      <c r="AW1211" s="31">
        <f t="shared" si="4491"/>
        <v>831.69349999999997</v>
      </c>
      <c r="AX1211" s="31">
        <f t="shared" si="4492"/>
        <v>0</v>
      </c>
      <c r="AY1211" s="31">
        <f t="shared" si="4493"/>
        <v>0</v>
      </c>
      <c r="AZ1211" s="31">
        <f t="shared" ref="AZ1211:AZ1215" si="4524">AZ1212</f>
        <v>0</v>
      </c>
      <c r="BA1211" s="31">
        <f t="shared" si="4494"/>
        <v>831.69349999999997</v>
      </c>
      <c r="BB1211" s="31">
        <f t="shared" si="4495"/>
        <v>0</v>
      </c>
      <c r="BC1211" s="31">
        <f t="shared" si="4496"/>
        <v>0</v>
      </c>
      <c r="BD1211" s="31">
        <f t="shared" ref="BD1211:BD1215" si="4525">BD1212</f>
        <v>0</v>
      </c>
      <c r="BE1211" s="31">
        <f t="shared" ref="BE1211:BE1215" si="4526">BE1212</f>
        <v>0</v>
      </c>
      <c r="BF1211" s="31">
        <f t="shared" ref="BF1211:BF1215" si="4527">BF1212</f>
        <v>0</v>
      </c>
      <c r="BG1211" s="31">
        <f t="shared" ref="BG1211:BG1215" si="4528">BG1212</f>
        <v>0</v>
      </c>
      <c r="BH1211" s="31">
        <f t="shared" ref="BH1211:BH1215" si="4529">BH1212</f>
        <v>0</v>
      </c>
      <c r="BI1211" s="31">
        <f t="shared" ref="BI1211:BI1215" si="4530">BI1212</f>
        <v>0</v>
      </c>
      <c r="BJ1211" s="31">
        <f t="shared" ref="BJ1211:BJ1215" si="4531">BJ1212</f>
        <v>0</v>
      </c>
      <c r="BK1211" s="31">
        <f t="shared" ref="BK1211:BK1215" si="4532">BK1212</f>
        <v>0</v>
      </c>
      <c r="BL1211" s="31">
        <f t="shared" ref="BL1211:BL1215" si="4533">BL1212</f>
        <v>0</v>
      </c>
      <c r="BM1211" s="31">
        <f t="shared" ref="BM1211:BM1215" si="4534">BM1212</f>
        <v>0</v>
      </c>
      <c r="BN1211" s="31">
        <f t="shared" ref="BN1211:BN1215" si="4535">BN1212</f>
        <v>0</v>
      </c>
      <c r="BO1211" s="31">
        <f t="shared" si="4488"/>
        <v>831.69349999999997</v>
      </c>
      <c r="BP1211" s="31">
        <f t="shared" si="4489"/>
        <v>0</v>
      </c>
      <c r="BQ1211" s="31">
        <f t="shared" si="4490"/>
        <v>0</v>
      </c>
      <c r="BR1211" s="31">
        <f t="shared" ref="BR1211:BR1215" si="4536">BR1212</f>
        <v>0</v>
      </c>
      <c r="BS1211" s="32"/>
      <c r="BT1211" s="32"/>
      <c r="BU1211" s="28"/>
      <c r="BV1211" s="28"/>
      <c r="BW1211" s="28"/>
      <c r="BX1211" s="28"/>
      <c r="BY1211" s="28"/>
      <c r="BZ1211" s="28"/>
      <c r="CA1211" s="28"/>
      <c r="CB1211" s="28"/>
    </row>
    <row r="1212" s="1" customFormat="1">
      <c r="A1212" s="33" t="s">
        <v>505</v>
      </c>
      <c r="B1212" s="33" t="s">
        <v>70</v>
      </c>
      <c r="C1212" s="33" t="s">
        <v>334</v>
      </c>
      <c r="D1212" s="33" t="s">
        <v>457</v>
      </c>
      <c r="E1212" s="33"/>
      <c r="F1212" s="34" t="s">
        <v>458</v>
      </c>
      <c r="G1212" s="17"/>
      <c r="H1212" s="17"/>
      <c r="I1212" s="17"/>
      <c r="J1212" s="17"/>
      <c r="K1212" s="17"/>
      <c r="L1212" s="17"/>
      <c r="M1212" s="17"/>
      <c r="N1212" s="17"/>
      <c r="O1212" s="17"/>
      <c r="P1212" s="17">
        <f t="shared" si="4497"/>
        <v>0</v>
      </c>
      <c r="Q1212" s="17">
        <f t="shared" si="4498"/>
        <v>0</v>
      </c>
      <c r="R1212" s="17">
        <f t="shared" si="4499"/>
        <v>0</v>
      </c>
      <c r="S1212" s="17">
        <f t="shared" si="4500"/>
        <v>831.69349999999997</v>
      </c>
      <c r="T1212" s="17">
        <f t="shared" si="4501"/>
        <v>0</v>
      </c>
      <c r="U1212" s="17">
        <f t="shared" si="4502"/>
        <v>0</v>
      </c>
      <c r="V1212" s="17">
        <f t="shared" si="4503"/>
        <v>0</v>
      </c>
      <c r="W1212" s="17">
        <f t="shared" si="4504"/>
        <v>0</v>
      </c>
      <c r="X1212" s="17">
        <f t="shared" si="4505"/>
        <v>0</v>
      </c>
      <c r="Y1212" s="17">
        <f t="shared" si="4301"/>
        <v>831.69349999999997</v>
      </c>
      <c r="Z1212" s="17">
        <f t="shared" si="4302"/>
        <v>0</v>
      </c>
      <c r="AA1212" s="17">
        <f t="shared" si="4303"/>
        <v>0</v>
      </c>
      <c r="AB1212" s="17">
        <f t="shared" si="4506"/>
        <v>0</v>
      </c>
      <c r="AC1212" s="17">
        <f t="shared" si="4507"/>
        <v>0</v>
      </c>
      <c r="AD1212" s="17">
        <f t="shared" si="4508"/>
        <v>0</v>
      </c>
      <c r="AE1212" s="17">
        <f t="shared" si="4304"/>
        <v>831.69349999999997</v>
      </c>
      <c r="AF1212" s="17">
        <f t="shared" si="4305"/>
        <v>0</v>
      </c>
      <c r="AG1212" s="17">
        <f t="shared" si="4306"/>
        <v>0</v>
      </c>
      <c r="AH1212" s="17">
        <f t="shared" si="4509"/>
        <v>0</v>
      </c>
      <c r="AI1212" s="17">
        <f t="shared" si="4510"/>
        <v>0</v>
      </c>
      <c r="AJ1212" s="17">
        <f t="shared" si="4511"/>
        <v>0</v>
      </c>
      <c r="AK1212" s="17">
        <f t="shared" si="4512"/>
        <v>0</v>
      </c>
      <c r="AL1212" s="17">
        <f t="shared" si="4513"/>
        <v>0</v>
      </c>
      <c r="AM1212" s="17">
        <f t="shared" si="4514"/>
        <v>0</v>
      </c>
      <c r="AN1212" s="17">
        <f t="shared" si="4515"/>
        <v>0</v>
      </c>
      <c r="AO1212" s="17">
        <f t="shared" si="4516"/>
        <v>0</v>
      </c>
      <c r="AP1212" s="17">
        <f t="shared" si="4517"/>
        <v>0</v>
      </c>
      <c r="AQ1212" s="17">
        <f t="shared" si="4518"/>
        <v>0</v>
      </c>
      <c r="AR1212" s="17">
        <f t="shared" si="4519"/>
        <v>0</v>
      </c>
      <c r="AS1212" s="17">
        <f t="shared" si="4520"/>
        <v>0</v>
      </c>
      <c r="AT1212" s="17">
        <f t="shared" si="4521"/>
        <v>0</v>
      </c>
      <c r="AU1212" s="17">
        <f t="shared" si="4522"/>
        <v>0</v>
      </c>
      <c r="AV1212" s="17">
        <f t="shared" si="4523"/>
        <v>0</v>
      </c>
      <c r="AW1212" s="17">
        <f t="shared" si="4491"/>
        <v>831.69349999999997</v>
      </c>
      <c r="AX1212" s="17">
        <f t="shared" si="4492"/>
        <v>0</v>
      </c>
      <c r="AY1212" s="17">
        <f t="shared" si="4493"/>
        <v>0</v>
      </c>
      <c r="AZ1212" s="17">
        <f t="shared" si="4524"/>
        <v>0</v>
      </c>
      <c r="BA1212" s="17">
        <f t="shared" si="4494"/>
        <v>831.69349999999997</v>
      </c>
      <c r="BB1212" s="17">
        <f t="shared" si="4495"/>
        <v>0</v>
      </c>
      <c r="BC1212" s="17">
        <f t="shared" si="4496"/>
        <v>0</v>
      </c>
      <c r="BD1212" s="17">
        <f t="shared" si="4525"/>
        <v>0</v>
      </c>
      <c r="BE1212" s="17">
        <f t="shared" si="4526"/>
        <v>0</v>
      </c>
      <c r="BF1212" s="17">
        <f t="shared" si="4527"/>
        <v>0</v>
      </c>
      <c r="BG1212" s="17">
        <f t="shared" si="4528"/>
        <v>0</v>
      </c>
      <c r="BH1212" s="17">
        <f t="shared" si="4529"/>
        <v>0</v>
      </c>
      <c r="BI1212" s="17">
        <f t="shared" si="4530"/>
        <v>0</v>
      </c>
      <c r="BJ1212" s="17">
        <f t="shared" si="4531"/>
        <v>0</v>
      </c>
      <c r="BK1212" s="17">
        <f t="shared" si="4532"/>
        <v>0</v>
      </c>
      <c r="BL1212" s="17">
        <f t="shared" si="4533"/>
        <v>0</v>
      </c>
      <c r="BM1212" s="17">
        <f t="shared" si="4534"/>
        <v>0</v>
      </c>
      <c r="BN1212" s="17">
        <f t="shared" si="4535"/>
        <v>0</v>
      </c>
      <c r="BO1212" s="17">
        <f t="shared" si="4488"/>
        <v>831.69349999999997</v>
      </c>
      <c r="BP1212" s="17">
        <f t="shared" si="4489"/>
        <v>0</v>
      </c>
      <c r="BQ1212" s="17">
        <f t="shared" si="4490"/>
        <v>0</v>
      </c>
      <c r="BR1212" s="17">
        <f t="shared" si="4536"/>
        <v>0</v>
      </c>
      <c r="BS1212" s="35"/>
      <c r="BT1212" s="35"/>
      <c r="BU1212" s="1"/>
      <c r="BV1212" s="1"/>
      <c r="BW1212" s="1"/>
      <c r="BX1212" s="1"/>
      <c r="BY1212" s="1"/>
      <c r="BZ1212" s="1"/>
      <c r="CA1212" s="1"/>
      <c r="CB1212" s="1"/>
    </row>
    <row r="1213" s="1" customFormat="1">
      <c r="A1213" s="33" t="s">
        <v>505</v>
      </c>
      <c r="B1213" s="33" t="s">
        <v>70</v>
      </c>
      <c r="C1213" s="33" t="s">
        <v>334</v>
      </c>
      <c r="D1213" s="33" t="s">
        <v>470</v>
      </c>
      <c r="E1213" s="33"/>
      <c r="F1213" s="34" t="s">
        <v>43</v>
      </c>
      <c r="G1213" s="17"/>
      <c r="H1213" s="17"/>
      <c r="I1213" s="17"/>
      <c r="J1213" s="17"/>
      <c r="K1213" s="17"/>
      <c r="L1213" s="17"/>
      <c r="M1213" s="17"/>
      <c r="N1213" s="17"/>
      <c r="O1213" s="17"/>
      <c r="P1213" s="17">
        <f t="shared" si="4497"/>
        <v>0</v>
      </c>
      <c r="Q1213" s="17">
        <f t="shared" si="4498"/>
        <v>0</v>
      </c>
      <c r="R1213" s="17">
        <f t="shared" si="4499"/>
        <v>0</v>
      </c>
      <c r="S1213" s="17">
        <f t="shared" si="4500"/>
        <v>831.69349999999997</v>
      </c>
      <c r="T1213" s="17">
        <f t="shared" si="4501"/>
        <v>0</v>
      </c>
      <c r="U1213" s="17">
        <f t="shared" si="4502"/>
        <v>0</v>
      </c>
      <c r="V1213" s="17">
        <f t="shared" si="4503"/>
        <v>0</v>
      </c>
      <c r="W1213" s="17">
        <f t="shared" si="4504"/>
        <v>0</v>
      </c>
      <c r="X1213" s="17">
        <f t="shared" si="4505"/>
        <v>0</v>
      </c>
      <c r="Y1213" s="17">
        <f t="shared" si="4301"/>
        <v>831.69349999999997</v>
      </c>
      <c r="Z1213" s="17">
        <f t="shared" si="4302"/>
        <v>0</v>
      </c>
      <c r="AA1213" s="17">
        <f t="shared" si="4303"/>
        <v>0</v>
      </c>
      <c r="AB1213" s="17">
        <f t="shared" si="4506"/>
        <v>0</v>
      </c>
      <c r="AC1213" s="17">
        <f t="shared" si="4507"/>
        <v>0</v>
      </c>
      <c r="AD1213" s="17">
        <f t="shared" si="4508"/>
        <v>0</v>
      </c>
      <c r="AE1213" s="17">
        <f t="shared" si="4304"/>
        <v>831.69349999999997</v>
      </c>
      <c r="AF1213" s="17">
        <f t="shared" si="4305"/>
        <v>0</v>
      </c>
      <c r="AG1213" s="17">
        <f t="shared" si="4306"/>
        <v>0</v>
      </c>
      <c r="AH1213" s="17">
        <f t="shared" si="4509"/>
        <v>0</v>
      </c>
      <c r="AI1213" s="17">
        <f t="shared" si="4510"/>
        <v>0</v>
      </c>
      <c r="AJ1213" s="17">
        <f t="shared" si="4511"/>
        <v>0</v>
      </c>
      <c r="AK1213" s="17">
        <f t="shared" si="4512"/>
        <v>0</v>
      </c>
      <c r="AL1213" s="17">
        <f t="shared" si="4513"/>
        <v>0</v>
      </c>
      <c r="AM1213" s="17">
        <f t="shared" si="4514"/>
        <v>0</v>
      </c>
      <c r="AN1213" s="17">
        <f t="shared" si="4515"/>
        <v>0</v>
      </c>
      <c r="AO1213" s="17">
        <f t="shared" si="4516"/>
        <v>0</v>
      </c>
      <c r="AP1213" s="17">
        <f t="shared" si="4517"/>
        <v>0</v>
      </c>
      <c r="AQ1213" s="17">
        <f t="shared" si="4518"/>
        <v>0</v>
      </c>
      <c r="AR1213" s="17">
        <f t="shared" si="4519"/>
        <v>0</v>
      </c>
      <c r="AS1213" s="17">
        <f t="shared" si="4520"/>
        <v>0</v>
      </c>
      <c r="AT1213" s="17">
        <f t="shared" si="4521"/>
        <v>0</v>
      </c>
      <c r="AU1213" s="17">
        <f t="shared" si="4522"/>
        <v>0</v>
      </c>
      <c r="AV1213" s="17">
        <f t="shared" si="4523"/>
        <v>0</v>
      </c>
      <c r="AW1213" s="17">
        <f t="shared" si="4491"/>
        <v>831.69349999999997</v>
      </c>
      <c r="AX1213" s="17">
        <f t="shared" si="4492"/>
        <v>0</v>
      </c>
      <c r="AY1213" s="17">
        <f t="shared" si="4493"/>
        <v>0</v>
      </c>
      <c r="AZ1213" s="17">
        <f t="shared" si="4524"/>
        <v>0</v>
      </c>
      <c r="BA1213" s="17">
        <f t="shared" si="4494"/>
        <v>831.69349999999997</v>
      </c>
      <c r="BB1213" s="17">
        <f t="shared" si="4495"/>
        <v>0</v>
      </c>
      <c r="BC1213" s="17">
        <f t="shared" si="4496"/>
        <v>0</v>
      </c>
      <c r="BD1213" s="17">
        <f t="shared" si="4525"/>
        <v>0</v>
      </c>
      <c r="BE1213" s="17">
        <f t="shared" si="4526"/>
        <v>0</v>
      </c>
      <c r="BF1213" s="17">
        <f t="shared" si="4527"/>
        <v>0</v>
      </c>
      <c r="BG1213" s="17">
        <f t="shared" si="4528"/>
        <v>0</v>
      </c>
      <c r="BH1213" s="17">
        <f t="shared" si="4529"/>
        <v>0</v>
      </c>
      <c r="BI1213" s="17">
        <f t="shared" si="4530"/>
        <v>0</v>
      </c>
      <c r="BJ1213" s="17">
        <f t="shared" si="4531"/>
        <v>0</v>
      </c>
      <c r="BK1213" s="17">
        <f t="shared" si="4532"/>
        <v>0</v>
      </c>
      <c r="BL1213" s="17">
        <f t="shared" si="4533"/>
        <v>0</v>
      </c>
      <c r="BM1213" s="17">
        <f t="shared" si="4534"/>
        <v>0</v>
      </c>
      <c r="BN1213" s="17">
        <f t="shared" si="4535"/>
        <v>0</v>
      </c>
      <c r="BO1213" s="17">
        <f t="shared" si="4488"/>
        <v>831.69349999999997</v>
      </c>
      <c r="BP1213" s="17">
        <f t="shared" si="4489"/>
        <v>0</v>
      </c>
      <c r="BQ1213" s="17">
        <f t="shared" si="4490"/>
        <v>0</v>
      </c>
      <c r="BR1213" s="17">
        <f t="shared" si="4536"/>
        <v>0</v>
      </c>
      <c r="BS1213" s="35"/>
      <c r="BT1213" s="35"/>
      <c r="BU1213" s="1"/>
      <c r="BV1213" s="1"/>
      <c r="BW1213" s="1"/>
      <c r="BX1213" s="1"/>
      <c r="BY1213" s="1"/>
      <c r="BZ1213" s="1"/>
      <c r="CA1213" s="1"/>
      <c r="CB1213" s="1"/>
    </row>
    <row r="1214" s="1" customFormat="1">
      <c r="A1214" s="33" t="s">
        <v>505</v>
      </c>
      <c r="B1214" s="33" t="s">
        <v>70</v>
      </c>
      <c r="C1214" s="33" t="s">
        <v>334</v>
      </c>
      <c r="D1214" s="33" t="s">
        <v>492</v>
      </c>
      <c r="E1214" s="33"/>
      <c r="F1214" s="34" t="s">
        <v>493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>
        <f t="shared" si="4497"/>
        <v>0</v>
      </c>
      <c r="Q1214" s="17">
        <f t="shared" si="4498"/>
        <v>0</v>
      </c>
      <c r="R1214" s="17">
        <f t="shared" si="4499"/>
        <v>0</v>
      </c>
      <c r="S1214" s="17">
        <f t="shared" si="4500"/>
        <v>831.69349999999997</v>
      </c>
      <c r="T1214" s="17">
        <f t="shared" si="4501"/>
        <v>0</v>
      </c>
      <c r="U1214" s="17">
        <f t="shared" si="4502"/>
        <v>0</v>
      </c>
      <c r="V1214" s="17">
        <f t="shared" si="4503"/>
        <v>0</v>
      </c>
      <c r="W1214" s="17">
        <f t="shared" si="4504"/>
        <v>0</v>
      </c>
      <c r="X1214" s="17">
        <f t="shared" si="4505"/>
        <v>0</v>
      </c>
      <c r="Y1214" s="17">
        <f t="shared" si="4301"/>
        <v>831.69349999999997</v>
      </c>
      <c r="Z1214" s="17">
        <f t="shared" si="4302"/>
        <v>0</v>
      </c>
      <c r="AA1214" s="17">
        <f t="shared" si="4303"/>
        <v>0</v>
      </c>
      <c r="AB1214" s="17">
        <f t="shared" si="4506"/>
        <v>0</v>
      </c>
      <c r="AC1214" s="17">
        <f t="shared" si="4507"/>
        <v>0</v>
      </c>
      <c r="AD1214" s="17">
        <f t="shared" si="4508"/>
        <v>0</v>
      </c>
      <c r="AE1214" s="17">
        <f t="shared" si="4304"/>
        <v>831.69349999999997</v>
      </c>
      <c r="AF1214" s="17">
        <f t="shared" si="4305"/>
        <v>0</v>
      </c>
      <c r="AG1214" s="17">
        <f t="shared" si="4306"/>
        <v>0</v>
      </c>
      <c r="AH1214" s="17">
        <f t="shared" si="4509"/>
        <v>0</v>
      </c>
      <c r="AI1214" s="17">
        <f t="shared" si="4510"/>
        <v>0</v>
      </c>
      <c r="AJ1214" s="17">
        <f t="shared" si="4511"/>
        <v>0</v>
      </c>
      <c r="AK1214" s="17">
        <f t="shared" si="4512"/>
        <v>0</v>
      </c>
      <c r="AL1214" s="17">
        <f t="shared" si="4513"/>
        <v>0</v>
      </c>
      <c r="AM1214" s="17">
        <f t="shared" si="4514"/>
        <v>0</v>
      </c>
      <c r="AN1214" s="17">
        <f t="shared" si="4515"/>
        <v>0</v>
      </c>
      <c r="AO1214" s="17">
        <f t="shared" si="4516"/>
        <v>0</v>
      </c>
      <c r="AP1214" s="17">
        <f t="shared" si="4517"/>
        <v>0</v>
      </c>
      <c r="AQ1214" s="17">
        <f t="shared" si="4518"/>
        <v>0</v>
      </c>
      <c r="AR1214" s="17">
        <f t="shared" si="4519"/>
        <v>0</v>
      </c>
      <c r="AS1214" s="17">
        <f t="shared" si="4520"/>
        <v>0</v>
      </c>
      <c r="AT1214" s="17">
        <f t="shared" si="4521"/>
        <v>0</v>
      </c>
      <c r="AU1214" s="17">
        <f t="shared" si="4522"/>
        <v>0</v>
      </c>
      <c r="AV1214" s="17">
        <f t="shared" si="4523"/>
        <v>0</v>
      </c>
      <c r="AW1214" s="17">
        <f t="shared" si="4491"/>
        <v>831.69349999999997</v>
      </c>
      <c r="AX1214" s="17">
        <f t="shared" si="4492"/>
        <v>0</v>
      </c>
      <c r="AY1214" s="17">
        <f t="shared" si="4493"/>
        <v>0</v>
      </c>
      <c r="AZ1214" s="17">
        <f t="shared" si="4524"/>
        <v>0</v>
      </c>
      <c r="BA1214" s="17">
        <f t="shared" si="4494"/>
        <v>831.69349999999997</v>
      </c>
      <c r="BB1214" s="17">
        <f t="shared" si="4495"/>
        <v>0</v>
      </c>
      <c r="BC1214" s="17">
        <f t="shared" si="4496"/>
        <v>0</v>
      </c>
      <c r="BD1214" s="17">
        <f t="shared" si="4525"/>
        <v>0</v>
      </c>
      <c r="BE1214" s="17">
        <f t="shared" si="4526"/>
        <v>0</v>
      </c>
      <c r="BF1214" s="17">
        <f t="shared" si="4527"/>
        <v>0</v>
      </c>
      <c r="BG1214" s="17">
        <f t="shared" si="4528"/>
        <v>0</v>
      </c>
      <c r="BH1214" s="17">
        <f t="shared" si="4529"/>
        <v>0</v>
      </c>
      <c r="BI1214" s="17">
        <f t="shared" si="4530"/>
        <v>0</v>
      </c>
      <c r="BJ1214" s="17">
        <f t="shared" si="4531"/>
        <v>0</v>
      </c>
      <c r="BK1214" s="17">
        <f t="shared" si="4532"/>
        <v>0</v>
      </c>
      <c r="BL1214" s="17">
        <f t="shared" si="4533"/>
        <v>0</v>
      </c>
      <c r="BM1214" s="17">
        <f t="shared" si="4534"/>
        <v>0</v>
      </c>
      <c r="BN1214" s="17">
        <f t="shared" si="4535"/>
        <v>0</v>
      </c>
      <c r="BO1214" s="17">
        <f t="shared" si="4488"/>
        <v>831.69349999999997</v>
      </c>
      <c r="BP1214" s="17">
        <f t="shared" si="4489"/>
        <v>0</v>
      </c>
      <c r="BQ1214" s="17">
        <f t="shared" si="4490"/>
        <v>0</v>
      </c>
      <c r="BR1214" s="17">
        <f t="shared" si="4536"/>
        <v>0</v>
      </c>
      <c r="BS1214" s="35"/>
      <c r="BT1214" s="35"/>
      <c r="BU1214" s="1"/>
      <c r="BV1214" s="1"/>
      <c r="BW1214" s="1"/>
      <c r="BX1214" s="1"/>
      <c r="BY1214" s="1"/>
      <c r="BZ1214" s="1"/>
      <c r="CA1214" s="1"/>
      <c r="CB1214" s="1"/>
    </row>
    <row r="1215" s="1" customFormat="1">
      <c r="A1215" s="33" t="s">
        <v>505</v>
      </c>
      <c r="B1215" s="33" t="s">
        <v>70</v>
      </c>
      <c r="C1215" s="33" t="s">
        <v>334</v>
      </c>
      <c r="D1215" s="33" t="s">
        <v>494</v>
      </c>
      <c r="E1215" s="33"/>
      <c r="F1215" s="34" t="s">
        <v>495</v>
      </c>
      <c r="G1215" s="17"/>
      <c r="H1215" s="17"/>
      <c r="I1215" s="17"/>
      <c r="J1215" s="17"/>
      <c r="K1215" s="17"/>
      <c r="L1215" s="17"/>
      <c r="M1215" s="17"/>
      <c r="N1215" s="17"/>
      <c r="O1215" s="17"/>
      <c r="P1215" s="17">
        <f t="shared" si="4497"/>
        <v>0</v>
      </c>
      <c r="Q1215" s="17">
        <f t="shared" si="4498"/>
        <v>0</v>
      </c>
      <c r="R1215" s="17">
        <f t="shared" si="4499"/>
        <v>0</v>
      </c>
      <c r="S1215" s="17">
        <f t="shared" si="4500"/>
        <v>831.69349999999997</v>
      </c>
      <c r="T1215" s="17">
        <f t="shared" si="4501"/>
        <v>0</v>
      </c>
      <c r="U1215" s="17">
        <f t="shared" si="4502"/>
        <v>0</v>
      </c>
      <c r="V1215" s="17">
        <f t="shared" si="4503"/>
        <v>0</v>
      </c>
      <c r="W1215" s="17">
        <f t="shared" si="4504"/>
        <v>0</v>
      </c>
      <c r="X1215" s="17">
        <f t="shared" si="4505"/>
        <v>0</v>
      </c>
      <c r="Y1215" s="17">
        <f t="shared" si="4301"/>
        <v>831.69349999999997</v>
      </c>
      <c r="Z1215" s="17">
        <f t="shared" si="4302"/>
        <v>0</v>
      </c>
      <c r="AA1215" s="17">
        <f t="shared" si="4303"/>
        <v>0</v>
      </c>
      <c r="AB1215" s="17">
        <f t="shared" si="4506"/>
        <v>0</v>
      </c>
      <c r="AC1215" s="17">
        <f t="shared" si="4507"/>
        <v>0</v>
      </c>
      <c r="AD1215" s="17">
        <f t="shared" si="4508"/>
        <v>0</v>
      </c>
      <c r="AE1215" s="17">
        <f t="shared" si="4304"/>
        <v>831.69349999999997</v>
      </c>
      <c r="AF1215" s="17">
        <f t="shared" si="4305"/>
        <v>0</v>
      </c>
      <c r="AG1215" s="17">
        <f t="shared" si="4306"/>
        <v>0</v>
      </c>
      <c r="AH1215" s="17">
        <f t="shared" si="4509"/>
        <v>0</v>
      </c>
      <c r="AI1215" s="17">
        <f t="shared" si="4510"/>
        <v>0</v>
      </c>
      <c r="AJ1215" s="17">
        <f t="shared" si="4511"/>
        <v>0</v>
      </c>
      <c r="AK1215" s="17">
        <f t="shared" si="4512"/>
        <v>0</v>
      </c>
      <c r="AL1215" s="17">
        <f t="shared" si="4513"/>
        <v>0</v>
      </c>
      <c r="AM1215" s="17">
        <f t="shared" si="4514"/>
        <v>0</v>
      </c>
      <c r="AN1215" s="17">
        <f t="shared" si="4515"/>
        <v>0</v>
      </c>
      <c r="AO1215" s="17">
        <f t="shared" si="4516"/>
        <v>0</v>
      </c>
      <c r="AP1215" s="17">
        <f t="shared" si="4517"/>
        <v>0</v>
      </c>
      <c r="AQ1215" s="17">
        <f t="shared" si="4518"/>
        <v>0</v>
      </c>
      <c r="AR1215" s="17">
        <f t="shared" si="4519"/>
        <v>0</v>
      </c>
      <c r="AS1215" s="17">
        <f t="shared" si="4520"/>
        <v>0</v>
      </c>
      <c r="AT1215" s="17">
        <f t="shared" si="4521"/>
        <v>0</v>
      </c>
      <c r="AU1215" s="17">
        <f t="shared" si="4522"/>
        <v>0</v>
      </c>
      <c r="AV1215" s="17">
        <f t="shared" si="4523"/>
        <v>0</v>
      </c>
      <c r="AW1215" s="17">
        <f t="shared" si="4491"/>
        <v>831.69349999999997</v>
      </c>
      <c r="AX1215" s="17">
        <f t="shared" si="4492"/>
        <v>0</v>
      </c>
      <c r="AY1215" s="17">
        <f t="shared" si="4493"/>
        <v>0</v>
      </c>
      <c r="AZ1215" s="17">
        <f t="shared" si="4524"/>
        <v>0</v>
      </c>
      <c r="BA1215" s="17">
        <f t="shared" si="4494"/>
        <v>831.69349999999997</v>
      </c>
      <c r="BB1215" s="17">
        <f t="shared" si="4495"/>
        <v>0</v>
      </c>
      <c r="BC1215" s="17">
        <f t="shared" si="4496"/>
        <v>0</v>
      </c>
      <c r="BD1215" s="17">
        <f t="shared" si="4525"/>
        <v>0</v>
      </c>
      <c r="BE1215" s="17">
        <f t="shared" si="4526"/>
        <v>0</v>
      </c>
      <c r="BF1215" s="17">
        <f t="shared" si="4527"/>
        <v>0</v>
      </c>
      <c r="BG1215" s="17">
        <f t="shared" si="4528"/>
        <v>0</v>
      </c>
      <c r="BH1215" s="17">
        <f t="shared" si="4529"/>
        <v>0</v>
      </c>
      <c r="BI1215" s="17">
        <f t="shared" si="4530"/>
        <v>0</v>
      </c>
      <c r="BJ1215" s="17">
        <f t="shared" si="4531"/>
        <v>0</v>
      </c>
      <c r="BK1215" s="17">
        <f t="shared" si="4532"/>
        <v>0</v>
      </c>
      <c r="BL1215" s="17">
        <f t="shared" si="4533"/>
        <v>0</v>
      </c>
      <c r="BM1215" s="17">
        <f t="shared" si="4534"/>
        <v>0</v>
      </c>
      <c r="BN1215" s="17">
        <f t="shared" si="4535"/>
        <v>0</v>
      </c>
      <c r="BO1215" s="17">
        <f t="shared" si="4488"/>
        <v>831.69349999999997</v>
      </c>
      <c r="BP1215" s="17">
        <f t="shared" si="4489"/>
        <v>0</v>
      </c>
      <c r="BQ1215" s="17">
        <f t="shared" si="4490"/>
        <v>0</v>
      </c>
      <c r="BR1215" s="17">
        <f t="shared" si="4536"/>
        <v>0</v>
      </c>
      <c r="BS1215" s="35"/>
      <c r="BT1215" s="35"/>
      <c r="BU1215" s="1"/>
      <c r="BV1215" s="1"/>
      <c r="BW1215" s="1"/>
      <c r="BX1215" s="1"/>
      <c r="BY1215" s="1"/>
      <c r="BZ1215" s="1"/>
      <c r="CA1215" s="1"/>
      <c r="CB1215" s="1"/>
    </row>
    <row r="1216" s="1" customFormat="1">
      <c r="A1216" s="33" t="s">
        <v>505</v>
      </c>
      <c r="B1216" s="33" t="s">
        <v>70</v>
      </c>
      <c r="C1216" s="33" t="s">
        <v>334</v>
      </c>
      <c r="D1216" s="33" t="s">
        <v>494</v>
      </c>
      <c r="E1216" s="33" t="s">
        <v>48</v>
      </c>
      <c r="F1216" s="34" t="s">
        <v>49</v>
      </c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>
        <f>614+217.6935</f>
        <v>831.69349999999997</v>
      </c>
      <c r="T1216" s="17"/>
      <c r="U1216" s="17"/>
      <c r="V1216" s="17"/>
      <c r="W1216" s="17"/>
      <c r="X1216" s="17"/>
      <c r="Y1216" s="17">
        <f t="shared" si="4301"/>
        <v>831.69349999999997</v>
      </c>
      <c r="Z1216" s="17">
        <f t="shared" si="4302"/>
        <v>0</v>
      </c>
      <c r="AA1216" s="17">
        <f t="shared" si="4303"/>
        <v>0</v>
      </c>
      <c r="AB1216" s="17"/>
      <c r="AC1216" s="17"/>
      <c r="AD1216" s="17"/>
      <c r="AE1216" s="17">
        <f t="shared" si="4304"/>
        <v>831.69349999999997</v>
      </c>
      <c r="AF1216" s="17">
        <f t="shared" si="4305"/>
        <v>0</v>
      </c>
      <c r="AG1216" s="17">
        <f t="shared" si="4306"/>
        <v>0</v>
      </c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>
        <f t="shared" si="4491"/>
        <v>831.69349999999997</v>
      </c>
      <c r="AX1216" s="17">
        <f t="shared" si="4492"/>
        <v>0</v>
      </c>
      <c r="AY1216" s="17">
        <f t="shared" si="4493"/>
        <v>0</v>
      </c>
      <c r="AZ1216" s="17"/>
      <c r="BA1216" s="17">
        <f t="shared" si="4494"/>
        <v>831.69349999999997</v>
      </c>
      <c r="BB1216" s="17">
        <f t="shared" si="4495"/>
        <v>0</v>
      </c>
      <c r="BC1216" s="17">
        <f t="shared" si="4496"/>
        <v>0</v>
      </c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>
        <f t="shared" si="4488"/>
        <v>831.69349999999997</v>
      </c>
      <c r="BP1216" s="17">
        <f t="shared" si="4489"/>
        <v>0</v>
      </c>
      <c r="BQ1216" s="17">
        <f t="shared" si="4490"/>
        <v>0</v>
      </c>
      <c r="BR1216" s="17"/>
      <c r="BS1216" s="35"/>
      <c r="BT1216" s="35"/>
      <c r="BU1216" s="1"/>
      <c r="BV1216" s="1"/>
      <c r="BW1216" s="1"/>
      <c r="BX1216" s="1"/>
      <c r="BY1216" s="1"/>
      <c r="BZ1216" s="1"/>
      <c r="CA1216" s="1"/>
      <c r="CB1216" s="1"/>
    </row>
    <row r="1217" s="28" customFormat="1">
      <c r="A1217" s="29" t="s">
        <v>505</v>
      </c>
      <c r="B1217" s="29" t="s">
        <v>70</v>
      </c>
      <c r="C1217" s="29" t="s">
        <v>72</v>
      </c>
      <c r="D1217" s="29"/>
      <c r="E1217" s="29"/>
      <c r="F1217" s="30" t="s">
        <v>73</v>
      </c>
      <c r="G1217" s="31">
        <f>G1218+G1223+G1234</f>
        <v>26021.399999999998</v>
      </c>
      <c r="H1217" s="31">
        <f>H1218+H1223+H1234</f>
        <v>20741.299999999996</v>
      </c>
      <c r="I1217" s="31">
        <f>I1218+I1223+I1234</f>
        <v>16579.900000000001</v>
      </c>
      <c r="J1217" s="31">
        <f>J1218+J1223+J1234</f>
        <v>14750.9</v>
      </c>
      <c r="K1217" s="31">
        <f>K1218+K1223+K1234</f>
        <v>14750.9</v>
      </c>
      <c r="L1217" s="31">
        <f>L1218+L1223+L1234</f>
        <v>14750.9</v>
      </c>
      <c r="M1217" s="31">
        <f t="shared" si="4347"/>
        <v>40772.299999999996</v>
      </c>
      <c r="N1217" s="31">
        <f t="shared" si="4348"/>
        <v>35492.199999999997</v>
      </c>
      <c r="O1217" s="31">
        <f t="shared" si="4349"/>
        <v>31330.800000000003</v>
      </c>
      <c r="P1217" s="31">
        <f>P1218+P1223+P1234+P1239</f>
        <v>0</v>
      </c>
      <c r="Q1217" s="31">
        <f>Q1218+Q1223+Q1234+Q1239</f>
        <v>0</v>
      </c>
      <c r="R1217" s="31">
        <f>R1218+R1223+R1234+R1239</f>
        <v>0</v>
      </c>
      <c r="S1217" s="31">
        <f>S1218+S1223+S1234+S1239</f>
        <v>0.15336</v>
      </c>
      <c r="T1217" s="31">
        <f>T1218+T1223+T1234+T1239</f>
        <v>0</v>
      </c>
      <c r="U1217" s="31">
        <f>U1218+U1223+U1234+U1239</f>
        <v>0</v>
      </c>
      <c r="V1217" s="31">
        <f>V1218+V1223+V1234+V1239</f>
        <v>0</v>
      </c>
      <c r="W1217" s="31">
        <f>W1218+W1223+W1234+W1239</f>
        <v>0</v>
      </c>
      <c r="X1217" s="31">
        <f>X1218+X1223+X1234+X1239</f>
        <v>0</v>
      </c>
      <c r="Y1217" s="31">
        <f t="shared" si="4301"/>
        <v>40772.453359999992</v>
      </c>
      <c r="Z1217" s="31">
        <f t="shared" si="4302"/>
        <v>35492.199999999997</v>
      </c>
      <c r="AA1217" s="31">
        <f t="shared" si="4303"/>
        <v>31330.800000000003</v>
      </c>
      <c r="AB1217" s="31">
        <f>AB1218+AB1223+AB1234+AB1239</f>
        <v>0</v>
      </c>
      <c r="AC1217" s="31">
        <f>AC1218+AC1223+AC1234+AC1239</f>
        <v>0</v>
      </c>
      <c r="AD1217" s="31">
        <f>AD1218+AD1223+AD1234+AD1239</f>
        <v>0</v>
      </c>
      <c r="AE1217" s="31">
        <f t="shared" si="4304"/>
        <v>40772.453359999992</v>
      </c>
      <c r="AF1217" s="31">
        <f t="shared" si="4305"/>
        <v>35492.199999999997</v>
      </c>
      <c r="AG1217" s="31">
        <f t="shared" si="4306"/>
        <v>31330.800000000003</v>
      </c>
      <c r="AH1217" s="31">
        <f>AH1218+AH1223+AH1234+AH1239</f>
        <v>0</v>
      </c>
      <c r="AI1217" s="31">
        <f>AI1218+AI1223+AI1234+AI1239</f>
        <v>0</v>
      </c>
      <c r="AJ1217" s="31">
        <f>AJ1218+AJ1223+AJ1234+AJ1239</f>
        <v>-268.80000000000001</v>
      </c>
      <c r="AK1217" s="31">
        <f>AK1218+AK1223+AK1234+AK1239</f>
        <v>0</v>
      </c>
      <c r="AL1217" s="31">
        <f>AL1218+AL1223+AL1234+AL1239</f>
        <v>0</v>
      </c>
      <c r="AM1217" s="31">
        <f>AM1218+AM1223+AM1234+AM1239</f>
        <v>0</v>
      </c>
      <c r="AN1217" s="31">
        <f>AN1218+AN1223+AN1234+AN1239</f>
        <v>0</v>
      </c>
      <c r="AO1217" s="31">
        <f>AO1218+AO1223+AO1234+AO1239</f>
        <v>0</v>
      </c>
      <c r="AP1217" s="31">
        <f>AP1218+AP1223+AP1234+AP1239</f>
        <v>0</v>
      </c>
      <c r="AQ1217" s="31">
        <f>AQ1218+AQ1223+AQ1234+AQ1239</f>
        <v>0</v>
      </c>
      <c r="AR1217" s="31">
        <f>AR1218+AR1223+AR1234+AR1239</f>
        <v>0</v>
      </c>
      <c r="AS1217" s="31">
        <f>AS1218+AS1223+AS1234+AS1239</f>
        <v>0</v>
      </c>
      <c r="AT1217" s="31">
        <f>AT1218+AT1223+AT1234+AT1239</f>
        <v>0</v>
      </c>
      <c r="AU1217" s="31">
        <f>AU1218+AU1223+AU1234+AU1239</f>
        <v>0</v>
      </c>
      <c r="AV1217" s="31">
        <f>AV1218+AV1223+AV1234+AV1239</f>
        <v>0</v>
      </c>
      <c r="AW1217" s="31">
        <f t="shared" si="4491"/>
        <v>40503.653359999989</v>
      </c>
      <c r="AX1217" s="31">
        <f t="shared" si="4492"/>
        <v>35492.199999999997</v>
      </c>
      <c r="AY1217" s="31">
        <f t="shared" si="4493"/>
        <v>31330.800000000003</v>
      </c>
      <c r="AZ1217" s="31">
        <f>AZ1218+AZ1223+AZ1234+AZ1239</f>
        <v>0</v>
      </c>
      <c r="BA1217" s="31">
        <f t="shared" si="4494"/>
        <v>40503.653359999989</v>
      </c>
      <c r="BB1217" s="31">
        <f t="shared" si="4495"/>
        <v>35492.199999999997</v>
      </c>
      <c r="BC1217" s="31">
        <f t="shared" si="4496"/>
        <v>31330.800000000003</v>
      </c>
      <c r="BD1217" s="31">
        <f>BD1218+BD1223+BD1234+BD1239</f>
        <v>0</v>
      </c>
      <c r="BE1217" s="31">
        <f>BE1218+BE1223+BE1234+BE1239</f>
        <v>0</v>
      </c>
      <c r="BF1217" s="31">
        <f>BF1218+BF1223+BF1234+BF1239</f>
        <v>981.06100000000004</v>
      </c>
      <c r="BG1217" s="31">
        <f>BG1218+BG1223+BG1234+BG1239</f>
        <v>0</v>
      </c>
      <c r="BH1217" s="31">
        <f>BH1218+BH1223+BH1234+BH1239</f>
        <v>0</v>
      </c>
      <c r="BI1217" s="31">
        <f>BI1218+BI1223+BI1234+BI1239</f>
        <v>0</v>
      </c>
      <c r="BJ1217" s="31">
        <f>BJ1218+BJ1223+BJ1234+BJ1239</f>
        <v>2449.5079999999998</v>
      </c>
      <c r="BK1217" s="31">
        <f>BK1218+BK1223+BK1234+BK1239</f>
        <v>0</v>
      </c>
      <c r="BL1217" s="31">
        <f>BL1218+BL1223+BL1234+BL1239</f>
        <v>0</v>
      </c>
      <c r="BM1217" s="31">
        <f>BM1218+BM1223+BM1234+BM1239</f>
        <v>0</v>
      </c>
      <c r="BN1217" s="31">
        <f>BN1218+BN1223+BN1234+BN1239</f>
        <v>0</v>
      </c>
      <c r="BO1217" s="31">
        <f t="shared" si="4488"/>
        <v>41484.714359999991</v>
      </c>
      <c r="BP1217" s="31">
        <f t="shared" si="4489"/>
        <v>37941.707999999999</v>
      </c>
      <c r="BQ1217" s="31">
        <f t="shared" si="4490"/>
        <v>31330.800000000003</v>
      </c>
      <c r="BR1217" s="31">
        <f>BR1218+BR1223+BR1234+BR1239</f>
        <v>0</v>
      </c>
      <c r="BS1217" s="32"/>
      <c r="BT1217" s="32"/>
      <c r="BU1217" s="28"/>
      <c r="BV1217" s="28"/>
      <c r="BW1217" s="28"/>
      <c r="BX1217" s="28"/>
      <c r="BY1217" s="28"/>
      <c r="BZ1217" s="28"/>
      <c r="CA1217" s="28"/>
      <c r="CB1217" s="28"/>
    </row>
    <row r="1218" s="1" customFormat="1">
      <c r="A1218" s="33" t="s">
        <v>505</v>
      </c>
      <c r="B1218" s="33" t="s">
        <v>70</v>
      </c>
      <c r="C1218" s="33" t="s">
        <v>72</v>
      </c>
      <c r="D1218" s="33" t="s">
        <v>74</v>
      </c>
      <c r="E1218" s="38"/>
      <c r="F1218" s="34" t="s">
        <v>75</v>
      </c>
      <c r="G1218" s="17">
        <f t="shared" ref="G1218:G1221" si="4537">G1219</f>
        <v>268.80000000000001</v>
      </c>
      <c r="H1218" s="17">
        <f t="shared" ref="H1218:H1276" si="4538">H1219</f>
        <v>269.30000000000001</v>
      </c>
      <c r="I1218" s="17">
        <f t="shared" ref="I1218:I1221" si="4539">I1219</f>
        <v>272.89999999999998</v>
      </c>
      <c r="J1218" s="17">
        <f t="shared" ref="J1218:J1221" si="4540">J1219</f>
        <v>0</v>
      </c>
      <c r="K1218" s="17">
        <f t="shared" ref="K1218:K1221" si="4541">K1219</f>
        <v>0</v>
      </c>
      <c r="L1218" s="17">
        <f t="shared" ref="L1218:L1221" si="4542">L1219</f>
        <v>0</v>
      </c>
      <c r="M1218" s="17">
        <f t="shared" si="4347"/>
        <v>268.80000000000001</v>
      </c>
      <c r="N1218" s="17">
        <f t="shared" si="4348"/>
        <v>269.30000000000001</v>
      </c>
      <c r="O1218" s="17">
        <f t="shared" si="4349"/>
        <v>272.89999999999998</v>
      </c>
      <c r="P1218" s="17">
        <f t="shared" ref="P1218:P1221" si="4543">P1219</f>
        <v>0</v>
      </c>
      <c r="Q1218" s="17">
        <f t="shared" ref="Q1218:Q1221" si="4544">Q1219</f>
        <v>0</v>
      </c>
      <c r="R1218" s="17">
        <f t="shared" ref="R1218:R1221" si="4545">R1219</f>
        <v>0</v>
      </c>
      <c r="S1218" s="17">
        <f t="shared" ref="S1218:S1221" si="4546">S1219</f>
        <v>0</v>
      </c>
      <c r="T1218" s="17">
        <f t="shared" ref="T1218:T1221" si="4547">T1219</f>
        <v>0</v>
      </c>
      <c r="U1218" s="17">
        <f t="shared" ref="U1218:U1221" si="4548">U1219</f>
        <v>0</v>
      </c>
      <c r="V1218" s="17">
        <f t="shared" ref="V1218:V1221" si="4549">V1219</f>
        <v>0</v>
      </c>
      <c r="W1218" s="17">
        <f t="shared" ref="W1218:W1221" si="4550">W1219</f>
        <v>0</v>
      </c>
      <c r="X1218" s="17">
        <f t="shared" ref="X1218:X1221" si="4551">X1219</f>
        <v>0</v>
      </c>
      <c r="Y1218" s="17">
        <f t="shared" si="4301"/>
        <v>268.80000000000001</v>
      </c>
      <c r="Z1218" s="17">
        <f t="shared" si="4302"/>
        <v>269.30000000000001</v>
      </c>
      <c r="AA1218" s="17">
        <f t="shared" si="4303"/>
        <v>272.89999999999998</v>
      </c>
      <c r="AB1218" s="17">
        <f t="shared" ref="AB1218:AB1221" si="4552">AB1219</f>
        <v>0</v>
      </c>
      <c r="AC1218" s="17">
        <f t="shared" ref="AC1218:AC1221" si="4553">AC1219</f>
        <v>0</v>
      </c>
      <c r="AD1218" s="17">
        <f t="shared" ref="AD1218:AD1221" si="4554">AD1219</f>
        <v>0</v>
      </c>
      <c r="AE1218" s="17">
        <f t="shared" si="4304"/>
        <v>268.80000000000001</v>
      </c>
      <c r="AF1218" s="17">
        <f t="shared" si="4305"/>
        <v>269.30000000000001</v>
      </c>
      <c r="AG1218" s="17">
        <f t="shared" si="4306"/>
        <v>272.89999999999998</v>
      </c>
      <c r="AH1218" s="17">
        <f t="shared" ref="AH1218:AH1221" si="4555">AH1219</f>
        <v>0</v>
      </c>
      <c r="AI1218" s="17">
        <f t="shared" ref="AI1218:AI1221" si="4556">AI1219</f>
        <v>0</v>
      </c>
      <c r="AJ1218" s="17">
        <f t="shared" ref="AJ1218:AJ1221" si="4557">AJ1219</f>
        <v>-268.80000000000001</v>
      </c>
      <c r="AK1218" s="17">
        <f t="shared" ref="AK1218:AK1221" si="4558">AK1219</f>
        <v>0</v>
      </c>
      <c r="AL1218" s="17">
        <f t="shared" ref="AL1218:AL1221" si="4559">AL1219</f>
        <v>0</v>
      </c>
      <c r="AM1218" s="17">
        <f t="shared" ref="AM1218:AM1221" si="4560">AM1219</f>
        <v>0</v>
      </c>
      <c r="AN1218" s="17">
        <f t="shared" ref="AN1218:AN1221" si="4561">AN1219</f>
        <v>0</v>
      </c>
      <c r="AO1218" s="17">
        <f t="shared" ref="AO1218:AO1221" si="4562">AO1219</f>
        <v>0</v>
      </c>
      <c r="AP1218" s="17">
        <f t="shared" ref="AP1218:AP1221" si="4563">AP1219</f>
        <v>0</v>
      </c>
      <c r="AQ1218" s="17">
        <f t="shared" ref="AQ1218:AQ1221" si="4564">AQ1219</f>
        <v>0</v>
      </c>
      <c r="AR1218" s="17">
        <f t="shared" ref="AR1218:AR1221" si="4565">AR1219</f>
        <v>0</v>
      </c>
      <c r="AS1218" s="17">
        <f t="shared" ref="AS1218:AS1221" si="4566">AS1219</f>
        <v>0</v>
      </c>
      <c r="AT1218" s="17">
        <f t="shared" ref="AT1218:AT1221" si="4567">AT1219</f>
        <v>0</v>
      </c>
      <c r="AU1218" s="17">
        <f t="shared" ref="AU1218:AU1221" si="4568">AU1219</f>
        <v>0</v>
      </c>
      <c r="AV1218" s="17">
        <f t="shared" ref="AV1218:AV1221" si="4569">AV1219</f>
        <v>0</v>
      </c>
      <c r="AW1218" s="17">
        <f t="shared" si="4491"/>
        <v>0</v>
      </c>
      <c r="AX1218" s="17">
        <f t="shared" si="4492"/>
        <v>269.30000000000001</v>
      </c>
      <c r="AY1218" s="17">
        <f t="shared" si="4493"/>
        <v>272.89999999999998</v>
      </c>
      <c r="AZ1218" s="17">
        <f t="shared" ref="AZ1218:AZ1221" si="4570">AZ1219</f>
        <v>0</v>
      </c>
      <c r="BA1218" s="17">
        <f t="shared" si="4494"/>
        <v>0</v>
      </c>
      <c r="BB1218" s="17">
        <f t="shared" si="4495"/>
        <v>269.30000000000001</v>
      </c>
      <c r="BC1218" s="17">
        <f t="shared" si="4496"/>
        <v>272.89999999999998</v>
      </c>
      <c r="BD1218" s="17">
        <f t="shared" ref="BD1218:BD1221" si="4571">BD1219</f>
        <v>0</v>
      </c>
      <c r="BE1218" s="17">
        <f t="shared" ref="BE1218:BE1221" si="4572">BE1219</f>
        <v>0</v>
      </c>
      <c r="BF1218" s="17">
        <f t="shared" ref="BF1218:BF1221" si="4573">BF1219</f>
        <v>981.06100000000004</v>
      </c>
      <c r="BG1218" s="17">
        <f t="shared" ref="BG1218:BG1221" si="4574">BG1219</f>
        <v>0</v>
      </c>
      <c r="BH1218" s="17">
        <f t="shared" ref="BH1218:BH1221" si="4575">BH1219</f>
        <v>0</v>
      </c>
      <c r="BI1218" s="17">
        <f t="shared" ref="BI1218:BI1221" si="4576">BI1219</f>
        <v>0</v>
      </c>
      <c r="BJ1218" s="17">
        <f t="shared" ref="BJ1218:BJ1221" si="4577">BJ1219</f>
        <v>0</v>
      </c>
      <c r="BK1218" s="17">
        <f t="shared" ref="BK1218:BK1221" si="4578">BK1219</f>
        <v>0</v>
      </c>
      <c r="BL1218" s="17">
        <f t="shared" ref="BL1218:BL1221" si="4579">BL1219</f>
        <v>0</v>
      </c>
      <c r="BM1218" s="17">
        <f t="shared" ref="BM1218:BM1221" si="4580">BM1219</f>
        <v>0</v>
      </c>
      <c r="BN1218" s="17">
        <f t="shared" ref="BN1218:BN1221" si="4581">BN1219</f>
        <v>0</v>
      </c>
      <c r="BO1218" s="17">
        <f t="shared" si="4488"/>
        <v>981.06100000000004</v>
      </c>
      <c r="BP1218" s="17">
        <f t="shared" si="4489"/>
        <v>269.30000000000001</v>
      </c>
      <c r="BQ1218" s="17">
        <f t="shared" si="4490"/>
        <v>272.89999999999998</v>
      </c>
      <c r="BR1218" s="17">
        <f t="shared" ref="BR1218:BR1221" si="4582">BR1219</f>
        <v>0</v>
      </c>
      <c r="BS1218" s="35"/>
      <c r="BT1218" s="35"/>
      <c r="BU1218" s="1"/>
      <c r="BV1218" s="1"/>
      <c r="BW1218" s="1"/>
      <c r="BX1218" s="1"/>
      <c r="BY1218" s="1"/>
      <c r="BZ1218" s="1"/>
      <c r="CA1218" s="1"/>
      <c r="CB1218" s="1"/>
    </row>
    <row r="1219" s="1" customFormat="1" hidden="1">
      <c r="A1219" s="33" t="s">
        <v>505</v>
      </c>
      <c r="B1219" s="33" t="s">
        <v>70</v>
      </c>
      <c r="C1219" s="33" t="s">
        <v>72</v>
      </c>
      <c r="D1219" s="33" t="s">
        <v>76</v>
      </c>
      <c r="E1219" s="38"/>
      <c r="F1219" s="34" t="s">
        <v>43</v>
      </c>
      <c r="G1219" s="17">
        <f t="shared" si="4537"/>
        <v>268.80000000000001</v>
      </c>
      <c r="H1219" s="17">
        <f t="shared" si="4538"/>
        <v>269.30000000000001</v>
      </c>
      <c r="I1219" s="17">
        <f t="shared" si="4539"/>
        <v>272.89999999999998</v>
      </c>
      <c r="J1219" s="17">
        <f t="shared" si="4540"/>
        <v>0</v>
      </c>
      <c r="K1219" s="17">
        <f t="shared" si="4541"/>
        <v>0</v>
      </c>
      <c r="L1219" s="17">
        <f t="shared" si="4542"/>
        <v>0</v>
      </c>
      <c r="M1219" s="17">
        <f t="shared" si="4347"/>
        <v>268.80000000000001</v>
      </c>
      <c r="N1219" s="17">
        <f t="shared" si="4348"/>
        <v>269.30000000000001</v>
      </c>
      <c r="O1219" s="17">
        <f t="shared" si="4349"/>
        <v>272.89999999999998</v>
      </c>
      <c r="P1219" s="17">
        <f t="shared" si="4543"/>
        <v>0</v>
      </c>
      <c r="Q1219" s="17">
        <f t="shared" si="4544"/>
        <v>0</v>
      </c>
      <c r="R1219" s="17">
        <f t="shared" si="4545"/>
        <v>0</v>
      </c>
      <c r="S1219" s="17">
        <f t="shared" si="4546"/>
        <v>0</v>
      </c>
      <c r="T1219" s="17">
        <f t="shared" si="4547"/>
        <v>0</v>
      </c>
      <c r="U1219" s="17">
        <f t="shared" si="4548"/>
        <v>0</v>
      </c>
      <c r="V1219" s="17">
        <f t="shared" si="4549"/>
        <v>0</v>
      </c>
      <c r="W1219" s="17">
        <f t="shared" si="4550"/>
        <v>0</v>
      </c>
      <c r="X1219" s="17">
        <f t="shared" si="4551"/>
        <v>0</v>
      </c>
      <c r="Y1219" s="17">
        <f t="shared" si="4301"/>
        <v>268.80000000000001</v>
      </c>
      <c r="Z1219" s="17">
        <f t="shared" si="4302"/>
        <v>269.30000000000001</v>
      </c>
      <c r="AA1219" s="17">
        <f t="shared" si="4303"/>
        <v>272.89999999999998</v>
      </c>
      <c r="AB1219" s="17">
        <f t="shared" si="4552"/>
        <v>0</v>
      </c>
      <c r="AC1219" s="17">
        <f t="shared" si="4553"/>
        <v>0</v>
      </c>
      <c r="AD1219" s="17">
        <f t="shared" si="4554"/>
        <v>0</v>
      </c>
      <c r="AE1219" s="17">
        <f t="shared" si="4304"/>
        <v>268.80000000000001</v>
      </c>
      <c r="AF1219" s="17">
        <f t="shared" si="4305"/>
        <v>269.30000000000001</v>
      </c>
      <c r="AG1219" s="17">
        <f t="shared" si="4306"/>
        <v>272.89999999999998</v>
      </c>
      <c r="AH1219" s="17">
        <f t="shared" si="4555"/>
        <v>0</v>
      </c>
      <c r="AI1219" s="17">
        <f t="shared" si="4556"/>
        <v>0</v>
      </c>
      <c r="AJ1219" s="17">
        <f t="shared" si="4557"/>
        <v>-268.80000000000001</v>
      </c>
      <c r="AK1219" s="17">
        <f t="shared" si="4558"/>
        <v>0</v>
      </c>
      <c r="AL1219" s="17">
        <f t="shared" si="4559"/>
        <v>0</v>
      </c>
      <c r="AM1219" s="17">
        <f t="shared" si="4560"/>
        <v>0</v>
      </c>
      <c r="AN1219" s="17">
        <f t="shared" si="4561"/>
        <v>0</v>
      </c>
      <c r="AO1219" s="17">
        <f t="shared" si="4562"/>
        <v>0</v>
      </c>
      <c r="AP1219" s="17">
        <f t="shared" si="4563"/>
        <v>0</v>
      </c>
      <c r="AQ1219" s="17">
        <f t="shared" si="4564"/>
        <v>0</v>
      </c>
      <c r="AR1219" s="17">
        <f t="shared" si="4565"/>
        <v>0</v>
      </c>
      <c r="AS1219" s="17">
        <f t="shared" si="4566"/>
        <v>0</v>
      </c>
      <c r="AT1219" s="17">
        <f t="shared" si="4567"/>
        <v>0</v>
      </c>
      <c r="AU1219" s="17">
        <f t="shared" si="4568"/>
        <v>0</v>
      </c>
      <c r="AV1219" s="17">
        <f t="shared" si="4569"/>
        <v>0</v>
      </c>
      <c r="AW1219" s="17">
        <f t="shared" si="4491"/>
        <v>0</v>
      </c>
      <c r="AX1219" s="17">
        <f t="shared" si="4492"/>
        <v>269.30000000000001</v>
      </c>
      <c r="AY1219" s="17">
        <f t="shared" si="4493"/>
        <v>272.89999999999998</v>
      </c>
      <c r="AZ1219" s="17">
        <f t="shared" si="4570"/>
        <v>0</v>
      </c>
      <c r="BA1219" s="17">
        <f t="shared" si="4494"/>
        <v>0</v>
      </c>
      <c r="BB1219" s="17">
        <f t="shared" si="4495"/>
        <v>269.30000000000001</v>
      </c>
      <c r="BC1219" s="17">
        <f t="shared" si="4496"/>
        <v>272.89999999999998</v>
      </c>
      <c r="BD1219" s="17">
        <f t="shared" si="4571"/>
        <v>0</v>
      </c>
      <c r="BE1219" s="17">
        <f t="shared" si="4572"/>
        <v>0</v>
      </c>
      <c r="BF1219" s="17">
        <f t="shared" si="4573"/>
        <v>981.06100000000004</v>
      </c>
      <c r="BG1219" s="17">
        <f t="shared" si="4574"/>
        <v>0</v>
      </c>
      <c r="BH1219" s="17">
        <f t="shared" si="4575"/>
        <v>0</v>
      </c>
      <c r="BI1219" s="17">
        <f t="shared" si="4576"/>
        <v>0</v>
      </c>
      <c r="BJ1219" s="17">
        <f t="shared" si="4577"/>
        <v>0</v>
      </c>
      <c r="BK1219" s="17">
        <f t="shared" si="4578"/>
        <v>0</v>
      </c>
      <c r="BL1219" s="17">
        <f t="shared" si="4579"/>
        <v>0</v>
      </c>
      <c r="BM1219" s="17">
        <f t="shared" si="4580"/>
        <v>0</v>
      </c>
      <c r="BN1219" s="17">
        <f t="shared" si="4581"/>
        <v>0</v>
      </c>
      <c r="BO1219" s="17">
        <f t="shared" si="4488"/>
        <v>981.06100000000004</v>
      </c>
      <c r="BP1219" s="17">
        <f t="shared" si="4489"/>
        <v>269.30000000000001</v>
      </c>
      <c r="BQ1219" s="17">
        <f t="shared" si="4490"/>
        <v>272.89999999999998</v>
      </c>
      <c r="BR1219" s="17">
        <f t="shared" si="4582"/>
        <v>0</v>
      </c>
      <c r="BS1219" s="35">
        <v>0</v>
      </c>
      <c r="BT1219" s="35"/>
      <c r="BU1219" s="1"/>
      <c r="BV1219" s="1"/>
      <c r="BW1219" s="1"/>
      <c r="BX1219" s="1"/>
      <c r="BY1219" s="1"/>
      <c r="BZ1219" s="1"/>
      <c r="CA1219" s="1"/>
      <c r="CB1219" s="1"/>
    </row>
    <row r="1220" s="1" customFormat="1">
      <c r="A1220" s="33" t="s">
        <v>505</v>
      </c>
      <c r="B1220" s="33" t="s">
        <v>70</v>
      </c>
      <c r="C1220" s="33" t="s">
        <v>72</v>
      </c>
      <c r="D1220" s="33" t="s">
        <v>77</v>
      </c>
      <c r="E1220" s="38"/>
      <c r="F1220" s="34" t="s">
        <v>78</v>
      </c>
      <c r="G1220" s="17">
        <f t="shared" si="4537"/>
        <v>268.80000000000001</v>
      </c>
      <c r="H1220" s="17">
        <f t="shared" si="4538"/>
        <v>269.30000000000001</v>
      </c>
      <c r="I1220" s="17">
        <f t="shared" si="4539"/>
        <v>272.89999999999998</v>
      </c>
      <c r="J1220" s="17">
        <f t="shared" si="4540"/>
        <v>0</v>
      </c>
      <c r="K1220" s="17">
        <f t="shared" si="4541"/>
        <v>0</v>
      </c>
      <c r="L1220" s="17">
        <f t="shared" si="4542"/>
        <v>0</v>
      </c>
      <c r="M1220" s="17">
        <f t="shared" si="4347"/>
        <v>268.80000000000001</v>
      </c>
      <c r="N1220" s="17">
        <f t="shared" si="4348"/>
        <v>269.30000000000001</v>
      </c>
      <c r="O1220" s="17">
        <f t="shared" si="4349"/>
        <v>272.89999999999998</v>
      </c>
      <c r="P1220" s="17">
        <f t="shared" si="4543"/>
        <v>0</v>
      </c>
      <c r="Q1220" s="17">
        <f t="shared" si="4544"/>
        <v>0</v>
      </c>
      <c r="R1220" s="17">
        <f t="shared" si="4545"/>
        <v>0</v>
      </c>
      <c r="S1220" s="17">
        <f t="shared" si="4546"/>
        <v>0</v>
      </c>
      <c r="T1220" s="17">
        <f t="shared" si="4547"/>
        <v>0</v>
      </c>
      <c r="U1220" s="17">
        <f t="shared" si="4548"/>
        <v>0</v>
      </c>
      <c r="V1220" s="17">
        <f t="shared" si="4549"/>
        <v>0</v>
      </c>
      <c r="W1220" s="17">
        <f t="shared" si="4550"/>
        <v>0</v>
      </c>
      <c r="X1220" s="17">
        <f t="shared" si="4551"/>
        <v>0</v>
      </c>
      <c r="Y1220" s="17">
        <f t="shared" si="4301"/>
        <v>268.80000000000001</v>
      </c>
      <c r="Z1220" s="17">
        <f t="shared" si="4302"/>
        <v>269.30000000000001</v>
      </c>
      <c r="AA1220" s="17">
        <f t="shared" si="4303"/>
        <v>272.89999999999998</v>
      </c>
      <c r="AB1220" s="17">
        <f t="shared" si="4552"/>
        <v>0</v>
      </c>
      <c r="AC1220" s="17">
        <f t="shared" si="4553"/>
        <v>0</v>
      </c>
      <c r="AD1220" s="17">
        <f t="shared" si="4554"/>
        <v>0</v>
      </c>
      <c r="AE1220" s="17">
        <f t="shared" si="4304"/>
        <v>268.80000000000001</v>
      </c>
      <c r="AF1220" s="17">
        <f t="shared" si="4305"/>
        <v>269.30000000000001</v>
      </c>
      <c r="AG1220" s="17">
        <f t="shared" si="4306"/>
        <v>272.89999999999998</v>
      </c>
      <c r="AH1220" s="17">
        <f t="shared" si="4555"/>
        <v>0</v>
      </c>
      <c r="AI1220" s="17">
        <f t="shared" si="4556"/>
        <v>0</v>
      </c>
      <c r="AJ1220" s="17">
        <f t="shared" si="4557"/>
        <v>-268.80000000000001</v>
      </c>
      <c r="AK1220" s="17">
        <f t="shared" si="4558"/>
        <v>0</v>
      </c>
      <c r="AL1220" s="17">
        <f t="shared" si="4559"/>
        <v>0</v>
      </c>
      <c r="AM1220" s="17">
        <f t="shared" si="4560"/>
        <v>0</v>
      </c>
      <c r="AN1220" s="17">
        <f t="shared" si="4561"/>
        <v>0</v>
      </c>
      <c r="AO1220" s="17">
        <f t="shared" si="4562"/>
        <v>0</v>
      </c>
      <c r="AP1220" s="17">
        <f t="shared" si="4563"/>
        <v>0</v>
      </c>
      <c r="AQ1220" s="17">
        <f t="shared" si="4564"/>
        <v>0</v>
      </c>
      <c r="AR1220" s="17">
        <f t="shared" si="4565"/>
        <v>0</v>
      </c>
      <c r="AS1220" s="17">
        <f t="shared" si="4566"/>
        <v>0</v>
      </c>
      <c r="AT1220" s="17">
        <f t="shared" si="4567"/>
        <v>0</v>
      </c>
      <c r="AU1220" s="17">
        <f t="shared" si="4568"/>
        <v>0</v>
      </c>
      <c r="AV1220" s="17">
        <f t="shared" si="4569"/>
        <v>0</v>
      </c>
      <c r="AW1220" s="17">
        <f t="shared" si="4491"/>
        <v>0</v>
      </c>
      <c r="AX1220" s="17">
        <f t="shared" si="4492"/>
        <v>269.30000000000001</v>
      </c>
      <c r="AY1220" s="17">
        <f t="shared" si="4493"/>
        <v>272.89999999999998</v>
      </c>
      <c r="AZ1220" s="17">
        <f t="shared" si="4570"/>
        <v>0</v>
      </c>
      <c r="BA1220" s="17">
        <f t="shared" si="4494"/>
        <v>0</v>
      </c>
      <c r="BB1220" s="17">
        <f t="shared" si="4495"/>
        <v>269.30000000000001</v>
      </c>
      <c r="BC1220" s="17">
        <f t="shared" si="4496"/>
        <v>272.89999999999998</v>
      </c>
      <c r="BD1220" s="17">
        <f t="shared" si="4571"/>
        <v>0</v>
      </c>
      <c r="BE1220" s="17">
        <f t="shared" si="4572"/>
        <v>0</v>
      </c>
      <c r="BF1220" s="17">
        <f t="shared" si="4573"/>
        <v>981.06100000000004</v>
      </c>
      <c r="BG1220" s="17">
        <f t="shared" si="4574"/>
        <v>0</v>
      </c>
      <c r="BH1220" s="17">
        <f t="shared" si="4575"/>
        <v>0</v>
      </c>
      <c r="BI1220" s="17">
        <f t="shared" si="4576"/>
        <v>0</v>
      </c>
      <c r="BJ1220" s="17">
        <f t="shared" si="4577"/>
        <v>0</v>
      </c>
      <c r="BK1220" s="17">
        <f t="shared" si="4578"/>
        <v>0</v>
      </c>
      <c r="BL1220" s="17">
        <f t="shared" si="4579"/>
        <v>0</v>
      </c>
      <c r="BM1220" s="17">
        <f t="shared" si="4580"/>
        <v>0</v>
      </c>
      <c r="BN1220" s="17">
        <f t="shared" si="4581"/>
        <v>0</v>
      </c>
      <c r="BO1220" s="17">
        <f t="shared" si="4488"/>
        <v>981.06100000000004</v>
      </c>
      <c r="BP1220" s="17">
        <f t="shared" si="4489"/>
        <v>269.30000000000001</v>
      </c>
      <c r="BQ1220" s="17">
        <f t="shared" si="4490"/>
        <v>272.89999999999998</v>
      </c>
      <c r="BR1220" s="17">
        <f t="shared" si="4582"/>
        <v>0</v>
      </c>
      <c r="BS1220" s="35"/>
      <c r="BT1220" s="35"/>
      <c r="BU1220" s="1"/>
      <c r="BV1220" s="1"/>
      <c r="BW1220" s="1"/>
      <c r="BX1220" s="1"/>
      <c r="BY1220" s="1"/>
      <c r="BZ1220" s="1"/>
      <c r="CA1220" s="1"/>
      <c r="CB1220" s="1"/>
    </row>
    <row r="1221" s="1" customFormat="1">
      <c r="A1221" s="33" t="s">
        <v>505</v>
      </c>
      <c r="B1221" s="33" t="s">
        <v>70</v>
      </c>
      <c r="C1221" s="33" t="s">
        <v>72</v>
      </c>
      <c r="D1221" s="33" t="s">
        <v>466</v>
      </c>
      <c r="E1221" s="38"/>
      <c r="F1221" s="34" t="s">
        <v>467</v>
      </c>
      <c r="G1221" s="17">
        <f t="shared" si="4537"/>
        <v>268.80000000000001</v>
      </c>
      <c r="H1221" s="17">
        <f t="shared" si="4538"/>
        <v>269.30000000000001</v>
      </c>
      <c r="I1221" s="17">
        <f t="shared" si="4539"/>
        <v>272.89999999999998</v>
      </c>
      <c r="J1221" s="17">
        <f t="shared" si="4540"/>
        <v>0</v>
      </c>
      <c r="K1221" s="17">
        <f t="shared" si="4541"/>
        <v>0</v>
      </c>
      <c r="L1221" s="17">
        <f t="shared" si="4542"/>
        <v>0</v>
      </c>
      <c r="M1221" s="17">
        <f t="shared" si="4347"/>
        <v>268.80000000000001</v>
      </c>
      <c r="N1221" s="17">
        <f t="shared" si="4348"/>
        <v>269.30000000000001</v>
      </c>
      <c r="O1221" s="17">
        <f t="shared" si="4349"/>
        <v>272.89999999999998</v>
      </c>
      <c r="P1221" s="17">
        <f t="shared" si="4543"/>
        <v>0</v>
      </c>
      <c r="Q1221" s="17">
        <f t="shared" si="4544"/>
        <v>0</v>
      </c>
      <c r="R1221" s="17">
        <f t="shared" si="4545"/>
        <v>0</v>
      </c>
      <c r="S1221" s="17">
        <f t="shared" si="4546"/>
        <v>0</v>
      </c>
      <c r="T1221" s="17">
        <f t="shared" si="4547"/>
        <v>0</v>
      </c>
      <c r="U1221" s="17">
        <f t="shared" si="4548"/>
        <v>0</v>
      </c>
      <c r="V1221" s="17">
        <f t="shared" si="4549"/>
        <v>0</v>
      </c>
      <c r="W1221" s="17">
        <f t="shared" si="4550"/>
        <v>0</v>
      </c>
      <c r="X1221" s="17">
        <f t="shared" si="4551"/>
        <v>0</v>
      </c>
      <c r="Y1221" s="17">
        <f t="shared" si="4301"/>
        <v>268.80000000000001</v>
      </c>
      <c r="Z1221" s="17">
        <f t="shared" si="4302"/>
        <v>269.30000000000001</v>
      </c>
      <c r="AA1221" s="17">
        <f t="shared" si="4303"/>
        <v>272.89999999999998</v>
      </c>
      <c r="AB1221" s="17">
        <f t="shared" si="4552"/>
        <v>0</v>
      </c>
      <c r="AC1221" s="17">
        <f t="shared" si="4553"/>
        <v>0</v>
      </c>
      <c r="AD1221" s="17">
        <f t="shared" si="4554"/>
        <v>0</v>
      </c>
      <c r="AE1221" s="17">
        <f t="shared" si="4304"/>
        <v>268.80000000000001</v>
      </c>
      <c r="AF1221" s="17">
        <f t="shared" si="4305"/>
        <v>269.30000000000001</v>
      </c>
      <c r="AG1221" s="17">
        <f t="shared" si="4306"/>
        <v>272.89999999999998</v>
      </c>
      <c r="AH1221" s="17">
        <f t="shared" si="4555"/>
        <v>0</v>
      </c>
      <c r="AI1221" s="17">
        <f t="shared" si="4556"/>
        <v>0</v>
      </c>
      <c r="AJ1221" s="17">
        <f t="shared" si="4557"/>
        <v>-268.80000000000001</v>
      </c>
      <c r="AK1221" s="17">
        <f t="shared" si="4558"/>
        <v>0</v>
      </c>
      <c r="AL1221" s="17">
        <f t="shared" si="4559"/>
        <v>0</v>
      </c>
      <c r="AM1221" s="17">
        <f t="shared" si="4560"/>
        <v>0</v>
      </c>
      <c r="AN1221" s="17">
        <f t="shared" si="4561"/>
        <v>0</v>
      </c>
      <c r="AO1221" s="17">
        <f t="shared" si="4562"/>
        <v>0</v>
      </c>
      <c r="AP1221" s="17">
        <f t="shared" si="4563"/>
        <v>0</v>
      </c>
      <c r="AQ1221" s="17">
        <f t="shared" si="4564"/>
        <v>0</v>
      </c>
      <c r="AR1221" s="17">
        <f t="shared" si="4565"/>
        <v>0</v>
      </c>
      <c r="AS1221" s="17">
        <f t="shared" si="4566"/>
        <v>0</v>
      </c>
      <c r="AT1221" s="17">
        <f t="shared" si="4567"/>
        <v>0</v>
      </c>
      <c r="AU1221" s="17">
        <f t="shared" si="4568"/>
        <v>0</v>
      </c>
      <c r="AV1221" s="17">
        <f t="shared" si="4569"/>
        <v>0</v>
      </c>
      <c r="AW1221" s="17">
        <f t="shared" si="4491"/>
        <v>0</v>
      </c>
      <c r="AX1221" s="17">
        <f t="shared" si="4492"/>
        <v>269.30000000000001</v>
      </c>
      <c r="AY1221" s="17">
        <f t="shared" si="4493"/>
        <v>272.89999999999998</v>
      </c>
      <c r="AZ1221" s="17">
        <f t="shared" si="4570"/>
        <v>0</v>
      </c>
      <c r="BA1221" s="17">
        <f t="shared" si="4494"/>
        <v>0</v>
      </c>
      <c r="BB1221" s="17">
        <f t="shared" si="4495"/>
        <v>269.30000000000001</v>
      </c>
      <c r="BC1221" s="17">
        <f t="shared" si="4496"/>
        <v>272.89999999999998</v>
      </c>
      <c r="BD1221" s="17">
        <f t="shared" si="4571"/>
        <v>0</v>
      </c>
      <c r="BE1221" s="17">
        <f t="shared" si="4572"/>
        <v>0</v>
      </c>
      <c r="BF1221" s="17">
        <f t="shared" si="4573"/>
        <v>981.06100000000004</v>
      </c>
      <c r="BG1221" s="17">
        <f t="shared" si="4574"/>
        <v>0</v>
      </c>
      <c r="BH1221" s="17">
        <f t="shared" si="4575"/>
        <v>0</v>
      </c>
      <c r="BI1221" s="17">
        <f t="shared" si="4576"/>
        <v>0</v>
      </c>
      <c r="BJ1221" s="17">
        <f t="shared" si="4577"/>
        <v>0</v>
      </c>
      <c r="BK1221" s="17">
        <f t="shared" si="4578"/>
        <v>0</v>
      </c>
      <c r="BL1221" s="17">
        <f t="shared" si="4579"/>
        <v>0</v>
      </c>
      <c r="BM1221" s="17">
        <f t="shared" si="4580"/>
        <v>0</v>
      </c>
      <c r="BN1221" s="17">
        <f t="shared" si="4581"/>
        <v>0</v>
      </c>
      <c r="BO1221" s="17">
        <f t="shared" si="4488"/>
        <v>981.06100000000004</v>
      </c>
      <c r="BP1221" s="17">
        <f t="shared" si="4489"/>
        <v>269.30000000000001</v>
      </c>
      <c r="BQ1221" s="17">
        <f t="shared" si="4490"/>
        <v>272.89999999999998</v>
      </c>
      <c r="BR1221" s="17">
        <f t="shared" si="4582"/>
        <v>0</v>
      </c>
      <c r="BS1221" s="35"/>
      <c r="BT1221" s="35"/>
      <c r="BU1221" s="1"/>
      <c r="BV1221" s="1"/>
      <c r="BW1221" s="1"/>
      <c r="BX1221" s="1"/>
      <c r="BY1221" s="1"/>
      <c r="BZ1221" s="1"/>
      <c r="CA1221" s="1"/>
      <c r="CB1221" s="1"/>
    </row>
    <row r="1222" s="1" customFormat="1">
      <c r="A1222" s="33" t="s">
        <v>505</v>
      </c>
      <c r="B1222" s="33" t="s">
        <v>70</v>
      </c>
      <c r="C1222" s="33" t="s">
        <v>72</v>
      </c>
      <c r="D1222" s="33" t="s">
        <v>466</v>
      </c>
      <c r="E1222" s="33" t="s">
        <v>48</v>
      </c>
      <c r="F1222" s="34" t="s">
        <v>49</v>
      </c>
      <c r="G1222" s="17">
        <v>268.80000000000001</v>
      </c>
      <c r="H1222" s="17">
        <v>269.30000000000001</v>
      </c>
      <c r="I1222" s="17">
        <v>272.89999999999998</v>
      </c>
      <c r="J1222" s="17"/>
      <c r="K1222" s="17"/>
      <c r="L1222" s="17"/>
      <c r="M1222" s="17">
        <f t="shared" si="4347"/>
        <v>268.80000000000001</v>
      </c>
      <c r="N1222" s="17">
        <f t="shared" si="4348"/>
        <v>269.30000000000001</v>
      </c>
      <c r="O1222" s="17">
        <f t="shared" si="4349"/>
        <v>272.89999999999998</v>
      </c>
      <c r="P1222" s="17"/>
      <c r="Q1222" s="17"/>
      <c r="R1222" s="17"/>
      <c r="S1222" s="17"/>
      <c r="T1222" s="17"/>
      <c r="U1222" s="17"/>
      <c r="V1222" s="17"/>
      <c r="W1222" s="17"/>
      <c r="X1222" s="17"/>
      <c r="Y1222" s="17">
        <f t="shared" ref="Y1222:Y1285" si="4583">M1222+P1222+Q1222+R1222+S1222</f>
        <v>268.80000000000001</v>
      </c>
      <c r="Z1222" s="17">
        <f t="shared" ref="Z1222:Z1285" si="4584">N1222+T1222+U1222</f>
        <v>269.30000000000001</v>
      </c>
      <c r="AA1222" s="17">
        <f t="shared" ref="AA1222:AA1285" si="4585">O1222+V1222+X1222+W1222</f>
        <v>272.89999999999998</v>
      </c>
      <c r="AB1222" s="17"/>
      <c r="AC1222" s="17"/>
      <c r="AD1222" s="17"/>
      <c r="AE1222" s="17">
        <f t="shared" ref="AE1222:AE1285" si="4586">Y1222+AB1222</f>
        <v>268.80000000000001</v>
      </c>
      <c r="AF1222" s="17">
        <f t="shared" ref="AF1222:AF1285" si="4587">Z1222+AC1222</f>
        <v>269.30000000000001</v>
      </c>
      <c r="AG1222" s="17">
        <f t="shared" ref="AG1222:AG1285" si="4588">AA1222+AD1222</f>
        <v>272.89999999999998</v>
      </c>
      <c r="AH1222" s="17"/>
      <c r="AI1222" s="17"/>
      <c r="AJ1222" s="17">
        <v>-268.80000000000001</v>
      </c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>
        <f t="shared" si="4491"/>
        <v>0</v>
      </c>
      <c r="AX1222" s="17">
        <f t="shared" si="4492"/>
        <v>269.30000000000001</v>
      </c>
      <c r="AY1222" s="17">
        <f t="shared" si="4493"/>
        <v>272.89999999999998</v>
      </c>
      <c r="AZ1222" s="17"/>
      <c r="BA1222" s="17">
        <f t="shared" si="4494"/>
        <v>0</v>
      </c>
      <c r="BB1222" s="17">
        <f t="shared" si="4495"/>
        <v>269.30000000000001</v>
      </c>
      <c r="BC1222" s="17">
        <f t="shared" si="4496"/>
        <v>272.89999999999998</v>
      </c>
      <c r="BD1222" s="17"/>
      <c r="BE1222" s="17"/>
      <c r="BF1222" s="17">
        <v>981.06100000000004</v>
      </c>
      <c r="BG1222" s="17"/>
      <c r="BH1222" s="17"/>
      <c r="BI1222" s="17"/>
      <c r="BJ1222" s="17"/>
      <c r="BK1222" s="17"/>
      <c r="BL1222" s="17"/>
      <c r="BM1222" s="17"/>
      <c r="BN1222" s="17"/>
      <c r="BO1222" s="17">
        <f t="shared" si="4488"/>
        <v>981.06100000000004</v>
      </c>
      <c r="BP1222" s="17">
        <f t="shared" si="4489"/>
        <v>269.30000000000001</v>
      </c>
      <c r="BQ1222" s="17">
        <f t="shared" si="4490"/>
        <v>272.89999999999998</v>
      </c>
      <c r="BR1222" s="17"/>
      <c r="BS1222" s="35"/>
      <c r="BT1222" s="35"/>
      <c r="BU1222" s="1"/>
      <c r="BV1222" s="1"/>
      <c r="BW1222" s="1"/>
      <c r="BX1222" s="1"/>
      <c r="BY1222" s="1"/>
      <c r="BZ1222" s="1"/>
      <c r="CA1222" s="1"/>
      <c r="CB1222" s="1"/>
    </row>
    <row r="1223" s="1" customFormat="1">
      <c r="A1223" s="33" t="s">
        <v>505</v>
      </c>
      <c r="B1223" s="33" t="s">
        <v>70</v>
      </c>
      <c r="C1223" s="33" t="s">
        <v>72</v>
      </c>
      <c r="D1223" s="33" t="s">
        <v>457</v>
      </c>
      <c r="E1223" s="38"/>
      <c r="F1223" s="34" t="s">
        <v>458</v>
      </c>
      <c r="G1223" s="17">
        <f>G1224+G1228</f>
        <v>25025.799999999999</v>
      </c>
      <c r="H1223" s="17">
        <f>H1224+H1228</f>
        <v>19745.199999999997</v>
      </c>
      <c r="I1223" s="17">
        <f>I1224+I1228</f>
        <v>15580.200000000001</v>
      </c>
      <c r="J1223" s="17">
        <f>J1224+J1228</f>
        <v>14750.9</v>
      </c>
      <c r="K1223" s="17">
        <f>K1224+K1228</f>
        <v>14750.9</v>
      </c>
      <c r="L1223" s="17">
        <f>L1224+L1228</f>
        <v>14750.9</v>
      </c>
      <c r="M1223" s="17">
        <f t="shared" si="4347"/>
        <v>39776.699999999997</v>
      </c>
      <c r="N1223" s="17">
        <f t="shared" si="4348"/>
        <v>34496.099999999999</v>
      </c>
      <c r="O1223" s="17">
        <f t="shared" si="4349"/>
        <v>30331.099999999999</v>
      </c>
      <c r="P1223" s="17">
        <f>P1224+P1228</f>
        <v>0</v>
      </c>
      <c r="Q1223" s="17">
        <f>Q1224+Q1228</f>
        <v>0</v>
      </c>
      <c r="R1223" s="17">
        <f>R1224+R1228</f>
        <v>0</v>
      </c>
      <c r="S1223" s="17">
        <f>S1224+S1228</f>
        <v>0</v>
      </c>
      <c r="T1223" s="17">
        <f>T1224+T1228</f>
        <v>0</v>
      </c>
      <c r="U1223" s="17">
        <f>U1224+U1228</f>
        <v>0</v>
      </c>
      <c r="V1223" s="17">
        <f>V1224+V1228</f>
        <v>0</v>
      </c>
      <c r="W1223" s="17">
        <f>W1224+W1228</f>
        <v>0</v>
      </c>
      <c r="X1223" s="17">
        <f>X1224+X1228</f>
        <v>0</v>
      </c>
      <c r="Y1223" s="17">
        <f t="shared" si="4583"/>
        <v>39776.699999999997</v>
      </c>
      <c r="Z1223" s="17">
        <f t="shared" si="4584"/>
        <v>34496.099999999999</v>
      </c>
      <c r="AA1223" s="17">
        <f t="shared" si="4585"/>
        <v>30331.099999999999</v>
      </c>
      <c r="AB1223" s="17">
        <f>AB1224+AB1228</f>
        <v>0</v>
      </c>
      <c r="AC1223" s="17">
        <f>AC1224+AC1228</f>
        <v>0</v>
      </c>
      <c r="AD1223" s="17">
        <f>AD1224+AD1228</f>
        <v>0</v>
      </c>
      <c r="AE1223" s="17">
        <f t="shared" si="4586"/>
        <v>39776.699999999997</v>
      </c>
      <c r="AF1223" s="17">
        <f t="shared" si="4587"/>
        <v>34496.099999999999</v>
      </c>
      <c r="AG1223" s="17">
        <f t="shared" si="4588"/>
        <v>30331.099999999999</v>
      </c>
      <c r="AH1223" s="17">
        <f>AH1224+AH1228</f>
        <v>0</v>
      </c>
      <c r="AI1223" s="17">
        <f>AI1224+AI1228</f>
        <v>0</v>
      </c>
      <c r="AJ1223" s="17">
        <f>AJ1224+AJ1228</f>
        <v>0</v>
      </c>
      <c r="AK1223" s="17">
        <f>AK1224+AK1228</f>
        <v>0</v>
      </c>
      <c r="AL1223" s="17">
        <f>AL1224+AL1228</f>
        <v>0</v>
      </c>
      <c r="AM1223" s="17">
        <f>AM1224+AM1228</f>
        <v>0</v>
      </c>
      <c r="AN1223" s="17">
        <f>AN1224+AN1228</f>
        <v>0</v>
      </c>
      <c r="AO1223" s="17">
        <f>AO1224+AO1228</f>
        <v>0</v>
      </c>
      <c r="AP1223" s="17">
        <f>AP1224+AP1228</f>
        <v>0</v>
      </c>
      <c r="AQ1223" s="17">
        <f>AQ1224+AQ1228</f>
        <v>0</v>
      </c>
      <c r="AR1223" s="17">
        <f>AR1224+AR1228</f>
        <v>0</v>
      </c>
      <c r="AS1223" s="17">
        <f>AS1224+AS1228</f>
        <v>0</v>
      </c>
      <c r="AT1223" s="17">
        <f>AT1224+AT1228</f>
        <v>0</v>
      </c>
      <c r="AU1223" s="17">
        <f>AU1224+AU1228</f>
        <v>0</v>
      </c>
      <c r="AV1223" s="17">
        <f>AV1224+AV1228</f>
        <v>0</v>
      </c>
      <c r="AW1223" s="17">
        <f t="shared" si="4491"/>
        <v>39776.699999999997</v>
      </c>
      <c r="AX1223" s="17">
        <f t="shared" si="4492"/>
        <v>34496.099999999999</v>
      </c>
      <c r="AY1223" s="17">
        <f t="shared" si="4493"/>
        <v>30331.099999999999</v>
      </c>
      <c r="AZ1223" s="17">
        <f>AZ1224+AZ1228</f>
        <v>0</v>
      </c>
      <c r="BA1223" s="17">
        <f t="shared" si="4494"/>
        <v>39776.699999999997</v>
      </c>
      <c r="BB1223" s="17">
        <f t="shared" si="4495"/>
        <v>34496.099999999999</v>
      </c>
      <c r="BC1223" s="17">
        <f t="shared" si="4496"/>
        <v>30331.099999999999</v>
      </c>
      <c r="BD1223" s="17">
        <f>BD1224+BD1228</f>
        <v>0</v>
      </c>
      <c r="BE1223" s="17">
        <f>BE1224+BE1228</f>
        <v>0</v>
      </c>
      <c r="BF1223" s="17">
        <f>BF1224+BF1228</f>
        <v>0</v>
      </c>
      <c r="BG1223" s="17">
        <f>BG1224+BG1228</f>
        <v>0</v>
      </c>
      <c r="BH1223" s="17">
        <f>BH1224+BH1228</f>
        <v>0</v>
      </c>
      <c r="BI1223" s="17">
        <f>BI1224+BI1228</f>
        <v>0</v>
      </c>
      <c r="BJ1223" s="17">
        <f>BJ1224+BJ1228</f>
        <v>2449.5079999999998</v>
      </c>
      <c r="BK1223" s="17">
        <f>BK1224+BK1228</f>
        <v>0</v>
      </c>
      <c r="BL1223" s="17">
        <f>BL1224+BL1228</f>
        <v>0</v>
      </c>
      <c r="BM1223" s="17">
        <f>BM1224+BM1228</f>
        <v>0</v>
      </c>
      <c r="BN1223" s="17">
        <f>BN1224+BN1228</f>
        <v>0</v>
      </c>
      <c r="BO1223" s="17">
        <f t="shared" si="4488"/>
        <v>39776.699999999997</v>
      </c>
      <c r="BP1223" s="17">
        <f t="shared" si="4489"/>
        <v>36945.608</v>
      </c>
      <c r="BQ1223" s="17">
        <f t="shared" si="4490"/>
        <v>30331.099999999999</v>
      </c>
      <c r="BR1223" s="17">
        <f>BR1224+BR1228</f>
        <v>0</v>
      </c>
      <c r="BS1223" s="35"/>
      <c r="BT1223" s="35"/>
      <c r="BU1223" s="1"/>
      <c r="BV1223" s="1"/>
      <c r="BW1223" s="1"/>
      <c r="BX1223" s="1"/>
      <c r="BY1223" s="1"/>
      <c r="BZ1223" s="1"/>
      <c r="CA1223" s="1"/>
      <c r="CB1223" s="1"/>
    </row>
    <row r="1224" s="1" customFormat="1">
      <c r="A1224" s="33" t="s">
        <v>505</v>
      </c>
      <c r="B1224" s="33" t="s">
        <v>70</v>
      </c>
      <c r="C1224" s="33" t="s">
        <v>72</v>
      </c>
      <c r="D1224" s="33" t="s">
        <v>459</v>
      </c>
      <c r="E1224" s="38"/>
      <c r="F1224" s="34" t="s">
        <v>87</v>
      </c>
      <c r="G1224" s="17">
        <f t="shared" ref="G1224:G1228" si="4589">G1225</f>
        <v>9833.8999999999996</v>
      </c>
      <c r="H1224" s="17">
        <f t="shared" ref="H1224:H1228" si="4590">H1225</f>
        <v>9833.8999999999996</v>
      </c>
      <c r="I1224" s="17">
        <f t="shared" ref="I1224:I1228" si="4591">I1225</f>
        <v>9833.8999999999996</v>
      </c>
      <c r="J1224" s="17">
        <f t="shared" ref="J1224:J1228" si="4592">J1225</f>
        <v>14750.9</v>
      </c>
      <c r="K1224" s="17">
        <f t="shared" ref="K1224:K1228" si="4593">K1225</f>
        <v>14750.9</v>
      </c>
      <c r="L1224" s="17">
        <f t="shared" ref="L1224:L1228" si="4594">L1225</f>
        <v>14750.9</v>
      </c>
      <c r="M1224" s="17">
        <f t="shared" si="4347"/>
        <v>24584.799999999999</v>
      </c>
      <c r="N1224" s="17">
        <f t="shared" si="4348"/>
        <v>24584.799999999999</v>
      </c>
      <c r="O1224" s="17">
        <f t="shared" si="4349"/>
        <v>24584.799999999999</v>
      </c>
      <c r="P1224" s="17">
        <f t="shared" ref="P1224:P1228" si="4595">P1225</f>
        <v>0</v>
      </c>
      <c r="Q1224" s="17">
        <f t="shared" ref="Q1224:Q1228" si="4596">Q1225</f>
        <v>0</v>
      </c>
      <c r="R1224" s="17">
        <f t="shared" ref="R1224:R1228" si="4597">R1225</f>
        <v>0</v>
      </c>
      <c r="S1224" s="17">
        <f t="shared" ref="S1224:S1228" si="4598">S1225</f>
        <v>0</v>
      </c>
      <c r="T1224" s="17">
        <f t="shared" ref="T1224:T1228" si="4599">T1225</f>
        <v>0</v>
      </c>
      <c r="U1224" s="17">
        <f t="shared" ref="U1224:U1228" si="4600">U1225</f>
        <v>0</v>
      </c>
      <c r="V1224" s="17">
        <f t="shared" ref="V1224:V1228" si="4601">V1225</f>
        <v>0</v>
      </c>
      <c r="W1224" s="17">
        <f t="shared" ref="W1224:W1228" si="4602">W1225</f>
        <v>0</v>
      </c>
      <c r="X1224" s="17">
        <f t="shared" ref="X1224:X1228" si="4603">X1225</f>
        <v>0</v>
      </c>
      <c r="Y1224" s="17">
        <f t="shared" si="4583"/>
        <v>24584.799999999999</v>
      </c>
      <c r="Z1224" s="17">
        <f t="shared" si="4584"/>
        <v>24584.799999999999</v>
      </c>
      <c r="AA1224" s="17">
        <f t="shared" si="4585"/>
        <v>24584.799999999999</v>
      </c>
      <c r="AB1224" s="17">
        <f t="shared" ref="AB1224:AB1228" si="4604">AB1225</f>
        <v>0</v>
      </c>
      <c r="AC1224" s="17">
        <f t="shared" ref="AC1224:AC1228" si="4605">AC1225</f>
        <v>0</v>
      </c>
      <c r="AD1224" s="17">
        <f t="shared" ref="AD1224:AD1228" si="4606">AD1225</f>
        <v>0</v>
      </c>
      <c r="AE1224" s="17">
        <f t="shared" si="4586"/>
        <v>24584.799999999999</v>
      </c>
      <c r="AF1224" s="17">
        <f t="shared" si="4587"/>
        <v>24584.799999999999</v>
      </c>
      <c r="AG1224" s="17">
        <f t="shared" si="4588"/>
        <v>24584.799999999999</v>
      </c>
      <c r="AH1224" s="17">
        <f t="shared" ref="AH1224:AH1228" si="4607">AH1225</f>
        <v>0</v>
      </c>
      <c r="AI1224" s="17">
        <f t="shared" ref="AI1224:AI1228" si="4608">AI1225</f>
        <v>0</v>
      </c>
      <c r="AJ1224" s="17">
        <f t="shared" ref="AJ1224:AJ1228" si="4609">AJ1225</f>
        <v>0</v>
      </c>
      <c r="AK1224" s="17">
        <f t="shared" ref="AK1224:AK1228" si="4610">AK1225</f>
        <v>0</v>
      </c>
      <c r="AL1224" s="17">
        <f t="shared" ref="AL1224:AL1228" si="4611">AL1225</f>
        <v>0</v>
      </c>
      <c r="AM1224" s="17">
        <f t="shared" ref="AM1224:AM1228" si="4612">AM1225</f>
        <v>0</v>
      </c>
      <c r="AN1224" s="17">
        <f t="shared" ref="AN1224:AN1228" si="4613">AN1225</f>
        <v>0</v>
      </c>
      <c r="AO1224" s="17">
        <f t="shared" ref="AO1224:AO1228" si="4614">AO1225</f>
        <v>0</v>
      </c>
      <c r="AP1224" s="17">
        <f t="shared" ref="AP1224:AP1228" si="4615">AP1225</f>
        <v>0</v>
      </c>
      <c r="AQ1224" s="17">
        <f t="shared" ref="AQ1224:AQ1228" si="4616">AQ1225</f>
        <v>0</v>
      </c>
      <c r="AR1224" s="17">
        <f t="shared" ref="AR1224:AR1228" si="4617">AR1225</f>
        <v>0</v>
      </c>
      <c r="AS1224" s="17">
        <f t="shared" ref="AS1224:AS1228" si="4618">AS1225</f>
        <v>0</v>
      </c>
      <c r="AT1224" s="17">
        <f t="shared" ref="AT1224:AT1228" si="4619">AT1225</f>
        <v>0</v>
      </c>
      <c r="AU1224" s="17">
        <f t="shared" ref="AU1224:AU1228" si="4620">AU1225</f>
        <v>0</v>
      </c>
      <c r="AV1224" s="17">
        <f t="shared" ref="AV1224:AV1228" si="4621">AV1225</f>
        <v>0</v>
      </c>
      <c r="AW1224" s="17">
        <f t="shared" si="4491"/>
        <v>24584.799999999999</v>
      </c>
      <c r="AX1224" s="17">
        <f t="shared" si="4492"/>
        <v>24584.799999999999</v>
      </c>
      <c r="AY1224" s="17">
        <f t="shared" si="4493"/>
        <v>24584.799999999999</v>
      </c>
      <c r="AZ1224" s="17">
        <f t="shared" ref="AZ1224:AZ1228" si="4622">AZ1225</f>
        <v>0</v>
      </c>
      <c r="BA1224" s="17">
        <f t="shared" si="4494"/>
        <v>24584.799999999999</v>
      </c>
      <c r="BB1224" s="17">
        <f t="shared" si="4495"/>
        <v>24584.799999999999</v>
      </c>
      <c r="BC1224" s="17">
        <f t="shared" si="4496"/>
        <v>24584.799999999999</v>
      </c>
      <c r="BD1224" s="17">
        <f t="shared" ref="BD1224:BD1228" si="4623">BD1225</f>
        <v>0</v>
      </c>
      <c r="BE1224" s="17">
        <f t="shared" ref="BE1224:BE1228" si="4624">BE1225</f>
        <v>0</v>
      </c>
      <c r="BF1224" s="17">
        <f t="shared" ref="BF1224:BF1228" si="4625">BF1225</f>
        <v>0</v>
      </c>
      <c r="BG1224" s="17">
        <f t="shared" ref="BG1224:BG1228" si="4626">BG1225</f>
        <v>0</v>
      </c>
      <c r="BH1224" s="17">
        <f t="shared" ref="BH1224:BH1228" si="4627">BH1225</f>
        <v>0</v>
      </c>
      <c r="BI1224" s="17">
        <f t="shared" ref="BI1224:BI1228" si="4628">BI1225</f>
        <v>0</v>
      </c>
      <c r="BJ1224" s="17">
        <f t="shared" ref="BJ1224:BJ1228" si="4629">BJ1225</f>
        <v>0</v>
      </c>
      <c r="BK1224" s="17">
        <f t="shared" ref="BK1224:BK1228" si="4630">BK1225</f>
        <v>0</v>
      </c>
      <c r="BL1224" s="17">
        <f t="shared" ref="BL1224:BL1228" si="4631">BL1225</f>
        <v>0</v>
      </c>
      <c r="BM1224" s="17">
        <f t="shared" ref="BM1224:BM1228" si="4632">BM1225</f>
        <v>0</v>
      </c>
      <c r="BN1224" s="17">
        <f t="shared" ref="BN1224:BN1228" si="4633">BN1225</f>
        <v>0</v>
      </c>
      <c r="BO1224" s="17">
        <f t="shared" si="4488"/>
        <v>24584.799999999999</v>
      </c>
      <c r="BP1224" s="17">
        <f t="shared" si="4489"/>
        <v>24584.799999999999</v>
      </c>
      <c r="BQ1224" s="17">
        <f t="shared" si="4490"/>
        <v>24584.799999999999</v>
      </c>
      <c r="BR1224" s="17">
        <f t="shared" ref="BR1224:BR1228" si="4634">BR1225</f>
        <v>0</v>
      </c>
      <c r="BS1224" s="35"/>
      <c r="BT1224" s="35"/>
      <c r="BU1224" s="1"/>
      <c r="BV1224" s="1"/>
      <c r="BW1224" s="1"/>
      <c r="BX1224" s="1"/>
      <c r="BY1224" s="1"/>
      <c r="BZ1224" s="1"/>
      <c r="CA1224" s="1"/>
      <c r="CB1224" s="1"/>
    </row>
    <row r="1225" s="1" customFormat="1">
      <c r="A1225" s="33" t="s">
        <v>505</v>
      </c>
      <c r="B1225" s="33" t="s">
        <v>70</v>
      </c>
      <c r="C1225" s="33" t="s">
        <v>72</v>
      </c>
      <c r="D1225" s="33" t="s">
        <v>460</v>
      </c>
      <c r="E1225" s="38"/>
      <c r="F1225" s="34" t="s">
        <v>461</v>
      </c>
      <c r="G1225" s="17">
        <f t="shared" si="4589"/>
        <v>9833.8999999999996</v>
      </c>
      <c r="H1225" s="17">
        <f t="shared" si="4590"/>
        <v>9833.8999999999996</v>
      </c>
      <c r="I1225" s="17">
        <f t="shared" si="4591"/>
        <v>9833.8999999999996</v>
      </c>
      <c r="J1225" s="17">
        <f t="shared" si="4592"/>
        <v>14750.9</v>
      </c>
      <c r="K1225" s="17">
        <f t="shared" si="4593"/>
        <v>14750.9</v>
      </c>
      <c r="L1225" s="17">
        <f t="shared" si="4594"/>
        <v>14750.9</v>
      </c>
      <c r="M1225" s="17">
        <f t="shared" si="4347"/>
        <v>24584.799999999999</v>
      </c>
      <c r="N1225" s="17">
        <f t="shared" si="4348"/>
        <v>24584.799999999999</v>
      </c>
      <c r="O1225" s="17">
        <f t="shared" si="4349"/>
        <v>24584.799999999999</v>
      </c>
      <c r="P1225" s="17">
        <f t="shared" si="4595"/>
        <v>0</v>
      </c>
      <c r="Q1225" s="17">
        <f t="shared" si="4596"/>
        <v>0</v>
      </c>
      <c r="R1225" s="17">
        <f t="shared" si="4597"/>
        <v>0</v>
      </c>
      <c r="S1225" s="17">
        <f t="shared" si="4598"/>
        <v>0</v>
      </c>
      <c r="T1225" s="17">
        <f t="shared" si="4599"/>
        <v>0</v>
      </c>
      <c r="U1225" s="17">
        <f t="shared" si="4600"/>
        <v>0</v>
      </c>
      <c r="V1225" s="17">
        <f t="shared" si="4601"/>
        <v>0</v>
      </c>
      <c r="W1225" s="17">
        <f t="shared" si="4602"/>
        <v>0</v>
      </c>
      <c r="X1225" s="17">
        <f t="shared" si="4603"/>
        <v>0</v>
      </c>
      <c r="Y1225" s="17">
        <f t="shared" si="4583"/>
        <v>24584.799999999999</v>
      </c>
      <c r="Z1225" s="17">
        <f t="shared" si="4584"/>
        <v>24584.799999999999</v>
      </c>
      <c r="AA1225" s="17">
        <f t="shared" si="4585"/>
        <v>24584.799999999999</v>
      </c>
      <c r="AB1225" s="17">
        <f t="shared" si="4604"/>
        <v>0</v>
      </c>
      <c r="AC1225" s="17">
        <f t="shared" si="4605"/>
        <v>0</v>
      </c>
      <c r="AD1225" s="17">
        <f t="shared" si="4606"/>
        <v>0</v>
      </c>
      <c r="AE1225" s="17">
        <f t="shared" si="4586"/>
        <v>24584.799999999999</v>
      </c>
      <c r="AF1225" s="17">
        <f t="shared" si="4587"/>
        <v>24584.799999999999</v>
      </c>
      <c r="AG1225" s="17">
        <f t="shared" si="4588"/>
        <v>24584.799999999999</v>
      </c>
      <c r="AH1225" s="17">
        <f t="shared" si="4607"/>
        <v>0</v>
      </c>
      <c r="AI1225" s="17">
        <f t="shared" si="4608"/>
        <v>0</v>
      </c>
      <c r="AJ1225" s="17">
        <f t="shared" si="4609"/>
        <v>0</v>
      </c>
      <c r="AK1225" s="17">
        <f t="shared" si="4610"/>
        <v>0</v>
      </c>
      <c r="AL1225" s="17">
        <f t="shared" si="4611"/>
        <v>0</v>
      </c>
      <c r="AM1225" s="17">
        <f t="shared" si="4612"/>
        <v>0</v>
      </c>
      <c r="AN1225" s="17">
        <f t="shared" si="4613"/>
        <v>0</v>
      </c>
      <c r="AO1225" s="17">
        <f t="shared" si="4614"/>
        <v>0</v>
      </c>
      <c r="AP1225" s="17">
        <f t="shared" si="4615"/>
        <v>0</v>
      </c>
      <c r="AQ1225" s="17">
        <f t="shared" si="4616"/>
        <v>0</v>
      </c>
      <c r="AR1225" s="17">
        <f t="shared" si="4617"/>
        <v>0</v>
      </c>
      <c r="AS1225" s="17">
        <f t="shared" si="4618"/>
        <v>0</v>
      </c>
      <c r="AT1225" s="17">
        <f t="shared" si="4619"/>
        <v>0</v>
      </c>
      <c r="AU1225" s="17">
        <f t="shared" si="4620"/>
        <v>0</v>
      </c>
      <c r="AV1225" s="17">
        <f t="shared" si="4621"/>
        <v>0</v>
      </c>
      <c r="AW1225" s="17">
        <f t="shared" si="4491"/>
        <v>24584.799999999999</v>
      </c>
      <c r="AX1225" s="17">
        <f t="shared" si="4492"/>
        <v>24584.799999999999</v>
      </c>
      <c r="AY1225" s="17">
        <f t="shared" si="4493"/>
        <v>24584.799999999999</v>
      </c>
      <c r="AZ1225" s="17">
        <f t="shared" si="4622"/>
        <v>0</v>
      </c>
      <c r="BA1225" s="17">
        <f t="shared" si="4494"/>
        <v>24584.799999999999</v>
      </c>
      <c r="BB1225" s="17">
        <f t="shared" si="4495"/>
        <v>24584.799999999999</v>
      </c>
      <c r="BC1225" s="17">
        <f t="shared" si="4496"/>
        <v>24584.799999999999</v>
      </c>
      <c r="BD1225" s="17">
        <f t="shared" si="4623"/>
        <v>0</v>
      </c>
      <c r="BE1225" s="17">
        <f t="shared" si="4624"/>
        <v>0</v>
      </c>
      <c r="BF1225" s="17">
        <f t="shared" si="4625"/>
        <v>0</v>
      </c>
      <c r="BG1225" s="17">
        <f t="shared" si="4626"/>
        <v>0</v>
      </c>
      <c r="BH1225" s="17">
        <f t="shared" si="4627"/>
        <v>0</v>
      </c>
      <c r="BI1225" s="17">
        <f t="shared" si="4628"/>
        <v>0</v>
      </c>
      <c r="BJ1225" s="17">
        <f t="shared" si="4629"/>
        <v>0</v>
      </c>
      <c r="BK1225" s="17">
        <f t="shared" si="4630"/>
        <v>0</v>
      </c>
      <c r="BL1225" s="17">
        <f t="shared" si="4631"/>
        <v>0</v>
      </c>
      <c r="BM1225" s="17">
        <f t="shared" si="4632"/>
        <v>0</v>
      </c>
      <c r="BN1225" s="17">
        <f t="shared" si="4633"/>
        <v>0</v>
      </c>
      <c r="BO1225" s="17">
        <f t="shared" si="4488"/>
        <v>24584.799999999999</v>
      </c>
      <c r="BP1225" s="17">
        <f t="shared" si="4489"/>
        <v>24584.799999999999</v>
      </c>
      <c r="BQ1225" s="17">
        <f t="shared" si="4490"/>
        <v>24584.799999999999</v>
      </c>
      <c r="BR1225" s="17">
        <f t="shared" si="4634"/>
        <v>0</v>
      </c>
      <c r="BS1225" s="35"/>
      <c r="BT1225" s="35"/>
      <c r="BU1225" s="1"/>
      <c r="BV1225" s="1"/>
      <c r="BW1225" s="1"/>
      <c r="BX1225" s="1"/>
      <c r="BY1225" s="1"/>
      <c r="BZ1225" s="1"/>
      <c r="CA1225" s="1"/>
      <c r="CB1225" s="1"/>
    </row>
    <row r="1226" s="1" customFormat="1">
      <c r="A1226" s="33" t="s">
        <v>505</v>
      </c>
      <c r="B1226" s="33" t="s">
        <v>70</v>
      </c>
      <c r="C1226" s="33" t="s">
        <v>72</v>
      </c>
      <c r="D1226" s="33" t="s">
        <v>468</v>
      </c>
      <c r="E1226" s="38"/>
      <c r="F1226" s="34" t="s">
        <v>469</v>
      </c>
      <c r="G1226" s="17">
        <f t="shared" si="4589"/>
        <v>9833.8999999999996</v>
      </c>
      <c r="H1226" s="17">
        <f t="shared" si="4590"/>
        <v>9833.8999999999996</v>
      </c>
      <c r="I1226" s="17">
        <f t="shared" si="4591"/>
        <v>9833.8999999999996</v>
      </c>
      <c r="J1226" s="17">
        <f t="shared" si="4592"/>
        <v>14750.9</v>
      </c>
      <c r="K1226" s="17">
        <f t="shared" si="4593"/>
        <v>14750.9</v>
      </c>
      <c r="L1226" s="17">
        <f t="shared" si="4594"/>
        <v>14750.9</v>
      </c>
      <c r="M1226" s="17">
        <f t="shared" si="4347"/>
        <v>24584.799999999999</v>
      </c>
      <c r="N1226" s="17">
        <f t="shared" si="4348"/>
        <v>24584.799999999999</v>
      </c>
      <c r="O1226" s="17">
        <f t="shared" si="4349"/>
        <v>24584.799999999999</v>
      </c>
      <c r="P1226" s="17">
        <f t="shared" si="4595"/>
        <v>0</v>
      </c>
      <c r="Q1226" s="17">
        <f t="shared" si="4596"/>
        <v>0</v>
      </c>
      <c r="R1226" s="17">
        <f t="shared" si="4597"/>
        <v>0</v>
      </c>
      <c r="S1226" s="17">
        <f t="shared" si="4598"/>
        <v>0</v>
      </c>
      <c r="T1226" s="17">
        <f t="shared" si="4599"/>
        <v>0</v>
      </c>
      <c r="U1226" s="17">
        <f t="shared" si="4600"/>
        <v>0</v>
      </c>
      <c r="V1226" s="17">
        <f t="shared" si="4601"/>
        <v>0</v>
      </c>
      <c r="W1226" s="17">
        <f t="shared" si="4602"/>
        <v>0</v>
      </c>
      <c r="X1226" s="17">
        <f t="shared" si="4603"/>
        <v>0</v>
      </c>
      <c r="Y1226" s="17">
        <f t="shared" si="4583"/>
        <v>24584.799999999999</v>
      </c>
      <c r="Z1226" s="17">
        <f t="shared" si="4584"/>
        <v>24584.799999999999</v>
      </c>
      <c r="AA1226" s="17">
        <f t="shared" si="4585"/>
        <v>24584.799999999999</v>
      </c>
      <c r="AB1226" s="17">
        <f t="shared" si="4604"/>
        <v>0</v>
      </c>
      <c r="AC1226" s="17">
        <f t="shared" si="4605"/>
        <v>0</v>
      </c>
      <c r="AD1226" s="17">
        <f t="shared" si="4606"/>
        <v>0</v>
      </c>
      <c r="AE1226" s="17">
        <f t="shared" si="4586"/>
        <v>24584.799999999999</v>
      </c>
      <c r="AF1226" s="17">
        <f t="shared" si="4587"/>
        <v>24584.799999999999</v>
      </c>
      <c r="AG1226" s="17">
        <f t="shared" si="4588"/>
        <v>24584.799999999999</v>
      </c>
      <c r="AH1226" s="17">
        <f t="shared" si="4607"/>
        <v>0</v>
      </c>
      <c r="AI1226" s="17">
        <f t="shared" si="4608"/>
        <v>0</v>
      </c>
      <c r="AJ1226" s="17">
        <f t="shared" si="4609"/>
        <v>0</v>
      </c>
      <c r="AK1226" s="17">
        <f t="shared" si="4610"/>
        <v>0</v>
      </c>
      <c r="AL1226" s="17">
        <f t="shared" si="4611"/>
        <v>0</v>
      </c>
      <c r="AM1226" s="17">
        <f t="shared" si="4612"/>
        <v>0</v>
      </c>
      <c r="AN1226" s="17">
        <f t="shared" si="4613"/>
        <v>0</v>
      </c>
      <c r="AO1226" s="17">
        <f t="shared" si="4614"/>
        <v>0</v>
      </c>
      <c r="AP1226" s="17">
        <f t="shared" si="4615"/>
        <v>0</v>
      </c>
      <c r="AQ1226" s="17">
        <f t="shared" si="4616"/>
        <v>0</v>
      </c>
      <c r="AR1226" s="17">
        <f t="shared" si="4617"/>
        <v>0</v>
      </c>
      <c r="AS1226" s="17">
        <f t="shared" si="4618"/>
        <v>0</v>
      </c>
      <c r="AT1226" s="17">
        <f t="shared" si="4619"/>
        <v>0</v>
      </c>
      <c r="AU1226" s="17">
        <f t="shared" si="4620"/>
        <v>0</v>
      </c>
      <c r="AV1226" s="17">
        <f t="shared" si="4621"/>
        <v>0</v>
      </c>
      <c r="AW1226" s="17">
        <f t="shared" si="4491"/>
        <v>24584.799999999999</v>
      </c>
      <c r="AX1226" s="17">
        <f t="shared" si="4492"/>
        <v>24584.799999999999</v>
      </c>
      <c r="AY1226" s="17">
        <f t="shared" si="4493"/>
        <v>24584.799999999999</v>
      </c>
      <c r="AZ1226" s="17">
        <f t="shared" si="4622"/>
        <v>0</v>
      </c>
      <c r="BA1226" s="17">
        <f t="shared" si="4494"/>
        <v>24584.799999999999</v>
      </c>
      <c r="BB1226" s="17">
        <f t="shared" si="4495"/>
        <v>24584.799999999999</v>
      </c>
      <c r="BC1226" s="17">
        <f t="shared" si="4496"/>
        <v>24584.799999999999</v>
      </c>
      <c r="BD1226" s="17">
        <f t="shared" si="4623"/>
        <v>0</v>
      </c>
      <c r="BE1226" s="17">
        <f t="shared" si="4624"/>
        <v>0</v>
      </c>
      <c r="BF1226" s="17">
        <f t="shared" si="4625"/>
        <v>0</v>
      </c>
      <c r="BG1226" s="17">
        <f t="shared" si="4626"/>
        <v>0</v>
      </c>
      <c r="BH1226" s="17">
        <f t="shared" si="4627"/>
        <v>0</v>
      </c>
      <c r="BI1226" s="17">
        <f t="shared" si="4628"/>
        <v>0</v>
      </c>
      <c r="BJ1226" s="17">
        <f t="shared" si="4629"/>
        <v>0</v>
      </c>
      <c r="BK1226" s="17">
        <f t="shared" si="4630"/>
        <v>0</v>
      </c>
      <c r="BL1226" s="17">
        <f t="shared" si="4631"/>
        <v>0</v>
      </c>
      <c r="BM1226" s="17">
        <f t="shared" si="4632"/>
        <v>0</v>
      </c>
      <c r="BN1226" s="17">
        <f t="shared" si="4633"/>
        <v>0</v>
      </c>
      <c r="BO1226" s="17">
        <f t="shared" si="4488"/>
        <v>24584.799999999999</v>
      </c>
      <c r="BP1226" s="17">
        <f t="shared" si="4489"/>
        <v>24584.799999999999</v>
      </c>
      <c r="BQ1226" s="17">
        <f t="shared" si="4490"/>
        <v>24584.799999999999</v>
      </c>
      <c r="BR1226" s="17">
        <f t="shared" si="4634"/>
        <v>0</v>
      </c>
      <c r="BS1226" s="35"/>
      <c r="BT1226" s="35"/>
      <c r="BU1226" s="1"/>
      <c r="BV1226" s="1"/>
      <c r="BW1226" s="1"/>
      <c r="BX1226" s="1"/>
      <c r="BY1226" s="1"/>
      <c r="BZ1226" s="1"/>
      <c r="CA1226" s="1"/>
      <c r="CB1226" s="1"/>
    </row>
    <row r="1227" s="1" customFormat="1">
      <c r="A1227" s="33" t="s">
        <v>505</v>
      </c>
      <c r="B1227" s="33" t="s">
        <v>70</v>
      </c>
      <c r="C1227" s="33" t="s">
        <v>72</v>
      </c>
      <c r="D1227" s="33" t="s">
        <v>468</v>
      </c>
      <c r="E1227" s="33" t="s">
        <v>50</v>
      </c>
      <c r="F1227" s="34" t="s">
        <v>51</v>
      </c>
      <c r="G1227" s="17">
        <v>9833.8999999999996</v>
      </c>
      <c r="H1227" s="17">
        <v>9833.8999999999996</v>
      </c>
      <c r="I1227" s="17">
        <v>9833.8999999999996</v>
      </c>
      <c r="J1227" s="17">
        <v>14750.9</v>
      </c>
      <c r="K1227" s="17">
        <v>14750.9</v>
      </c>
      <c r="L1227" s="17">
        <v>14750.9</v>
      </c>
      <c r="M1227" s="17">
        <f t="shared" si="4347"/>
        <v>24584.799999999999</v>
      </c>
      <c r="N1227" s="17">
        <f t="shared" si="4348"/>
        <v>24584.799999999999</v>
      </c>
      <c r="O1227" s="17">
        <f t="shared" si="4349"/>
        <v>24584.799999999999</v>
      </c>
      <c r="P1227" s="17"/>
      <c r="Q1227" s="17"/>
      <c r="R1227" s="17"/>
      <c r="S1227" s="17"/>
      <c r="T1227" s="17"/>
      <c r="U1227" s="17"/>
      <c r="V1227" s="17"/>
      <c r="W1227" s="17"/>
      <c r="X1227" s="17"/>
      <c r="Y1227" s="17">
        <f t="shared" si="4583"/>
        <v>24584.799999999999</v>
      </c>
      <c r="Z1227" s="17">
        <f t="shared" si="4584"/>
        <v>24584.799999999999</v>
      </c>
      <c r="AA1227" s="17">
        <f t="shared" si="4585"/>
        <v>24584.799999999999</v>
      </c>
      <c r="AB1227" s="17"/>
      <c r="AC1227" s="17"/>
      <c r="AD1227" s="17"/>
      <c r="AE1227" s="17">
        <f t="shared" si="4586"/>
        <v>24584.799999999999</v>
      </c>
      <c r="AF1227" s="17">
        <f t="shared" si="4587"/>
        <v>24584.799999999999</v>
      </c>
      <c r="AG1227" s="17">
        <f t="shared" si="4588"/>
        <v>24584.799999999999</v>
      </c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>
        <f t="shared" si="4491"/>
        <v>24584.799999999999</v>
      </c>
      <c r="AX1227" s="17">
        <f t="shared" si="4492"/>
        <v>24584.799999999999</v>
      </c>
      <c r="AY1227" s="17">
        <f t="shared" si="4493"/>
        <v>24584.799999999999</v>
      </c>
      <c r="AZ1227" s="17"/>
      <c r="BA1227" s="17">
        <f t="shared" si="4494"/>
        <v>24584.799999999999</v>
      </c>
      <c r="BB1227" s="17">
        <f t="shared" si="4495"/>
        <v>24584.799999999999</v>
      </c>
      <c r="BC1227" s="17">
        <f t="shared" si="4496"/>
        <v>24584.799999999999</v>
      </c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>
        <f t="shared" si="4488"/>
        <v>24584.799999999999</v>
      </c>
      <c r="BP1227" s="17">
        <f t="shared" si="4489"/>
        <v>24584.799999999999</v>
      </c>
      <c r="BQ1227" s="17">
        <f t="shared" si="4490"/>
        <v>24584.799999999999</v>
      </c>
      <c r="BR1227" s="17"/>
      <c r="BS1227" s="35"/>
      <c r="BT1227" s="35">
        <v>52</v>
      </c>
      <c r="BU1227" s="1"/>
      <c r="BV1227" s="1"/>
      <c r="BW1227" s="1"/>
      <c r="BX1227" s="1"/>
      <c r="BY1227" s="1"/>
      <c r="BZ1227" s="1"/>
      <c r="CA1227" s="1"/>
      <c r="CB1227" s="1"/>
    </row>
    <row r="1228" s="1" customFormat="1" hidden="1">
      <c r="A1228" s="33" t="s">
        <v>505</v>
      </c>
      <c r="B1228" s="33" t="s">
        <v>70</v>
      </c>
      <c r="C1228" s="33" t="s">
        <v>72</v>
      </c>
      <c r="D1228" s="33" t="s">
        <v>470</v>
      </c>
      <c r="E1228" s="38"/>
      <c r="F1228" s="34" t="s">
        <v>43</v>
      </c>
      <c r="G1228" s="17">
        <f t="shared" si="4589"/>
        <v>15191.9</v>
      </c>
      <c r="H1228" s="17">
        <f t="shared" si="4590"/>
        <v>9911.2999999999993</v>
      </c>
      <c r="I1228" s="17">
        <f t="shared" si="4591"/>
        <v>5746.3000000000002</v>
      </c>
      <c r="J1228" s="17">
        <f t="shared" si="4592"/>
        <v>0</v>
      </c>
      <c r="K1228" s="17">
        <f t="shared" si="4593"/>
        <v>0</v>
      </c>
      <c r="L1228" s="17">
        <f t="shared" si="4594"/>
        <v>0</v>
      </c>
      <c r="M1228" s="17">
        <f t="shared" si="4347"/>
        <v>15191.9</v>
      </c>
      <c r="N1228" s="17">
        <f t="shared" si="4348"/>
        <v>9911.2999999999993</v>
      </c>
      <c r="O1228" s="17">
        <f t="shared" si="4349"/>
        <v>5746.3000000000002</v>
      </c>
      <c r="P1228" s="17">
        <f t="shared" si="4595"/>
        <v>0</v>
      </c>
      <c r="Q1228" s="17">
        <f t="shared" si="4596"/>
        <v>0</v>
      </c>
      <c r="R1228" s="17">
        <f t="shared" si="4597"/>
        <v>0</v>
      </c>
      <c r="S1228" s="17">
        <f t="shared" si="4598"/>
        <v>0</v>
      </c>
      <c r="T1228" s="17">
        <f t="shared" si="4599"/>
        <v>0</v>
      </c>
      <c r="U1228" s="17">
        <f t="shared" si="4600"/>
        <v>0</v>
      </c>
      <c r="V1228" s="17">
        <f t="shared" si="4601"/>
        <v>0</v>
      </c>
      <c r="W1228" s="17">
        <f t="shared" si="4602"/>
        <v>0</v>
      </c>
      <c r="X1228" s="17">
        <f t="shared" si="4603"/>
        <v>0</v>
      </c>
      <c r="Y1228" s="17">
        <f t="shared" si="4583"/>
        <v>15191.9</v>
      </c>
      <c r="Z1228" s="17">
        <f t="shared" si="4584"/>
        <v>9911.2999999999993</v>
      </c>
      <c r="AA1228" s="17">
        <f t="shared" si="4585"/>
        <v>5746.3000000000002</v>
      </c>
      <c r="AB1228" s="17">
        <f t="shared" si="4604"/>
        <v>0</v>
      </c>
      <c r="AC1228" s="17">
        <f t="shared" si="4605"/>
        <v>0</v>
      </c>
      <c r="AD1228" s="17">
        <f t="shared" si="4606"/>
        <v>0</v>
      </c>
      <c r="AE1228" s="17">
        <f t="shared" si="4586"/>
        <v>15191.9</v>
      </c>
      <c r="AF1228" s="17">
        <f t="shared" si="4587"/>
        <v>9911.2999999999993</v>
      </c>
      <c r="AG1228" s="17">
        <f t="shared" si="4588"/>
        <v>5746.3000000000002</v>
      </c>
      <c r="AH1228" s="17">
        <f t="shared" si="4607"/>
        <v>0</v>
      </c>
      <c r="AI1228" s="17">
        <f t="shared" si="4608"/>
        <v>0</v>
      </c>
      <c r="AJ1228" s="17">
        <f t="shared" si="4609"/>
        <v>0</v>
      </c>
      <c r="AK1228" s="17">
        <f t="shared" si="4610"/>
        <v>0</v>
      </c>
      <c r="AL1228" s="17">
        <f t="shared" si="4611"/>
        <v>0</v>
      </c>
      <c r="AM1228" s="17">
        <f t="shared" si="4612"/>
        <v>0</v>
      </c>
      <c r="AN1228" s="17">
        <f t="shared" si="4613"/>
        <v>0</v>
      </c>
      <c r="AO1228" s="17">
        <f t="shared" si="4614"/>
        <v>0</v>
      </c>
      <c r="AP1228" s="17">
        <f t="shared" si="4615"/>
        <v>0</v>
      </c>
      <c r="AQ1228" s="17">
        <f t="shared" si="4616"/>
        <v>0</v>
      </c>
      <c r="AR1228" s="17">
        <f t="shared" si="4617"/>
        <v>0</v>
      </c>
      <c r="AS1228" s="17">
        <f t="shared" si="4618"/>
        <v>0</v>
      </c>
      <c r="AT1228" s="17">
        <f t="shared" si="4619"/>
        <v>0</v>
      </c>
      <c r="AU1228" s="17">
        <f t="shared" si="4620"/>
        <v>0</v>
      </c>
      <c r="AV1228" s="17">
        <f t="shared" si="4621"/>
        <v>0</v>
      </c>
      <c r="AW1228" s="17">
        <f t="shared" si="4491"/>
        <v>15191.9</v>
      </c>
      <c r="AX1228" s="17">
        <f t="shared" si="4492"/>
        <v>9911.2999999999993</v>
      </c>
      <c r="AY1228" s="17">
        <f t="shared" si="4493"/>
        <v>5746.3000000000002</v>
      </c>
      <c r="AZ1228" s="17">
        <f t="shared" si="4622"/>
        <v>0</v>
      </c>
      <c r="BA1228" s="17">
        <f t="shared" si="4494"/>
        <v>15191.9</v>
      </c>
      <c r="BB1228" s="17">
        <f t="shared" si="4495"/>
        <v>9911.2999999999993</v>
      </c>
      <c r="BC1228" s="17">
        <f t="shared" si="4496"/>
        <v>5746.3000000000002</v>
      </c>
      <c r="BD1228" s="17">
        <f t="shared" si="4623"/>
        <v>0</v>
      </c>
      <c r="BE1228" s="17">
        <f t="shared" si="4624"/>
        <v>0</v>
      </c>
      <c r="BF1228" s="17">
        <f t="shared" si="4625"/>
        <v>0</v>
      </c>
      <c r="BG1228" s="17">
        <f t="shared" si="4626"/>
        <v>0</v>
      </c>
      <c r="BH1228" s="17">
        <f t="shared" si="4627"/>
        <v>0</v>
      </c>
      <c r="BI1228" s="17">
        <f t="shared" si="4628"/>
        <v>0</v>
      </c>
      <c r="BJ1228" s="17">
        <f t="shared" si="4629"/>
        <v>2449.5079999999998</v>
      </c>
      <c r="BK1228" s="17">
        <f t="shared" si="4630"/>
        <v>0</v>
      </c>
      <c r="BL1228" s="17">
        <f t="shared" si="4631"/>
        <v>0</v>
      </c>
      <c r="BM1228" s="17">
        <f t="shared" si="4632"/>
        <v>0</v>
      </c>
      <c r="BN1228" s="17">
        <f t="shared" si="4633"/>
        <v>0</v>
      </c>
      <c r="BO1228" s="17">
        <f t="shared" si="4488"/>
        <v>15191.9</v>
      </c>
      <c r="BP1228" s="17">
        <f t="shared" si="4489"/>
        <v>12360.807999999999</v>
      </c>
      <c r="BQ1228" s="17">
        <f t="shared" si="4490"/>
        <v>5746.3000000000002</v>
      </c>
      <c r="BR1228" s="17">
        <f t="shared" si="4634"/>
        <v>0</v>
      </c>
      <c r="BS1228" s="35">
        <v>0</v>
      </c>
      <c r="BT1228" s="35"/>
      <c r="BU1228" s="1"/>
      <c r="BV1228" s="1"/>
      <c r="BW1228" s="1"/>
      <c r="BX1228" s="1"/>
      <c r="BY1228" s="1"/>
      <c r="BZ1228" s="1"/>
      <c r="CA1228" s="1"/>
      <c r="CB1228" s="1"/>
    </row>
    <row r="1229" s="1" customFormat="1">
      <c r="A1229" s="33" t="s">
        <v>505</v>
      </c>
      <c r="B1229" s="33" t="s">
        <v>70</v>
      </c>
      <c r="C1229" s="33" t="s">
        <v>72</v>
      </c>
      <c r="D1229" s="33" t="s">
        <v>471</v>
      </c>
      <c r="E1229" s="38"/>
      <c r="F1229" s="34" t="s">
        <v>472</v>
      </c>
      <c r="G1229" s="17">
        <f>G1230+G1232</f>
        <v>15191.9</v>
      </c>
      <c r="H1229" s="17">
        <f>H1230+H1232</f>
        <v>9911.2999999999993</v>
      </c>
      <c r="I1229" s="17">
        <f>I1230+I1232</f>
        <v>5746.3000000000002</v>
      </c>
      <c r="J1229" s="17">
        <f>J1230+J1232</f>
        <v>0</v>
      </c>
      <c r="K1229" s="17">
        <f>K1230+K1232</f>
        <v>0</v>
      </c>
      <c r="L1229" s="17">
        <f>L1230+L1232</f>
        <v>0</v>
      </c>
      <c r="M1229" s="17">
        <f t="shared" si="4347"/>
        <v>15191.9</v>
      </c>
      <c r="N1229" s="17">
        <f t="shared" si="4348"/>
        <v>9911.2999999999993</v>
      </c>
      <c r="O1229" s="17">
        <f t="shared" si="4349"/>
        <v>5746.3000000000002</v>
      </c>
      <c r="P1229" s="17">
        <f>P1230+P1232</f>
        <v>0</v>
      </c>
      <c r="Q1229" s="17">
        <f>Q1230+Q1232</f>
        <v>0</v>
      </c>
      <c r="R1229" s="17">
        <f>R1230+R1232</f>
        <v>0</v>
      </c>
      <c r="S1229" s="17">
        <f>S1230+S1232</f>
        <v>0</v>
      </c>
      <c r="T1229" s="17">
        <f>T1230+T1232</f>
        <v>0</v>
      </c>
      <c r="U1229" s="17">
        <f>U1230+U1232</f>
        <v>0</v>
      </c>
      <c r="V1229" s="17">
        <f>V1230+V1232</f>
        <v>0</v>
      </c>
      <c r="W1229" s="17">
        <f>W1230+W1232</f>
        <v>0</v>
      </c>
      <c r="X1229" s="17">
        <f>X1230+X1232</f>
        <v>0</v>
      </c>
      <c r="Y1229" s="17">
        <f t="shared" si="4583"/>
        <v>15191.9</v>
      </c>
      <c r="Z1229" s="17">
        <f t="shared" si="4584"/>
        <v>9911.2999999999993</v>
      </c>
      <c r="AA1229" s="17">
        <f t="shared" si="4585"/>
        <v>5746.3000000000002</v>
      </c>
      <c r="AB1229" s="17">
        <f>AB1230+AB1232</f>
        <v>0</v>
      </c>
      <c r="AC1229" s="17">
        <f>AC1230+AC1232</f>
        <v>0</v>
      </c>
      <c r="AD1229" s="17">
        <f>AD1230+AD1232</f>
        <v>0</v>
      </c>
      <c r="AE1229" s="17">
        <f t="shared" si="4586"/>
        <v>15191.9</v>
      </c>
      <c r="AF1229" s="17">
        <f t="shared" si="4587"/>
        <v>9911.2999999999993</v>
      </c>
      <c r="AG1229" s="17">
        <f t="shared" si="4588"/>
        <v>5746.3000000000002</v>
      </c>
      <c r="AH1229" s="17">
        <f>AH1230+AH1232</f>
        <v>0</v>
      </c>
      <c r="AI1229" s="17">
        <f>AI1230+AI1232</f>
        <v>0</v>
      </c>
      <c r="AJ1229" s="17">
        <f>AJ1230+AJ1232</f>
        <v>0</v>
      </c>
      <c r="AK1229" s="17">
        <f>AK1230+AK1232</f>
        <v>0</v>
      </c>
      <c r="AL1229" s="17">
        <f>AL1230+AL1232</f>
        <v>0</v>
      </c>
      <c r="AM1229" s="17">
        <f>AM1230+AM1232</f>
        <v>0</v>
      </c>
      <c r="AN1229" s="17">
        <f>AN1230+AN1232</f>
        <v>0</v>
      </c>
      <c r="AO1229" s="17">
        <f>AO1230+AO1232</f>
        <v>0</v>
      </c>
      <c r="AP1229" s="17">
        <f>AP1230+AP1232</f>
        <v>0</v>
      </c>
      <c r="AQ1229" s="17">
        <f>AQ1230+AQ1232</f>
        <v>0</v>
      </c>
      <c r="AR1229" s="17">
        <f>AR1230+AR1232</f>
        <v>0</v>
      </c>
      <c r="AS1229" s="17">
        <f>AS1230+AS1232</f>
        <v>0</v>
      </c>
      <c r="AT1229" s="17">
        <f>AT1230+AT1232</f>
        <v>0</v>
      </c>
      <c r="AU1229" s="17">
        <f>AU1230+AU1232</f>
        <v>0</v>
      </c>
      <c r="AV1229" s="17">
        <f>AV1230+AV1232</f>
        <v>0</v>
      </c>
      <c r="AW1229" s="17">
        <f t="shared" si="4491"/>
        <v>15191.9</v>
      </c>
      <c r="AX1229" s="17">
        <f t="shared" si="4492"/>
        <v>9911.2999999999993</v>
      </c>
      <c r="AY1229" s="17">
        <f t="shared" si="4493"/>
        <v>5746.3000000000002</v>
      </c>
      <c r="AZ1229" s="17">
        <f>AZ1230+AZ1232</f>
        <v>0</v>
      </c>
      <c r="BA1229" s="17">
        <f t="shared" si="4494"/>
        <v>15191.9</v>
      </c>
      <c r="BB1229" s="17">
        <f t="shared" si="4495"/>
        <v>9911.2999999999993</v>
      </c>
      <c r="BC1229" s="17">
        <f t="shared" si="4496"/>
        <v>5746.3000000000002</v>
      </c>
      <c r="BD1229" s="17">
        <f>BD1230+BD1232</f>
        <v>0</v>
      </c>
      <c r="BE1229" s="17">
        <f>BE1230+BE1232</f>
        <v>0</v>
      </c>
      <c r="BF1229" s="17">
        <f>BF1230+BF1232</f>
        <v>0</v>
      </c>
      <c r="BG1229" s="17">
        <f>BG1230+BG1232</f>
        <v>0</v>
      </c>
      <c r="BH1229" s="17">
        <f>BH1230+BH1232</f>
        <v>0</v>
      </c>
      <c r="BI1229" s="17">
        <f>BI1230+BI1232</f>
        <v>0</v>
      </c>
      <c r="BJ1229" s="17">
        <f>BJ1230+BJ1232</f>
        <v>2449.5079999999998</v>
      </c>
      <c r="BK1229" s="17">
        <f>BK1230+BK1232</f>
        <v>0</v>
      </c>
      <c r="BL1229" s="17">
        <f>BL1230+BL1232</f>
        <v>0</v>
      </c>
      <c r="BM1229" s="17">
        <f>BM1230+BM1232</f>
        <v>0</v>
      </c>
      <c r="BN1229" s="17">
        <f>BN1230+BN1232</f>
        <v>0</v>
      </c>
      <c r="BO1229" s="17">
        <f t="shared" si="4488"/>
        <v>15191.9</v>
      </c>
      <c r="BP1229" s="17">
        <f t="shared" si="4489"/>
        <v>12360.807999999999</v>
      </c>
      <c r="BQ1229" s="17">
        <f t="shared" si="4490"/>
        <v>5746.3000000000002</v>
      </c>
      <c r="BR1229" s="17">
        <f>BR1230+BR1232</f>
        <v>0</v>
      </c>
      <c r="BS1229" s="35"/>
      <c r="BT1229" s="35"/>
      <c r="BU1229" s="1"/>
      <c r="BV1229" s="1"/>
      <c r="BW1229" s="1"/>
      <c r="BX1229" s="1"/>
      <c r="BY1229" s="1"/>
      <c r="BZ1229" s="1"/>
      <c r="CA1229" s="1"/>
      <c r="CB1229" s="1"/>
    </row>
    <row r="1230" s="1" customFormat="1">
      <c r="A1230" s="33" t="s">
        <v>505</v>
      </c>
      <c r="B1230" s="33" t="s">
        <v>70</v>
      </c>
      <c r="C1230" s="33" t="s">
        <v>72</v>
      </c>
      <c r="D1230" s="33" t="s">
        <v>473</v>
      </c>
      <c r="E1230" s="38"/>
      <c r="F1230" s="34" t="s">
        <v>474</v>
      </c>
      <c r="G1230" s="17">
        <f>G1231</f>
        <v>10941.9</v>
      </c>
      <c r="H1230" s="17">
        <f>H1231</f>
        <v>5746.3000000000002</v>
      </c>
      <c r="I1230" s="17">
        <f>I1231</f>
        <v>5746.3000000000002</v>
      </c>
      <c r="J1230" s="17">
        <f>J1231</f>
        <v>0</v>
      </c>
      <c r="K1230" s="17">
        <f>K1231</f>
        <v>0</v>
      </c>
      <c r="L1230" s="17">
        <f>L1231</f>
        <v>0</v>
      </c>
      <c r="M1230" s="17">
        <f t="shared" si="4347"/>
        <v>10941.9</v>
      </c>
      <c r="N1230" s="17">
        <f t="shared" si="4348"/>
        <v>5746.3000000000002</v>
      </c>
      <c r="O1230" s="17">
        <f t="shared" si="4349"/>
        <v>5746.3000000000002</v>
      </c>
      <c r="P1230" s="17">
        <f>P1231</f>
        <v>0</v>
      </c>
      <c r="Q1230" s="17">
        <f>Q1231</f>
        <v>0</v>
      </c>
      <c r="R1230" s="17">
        <f>R1231</f>
        <v>0</v>
      </c>
      <c r="S1230" s="17">
        <f>S1231</f>
        <v>0</v>
      </c>
      <c r="T1230" s="17">
        <f>T1231</f>
        <v>0</v>
      </c>
      <c r="U1230" s="17">
        <f>U1231</f>
        <v>0</v>
      </c>
      <c r="V1230" s="17">
        <f>V1231</f>
        <v>0</v>
      </c>
      <c r="W1230" s="17">
        <f>W1231</f>
        <v>0</v>
      </c>
      <c r="X1230" s="17">
        <f>X1231</f>
        <v>0</v>
      </c>
      <c r="Y1230" s="17">
        <f t="shared" si="4583"/>
        <v>10941.9</v>
      </c>
      <c r="Z1230" s="17">
        <f t="shared" si="4584"/>
        <v>5746.3000000000002</v>
      </c>
      <c r="AA1230" s="17">
        <f t="shared" si="4585"/>
        <v>5746.3000000000002</v>
      </c>
      <c r="AB1230" s="17">
        <f>AB1231</f>
        <v>0</v>
      </c>
      <c r="AC1230" s="17">
        <f>AC1231</f>
        <v>0</v>
      </c>
      <c r="AD1230" s="17">
        <f>AD1231</f>
        <v>0</v>
      </c>
      <c r="AE1230" s="17">
        <f t="shared" si="4586"/>
        <v>10941.9</v>
      </c>
      <c r="AF1230" s="17">
        <f t="shared" si="4587"/>
        <v>5746.3000000000002</v>
      </c>
      <c r="AG1230" s="17">
        <f t="shared" si="4588"/>
        <v>5746.3000000000002</v>
      </c>
      <c r="AH1230" s="17">
        <f>AH1231</f>
        <v>0</v>
      </c>
      <c r="AI1230" s="17">
        <f>AI1231</f>
        <v>0</v>
      </c>
      <c r="AJ1230" s="17">
        <f>AJ1231</f>
        <v>0</v>
      </c>
      <c r="AK1230" s="17">
        <f>AK1231</f>
        <v>0</v>
      </c>
      <c r="AL1230" s="17">
        <f>AL1231</f>
        <v>0</v>
      </c>
      <c r="AM1230" s="17">
        <f>AM1231</f>
        <v>0</v>
      </c>
      <c r="AN1230" s="17">
        <f>AN1231</f>
        <v>0</v>
      </c>
      <c r="AO1230" s="17">
        <f>AO1231</f>
        <v>0</v>
      </c>
      <c r="AP1230" s="17">
        <f>AP1231</f>
        <v>0</v>
      </c>
      <c r="AQ1230" s="17">
        <f>AQ1231</f>
        <v>0</v>
      </c>
      <c r="AR1230" s="17">
        <f>AR1231</f>
        <v>0</v>
      </c>
      <c r="AS1230" s="17">
        <f>AS1231</f>
        <v>0</v>
      </c>
      <c r="AT1230" s="17">
        <f>AT1231</f>
        <v>0</v>
      </c>
      <c r="AU1230" s="17">
        <f>AU1231</f>
        <v>0</v>
      </c>
      <c r="AV1230" s="17">
        <f>AV1231</f>
        <v>0</v>
      </c>
      <c r="AW1230" s="17">
        <f t="shared" si="4491"/>
        <v>10941.9</v>
      </c>
      <c r="AX1230" s="17">
        <f t="shared" si="4492"/>
        <v>5746.3000000000002</v>
      </c>
      <c r="AY1230" s="17">
        <f t="shared" si="4493"/>
        <v>5746.3000000000002</v>
      </c>
      <c r="AZ1230" s="17">
        <f>AZ1231</f>
        <v>0</v>
      </c>
      <c r="BA1230" s="17">
        <f t="shared" si="4494"/>
        <v>10941.9</v>
      </c>
      <c r="BB1230" s="17">
        <f t="shared" si="4495"/>
        <v>5746.3000000000002</v>
      </c>
      <c r="BC1230" s="17">
        <f t="shared" si="4496"/>
        <v>5746.3000000000002</v>
      </c>
      <c r="BD1230" s="17">
        <f>BD1231</f>
        <v>0</v>
      </c>
      <c r="BE1230" s="17">
        <f>BE1231</f>
        <v>0</v>
      </c>
      <c r="BF1230" s="17">
        <f>BF1231</f>
        <v>0</v>
      </c>
      <c r="BG1230" s="17">
        <f>BG1231</f>
        <v>0</v>
      </c>
      <c r="BH1230" s="17">
        <f>BH1231</f>
        <v>0</v>
      </c>
      <c r="BI1230" s="17">
        <f>BI1231</f>
        <v>0</v>
      </c>
      <c r="BJ1230" s="17">
        <f>BJ1231</f>
        <v>0</v>
      </c>
      <c r="BK1230" s="17">
        <f>BK1231</f>
        <v>0</v>
      </c>
      <c r="BL1230" s="17">
        <f>BL1231</f>
        <v>0</v>
      </c>
      <c r="BM1230" s="17">
        <f>BM1231</f>
        <v>0</v>
      </c>
      <c r="BN1230" s="17">
        <f>BN1231</f>
        <v>0</v>
      </c>
      <c r="BO1230" s="17">
        <f t="shared" si="4488"/>
        <v>10941.9</v>
      </c>
      <c r="BP1230" s="17">
        <f t="shared" si="4489"/>
        <v>5746.3000000000002</v>
      </c>
      <c r="BQ1230" s="17">
        <f t="shared" si="4490"/>
        <v>5746.3000000000002</v>
      </c>
      <c r="BR1230" s="17">
        <f>BR1231</f>
        <v>0</v>
      </c>
      <c r="BS1230" s="35"/>
      <c r="BT1230" s="35"/>
      <c r="BU1230" s="1"/>
      <c r="BV1230" s="1"/>
      <c r="BW1230" s="1"/>
      <c r="BX1230" s="1"/>
      <c r="BY1230" s="1"/>
      <c r="BZ1230" s="1"/>
      <c r="CA1230" s="1"/>
      <c r="CB1230" s="1"/>
    </row>
    <row r="1231" s="1" customFormat="1">
      <c r="A1231" s="33" t="s">
        <v>505</v>
      </c>
      <c r="B1231" s="33" t="s">
        <v>70</v>
      </c>
      <c r="C1231" s="33" t="s">
        <v>72</v>
      </c>
      <c r="D1231" s="33" t="s">
        <v>473</v>
      </c>
      <c r="E1231" s="33" t="s">
        <v>48</v>
      </c>
      <c r="F1231" s="34" t="s">
        <v>49</v>
      </c>
      <c r="G1231" s="17">
        <v>10941.9</v>
      </c>
      <c r="H1231" s="17">
        <v>5746.3000000000002</v>
      </c>
      <c r="I1231" s="17">
        <v>5746.3000000000002</v>
      </c>
      <c r="J1231" s="17"/>
      <c r="K1231" s="17"/>
      <c r="L1231" s="17"/>
      <c r="M1231" s="17">
        <f t="shared" si="4347"/>
        <v>10941.9</v>
      </c>
      <c r="N1231" s="17">
        <f t="shared" si="4348"/>
        <v>5746.3000000000002</v>
      </c>
      <c r="O1231" s="17">
        <f t="shared" si="4349"/>
        <v>5746.3000000000002</v>
      </c>
      <c r="P1231" s="17"/>
      <c r="Q1231" s="17"/>
      <c r="R1231" s="17"/>
      <c r="S1231" s="17"/>
      <c r="T1231" s="17"/>
      <c r="U1231" s="17"/>
      <c r="V1231" s="17"/>
      <c r="W1231" s="17"/>
      <c r="X1231" s="17"/>
      <c r="Y1231" s="17">
        <f t="shared" si="4583"/>
        <v>10941.9</v>
      </c>
      <c r="Z1231" s="17">
        <f t="shared" si="4584"/>
        <v>5746.3000000000002</v>
      </c>
      <c r="AA1231" s="17">
        <f t="shared" si="4585"/>
        <v>5746.3000000000002</v>
      </c>
      <c r="AB1231" s="17"/>
      <c r="AC1231" s="17"/>
      <c r="AD1231" s="17"/>
      <c r="AE1231" s="17">
        <f t="shared" si="4586"/>
        <v>10941.9</v>
      </c>
      <c r="AF1231" s="17">
        <f t="shared" si="4587"/>
        <v>5746.3000000000002</v>
      </c>
      <c r="AG1231" s="17">
        <f t="shared" si="4588"/>
        <v>5746.3000000000002</v>
      </c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>
        <f t="shared" si="4491"/>
        <v>10941.9</v>
      </c>
      <c r="AX1231" s="17">
        <f t="shared" si="4492"/>
        <v>5746.3000000000002</v>
      </c>
      <c r="AY1231" s="17">
        <f t="shared" si="4493"/>
        <v>5746.3000000000002</v>
      </c>
      <c r="AZ1231" s="17"/>
      <c r="BA1231" s="17">
        <f t="shared" si="4494"/>
        <v>10941.9</v>
      </c>
      <c r="BB1231" s="17">
        <f t="shared" si="4495"/>
        <v>5746.3000000000002</v>
      </c>
      <c r="BC1231" s="17">
        <f t="shared" si="4496"/>
        <v>5746.3000000000002</v>
      </c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>
        <f t="shared" si="4488"/>
        <v>10941.9</v>
      </c>
      <c r="BP1231" s="17">
        <f t="shared" si="4489"/>
        <v>5746.3000000000002</v>
      </c>
      <c r="BQ1231" s="17">
        <f t="shared" si="4490"/>
        <v>5746.3000000000002</v>
      </c>
      <c r="BR1231" s="17"/>
      <c r="BS1231" s="35"/>
      <c r="BT1231" s="35"/>
      <c r="BU1231" s="1"/>
      <c r="BV1231" s="1"/>
      <c r="BW1231" s="1"/>
      <c r="BX1231" s="1"/>
      <c r="BY1231" s="1"/>
      <c r="BZ1231" s="1"/>
      <c r="CA1231" s="1"/>
      <c r="CB1231" s="1"/>
    </row>
    <row r="1232" s="1" customFormat="1">
      <c r="A1232" s="33" t="s">
        <v>505</v>
      </c>
      <c r="B1232" s="33" t="s">
        <v>70</v>
      </c>
      <c r="C1232" s="33" t="s">
        <v>72</v>
      </c>
      <c r="D1232" s="33" t="s">
        <v>475</v>
      </c>
      <c r="E1232" s="38"/>
      <c r="F1232" s="34" t="s">
        <v>476</v>
      </c>
      <c r="G1232" s="17">
        <f>G1233</f>
        <v>4250</v>
      </c>
      <c r="H1232" s="17">
        <f>H1233</f>
        <v>4165</v>
      </c>
      <c r="I1232" s="17">
        <f>I1233</f>
        <v>0</v>
      </c>
      <c r="J1232" s="17">
        <f>J1233</f>
        <v>0</v>
      </c>
      <c r="K1232" s="17">
        <f>K1233</f>
        <v>0</v>
      </c>
      <c r="L1232" s="17">
        <f>L1233</f>
        <v>0</v>
      </c>
      <c r="M1232" s="17">
        <f t="shared" si="4347"/>
        <v>4250</v>
      </c>
      <c r="N1232" s="17">
        <f t="shared" si="4348"/>
        <v>4165</v>
      </c>
      <c r="O1232" s="17">
        <f t="shared" si="4349"/>
        <v>0</v>
      </c>
      <c r="P1232" s="17">
        <f>P1233</f>
        <v>0</v>
      </c>
      <c r="Q1232" s="17">
        <f>Q1233</f>
        <v>0</v>
      </c>
      <c r="R1232" s="17">
        <f>R1233</f>
        <v>0</v>
      </c>
      <c r="S1232" s="17">
        <f>S1233</f>
        <v>0</v>
      </c>
      <c r="T1232" s="17">
        <f>T1233</f>
        <v>0</v>
      </c>
      <c r="U1232" s="17">
        <f>U1233</f>
        <v>0</v>
      </c>
      <c r="V1232" s="17">
        <f>V1233</f>
        <v>0</v>
      </c>
      <c r="W1232" s="17">
        <f>W1233</f>
        <v>0</v>
      </c>
      <c r="X1232" s="17">
        <f>X1233</f>
        <v>0</v>
      </c>
      <c r="Y1232" s="17">
        <f t="shared" si="4583"/>
        <v>4250</v>
      </c>
      <c r="Z1232" s="17">
        <f t="shared" si="4584"/>
        <v>4165</v>
      </c>
      <c r="AA1232" s="17">
        <f t="shared" si="4585"/>
        <v>0</v>
      </c>
      <c r="AB1232" s="17">
        <f>AB1233</f>
        <v>0</v>
      </c>
      <c r="AC1232" s="17">
        <f>AC1233</f>
        <v>0</v>
      </c>
      <c r="AD1232" s="17">
        <f>AD1233</f>
        <v>0</v>
      </c>
      <c r="AE1232" s="17">
        <f t="shared" si="4586"/>
        <v>4250</v>
      </c>
      <c r="AF1232" s="17">
        <f t="shared" si="4587"/>
        <v>4165</v>
      </c>
      <c r="AG1232" s="17">
        <f t="shared" si="4588"/>
        <v>0</v>
      </c>
      <c r="AH1232" s="17">
        <f>AH1233</f>
        <v>0</v>
      </c>
      <c r="AI1232" s="17">
        <f>AI1233</f>
        <v>0</v>
      </c>
      <c r="AJ1232" s="17">
        <f>AJ1233</f>
        <v>0</v>
      </c>
      <c r="AK1232" s="17">
        <f>AK1233</f>
        <v>0</v>
      </c>
      <c r="AL1232" s="17">
        <f>AL1233</f>
        <v>0</v>
      </c>
      <c r="AM1232" s="17">
        <f>AM1233</f>
        <v>0</v>
      </c>
      <c r="AN1232" s="17">
        <f>AN1233</f>
        <v>0</v>
      </c>
      <c r="AO1232" s="17">
        <f>AO1233</f>
        <v>0</v>
      </c>
      <c r="AP1232" s="17">
        <f>AP1233</f>
        <v>0</v>
      </c>
      <c r="AQ1232" s="17">
        <f>AQ1233</f>
        <v>0</v>
      </c>
      <c r="AR1232" s="17">
        <f>AR1233</f>
        <v>0</v>
      </c>
      <c r="AS1232" s="17">
        <f>AS1233</f>
        <v>0</v>
      </c>
      <c r="AT1232" s="17">
        <f>AT1233</f>
        <v>0</v>
      </c>
      <c r="AU1232" s="17">
        <f>AU1233</f>
        <v>0</v>
      </c>
      <c r="AV1232" s="17">
        <f>AV1233</f>
        <v>0</v>
      </c>
      <c r="AW1232" s="17">
        <f t="shared" si="4491"/>
        <v>4250</v>
      </c>
      <c r="AX1232" s="17">
        <f t="shared" si="4492"/>
        <v>4165</v>
      </c>
      <c r="AY1232" s="17">
        <f t="shared" si="4493"/>
        <v>0</v>
      </c>
      <c r="AZ1232" s="17">
        <f>AZ1233</f>
        <v>0</v>
      </c>
      <c r="BA1232" s="17">
        <f t="shared" si="4494"/>
        <v>4250</v>
      </c>
      <c r="BB1232" s="17">
        <f t="shared" si="4495"/>
        <v>4165</v>
      </c>
      <c r="BC1232" s="17">
        <f t="shared" si="4496"/>
        <v>0</v>
      </c>
      <c r="BD1232" s="17">
        <f>BD1233</f>
        <v>0</v>
      </c>
      <c r="BE1232" s="17">
        <f>BE1233</f>
        <v>0</v>
      </c>
      <c r="BF1232" s="17">
        <f>BF1233</f>
        <v>0</v>
      </c>
      <c r="BG1232" s="17">
        <f>BG1233</f>
        <v>0</v>
      </c>
      <c r="BH1232" s="17">
        <f>BH1233</f>
        <v>0</v>
      </c>
      <c r="BI1232" s="17">
        <f>BI1233</f>
        <v>0</v>
      </c>
      <c r="BJ1232" s="17">
        <f>BJ1233</f>
        <v>2449.5079999999998</v>
      </c>
      <c r="BK1232" s="17">
        <f>BK1233</f>
        <v>0</v>
      </c>
      <c r="BL1232" s="17">
        <f>BL1233</f>
        <v>0</v>
      </c>
      <c r="BM1232" s="17">
        <f>BM1233</f>
        <v>0</v>
      </c>
      <c r="BN1232" s="17">
        <f>BN1233</f>
        <v>0</v>
      </c>
      <c r="BO1232" s="17">
        <f t="shared" si="4488"/>
        <v>4250</v>
      </c>
      <c r="BP1232" s="17">
        <f t="shared" si="4489"/>
        <v>6614.5079999999998</v>
      </c>
      <c r="BQ1232" s="17">
        <f t="shared" si="4490"/>
        <v>0</v>
      </c>
      <c r="BR1232" s="17">
        <f>BR1233</f>
        <v>0</v>
      </c>
      <c r="BS1232" s="35"/>
      <c r="BT1232" s="35"/>
      <c r="BU1232" s="1"/>
      <c r="BV1232" s="1"/>
      <c r="BW1232" s="1"/>
      <c r="BX1232" s="1"/>
      <c r="BY1232" s="1"/>
      <c r="BZ1232" s="1"/>
      <c r="CA1232" s="1"/>
      <c r="CB1232" s="1"/>
    </row>
    <row r="1233" s="1" customFormat="1">
      <c r="A1233" s="33" t="s">
        <v>505</v>
      </c>
      <c r="B1233" s="33" t="s">
        <v>70</v>
      </c>
      <c r="C1233" s="33" t="s">
        <v>72</v>
      </c>
      <c r="D1233" s="33" t="s">
        <v>475</v>
      </c>
      <c r="E1233" s="33" t="s">
        <v>50</v>
      </c>
      <c r="F1233" s="34" t="s">
        <v>51</v>
      </c>
      <c r="G1233" s="17">
        <v>4250</v>
      </c>
      <c r="H1233" s="17">
        <v>4165</v>
      </c>
      <c r="I1233" s="17">
        <v>0</v>
      </c>
      <c r="J1233" s="17"/>
      <c r="K1233" s="17"/>
      <c r="L1233" s="17"/>
      <c r="M1233" s="17">
        <f t="shared" si="4347"/>
        <v>4250</v>
      </c>
      <c r="N1233" s="17">
        <f t="shared" si="4348"/>
        <v>4165</v>
      </c>
      <c r="O1233" s="17">
        <f t="shared" si="4349"/>
        <v>0</v>
      </c>
      <c r="P1233" s="17"/>
      <c r="Q1233" s="17"/>
      <c r="R1233" s="17"/>
      <c r="S1233" s="17"/>
      <c r="T1233" s="17"/>
      <c r="U1233" s="17"/>
      <c r="V1233" s="17"/>
      <c r="W1233" s="17"/>
      <c r="X1233" s="17"/>
      <c r="Y1233" s="17">
        <f t="shared" si="4583"/>
        <v>4250</v>
      </c>
      <c r="Z1233" s="17">
        <f t="shared" si="4584"/>
        <v>4165</v>
      </c>
      <c r="AA1233" s="17">
        <f t="shared" si="4585"/>
        <v>0</v>
      </c>
      <c r="AB1233" s="17"/>
      <c r="AC1233" s="17"/>
      <c r="AD1233" s="17"/>
      <c r="AE1233" s="17">
        <f t="shared" si="4586"/>
        <v>4250</v>
      </c>
      <c r="AF1233" s="17">
        <f t="shared" si="4587"/>
        <v>4165</v>
      </c>
      <c r="AG1233" s="17">
        <f t="shared" si="4588"/>
        <v>0</v>
      </c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>
        <f t="shared" si="4491"/>
        <v>4250</v>
      </c>
      <c r="AX1233" s="17">
        <f t="shared" si="4492"/>
        <v>4165</v>
      </c>
      <c r="AY1233" s="17">
        <f t="shared" si="4493"/>
        <v>0</v>
      </c>
      <c r="AZ1233" s="17"/>
      <c r="BA1233" s="17">
        <f t="shared" si="4494"/>
        <v>4250</v>
      </c>
      <c r="BB1233" s="17">
        <f t="shared" si="4495"/>
        <v>4165</v>
      </c>
      <c r="BC1233" s="17">
        <f t="shared" si="4496"/>
        <v>0</v>
      </c>
      <c r="BD1233" s="17"/>
      <c r="BE1233" s="17"/>
      <c r="BF1233" s="17"/>
      <c r="BG1233" s="17"/>
      <c r="BH1233" s="17"/>
      <c r="BI1233" s="17"/>
      <c r="BJ1233" s="17">
        <v>2449.5079999999998</v>
      </c>
      <c r="BK1233" s="17"/>
      <c r="BL1233" s="17"/>
      <c r="BM1233" s="17"/>
      <c r="BN1233" s="17"/>
      <c r="BO1233" s="17">
        <f t="shared" si="4488"/>
        <v>4250</v>
      </c>
      <c r="BP1233" s="17">
        <f t="shared" si="4489"/>
        <v>6614.5079999999998</v>
      </c>
      <c r="BQ1233" s="17">
        <f t="shared" si="4490"/>
        <v>0</v>
      </c>
      <c r="BR1233" s="17"/>
      <c r="BS1233" s="35"/>
      <c r="BT1233" s="35"/>
      <c r="BU1233" s="1"/>
      <c r="BV1233" s="1"/>
      <c r="BW1233" s="1"/>
      <c r="BX1233" s="1"/>
      <c r="BY1233" s="1"/>
      <c r="BZ1233" s="1"/>
      <c r="CA1233" s="1"/>
      <c r="CB1233" s="1"/>
    </row>
    <row r="1234" s="1" customFormat="1">
      <c r="A1234" s="33" t="s">
        <v>505</v>
      </c>
      <c r="B1234" s="33" t="s">
        <v>70</v>
      </c>
      <c r="C1234" s="33" t="s">
        <v>72</v>
      </c>
      <c r="D1234" s="33" t="s">
        <v>166</v>
      </c>
      <c r="E1234" s="38"/>
      <c r="F1234" s="34" t="s">
        <v>167</v>
      </c>
      <c r="G1234" s="17">
        <f t="shared" ref="G1234:G1249" si="4635">G1235</f>
        <v>726.79999999999995</v>
      </c>
      <c r="H1234" s="17">
        <f t="shared" ref="H1234:H1247" si="4636">H1235</f>
        <v>726.79999999999995</v>
      </c>
      <c r="I1234" s="17">
        <f t="shared" ref="I1234:I1249" si="4637">I1235</f>
        <v>726.79999999999995</v>
      </c>
      <c r="J1234" s="17">
        <f t="shared" ref="J1234:J1249" si="4638">J1235</f>
        <v>0</v>
      </c>
      <c r="K1234" s="17">
        <f t="shared" ref="K1234:K1249" si="4639">K1235</f>
        <v>0</v>
      </c>
      <c r="L1234" s="17">
        <f t="shared" ref="L1234:L1249" si="4640">L1235</f>
        <v>0</v>
      </c>
      <c r="M1234" s="17">
        <f t="shared" ref="M1234:M1297" si="4641">G1234+J1234</f>
        <v>726.79999999999995</v>
      </c>
      <c r="N1234" s="17">
        <f t="shared" ref="N1234:N1297" si="4642">H1234+K1234</f>
        <v>726.79999999999995</v>
      </c>
      <c r="O1234" s="17">
        <f t="shared" ref="O1234:O1297" si="4643">I1234+L1234</f>
        <v>726.79999999999995</v>
      </c>
      <c r="P1234" s="17">
        <f t="shared" ref="P1234:P1249" si="4644">P1235</f>
        <v>0</v>
      </c>
      <c r="Q1234" s="17">
        <f t="shared" ref="Q1234:Q1249" si="4645">Q1235</f>
        <v>0</v>
      </c>
      <c r="R1234" s="17">
        <f t="shared" ref="R1234:R1249" si="4646">R1235</f>
        <v>0</v>
      </c>
      <c r="S1234" s="17">
        <f t="shared" ref="S1234:S1249" si="4647">S1235</f>
        <v>0</v>
      </c>
      <c r="T1234" s="17">
        <f t="shared" ref="T1234:T1249" si="4648">T1235</f>
        <v>0</v>
      </c>
      <c r="U1234" s="17">
        <f t="shared" ref="U1234:U1249" si="4649">U1235</f>
        <v>0</v>
      </c>
      <c r="V1234" s="17">
        <f t="shared" ref="V1234:V1249" si="4650">V1235</f>
        <v>0</v>
      </c>
      <c r="W1234" s="17">
        <f t="shared" ref="W1234:W1249" si="4651">W1235</f>
        <v>0</v>
      </c>
      <c r="X1234" s="17">
        <f t="shared" ref="X1234:X1249" si="4652">X1235</f>
        <v>0</v>
      </c>
      <c r="Y1234" s="17">
        <f t="shared" si="4583"/>
        <v>726.79999999999995</v>
      </c>
      <c r="Z1234" s="17">
        <f t="shared" si="4584"/>
        <v>726.79999999999995</v>
      </c>
      <c r="AA1234" s="17">
        <f t="shared" si="4585"/>
        <v>726.79999999999995</v>
      </c>
      <c r="AB1234" s="17">
        <f t="shared" ref="AB1234:AB1249" si="4653">AB1235</f>
        <v>0</v>
      </c>
      <c r="AC1234" s="17">
        <f t="shared" ref="AC1234:AC1249" si="4654">AC1235</f>
        <v>0</v>
      </c>
      <c r="AD1234" s="17">
        <f t="shared" ref="AD1234:AD1249" si="4655">AD1235</f>
        <v>0</v>
      </c>
      <c r="AE1234" s="17">
        <f t="shared" si="4586"/>
        <v>726.79999999999995</v>
      </c>
      <c r="AF1234" s="17">
        <f t="shared" si="4587"/>
        <v>726.79999999999995</v>
      </c>
      <c r="AG1234" s="17">
        <f t="shared" si="4588"/>
        <v>726.79999999999995</v>
      </c>
      <c r="AH1234" s="17">
        <f t="shared" ref="AH1234:AH1249" si="4656">AH1235</f>
        <v>0</v>
      </c>
      <c r="AI1234" s="17">
        <f t="shared" ref="AI1234:AI1249" si="4657">AI1235</f>
        <v>0</v>
      </c>
      <c r="AJ1234" s="17">
        <f t="shared" ref="AJ1234:AJ1249" si="4658">AJ1235</f>
        <v>0</v>
      </c>
      <c r="AK1234" s="17">
        <f t="shared" ref="AK1234:AK1249" si="4659">AK1235</f>
        <v>0</v>
      </c>
      <c r="AL1234" s="17">
        <f t="shared" ref="AL1234:AL1249" si="4660">AL1235</f>
        <v>0</v>
      </c>
      <c r="AM1234" s="17">
        <f t="shared" ref="AM1234:AM1249" si="4661">AM1235</f>
        <v>0</v>
      </c>
      <c r="AN1234" s="17">
        <f t="shared" ref="AN1234:AN1249" si="4662">AN1235</f>
        <v>0</v>
      </c>
      <c r="AO1234" s="17">
        <f t="shared" ref="AO1234:AO1249" si="4663">AO1235</f>
        <v>0</v>
      </c>
      <c r="AP1234" s="17">
        <f t="shared" ref="AP1234:AP1249" si="4664">AP1235</f>
        <v>0</v>
      </c>
      <c r="AQ1234" s="17">
        <f t="shared" ref="AQ1234:AQ1249" si="4665">AQ1235</f>
        <v>0</v>
      </c>
      <c r="AR1234" s="17">
        <f t="shared" ref="AR1234:AR1249" si="4666">AR1235</f>
        <v>0</v>
      </c>
      <c r="AS1234" s="17">
        <f t="shared" ref="AS1234:AS1249" si="4667">AS1235</f>
        <v>0</v>
      </c>
      <c r="AT1234" s="17">
        <f t="shared" ref="AT1234:AT1249" si="4668">AT1235</f>
        <v>0</v>
      </c>
      <c r="AU1234" s="17">
        <f t="shared" ref="AU1234:AU1249" si="4669">AU1235</f>
        <v>0</v>
      </c>
      <c r="AV1234" s="17">
        <f t="shared" ref="AV1234:AV1249" si="4670">AV1235</f>
        <v>0</v>
      </c>
      <c r="AW1234" s="17">
        <f t="shared" si="4491"/>
        <v>726.79999999999995</v>
      </c>
      <c r="AX1234" s="17">
        <f t="shared" si="4492"/>
        <v>726.79999999999995</v>
      </c>
      <c r="AY1234" s="17">
        <f t="shared" si="4493"/>
        <v>726.79999999999995</v>
      </c>
      <c r="AZ1234" s="17">
        <f t="shared" ref="AZ1234:AZ1249" si="4671">AZ1235</f>
        <v>0</v>
      </c>
      <c r="BA1234" s="17">
        <f t="shared" si="4494"/>
        <v>726.79999999999995</v>
      </c>
      <c r="BB1234" s="17">
        <f t="shared" si="4495"/>
        <v>726.79999999999995</v>
      </c>
      <c r="BC1234" s="17">
        <f t="shared" si="4496"/>
        <v>726.79999999999995</v>
      </c>
      <c r="BD1234" s="17">
        <f t="shared" ref="BD1234:BD1249" si="4672">BD1235</f>
        <v>0</v>
      </c>
      <c r="BE1234" s="17">
        <f t="shared" ref="BE1234:BE1249" si="4673">BE1235</f>
        <v>0</v>
      </c>
      <c r="BF1234" s="17">
        <f t="shared" ref="BF1234:BF1249" si="4674">BF1235</f>
        <v>0</v>
      </c>
      <c r="BG1234" s="17">
        <f t="shared" ref="BG1234:BG1249" si="4675">BG1235</f>
        <v>0</v>
      </c>
      <c r="BH1234" s="17">
        <f t="shared" ref="BH1234:BH1249" si="4676">BH1235</f>
        <v>0</v>
      </c>
      <c r="BI1234" s="17">
        <f t="shared" ref="BI1234:BI1249" si="4677">BI1235</f>
        <v>0</v>
      </c>
      <c r="BJ1234" s="17">
        <f t="shared" ref="BJ1234:BJ1249" si="4678">BJ1235</f>
        <v>0</v>
      </c>
      <c r="BK1234" s="17">
        <f t="shared" ref="BK1234:BK1249" si="4679">BK1235</f>
        <v>0</v>
      </c>
      <c r="BL1234" s="17">
        <f t="shared" ref="BL1234:BL1249" si="4680">BL1235</f>
        <v>0</v>
      </c>
      <c r="BM1234" s="17">
        <f t="shared" ref="BM1234:BM1249" si="4681">BM1235</f>
        <v>0</v>
      </c>
      <c r="BN1234" s="17">
        <f t="shared" ref="BN1234:BN1249" si="4682">BN1235</f>
        <v>0</v>
      </c>
      <c r="BO1234" s="17">
        <f t="shared" si="4488"/>
        <v>726.79999999999995</v>
      </c>
      <c r="BP1234" s="17">
        <f t="shared" si="4489"/>
        <v>726.79999999999995</v>
      </c>
      <c r="BQ1234" s="17">
        <f t="shared" si="4490"/>
        <v>726.79999999999995</v>
      </c>
      <c r="BR1234" s="17">
        <f t="shared" ref="BR1234:BR1249" si="4683">BR1235</f>
        <v>0</v>
      </c>
      <c r="BS1234" s="35"/>
      <c r="BT1234" s="35"/>
      <c r="BU1234" s="1"/>
      <c r="BV1234" s="1"/>
      <c r="BW1234" s="1"/>
      <c r="BX1234" s="1"/>
      <c r="BY1234" s="1"/>
      <c r="BZ1234" s="1"/>
      <c r="CA1234" s="1"/>
      <c r="CB1234" s="1"/>
    </row>
    <row r="1235" s="1" customFormat="1" hidden="1">
      <c r="A1235" s="33" t="s">
        <v>505</v>
      </c>
      <c r="B1235" s="33" t="s">
        <v>70</v>
      </c>
      <c r="C1235" s="33" t="s">
        <v>72</v>
      </c>
      <c r="D1235" s="33" t="s">
        <v>168</v>
      </c>
      <c r="E1235" s="38"/>
      <c r="F1235" s="34" t="s">
        <v>43</v>
      </c>
      <c r="G1235" s="17">
        <f t="shared" si="4635"/>
        <v>726.79999999999995</v>
      </c>
      <c r="H1235" s="17">
        <f t="shared" si="4636"/>
        <v>726.79999999999995</v>
      </c>
      <c r="I1235" s="17">
        <f t="shared" si="4637"/>
        <v>726.79999999999995</v>
      </c>
      <c r="J1235" s="17">
        <f t="shared" si="4638"/>
        <v>0</v>
      </c>
      <c r="K1235" s="17">
        <f t="shared" si="4639"/>
        <v>0</v>
      </c>
      <c r="L1235" s="17">
        <f t="shared" si="4640"/>
        <v>0</v>
      </c>
      <c r="M1235" s="17">
        <f t="shared" si="4641"/>
        <v>726.79999999999995</v>
      </c>
      <c r="N1235" s="17">
        <f t="shared" si="4642"/>
        <v>726.79999999999995</v>
      </c>
      <c r="O1235" s="17">
        <f t="shared" si="4643"/>
        <v>726.79999999999995</v>
      </c>
      <c r="P1235" s="17">
        <f t="shared" si="4644"/>
        <v>0</v>
      </c>
      <c r="Q1235" s="17">
        <f t="shared" si="4645"/>
        <v>0</v>
      </c>
      <c r="R1235" s="17">
        <f t="shared" si="4646"/>
        <v>0</v>
      </c>
      <c r="S1235" s="17">
        <f t="shared" si="4647"/>
        <v>0</v>
      </c>
      <c r="T1235" s="17">
        <f t="shared" si="4648"/>
        <v>0</v>
      </c>
      <c r="U1235" s="17">
        <f t="shared" si="4649"/>
        <v>0</v>
      </c>
      <c r="V1235" s="17">
        <f t="shared" si="4650"/>
        <v>0</v>
      </c>
      <c r="W1235" s="17">
        <f t="shared" si="4651"/>
        <v>0</v>
      </c>
      <c r="X1235" s="17">
        <f t="shared" si="4652"/>
        <v>0</v>
      </c>
      <c r="Y1235" s="17">
        <f t="shared" si="4583"/>
        <v>726.79999999999995</v>
      </c>
      <c r="Z1235" s="17">
        <f t="shared" si="4584"/>
        <v>726.79999999999995</v>
      </c>
      <c r="AA1235" s="17">
        <f t="shared" si="4585"/>
        <v>726.79999999999995</v>
      </c>
      <c r="AB1235" s="17">
        <f t="shared" si="4653"/>
        <v>0</v>
      </c>
      <c r="AC1235" s="17">
        <f t="shared" si="4654"/>
        <v>0</v>
      </c>
      <c r="AD1235" s="17">
        <f t="shared" si="4655"/>
        <v>0</v>
      </c>
      <c r="AE1235" s="17">
        <f t="shared" si="4586"/>
        <v>726.79999999999995</v>
      </c>
      <c r="AF1235" s="17">
        <f t="shared" si="4587"/>
        <v>726.79999999999995</v>
      </c>
      <c r="AG1235" s="17">
        <f t="shared" si="4588"/>
        <v>726.79999999999995</v>
      </c>
      <c r="AH1235" s="17">
        <f t="shared" si="4656"/>
        <v>0</v>
      </c>
      <c r="AI1235" s="17">
        <f t="shared" si="4657"/>
        <v>0</v>
      </c>
      <c r="AJ1235" s="17">
        <f t="shared" si="4658"/>
        <v>0</v>
      </c>
      <c r="AK1235" s="17">
        <f t="shared" si="4659"/>
        <v>0</v>
      </c>
      <c r="AL1235" s="17">
        <f t="shared" si="4660"/>
        <v>0</v>
      </c>
      <c r="AM1235" s="17">
        <f t="shared" si="4661"/>
        <v>0</v>
      </c>
      <c r="AN1235" s="17">
        <f t="shared" si="4662"/>
        <v>0</v>
      </c>
      <c r="AO1235" s="17">
        <f t="shared" si="4663"/>
        <v>0</v>
      </c>
      <c r="AP1235" s="17">
        <f t="shared" si="4664"/>
        <v>0</v>
      </c>
      <c r="AQ1235" s="17">
        <f t="shared" si="4665"/>
        <v>0</v>
      </c>
      <c r="AR1235" s="17">
        <f t="shared" si="4666"/>
        <v>0</v>
      </c>
      <c r="AS1235" s="17">
        <f t="shared" si="4667"/>
        <v>0</v>
      </c>
      <c r="AT1235" s="17">
        <f t="shared" si="4668"/>
        <v>0</v>
      </c>
      <c r="AU1235" s="17">
        <f t="shared" si="4669"/>
        <v>0</v>
      </c>
      <c r="AV1235" s="17">
        <f t="shared" si="4670"/>
        <v>0</v>
      </c>
      <c r="AW1235" s="17">
        <f t="shared" si="4491"/>
        <v>726.79999999999995</v>
      </c>
      <c r="AX1235" s="17">
        <f t="shared" si="4492"/>
        <v>726.79999999999995</v>
      </c>
      <c r="AY1235" s="17">
        <f t="shared" si="4493"/>
        <v>726.79999999999995</v>
      </c>
      <c r="AZ1235" s="17">
        <f t="shared" si="4671"/>
        <v>0</v>
      </c>
      <c r="BA1235" s="17">
        <f t="shared" si="4494"/>
        <v>726.79999999999995</v>
      </c>
      <c r="BB1235" s="17">
        <f t="shared" si="4495"/>
        <v>726.79999999999995</v>
      </c>
      <c r="BC1235" s="17">
        <f t="shared" si="4496"/>
        <v>726.79999999999995</v>
      </c>
      <c r="BD1235" s="17">
        <f t="shared" si="4672"/>
        <v>0</v>
      </c>
      <c r="BE1235" s="17">
        <f t="shared" si="4673"/>
        <v>0</v>
      </c>
      <c r="BF1235" s="17">
        <f t="shared" si="4674"/>
        <v>0</v>
      </c>
      <c r="BG1235" s="17">
        <f t="shared" si="4675"/>
        <v>0</v>
      </c>
      <c r="BH1235" s="17">
        <f t="shared" si="4676"/>
        <v>0</v>
      </c>
      <c r="BI1235" s="17">
        <f t="shared" si="4677"/>
        <v>0</v>
      </c>
      <c r="BJ1235" s="17">
        <f t="shared" si="4678"/>
        <v>0</v>
      </c>
      <c r="BK1235" s="17">
        <f t="shared" si="4679"/>
        <v>0</v>
      </c>
      <c r="BL1235" s="17">
        <f t="shared" si="4680"/>
        <v>0</v>
      </c>
      <c r="BM1235" s="17">
        <f t="shared" si="4681"/>
        <v>0</v>
      </c>
      <c r="BN1235" s="17">
        <f t="shared" si="4682"/>
        <v>0</v>
      </c>
      <c r="BO1235" s="17">
        <f t="shared" si="4488"/>
        <v>726.79999999999995</v>
      </c>
      <c r="BP1235" s="17">
        <f t="shared" si="4489"/>
        <v>726.79999999999995</v>
      </c>
      <c r="BQ1235" s="17">
        <f t="shared" si="4490"/>
        <v>726.79999999999995</v>
      </c>
      <c r="BR1235" s="17">
        <f t="shared" si="4683"/>
        <v>0</v>
      </c>
      <c r="BS1235" s="35">
        <v>0</v>
      </c>
      <c r="BT1235" s="35"/>
      <c r="BU1235" s="1"/>
      <c r="BV1235" s="1"/>
      <c r="BW1235" s="1"/>
      <c r="BX1235" s="1"/>
      <c r="BY1235" s="1"/>
      <c r="BZ1235" s="1"/>
      <c r="CA1235" s="1"/>
      <c r="CB1235" s="1"/>
    </row>
    <row r="1236" s="1" customFormat="1">
      <c r="A1236" s="33" t="s">
        <v>505</v>
      </c>
      <c r="B1236" s="33" t="s">
        <v>70</v>
      </c>
      <c r="C1236" s="33" t="s">
        <v>72</v>
      </c>
      <c r="D1236" s="33" t="s">
        <v>169</v>
      </c>
      <c r="E1236" s="38"/>
      <c r="F1236" s="34" t="s">
        <v>170</v>
      </c>
      <c r="G1236" s="17">
        <f t="shared" si="4635"/>
        <v>726.79999999999995</v>
      </c>
      <c r="H1236" s="17">
        <f t="shared" si="4636"/>
        <v>726.79999999999995</v>
      </c>
      <c r="I1236" s="17">
        <f t="shared" si="4637"/>
        <v>726.79999999999995</v>
      </c>
      <c r="J1236" s="17">
        <f t="shared" si="4638"/>
        <v>0</v>
      </c>
      <c r="K1236" s="17">
        <f t="shared" si="4639"/>
        <v>0</v>
      </c>
      <c r="L1236" s="17">
        <f t="shared" si="4640"/>
        <v>0</v>
      </c>
      <c r="M1236" s="17">
        <f t="shared" si="4641"/>
        <v>726.79999999999995</v>
      </c>
      <c r="N1236" s="17">
        <f t="shared" si="4642"/>
        <v>726.79999999999995</v>
      </c>
      <c r="O1236" s="17">
        <f t="shared" si="4643"/>
        <v>726.79999999999995</v>
      </c>
      <c r="P1236" s="17">
        <f t="shared" si="4644"/>
        <v>0</v>
      </c>
      <c r="Q1236" s="17">
        <f t="shared" si="4645"/>
        <v>0</v>
      </c>
      <c r="R1236" s="17">
        <f t="shared" si="4646"/>
        <v>0</v>
      </c>
      <c r="S1236" s="17">
        <f t="shared" si="4647"/>
        <v>0</v>
      </c>
      <c r="T1236" s="17">
        <f t="shared" si="4648"/>
        <v>0</v>
      </c>
      <c r="U1236" s="17">
        <f t="shared" si="4649"/>
        <v>0</v>
      </c>
      <c r="V1236" s="17">
        <f t="shared" si="4650"/>
        <v>0</v>
      </c>
      <c r="W1236" s="17">
        <f t="shared" si="4651"/>
        <v>0</v>
      </c>
      <c r="X1236" s="17">
        <f t="shared" si="4652"/>
        <v>0</v>
      </c>
      <c r="Y1236" s="17">
        <f t="shared" si="4583"/>
        <v>726.79999999999995</v>
      </c>
      <c r="Z1236" s="17">
        <f t="shared" si="4584"/>
        <v>726.79999999999995</v>
      </c>
      <c r="AA1236" s="17">
        <f t="shared" si="4585"/>
        <v>726.79999999999995</v>
      </c>
      <c r="AB1236" s="17">
        <f t="shared" si="4653"/>
        <v>0</v>
      </c>
      <c r="AC1236" s="17">
        <f t="shared" si="4654"/>
        <v>0</v>
      </c>
      <c r="AD1236" s="17">
        <f t="shared" si="4655"/>
        <v>0</v>
      </c>
      <c r="AE1236" s="17">
        <f t="shared" si="4586"/>
        <v>726.79999999999995</v>
      </c>
      <c r="AF1236" s="17">
        <f t="shared" si="4587"/>
        <v>726.79999999999995</v>
      </c>
      <c r="AG1236" s="17">
        <f t="shared" si="4588"/>
        <v>726.79999999999995</v>
      </c>
      <c r="AH1236" s="17">
        <f t="shared" si="4656"/>
        <v>0</v>
      </c>
      <c r="AI1236" s="17">
        <f t="shared" si="4657"/>
        <v>0</v>
      </c>
      <c r="AJ1236" s="17">
        <f t="shared" si="4658"/>
        <v>0</v>
      </c>
      <c r="AK1236" s="17">
        <f t="shared" si="4659"/>
        <v>0</v>
      </c>
      <c r="AL1236" s="17">
        <f t="shared" si="4660"/>
        <v>0</v>
      </c>
      <c r="AM1236" s="17">
        <f t="shared" si="4661"/>
        <v>0</v>
      </c>
      <c r="AN1236" s="17">
        <f t="shared" si="4662"/>
        <v>0</v>
      </c>
      <c r="AO1236" s="17">
        <f t="shared" si="4663"/>
        <v>0</v>
      </c>
      <c r="AP1236" s="17">
        <f t="shared" si="4664"/>
        <v>0</v>
      </c>
      <c r="AQ1236" s="17">
        <f t="shared" si="4665"/>
        <v>0</v>
      </c>
      <c r="AR1236" s="17">
        <f t="shared" si="4666"/>
        <v>0</v>
      </c>
      <c r="AS1236" s="17">
        <f t="shared" si="4667"/>
        <v>0</v>
      </c>
      <c r="AT1236" s="17">
        <f t="shared" si="4668"/>
        <v>0</v>
      </c>
      <c r="AU1236" s="17">
        <f t="shared" si="4669"/>
        <v>0</v>
      </c>
      <c r="AV1236" s="17">
        <f t="shared" si="4670"/>
        <v>0</v>
      </c>
      <c r="AW1236" s="17">
        <f t="shared" si="4491"/>
        <v>726.79999999999995</v>
      </c>
      <c r="AX1236" s="17">
        <f t="shared" si="4492"/>
        <v>726.79999999999995</v>
      </c>
      <c r="AY1236" s="17">
        <f t="shared" si="4493"/>
        <v>726.79999999999995</v>
      </c>
      <c r="AZ1236" s="17">
        <f t="shared" si="4671"/>
        <v>0</v>
      </c>
      <c r="BA1236" s="17">
        <f t="shared" si="4494"/>
        <v>726.79999999999995</v>
      </c>
      <c r="BB1236" s="17">
        <f t="shared" si="4495"/>
        <v>726.79999999999995</v>
      </c>
      <c r="BC1236" s="17">
        <f t="shared" si="4496"/>
        <v>726.79999999999995</v>
      </c>
      <c r="BD1236" s="17">
        <f t="shared" si="4672"/>
        <v>0</v>
      </c>
      <c r="BE1236" s="17">
        <f t="shared" si="4673"/>
        <v>0</v>
      </c>
      <c r="BF1236" s="17">
        <f t="shared" si="4674"/>
        <v>0</v>
      </c>
      <c r="BG1236" s="17">
        <f t="shared" si="4675"/>
        <v>0</v>
      </c>
      <c r="BH1236" s="17">
        <f t="shared" si="4676"/>
        <v>0</v>
      </c>
      <c r="BI1236" s="17">
        <f t="shared" si="4677"/>
        <v>0</v>
      </c>
      <c r="BJ1236" s="17">
        <f t="shared" si="4678"/>
        <v>0</v>
      </c>
      <c r="BK1236" s="17">
        <f t="shared" si="4679"/>
        <v>0</v>
      </c>
      <c r="BL1236" s="17">
        <f t="shared" si="4680"/>
        <v>0</v>
      </c>
      <c r="BM1236" s="17">
        <f t="shared" si="4681"/>
        <v>0</v>
      </c>
      <c r="BN1236" s="17">
        <f t="shared" si="4682"/>
        <v>0</v>
      </c>
      <c r="BO1236" s="17">
        <f t="shared" si="4488"/>
        <v>726.79999999999995</v>
      </c>
      <c r="BP1236" s="17">
        <f t="shared" si="4489"/>
        <v>726.79999999999995</v>
      </c>
      <c r="BQ1236" s="17">
        <f t="shared" si="4490"/>
        <v>726.79999999999995</v>
      </c>
      <c r="BR1236" s="17">
        <f t="shared" si="4683"/>
        <v>0</v>
      </c>
      <c r="BS1236" s="35"/>
      <c r="BT1236" s="35"/>
      <c r="BU1236" s="1"/>
      <c r="BV1236" s="1"/>
      <c r="BW1236" s="1"/>
      <c r="BX1236" s="1"/>
      <c r="BY1236" s="1"/>
      <c r="BZ1236" s="1"/>
      <c r="CA1236" s="1"/>
      <c r="CB1236" s="1"/>
    </row>
    <row r="1237" s="1" customFormat="1">
      <c r="A1237" s="33" t="s">
        <v>505</v>
      </c>
      <c r="B1237" s="33" t="s">
        <v>70</v>
      </c>
      <c r="C1237" s="33" t="s">
        <v>72</v>
      </c>
      <c r="D1237" s="33" t="s">
        <v>203</v>
      </c>
      <c r="E1237" s="38"/>
      <c r="F1237" s="34" t="s">
        <v>204</v>
      </c>
      <c r="G1237" s="17">
        <f t="shared" si="4635"/>
        <v>726.79999999999995</v>
      </c>
      <c r="H1237" s="17">
        <f t="shared" si="4636"/>
        <v>726.79999999999995</v>
      </c>
      <c r="I1237" s="17">
        <f t="shared" si="4637"/>
        <v>726.79999999999995</v>
      </c>
      <c r="J1237" s="17">
        <f t="shared" si="4638"/>
        <v>0</v>
      </c>
      <c r="K1237" s="17">
        <f t="shared" si="4639"/>
        <v>0</v>
      </c>
      <c r="L1237" s="17">
        <f t="shared" si="4640"/>
        <v>0</v>
      </c>
      <c r="M1237" s="17">
        <f t="shared" si="4641"/>
        <v>726.79999999999995</v>
      </c>
      <c r="N1237" s="17">
        <f t="shared" si="4642"/>
        <v>726.79999999999995</v>
      </c>
      <c r="O1237" s="17">
        <f t="shared" si="4643"/>
        <v>726.79999999999995</v>
      </c>
      <c r="P1237" s="17">
        <f t="shared" si="4644"/>
        <v>0</v>
      </c>
      <c r="Q1237" s="17">
        <f t="shared" si="4645"/>
        <v>0</v>
      </c>
      <c r="R1237" s="17">
        <f t="shared" si="4646"/>
        <v>0</v>
      </c>
      <c r="S1237" s="17">
        <f t="shared" si="4647"/>
        <v>0</v>
      </c>
      <c r="T1237" s="17">
        <f t="shared" si="4648"/>
        <v>0</v>
      </c>
      <c r="U1237" s="17">
        <f t="shared" si="4649"/>
        <v>0</v>
      </c>
      <c r="V1237" s="17">
        <f t="shared" si="4650"/>
        <v>0</v>
      </c>
      <c r="W1237" s="17">
        <f t="shared" si="4651"/>
        <v>0</v>
      </c>
      <c r="X1237" s="17">
        <f t="shared" si="4652"/>
        <v>0</v>
      </c>
      <c r="Y1237" s="17">
        <f t="shared" si="4583"/>
        <v>726.79999999999995</v>
      </c>
      <c r="Z1237" s="17">
        <f t="shared" si="4584"/>
        <v>726.79999999999995</v>
      </c>
      <c r="AA1237" s="17">
        <f t="shared" si="4585"/>
        <v>726.79999999999995</v>
      </c>
      <c r="AB1237" s="17">
        <f t="shared" si="4653"/>
        <v>0</v>
      </c>
      <c r="AC1237" s="17">
        <f t="shared" si="4654"/>
        <v>0</v>
      </c>
      <c r="AD1237" s="17">
        <f t="shared" si="4655"/>
        <v>0</v>
      </c>
      <c r="AE1237" s="17">
        <f t="shared" si="4586"/>
        <v>726.79999999999995</v>
      </c>
      <c r="AF1237" s="17">
        <f t="shared" si="4587"/>
        <v>726.79999999999995</v>
      </c>
      <c r="AG1237" s="17">
        <f t="shared" si="4588"/>
        <v>726.79999999999995</v>
      </c>
      <c r="AH1237" s="17">
        <f t="shared" si="4656"/>
        <v>0</v>
      </c>
      <c r="AI1237" s="17">
        <f t="shared" si="4657"/>
        <v>0</v>
      </c>
      <c r="AJ1237" s="17">
        <f t="shared" si="4658"/>
        <v>0</v>
      </c>
      <c r="AK1237" s="17">
        <f t="shared" si="4659"/>
        <v>0</v>
      </c>
      <c r="AL1237" s="17">
        <f t="shared" si="4660"/>
        <v>0</v>
      </c>
      <c r="AM1237" s="17">
        <f t="shared" si="4661"/>
        <v>0</v>
      </c>
      <c r="AN1237" s="17">
        <f t="shared" si="4662"/>
        <v>0</v>
      </c>
      <c r="AO1237" s="17">
        <f t="shared" si="4663"/>
        <v>0</v>
      </c>
      <c r="AP1237" s="17">
        <f t="shared" si="4664"/>
        <v>0</v>
      </c>
      <c r="AQ1237" s="17">
        <f t="shared" si="4665"/>
        <v>0</v>
      </c>
      <c r="AR1237" s="17">
        <f t="shared" si="4666"/>
        <v>0</v>
      </c>
      <c r="AS1237" s="17">
        <f t="shared" si="4667"/>
        <v>0</v>
      </c>
      <c r="AT1237" s="17">
        <f t="shared" si="4668"/>
        <v>0</v>
      </c>
      <c r="AU1237" s="17">
        <f t="shared" si="4669"/>
        <v>0</v>
      </c>
      <c r="AV1237" s="17">
        <f t="shared" si="4670"/>
        <v>0</v>
      </c>
      <c r="AW1237" s="17">
        <f t="shared" si="4491"/>
        <v>726.79999999999995</v>
      </c>
      <c r="AX1237" s="17">
        <f t="shared" si="4492"/>
        <v>726.79999999999995</v>
      </c>
      <c r="AY1237" s="17">
        <f t="shared" si="4493"/>
        <v>726.79999999999995</v>
      </c>
      <c r="AZ1237" s="17">
        <f t="shared" si="4671"/>
        <v>0</v>
      </c>
      <c r="BA1237" s="17">
        <f t="shared" si="4494"/>
        <v>726.79999999999995</v>
      </c>
      <c r="BB1237" s="17">
        <f t="shared" si="4495"/>
        <v>726.79999999999995</v>
      </c>
      <c r="BC1237" s="17">
        <f t="shared" si="4496"/>
        <v>726.79999999999995</v>
      </c>
      <c r="BD1237" s="17">
        <f t="shared" si="4672"/>
        <v>0</v>
      </c>
      <c r="BE1237" s="17">
        <f t="shared" si="4673"/>
        <v>0</v>
      </c>
      <c r="BF1237" s="17">
        <f t="shared" si="4674"/>
        <v>0</v>
      </c>
      <c r="BG1237" s="17">
        <f t="shared" si="4675"/>
        <v>0</v>
      </c>
      <c r="BH1237" s="17">
        <f t="shared" si="4676"/>
        <v>0</v>
      </c>
      <c r="BI1237" s="17">
        <f t="shared" si="4677"/>
        <v>0</v>
      </c>
      <c r="BJ1237" s="17">
        <f t="shared" si="4678"/>
        <v>0</v>
      </c>
      <c r="BK1237" s="17">
        <f t="shared" si="4679"/>
        <v>0</v>
      </c>
      <c r="BL1237" s="17">
        <f t="shared" si="4680"/>
        <v>0</v>
      </c>
      <c r="BM1237" s="17">
        <f t="shared" si="4681"/>
        <v>0</v>
      </c>
      <c r="BN1237" s="17">
        <f t="shared" si="4682"/>
        <v>0</v>
      </c>
      <c r="BO1237" s="17">
        <f t="shared" si="4488"/>
        <v>726.79999999999995</v>
      </c>
      <c r="BP1237" s="17">
        <f t="shared" si="4489"/>
        <v>726.79999999999995</v>
      </c>
      <c r="BQ1237" s="17">
        <f t="shared" si="4490"/>
        <v>726.79999999999995</v>
      </c>
      <c r="BR1237" s="17">
        <f t="shared" si="4683"/>
        <v>0</v>
      </c>
      <c r="BS1237" s="35"/>
      <c r="BT1237" s="35"/>
      <c r="BU1237" s="1"/>
      <c r="BV1237" s="1"/>
      <c r="BW1237" s="1"/>
      <c r="BX1237" s="1"/>
      <c r="BY1237" s="1"/>
      <c r="BZ1237" s="1"/>
      <c r="CA1237" s="1"/>
      <c r="CB1237" s="1"/>
    </row>
    <row r="1238" s="1" customFormat="1">
      <c r="A1238" s="33" t="s">
        <v>505</v>
      </c>
      <c r="B1238" s="33" t="s">
        <v>70</v>
      </c>
      <c r="C1238" s="33" t="s">
        <v>72</v>
      </c>
      <c r="D1238" s="33" t="s">
        <v>203</v>
      </c>
      <c r="E1238" s="33" t="s">
        <v>48</v>
      </c>
      <c r="F1238" s="34" t="s">
        <v>49</v>
      </c>
      <c r="G1238" s="17">
        <v>726.79999999999995</v>
      </c>
      <c r="H1238" s="17">
        <v>726.79999999999995</v>
      </c>
      <c r="I1238" s="17">
        <v>726.79999999999995</v>
      </c>
      <c r="J1238" s="17"/>
      <c r="K1238" s="17"/>
      <c r="L1238" s="17"/>
      <c r="M1238" s="17">
        <f t="shared" si="4641"/>
        <v>726.79999999999995</v>
      </c>
      <c r="N1238" s="17">
        <f t="shared" si="4642"/>
        <v>726.79999999999995</v>
      </c>
      <c r="O1238" s="17">
        <f t="shared" si="4643"/>
        <v>726.79999999999995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Y1238" s="17">
        <f t="shared" si="4583"/>
        <v>726.79999999999995</v>
      </c>
      <c r="Z1238" s="17">
        <f t="shared" si="4584"/>
        <v>726.79999999999995</v>
      </c>
      <c r="AA1238" s="17">
        <f t="shared" si="4585"/>
        <v>726.79999999999995</v>
      </c>
      <c r="AB1238" s="17"/>
      <c r="AC1238" s="17"/>
      <c r="AD1238" s="17"/>
      <c r="AE1238" s="17">
        <f t="shared" si="4586"/>
        <v>726.79999999999995</v>
      </c>
      <c r="AF1238" s="17">
        <f t="shared" si="4587"/>
        <v>726.79999999999995</v>
      </c>
      <c r="AG1238" s="17">
        <f t="shared" si="4588"/>
        <v>726.79999999999995</v>
      </c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>
        <f t="shared" si="4491"/>
        <v>726.79999999999995</v>
      </c>
      <c r="AX1238" s="17">
        <f t="shared" si="4492"/>
        <v>726.79999999999995</v>
      </c>
      <c r="AY1238" s="17">
        <f t="shared" si="4493"/>
        <v>726.79999999999995</v>
      </c>
      <c r="AZ1238" s="17"/>
      <c r="BA1238" s="17">
        <f t="shared" si="4494"/>
        <v>726.79999999999995</v>
      </c>
      <c r="BB1238" s="17">
        <f t="shared" si="4495"/>
        <v>726.79999999999995</v>
      </c>
      <c r="BC1238" s="17">
        <f t="shared" si="4496"/>
        <v>726.79999999999995</v>
      </c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>
        <f t="shared" si="4488"/>
        <v>726.79999999999995</v>
      </c>
      <c r="BP1238" s="17">
        <f t="shared" si="4489"/>
        <v>726.79999999999995</v>
      </c>
      <c r="BQ1238" s="17">
        <f t="shared" si="4490"/>
        <v>726.79999999999995</v>
      </c>
      <c r="BR1238" s="17"/>
      <c r="BS1238" s="35"/>
      <c r="BT1238" s="35"/>
      <c r="BU1238" s="1"/>
      <c r="BV1238" s="1"/>
      <c r="BW1238" s="1"/>
      <c r="BX1238" s="1"/>
      <c r="BY1238" s="1"/>
      <c r="BZ1238" s="1"/>
      <c r="CA1238" s="1"/>
      <c r="CB1238" s="1"/>
    </row>
    <row r="1239" s="1" customFormat="1">
      <c r="A1239" s="33" t="s">
        <v>505</v>
      </c>
      <c r="B1239" s="33" t="s">
        <v>70</v>
      </c>
      <c r="C1239" s="33" t="s">
        <v>72</v>
      </c>
      <c r="D1239" s="33" t="s">
        <v>64</v>
      </c>
      <c r="E1239" s="38"/>
      <c r="F1239" s="34" t="s">
        <v>65</v>
      </c>
      <c r="G1239" s="17"/>
      <c r="H1239" s="17"/>
      <c r="I1239" s="17"/>
      <c r="J1239" s="17"/>
      <c r="K1239" s="17"/>
      <c r="L1239" s="17"/>
      <c r="M1239" s="17"/>
      <c r="N1239" s="17"/>
      <c r="O1239" s="17"/>
      <c r="P1239" s="17">
        <f t="shared" si="4644"/>
        <v>0</v>
      </c>
      <c r="Q1239" s="17">
        <f t="shared" si="4645"/>
        <v>0</v>
      </c>
      <c r="R1239" s="17">
        <f t="shared" si="4646"/>
        <v>0</v>
      </c>
      <c r="S1239" s="17">
        <f t="shared" si="4647"/>
        <v>0.15336</v>
      </c>
      <c r="T1239" s="17">
        <f t="shared" si="4648"/>
        <v>0</v>
      </c>
      <c r="U1239" s="17">
        <f t="shared" si="4649"/>
        <v>0</v>
      </c>
      <c r="V1239" s="17">
        <f t="shared" si="4650"/>
        <v>0</v>
      </c>
      <c r="W1239" s="17">
        <f t="shared" si="4651"/>
        <v>0</v>
      </c>
      <c r="X1239" s="17">
        <f t="shared" si="4652"/>
        <v>0</v>
      </c>
      <c r="Y1239" s="17">
        <f t="shared" si="4583"/>
        <v>0.15336</v>
      </c>
      <c r="Z1239" s="17">
        <f t="shared" si="4584"/>
        <v>0</v>
      </c>
      <c r="AA1239" s="17">
        <f t="shared" si="4585"/>
        <v>0</v>
      </c>
      <c r="AB1239" s="17">
        <f t="shared" si="4653"/>
        <v>0</v>
      </c>
      <c r="AC1239" s="17">
        <f t="shared" si="4654"/>
        <v>0</v>
      </c>
      <c r="AD1239" s="17">
        <f t="shared" si="4655"/>
        <v>0</v>
      </c>
      <c r="AE1239" s="17">
        <f t="shared" si="4586"/>
        <v>0.15336</v>
      </c>
      <c r="AF1239" s="17">
        <f t="shared" si="4587"/>
        <v>0</v>
      </c>
      <c r="AG1239" s="17">
        <f t="shared" si="4588"/>
        <v>0</v>
      </c>
      <c r="AH1239" s="17">
        <f t="shared" si="4656"/>
        <v>0</v>
      </c>
      <c r="AI1239" s="17">
        <f t="shared" si="4657"/>
        <v>0</v>
      </c>
      <c r="AJ1239" s="17">
        <f t="shared" si="4658"/>
        <v>0</v>
      </c>
      <c r="AK1239" s="17">
        <f t="shared" si="4659"/>
        <v>0</v>
      </c>
      <c r="AL1239" s="17">
        <f t="shared" si="4660"/>
        <v>0</v>
      </c>
      <c r="AM1239" s="17">
        <f t="shared" si="4661"/>
        <v>0</v>
      </c>
      <c r="AN1239" s="17">
        <f t="shared" si="4662"/>
        <v>0</v>
      </c>
      <c r="AO1239" s="17">
        <f t="shared" si="4663"/>
        <v>0</v>
      </c>
      <c r="AP1239" s="17">
        <f t="shared" si="4664"/>
        <v>0</v>
      </c>
      <c r="AQ1239" s="17">
        <f t="shared" si="4665"/>
        <v>0</v>
      </c>
      <c r="AR1239" s="17">
        <f t="shared" si="4666"/>
        <v>0</v>
      </c>
      <c r="AS1239" s="17">
        <f t="shared" si="4667"/>
        <v>0</v>
      </c>
      <c r="AT1239" s="17">
        <f t="shared" si="4668"/>
        <v>0</v>
      </c>
      <c r="AU1239" s="17">
        <f t="shared" si="4669"/>
        <v>0</v>
      </c>
      <c r="AV1239" s="17">
        <f t="shared" si="4670"/>
        <v>0</v>
      </c>
      <c r="AW1239" s="17">
        <f t="shared" si="4491"/>
        <v>0.15336</v>
      </c>
      <c r="AX1239" s="17">
        <f t="shared" si="4492"/>
        <v>0</v>
      </c>
      <c r="AY1239" s="17">
        <f t="shared" si="4493"/>
        <v>0</v>
      </c>
      <c r="AZ1239" s="17">
        <f t="shared" si="4671"/>
        <v>0</v>
      </c>
      <c r="BA1239" s="17">
        <f t="shared" si="4494"/>
        <v>0.15336</v>
      </c>
      <c r="BB1239" s="17">
        <f t="shared" si="4495"/>
        <v>0</v>
      </c>
      <c r="BC1239" s="17">
        <f t="shared" si="4496"/>
        <v>0</v>
      </c>
      <c r="BD1239" s="17">
        <f t="shared" si="4672"/>
        <v>0</v>
      </c>
      <c r="BE1239" s="17">
        <f t="shared" si="4673"/>
        <v>0</v>
      </c>
      <c r="BF1239" s="17">
        <f t="shared" si="4674"/>
        <v>0</v>
      </c>
      <c r="BG1239" s="17">
        <f t="shared" si="4675"/>
        <v>0</v>
      </c>
      <c r="BH1239" s="17">
        <f t="shared" si="4676"/>
        <v>0</v>
      </c>
      <c r="BI1239" s="17">
        <f t="shared" si="4677"/>
        <v>0</v>
      </c>
      <c r="BJ1239" s="17">
        <f t="shared" si="4678"/>
        <v>0</v>
      </c>
      <c r="BK1239" s="17">
        <f t="shared" si="4679"/>
        <v>0</v>
      </c>
      <c r="BL1239" s="17">
        <f t="shared" si="4680"/>
        <v>0</v>
      </c>
      <c r="BM1239" s="17">
        <f t="shared" si="4681"/>
        <v>0</v>
      </c>
      <c r="BN1239" s="17">
        <f t="shared" si="4682"/>
        <v>0</v>
      </c>
      <c r="BO1239" s="17">
        <f t="shared" si="4488"/>
        <v>0.15336</v>
      </c>
      <c r="BP1239" s="17">
        <f t="shared" si="4489"/>
        <v>0</v>
      </c>
      <c r="BQ1239" s="17">
        <f t="shared" si="4490"/>
        <v>0</v>
      </c>
      <c r="BR1239" s="17">
        <f t="shared" si="4683"/>
        <v>0</v>
      </c>
      <c r="BS1239" s="35"/>
      <c r="BT1239" s="35"/>
      <c r="BU1239" s="1"/>
      <c r="BV1239" s="1"/>
      <c r="BW1239" s="1"/>
      <c r="BX1239" s="1"/>
      <c r="BY1239" s="1"/>
      <c r="BZ1239" s="1"/>
      <c r="CA1239" s="1"/>
      <c r="CB1239" s="1"/>
    </row>
    <row r="1240" s="1" customFormat="1">
      <c r="A1240" s="33" t="s">
        <v>505</v>
      </c>
      <c r="B1240" s="33" t="s">
        <v>70</v>
      </c>
      <c r="C1240" s="33" t="s">
        <v>72</v>
      </c>
      <c r="D1240" s="33" t="s">
        <v>490</v>
      </c>
      <c r="E1240" s="38"/>
      <c r="F1240" s="34" t="s">
        <v>491</v>
      </c>
      <c r="G1240" s="17"/>
      <c r="H1240" s="17"/>
      <c r="I1240" s="17"/>
      <c r="J1240" s="17"/>
      <c r="K1240" s="17"/>
      <c r="L1240" s="17"/>
      <c r="M1240" s="17"/>
      <c r="N1240" s="17"/>
      <c r="O1240" s="17"/>
      <c r="P1240" s="17">
        <f t="shared" si="4644"/>
        <v>0</v>
      </c>
      <c r="Q1240" s="17">
        <f t="shared" si="4645"/>
        <v>0</v>
      </c>
      <c r="R1240" s="17">
        <f t="shared" si="4646"/>
        <v>0</v>
      </c>
      <c r="S1240" s="17">
        <f t="shared" si="4647"/>
        <v>0.15336</v>
      </c>
      <c r="T1240" s="17">
        <f t="shared" si="4648"/>
        <v>0</v>
      </c>
      <c r="U1240" s="17">
        <f t="shared" si="4649"/>
        <v>0</v>
      </c>
      <c r="V1240" s="17">
        <f t="shared" si="4650"/>
        <v>0</v>
      </c>
      <c r="W1240" s="17">
        <f t="shared" si="4651"/>
        <v>0</v>
      </c>
      <c r="X1240" s="17">
        <f t="shared" si="4652"/>
        <v>0</v>
      </c>
      <c r="Y1240" s="17">
        <f t="shared" si="4583"/>
        <v>0.15336</v>
      </c>
      <c r="Z1240" s="17">
        <f t="shared" si="4584"/>
        <v>0</v>
      </c>
      <c r="AA1240" s="17">
        <f t="shared" si="4585"/>
        <v>0</v>
      </c>
      <c r="AB1240" s="17">
        <f t="shared" si="4653"/>
        <v>0</v>
      </c>
      <c r="AC1240" s="17">
        <f t="shared" si="4654"/>
        <v>0</v>
      </c>
      <c r="AD1240" s="17">
        <f t="shared" si="4655"/>
        <v>0</v>
      </c>
      <c r="AE1240" s="17">
        <f t="shared" si="4586"/>
        <v>0.15336</v>
      </c>
      <c r="AF1240" s="17">
        <f t="shared" si="4587"/>
        <v>0</v>
      </c>
      <c r="AG1240" s="17">
        <f t="shared" si="4588"/>
        <v>0</v>
      </c>
      <c r="AH1240" s="17">
        <f t="shared" si="4656"/>
        <v>0</v>
      </c>
      <c r="AI1240" s="17">
        <f t="shared" si="4657"/>
        <v>0</v>
      </c>
      <c r="AJ1240" s="17">
        <f t="shared" si="4658"/>
        <v>0</v>
      </c>
      <c r="AK1240" s="17">
        <f t="shared" si="4659"/>
        <v>0</v>
      </c>
      <c r="AL1240" s="17">
        <f t="shared" si="4660"/>
        <v>0</v>
      </c>
      <c r="AM1240" s="17">
        <f t="shared" si="4661"/>
        <v>0</v>
      </c>
      <c r="AN1240" s="17">
        <f t="shared" si="4662"/>
        <v>0</v>
      </c>
      <c r="AO1240" s="17">
        <f t="shared" si="4663"/>
        <v>0</v>
      </c>
      <c r="AP1240" s="17">
        <f t="shared" si="4664"/>
        <v>0</v>
      </c>
      <c r="AQ1240" s="17">
        <f t="shared" si="4665"/>
        <v>0</v>
      </c>
      <c r="AR1240" s="17">
        <f t="shared" si="4666"/>
        <v>0</v>
      </c>
      <c r="AS1240" s="17">
        <f t="shared" si="4667"/>
        <v>0</v>
      </c>
      <c r="AT1240" s="17">
        <f t="shared" si="4668"/>
        <v>0</v>
      </c>
      <c r="AU1240" s="17">
        <f t="shared" si="4669"/>
        <v>0</v>
      </c>
      <c r="AV1240" s="17">
        <f t="shared" si="4670"/>
        <v>0</v>
      </c>
      <c r="AW1240" s="17">
        <f t="shared" si="4491"/>
        <v>0.15336</v>
      </c>
      <c r="AX1240" s="17">
        <f t="shared" si="4492"/>
        <v>0</v>
      </c>
      <c r="AY1240" s="17">
        <f t="shared" si="4493"/>
        <v>0</v>
      </c>
      <c r="AZ1240" s="17">
        <f t="shared" si="4671"/>
        <v>0</v>
      </c>
      <c r="BA1240" s="17">
        <f t="shared" si="4494"/>
        <v>0.15336</v>
      </c>
      <c r="BB1240" s="17">
        <f t="shared" si="4495"/>
        <v>0</v>
      </c>
      <c r="BC1240" s="17">
        <f t="shared" si="4496"/>
        <v>0</v>
      </c>
      <c r="BD1240" s="17">
        <f t="shared" si="4672"/>
        <v>0</v>
      </c>
      <c r="BE1240" s="17">
        <f t="shared" si="4673"/>
        <v>0</v>
      </c>
      <c r="BF1240" s="17">
        <f t="shared" si="4674"/>
        <v>0</v>
      </c>
      <c r="BG1240" s="17">
        <f t="shared" si="4675"/>
        <v>0</v>
      </c>
      <c r="BH1240" s="17">
        <f t="shared" si="4676"/>
        <v>0</v>
      </c>
      <c r="BI1240" s="17">
        <f t="shared" si="4677"/>
        <v>0</v>
      </c>
      <c r="BJ1240" s="17">
        <f t="shared" si="4678"/>
        <v>0</v>
      </c>
      <c r="BK1240" s="17">
        <f t="shared" si="4679"/>
        <v>0</v>
      </c>
      <c r="BL1240" s="17">
        <f t="shared" si="4680"/>
        <v>0</v>
      </c>
      <c r="BM1240" s="17">
        <f t="shared" si="4681"/>
        <v>0</v>
      </c>
      <c r="BN1240" s="17">
        <f t="shared" si="4682"/>
        <v>0</v>
      </c>
      <c r="BO1240" s="17">
        <f t="shared" si="4488"/>
        <v>0.15336</v>
      </c>
      <c r="BP1240" s="17">
        <f t="shared" si="4489"/>
        <v>0</v>
      </c>
      <c r="BQ1240" s="17">
        <f t="shared" si="4490"/>
        <v>0</v>
      </c>
      <c r="BR1240" s="17">
        <f t="shared" si="4683"/>
        <v>0</v>
      </c>
      <c r="BS1240" s="35"/>
      <c r="BT1240" s="35"/>
      <c r="BU1240" s="1"/>
      <c r="BV1240" s="1"/>
      <c r="BW1240" s="1"/>
      <c r="BX1240" s="1"/>
      <c r="BY1240" s="1"/>
      <c r="BZ1240" s="1"/>
      <c r="CA1240" s="1"/>
      <c r="CB1240" s="1"/>
    </row>
    <row r="1241" s="1" customFormat="1">
      <c r="A1241" s="33" t="s">
        <v>505</v>
      </c>
      <c r="B1241" s="33" t="s">
        <v>70</v>
      </c>
      <c r="C1241" s="33" t="s">
        <v>72</v>
      </c>
      <c r="D1241" s="33" t="s">
        <v>490</v>
      </c>
      <c r="E1241" s="33" t="s">
        <v>50</v>
      </c>
      <c r="F1241" s="34" t="s">
        <v>51</v>
      </c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>
        <v>0.15336</v>
      </c>
      <c r="T1241" s="17"/>
      <c r="U1241" s="17"/>
      <c r="V1241" s="17"/>
      <c r="W1241" s="17"/>
      <c r="X1241" s="17"/>
      <c r="Y1241" s="17">
        <f t="shared" si="4583"/>
        <v>0.15336</v>
      </c>
      <c r="Z1241" s="17">
        <f t="shared" si="4584"/>
        <v>0</v>
      </c>
      <c r="AA1241" s="17">
        <f t="shared" si="4585"/>
        <v>0</v>
      </c>
      <c r="AB1241" s="17"/>
      <c r="AC1241" s="17"/>
      <c r="AD1241" s="17"/>
      <c r="AE1241" s="17">
        <f t="shared" si="4586"/>
        <v>0.15336</v>
      </c>
      <c r="AF1241" s="17">
        <f t="shared" si="4587"/>
        <v>0</v>
      </c>
      <c r="AG1241" s="17">
        <f t="shared" si="4588"/>
        <v>0</v>
      </c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>
        <f t="shared" si="4491"/>
        <v>0.15336</v>
      </c>
      <c r="AX1241" s="17">
        <f t="shared" si="4492"/>
        <v>0</v>
      </c>
      <c r="AY1241" s="17">
        <f t="shared" si="4493"/>
        <v>0</v>
      </c>
      <c r="AZ1241" s="17"/>
      <c r="BA1241" s="17">
        <f t="shared" si="4494"/>
        <v>0.15336</v>
      </c>
      <c r="BB1241" s="17">
        <f t="shared" si="4495"/>
        <v>0</v>
      </c>
      <c r="BC1241" s="17">
        <f t="shared" si="4496"/>
        <v>0</v>
      </c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>
        <f t="shared" si="4488"/>
        <v>0.15336</v>
      </c>
      <c r="BP1241" s="17">
        <f t="shared" si="4489"/>
        <v>0</v>
      </c>
      <c r="BQ1241" s="17">
        <f t="shared" si="4490"/>
        <v>0</v>
      </c>
      <c r="BR1241" s="17"/>
      <c r="BS1241" s="35"/>
      <c r="BT1241" s="35"/>
      <c r="BU1241" s="1"/>
      <c r="BV1241" s="1"/>
      <c r="BW1241" s="1"/>
      <c r="BX1241" s="1"/>
      <c r="BY1241" s="1"/>
      <c r="BZ1241" s="1"/>
      <c r="CA1241" s="1"/>
      <c r="CB1241" s="1"/>
    </row>
    <row r="1242" s="23" customFormat="1">
      <c r="A1242" s="24" t="s">
        <v>505</v>
      </c>
      <c r="B1242" s="24" t="s">
        <v>96</v>
      </c>
      <c r="C1242" s="24"/>
      <c r="D1242" s="24"/>
      <c r="E1242" s="36"/>
      <c r="F1242" s="25" t="s">
        <v>207</v>
      </c>
      <c r="G1242" s="26">
        <f t="shared" si="4635"/>
        <v>90.799999999999997</v>
      </c>
      <c r="H1242" s="26">
        <f t="shared" si="4636"/>
        <v>90.799999999999997</v>
      </c>
      <c r="I1242" s="26">
        <f t="shared" si="4637"/>
        <v>90.799999999999997</v>
      </c>
      <c r="J1242" s="26">
        <f t="shared" si="4638"/>
        <v>0</v>
      </c>
      <c r="K1242" s="26">
        <f t="shared" si="4639"/>
        <v>0</v>
      </c>
      <c r="L1242" s="26">
        <f t="shared" si="4640"/>
        <v>0</v>
      </c>
      <c r="M1242" s="26">
        <f t="shared" si="4641"/>
        <v>90.799999999999997</v>
      </c>
      <c r="N1242" s="26">
        <f t="shared" si="4642"/>
        <v>90.799999999999997</v>
      </c>
      <c r="O1242" s="26">
        <f t="shared" si="4643"/>
        <v>90.799999999999997</v>
      </c>
      <c r="P1242" s="26">
        <f t="shared" si="4644"/>
        <v>0</v>
      </c>
      <c r="Q1242" s="26">
        <f t="shared" si="4645"/>
        <v>0</v>
      </c>
      <c r="R1242" s="26">
        <f t="shared" si="4646"/>
        <v>0</v>
      </c>
      <c r="S1242" s="26">
        <f t="shared" si="4647"/>
        <v>0</v>
      </c>
      <c r="T1242" s="26">
        <f t="shared" si="4648"/>
        <v>0</v>
      </c>
      <c r="U1242" s="26">
        <f t="shared" si="4649"/>
        <v>0</v>
      </c>
      <c r="V1242" s="26">
        <f t="shared" si="4650"/>
        <v>0</v>
      </c>
      <c r="W1242" s="26">
        <f t="shared" si="4651"/>
        <v>0</v>
      </c>
      <c r="X1242" s="26">
        <f t="shared" si="4652"/>
        <v>0</v>
      </c>
      <c r="Y1242" s="26">
        <f t="shared" si="4583"/>
        <v>90.799999999999997</v>
      </c>
      <c r="Z1242" s="26">
        <f t="shared" si="4584"/>
        <v>90.799999999999997</v>
      </c>
      <c r="AA1242" s="26">
        <f t="shared" si="4585"/>
        <v>90.799999999999997</v>
      </c>
      <c r="AB1242" s="26">
        <f t="shared" si="4653"/>
        <v>0</v>
      </c>
      <c r="AC1242" s="26">
        <f t="shared" si="4654"/>
        <v>0</v>
      </c>
      <c r="AD1242" s="26">
        <f t="shared" si="4655"/>
        <v>0</v>
      </c>
      <c r="AE1242" s="26">
        <f t="shared" si="4586"/>
        <v>90.799999999999997</v>
      </c>
      <c r="AF1242" s="26">
        <f t="shared" si="4587"/>
        <v>90.799999999999997</v>
      </c>
      <c r="AG1242" s="26">
        <f t="shared" si="4588"/>
        <v>90.799999999999997</v>
      </c>
      <c r="AH1242" s="26">
        <f t="shared" si="4656"/>
        <v>0</v>
      </c>
      <c r="AI1242" s="26">
        <f t="shared" si="4657"/>
        <v>0</v>
      </c>
      <c r="AJ1242" s="26">
        <f t="shared" si="4658"/>
        <v>0</v>
      </c>
      <c r="AK1242" s="26">
        <f t="shared" si="4659"/>
        <v>0</v>
      </c>
      <c r="AL1242" s="26">
        <f t="shared" si="4660"/>
        <v>0</v>
      </c>
      <c r="AM1242" s="26">
        <f t="shared" si="4661"/>
        <v>0</v>
      </c>
      <c r="AN1242" s="26">
        <f t="shared" si="4662"/>
        <v>0</v>
      </c>
      <c r="AO1242" s="26">
        <f t="shared" si="4663"/>
        <v>0</v>
      </c>
      <c r="AP1242" s="26">
        <f t="shared" si="4664"/>
        <v>0</v>
      </c>
      <c r="AQ1242" s="26">
        <f t="shared" si="4665"/>
        <v>0</v>
      </c>
      <c r="AR1242" s="26">
        <f t="shared" si="4666"/>
        <v>0</v>
      </c>
      <c r="AS1242" s="26">
        <f t="shared" si="4667"/>
        <v>0</v>
      </c>
      <c r="AT1242" s="26">
        <f t="shared" si="4668"/>
        <v>0</v>
      </c>
      <c r="AU1242" s="26">
        <f t="shared" si="4669"/>
        <v>0</v>
      </c>
      <c r="AV1242" s="26">
        <f t="shared" si="4670"/>
        <v>0</v>
      </c>
      <c r="AW1242" s="26">
        <f t="shared" si="4491"/>
        <v>90.799999999999997</v>
      </c>
      <c r="AX1242" s="26">
        <f t="shared" si="4492"/>
        <v>90.799999999999997</v>
      </c>
      <c r="AY1242" s="26">
        <f t="shared" si="4493"/>
        <v>90.799999999999997</v>
      </c>
      <c r="AZ1242" s="26">
        <f t="shared" si="4671"/>
        <v>0</v>
      </c>
      <c r="BA1242" s="26">
        <f t="shared" si="4494"/>
        <v>90.799999999999997</v>
      </c>
      <c r="BB1242" s="26">
        <f t="shared" si="4495"/>
        <v>90.799999999999997</v>
      </c>
      <c r="BC1242" s="26">
        <f t="shared" si="4496"/>
        <v>90.799999999999997</v>
      </c>
      <c r="BD1242" s="26">
        <f t="shared" si="4672"/>
        <v>0</v>
      </c>
      <c r="BE1242" s="26">
        <f t="shared" si="4673"/>
        <v>0</v>
      </c>
      <c r="BF1242" s="26">
        <f t="shared" si="4674"/>
        <v>0</v>
      </c>
      <c r="BG1242" s="26">
        <f t="shared" si="4675"/>
        <v>0</v>
      </c>
      <c r="BH1242" s="26">
        <f t="shared" si="4676"/>
        <v>0</v>
      </c>
      <c r="BI1242" s="26">
        <f t="shared" si="4677"/>
        <v>0</v>
      </c>
      <c r="BJ1242" s="26">
        <f t="shared" si="4678"/>
        <v>0</v>
      </c>
      <c r="BK1242" s="26">
        <f t="shared" si="4679"/>
        <v>0</v>
      </c>
      <c r="BL1242" s="26">
        <f t="shared" si="4680"/>
        <v>0</v>
      </c>
      <c r="BM1242" s="26">
        <f t="shared" si="4681"/>
        <v>0</v>
      </c>
      <c r="BN1242" s="26">
        <f t="shared" si="4682"/>
        <v>0</v>
      </c>
      <c r="BO1242" s="26">
        <f t="shared" si="4488"/>
        <v>90.799999999999997</v>
      </c>
      <c r="BP1242" s="26">
        <f t="shared" si="4489"/>
        <v>90.799999999999997</v>
      </c>
      <c r="BQ1242" s="26">
        <f t="shared" si="4490"/>
        <v>90.799999999999997</v>
      </c>
      <c r="BR1242" s="26">
        <f t="shared" si="4683"/>
        <v>0</v>
      </c>
      <c r="BS1242" s="27"/>
      <c r="BT1242" s="27"/>
      <c r="BU1242" s="23"/>
      <c r="BV1242" s="23"/>
      <c r="BW1242" s="23"/>
      <c r="BX1242" s="23"/>
      <c r="BY1242" s="23"/>
      <c r="BZ1242" s="23"/>
      <c r="CA1242" s="23"/>
      <c r="CB1242" s="23"/>
    </row>
    <row r="1243" s="28" customFormat="1">
      <c r="A1243" s="29" t="s">
        <v>505</v>
      </c>
      <c r="B1243" s="29" t="s">
        <v>96</v>
      </c>
      <c r="C1243" s="29" t="s">
        <v>72</v>
      </c>
      <c r="D1243" s="29"/>
      <c r="E1243" s="37"/>
      <c r="F1243" s="30" t="s">
        <v>208</v>
      </c>
      <c r="G1243" s="31">
        <f t="shared" si="4635"/>
        <v>90.799999999999997</v>
      </c>
      <c r="H1243" s="31">
        <f t="shared" si="4636"/>
        <v>90.799999999999997</v>
      </c>
      <c r="I1243" s="31">
        <f t="shared" si="4637"/>
        <v>90.799999999999997</v>
      </c>
      <c r="J1243" s="31">
        <f t="shared" si="4638"/>
        <v>0</v>
      </c>
      <c r="K1243" s="31">
        <f t="shared" si="4639"/>
        <v>0</v>
      </c>
      <c r="L1243" s="31">
        <f t="shared" si="4640"/>
        <v>0</v>
      </c>
      <c r="M1243" s="31">
        <f t="shared" si="4641"/>
        <v>90.799999999999997</v>
      </c>
      <c r="N1243" s="31">
        <f t="shared" si="4642"/>
        <v>90.799999999999997</v>
      </c>
      <c r="O1243" s="31">
        <f t="shared" si="4643"/>
        <v>90.799999999999997</v>
      </c>
      <c r="P1243" s="31">
        <f t="shared" si="4644"/>
        <v>0</v>
      </c>
      <c r="Q1243" s="31">
        <f t="shared" si="4645"/>
        <v>0</v>
      </c>
      <c r="R1243" s="31">
        <f t="shared" si="4646"/>
        <v>0</v>
      </c>
      <c r="S1243" s="31">
        <f t="shared" si="4647"/>
        <v>0</v>
      </c>
      <c r="T1243" s="31">
        <f t="shared" si="4648"/>
        <v>0</v>
      </c>
      <c r="U1243" s="31">
        <f t="shared" si="4649"/>
        <v>0</v>
      </c>
      <c r="V1243" s="31">
        <f t="shared" si="4650"/>
        <v>0</v>
      </c>
      <c r="W1243" s="31">
        <f t="shared" si="4651"/>
        <v>0</v>
      </c>
      <c r="X1243" s="31">
        <f t="shared" si="4652"/>
        <v>0</v>
      </c>
      <c r="Y1243" s="31">
        <f t="shared" si="4583"/>
        <v>90.799999999999997</v>
      </c>
      <c r="Z1243" s="31">
        <f t="shared" si="4584"/>
        <v>90.799999999999997</v>
      </c>
      <c r="AA1243" s="31">
        <f t="shared" si="4585"/>
        <v>90.799999999999997</v>
      </c>
      <c r="AB1243" s="31">
        <f t="shared" si="4653"/>
        <v>0</v>
      </c>
      <c r="AC1243" s="31">
        <f t="shared" si="4654"/>
        <v>0</v>
      </c>
      <c r="AD1243" s="31">
        <f t="shared" si="4655"/>
        <v>0</v>
      </c>
      <c r="AE1243" s="31">
        <f t="shared" si="4586"/>
        <v>90.799999999999997</v>
      </c>
      <c r="AF1243" s="31">
        <f t="shared" si="4587"/>
        <v>90.799999999999997</v>
      </c>
      <c r="AG1243" s="31">
        <f t="shared" si="4588"/>
        <v>90.799999999999997</v>
      </c>
      <c r="AH1243" s="31">
        <f t="shared" si="4656"/>
        <v>0</v>
      </c>
      <c r="AI1243" s="31">
        <f t="shared" si="4657"/>
        <v>0</v>
      </c>
      <c r="AJ1243" s="31">
        <f t="shared" si="4658"/>
        <v>0</v>
      </c>
      <c r="AK1243" s="31">
        <f t="shared" si="4659"/>
        <v>0</v>
      </c>
      <c r="AL1243" s="31">
        <f t="shared" si="4660"/>
        <v>0</v>
      </c>
      <c r="AM1243" s="31">
        <f t="shared" si="4661"/>
        <v>0</v>
      </c>
      <c r="AN1243" s="31">
        <f t="shared" si="4662"/>
        <v>0</v>
      </c>
      <c r="AO1243" s="31">
        <f t="shared" si="4663"/>
        <v>0</v>
      </c>
      <c r="AP1243" s="31">
        <f t="shared" si="4664"/>
        <v>0</v>
      </c>
      <c r="AQ1243" s="31">
        <f t="shared" si="4665"/>
        <v>0</v>
      </c>
      <c r="AR1243" s="31">
        <f t="shared" si="4666"/>
        <v>0</v>
      </c>
      <c r="AS1243" s="31">
        <f t="shared" si="4667"/>
        <v>0</v>
      </c>
      <c r="AT1243" s="31">
        <f t="shared" si="4668"/>
        <v>0</v>
      </c>
      <c r="AU1243" s="31">
        <f t="shared" si="4669"/>
        <v>0</v>
      </c>
      <c r="AV1243" s="31">
        <f t="shared" si="4670"/>
        <v>0</v>
      </c>
      <c r="AW1243" s="31">
        <f t="shared" si="4491"/>
        <v>90.799999999999997</v>
      </c>
      <c r="AX1243" s="31">
        <f t="shared" si="4492"/>
        <v>90.799999999999997</v>
      </c>
      <c r="AY1243" s="31">
        <f t="shared" si="4493"/>
        <v>90.799999999999997</v>
      </c>
      <c r="AZ1243" s="31">
        <f t="shared" si="4671"/>
        <v>0</v>
      </c>
      <c r="BA1243" s="31">
        <f t="shared" si="4494"/>
        <v>90.799999999999997</v>
      </c>
      <c r="BB1243" s="31">
        <f t="shared" si="4495"/>
        <v>90.799999999999997</v>
      </c>
      <c r="BC1243" s="31">
        <f t="shared" si="4496"/>
        <v>90.799999999999997</v>
      </c>
      <c r="BD1243" s="31">
        <f t="shared" si="4672"/>
        <v>0</v>
      </c>
      <c r="BE1243" s="31">
        <f t="shared" si="4673"/>
        <v>0</v>
      </c>
      <c r="BF1243" s="31">
        <f t="shared" si="4674"/>
        <v>0</v>
      </c>
      <c r="BG1243" s="31">
        <f t="shared" si="4675"/>
        <v>0</v>
      </c>
      <c r="BH1243" s="31">
        <f t="shared" si="4676"/>
        <v>0</v>
      </c>
      <c r="BI1243" s="31">
        <f t="shared" si="4677"/>
        <v>0</v>
      </c>
      <c r="BJ1243" s="31">
        <f t="shared" si="4678"/>
        <v>0</v>
      </c>
      <c r="BK1243" s="31">
        <f t="shared" si="4679"/>
        <v>0</v>
      </c>
      <c r="BL1243" s="31">
        <f t="shared" si="4680"/>
        <v>0</v>
      </c>
      <c r="BM1243" s="31">
        <f t="shared" si="4681"/>
        <v>0</v>
      </c>
      <c r="BN1243" s="31">
        <f t="shared" si="4682"/>
        <v>0</v>
      </c>
      <c r="BO1243" s="31">
        <f t="shared" si="4488"/>
        <v>90.799999999999997</v>
      </c>
      <c r="BP1243" s="31">
        <f t="shared" si="4489"/>
        <v>90.799999999999997</v>
      </c>
      <c r="BQ1243" s="31">
        <f t="shared" si="4490"/>
        <v>90.799999999999997</v>
      </c>
      <c r="BR1243" s="31">
        <f t="shared" si="4683"/>
        <v>0</v>
      </c>
      <c r="BS1243" s="32"/>
      <c r="BT1243" s="32"/>
      <c r="BU1243" s="28"/>
      <c r="BV1243" s="28"/>
      <c r="BW1243" s="28"/>
      <c r="BX1243" s="28"/>
      <c r="BY1243" s="28"/>
      <c r="BZ1243" s="28"/>
      <c r="CA1243" s="28"/>
      <c r="CB1243" s="28"/>
    </row>
    <row r="1244" s="1" customFormat="1">
      <c r="A1244" s="33" t="s">
        <v>505</v>
      </c>
      <c r="B1244" s="33" t="s">
        <v>96</v>
      </c>
      <c r="C1244" s="33" t="s">
        <v>72</v>
      </c>
      <c r="D1244" s="33" t="s">
        <v>166</v>
      </c>
      <c r="E1244" s="38"/>
      <c r="F1244" s="34" t="s">
        <v>167</v>
      </c>
      <c r="G1244" s="17">
        <f t="shared" si="4635"/>
        <v>90.799999999999997</v>
      </c>
      <c r="H1244" s="17">
        <f t="shared" si="4636"/>
        <v>90.799999999999997</v>
      </c>
      <c r="I1244" s="17">
        <f t="shared" si="4637"/>
        <v>90.799999999999997</v>
      </c>
      <c r="J1244" s="17">
        <f t="shared" si="4638"/>
        <v>0</v>
      </c>
      <c r="K1244" s="17">
        <f t="shared" si="4639"/>
        <v>0</v>
      </c>
      <c r="L1244" s="17">
        <f t="shared" si="4640"/>
        <v>0</v>
      </c>
      <c r="M1244" s="17">
        <f t="shared" si="4641"/>
        <v>90.799999999999997</v>
      </c>
      <c r="N1244" s="17">
        <f t="shared" si="4642"/>
        <v>90.799999999999997</v>
      </c>
      <c r="O1244" s="17">
        <f t="shared" si="4643"/>
        <v>90.799999999999997</v>
      </c>
      <c r="P1244" s="17">
        <f t="shared" si="4644"/>
        <v>0</v>
      </c>
      <c r="Q1244" s="17">
        <f t="shared" si="4645"/>
        <v>0</v>
      </c>
      <c r="R1244" s="17">
        <f t="shared" si="4646"/>
        <v>0</v>
      </c>
      <c r="S1244" s="17">
        <f t="shared" si="4647"/>
        <v>0</v>
      </c>
      <c r="T1244" s="17">
        <f t="shared" si="4648"/>
        <v>0</v>
      </c>
      <c r="U1244" s="17">
        <f t="shared" si="4649"/>
        <v>0</v>
      </c>
      <c r="V1244" s="17">
        <f t="shared" si="4650"/>
        <v>0</v>
      </c>
      <c r="W1244" s="17">
        <f t="shared" si="4651"/>
        <v>0</v>
      </c>
      <c r="X1244" s="17">
        <f t="shared" si="4652"/>
        <v>0</v>
      </c>
      <c r="Y1244" s="17">
        <f t="shared" si="4583"/>
        <v>90.799999999999997</v>
      </c>
      <c r="Z1244" s="17">
        <f t="shared" si="4584"/>
        <v>90.799999999999997</v>
      </c>
      <c r="AA1244" s="17">
        <f t="shared" si="4585"/>
        <v>90.799999999999997</v>
      </c>
      <c r="AB1244" s="17">
        <f t="shared" si="4653"/>
        <v>0</v>
      </c>
      <c r="AC1244" s="17">
        <f t="shared" si="4654"/>
        <v>0</v>
      </c>
      <c r="AD1244" s="17">
        <f t="shared" si="4655"/>
        <v>0</v>
      </c>
      <c r="AE1244" s="17">
        <f t="shared" si="4586"/>
        <v>90.799999999999997</v>
      </c>
      <c r="AF1244" s="17">
        <f t="shared" si="4587"/>
        <v>90.799999999999997</v>
      </c>
      <c r="AG1244" s="17">
        <f t="shared" si="4588"/>
        <v>90.799999999999997</v>
      </c>
      <c r="AH1244" s="17">
        <f t="shared" si="4656"/>
        <v>0</v>
      </c>
      <c r="AI1244" s="17">
        <f t="shared" si="4657"/>
        <v>0</v>
      </c>
      <c r="AJ1244" s="17">
        <f t="shared" si="4658"/>
        <v>0</v>
      </c>
      <c r="AK1244" s="17">
        <f t="shared" si="4659"/>
        <v>0</v>
      </c>
      <c r="AL1244" s="17">
        <f t="shared" si="4660"/>
        <v>0</v>
      </c>
      <c r="AM1244" s="17">
        <f t="shared" si="4661"/>
        <v>0</v>
      </c>
      <c r="AN1244" s="17">
        <f t="shared" si="4662"/>
        <v>0</v>
      </c>
      <c r="AO1244" s="17">
        <f t="shared" si="4663"/>
        <v>0</v>
      </c>
      <c r="AP1244" s="17">
        <f t="shared" si="4664"/>
        <v>0</v>
      </c>
      <c r="AQ1244" s="17">
        <f t="shared" si="4665"/>
        <v>0</v>
      </c>
      <c r="AR1244" s="17">
        <f t="shared" si="4666"/>
        <v>0</v>
      </c>
      <c r="AS1244" s="17">
        <f t="shared" si="4667"/>
        <v>0</v>
      </c>
      <c r="AT1244" s="17">
        <f t="shared" si="4668"/>
        <v>0</v>
      </c>
      <c r="AU1244" s="17">
        <f t="shared" si="4669"/>
        <v>0</v>
      </c>
      <c r="AV1244" s="17">
        <f t="shared" si="4670"/>
        <v>0</v>
      </c>
      <c r="AW1244" s="17">
        <f t="shared" si="4491"/>
        <v>90.799999999999997</v>
      </c>
      <c r="AX1244" s="17">
        <f t="shared" si="4492"/>
        <v>90.799999999999997</v>
      </c>
      <c r="AY1244" s="17">
        <f t="shared" si="4493"/>
        <v>90.799999999999997</v>
      </c>
      <c r="AZ1244" s="17">
        <f t="shared" si="4671"/>
        <v>0</v>
      </c>
      <c r="BA1244" s="17">
        <f t="shared" si="4494"/>
        <v>90.799999999999997</v>
      </c>
      <c r="BB1244" s="17">
        <f t="shared" si="4495"/>
        <v>90.799999999999997</v>
      </c>
      <c r="BC1244" s="17">
        <f t="shared" si="4496"/>
        <v>90.799999999999997</v>
      </c>
      <c r="BD1244" s="17">
        <f t="shared" si="4672"/>
        <v>0</v>
      </c>
      <c r="BE1244" s="17">
        <f t="shared" si="4673"/>
        <v>0</v>
      </c>
      <c r="BF1244" s="17">
        <f t="shared" si="4674"/>
        <v>0</v>
      </c>
      <c r="BG1244" s="17">
        <f t="shared" si="4675"/>
        <v>0</v>
      </c>
      <c r="BH1244" s="17">
        <f t="shared" si="4676"/>
        <v>0</v>
      </c>
      <c r="BI1244" s="17">
        <f t="shared" si="4677"/>
        <v>0</v>
      </c>
      <c r="BJ1244" s="17">
        <f t="shared" si="4678"/>
        <v>0</v>
      </c>
      <c r="BK1244" s="17">
        <f t="shared" si="4679"/>
        <v>0</v>
      </c>
      <c r="BL1244" s="17">
        <f t="shared" si="4680"/>
        <v>0</v>
      </c>
      <c r="BM1244" s="17">
        <f t="shared" si="4681"/>
        <v>0</v>
      </c>
      <c r="BN1244" s="17">
        <f t="shared" si="4682"/>
        <v>0</v>
      </c>
      <c r="BO1244" s="17">
        <f t="shared" si="4488"/>
        <v>90.799999999999997</v>
      </c>
      <c r="BP1244" s="17">
        <f t="shared" si="4489"/>
        <v>90.799999999999997</v>
      </c>
      <c r="BQ1244" s="17">
        <f t="shared" si="4490"/>
        <v>90.799999999999997</v>
      </c>
      <c r="BR1244" s="17">
        <f t="shared" si="4683"/>
        <v>0</v>
      </c>
      <c r="BS1244" s="35"/>
      <c r="BT1244" s="35"/>
      <c r="BU1244" s="1"/>
      <c r="BV1244" s="1"/>
      <c r="BW1244" s="1"/>
      <c r="BX1244" s="1"/>
      <c r="BY1244" s="1"/>
      <c r="BZ1244" s="1"/>
      <c r="CA1244" s="1"/>
      <c r="CB1244" s="1"/>
    </row>
    <row r="1245" s="1" customFormat="1" hidden="1">
      <c r="A1245" s="33" t="s">
        <v>505</v>
      </c>
      <c r="B1245" s="33" t="s">
        <v>96</v>
      </c>
      <c r="C1245" s="33" t="s">
        <v>72</v>
      </c>
      <c r="D1245" s="33" t="s">
        <v>168</v>
      </c>
      <c r="E1245" s="38"/>
      <c r="F1245" s="34" t="s">
        <v>43</v>
      </c>
      <c r="G1245" s="17">
        <f t="shared" si="4635"/>
        <v>90.799999999999997</v>
      </c>
      <c r="H1245" s="17">
        <f t="shared" si="4636"/>
        <v>90.799999999999997</v>
      </c>
      <c r="I1245" s="17">
        <f t="shared" si="4637"/>
        <v>90.799999999999997</v>
      </c>
      <c r="J1245" s="17">
        <f t="shared" si="4638"/>
        <v>0</v>
      </c>
      <c r="K1245" s="17">
        <f t="shared" si="4639"/>
        <v>0</v>
      </c>
      <c r="L1245" s="17">
        <f t="shared" si="4640"/>
        <v>0</v>
      </c>
      <c r="M1245" s="17">
        <f t="shared" si="4641"/>
        <v>90.799999999999997</v>
      </c>
      <c r="N1245" s="17">
        <f t="shared" si="4642"/>
        <v>90.799999999999997</v>
      </c>
      <c r="O1245" s="17">
        <f t="shared" si="4643"/>
        <v>90.799999999999997</v>
      </c>
      <c r="P1245" s="17">
        <f t="shared" si="4644"/>
        <v>0</v>
      </c>
      <c r="Q1245" s="17">
        <f t="shared" si="4645"/>
        <v>0</v>
      </c>
      <c r="R1245" s="17">
        <f t="shared" si="4646"/>
        <v>0</v>
      </c>
      <c r="S1245" s="17">
        <f t="shared" si="4647"/>
        <v>0</v>
      </c>
      <c r="T1245" s="17">
        <f t="shared" si="4648"/>
        <v>0</v>
      </c>
      <c r="U1245" s="17">
        <f t="shared" si="4649"/>
        <v>0</v>
      </c>
      <c r="V1245" s="17">
        <f t="shared" si="4650"/>
        <v>0</v>
      </c>
      <c r="W1245" s="17">
        <f t="shared" si="4651"/>
        <v>0</v>
      </c>
      <c r="X1245" s="17">
        <f t="shared" si="4652"/>
        <v>0</v>
      </c>
      <c r="Y1245" s="17">
        <f t="shared" si="4583"/>
        <v>90.799999999999997</v>
      </c>
      <c r="Z1245" s="17">
        <f t="shared" si="4584"/>
        <v>90.799999999999997</v>
      </c>
      <c r="AA1245" s="17">
        <f t="shared" si="4585"/>
        <v>90.799999999999997</v>
      </c>
      <c r="AB1245" s="17">
        <f t="shared" si="4653"/>
        <v>0</v>
      </c>
      <c r="AC1245" s="17">
        <f t="shared" si="4654"/>
        <v>0</v>
      </c>
      <c r="AD1245" s="17">
        <f t="shared" si="4655"/>
        <v>0</v>
      </c>
      <c r="AE1245" s="17">
        <f t="shared" si="4586"/>
        <v>90.799999999999997</v>
      </c>
      <c r="AF1245" s="17">
        <f t="shared" si="4587"/>
        <v>90.799999999999997</v>
      </c>
      <c r="AG1245" s="17">
        <f t="shared" si="4588"/>
        <v>90.799999999999997</v>
      </c>
      <c r="AH1245" s="17">
        <f t="shared" si="4656"/>
        <v>0</v>
      </c>
      <c r="AI1245" s="17">
        <f t="shared" si="4657"/>
        <v>0</v>
      </c>
      <c r="AJ1245" s="17">
        <f t="shared" si="4658"/>
        <v>0</v>
      </c>
      <c r="AK1245" s="17">
        <f t="shared" si="4659"/>
        <v>0</v>
      </c>
      <c r="AL1245" s="17">
        <f t="shared" si="4660"/>
        <v>0</v>
      </c>
      <c r="AM1245" s="17">
        <f t="shared" si="4661"/>
        <v>0</v>
      </c>
      <c r="AN1245" s="17">
        <f t="shared" si="4662"/>
        <v>0</v>
      </c>
      <c r="AO1245" s="17">
        <f t="shared" si="4663"/>
        <v>0</v>
      </c>
      <c r="AP1245" s="17">
        <f t="shared" si="4664"/>
        <v>0</v>
      </c>
      <c r="AQ1245" s="17">
        <f t="shared" si="4665"/>
        <v>0</v>
      </c>
      <c r="AR1245" s="17">
        <f t="shared" si="4666"/>
        <v>0</v>
      </c>
      <c r="AS1245" s="17">
        <f t="shared" si="4667"/>
        <v>0</v>
      </c>
      <c r="AT1245" s="17">
        <f t="shared" si="4668"/>
        <v>0</v>
      </c>
      <c r="AU1245" s="17">
        <f t="shared" si="4669"/>
        <v>0</v>
      </c>
      <c r="AV1245" s="17">
        <f t="shared" si="4670"/>
        <v>0</v>
      </c>
      <c r="AW1245" s="17">
        <f t="shared" si="4491"/>
        <v>90.799999999999997</v>
      </c>
      <c r="AX1245" s="17">
        <f t="shared" si="4492"/>
        <v>90.799999999999997</v>
      </c>
      <c r="AY1245" s="17">
        <f t="shared" si="4493"/>
        <v>90.799999999999997</v>
      </c>
      <c r="AZ1245" s="17">
        <f t="shared" si="4671"/>
        <v>0</v>
      </c>
      <c r="BA1245" s="17">
        <f t="shared" si="4494"/>
        <v>90.799999999999997</v>
      </c>
      <c r="BB1245" s="17">
        <f t="shared" si="4495"/>
        <v>90.799999999999997</v>
      </c>
      <c r="BC1245" s="17">
        <f t="shared" si="4496"/>
        <v>90.799999999999997</v>
      </c>
      <c r="BD1245" s="17">
        <f t="shared" si="4672"/>
        <v>0</v>
      </c>
      <c r="BE1245" s="17">
        <f t="shared" si="4673"/>
        <v>0</v>
      </c>
      <c r="BF1245" s="17">
        <f t="shared" si="4674"/>
        <v>0</v>
      </c>
      <c r="BG1245" s="17">
        <f t="shared" si="4675"/>
        <v>0</v>
      </c>
      <c r="BH1245" s="17">
        <f t="shared" si="4676"/>
        <v>0</v>
      </c>
      <c r="BI1245" s="17">
        <f t="shared" si="4677"/>
        <v>0</v>
      </c>
      <c r="BJ1245" s="17">
        <f t="shared" si="4678"/>
        <v>0</v>
      </c>
      <c r="BK1245" s="17">
        <f t="shared" si="4679"/>
        <v>0</v>
      </c>
      <c r="BL1245" s="17">
        <f t="shared" si="4680"/>
        <v>0</v>
      </c>
      <c r="BM1245" s="17">
        <f t="shared" si="4681"/>
        <v>0</v>
      </c>
      <c r="BN1245" s="17">
        <f t="shared" si="4682"/>
        <v>0</v>
      </c>
      <c r="BO1245" s="17">
        <f t="shared" si="4488"/>
        <v>90.799999999999997</v>
      </c>
      <c r="BP1245" s="17">
        <f t="shared" si="4489"/>
        <v>90.799999999999997</v>
      </c>
      <c r="BQ1245" s="17">
        <f t="shared" si="4490"/>
        <v>90.799999999999997</v>
      </c>
      <c r="BR1245" s="17">
        <f t="shared" si="4683"/>
        <v>0</v>
      </c>
      <c r="BS1245" s="35">
        <v>0</v>
      </c>
      <c r="BT1245" s="35"/>
      <c r="BU1245" s="1"/>
      <c r="BV1245" s="1"/>
      <c r="BW1245" s="1"/>
      <c r="BX1245" s="1"/>
      <c r="BY1245" s="1"/>
      <c r="BZ1245" s="1"/>
      <c r="CA1245" s="1"/>
      <c r="CB1245" s="1"/>
    </row>
    <row r="1246" s="1" customFormat="1">
      <c r="A1246" s="33" t="s">
        <v>505</v>
      </c>
      <c r="B1246" s="33" t="s">
        <v>96</v>
      </c>
      <c r="C1246" s="33" t="s">
        <v>72</v>
      </c>
      <c r="D1246" s="33" t="s">
        <v>193</v>
      </c>
      <c r="E1246" s="38"/>
      <c r="F1246" s="34" t="s">
        <v>194</v>
      </c>
      <c r="G1246" s="17">
        <f t="shared" si="4635"/>
        <v>90.799999999999997</v>
      </c>
      <c r="H1246" s="17">
        <f t="shared" si="4636"/>
        <v>90.799999999999997</v>
      </c>
      <c r="I1246" s="17">
        <f t="shared" si="4637"/>
        <v>90.799999999999997</v>
      </c>
      <c r="J1246" s="17">
        <f t="shared" si="4638"/>
        <v>0</v>
      </c>
      <c r="K1246" s="17">
        <f t="shared" si="4639"/>
        <v>0</v>
      </c>
      <c r="L1246" s="17">
        <f t="shared" si="4640"/>
        <v>0</v>
      </c>
      <c r="M1246" s="17">
        <f t="shared" si="4641"/>
        <v>90.799999999999997</v>
      </c>
      <c r="N1246" s="17">
        <f t="shared" si="4642"/>
        <v>90.799999999999997</v>
      </c>
      <c r="O1246" s="17">
        <f t="shared" si="4643"/>
        <v>90.799999999999997</v>
      </c>
      <c r="P1246" s="17">
        <f t="shared" si="4644"/>
        <v>0</v>
      </c>
      <c r="Q1246" s="17">
        <f t="shared" si="4645"/>
        <v>0</v>
      </c>
      <c r="R1246" s="17">
        <f t="shared" si="4646"/>
        <v>0</v>
      </c>
      <c r="S1246" s="17">
        <f t="shared" si="4647"/>
        <v>0</v>
      </c>
      <c r="T1246" s="17">
        <f t="shared" si="4648"/>
        <v>0</v>
      </c>
      <c r="U1246" s="17">
        <f t="shared" si="4649"/>
        <v>0</v>
      </c>
      <c r="V1246" s="17">
        <f t="shared" si="4650"/>
        <v>0</v>
      </c>
      <c r="W1246" s="17">
        <f t="shared" si="4651"/>
        <v>0</v>
      </c>
      <c r="X1246" s="17">
        <f t="shared" si="4652"/>
        <v>0</v>
      </c>
      <c r="Y1246" s="17">
        <f t="shared" si="4583"/>
        <v>90.799999999999997</v>
      </c>
      <c r="Z1246" s="17">
        <f t="shared" si="4584"/>
        <v>90.799999999999997</v>
      </c>
      <c r="AA1246" s="17">
        <f t="shared" si="4585"/>
        <v>90.799999999999997</v>
      </c>
      <c r="AB1246" s="17">
        <f t="shared" si="4653"/>
        <v>0</v>
      </c>
      <c r="AC1246" s="17">
        <f t="shared" si="4654"/>
        <v>0</v>
      </c>
      <c r="AD1246" s="17">
        <f t="shared" si="4655"/>
        <v>0</v>
      </c>
      <c r="AE1246" s="17">
        <f t="shared" si="4586"/>
        <v>90.799999999999997</v>
      </c>
      <c r="AF1246" s="17">
        <f t="shared" si="4587"/>
        <v>90.799999999999997</v>
      </c>
      <c r="AG1246" s="17">
        <f t="shared" si="4588"/>
        <v>90.799999999999997</v>
      </c>
      <c r="AH1246" s="17">
        <f t="shared" si="4656"/>
        <v>0</v>
      </c>
      <c r="AI1246" s="17">
        <f t="shared" si="4657"/>
        <v>0</v>
      </c>
      <c r="AJ1246" s="17">
        <f t="shared" si="4658"/>
        <v>0</v>
      </c>
      <c r="AK1246" s="17">
        <f t="shared" si="4659"/>
        <v>0</v>
      </c>
      <c r="AL1246" s="17">
        <f t="shared" si="4660"/>
        <v>0</v>
      </c>
      <c r="AM1246" s="17">
        <f t="shared" si="4661"/>
        <v>0</v>
      </c>
      <c r="AN1246" s="17">
        <f t="shared" si="4662"/>
        <v>0</v>
      </c>
      <c r="AO1246" s="17">
        <f t="shared" si="4663"/>
        <v>0</v>
      </c>
      <c r="AP1246" s="17">
        <f t="shared" si="4664"/>
        <v>0</v>
      </c>
      <c r="AQ1246" s="17">
        <f t="shared" si="4665"/>
        <v>0</v>
      </c>
      <c r="AR1246" s="17">
        <f t="shared" si="4666"/>
        <v>0</v>
      </c>
      <c r="AS1246" s="17">
        <f t="shared" si="4667"/>
        <v>0</v>
      </c>
      <c r="AT1246" s="17">
        <f t="shared" si="4668"/>
        <v>0</v>
      </c>
      <c r="AU1246" s="17">
        <f t="shared" si="4669"/>
        <v>0</v>
      </c>
      <c r="AV1246" s="17">
        <f t="shared" si="4670"/>
        <v>0</v>
      </c>
      <c r="AW1246" s="17">
        <f t="shared" si="4491"/>
        <v>90.799999999999997</v>
      </c>
      <c r="AX1246" s="17">
        <f t="shared" si="4492"/>
        <v>90.799999999999997</v>
      </c>
      <c r="AY1246" s="17">
        <f t="shared" si="4493"/>
        <v>90.799999999999997</v>
      </c>
      <c r="AZ1246" s="17">
        <f t="shared" si="4671"/>
        <v>0</v>
      </c>
      <c r="BA1246" s="17">
        <f t="shared" si="4494"/>
        <v>90.799999999999997</v>
      </c>
      <c r="BB1246" s="17">
        <f t="shared" si="4495"/>
        <v>90.799999999999997</v>
      </c>
      <c r="BC1246" s="17">
        <f t="shared" si="4496"/>
        <v>90.799999999999997</v>
      </c>
      <c r="BD1246" s="17">
        <f t="shared" si="4672"/>
        <v>0</v>
      </c>
      <c r="BE1246" s="17">
        <f t="shared" si="4673"/>
        <v>0</v>
      </c>
      <c r="BF1246" s="17">
        <f t="shared" si="4674"/>
        <v>0</v>
      </c>
      <c r="BG1246" s="17">
        <f t="shared" si="4675"/>
        <v>0</v>
      </c>
      <c r="BH1246" s="17">
        <f t="shared" si="4676"/>
        <v>0</v>
      </c>
      <c r="BI1246" s="17">
        <f t="shared" si="4677"/>
        <v>0</v>
      </c>
      <c r="BJ1246" s="17">
        <f t="shared" si="4678"/>
        <v>0</v>
      </c>
      <c r="BK1246" s="17">
        <f t="shared" si="4679"/>
        <v>0</v>
      </c>
      <c r="BL1246" s="17">
        <f t="shared" si="4680"/>
        <v>0</v>
      </c>
      <c r="BM1246" s="17">
        <f t="shared" si="4681"/>
        <v>0</v>
      </c>
      <c r="BN1246" s="17">
        <f t="shared" si="4682"/>
        <v>0</v>
      </c>
      <c r="BO1246" s="17">
        <f t="shared" si="4488"/>
        <v>90.799999999999997</v>
      </c>
      <c r="BP1246" s="17">
        <f t="shared" si="4489"/>
        <v>90.799999999999997</v>
      </c>
      <c r="BQ1246" s="17">
        <f t="shared" si="4490"/>
        <v>90.799999999999997</v>
      </c>
      <c r="BR1246" s="17">
        <f t="shared" si="4683"/>
        <v>0</v>
      </c>
      <c r="BS1246" s="35"/>
      <c r="BT1246" s="35"/>
      <c r="BU1246" s="1"/>
      <c r="BV1246" s="1"/>
      <c r="BW1246" s="1"/>
      <c r="BX1246" s="1"/>
      <c r="BY1246" s="1"/>
      <c r="BZ1246" s="1"/>
      <c r="CA1246" s="1"/>
      <c r="CB1246" s="1"/>
    </row>
    <row r="1247" s="1" customFormat="1">
      <c r="A1247" s="33" t="s">
        <v>505</v>
      </c>
      <c r="B1247" s="33" t="s">
        <v>96</v>
      </c>
      <c r="C1247" s="33" t="s">
        <v>72</v>
      </c>
      <c r="D1247" s="33" t="s">
        <v>209</v>
      </c>
      <c r="E1247" s="38"/>
      <c r="F1247" s="34" t="s">
        <v>210</v>
      </c>
      <c r="G1247" s="17">
        <f t="shared" si="4635"/>
        <v>90.799999999999997</v>
      </c>
      <c r="H1247" s="17">
        <f t="shared" si="4636"/>
        <v>90.799999999999997</v>
      </c>
      <c r="I1247" s="17">
        <f t="shared" si="4637"/>
        <v>90.799999999999997</v>
      </c>
      <c r="J1247" s="17">
        <f t="shared" si="4638"/>
        <v>0</v>
      </c>
      <c r="K1247" s="17">
        <f t="shared" si="4639"/>
        <v>0</v>
      </c>
      <c r="L1247" s="17">
        <f t="shared" si="4640"/>
        <v>0</v>
      </c>
      <c r="M1247" s="17">
        <f t="shared" si="4641"/>
        <v>90.799999999999997</v>
      </c>
      <c r="N1247" s="17">
        <f t="shared" si="4642"/>
        <v>90.799999999999997</v>
      </c>
      <c r="O1247" s="17">
        <f t="shared" si="4643"/>
        <v>90.799999999999997</v>
      </c>
      <c r="P1247" s="17">
        <f t="shared" si="4644"/>
        <v>0</v>
      </c>
      <c r="Q1247" s="17">
        <f t="shared" si="4645"/>
        <v>0</v>
      </c>
      <c r="R1247" s="17">
        <f t="shared" si="4646"/>
        <v>0</v>
      </c>
      <c r="S1247" s="17">
        <f t="shared" si="4647"/>
        <v>0</v>
      </c>
      <c r="T1247" s="17">
        <f t="shared" si="4648"/>
        <v>0</v>
      </c>
      <c r="U1247" s="17">
        <f t="shared" si="4649"/>
        <v>0</v>
      </c>
      <c r="V1247" s="17">
        <f t="shared" si="4650"/>
        <v>0</v>
      </c>
      <c r="W1247" s="17">
        <f t="shared" si="4651"/>
        <v>0</v>
      </c>
      <c r="X1247" s="17">
        <f t="shared" si="4652"/>
        <v>0</v>
      </c>
      <c r="Y1247" s="17">
        <f t="shared" si="4583"/>
        <v>90.799999999999997</v>
      </c>
      <c r="Z1247" s="17">
        <f t="shared" si="4584"/>
        <v>90.799999999999997</v>
      </c>
      <c r="AA1247" s="17">
        <f t="shared" si="4585"/>
        <v>90.799999999999997</v>
      </c>
      <c r="AB1247" s="17">
        <f t="shared" si="4653"/>
        <v>0</v>
      </c>
      <c r="AC1247" s="17">
        <f t="shared" si="4654"/>
        <v>0</v>
      </c>
      <c r="AD1247" s="17">
        <f t="shared" si="4655"/>
        <v>0</v>
      </c>
      <c r="AE1247" s="17">
        <f t="shared" si="4586"/>
        <v>90.799999999999997</v>
      </c>
      <c r="AF1247" s="17">
        <f t="shared" si="4587"/>
        <v>90.799999999999997</v>
      </c>
      <c r="AG1247" s="17">
        <f t="shared" si="4588"/>
        <v>90.799999999999997</v>
      </c>
      <c r="AH1247" s="17">
        <f t="shared" si="4656"/>
        <v>0</v>
      </c>
      <c r="AI1247" s="17">
        <f t="shared" si="4657"/>
        <v>0</v>
      </c>
      <c r="AJ1247" s="17">
        <f t="shared" si="4658"/>
        <v>0</v>
      </c>
      <c r="AK1247" s="17">
        <f t="shared" si="4659"/>
        <v>0</v>
      </c>
      <c r="AL1247" s="17">
        <f t="shared" si="4660"/>
        <v>0</v>
      </c>
      <c r="AM1247" s="17">
        <f t="shared" si="4661"/>
        <v>0</v>
      </c>
      <c r="AN1247" s="17">
        <f t="shared" si="4662"/>
        <v>0</v>
      </c>
      <c r="AO1247" s="17">
        <f t="shared" si="4663"/>
        <v>0</v>
      </c>
      <c r="AP1247" s="17">
        <f t="shared" si="4664"/>
        <v>0</v>
      </c>
      <c r="AQ1247" s="17">
        <f t="shared" si="4665"/>
        <v>0</v>
      </c>
      <c r="AR1247" s="17">
        <f t="shared" si="4666"/>
        <v>0</v>
      </c>
      <c r="AS1247" s="17">
        <f t="shared" si="4667"/>
        <v>0</v>
      </c>
      <c r="AT1247" s="17">
        <f t="shared" si="4668"/>
        <v>0</v>
      </c>
      <c r="AU1247" s="17">
        <f t="shared" si="4669"/>
        <v>0</v>
      </c>
      <c r="AV1247" s="17">
        <f t="shared" si="4670"/>
        <v>0</v>
      </c>
      <c r="AW1247" s="17">
        <f t="shared" si="4491"/>
        <v>90.799999999999997</v>
      </c>
      <c r="AX1247" s="17">
        <f t="shared" si="4492"/>
        <v>90.799999999999997</v>
      </c>
      <c r="AY1247" s="17">
        <f t="shared" si="4493"/>
        <v>90.799999999999997</v>
      </c>
      <c r="AZ1247" s="17">
        <f t="shared" si="4671"/>
        <v>0</v>
      </c>
      <c r="BA1247" s="17">
        <f t="shared" si="4494"/>
        <v>90.799999999999997</v>
      </c>
      <c r="BB1247" s="17">
        <f t="shared" si="4495"/>
        <v>90.799999999999997</v>
      </c>
      <c r="BC1247" s="17">
        <f t="shared" si="4496"/>
        <v>90.799999999999997</v>
      </c>
      <c r="BD1247" s="17">
        <f t="shared" si="4672"/>
        <v>0</v>
      </c>
      <c r="BE1247" s="17">
        <f t="shared" si="4673"/>
        <v>0</v>
      </c>
      <c r="BF1247" s="17">
        <f t="shared" si="4674"/>
        <v>0</v>
      </c>
      <c r="BG1247" s="17">
        <f t="shared" si="4675"/>
        <v>0</v>
      </c>
      <c r="BH1247" s="17">
        <f t="shared" si="4676"/>
        <v>0</v>
      </c>
      <c r="BI1247" s="17">
        <f t="shared" si="4677"/>
        <v>0</v>
      </c>
      <c r="BJ1247" s="17">
        <f t="shared" si="4678"/>
        <v>0</v>
      </c>
      <c r="BK1247" s="17">
        <f t="shared" si="4679"/>
        <v>0</v>
      </c>
      <c r="BL1247" s="17">
        <f t="shared" si="4680"/>
        <v>0</v>
      </c>
      <c r="BM1247" s="17">
        <f t="shared" si="4681"/>
        <v>0</v>
      </c>
      <c r="BN1247" s="17">
        <f t="shared" si="4682"/>
        <v>0</v>
      </c>
      <c r="BO1247" s="17">
        <f t="shared" si="4488"/>
        <v>90.799999999999997</v>
      </c>
      <c r="BP1247" s="17">
        <f t="shared" si="4489"/>
        <v>90.799999999999997</v>
      </c>
      <c r="BQ1247" s="17">
        <f t="shared" si="4490"/>
        <v>90.799999999999997</v>
      </c>
      <c r="BR1247" s="17">
        <f t="shared" si="4683"/>
        <v>0</v>
      </c>
      <c r="BS1247" s="35"/>
      <c r="BT1247" s="35"/>
      <c r="BU1247" s="1"/>
      <c r="BV1247" s="1"/>
      <c r="BW1247" s="1"/>
      <c r="BX1247" s="1"/>
      <c r="BY1247" s="1"/>
      <c r="BZ1247" s="1"/>
      <c r="CA1247" s="1"/>
      <c r="CB1247" s="1"/>
    </row>
    <row r="1248" s="1" customFormat="1">
      <c r="A1248" s="33" t="s">
        <v>505</v>
      </c>
      <c r="B1248" s="33" t="s">
        <v>96</v>
      </c>
      <c r="C1248" s="33" t="s">
        <v>72</v>
      </c>
      <c r="D1248" s="33" t="s">
        <v>209</v>
      </c>
      <c r="E1248" s="33" t="s">
        <v>48</v>
      </c>
      <c r="F1248" s="34" t="s">
        <v>49</v>
      </c>
      <c r="G1248" s="17">
        <v>90.799999999999997</v>
      </c>
      <c r="H1248" s="17">
        <v>90.799999999999997</v>
      </c>
      <c r="I1248" s="17">
        <v>90.799999999999997</v>
      </c>
      <c r="J1248" s="17"/>
      <c r="K1248" s="17"/>
      <c r="L1248" s="17"/>
      <c r="M1248" s="17">
        <f t="shared" si="4641"/>
        <v>90.799999999999997</v>
      </c>
      <c r="N1248" s="17">
        <f t="shared" si="4642"/>
        <v>90.799999999999997</v>
      </c>
      <c r="O1248" s="17">
        <f t="shared" si="4643"/>
        <v>90.799999999999997</v>
      </c>
      <c r="P1248" s="17"/>
      <c r="Q1248" s="17"/>
      <c r="R1248" s="17"/>
      <c r="S1248" s="17"/>
      <c r="T1248" s="17"/>
      <c r="U1248" s="17"/>
      <c r="V1248" s="17"/>
      <c r="W1248" s="17"/>
      <c r="X1248" s="17"/>
      <c r="Y1248" s="17">
        <f t="shared" si="4583"/>
        <v>90.799999999999997</v>
      </c>
      <c r="Z1248" s="17">
        <f t="shared" si="4584"/>
        <v>90.799999999999997</v>
      </c>
      <c r="AA1248" s="17">
        <f t="shared" si="4585"/>
        <v>90.799999999999997</v>
      </c>
      <c r="AB1248" s="17"/>
      <c r="AC1248" s="17"/>
      <c r="AD1248" s="17"/>
      <c r="AE1248" s="17">
        <f t="shared" si="4586"/>
        <v>90.799999999999997</v>
      </c>
      <c r="AF1248" s="17">
        <f t="shared" si="4587"/>
        <v>90.799999999999997</v>
      </c>
      <c r="AG1248" s="17">
        <f t="shared" si="4588"/>
        <v>90.799999999999997</v>
      </c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>
        <f t="shared" si="4491"/>
        <v>90.799999999999997</v>
      </c>
      <c r="AX1248" s="17">
        <f t="shared" si="4492"/>
        <v>90.799999999999997</v>
      </c>
      <c r="AY1248" s="17">
        <f t="shared" si="4493"/>
        <v>90.799999999999997</v>
      </c>
      <c r="AZ1248" s="17"/>
      <c r="BA1248" s="17">
        <f t="shared" si="4494"/>
        <v>90.799999999999997</v>
      </c>
      <c r="BB1248" s="17">
        <f t="shared" si="4495"/>
        <v>90.799999999999997</v>
      </c>
      <c r="BC1248" s="17">
        <f t="shared" si="4496"/>
        <v>90.799999999999997</v>
      </c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>
        <f t="shared" si="4488"/>
        <v>90.799999999999997</v>
      </c>
      <c r="BP1248" s="17">
        <f t="shared" si="4489"/>
        <v>90.799999999999997</v>
      </c>
      <c r="BQ1248" s="17">
        <f t="shared" si="4490"/>
        <v>90.799999999999997</v>
      </c>
      <c r="BR1248" s="17"/>
      <c r="BS1248" s="35"/>
      <c r="BT1248" s="35"/>
      <c r="BU1248" s="1"/>
      <c r="BV1248" s="1"/>
      <c r="BW1248" s="1"/>
      <c r="BX1248" s="1"/>
      <c r="BY1248" s="1"/>
      <c r="BZ1248" s="1"/>
      <c r="CA1248" s="1"/>
      <c r="CB1248" s="1"/>
    </row>
    <row r="1249" s="23" customFormat="1">
      <c r="A1249" s="24" t="s">
        <v>505</v>
      </c>
      <c r="B1249" s="24" t="s">
        <v>178</v>
      </c>
      <c r="C1249" s="24"/>
      <c r="D1249" s="24"/>
      <c r="E1249" s="24"/>
      <c r="F1249" s="25" t="s">
        <v>219</v>
      </c>
      <c r="G1249" s="26">
        <f t="shared" si="4635"/>
        <v>5401.1000000000004</v>
      </c>
      <c r="H1249" s="26">
        <f t="shared" si="4538"/>
        <v>5401.1000000000004</v>
      </c>
      <c r="I1249" s="26">
        <f t="shared" si="4637"/>
        <v>5401.1000000000004</v>
      </c>
      <c r="J1249" s="26">
        <f t="shared" si="4638"/>
        <v>0</v>
      </c>
      <c r="K1249" s="26">
        <f t="shared" si="4639"/>
        <v>0</v>
      </c>
      <c r="L1249" s="26">
        <f t="shared" si="4640"/>
        <v>0</v>
      </c>
      <c r="M1249" s="26">
        <f t="shared" si="4641"/>
        <v>5401.1000000000004</v>
      </c>
      <c r="N1249" s="26">
        <f t="shared" si="4642"/>
        <v>5401.1000000000004</v>
      </c>
      <c r="O1249" s="26">
        <f t="shared" si="4643"/>
        <v>5401.1000000000004</v>
      </c>
      <c r="P1249" s="26">
        <f t="shared" si="4644"/>
        <v>0</v>
      </c>
      <c r="Q1249" s="26">
        <f t="shared" si="4645"/>
        <v>0</v>
      </c>
      <c r="R1249" s="26">
        <f t="shared" si="4646"/>
        <v>0</v>
      </c>
      <c r="S1249" s="26">
        <f t="shared" si="4647"/>
        <v>0</v>
      </c>
      <c r="T1249" s="26">
        <f t="shared" si="4648"/>
        <v>0</v>
      </c>
      <c r="U1249" s="26">
        <f t="shared" si="4649"/>
        <v>0</v>
      </c>
      <c r="V1249" s="26">
        <f t="shared" si="4650"/>
        <v>0</v>
      </c>
      <c r="W1249" s="26">
        <f t="shared" si="4651"/>
        <v>0</v>
      </c>
      <c r="X1249" s="26">
        <f t="shared" si="4652"/>
        <v>0</v>
      </c>
      <c r="Y1249" s="26">
        <f t="shared" si="4583"/>
        <v>5401.1000000000004</v>
      </c>
      <c r="Z1249" s="26">
        <f t="shared" si="4584"/>
        <v>5401.1000000000004</v>
      </c>
      <c r="AA1249" s="26">
        <f t="shared" si="4585"/>
        <v>5401.1000000000004</v>
      </c>
      <c r="AB1249" s="26">
        <f t="shared" si="4653"/>
        <v>0</v>
      </c>
      <c r="AC1249" s="26">
        <f t="shared" si="4654"/>
        <v>0</v>
      </c>
      <c r="AD1249" s="26">
        <f t="shared" si="4655"/>
        <v>0</v>
      </c>
      <c r="AE1249" s="26">
        <f t="shared" si="4586"/>
        <v>5401.1000000000004</v>
      </c>
      <c r="AF1249" s="26">
        <f t="shared" si="4587"/>
        <v>5401.1000000000004</v>
      </c>
      <c r="AG1249" s="26">
        <f t="shared" si="4588"/>
        <v>5401.1000000000004</v>
      </c>
      <c r="AH1249" s="26">
        <f t="shared" si="4656"/>
        <v>0</v>
      </c>
      <c r="AI1249" s="26">
        <f t="shared" si="4657"/>
        <v>0</v>
      </c>
      <c r="AJ1249" s="26">
        <f t="shared" si="4658"/>
        <v>0</v>
      </c>
      <c r="AK1249" s="26">
        <f t="shared" si="4659"/>
        <v>0</v>
      </c>
      <c r="AL1249" s="26">
        <f t="shared" si="4660"/>
        <v>0</v>
      </c>
      <c r="AM1249" s="26">
        <f t="shared" si="4661"/>
        <v>0</v>
      </c>
      <c r="AN1249" s="26">
        <f t="shared" si="4662"/>
        <v>0</v>
      </c>
      <c r="AO1249" s="26">
        <f t="shared" si="4663"/>
        <v>0</v>
      </c>
      <c r="AP1249" s="26">
        <f t="shared" si="4664"/>
        <v>0</v>
      </c>
      <c r="AQ1249" s="26">
        <f t="shared" si="4665"/>
        <v>0</v>
      </c>
      <c r="AR1249" s="26">
        <f t="shared" si="4666"/>
        <v>0</v>
      </c>
      <c r="AS1249" s="26">
        <f t="shared" si="4667"/>
        <v>0</v>
      </c>
      <c r="AT1249" s="26">
        <f t="shared" si="4668"/>
        <v>0</v>
      </c>
      <c r="AU1249" s="26">
        <f t="shared" si="4669"/>
        <v>0</v>
      </c>
      <c r="AV1249" s="26">
        <f t="shared" si="4670"/>
        <v>0</v>
      </c>
      <c r="AW1249" s="26">
        <f t="shared" si="4491"/>
        <v>5401.1000000000004</v>
      </c>
      <c r="AX1249" s="26">
        <f t="shared" si="4492"/>
        <v>5401.1000000000004</v>
      </c>
      <c r="AY1249" s="26">
        <f t="shared" si="4493"/>
        <v>5401.1000000000004</v>
      </c>
      <c r="AZ1249" s="26">
        <f t="shared" si="4671"/>
        <v>0</v>
      </c>
      <c r="BA1249" s="26">
        <f t="shared" si="4494"/>
        <v>5401.1000000000004</v>
      </c>
      <c r="BB1249" s="26">
        <f t="shared" si="4495"/>
        <v>5401.1000000000004</v>
      </c>
      <c r="BC1249" s="26">
        <f t="shared" si="4496"/>
        <v>5401.1000000000004</v>
      </c>
      <c r="BD1249" s="26">
        <f t="shared" si="4672"/>
        <v>0</v>
      </c>
      <c r="BE1249" s="26">
        <f t="shared" si="4673"/>
        <v>0</v>
      </c>
      <c r="BF1249" s="26">
        <f t="shared" si="4674"/>
        <v>0</v>
      </c>
      <c r="BG1249" s="26">
        <f t="shared" si="4675"/>
        <v>0</v>
      </c>
      <c r="BH1249" s="26">
        <f t="shared" si="4676"/>
        <v>0</v>
      </c>
      <c r="BI1249" s="26">
        <f t="shared" si="4677"/>
        <v>0</v>
      </c>
      <c r="BJ1249" s="26">
        <f t="shared" si="4678"/>
        <v>0</v>
      </c>
      <c r="BK1249" s="26">
        <f t="shared" si="4679"/>
        <v>0</v>
      </c>
      <c r="BL1249" s="26">
        <f t="shared" si="4680"/>
        <v>0</v>
      </c>
      <c r="BM1249" s="26">
        <f t="shared" si="4681"/>
        <v>0</v>
      </c>
      <c r="BN1249" s="26">
        <f t="shared" si="4682"/>
        <v>0</v>
      </c>
      <c r="BO1249" s="26">
        <f t="shared" si="4488"/>
        <v>5401.1000000000004</v>
      </c>
      <c r="BP1249" s="26">
        <f t="shared" si="4489"/>
        <v>5401.1000000000004</v>
      </c>
      <c r="BQ1249" s="26">
        <f t="shared" si="4490"/>
        <v>5401.1000000000004</v>
      </c>
      <c r="BR1249" s="26">
        <f t="shared" si="4683"/>
        <v>0</v>
      </c>
      <c r="BS1249" s="27"/>
      <c r="BT1249" s="27"/>
      <c r="BU1249" s="23"/>
      <c r="BV1249" s="23"/>
      <c r="BW1249" s="23"/>
      <c r="BX1249" s="23"/>
      <c r="BY1249" s="23"/>
      <c r="BZ1249" s="23"/>
      <c r="CA1249" s="23"/>
      <c r="CB1249" s="23"/>
    </row>
    <row r="1250" s="28" customFormat="1">
      <c r="A1250" s="29" t="s">
        <v>505</v>
      </c>
      <c r="B1250" s="29" t="s">
        <v>178</v>
      </c>
      <c r="C1250" s="29" t="s">
        <v>178</v>
      </c>
      <c r="D1250" s="29"/>
      <c r="E1250" s="29"/>
      <c r="F1250" s="30" t="s">
        <v>243</v>
      </c>
      <c r="G1250" s="31">
        <f>G1251+G1256</f>
        <v>5401.1000000000004</v>
      </c>
      <c r="H1250" s="31">
        <f>H1251+H1256</f>
        <v>5401.1000000000004</v>
      </c>
      <c r="I1250" s="31">
        <f>I1251+I1256</f>
        <v>5401.1000000000004</v>
      </c>
      <c r="J1250" s="31">
        <f>J1251+J1256</f>
        <v>0</v>
      </c>
      <c r="K1250" s="31">
        <f>K1251+K1256</f>
        <v>0</v>
      </c>
      <c r="L1250" s="31">
        <f>L1251+L1256</f>
        <v>0</v>
      </c>
      <c r="M1250" s="31">
        <f t="shared" si="4641"/>
        <v>5401.1000000000004</v>
      </c>
      <c r="N1250" s="31">
        <f t="shared" si="4642"/>
        <v>5401.1000000000004</v>
      </c>
      <c r="O1250" s="31">
        <f t="shared" si="4643"/>
        <v>5401.1000000000004</v>
      </c>
      <c r="P1250" s="31">
        <f>P1251+P1256</f>
        <v>0</v>
      </c>
      <c r="Q1250" s="31">
        <f>Q1251+Q1256</f>
        <v>0</v>
      </c>
      <c r="R1250" s="31">
        <f>R1251+R1256</f>
        <v>0</v>
      </c>
      <c r="S1250" s="31">
        <f>S1251+S1256</f>
        <v>0</v>
      </c>
      <c r="T1250" s="31">
        <f>T1251+T1256</f>
        <v>0</v>
      </c>
      <c r="U1250" s="31">
        <f>U1251+U1256</f>
        <v>0</v>
      </c>
      <c r="V1250" s="31">
        <f>V1251+V1256</f>
        <v>0</v>
      </c>
      <c r="W1250" s="31">
        <f>W1251+W1256</f>
        <v>0</v>
      </c>
      <c r="X1250" s="31">
        <f>X1251+X1256</f>
        <v>0</v>
      </c>
      <c r="Y1250" s="31">
        <f t="shared" si="4583"/>
        <v>5401.1000000000004</v>
      </c>
      <c r="Z1250" s="31">
        <f t="shared" si="4584"/>
        <v>5401.1000000000004</v>
      </c>
      <c r="AA1250" s="31">
        <f t="shared" si="4585"/>
        <v>5401.1000000000004</v>
      </c>
      <c r="AB1250" s="31">
        <f>AB1251+AB1256</f>
        <v>0</v>
      </c>
      <c r="AC1250" s="31">
        <f>AC1251+AC1256</f>
        <v>0</v>
      </c>
      <c r="AD1250" s="31">
        <f>AD1251+AD1256</f>
        <v>0</v>
      </c>
      <c r="AE1250" s="31">
        <f t="shared" si="4586"/>
        <v>5401.1000000000004</v>
      </c>
      <c r="AF1250" s="31">
        <f t="shared" si="4587"/>
        <v>5401.1000000000004</v>
      </c>
      <c r="AG1250" s="31">
        <f t="shared" si="4588"/>
        <v>5401.1000000000004</v>
      </c>
      <c r="AH1250" s="31">
        <f>AH1251+AH1256</f>
        <v>0</v>
      </c>
      <c r="AI1250" s="31">
        <f>AI1251+AI1256</f>
        <v>0</v>
      </c>
      <c r="AJ1250" s="31">
        <f>AJ1251+AJ1256</f>
        <v>0</v>
      </c>
      <c r="AK1250" s="31">
        <f>AK1251+AK1256</f>
        <v>0</v>
      </c>
      <c r="AL1250" s="31">
        <f>AL1251+AL1256</f>
        <v>0</v>
      </c>
      <c r="AM1250" s="31">
        <f>AM1251+AM1256</f>
        <v>0</v>
      </c>
      <c r="AN1250" s="31">
        <f>AN1251+AN1256</f>
        <v>0</v>
      </c>
      <c r="AO1250" s="31">
        <f>AO1251+AO1256</f>
        <v>0</v>
      </c>
      <c r="AP1250" s="31">
        <f>AP1251+AP1256</f>
        <v>0</v>
      </c>
      <c r="AQ1250" s="31">
        <f>AQ1251+AQ1256</f>
        <v>0</v>
      </c>
      <c r="AR1250" s="31">
        <f>AR1251+AR1256</f>
        <v>0</v>
      </c>
      <c r="AS1250" s="31">
        <f>AS1251+AS1256</f>
        <v>0</v>
      </c>
      <c r="AT1250" s="31">
        <f>AT1251+AT1256</f>
        <v>0</v>
      </c>
      <c r="AU1250" s="31">
        <f>AU1251+AU1256</f>
        <v>0</v>
      </c>
      <c r="AV1250" s="31">
        <f>AV1251+AV1256</f>
        <v>0</v>
      </c>
      <c r="AW1250" s="31">
        <f t="shared" si="4491"/>
        <v>5401.1000000000004</v>
      </c>
      <c r="AX1250" s="31">
        <f t="shared" si="4492"/>
        <v>5401.1000000000004</v>
      </c>
      <c r="AY1250" s="31">
        <f t="shared" si="4493"/>
        <v>5401.1000000000004</v>
      </c>
      <c r="AZ1250" s="31">
        <f>AZ1251+AZ1256</f>
        <v>0</v>
      </c>
      <c r="BA1250" s="31">
        <f t="shared" si="4494"/>
        <v>5401.1000000000004</v>
      </c>
      <c r="BB1250" s="31">
        <f t="shared" si="4495"/>
        <v>5401.1000000000004</v>
      </c>
      <c r="BC1250" s="31">
        <f t="shared" si="4496"/>
        <v>5401.1000000000004</v>
      </c>
      <c r="BD1250" s="31">
        <f>BD1251+BD1256</f>
        <v>0</v>
      </c>
      <c r="BE1250" s="31">
        <f>BE1251+BE1256</f>
        <v>0</v>
      </c>
      <c r="BF1250" s="31">
        <f>BF1251+BF1256</f>
        <v>0</v>
      </c>
      <c r="BG1250" s="31">
        <f>BG1251+BG1256</f>
        <v>0</v>
      </c>
      <c r="BH1250" s="31">
        <f>BH1251+BH1256</f>
        <v>0</v>
      </c>
      <c r="BI1250" s="31">
        <f>BI1251+BI1256</f>
        <v>0</v>
      </c>
      <c r="BJ1250" s="31">
        <f>BJ1251+BJ1256</f>
        <v>0</v>
      </c>
      <c r="BK1250" s="31">
        <f>BK1251+BK1256</f>
        <v>0</v>
      </c>
      <c r="BL1250" s="31">
        <f>BL1251+BL1256</f>
        <v>0</v>
      </c>
      <c r="BM1250" s="31">
        <f>BM1251+BM1256</f>
        <v>0</v>
      </c>
      <c r="BN1250" s="31">
        <f>BN1251+BN1256</f>
        <v>0</v>
      </c>
      <c r="BO1250" s="31">
        <f t="shared" si="4488"/>
        <v>5401.1000000000004</v>
      </c>
      <c r="BP1250" s="31">
        <f t="shared" si="4489"/>
        <v>5401.1000000000004</v>
      </c>
      <c r="BQ1250" s="31">
        <f t="shared" si="4490"/>
        <v>5401.1000000000004</v>
      </c>
      <c r="BR1250" s="31">
        <f>BR1251+BR1256</f>
        <v>0</v>
      </c>
      <c r="BS1250" s="32"/>
      <c r="BT1250" s="32"/>
      <c r="BU1250" s="28"/>
      <c r="BV1250" s="28"/>
      <c r="BW1250" s="28"/>
      <c r="BX1250" s="28"/>
      <c r="BY1250" s="28"/>
      <c r="BZ1250" s="28"/>
      <c r="CA1250" s="28"/>
      <c r="CB1250" s="28"/>
    </row>
    <row r="1251" s="1" customFormat="1" ht="63">
      <c r="A1251" s="33" t="s">
        <v>505</v>
      </c>
      <c r="B1251" s="33" t="s">
        <v>178</v>
      </c>
      <c r="C1251" s="33" t="s">
        <v>178</v>
      </c>
      <c r="D1251" s="33" t="s">
        <v>84</v>
      </c>
      <c r="E1251" s="38"/>
      <c r="F1251" s="34" t="s">
        <v>85</v>
      </c>
      <c r="G1251" s="17">
        <f t="shared" ref="G1251:G1276" si="4684">G1252</f>
        <v>4781.1000000000004</v>
      </c>
      <c r="H1251" s="17">
        <f t="shared" si="4538"/>
        <v>4781.1000000000004</v>
      </c>
      <c r="I1251" s="17">
        <f t="shared" ref="I1251:I1276" si="4685">I1252</f>
        <v>4781.1000000000004</v>
      </c>
      <c r="J1251" s="17">
        <f t="shared" ref="J1251:J1276" si="4686">J1252</f>
        <v>0</v>
      </c>
      <c r="K1251" s="17">
        <f t="shared" ref="K1251:K1276" si="4687">K1252</f>
        <v>0</v>
      </c>
      <c r="L1251" s="17">
        <f t="shared" ref="L1251:L1276" si="4688">L1252</f>
        <v>0</v>
      </c>
      <c r="M1251" s="17">
        <f t="shared" si="4641"/>
        <v>4781.1000000000004</v>
      </c>
      <c r="N1251" s="17">
        <f t="shared" si="4642"/>
        <v>4781.1000000000004</v>
      </c>
      <c r="O1251" s="17">
        <f t="shared" si="4643"/>
        <v>4781.1000000000004</v>
      </c>
      <c r="P1251" s="17">
        <f t="shared" ref="P1251:P1276" si="4689">P1252</f>
        <v>0</v>
      </c>
      <c r="Q1251" s="17">
        <f t="shared" ref="Q1251:Q1276" si="4690">Q1252</f>
        <v>0</v>
      </c>
      <c r="R1251" s="17">
        <f t="shared" ref="R1251:R1276" si="4691">R1252</f>
        <v>0</v>
      </c>
      <c r="S1251" s="17">
        <f t="shared" ref="S1251:S1276" si="4692">S1252</f>
        <v>0</v>
      </c>
      <c r="T1251" s="17">
        <f t="shared" ref="T1251:T1276" si="4693">T1252</f>
        <v>0</v>
      </c>
      <c r="U1251" s="17">
        <f t="shared" ref="U1251:U1276" si="4694">U1252</f>
        <v>0</v>
      </c>
      <c r="V1251" s="17">
        <f t="shared" ref="V1251:V1276" si="4695">V1252</f>
        <v>0</v>
      </c>
      <c r="W1251" s="17">
        <f t="shared" ref="W1251:W1261" si="4696">W1252</f>
        <v>0</v>
      </c>
      <c r="X1251" s="17">
        <f t="shared" ref="X1251:X1261" si="4697">X1252</f>
        <v>0</v>
      </c>
      <c r="Y1251" s="17">
        <f t="shared" si="4583"/>
        <v>4781.1000000000004</v>
      </c>
      <c r="Z1251" s="17">
        <f t="shared" si="4584"/>
        <v>4781.1000000000004</v>
      </c>
      <c r="AA1251" s="17">
        <f t="shared" si="4585"/>
        <v>4781.1000000000004</v>
      </c>
      <c r="AB1251" s="17">
        <f t="shared" ref="AB1251:AB1261" si="4698">AB1252</f>
        <v>0</v>
      </c>
      <c r="AC1251" s="17">
        <f t="shared" ref="AC1251:AC1261" si="4699">AC1252</f>
        <v>0</v>
      </c>
      <c r="AD1251" s="17">
        <f t="shared" ref="AD1251:AD1261" si="4700">AD1252</f>
        <v>0</v>
      </c>
      <c r="AE1251" s="17">
        <f t="shared" si="4586"/>
        <v>4781.1000000000004</v>
      </c>
      <c r="AF1251" s="17">
        <f t="shared" si="4587"/>
        <v>4781.1000000000004</v>
      </c>
      <c r="AG1251" s="17">
        <f t="shared" si="4588"/>
        <v>4781.1000000000004</v>
      </c>
      <c r="AH1251" s="17">
        <f t="shared" ref="AH1251:AH1261" si="4701">AH1252</f>
        <v>0</v>
      </c>
      <c r="AI1251" s="17">
        <f t="shared" ref="AI1251:AI1261" si="4702">AI1252</f>
        <v>0</v>
      </c>
      <c r="AJ1251" s="17">
        <f t="shared" ref="AJ1251:AJ1261" si="4703">AJ1252</f>
        <v>0</v>
      </c>
      <c r="AK1251" s="17">
        <f t="shared" ref="AK1251:AK1261" si="4704">AK1252</f>
        <v>0</v>
      </c>
      <c r="AL1251" s="17">
        <f t="shared" ref="AL1251:AL1261" si="4705">AL1252</f>
        <v>0</v>
      </c>
      <c r="AM1251" s="17">
        <f t="shared" ref="AM1251:AM1261" si="4706">AM1252</f>
        <v>0</v>
      </c>
      <c r="AN1251" s="17">
        <f t="shared" ref="AN1251:AN1261" si="4707">AN1252</f>
        <v>0</v>
      </c>
      <c r="AO1251" s="17">
        <f t="shared" ref="AO1251:AO1261" si="4708">AO1252</f>
        <v>0</v>
      </c>
      <c r="AP1251" s="17">
        <f t="shared" ref="AP1251:AP1261" si="4709">AP1252</f>
        <v>0</v>
      </c>
      <c r="AQ1251" s="17">
        <f t="shared" ref="AQ1251:AQ1261" si="4710">AQ1252</f>
        <v>0</v>
      </c>
      <c r="AR1251" s="17">
        <f t="shared" ref="AR1251:AR1261" si="4711">AR1252</f>
        <v>0</v>
      </c>
      <c r="AS1251" s="17">
        <f t="shared" ref="AS1251:AS1261" si="4712">AS1252</f>
        <v>0</v>
      </c>
      <c r="AT1251" s="17">
        <f t="shared" ref="AT1251:AT1261" si="4713">AT1252</f>
        <v>0</v>
      </c>
      <c r="AU1251" s="17">
        <f t="shared" ref="AU1251:AU1261" si="4714">AU1252</f>
        <v>0</v>
      </c>
      <c r="AV1251" s="17">
        <f t="shared" ref="AV1251:AV1261" si="4715">AV1252</f>
        <v>0</v>
      </c>
      <c r="AW1251" s="17">
        <f t="shared" si="4491"/>
        <v>4781.1000000000004</v>
      </c>
      <c r="AX1251" s="17">
        <f t="shared" si="4492"/>
        <v>4781.1000000000004</v>
      </c>
      <c r="AY1251" s="17">
        <f t="shared" si="4493"/>
        <v>4781.1000000000004</v>
      </c>
      <c r="AZ1251" s="17">
        <f t="shared" ref="AZ1251:AZ1261" si="4716">AZ1252</f>
        <v>0</v>
      </c>
      <c r="BA1251" s="17">
        <f t="shared" si="4494"/>
        <v>4781.1000000000004</v>
      </c>
      <c r="BB1251" s="17">
        <f t="shared" si="4495"/>
        <v>4781.1000000000004</v>
      </c>
      <c r="BC1251" s="17">
        <f t="shared" si="4496"/>
        <v>4781.1000000000004</v>
      </c>
      <c r="BD1251" s="17">
        <f t="shared" ref="BD1251:BD1261" si="4717">BD1252</f>
        <v>0</v>
      </c>
      <c r="BE1251" s="17">
        <f t="shared" ref="BE1251:BE1261" si="4718">BE1252</f>
        <v>0</v>
      </c>
      <c r="BF1251" s="17">
        <f t="shared" ref="BF1251:BF1261" si="4719">BF1252</f>
        <v>0</v>
      </c>
      <c r="BG1251" s="17">
        <f t="shared" ref="BG1251:BG1261" si="4720">BG1252</f>
        <v>0</v>
      </c>
      <c r="BH1251" s="17">
        <f t="shared" ref="BH1251:BH1261" si="4721">BH1252</f>
        <v>0</v>
      </c>
      <c r="BI1251" s="17">
        <f t="shared" ref="BI1251:BI1261" si="4722">BI1252</f>
        <v>0</v>
      </c>
      <c r="BJ1251" s="17">
        <f t="shared" ref="BJ1251:BJ1261" si="4723">BJ1252</f>
        <v>0</v>
      </c>
      <c r="BK1251" s="17">
        <f t="shared" ref="BK1251:BK1261" si="4724">BK1252</f>
        <v>0</v>
      </c>
      <c r="BL1251" s="17">
        <f t="shared" ref="BL1251:BL1261" si="4725">BL1252</f>
        <v>0</v>
      </c>
      <c r="BM1251" s="17">
        <f t="shared" ref="BM1251:BM1261" si="4726">BM1252</f>
        <v>0</v>
      </c>
      <c r="BN1251" s="17">
        <f t="shared" ref="BN1251:BN1261" si="4727">BN1252</f>
        <v>0</v>
      </c>
      <c r="BO1251" s="17">
        <f t="shared" si="4488"/>
        <v>4781.1000000000004</v>
      </c>
      <c r="BP1251" s="17">
        <f t="shared" si="4489"/>
        <v>4781.1000000000004</v>
      </c>
      <c r="BQ1251" s="17">
        <f t="shared" si="4490"/>
        <v>4781.1000000000004</v>
      </c>
      <c r="BR1251" s="17">
        <f t="shared" ref="BR1251:BR1261" si="4728">BR1252</f>
        <v>0</v>
      </c>
      <c r="BS1251" s="35"/>
      <c r="BT1251" s="35"/>
      <c r="BU1251" s="1"/>
      <c r="BV1251" s="1"/>
      <c r="BW1251" s="1"/>
      <c r="BX1251" s="1"/>
      <c r="BY1251" s="1"/>
      <c r="BZ1251" s="1"/>
      <c r="CA1251" s="1"/>
      <c r="CB1251" s="1"/>
    </row>
    <row r="1252" s="1" customFormat="1" ht="31.5" hidden="1">
      <c r="A1252" s="33" t="s">
        <v>505</v>
      </c>
      <c r="B1252" s="33" t="s">
        <v>178</v>
      </c>
      <c r="C1252" s="33" t="s">
        <v>178</v>
      </c>
      <c r="D1252" s="33" t="s">
        <v>153</v>
      </c>
      <c r="E1252" s="38"/>
      <c r="F1252" s="34" t="s">
        <v>43</v>
      </c>
      <c r="G1252" s="17">
        <f t="shared" si="4684"/>
        <v>4781.1000000000004</v>
      </c>
      <c r="H1252" s="17">
        <f t="shared" si="4538"/>
        <v>4781.1000000000004</v>
      </c>
      <c r="I1252" s="17">
        <f t="shared" si="4685"/>
        <v>4781.1000000000004</v>
      </c>
      <c r="J1252" s="17">
        <f t="shared" si="4686"/>
        <v>0</v>
      </c>
      <c r="K1252" s="17">
        <f t="shared" si="4687"/>
        <v>0</v>
      </c>
      <c r="L1252" s="17">
        <f t="shared" si="4688"/>
        <v>0</v>
      </c>
      <c r="M1252" s="17">
        <f t="shared" si="4641"/>
        <v>4781.1000000000004</v>
      </c>
      <c r="N1252" s="17">
        <f t="shared" si="4642"/>
        <v>4781.1000000000004</v>
      </c>
      <c r="O1252" s="17">
        <f t="shared" si="4643"/>
        <v>4781.1000000000004</v>
      </c>
      <c r="P1252" s="17">
        <f t="shared" si="4689"/>
        <v>0</v>
      </c>
      <c r="Q1252" s="17">
        <f t="shared" si="4690"/>
        <v>0</v>
      </c>
      <c r="R1252" s="17">
        <f t="shared" si="4691"/>
        <v>0</v>
      </c>
      <c r="S1252" s="17">
        <f t="shared" si="4692"/>
        <v>0</v>
      </c>
      <c r="T1252" s="17">
        <f t="shared" si="4693"/>
        <v>0</v>
      </c>
      <c r="U1252" s="17">
        <f t="shared" si="4694"/>
        <v>0</v>
      </c>
      <c r="V1252" s="17">
        <f t="shared" si="4695"/>
        <v>0</v>
      </c>
      <c r="W1252" s="17">
        <f t="shared" si="4696"/>
        <v>0</v>
      </c>
      <c r="X1252" s="17">
        <f t="shared" si="4697"/>
        <v>0</v>
      </c>
      <c r="Y1252" s="17">
        <f t="shared" si="4583"/>
        <v>4781.1000000000004</v>
      </c>
      <c r="Z1252" s="17">
        <f t="shared" si="4584"/>
        <v>4781.1000000000004</v>
      </c>
      <c r="AA1252" s="17">
        <f t="shared" si="4585"/>
        <v>4781.1000000000004</v>
      </c>
      <c r="AB1252" s="17">
        <f t="shared" si="4698"/>
        <v>0</v>
      </c>
      <c r="AC1252" s="17">
        <f t="shared" si="4699"/>
        <v>0</v>
      </c>
      <c r="AD1252" s="17">
        <f t="shared" si="4700"/>
        <v>0</v>
      </c>
      <c r="AE1252" s="17">
        <f t="shared" si="4586"/>
        <v>4781.1000000000004</v>
      </c>
      <c r="AF1252" s="17">
        <f t="shared" si="4587"/>
        <v>4781.1000000000004</v>
      </c>
      <c r="AG1252" s="17">
        <f t="shared" si="4588"/>
        <v>4781.1000000000004</v>
      </c>
      <c r="AH1252" s="17">
        <f t="shared" si="4701"/>
        <v>0</v>
      </c>
      <c r="AI1252" s="17">
        <f t="shared" si="4702"/>
        <v>0</v>
      </c>
      <c r="AJ1252" s="17">
        <f t="shared" si="4703"/>
        <v>0</v>
      </c>
      <c r="AK1252" s="17">
        <f t="shared" si="4704"/>
        <v>0</v>
      </c>
      <c r="AL1252" s="17">
        <f t="shared" si="4705"/>
        <v>0</v>
      </c>
      <c r="AM1252" s="17">
        <f t="shared" si="4706"/>
        <v>0</v>
      </c>
      <c r="AN1252" s="17">
        <f t="shared" si="4707"/>
        <v>0</v>
      </c>
      <c r="AO1252" s="17">
        <f t="shared" si="4708"/>
        <v>0</v>
      </c>
      <c r="AP1252" s="17">
        <f t="shared" si="4709"/>
        <v>0</v>
      </c>
      <c r="AQ1252" s="17">
        <f t="shared" si="4710"/>
        <v>0</v>
      </c>
      <c r="AR1252" s="17">
        <f t="shared" si="4711"/>
        <v>0</v>
      </c>
      <c r="AS1252" s="17">
        <f t="shared" si="4712"/>
        <v>0</v>
      </c>
      <c r="AT1252" s="17">
        <f t="shared" si="4713"/>
        <v>0</v>
      </c>
      <c r="AU1252" s="17">
        <f t="shared" si="4714"/>
        <v>0</v>
      </c>
      <c r="AV1252" s="17">
        <f t="shared" si="4715"/>
        <v>0</v>
      </c>
      <c r="AW1252" s="17">
        <f t="shared" si="4491"/>
        <v>4781.1000000000004</v>
      </c>
      <c r="AX1252" s="17">
        <f t="shared" si="4492"/>
        <v>4781.1000000000004</v>
      </c>
      <c r="AY1252" s="17">
        <f t="shared" si="4493"/>
        <v>4781.1000000000004</v>
      </c>
      <c r="AZ1252" s="17">
        <f t="shared" si="4716"/>
        <v>0</v>
      </c>
      <c r="BA1252" s="17">
        <f t="shared" si="4494"/>
        <v>4781.1000000000004</v>
      </c>
      <c r="BB1252" s="17">
        <f t="shared" si="4495"/>
        <v>4781.1000000000004</v>
      </c>
      <c r="BC1252" s="17">
        <f t="shared" si="4496"/>
        <v>4781.1000000000004</v>
      </c>
      <c r="BD1252" s="17">
        <f t="shared" si="4717"/>
        <v>0</v>
      </c>
      <c r="BE1252" s="17">
        <f t="shared" si="4718"/>
        <v>0</v>
      </c>
      <c r="BF1252" s="17">
        <f t="shared" si="4719"/>
        <v>0</v>
      </c>
      <c r="BG1252" s="17">
        <f t="shared" si="4720"/>
        <v>0</v>
      </c>
      <c r="BH1252" s="17">
        <f t="shared" si="4721"/>
        <v>0</v>
      </c>
      <c r="BI1252" s="17">
        <f t="shared" si="4722"/>
        <v>0</v>
      </c>
      <c r="BJ1252" s="17">
        <f t="shared" si="4723"/>
        <v>0</v>
      </c>
      <c r="BK1252" s="17">
        <f t="shared" si="4724"/>
        <v>0</v>
      </c>
      <c r="BL1252" s="17">
        <f t="shared" si="4725"/>
        <v>0</v>
      </c>
      <c r="BM1252" s="17">
        <f t="shared" si="4726"/>
        <v>0</v>
      </c>
      <c r="BN1252" s="17">
        <f t="shared" si="4727"/>
        <v>0</v>
      </c>
      <c r="BO1252" s="17">
        <f t="shared" si="4488"/>
        <v>4781.1000000000004</v>
      </c>
      <c r="BP1252" s="17">
        <f t="shared" si="4489"/>
        <v>4781.1000000000004</v>
      </c>
      <c r="BQ1252" s="17">
        <f t="shared" si="4490"/>
        <v>4781.1000000000004</v>
      </c>
      <c r="BR1252" s="17">
        <f t="shared" si="4728"/>
        <v>0</v>
      </c>
      <c r="BS1252" s="35">
        <v>0</v>
      </c>
      <c r="BT1252" s="35"/>
      <c r="BU1252" s="1"/>
      <c r="BV1252" s="1"/>
      <c r="BW1252" s="1"/>
      <c r="BX1252" s="1"/>
      <c r="BY1252" s="1"/>
      <c r="BZ1252" s="1"/>
      <c r="CA1252" s="1"/>
      <c r="CB1252" s="1"/>
    </row>
    <row r="1253" s="1" customFormat="1" ht="78.75">
      <c r="A1253" s="33" t="s">
        <v>505</v>
      </c>
      <c r="B1253" s="33" t="s">
        <v>178</v>
      </c>
      <c r="C1253" s="33" t="s">
        <v>178</v>
      </c>
      <c r="D1253" s="33" t="s">
        <v>260</v>
      </c>
      <c r="E1253" s="38"/>
      <c r="F1253" s="34" t="s">
        <v>261</v>
      </c>
      <c r="G1253" s="17">
        <f t="shared" si="4684"/>
        <v>4781.1000000000004</v>
      </c>
      <c r="H1253" s="17">
        <f t="shared" si="4538"/>
        <v>4781.1000000000004</v>
      </c>
      <c r="I1253" s="17">
        <f t="shared" si="4685"/>
        <v>4781.1000000000004</v>
      </c>
      <c r="J1253" s="17">
        <f t="shared" si="4686"/>
        <v>0</v>
      </c>
      <c r="K1253" s="17">
        <f t="shared" si="4687"/>
        <v>0</v>
      </c>
      <c r="L1253" s="17">
        <f t="shared" si="4688"/>
        <v>0</v>
      </c>
      <c r="M1253" s="17">
        <f t="shared" si="4641"/>
        <v>4781.1000000000004</v>
      </c>
      <c r="N1253" s="17">
        <f t="shared" si="4642"/>
        <v>4781.1000000000004</v>
      </c>
      <c r="O1253" s="17">
        <f t="shared" si="4643"/>
        <v>4781.1000000000004</v>
      </c>
      <c r="P1253" s="17">
        <f t="shared" si="4689"/>
        <v>0</v>
      </c>
      <c r="Q1253" s="17">
        <f t="shared" si="4690"/>
        <v>0</v>
      </c>
      <c r="R1253" s="17">
        <f t="shared" si="4691"/>
        <v>0</v>
      </c>
      <c r="S1253" s="17">
        <f t="shared" si="4692"/>
        <v>0</v>
      </c>
      <c r="T1253" s="17">
        <f t="shared" si="4693"/>
        <v>0</v>
      </c>
      <c r="U1253" s="17">
        <f t="shared" si="4694"/>
        <v>0</v>
      </c>
      <c r="V1253" s="17">
        <f t="shared" si="4695"/>
        <v>0</v>
      </c>
      <c r="W1253" s="17">
        <f t="shared" si="4696"/>
        <v>0</v>
      </c>
      <c r="X1253" s="17">
        <f t="shared" si="4697"/>
        <v>0</v>
      </c>
      <c r="Y1253" s="17">
        <f t="shared" si="4583"/>
        <v>4781.1000000000004</v>
      </c>
      <c r="Z1253" s="17">
        <f t="shared" si="4584"/>
        <v>4781.1000000000004</v>
      </c>
      <c r="AA1253" s="17">
        <f t="shared" si="4585"/>
        <v>4781.1000000000004</v>
      </c>
      <c r="AB1253" s="17">
        <f t="shared" si="4698"/>
        <v>0</v>
      </c>
      <c r="AC1253" s="17">
        <f t="shared" si="4699"/>
        <v>0</v>
      </c>
      <c r="AD1253" s="17">
        <f t="shared" si="4700"/>
        <v>0</v>
      </c>
      <c r="AE1253" s="17">
        <f t="shared" si="4586"/>
        <v>4781.1000000000004</v>
      </c>
      <c r="AF1253" s="17">
        <f t="shared" si="4587"/>
        <v>4781.1000000000004</v>
      </c>
      <c r="AG1253" s="17">
        <f t="shared" si="4588"/>
        <v>4781.1000000000004</v>
      </c>
      <c r="AH1253" s="17">
        <f t="shared" si="4701"/>
        <v>0</v>
      </c>
      <c r="AI1253" s="17">
        <f t="shared" si="4702"/>
        <v>0</v>
      </c>
      <c r="AJ1253" s="17">
        <f t="shared" si="4703"/>
        <v>0</v>
      </c>
      <c r="AK1253" s="17">
        <f t="shared" si="4704"/>
        <v>0</v>
      </c>
      <c r="AL1253" s="17">
        <f t="shared" si="4705"/>
        <v>0</v>
      </c>
      <c r="AM1253" s="17">
        <f t="shared" si="4706"/>
        <v>0</v>
      </c>
      <c r="AN1253" s="17">
        <f t="shared" si="4707"/>
        <v>0</v>
      </c>
      <c r="AO1253" s="17">
        <f t="shared" si="4708"/>
        <v>0</v>
      </c>
      <c r="AP1253" s="17">
        <f t="shared" si="4709"/>
        <v>0</v>
      </c>
      <c r="AQ1253" s="17">
        <f t="shared" si="4710"/>
        <v>0</v>
      </c>
      <c r="AR1253" s="17">
        <f t="shared" si="4711"/>
        <v>0</v>
      </c>
      <c r="AS1253" s="17">
        <f t="shared" si="4712"/>
        <v>0</v>
      </c>
      <c r="AT1253" s="17">
        <f t="shared" si="4713"/>
        <v>0</v>
      </c>
      <c r="AU1253" s="17">
        <f t="shared" si="4714"/>
        <v>0</v>
      </c>
      <c r="AV1253" s="17">
        <f t="shared" si="4715"/>
        <v>0</v>
      </c>
      <c r="AW1253" s="17">
        <f t="shared" si="4491"/>
        <v>4781.1000000000004</v>
      </c>
      <c r="AX1253" s="17">
        <f t="shared" si="4492"/>
        <v>4781.1000000000004</v>
      </c>
      <c r="AY1253" s="17">
        <f t="shared" si="4493"/>
        <v>4781.1000000000004</v>
      </c>
      <c r="AZ1253" s="17">
        <f t="shared" si="4716"/>
        <v>0</v>
      </c>
      <c r="BA1253" s="17">
        <f t="shared" si="4494"/>
        <v>4781.1000000000004</v>
      </c>
      <c r="BB1253" s="17">
        <f t="shared" si="4495"/>
        <v>4781.1000000000004</v>
      </c>
      <c r="BC1253" s="17">
        <f t="shared" si="4496"/>
        <v>4781.1000000000004</v>
      </c>
      <c r="BD1253" s="17">
        <f t="shared" si="4717"/>
        <v>0</v>
      </c>
      <c r="BE1253" s="17">
        <f t="shared" si="4718"/>
        <v>0</v>
      </c>
      <c r="BF1253" s="17">
        <f t="shared" si="4719"/>
        <v>0</v>
      </c>
      <c r="BG1253" s="17">
        <f t="shared" si="4720"/>
        <v>0</v>
      </c>
      <c r="BH1253" s="17">
        <f t="shared" si="4721"/>
        <v>0</v>
      </c>
      <c r="BI1253" s="17">
        <f t="shared" si="4722"/>
        <v>0</v>
      </c>
      <c r="BJ1253" s="17">
        <f t="shared" si="4723"/>
        <v>0</v>
      </c>
      <c r="BK1253" s="17">
        <f t="shared" si="4724"/>
        <v>0</v>
      </c>
      <c r="BL1253" s="17">
        <f t="shared" si="4725"/>
        <v>0</v>
      </c>
      <c r="BM1253" s="17">
        <f t="shared" si="4726"/>
        <v>0</v>
      </c>
      <c r="BN1253" s="17">
        <f t="shared" si="4727"/>
        <v>0</v>
      </c>
      <c r="BO1253" s="17">
        <f t="shared" si="4488"/>
        <v>4781.1000000000004</v>
      </c>
      <c r="BP1253" s="17">
        <f t="shared" si="4489"/>
        <v>4781.1000000000004</v>
      </c>
      <c r="BQ1253" s="17">
        <f t="shared" si="4490"/>
        <v>4781.1000000000004</v>
      </c>
      <c r="BR1253" s="17">
        <f t="shared" si="4728"/>
        <v>0</v>
      </c>
      <c r="BS1253" s="35"/>
      <c r="BT1253" s="35"/>
      <c r="BU1253" s="1"/>
      <c r="BV1253" s="1"/>
      <c r="BW1253" s="1"/>
      <c r="BX1253" s="1"/>
      <c r="BY1253" s="1"/>
      <c r="BZ1253" s="1"/>
      <c r="CA1253" s="1"/>
      <c r="CB1253" s="1"/>
    </row>
    <row r="1254" s="1" customFormat="1" ht="157.5">
      <c r="A1254" s="33" t="s">
        <v>505</v>
      </c>
      <c r="B1254" s="33" t="s">
        <v>178</v>
      </c>
      <c r="C1254" s="33" t="s">
        <v>178</v>
      </c>
      <c r="D1254" s="33" t="s">
        <v>477</v>
      </c>
      <c r="E1254" s="38"/>
      <c r="F1254" s="34" t="s">
        <v>478</v>
      </c>
      <c r="G1254" s="17">
        <f t="shared" si="4684"/>
        <v>4781.1000000000004</v>
      </c>
      <c r="H1254" s="17">
        <f t="shared" si="4538"/>
        <v>4781.1000000000004</v>
      </c>
      <c r="I1254" s="17">
        <f t="shared" si="4685"/>
        <v>4781.1000000000004</v>
      </c>
      <c r="J1254" s="17">
        <f t="shared" si="4686"/>
        <v>0</v>
      </c>
      <c r="K1254" s="17">
        <f t="shared" si="4687"/>
        <v>0</v>
      </c>
      <c r="L1254" s="17">
        <f t="shared" si="4688"/>
        <v>0</v>
      </c>
      <c r="M1254" s="17">
        <f t="shared" si="4641"/>
        <v>4781.1000000000004</v>
      </c>
      <c r="N1254" s="17">
        <f t="shared" si="4642"/>
        <v>4781.1000000000004</v>
      </c>
      <c r="O1254" s="17">
        <f t="shared" si="4643"/>
        <v>4781.1000000000004</v>
      </c>
      <c r="P1254" s="17">
        <f t="shared" si="4689"/>
        <v>0</v>
      </c>
      <c r="Q1254" s="17">
        <f t="shared" si="4690"/>
        <v>0</v>
      </c>
      <c r="R1254" s="17">
        <f t="shared" si="4691"/>
        <v>0</v>
      </c>
      <c r="S1254" s="17">
        <f t="shared" si="4692"/>
        <v>0</v>
      </c>
      <c r="T1254" s="17">
        <f t="shared" si="4693"/>
        <v>0</v>
      </c>
      <c r="U1254" s="17">
        <f t="shared" si="4694"/>
        <v>0</v>
      </c>
      <c r="V1254" s="17">
        <f t="shared" si="4695"/>
        <v>0</v>
      </c>
      <c r="W1254" s="17">
        <f t="shared" si="4696"/>
        <v>0</v>
      </c>
      <c r="X1254" s="17">
        <f t="shared" si="4697"/>
        <v>0</v>
      </c>
      <c r="Y1254" s="17">
        <f t="shared" si="4583"/>
        <v>4781.1000000000004</v>
      </c>
      <c r="Z1254" s="17">
        <f t="shared" si="4584"/>
        <v>4781.1000000000004</v>
      </c>
      <c r="AA1254" s="17">
        <f t="shared" si="4585"/>
        <v>4781.1000000000004</v>
      </c>
      <c r="AB1254" s="17">
        <f t="shared" si="4698"/>
        <v>0</v>
      </c>
      <c r="AC1254" s="17">
        <f t="shared" si="4699"/>
        <v>0</v>
      </c>
      <c r="AD1254" s="17">
        <f t="shared" si="4700"/>
        <v>0</v>
      </c>
      <c r="AE1254" s="17">
        <f t="shared" si="4586"/>
        <v>4781.1000000000004</v>
      </c>
      <c r="AF1254" s="17">
        <f t="shared" si="4587"/>
        <v>4781.1000000000004</v>
      </c>
      <c r="AG1254" s="17">
        <f t="shared" si="4588"/>
        <v>4781.1000000000004</v>
      </c>
      <c r="AH1254" s="17">
        <f t="shared" si="4701"/>
        <v>0</v>
      </c>
      <c r="AI1254" s="17">
        <f t="shared" si="4702"/>
        <v>0</v>
      </c>
      <c r="AJ1254" s="17">
        <f t="shared" si="4703"/>
        <v>0</v>
      </c>
      <c r="AK1254" s="17">
        <f t="shared" si="4704"/>
        <v>0</v>
      </c>
      <c r="AL1254" s="17">
        <f t="shared" si="4705"/>
        <v>0</v>
      </c>
      <c r="AM1254" s="17">
        <f t="shared" si="4706"/>
        <v>0</v>
      </c>
      <c r="AN1254" s="17">
        <f t="shared" si="4707"/>
        <v>0</v>
      </c>
      <c r="AO1254" s="17">
        <f t="shared" si="4708"/>
        <v>0</v>
      </c>
      <c r="AP1254" s="17">
        <f t="shared" si="4709"/>
        <v>0</v>
      </c>
      <c r="AQ1254" s="17">
        <f t="shared" si="4710"/>
        <v>0</v>
      </c>
      <c r="AR1254" s="17">
        <f t="shared" si="4711"/>
        <v>0</v>
      </c>
      <c r="AS1254" s="17">
        <f t="shared" si="4712"/>
        <v>0</v>
      </c>
      <c r="AT1254" s="17">
        <f t="shared" si="4713"/>
        <v>0</v>
      </c>
      <c r="AU1254" s="17">
        <f t="shared" si="4714"/>
        <v>0</v>
      </c>
      <c r="AV1254" s="17">
        <f t="shared" si="4715"/>
        <v>0</v>
      </c>
      <c r="AW1254" s="17">
        <f t="shared" si="4491"/>
        <v>4781.1000000000004</v>
      </c>
      <c r="AX1254" s="17">
        <f t="shared" si="4492"/>
        <v>4781.1000000000004</v>
      </c>
      <c r="AY1254" s="17">
        <f t="shared" si="4493"/>
        <v>4781.1000000000004</v>
      </c>
      <c r="AZ1254" s="17">
        <f t="shared" si="4716"/>
        <v>0</v>
      </c>
      <c r="BA1254" s="17">
        <f t="shared" si="4494"/>
        <v>4781.1000000000004</v>
      </c>
      <c r="BB1254" s="17">
        <f t="shared" si="4495"/>
        <v>4781.1000000000004</v>
      </c>
      <c r="BC1254" s="17">
        <f t="shared" si="4496"/>
        <v>4781.1000000000004</v>
      </c>
      <c r="BD1254" s="17">
        <f t="shared" si="4717"/>
        <v>0</v>
      </c>
      <c r="BE1254" s="17">
        <f t="shared" si="4718"/>
        <v>0</v>
      </c>
      <c r="BF1254" s="17">
        <f t="shared" si="4719"/>
        <v>0</v>
      </c>
      <c r="BG1254" s="17">
        <f t="shared" si="4720"/>
        <v>0</v>
      </c>
      <c r="BH1254" s="17">
        <f t="shared" si="4721"/>
        <v>0</v>
      </c>
      <c r="BI1254" s="17">
        <f t="shared" si="4722"/>
        <v>0</v>
      </c>
      <c r="BJ1254" s="17">
        <f t="shared" si="4723"/>
        <v>0</v>
      </c>
      <c r="BK1254" s="17">
        <f t="shared" si="4724"/>
        <v>0</v>
      </c>
      <c r="BL1254" s="17">
        <f t="shared" si="4725"/>
        <v>0</v>
      </c>
      <c r="BM1254" s="17">
        <f t="shared" si="4726"/>
        <v>0</v>
      </c>
      <c r="BN1254" s="17">
        <f t="shared" si="4727"/>
        <v>0</v>
      </c>
      <c r="BO1254" s="17">
        <f t="shared" si="4488"/>
        <v>4781.1000000000004</v>
      </c>
      <c r="BP1254" s="17">
        <f t="shared" si="4489"/>
        <v>4781.1000000000004</v>
      </c>
      <c r="BQ1254" s="17">
        <f t="shared" si="4490"/>
        <v>4781.1000000000004</v>
      </c>
      <c r="BR1254" s="17">
        <f t="shared" si="4728"/>
        <v>0</v>
      </c>
      <c r="BS1254" s="35"/>
      <c r="BT1254" s="35"/>
      <c r="BU1254" s="1"/>
      <c r="BV1254" s="1"/>
      <c r="BW1254" s="1"/>
      <c r="BX1254" s="1"/>
      <c r="BY1254" s="1"/>
      <c r="BZ1254" s="1"/>
      <c r="CA1254" s="1"/>
      <c r="CB1254" s="1"/>
    </row>
    <row r="1255" s="1" customFormat="1">
      <c r="A1255" s="33" t="s">
        <v>505</v>
      </c>
      <c r="B1255" s="33" t="s">
        <v>178</v>
      </c>
      <c r="C1255" s="33" t="s">
        <v>178</v>
      </c>
      <c r="D1255" s="33" t="s">
        <v>477</v>
      </c>
      <c r="E1255" s="33" t="s">
        <v>141</v>
      </c>
      <c r="F1255" s="34" t="s">
        <v>142</v>
      </c>
      <c r="G1255" s="17">
        <v>4781.1000000000004</v>
      </c>
      <c r="H1255" s="17">
        <v>4781.1000000000004</v>
      </c>
      <c r="I1255" s="17">
        <v>4781.1000000000004</v>
      </c>
      <c r="J1255" s="17"/>
      <c r="K1255" s="17"/>
      <c r="L1255" s="17"/>
      <c r="M1255" s="17">
        <f t="shared" si="4641"/>
        <v>4781.1000000000004</v>
      </c>
      <c r="N1255" s="17">
        <f t="shared" si="4642"/>
        <v>4781.1000000000004</v>
      </c>
      <c r="O1255" s="17">
        <f t="shared" si="4643"/>
        <v>4781.1000000000004</v>
      </c>
      <c r="P1255" s="17"/>
      <c r="Q1255" s="17"/>
      <c r="R1255" s="17"/>
      <c r="S1255" s="17"/>
      <c r="T1255" s="17"/>
      <c r="U1255" s="17"/>
      <c r="V1255" s="17"/>
      <c r="W1255" s="17"/>
      <c r="X1255" s="17"/>
      <c r="Y1255" s="17">
        <f t="shared" si="4583"/>
        <v>4781.1000000000004</v>
      </c>
      <c r="Z1255" s="17">
        <f t="shared" si="4584"/>
        <v>4781.1000000000004</v>
      </c>
      <c r="AA1255" s="17">
        <f t="shared" si="4585"/>
        <v>4781.1000000000004</v>
      </c>
      <c r="AB1255" s="17"/>
      <c r="AC1255" s="17"/>
      <c r="AD1255" s="17"/>
      <c r="AE1255" s="17">
        <f t="shared" si="4586"/>
        <v>4781.1000000000004</v>
      </c>
      <c r="AF1255" s="17">
        <f t="shared" si="4587"/>
        <v>4781.1000000000004</v>
      </c>
      <c r="AG1255" s="17">
        <f t="shared" si="4588"/>
        <v>4781.1000000000004</v>
      </c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>
        <f t="shared" si="4491"/>
        <v>4781.1000000000004</v>
      </c>
      <c r="AX1255" s="17">
        <f t="shared" si="4492"/>
        <v>4781.1000000000004</v>
      </c>
      <c r="AY1255" s="17">
        <f t="shared" si="4493"/>
        <v>4781.1000000000004</v>
      </c>
      <c r="AZ1255" s="17"/>
      <c r="BA1255" s="17">
        <f t="shared" si="4494"/>
        <v>4781.1000000000004</v>
      </c>
      <c r="BB1255" s="17">
        <f t="shared" si="4495"/>
        <v>4781.1000000000004</v>
      </c>
      <c r="BC1255" s="17">
        <f t="shared" si="4496"/>
        <v>4781.1000000000004</v>
      </c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>
        <f t="shared" si="4488"/>
        <v>4781.1000000000004</v>
      </c>
      <c r="BP1255" s="17">
        <f t="shared" si="4489"/>
        <v>4781.1000000000004</v>
      </c>
      <c r="BQ1255" s="17">
        <f t="shared" si="4490"/>
        <v>4781.1000000000004</v>
      </c>
      <c r="BR1255" s="17"/>
      <c r="BS1255" s="35"/>
      <c r="BT1255" s="35"/>
      <c r="BU1255" s="1"/>
      <c r="BV1255" s="1"/>
      <c r="BW1255" s="1"/>
      <c r="BX1255" s="1"/>
      <c r="BY1255" s="1"/>
      <c r="BZ1255" s="1"/>
      <c r="CA1255" s="1"/>
      <c r="CB1255" s="1"/>
    </row>
    <row r="1256" s="1" customFormat="1">
      <c r="A1256" s="33" t="s">
        <v>505</v>
      </c>
      <c r="B1256" s="33" t="s">
        <v>178</v>
      </c>
      <c r="C1256" s="33" t="s">
        <v>178</v>
      </c>
      <c r="D1256" s="33" t="s">
        <v>236</v>
      </c>
      <c r="E1256" s="38"/>
      <c r="F1256" s="34" t="s">
        <v>237</v>
      </c>
      <c r="G1256" s="17">
        <f t="shared" si="4684"/>
        <v>620</v>
      </c>
      <c r="H1256" s="17">
        <f t="shared" si="4538"/>
        <v>620</v>
      </c>
      <c r="I1256" s="17">
        <f t="shared" si="4685"/>
        <v>620</v>
      </c>
      <c r="J1256" s="17">
        <f t="shared" si="4686"/>
        <v>0</v>
      </c>
      <c r="K1256" s="17">
        <f t="shared" si="4687"/>
        <v>0</v>
      </c>
      <c r="L1256" s="17">
        <f t="shared" si="4688"/>
        <v>0</v>
      </c>
      <c r="M1256" s="17">
        <f t="shared" si="4641"/>
        <v>620</v>
      </c>
      <c r="N1256" s="17">
        <f t="shared" si="4642"/>
        <v>620</v>
      </c>
      <c r="O1256" s="17">
        <f t="shared" si="4643"/>
        <v>620</v>
      </c>
      <c r="P1256" s="17">
        <f t="shared" si="4689"/>
        <v>0</v>
      </c>
      <c r="Q1256" s="17">
        <f t="shared" si="4690"/>
        <v>0</v>
      </c>
      <c r="R1256" s="17">
        <f t="shared" si="4691"/>
        <v>0</v>
      </c>
      <c r="S1256" s="17">
        <f t="shared" si="4692"/>
        <v>0</v>
      </c>
      <c r="T1256" s="17">
        <f t="shared" si="4693"/>
        <v>0</v>
      </c>
      <c r="U1256" s="17">
        <f t="shared" si="4694"/>
        <v>0</v>
      </c>
      <c r="V1256" s="17">
        <f t="shared" si="4695"/>
        <v>0</v>
      </c>
      <c r="W1256" s="17">
        <f t="shared" si="4696"/>
        <v>0</v>
      </c>
      <c r="X1256" s="17">
        <f t="shared" si="4697"/>
        <v>0</v>
      </c>
      <c r="Y1256" s="17">
        <f t="shared" si="4583"/>
        <v>620</v>
      </c>
      <c r="Z1256" s="17">
        <f t="shared" si="4584"/>
        <v>620</v>
      </c>
      <c r="AA1256" s="17">
        <f t="shared" si="4585"/>
        <v>620</v>
      </c>
      <c r="AB1256" s="17">
        <f t="shared" si="4698"/>
        <v>0</v>
      </c>
      <c r="AC1256" s="17">
        <f t="shared" si="4699"/>
        <v>0</v>
      </c>
      <c r="AD1256" s="17">
        <f t="shared" si="4700"/>
        <v>0</v>
      </c>
      <c r="AE1256" s="17">
        <f t="shared" si="4586"/>
        <v>620</v>
      </c>
      <c r="AF1256" s="17">
        <f t="shared" si="4587"/>
        <v>620</v>
      </c>
      <c r="AG1256" s="17">
        <f t="shared" si="4588"/>
        <v>620</v>
      </c>
      <c r="AH1256" s="17">
        <f t="shared" si="4701"/>
        <v>0</v>
      </c>
      <c r="AI1256" s="17">
        <f t="shared" si="4702"/>
        <v>0</v>
      </c>
      <c r="AJ1256" s="17">
        <f t="shared" si="4703"/>
        <v>0</v>
      </c>
      <c r="AK1256" s="17">
        <f t="shared" si="4704"/>
        <v>0</v>
      </c>
      <c r="AL1256" s="17">
        <f t="shared" si="4705"/>
        <v>0</v>
      </c>
      <c r="AM1256" s="17">
        <f t="shared" si="4706"/>
        <v>0</v>
      </c>
      <c r="AN1256" s="17">
        <f t="shared" si="4707"/>
        <v>0</v>
      </c>
      <c r="AO1256" s="17">
        <f t="shared" si="4708"/>
        <v>0</v>
      </c>
      <c r="AP1256" s="17">
        <f t="shared" si="4709"/>
        <v>0</v>
      </c>
      <c r="AQ1256" s="17">
        <f t="shared" si="4710"/>
        <v>0</v>
      </c>
      <c r="AR1256" s="17">
        <f t="shared" si="4711"/>
        <v>0</v>
      </c>
      <c r="AS1256" s="17">
        <f t="shared" si="4712"/>
        <v>0</v>
      </c>
      <c r="AT1256" s="17">
        <f t="shared" si="4713"/>
        <v>0</v>
      </c>
      <c r="AU1256" s="17">
        <f t="shared" si="4714"/>
        <v>0</v>
      </c>
      <c r="AV1256" s="17">
        <f t="shared" si="4715"/>
        <v>0</v>
      </c>
      <c r="AW1256" s="17">
        <f t="shared" si="4491"/>
        <v>620</v>
      </c>
      <c r="AX1256" s="17">
        <f t="shared" si="4492"/>
        <v>620</v>
      </c>
      <c r="AY1256" s="17">
        <f t="shared" si="4493"/>
        <v>620</v>
      </c>
      <c r="AZ1256" s="17">
        <f t="shared" si="4716"/>
        <v>0</v>
      </c>
      <c r="BA1256" s="17">
        <f t="shared" si="4494"/>
        <v>620</v>
      </c>
      <c r="BB1256" s="17">
        <f t="shared" si="4495"/>
        <v>620</v>
      </c>
      <c r="BC1256" s="17">
        <f t="shared" si="4496"/>
        <v>620</v>
      </c>
      <c r="BD1256" s="17">
        <f t="shared" si="4717"/>
        <v>0</v>
      </c>
      <c r="BE1256" s="17">
        <f t="shared" si="4718"/>
        <v>0</v>
      </c>
      <c r="BF1256" s="17">
        <f t="shared" si="4719"/>
        <v>0</v>
      </c>
      <c r="BG1256" s="17">
        <f t="shared" si="4720"/>
        <v>0</v>
      </c>
      <c r="BH1256" s="17">
        <f t="shared" si="4721"/>
        <v>0</v>
      </c>
      <c r="BI1256" s="17">
        <f t="shared" si="4722"/>
        <v>0</v>
      </c>
      <c r="BJ1256" s="17">
        <f t="shared" si="4723"/>
        <v>0</v>
      </c>
      <c r="BK1256" s="17">
        <f t="shared" si="4724"/>
        <v>0</v>
      </c>
      <c r="BL1256" s="17">
        <f t="shared" si="4725"/>
        <v>0</v>
      </c>
      <c r="BM1256" s="17">
        <f t="shared" si="4726"/>
        <v>0</v>
      </c>
      <c r="BN1256" s="17">
        <f t="shared" si="4727"/>
        <v>0</v>
      </c>
      <c r="BO1256" s="17">
        <f t="shared" si="4488"/>
        <v>620</v>
      </c>
      <c r="BP1256" s="17">
        <f t="shared" si="4489"/>
        <v>620</v>
      </c>
      <c r="BQ1256" s="17">
        <f t="shared" si="4490"/>
        <v>620</v>
      </c>
      <c r="BR1256" s="17">
        <f t="shared" si="4728"/>
        <v>0</v>
      </c>
      <c r="BS1256" s="35"/>
      <c r="BT1256" s="35"/>
      <c r="BU1256" s="1"/>
      <c r="BV1256" s="1"/>
      <c r="BW1256" s="1"/>
      <c r="BX1256" s="1"/>
      <c r="BY1256" s="1"/>
      <c r="BZ1256" s="1"/>
      <c r="CA1256" s="1"/>
      <c r="CB1256" s="1"/>
    </row>
    <row r="1257" s="1" customFormat="1" hidden="1">
      <c r="A1257" s="33" t="s">
        <v>505</v>
      </c>
      <c r="B1257" s="33" t="s">
        <v>178</v>
      </c>
      <c r="C1257" s="33" t="s">
        <v>178</v>
      </c>
      <c r="D1257" s="33" t="s">
        <v>238</v>
      </c>
      <c r="E1257" s="38"/>
      <c r="F1257" s="34" t="s">
        <v>43</v>
      </c>
      <c r="G1257" s="17">
        <f t="shared" si="4684"/>
        <v>620</v>
      </c>
      <c r="H1257" s="17">
        <f t="shared" si="4538"/>
        <v>620</v>
      </c>
      <c r="I1257" s="17">
        <f t="shared" si="4685"/>
        <v>620</v>
      </c>
      <c r="J1257" s="17">
        <f t="shared" si="4686"/>
        <v>0</v>
      </c>
      <c r="K1257" s="17">
        <f t="shared" si="4687"/>
        <v>0</v>
      </c>
      <c r="L1257" s="17">
        <f t="shared" si="4688"/>
        <v>0</v>
      </c>
      <c r="M1257" s="17">
        <f t="shared" si="4641"/>
        <v>620</v>
      </c>
      <c r="N1257" s="17">
        <f t="shared" si="4642"/>
        <v>620</v>
      </c>
      <c r="O1257" s="17">
        <f t="shared" si="4643"/>
        <v>620</v>
      </c>
      <c r="P1257" s="17">
        <f t="shared" si="4689"/>
        <v>0</v>
      </c>
      <c r="Q1257" s="17">
        <f t="shared" si="4690"/>
        <v>0</v>
      </c>
      <c r="R1257" s="17">
        <f t="shared" si="4691"/>
        <v>0</v>
      </c>
      <c r="S1257" s="17">
        <f t="shared" si="4692"/>
        <v>0</v>
      </c>
      <c r="T1257" s="17">
        <f t="shared" si="4693"/>
        <v>0</v>
      </c>
      <c r="U1257" s="17">
        <f t="shared" si="4694"/>
        <v>0</v>
      </c>
      <c r="V1257" s="17">
        <f t="shared" si="4695"/>
        <v>0</v>
      </c>
      <c r="W1257" s="17">
        <f t="shared" si="4696"/>
        <v>0</v>
      </c>
      <c r="X1257" s="17">
        <f t="shared" si="4697"/>
        <v>0</v>
      </c>
      <c r="Y1257" s="17">
        <f t="shared" si="4583"/>
        <v>620</v>
      </c>
      <c r="Z1257" s="17">
        <f t="shared" si="4584"/>
        <v>620</v>
      </c>
      <c r="AA1257" s="17">
        <f t="shared" si="4585"/>
        <v>620</v>
      </c>
      <c r="AB1257" s="17">
        <f t="shared" si="4698"/>
        <v>0</v>
      </c>
      <c r="AC1257" s="17">
        <f t="shared" si="4699"/>
        <v>0</v>
      </c>
      <c r="AD1257" s="17">
        <f t="shared" si="4700"/>
        <v>0</v>
      </c>
      <c r="AE1257" s="17">
        <f t="shared" si="4586"/>
        <v>620</v>
      </c>
      <c r="AF1257" s="17">
        <f t="shared" si="4587"/>
        <v>620</v>
      </c>
      <c r="AG1257" s="17">
        <f t="shared" si="4588"/>
        <v>620</v>
      </c>
      <c r="AH1257" s="17">
        <f t="shared" si="4701"/>
        <v>0</v>
      </c>
      <c r="AI1257" s="17">
        <f t="shared" si="4702"/>
        <v>0</v>
      </c>
      <c r="AJ1257" s="17">
        <f t="shared" si="4703"/>
        <v>0</v>
      </c>
      <c r="AK1257" s="17">
        <f t="shared" si="4704"/>
        <v>0</v>
      </c>
      <c r="AL1257" s="17">
        <f t="shared" si="4705"/>
        <v>0</v>
      </c>
      <c r="AM1257" s="17">
        <f t="shared" si="4706"/>
        <v>0</v>
      </c>
      <c r="AN1257" s="17">
        <f t="shared" si="4707"/>
        <v>0</v>
      </c>
      <c r="AO1257" s="17">
        <f t="shared" si="4708"/>
        <v>0</v>
      </c>
      <c r="AP1257" s="17">
        <f t="shared" si="4709"/>
        <v>0</v>
      </c>
      <c r="AQ1257" s="17">
        <f t="shared" si="4710"/>
        <v>0</v>
      </c>
      <c r="AR1257" s="17">
        <f t="shared" si="4711"/>
        <v>0</v>
      </c>
      <c r="AS1257" s="17">
        <f t="shared" si="4712"/>
        <v>0</v>
      </c>
      <c r="AT1257" s="17">
        <f t="shared" si="4713"/>
        <v>0</v>
      </c>
      <c r="AU1257" s="17">
        <f t="shared" si="4714"/>
        <v>0</v>
      </c>
      <c r="AV1257" s="17">
        <f t="shared" si="4715"/>
        <v>0</v>
      </c>
      <c r="AW1257" s="17">
        <f t="shared" si="4491"/>
        <v>620</v>
      </c>
      <c r="AX1257" s="17">
        <f t="shared" si="4492"/>
        <v>620</v>
      </c>
      <c r="AY1257" s="17">
        <f t="shared" si="4493"/>
        <v>620</v>
      </c>
      <c r="AZ1257" s="17">
        <f t="shared" si="4716"/>
        <v>0</v>
      </c>
      <c r="BA1257" s="17">
        <f t="shared" si="4494"/>
        <v>620</v>
      </c>
      <c r="BB1257" s="17">
        <f t="shared" si="4495"/>
        <v>620</v>
      </c>
      <c r="BC1257" s="17">
        <f t="shared" si="4496"/>
        <v>620</v>
      </c>
      <c r="BD1257" s="17">
        <f t="shared" si="4717"/>
        <v>0</v>
      </c>
      <c r="BE1257" s="17">
        <f t="shared" si="4718"/>
        <v>0</v>
      </c>
      <c r="BF1257" s="17">
        <f t="shared" si="4719"/>
        <v>0</v>
      </c>
      <c r="BG1257" s="17">
        <f t="shared" si="4720"/>
        <v>0</v>
      </c>
      <c r="BH1257" s="17">
        <f t="shared" si="4721"/>
        <v>0</v>
      </c>
      <c r="BI1257" s="17">
        <f t="shared" si="4722"/>
        <v>0</v>
      </c>
      <c r="BJ1257" s="17">
        <f t="shared" si="4723"/>
        <v>0</v>
      </c>
      <c r="BK1257" s="17">
        <f t="shared" si="4724"/>
        <v>0</v>
      </c>
      <c r="BL1257" s="17">
        <f t="shared" si="4725"/>
        <v>0</v>
      </c>
      <c r="BM1257" s="17">
        <f t="shared" si="4726"/>
        <v>0</v>
      </c>
      <c r="BN1257" s="17">
        <f t="shared" si="4727"/>
        <v>0</v>
      </c>
      <c r="BO1257" s="17">
        <f t="shared" si="4488"/>
        <v>620</v>
      </c>
      <c r="BP1257" s="17">
        <f t="shared" si="4489"/>
        <v>620</v>
      </c>
      <c r="BQ1257" s="17">
        <f t="shared" si="4490"/>
        <v>620</v>
      </c>
      <c r="BR1257" s="17">
        <f t="shared" si="4728"/>
        <v>0</v>
      </c>
      <c r="BS1257" s="35">
        <v>0</v>
      </c>
      <c r="BT1257" s="35"/>
      <c r="BU1257" s="1"/>
      <c r="BV1257" s="1"/>
      <c r="BW1257" s="1"/>
      <c r="BX1257" s="1"/>
      <c r="BY1257" s="1"/>
      <c r="BZ1257" s="1"/>
      <c r="CA1257" s="1"/>
      <c r="CB1257" s="1"/>
    </row>
    <row r="1258" s="1" customFormat="1">
      <c r="A1258" s="33" t="s">
        <v>505</v>
      </c>
      <c r="B1258" s="33" t="s">
        <v>178</v>
      </c>
      <c r="C1258" s="33" t="s">
        <v>178</v>
      </c>
      <c r="D1258" s="33" t="s">
        <v>278</v>
      </c>
      <c r="E1258" s="38"/>
      <c r="F1258" s="34" t="s">
        <v>279</v>
      </c>
      <c r="G1258" s="17">
        <f t="shared" si="4684"/>
        <v>620</v>
      </c>
      <c r="H1258" s="17">
        <f t="shared" si="4538"/>
        <v>620</v>
      </c>
      <c r="I1258" s="17">
        <f t="shared" si="4685"/>
        <v>620</v>
      </c>
      <c r="J1258" s="17">
        <f t="shared" si="4686"/>
        <v>0</v>
      </c>
      <c r="K1258" s="17">
        <f t="shared" si="4687"/>
        <v>0</v>
      </c>
      <c r="L1258" s="17">
        <f t="shared" si="4688"/>
        <v>0</v>
      </c>
      <c r="M1258" s="17">
        <f t="shared" si="4641"/>
        <v>620</v>
      </c>
      <c r="N1258" s="17">
        <f t="shared" si="4642"/>
        <v>620</v>
      </c>
      <c r="O1258" s="17">
        <f t="shared" si="4643"/>
        <v>620</v>
      </c>
      <c r="P1258" s="17">
        <f t="shared" si="4689"/>
        <v>0</v>
      </c>
      <c r="Q1258" s="17">
        <f t="shared" si="4690"/>
        <v>0</v>
      </c>
      <c r="R1258" s="17">
        <f t="shared" si="4691"/>
        <v>0</v>
      </c>
      <c r="S1258" s="17">
        <f t="shared" si="4692"/>
        <v>0</v>
      </c>
      <c r="T1258" s="17">
        <f t="shared" si="4693"/>
        <v>0</v>
      </c>
      <c r="U1258" s="17">
        <f t="shared" si="4694"/>
        <v>0</v>
      </c>
      <c r="V1258" s="17">
        <f t="shared" si="4695"/>
        <v>0</v>
      </c>
      <c r="W1258" s="17">
        <f t="shared" si="4696"/>
        <v>0</v>
      </c>
      <c r="X1258" s="17">
        <f t="shared" si="4697"/>
        <v>0</v>
      </c>
      <c r="Y1258" s="17">
        <f t="shared" si="4583"/>
        <v>620</v>
      </c>
      <c r="Z1258" s="17">
        <f t="shared" si="4584"/>
        <v>620</v>
      </c>
      <c r="AA1258" s="17">
        <f t="shared" si="4585"/>
        <v>620</v>
      </c>
      <c r="AB1258" s="17">
        <f t="shared" si="4698"/>
        <v>0</v>
      </c>
      <c r="AC1258" s="17">
        <f t="shared" si="4699"/>
        <v>0</v>
      </c>
      <c r="AD1258" s="17">
        <f t="shared" si="4700"/>
        <v>0</v>
      </c>
      <c r="AE1258" s="17">
        <f t="shared" si="4586"/>
        <v>620</v>
      </c>
      <c r="AF1258" s="17">
        <f t="shared" si="4587"/>
        <v>620</v>
      </c>
      <c r="AG1258" s="17">
        <f t="shared" si="4588"/>
        <v>620</v>
      </c>
      <c r="AH1258" s="17">
        <f t="shared" si="4701"/>
        <v>0</v>
      </c>
      <c r="AI1258" s="17">
        <f t="shared" si="4702"/>
        <v>0</v>
      </c>
      <c r="AJ1258" s="17">
        <f t="shared" si="4703"/>
        <v>0</v>
      </c>
      <c r="AK1258" s="17">
        <f t="shared" si="4704"/>
        <v>0</v>
      </c>
      <c r="AL1258" s="17">
        <f t="shared" si="4705"/>
        <v>0</v>
      </c>
      <c r="AM1258" s="17">
        <f t="shared" si="4706"/>
        <v>0</v>
      </c>
      <c r="AN1258" s="17">
        <f t="shared" si="4707"/>
        <v>0</v>
      </c>
      <c r="AO1258" s="17">
        <f t="shared" si="4708"/>
        <v>0</v>
      </c>
      <c r="AP1258" s="17">
        <f t="shared" si="4709"/>
        <v>0</v>
      </c>
      <c r="AQ1258" s="17">
        <f t="shared" si="4710"/>
        <v>0</v>
      </c>
      <c r="AR1258" s="17">
        <f t="shared" si="4711"/>
        <v>0</v>
      </c>
      <c r="AS1258" s="17">
        <f t="shared" si="4712"/>
        <v>0</v>
      </c>
      <c r="AT1258" s="17">
        <f t="shared" si="4713"/>
        <v>0</v>
      </c>
      <c r="AU1258" s="17">
        <f t="shared" si="4714"/>
        <v>0</v>
      </c>
      <c r="AV1258" s="17">
        <f t="shared" si="4715"/>
        <v>0</v>
      </c>
      <c r="AW1258" s="17">
        <f t="shared" si="4491"/>
        <v>620</v>
      </c>
      <c r="AX1258" s="17">
        <f t="shared" si="4492"/>
        <v>620</v>
      </c>
      <c r="AY1258" s="17">
        <f t="shared" si="4493"/>
        <v>620</v>
      </c>
      <c r="AZ1258" s="17">
        <f t="shared" si="4716"/>
        <v>0</v>
      </c>
      <c r="BA1258" s="17">
        <f t="shared" si="4494"/>
        <v>620</v>
      </c>
      <c r="BB1258" s="17">
        <f t="shared" si="4495"/>
        <v>620</v>
      </c>
      <c r="BC1258" s="17">
        <f t="shared" si="4496"/>
        <v>620</v>
      </c>
      <c r="BD1258" s="17">
        <f t="shared" si="4717"/>
        <v>0</v>
      </c>
      <c r="BE1258" s="17">
        <f t="shared" si="4718"/>
        <v>0</v>
      </c>
      <c r="BF1258" s="17">
        <f t="shared" si="4719"/>
        <v>0</v>
      </c>
      <c r="BG1258" s="17">
        <f t="shared" si="4720"/>
        <v>0</v>
      </c>
      <c r="BH1258" s="17">
        <f t="shared" si="4721"/>
        <v>0</v>
      </c>
      <c r="BI1258" s="17">
        <f t="shared" si="4722"/>
        <v>0</v>
      </c>
      <c r="BJ1258" s="17">
        <f t="shared" si="4723"/>
        <v>0</v>
      </c>
      <c r="BK1258" s="17">
        <f t="shared" si="4724"/>
        <v>0</v>
      </c>
      <c r="BL1258" s="17">
        <f t="shared" si="4725"/>
        <v>0</v>
      </c>
      <c r="BM1258" s="17">
        <f t="shared" si="4726"/>
        <v>0</v>
      </c>
      <c r="BN1258" s="17">
        <f t="shared" si="4727"/>
        <v>0</v>
      </c>
      <c r="BO1258" s="17">
        <f t="shared" si="4488"/>
        <v>620</v>
      </c>
      <c r="BP1258" s="17">
        <f t="shared" si="4489"/>
        <v>620</v>
      </c>
      <c r="BQ1258" s="17">
        <f t="shared" si="4490"/>
        <v>620</v>
      </c>
      <c r="BR1258" s="17">
        <f t="shared" si="4728"/>
        <v>0</v>
      </c>
      <c r="BS1258" s="35"/>
      <c r="BT1258" s="35"/>
      <c r="BU1258" s="1"/>
      <c r="BV1258" s="1"/>
      <c r="BW1258" s="1"/>
      <c r="BX1258" s="1"/>
      <c r="BY1258" s="1"/>
      <c r="BZ1258" s="1"/>
      <c r="CA1258" s="1"/>
      <c r="CB1258" s="1"/>
    </row>
    <row r="1259" s="1" customFormat="1">
      <c r="A1259" s="33" t="s">
        <v>505</v>
      </c>
      <c r="B1259" s="33" t="s">
        <v>178</v>
      </c>
      <c r="C1259" s="33" t="s">
        <v>178</v>
      </c>
      <c r="D1259" s="33" t="s">
        <v>479</v>
      </c>
      <c r="E1259" s="38"/>
      <c r="F1259" s="34" t="s">
        <v>480</v>
      </c>
      <c r="G1259" s="17">
        <f t="shared" si="4684"/>
        <v>620</v>
      </c>
      <c r="H1259" s="17">
        <f t="shared" si="4538"/>
        <v>620</v>
      </c>
      <c r="I1259" s="17">
        <f t="shared" si="4685"/>
        <v>620</v>
      </c>
      <c r="J1259" s="17">
        <f t="shared" si="4686"/>
        <v>0</v>
      </c>
      <c r="K1259" s="17">
        <f t="shared" si="4687"/>
        <v>0</v>
      </c>
      <c r="L1259" s="17">
        <f t="shared" si="4688"/>
        <v>0</v>
      </c>
      <c r="M1259" s="17">
        <f t="shared" si="4641"/>
        <v>620</v>
      </c>
      <c r="N1259" s="17">
        <f t="shared" si="4642"/>
        <v>620</v>
      </c>
      <c r="O1259" s="17">
        <f t="shared" si="4643"/>
        <v>620</v>
      </c>
      <c r="P1259" s="17">
        <f t="shared" si="4689"/>
        <v>0</v>
      </c>
      <c r="Q1259" s="17">
        <f t="shared" si="4690"/>
        <v>0</v>
      </c>
      <c r="R1259" s="17">
        <f t="shared" si="4691"/>
        <v>0</v>
      </c>
      <c r="S1259" s="17">
        <f t="shared" si="4692"/>
        <v>0</v>
      </c>
      <c r="T1259" s="17">
        <f t="shared" si="4693"/>
        <v>0</v>
      </c>
      <c r="U1259" s="17">
        <f t="shared" si="4694"/>
        <v>0</v>
      </c>
      <c r="V1259" s="17">
        <f t="shared" si="4695"/>
        <v>0</v>
      </c>
      <c r="W1259" s="17">
        <f t="shared" si="4696"/>
        <v>0</v>
      </c>
      <c r="X1259" s="17">
        <f t="shared" si="4697"/>
        <v>0</v>
      </c>
      <c r="Y1259" s="17">
        <f t="shared" si="4583"/>
        <v>620</v>
      </c>
      <c r="Z1259" s="17">
        <f t="shared" si="4584"/>
        <v>620</v>
      </c>
      <c r="AA1259" s="17">
        <f t="shared" si="4585"/>
        <v>620</v>
      </c>
      <c r="AB1259" s="17">
        <f t="shared" si="4698"/>
        <v>0</v>
      </c>
      <c r="AC1259" s="17">
        <f t="shared" si="4699"/>
        <v>0</v>
      </c>
      <c r="AD1259" s="17">
        <f t="shared" si="4700"/>
        <v>0</v>
      </c>
      <c r="AE1259" s="17">
        <f t="shared" si="4586"/>
        <v>620</v>
      </c>
      <c r="AF1259" s="17">
        <f t="shared" si="4587"/>
        <v>620</v>
      </c>
      <c r="AG1259" s="17">
        <f t="shared" si="4588"/>
        <v>620</v>
      </c>
      <c r="AH1259" s="17">
        <f t="shared" si="4701"/>
        <v>0</v>
      </c>
      <c r="AI1259" s="17">
        <f t="shared" si="4702"/>
        <v>0</v>
      </c>
      <c r="AJ1259" s="17">
        <f t="shared" si="4703"/>
        <v>0</v>
      </c>
      <c r="AK1259" s="17">
        <f t="shared" si="4704"/>
        <v>0</v>
      </c>
      <c r="AL1259" s="17">
        <f t="shared" si="4705"/>
        <v>0</v>
      </c>
      <c r="AM1259" s="17">
        <f t="shared" si="4706"/>
        <v>0</v>
      </c>
      <c r="AN1259" s="17">
        <f t="shared" si="4707"/>
        <v>0</v>
      </c>
      <c r="AO1259" s="17">
        <f t="shared" si="4708"/>
        <v>0</v>
      </c>
      <c r="AP1259" s="17">
        <f t="shared" si="4709"/>
        <v>0</v>
      </c>
      <c r="AQ1259" s="17">
        <f t="shared" si="4710"/>
        <v>0</v>
      </c>
      <c r="AR1259" s="17">
        <f t="shared" si="4711"/>
        <v>0</v>
      </c>
      <c r="AS1259" s="17">
        <f t="shared" si="4712"/>
        <v>0</v>
      </c>
      <c r="AT1259" s="17">
        <f t="shared" si="4713"/>
        <v>0</v>
      </c>
      <c r="AU1259" s="17">
        <f t="shared" si="4714"/>
        <v>0</v>
      </c>
      <c r="AV1259" s="17">
        <f t="shared" si="4715"/>
        <v>0</v>
      </c>
      <c r="AW1259" s="17">
        <f t="shared" si="4491"/>
        <v>620</v>
      </c>
      <c r="AX1259" s="17">
        <f t="shared" si="4492"/>
        <v>620</v>
      </c>
      <c r="AY1259" s="17">
        <f t="shared" si="4493"/>
        <v>620</v>
      </c>
      <c r="AZ1259" s="17">
        <f t="shared" si="4716"/>
        <v>0</v>
      </c>
      <c r="BA1259" s="17">
        <f t="shared" si="4494"/>
        <v>620</v>
      </c>
      <c r="BB1259" s="17">
        <f t="shared" si="4495"/>
        <v>620</v>
      </c>
      <c r="BC1259" s="17">
        <f t="shared" si="4496"/>
        <v>620</v>
      </c>
      <c r="BD1259" s="17">
        <f t="shared" si="4717"/>
        <v>0</v>
      </c>
      <c r="BE1259" s="17">
        <f t="shared" si="4718"/>
        <v>0</v>
      </c>
      <c r="BF1259" s="17">
        <f t="shared" si="4719"/>
        <v>0</v>
      </c>
      <c r="BG1259" s="17">
        <f t="shared" si="4720"/>
        <v>0</v>
      </c>
      <c r="BH1259" s="17">
        <f t="shared" si="4721"/>
        <v>0</v>
      </c>
      <c r="BI1259" s="17">
        <f t="shared" si="4722"/>
        <v>0</v>
      </c>
      <c r="BJ1259" s="17">
        <f t="shared" si="4723"/>
        <v>0</v>
      </c>
      <c r="BK1259" s="17">
        <f t="shared" si="4724"/>
        <v>0</v>
      </c>
      <c r="BL1259" s="17">
        <f t="shared" si="4725"/>
        <v>0</v>
      </c>
      <c r="BM1259" s="17">
        <f t="shared" si="4726"/>
        <v>0</v>
      </c>
      <c r="BN1259" s="17">
        <f t="shared" si="4727"/>
        <v>0</v>
      </c>
      <c r="BO1259" s="17">
        <f t="shared" si="4488"/>
        <v>620</v>
      </c>
      <c r="BP1259" s="17">
        <f t="shared" si="4489"/>
        <v>620</v>
      </c>
      <c r="BQ1259" s="17">
        <f t="shared" si="4490"/>
        <v>620</v>
      </c>
      <c r="BR1259" s="17">
        <f t="shared" si="4728"/>
        <v>0</v>
      </c>
      <c r="BS1259" s="35"/>
      <c r="BT1259" s="35"/>
      <c r="BU1259" s="1"/>
      <c r="BV1259" s="1"/>
      <c r="BW1259" s="1"/>
      <c r="BX1259" s="1"/>
      <c r="BY1259" s="1"/>
      <c r="BZ1259" s="1"/>
      <c r="CA1259" s="1"/>
      <c r="CB1259" s="1"/>
    </row>
    <row r="1260" s="1" customFormat="1">
      <c r="A1260" s="33" t="s">
        <v>505</v>
      </c>
      <c r="B1260" s="33" t="s">
        <v>178</v>
      </c>
      <c r="C1260" s="33" t="s">
        <v>178</v>
      </c>
      <c r="D1260" s="33" t="s">
        <v>479</v>
      </c>
      <c r="E1260" s="33" t="s">
        <v>48</v>
      </c>
      <c r="F1260" s="34" t="s">
        <v>49</v>
      </c>
      <c r="G1260" s="17">
        <v>620</v>
      </c>
      <c r="H1260" s="17">
        <v>620</v>
      </c>
      <c r="I1260" s="17">
        <v>620</v>
      </c>
      <c r="J1260" s="17"/>
      <c r="K1260" s="17"/>
      <c r="L1260" s="17"/>
      <c r="M1260" s="17">
        <f t="shared" si="4641"/>
        <v>620</v>
      </c>
      <c r="N1260" s="17">
        <f t="shared" si="4642"/>
        <v>620</v>
      </c>
      <c r="O1260" s="17">
        <f t="shared" si="4643"/>
        <v>620</v>
      </c>
      <c r="P1260" s="17"/>
      <c r="Q1260" s="17"/>
      <c r="R1260" s="17"/>
      <c r="S1260" s="17"/>
      <c r="T1260" s="17"/>
      <c r="U1260" s="17"/>
      <c r="V1260" s="17"/>
      <c r="W1260" s="17"/>
      <c r="X1260" s="17"/>
      <c r="Y1260" s="17">
        <f t="shared" si="4583"/>
        <v>620</v>
      </c>
      <c r="Z1260" s="17">
        <f t="shared" si="4584"/>
        <v>620</v>
      </c>
      <c r="AA1260" s="17">
        <f t="shared" si="4585"/>
        <v>620</v>
      </c>
      <c r="AB1260" s="17"/>
      <c r="AC1260" s="17"/>
      <c r="AD1260" s="17"/>
      <c r="AE1260" s="17">
        <f t="shared" si="4586"/>
        <v>620</v>
      </c>
      <c r="AF1260" s="17">
        <f t="shared" si="4587"/>
        <v>620</v>
      </c>
      <c r="AG1260" s="17">
        <f t="shared" si="4588"/>
        <v>620</v>
      </c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>
        <f t="shared" si="4491"/>
        <v>620</v>
      </c>
      <c r="AX1260" s="17">
        <f t="shared" si="4492"/>
        <v>620</v>
      </c>
      <c r="AY1260" s="17">
        <f t="shared" si="4493"/>
        <v>620</v>
      </c>
      <c r="AZ1260" s="17"/>
      <c r="BA1260" s="17">
        <f t="shared" si="4494"/>
        <v>620</v>
      </c>
      <c r="BB1260" s="17">
        <f t="shared" si="4495"/>
        <v>620</v>
      </c>
      <c r="BC1260" s="17">
        <f t="shared" si="4496"/>
        <v>620</v>
      </c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>
        <f t="shared" ref="BO1260:BO1323" si="4729">BA1260+BD1260+BE1260+BF1260+BG1260</f>
        <v>620</v>
      </c>
      <c r="BP1260" s="17">
        <f t="shared" ref="BP1260:BP1323" si="4730">BB1260+BH1260+BI1260+BJ1260+BK1260</f>
        <v>620</v>
      </c>
      <c r="BQ1260" s="17">
        <f t="shared" ref="BQ1260:BQ1323" si="4731">BC1260+BL1260+BM1260+BN1260</f>
        <v>620</v>
      </c>
      <c r="BR1260" s="17"/>
      <c r="BS1260" s="35"/>
      <c r="BT1260" s="35"/>
      <c r="BU1260" s="1"/>
      <c r="BV1260" s="1"/>
      <c r="BW1260" s="1"/>
      <c r="BX1260" s="1"/>
      <c r="BY1260" s="1"/>
      <c r="BZ1260" s="1"/>
      <c r="CA1260" s="1"/>
      <c r="CB1260" s="1"/>
    </row>
    <row r="1261" s="23" customFormat="1">
      <c r="A1261" s="24" t="s">
        <v>505</v>
      </c>
      <c r="B1261" s="24" t="s">
        <v>81</v>
      </c>
      <c r="C1261" s="24"/>
      <c r="D1261" s="24"/>
      <c r="E1261" s="24"/>
      <c r="F1261" s="25" t="s">
        <v>82</v>
      </c>
      <c r="G1261" s="26">
        <f t="shared" si="4684"/>
        <v>1040.0999999999999</v>
      </c>
      <c r="H1261" s="26">
        <f t="shared" si="4538"/>
        <v>1040.0999999999999</v>
      </c>
      <c r="I1261" s="26">
        <f t="shared" si="4685"/>
        <v>1740.0999999999999</v>
      </c>
      <c r="J1261" s="26">
        <f t="shared" si="4686"/>
        <v>0</v>
      </c>
      <c r="K1261" s="26">
        <f t="shared" si="4687"/>
        <v>0</v>
      </c>
      <c r="L1261" s="26">
        <f t="shared" si="4688"/>
        <v>0</v>
      </c>
      <c r="M1261" s="26">
        <f t="shared" si="4641"/>
        <v>1040.0999999999999</v>
      </c>
      <c r="N1261" s="26">
        <f t="shared" si="4642"/>
        <v>1040.0999999999999</v>
      </c>
      <c r="O1261" s="26">
        <f t="shared" si="4643"/>
        <v>1740.0999999999999</v>
      </c>
      <c r="P1261" s="26">
        <f t="shared" si="4689"/>
        <v>0</v>
      </c>
      <c r="Q1261" s="26">
        <f t="shared" si="4690"/>
        <v>0</v>
      </c>
      <c r="R1261" s="26">
        <f t="shared" si="4691"/>
        <v>0</v>
      </c>
      <c r="S1261" s="26">
        <f t="shared" si="4692"/>
        <v>2.7015500000000001</v>
      </c>
      <c r="T1261" s="26">
        <f t="shared" si="4693"/>
        <v>0</v>
      </c>
      <c r="U1261" s="26">
        <f t="shared" si="4694"/>
        <v>0</v>
      </c>
      <c r="V1261" s="26">
        <f t="shared" si="4695"/>
        <v>0</v>
      </c>
      <c r="W1261" s="26">
        <f t="shared" si="4696"/>
        <v>0</v>
      </c>
      <c r="X1261" s="26">
        <f t="shared" si="4697"/>
        <v>0</v>
      </c>
      <c r="Y1261" s="26">
        <f t="shared" si="4583"/>
        <v>1042.8015499999999</v>
      </c>
      <c r="Z1261" s="26">
        <f t="shared" si="4584"/>
        <v>1040.0999999999999</v>
      </c>
      <c r="AA1261" s="26">
        <f t="shared" si="4585"/>
        <v>1740.0999999999999</v>
      </c>
      <c r="AB1261" s="26">
        <f t="shared" si="4698"/>
        <v>0</v>
      </c>
      <c r="AC1261" s="26">
        <f t="shared" si="4699"/>
        <v>0</v>
      </c>
      <c r="AD1261" s="26">
        <f t="shared" si="4700"/>
        <v>0</v>
      </c>
      <c r="AE1261" s="26">
        <f t="shared" si="4586"/>
        <v>1042.8015499999999</v>
      </c>
      <c r="AF1261" s="26">
        <f t="shared" si="4587"/>
        <v>1040.0999999999999</v>
      </c>
      <c r="AG1261" s="26">
        <f t="shared" si="4588"/>
        <v>1740.0999999999999</v>
      </c>
      <c r="AH1261" s="26">
        <f t="shared" si="4701"/>
        <v>0</v>
      </c>
      <c r="AI1261" s="26">
        <f t="shared" si="4702"/>
        <v>0</v>
      </c>
      <c r="AJ1261" s="26">
        <f t="shared" si="4703"/>
        <v>0</v>
      </c>
      <c r="AK1261" s="26">
        <f t="shared" si="4704"/>
        <v>0</v>
      </c>
      <c r="AL1261" s="26">
        <f t="shared" si="4705"/>
        <v>0</v>
      </c>
      <c r="AM1261" s="26">
        <f t="shared" si="4706"/>
        <v>0</v>
      </c>
      <c r="AN1261" s="26">
        <f t="shared" si="4707"/>
        <v>0</v>
      </c>
      <c r="AO1261" s="26">
        <f t="shared" si="4708"/>
        <v>0</v>
      </c>
      <c r="AP1261" s="26">
        <f t="shared" si="4709"/>
        <v>0</v>
      </c>
      <c r="AQ1261" s="26">
        <f t="shared" si="4710"/>
        <v>0</v>
      </c>
      <c r="AR1261" s="26">
        <f t="shared" si="4711"/>
        <v>0</v>
      </c>
      <c r="AS1261" s="26">
        <f t="shared" si="4712"/>
        <v>0</v>
      </c>
      <c r="AT1261" s="26">
        <f t="shared" si="4713"/>
        <v>0</v>
      </c>
      <c r="AU1261" s="26">
        <f t="shared" si="4714"/>
        <v>0</v>
      </c>
      <c r="AV1261" s="26">
        <f t="shared" si="4715"/>
        <v>0</v>
      </c>
      <c r="AW1261" s="26">
        <f t="shared" si="4491"/>
        <v>1042.8015499999999</v>
      </c>
      <c r="AX1261" s="26">
        <f t="shared" si="4492"/>
        <v>1040.0999999999999</v>
      </c>
      <c r="AY1261" s="26">
        <f t="shared" si="4493"/>
        <v>1740.0999999999999</v>
      </c>
      <c r="AZ1261" s="26">
        <f t="shared" si="4716"/>
        <v>0</v>
      </c>
      <c r="BA1261" s="26">
        <f t="shared" si="4494"/>
        <v>1042.8015499999999</v>
      </c>
      <c r="BB1261" s="26">
        <f t="shared" si="4495"/>
        <v>1040.0999999999999</v>
      </c>
      <c r="BC1261" s="26">
        <f t="shared" si="4496"/>
        <v>1740.0999999999999</v>
      </c>
      <c r="BD1261" s="26">
        <f t="shared" si="4717"/>
        <v>0</v>
      </c>
      <c r="BE1261" s="26">
        <f t="shared" si="4718"/>
        <v>0</v>
      </c>
      <c r="BF1261" s="26">
        <f t="shared" si="4719"/>
        <v>0</v>
      </c>
      <c r="BG1261" s="26">
        <f t="shared" si="4720"/>
        <v>0</v>
      </c>
      <c r="BH1261" s="26">
        <f t="shared" si="4721"/>
        <v>0</v>
      </c>
      <c r="BI1261" s="26">
        <f t="shared" si="4722"/>
        <v>0</v>
      </c>
      <c r="BJ1261" s="26">
        <f t="shared" si="4723"/>
        <v>0</v>
      </c>
      <c r="BK1261" s="26">
        <f t="shared" si="4724"/>
        <v>0</v>
      </c>
      <c r="BL1261" s="26">
        <f t="shared" si="4725"/>
        <v>0</v>
      </c>
      <c r="BM1261" s="26">
        <f t="shared" si="4726"/>
        <v>0</v>
      </c>
      <c r="BN1261" s="26">
        <f t="shared" si="4727"/>
        <v>0</v>
      </c>
      <c r="BO1261" s="26">
        <f t="shared" si="4729"/>
        <v>1042.8015499999999</v>
      </c>
      <c r="BP1261" s="26">
        <f t="shared" si="4730"/>
        <v>1040.0999999999999</v>
      </c>
      <c r="BQ1261" s="26">
        <f t="shared" si="4731"/>
        <v>1740.0999999999999</v>
      </c>
      <c r="BR1261" s="26">
        <f t="shared" si="4728"/>
        <v>0</v>
      </c>
      <c r="BS1261" s="27"/>
      <c r="BT1261" s="27"/>
      <c r="BU1261" s="23"/>
      <c r="BV1261" s="23"/>
      <c r="BW1261" s="23"/>
      <c r="BX1261" s="23"/>
      <c r="BY1261" s="23"/>
      <c r="BZ1261" s="23"/>
      <c r="CA1261" s="23"/>
      <c r="CB1261" s="23"/>
    </row>
    <row r="1262" s="28" customFormat="1">
      <c r="A1262" s="29" t="s">
        <v>505</v>
      </c>
      <c r="B1262" s="29" t="s">
        <v>81</v>
      </c>
      <c r="C1262" s="29" t="s">
        <v>36</v>
      </c>
      <c r="D1262" s="29"/>
      <c r="E1262" s="29"/>
      <c r="F1262" s="30" t="s">
        <v>83</v>
      </c>
      <c r="G1262" s="31">
        <f t="shared" si="4684"/>
        <v>1040.0999999999999</v>
      </c>
      <c r="H1262" s="31">
        <f t="shared" si="4538"/>
        <v>1040.0999999999999</v>
      </c>
      <c r="I1262" s="31">
        <f t="shared" si="4685"/>
        <v>1740.0999999999999</v>
      </c>
      <c r="J1262" s="31">
        <f t="shared" si="4686"/>
        <v>0</v>
      </c>
      <c r="K1262" s="31">
        <f t="shared" si="4687"/>
        <v>0</v>
      </c>
      <c r="L1262" s="31">
        <f t="shared" si="4688"/>
        <v>0</v>
      </c>
      <c r="M1262" s="31">
        <f t="shared" si="4641"/>
        <v>1040.0999999999999</v>
      </c>
      <c r="N1262" s="31">
        <f t="shared" si="4642"/>
        <v>1040.0999999999999</v>
      </c>
      <c r="O1262" s="31">
        <f t="shared" si="4643"/>
        <v>1740.0999999999999</v>
      </c>
      <c r="P1262" s="31">
        <f>P1263+P1268</f>
        <v>0</v>
      </c>
      <c r="Q1262" s="31">
        <f>Q1263+Q1268</f>
        <v>0</v>
      </c>
      <c r="R1262" s="31">
        <f>R1263+R1268</f>
        <v>0</v>
      </c>
      <c r="S1262" s="31">
        <f>S1263+S1268</f>
        <v>2.7015500000000001</v>
      </c>
      <c r="T1262" s="31">
        <f>T1263+T1268</f>
        <v>0</v>
      </c>
      <c r="U1262" s="31">
        <f>U1263+U1268</f>
        <v>0</v>
      </c>
      <c r="V1262" s="31">
        <f>V1263+V1268</f>
        <v>0</v>
      </c>
      <c r="W1262" s="31">
        <f>W1263+W1268</f>
        <v>0</v>
      </c>
      <c r="X1262" s="31">
        <f>X1263+X1268</f>
        <v>0</v>
      </c>
      <c r="Y1262" s="31">
        <f t="shared" si="4583"/>
        <v>1042.8015499999999</v>
      </c>
      <c r="Z1262" s="31">
        <f t="shared" si="4584"/>
        <v>1040.0999999999999</v>
      </c>
      <c r="AA1262" s="31">
        <f t="shared" si="4585"/>
        <v>1740.0999999999999</v>
      </c>
      <c r="AB1262" s="31">
        <f>AB1263+AB1268</f>
        <v>0</v>
      </c>
      <c r="AC1262" s="31">
        <f>AC1263+AC1268</f>
        <v>0</v>
      </c>
      <c r="AD1262" s="31">
        <f>AD1263+AD1268</f>
        <v>0</v>
      </c>
      <c r="AE1262" s="31">
        <f t="shared" si="4586"/>
        <v>1042.8015499999999</v>
      </c>
      <c r="AF1262" s="31">
        <f t="shared" si="4587"/>
        <v>1040.0999999999999</v>
      </c>
      <c r="AG1262" s="31">
        <f t="shared" si="4588"/>
        <v>1740.0999999999999</v>
      </c>
      <c r="AH1262" s="31">
        <f>AH1263+AH1268</f>
        <v>0</v>
      </c>
      <c r="AI1262" s="31">
        <f>AI1263+AI1268</f>
        <v>0</v>
      </c>
      <c r="AJ1262" s="31">
        <f>AJ1263+AJ1268</f>
        <v>0</v>
      </c>
      <c r="AK1262" s="31">
        <f>AK1263+AK1268</f>
        <v>0</v>
      </c>
      <c r="AL1262" s="31">
        <f>AL1263+AL1268</f>
        <v>0</v>
      </c>
      <c r="AM1262" s="31">
        <f>AM1263+AM1268</f>
        <v>0</v>
      </c>
      <c r="AN1262" s="31">
        <f>AN1263+AN1268</f>
        <v>0</v>
      </c>
      <c r="AO1262" s="31">
        <f>AO1263+AO1268</f>
        <v>0</v>
      </c>
      <c r="AP1262" s="31">
        <f>AP1263+AP1268</f>
        <v>0</v>
      </c>
      <c r="AQ1262" s="31">
        <f>AQ1263+AQ1268</f>
        <v>0</v>
      </c>
      <c r="AR1262" s="31">
        <f>AR1263+AR1268</f>
        <v>0</v>
      </c>
      <c r="AS1262" s="31">
        <f>AS1263+AS1268</f>
        <v>0</v>
      </c>
      <c r="AT1262" s="31">
        <f>AT1263+AT1268</f>
        <v>0</v>
      </c>
      <c r="AU1262" s="31">
        <f>AU1263+AU1268</f>
        <v>0</v>
      </c>
      <c r="AV1262" s="31">
        <f>AV1263+AV1268</f>
        <v>0</v>
      </c>
      <c r="AW1262" s="31">
        <f t="shared" si="4491"/>
        <v>1042.8015499999999</v>
      </c>
      <c r="AX1262" s="31">
        <f t="shared" si="4492"/>
        <v>1040.0999999999999</v>
      </c>
      <c r="AY1262" s="31">
        <f t="shared" si="4493"/>
        <v>1740.0999999999999</v>
      </c>
      <c r="AZ1262" s="31">
        <f>AZ1263+AZ1268</f>
        <v>0</v>
      </c>
      <c r="BA1262" s="31">
        <f t="shared" si="4494"/>
        <v>1042.8015499999999</v>
      </c>
      <c r="BB1262" s="31">
        <f t="shared" si="4495"/>
        <v>1040.0999999999999</v>
      </c>
      <c r="BC1262" s="31">
        <f t="shared" si="4496"/>
        <v>1740.0999999999999</v>
      </c>
      <c r="BD1262" s="31">
        <f>BD1263+BD1268</f>
        <v>0</v>
      </c>
      <c r="BE1262" s="31">
        <f>BE1263+BE1268</f>
        <v>0</v>
      </c>
      <c r="BF1262" s="31">
        <f>BF1263+BF1268</f>
        <v>0</v>
      </c>
      <c r="BG1262" s="31">
        <f>BG1263+BG1268</f>
        <v>0</v>
      </c>
      <c r="BH1262" s="31">
        <f>BH1263+BH1268</f>
        <v>0</v>
      </c>
      <c r="BI1262" s="31">
        <f>BI1263+BI1268</f>
        <v>0</v>
      </c>
      <c r="BJ1262" s="31">
        <f>BJ1263+BJ1268</f>
        <v>0</v>
      </c>
      <c r="BK1262" s="31">
        <f>BK1263+BK1268</f>
        <v>0</v>
      </c>
      <c r="BL1262" s="31">
        <f>BL1263+BL1268</f>
        <v>0</v>
      </c>
      <c r="BM1262" s="31">
        <f>BM1263+BM1268</f>
        <v>0</v>
      </c>
      <c r="BN1262" s="31">
        <f>BN1263+BN1268</f>
        <v>0</v>
      </c>
      <c r="BO1262" s="31">
        <f t="shared" si="4729"/>
        <v>1042.8015499999999</v>
      </c>
      <c r="BP1262" s="31">
        <f t="shared" si="4730"/>
        <v>1040.0999999999999</v>
      </c>
      <c r="BQ1262" s="31">
        <f t="shared" si="4731"/>
        <v>1740.0999999999999</v>
      </c>
      <c r="BR1262" s="31">
        <f>BR1263+BR1268</f>
        <v>0</v>
      </c>
      <c r="BS1262" s="32"/>
      <c r="BT1262" s="32"/>
      <c r="BU1262" s="28"/>
      <c r="BV1262" s="28"/>
      <c r="BW1262" s="28"/>
      <c r="BX1262" s="28"/>
      <c r="BY1262" s="28"/>
      <c r="BZ1262" s="28"/>
      <c r="CA1262" s="28"/>
      <c r="CB1262" s="28"/>
    </row>
    <row r="1263" s="1" customFormat="1" ht="63">
      <c r="A1263" s="33" t="s">
        <v>505</v>
      </c>
      <c r="B1263" s="33" t="s">
        <v>81</v>
      </c>
      <c r="C1263" s="33" t="s">
        <v>36</v>
      </c>
      <c r="D1263" s="33" t="s">
        <v>84</v>
      </c>
      <c r="E1263" s="38"/>
      <c r="F1263" s="34" t="s">
        <v>85</v>
      </c>
      <c r="G1263" s="17">
        <f t="shared" si="4684"/>
        <v>1040.0999999999999</v>
      </c>
      <c r="H1263" s="17">
        <f t="shared" si="4538"/>
        <v>1040.0999999999999</v>
      </c>
      <c r="I1263" s="17">
        <f t="shared" si="4685"/>
        <v>1740.0999999999999</v>
      </c>
      <c r="J1263" s="17">
        <f t="shared" si="4686"/>
        <v>0</v>
      </c>
      <c r="K1263" s="17">
        <f t="shared" si="4687"/>
        <v>0</v>
      </c>
      <c r="L1263" s="17">
        <f t="shared" si="4688"/>
        <v>0</v>
      </c>
      <c r="M1263" s="17">
        <f t="shared" si="4641"/>
        <v>1040.0999999999999</v>
      </c>
      <c r="N1263" s="17">
        <f t="shared" si="4642"/>
        <v>1040.0999999999999</v>
      </c>
      <c r="O1263" s="17">
        <f t="shared" si="4643"/>
        <v>1740.0999999999999</v>
      </c>
      <c r="P1263" s="17">
        <f t="shared" si="4689"/>
        <v>0</v>
      </c>
      <c r="Q1263" s="17">
        <f t="shared" si="4690"/>
        <v>0</v>
      </c>
      <c r="R1263" s="17">
        <f t="shared" si="4691"/>
        <v>0</v>
      </c>
      <c r="S1263" s="17">
        <f t="shared" si="4692"/>
        <v>0</v>
      </c>
      <c r="T1263" s="17">
        <f t="shared" si="4693"/>
        <v>0</v>
      </c>
      <c r="U1263" s="17">
        <f t="shared" si="4694"/>
        <v>0</v>
      </c>
      <c r="V1263" s="17">
        <f t="shared" si="4695"/>
        <v>0</v>
      </c>
      <c r="W1263" s="17">
        <f t="shared" ref="W1263:W1276" si="4732">W1264</f>
        <v>0</v>
      </c>
      <c r="X1263" s="17">
        <f t="shared" ref="X1263:X1276" si="4733">X1264</f>
        <v>0</v>
      </c>
      <c r="Y1263" s="17">
        <f t="shared" si="4583"/>
        <v>1040.0999999999999</v>
      </c>
      <c r="Z1263" s="17">
        <f t="shared" si="4584"/>
        <v>1040.0999999999999</v>
      </c>
      <c r="AA1263" s="17">
        <f t="shared" si="4585"/>
        <v>1740.0999999999999</v>
      </c>
      <c r="AB1263" s="17">
        <f t="shared" ref="AB1263:AB1276" si="4734">AB1264</f>
        <v>0</v>
      </c>
      <c r="AC1263" s="17">
        <f t="shared" ref="AC1263:AC1276" si="4735">AC1264</f>
        <v>0</v>
      </c>
      <c r="AD1263" s="17">
        <f t="shared" ref="AD1263:AD1276" si="4736">AD1264</f>
        <v>0</v>
      </c>
      <c r="AE1263" s="17">
        <f t="shared" si="4586"/>
        <v>1040.0999999999999</v>
      </c>
      <c r="AF1263" s="17">
        <f t="shared" si="4587"/>
        <v>1040.0999999999999</v>
      </c>
      <c r="AG1263" s="17">
        <f t="shared" si="4588"/>
        <v>1740.0999999999999</v>
      </c>
      <c r="AH1263" s="17">
        <f t="shared" ref="AH1263:AH1276" si="4737">AH1264</f>
        <v>0</v>
      </c>
      <c r="AI1263" s="17">
        <f t="shared" ref="AI1263:AI1276" si="4738">AI1264</f>
        <v>0</v>
      </c>
      <c r="AJ1263" s="17">
        <f t="shared" ref="AJ1263:AJ1276" si="4739">AJ1264</f>
        <v>0</v>
      </c>
      <c r="AK1263" s="17">
        <f t="shared" ref="AK1263:AK1276" si="4740">AK1264</f>
        <v>0</v>
      </c>
      <c r="AL1263" s="17">
        <f t="shared" ref="AL1263:AL1276" si="4741">AL1264</f>
        <v>0</v>
      </c>
      <c r="AM1263" s="17">
        <f t="shared" ref="AM1263:AM1276" si="4742">AM1264</f>
        <v>0</v>
      </c>
      <c r="AN1263" s="17">
        <f t="shared" ref="AN1263:AN1276" si="4743">AN1264</f>
        <v>0</v>
      </c>
      <c r="AO1263" s="17">
        <f t="shared" ref="AO1263:AO1276" si="4744">AO1264</f>
        <v>0</v>
      </c>
      <c r="AP1263" s="17">
        <f t="shared" ref="AP1263:AP1276" si="4745">AP1264</f>
        <v>0</v>
      </c>
      <c r="AQ1263" s="17">
        <f t="shared" ref="AQ1263:AQ1276" si="4746">AQ1264</f>
        <v>0</v>
      </c>
      <c r="AR1263" s="17">
        <f t="shared" ref="AR1263:AR1276" si="4747">AR1264</f>
        <v>0</v>
      </c>
      <c r="AS1263" s="17">
        <f t="shared" ref="AS1263:AS1276" si="4748">AS1264</f>
        <v>0</v>
      </c>
      <c r="AT1263" s="17">
        <f t="shared" ref="AT1263:AT1276" si="4749">AT1264</f>
        <v>0</v>
      </c>
      <c r="AU1263" s="17">
        <f t="shared" ref="AU1263:AU1276" si="4750">AU1264</f>
        <v>0</v>
      </c>
      <c r="AV1263" s="17">
        <f t="shared" ref="AV1263:AV1276" si="4751">AV1264</f>
        <v>0</v>
      </c>
      <c r="AW1263" s="17">
        <f t="shared" si="4491"/>
        <v>1040.0999999999999</v>
      </c>
      <c r="AX1263" s="17">
        <f t="shared" si="4492"/>
        <v>1040.0999999999999</v>
      </c>
      <c r="AY1263" s="17">
        <f t="shared" si="4493"/>
        <v>1740.0999999999999</v>
      </c>
      <c r="AZ1263" s="17">
        <f t="shared" ref="AZ1263:AZ1276" si="4752">AZ1264</f>
        <v>0</v>
      </c>
      <c r="BA1263" s="17">
        <f t="shared" si="4494"/>
        <v>1040.0999999999999</v>
      </c>
      <c r="BB1263" s="17">
        <f t="shared" si="4495"/>
        <v>1040.0999999999999</v>
      </c>
      <c r="BC1263" s="17">
        <f t="shared" si="4496"/>
        <v>1740.0999999999999</v>
      </c>
      <c r="BD1263" s="17">
        <f t="shared" ref="BD1263:BD1276" si="4753">BD1264</f>
        <v>0</v>
      </c>
      <c r="BE1263" s="17">
        <f t="shared" ref="BE1263:BE1276" si="4754">BE1264</f>
        <v>0</v>
      </c>
      <c r="BF1263" s="17">
        <f t="shared" ref="BF1263:BF1276" si="4755">BF1264</f>
        <v>0</v>
      </c>
      <c r="BG1263" s="17">
        <f t="shared" ref="BG1263:BG1276" si="4756">BG1264</f>
        <v>0</v>
      </c>
      <c r="BH1263" s="17">
        <f t="shared" ref="BH1263:BH1276" si="4757">BH1264</f>
        <v>0</v>
      </c>
      <c r="BI1263" s="17">
        <f t="shared" ref="BI1263:BI1276" si="4758">BI1264</f>
        <v>0</v>
      </c>
      <c r="BJ1263" s="17">
        <f t="shared" ref="BJ1263:BJ1276" si="4759">BJ1264</f>
        <v>0</v>
      </c>
      <c r="BK1263" s="17">
        <f t="shared" ref="BK1263:BK1276" si="4760">BK1264</f>
        <v>0</v>
      </c>
      <c r="BL1263" s="17">
        <f t="shared" ref="BL1263:BL1276" si="4761">BL1264</f>
        <v>0</v>
      </c>
      <c r="BM1263" s="17">
        <f t="shared" ref="BM1263:BM1276" si="4762">BM1264</f>
        <v>0</v>
      </c>
      <c r="BN1263" s="17">
        <f t="shared" ref="BN1263:BN1276" si="4763">BN1264</f>
        <v>0</v>
      </c>
      <c r="BO1263" s="17">
        <f t="shared" si="4729"/>
        <v>1040.0999999999999</v>
      </c>
      <c r="BP1263" s="17">
        <f t="shared" si="4730"/>
        <v>1040.0999999999999</v>
      </c>
      <c r="BQ1263" s="17">
        <f t="shared" si="4731"/>
        <v>1740.0999999999999</v>
      </c>
      <c r="BR1263" s="17">
        <f t="shared" ref="BR1263:BR1276" si="4764">BR1264</f>
        <v>0</v>
      </c>
      <c r="BS1263" s="35"/>
      <c r="BT1263" s="35"/>
      <c r="BU1263" s="1"/>
      <c r="BV1263" s="1"/>
      <c r="BW1263" s="1"/>
      <c r="BX1263" s="1"/>
      <c r="BY1263" s="1"/>
      <c r="BZ1263" s="1"/>
      <c r="CA1263" s="1"/>
      <c r="CB1263" s="1"/>
    </row>
    <row r="1264" s="1" customFormat="1" ht="31.5" hidden="1">
      <c r="A1264" s="33" t="s">
        <v>505</v>
      </c>
      <c r="B1264" s="33" t="s">
        <v>81</v>
      </c>
      <c r="C1264" s="33" t="s">
        <v>36</v>
      </c>
      <c r="D1264" s="33" t="s">
        <v>153</v>
      </c>
      <c r="E1264" s="38"/>
      <c r="F1264" s="34" t="s">
        <v>43</v>
      </c>
      <c r="G1264" s="17">
        <f t="shared" si="4684"/>
        <v>1040.0999999999999</v>
      </c>
      <c r="H1264" s="17">
        <f t="shared" si="4538"/>
        <v>1040.0999999999999</v>
      </c>
      <c r="I1264" s="17">
        <f t="shared" si="4685"/>
        <v>1740.0999999999999</v>
      </c>
      <c r="J1264" s="17">
        <f t="shared" si="4686"/>
        <v>0</v>
      </c>
      <c r="K1264" s="17">
        <f t="shared" si="4687"/>
        <v>0</v>
      </c>
      <c r="L1264" s="17">
        <f t="shared" si="4688"/>
        <v>0</v>
      </c>
      <c r="M1264" s="17">
        <f t="shared" si="4641"/>
        <v>1040.0999999999999</v>
      </c>
      <c r="N1264" s="17">
        <f t="shared" si="4642"/>
        <v>1040.0999999999999</v>
      </c>
      <c r="O1264" s="17">
        <f t="shared" si="4643"/>
        <v>1740.0999999999999</v>
      </c>
      <c r="P1264" s="17">
        <f t="shared" si="4689"/>
        <v>0</v>
      </c>
      <c r="Q1264" s="17">
        <f t="shared" si="4690"/>
        <v>0</v>
      </c>
      <c r="R1264" s="17">
        <f t="shared" si="4691"/>
        <v>0</v>
      </c>
      <c r="S1264" s="17">
        <f t="shared" si="4692"/>
        <v>0</v>
      </c>
      <c r="T1264" s="17">
        <f t="shared" si="4693"/>
        <v>0</v>
      </c>
      <c r="U1264" s="17">
        <f t="shared" si="4694"/>
        <v>0</v>
      </c>
      <c r="V1264" s="17">
        <f t="shared" si="4695"/>
        <v>0</v>
      </c>
      <c r="W1264" s="17">
        <f t="shared" si="4732"/>
        <v>0</v>
      </c>
      <c r="X1264" s="17">
        <f t="shared" si="4733"/>
        <v>0</v>
      </c>
      <c r="Y1264" s="17">
        <f t="shared" si="4583"/>
        <v>1040.0999999999999</v>
      </c>
      <c r="Z1264" s="17">
        <f t="shared" si="4584"/>
        <v>1040.0999999999999</v>
      </c>
      <c r="AA1264" s="17">
        <f t="shared" si="4585"/>
        <v>1740.0999999999999</v>
      </c>
      <c r="AB1264" s="17">
        <f t="shared" si="4734"/>
        <v>0</v>
      </c>
      <c r="AC1264" s="17">
        <f t="shared" si="4735"/>
        <v>0</v>
      </c>
      <c r="AD1264" s="17">
        <f t="shared" si="4736"/>
        <v>0</v>
      </c>
      <c r="AE1264" s="17">
        <f t="shared" si="4586"/>
        <v>1040.0999999999999</v>
      </c>
      <c r="AF1264" s="17">
        <f t="shared" si="4587"/>
        <v>1040.0999999999999</v>
      </c>
      <c r="AG1264" s="17">
        <f t="shared" si="4588"/>
        <v>1740.0999999999999</v>
      </c>
      <c r="AH1264" s="17">
        <f t="shared" si="4737"/>
        <v>0</v>
      </c>
      <c r="AI1264" s="17">
        <f t="shared" si="4738"/>
        <v>0</v>
      </c>
      <c r="AJ1264" s="17">
        <f t="shared" si="4739"/>
        <v>0</v>
      </c>
      <c r="AK1264" s="17">
        <f t="shared" si="4740"/>
        <v>0</v>
      </c>
      <c r="AL1264" s="17">
        <f t="shared" si="4741"/>
        <v>0</v>
      </c>
      <c r="AM1264" s="17">
        <f t="shared" si="4742"/>
        <v>0</v>
      </c>
      <c r="AN1264" s="17">
        <f t="shared" si="4743"/>
        <v>0</v>
      </c>
      <c r="AO1264" s="17">
        <f t="shared" si="4744"/>
        <v>0</v>
      </c>
      <c r="AP1264" s="17">
        <f t="shared" si="4745"/>
        <v>0</v>
      </c>
      <c r="AQ1264" s="17">
        <f t="shared" si="4746"/>
        <v>0</v>
      </c>
      <c r="AR1264" s="17">
        <f t="shared" si="4747"/>
        <v>0</v>
      </c>
      <c r="AS1264" s="17">
        <f t="shared" si="4748"/>
        <v>0</v>
      </c>
      <c r="AT1264" s="17">
        <f t="shared" si="4749"/>
        <v>0</v>
      </c>
      <c r="AU1264" s="17">
        <f t="shared" si="4750"/>
        <v>0</v>
      </c>
      <c r="AV1264" s="17">
        <f t="shared" si="4751"/>
        <v>0</v>
      </c>
      <c r="AW1264" s="17">
        <f t="shared" si="4491"/>
        <v>1040.0999999999999</v>
      </c>
      <c r="AX1264" s="17">
        <f t="shared" si="4492"/>
        <v>1040.0999999999999</v>
      </c>
      <c r="AY1264" s="17">
        <f t="shared" si="4493"/>
        <v>1740.0999999999999</v>
      </c>
      <c r="AZ1264" s="17">
        <f t="shared" si="4752"/>
        <v>0</v>
      </c>
      <c r="BA1264" s="17">
        <f t="shared" si="4494"/>
        <v>1040.0999999999999</v>
      </c>
      <c r="BB1264" s="17">
        <f t="shared" si="4495"/>
        <v>1040.0999999999999</v>
      </c>
      <c r="BC1264" s="17">
        <f t="shared" si="4496"/>
        <v>1740.0999999999999</v>
      </c>
      <c r="BD1264" s="17">
        <f t="shared" si="4753"/>
        <v>0</v>
      </c>
      <c r="BE1264" s="17">
        <f t="shared" si="4754"/>
        <v>0</v>
      </c>
      <c r="BF1264" s="17">
        <f t="shared" si="4755"/>
        <v>0</v>
      </c>
      <c r="BG1264" s="17">
        <f t="shared" si="4756"/>
        <v>0</v>
      </c>
      <c r="BH1264" s="17">
        <f t="shared" si="4757"/>
        <v>0</v>
      </c>
      <c r="BI1264" s="17">
        <f t="shared" si="4758"/>
        <v>0</v>
      </c>
      <c r="BJ1264" s="17">
        <f t="shared" si="4759"/>
        <v>0</v>
      </c>
      <c r="BK1264" s="17">
        <f t="shared" si="4760"/>
        <v>0</v>
      </c>
      <c r="BL1264" s="17">
        <f t="shared" si="4761"/>
        <v>0</v>
      </c>
      <c r="BM1264" s="17">
        <f t="shared" si="4762"/>
        <v>0</v>
      </c>
      <c r="BN1264" s="17">
        <f t="shared" si="4763"/>
        <v>0</v>
      </c>
      <c r="BO1264" s="17">
        <f t="shared" si="4729"/>
        <v>1040.0999999999999</v>
      </c>
      <c r="BP1264" s="17">
        <f t="shared" si="4730"/>
        <v>1040.0999999999999</v>
      </c>
      <c r="BQ1264" s="17">
        <f t="shared" si="4731"/>
        <v>1740.0999999999999</v>
      </c>
      <c r="BR1264" s="17">
        <f t="shared" si="4764"/>
        <v>0</v>
      </c>
      <c r="BS1264" s="35">
        <v>0</v>
      </c>
      <c r="BT1264" s="35"/>
      <c r="BU1264" s="1"/>
      <c r="BV1264" s="1"/>
      <c r="BW1264" s="1"/>
      <c r="BX1264" s="1"/>
      <c r="BY1264" s="1"/>
      <c r="BZ1264" s="1"/>
      <c r="CA1264" s="1"/>
      <c r="CB1264" s="1"/>
    </row>
    <row r="1265" s="1" customFormat="1" ht="63">
      <c r="A1265" s="33" t="s">
        <v>505</v>
      </c>
      <c r="B1265" s="33" t="s">
        <v>81</v>
      </c>
      <c r="C1265" s="33" t="s">
        <v>36</v>
      </c>
      <c r="D1265" s="33" t="s">
        <v>154</v>
      </c>
      <c r="E1265" s="38"/>
      <c r="F1265" s="34" t="s">
        <v>155</v>
      </c>
      <c r="G1265" s="17">
        <f t="shared" si="4684"/>
        <v>1040.0999999999999</v>
      </c>
      <c r="H1265" s="17">
        <f t="shared" si="4538"/>
        <v>1040.0999999999999</v>
      </c>
      <c r="I1265" s="17">
        <f t="shared" si="4685"/>
        <v>1740.0999999999999</v>
      </c>
      <c r="J1265" s="17">
        <f t="shared" si="4686"/>
        <v>0</v>
      </c>
      <c r="K1265" s="17">
        <f t="shared" si="4687"/>
        <v>0</v>
      </c>
      <c r="L1265" s="17">
        <f t="shared" si="4688"/>
        <v>0</v>
      </c>
      <c r="M1265" s="17">
        <f t="shared" si="4641"/>
        <v>1040.0999999999999</v>
      </c>
      <c r="N1265" s="17">
        <f t="shared" si="4642"/>
        <v>1040.0999999999999</v>
      </c>
      <c r="O1265" s="17">
        <f t="shared" si="4643"/>
        <v>1740.0999999999999</v>
      </c>
      <c r="P1265" s="17">
        <f t="shared" si="4689"/>
        <v>0</v>
      </c>
      <c r="Q1265" s="17">
        <f t="shared" si="4690"/>
        <v>0</v>
      </c>
      <c r="R1265" s="17">
        <f t="shared" si="4691"/>
        <v>0</v>
      </c>
      <c r="S1265" s="17">
        <f t="shared" si="4692"/>
        <v>0</v>
      </c>
      <c r="T1265" s="17">
        <f t="shared" si="4693"/>
        <v>0</v>
      </c>
      <c r="U1265" s="17">
        <f t="shared" si="4694"/>
        <v>0</v>
      </c>
      <c r="V1265" s="17">
        <f t="shared" si="4695"/>
        <v>0</v>
      </c>
      <c r="W1265" s="17">
        <f t="shared" si="4732"/>
        <v>0</v>
      </c>
      <c r="X1265" s="17">
        <f t="shared" si="4733"/>
        <v>0</v>
      </c>
      <c r="Y1265" s="17">
        <f t="shared" si="4583"/>
        <v>1040.0999999999999</v>
      </c>
      <c r="Z1265" s="17">
        <f t="shared" si="4584"/>
        <v>1040.0999999999999</v>
      </c>
      <c r="AA1265" s="17">
        <f t="shared" si="4585"/>
        <v>1740.0999999999999</v>
      </c>
      <c r="AB1265" s="17">
        <f t="shared" si="4734"/>
        <v>0</v>
      </c>
      <c r="AC1265" s="17">
        <f t="shared" si="4735"/>
        <v>0</v>
      </c>
      <c r="AD1265" s="17">
        <f t="shared" si="4736"/>
        <v>0</v>
      </c>
      <c r="AE1265" s="17">
        <f t="shared" si="4586"/>
        <v>1040.0999999999999</v>
      </c>
      <c r="AF1265" s="17">
        <f t="shared" si="4587"/>
        <v>1040.0999999999999</v>
      </c>
      <c r="AG1265" s="17">
        <f t="shared" si="4588"/>
        <v>1740.0999999999999</v>
      </c>
      <c r="AH1265" s="17">
        <f t="shared" si="4737"/>
        <v>0</v>
      </c>
      <c r="AI1265" s="17">
        <f t="shared" si="4738"/>
        <v>0</v>
      </c>
      <c r="AJ1265" s="17">
        <f t="shared" si="4739"/>
        <v>0</v>
      </c>
      <c r="AK1265" s="17">
        <f t="shared" si="4740"/>
        <v>0</v>
      </c>
      <c r="AL1265" s="17">
        <f t="shared" si="4741"/>
        <v>0</v>
      </c>
      <c r="AM1265" s="17">
        <f t="shared" si="4742"/>
        <v>0</v>
      </c>
      <c r="AN1265" s="17">
        <f t="shared" si="4743"/>
        <v>0</v>
      </c>
      <c r="AO1265" s="17">
        <f t="shared" si="4744"/>
        <v>0</v>
      </c>
      <c r="AP1265" s="17">
        <f t="shared" si="4745"/>
        <v>0</v>
      </c>
      <c r="AQ1265" s="17">
        <f t="shared" si="4746"/>
        <v>0</v>
      </c>
      <c r="AR1265" s="17">
        <f t="shared" si="4747"/>
        <v>0</v>
      </c>
      <c r="AS1265" s="17">
        <f t="shared" si="4748"/>
        <v>0</v>
      </c>
      <c r="AT1265" s="17">
        <f t="shared" si="4749"/>
        <v>0</v>
      </c>
      <c r="AU1265" s="17">
        <f t="shared" si="4750"/>
        <v>0</v>
      </c>
      <c r="AV1265" s="17">
        <f t="shared" si="4751"/>
        <v>0</v>
      </c>
      <c r="AW1265" s="17">
        <f t="shared" si="4491"/>
        <v>1040.0999999999999</v>
      </c>
      <c r="AX1265" s="17">
        <f t="shared" si="4492"/>
        <v>1040.0999999999999</v>
      </c>
      <c r="AY1265" s="17">
        <f t="shared" si="4493"/>
        <v>1740.0999999999999</v>
      </c>
      <c r="AZ1265" s="17">
        <f t="shared" si="4752"/>
        <v>0</v>
      </c>
      <c r="BA1265" s="17">
        <f t="shared" si="4494"/>
        <v>1040.0999999999999</v>
      </c>
      <c r="BB1265" s="17">
        <f t="shared" si="4495"/>
        <v>1040.0999999999999</v>
      </c>
      <c r="BC1265" s="17">
        <f t="shared" si="4496"/>
        <v>1740.0999999999999</v>
      </c>
      <c r="BD1265" s="17">
        <f t="shared" si="4753"/>
        <v>0</v>
      </c>
      <c r="BE1265" s="17">
        <f t="shared" si="4754"/>
        <v>0</v>
      </c>
      <c r="BF1265" s="17">
        <f t="shared" si="4755"/>
        <v>0</v>
      </c>
      <c r="BG1265" s="17">
        <f t="shared" si="4756"/>
        <v>0</v>
      </c>
      <c r="BH1265" s="17">
        <f t="shared" si="4757"/>
        <v>0</v>
      </c>
      <c r="BI1265" s="17">
        <f t="shared" si="4758"/>
        <v>0</v>
      </c>
      <c r="BJ1265" s="17">
        <f t="shared" si="4759"/>
        <v>0</v>
      </c>
      <c r="BK1265" s="17">
        <f t="shared" si="4760"/>
        <v>0</v>
      </c>
      <c r="BL1265" s="17">
        <f t="shared" si="4761"/>
        <v>0</v>
      </c>
      <c r="BM1265" s="17">
        <f t="shared" si="4762"/>
        <v>0</v>
      </c>
      <c r="BN1265" s="17">
        <f t="shared" si="4763"/>
        <v>0</v>
      </c>
      <c r="BO1265" s="17">
        <f t="shared" si="4729"/>
        <v>1040.0999999999999</v>
      </c>
      <c r="BP1265" s="17">
        <f t="shared" si="4730"/>
        <v>1040.0999999999999</v>
      </c>
      <c r="BQ1265" s="17">
        <f t="shared" si="4731"/>
        <v>1740.0999999999999</v>
      </c>
      <c r="BR1265" s="17">
        <f t="shared" si="4764"/>
        <v>0</v>
      </c>
      <c r="BS1265" s="35"/>
      <c r="BT1265" s="35"/>
      <c r="BU1265" s="1"/>
      <c r="BV1265" s="1"/>
      <c r="BW1265" s="1"/>
      <c r="BX1265" s="1"/>
      <c r="BY1265" s="1"/>
      <c r="BZ1265" s="1"/>
      <c r="CA1265" s="1"/>
      <c r="CB1265" s="1"/>
    </row>
    <row r="1266" s="1" customFormat="1" ht="78.75">
      <c r="A1266" s="33" t="s">
        <v>505</v>
      </c>
      <c r="B1266" s="33" t="s">
        <v>81</v>
      </c>
      <c r="C1266" s="33" t="s">
        <v>36</v>
      </c>
      <c r="D1266" s="33" t="s">
        <v>156</v>
      </c>
      <c r="E1266" s="38"/>
      <c r="F1266" s="34" t="s">
        <v>157</v>
      </c>
      <c r="G1266" s="17">
        <f t="shared" si="4684"/>
        <v>1040.0999999999999</v>
      </c>
      <c r="H1266" s="17">
        <f t="shared" si="4538"/>
        <v>1040.0999999999999</v>
      </c>
      <c r="I1266" s="17">
        <f t="shared" si="4685"/>
        <v>1740.0999999999999</v>
      </c>
      <c r="J1266" s="17">
        <f t="shared" si="4686"/>
        <v>0</v>
      </c>
      <c r="K1266" s="17">
        <f t="shared" si="4687"/>
        <v>0</v>
      </c>
      <c r="L1266" s="17">
        <f t="shared" si="4688"/>
        <v>0</v>
      </c>
      <c r="M1266" s="17">
        <f t="shared" si="4641"/>
        <v>1040.0999999999999</v>
      </c>
      <c r="N1266" s="17">
        <f t="shared" si="4642"/>
        <v>1040.0999999999999</v>
      </c>
      <c r="O1266" s="17">
        <f t="shared" si="4643"/>
        <v>1740.0999999999999</v>
      </c>
      <c r="P1266" s="17">
        <f t="shared" si="4689"/>
        <v>0</v>
      </c>
      <c r="Q1266" s="17">
        <f t="shared" si="4690"/>
        <v>0</v>
      </c>
      <c r="R1266" s="17">
        <f t="shared" si="4691"/>
        <v>0</v>
      </c>
      <c r="S1266" s="17">
        <f t="shared" si="4692"/>
        <v>0</v>
      </c>
      <c r="T1266" s="17">
        <f t="shared" si="4693"/>
        <v>0</v>
      </c>
      <c r="U1266" s="17">
        <f t="shared" si="4694"/>
        <v>0</v>
      </c>
      <c r="V1266" s="17">
        <f t="shared" si="4695"/>
        <v>0</v>
      </c>
      <c r="W1266" s="17">
        <f t="shared" si="4732"/>
        <v>0</v>
      </c>
      <c r="X1266" s="17">
        <f t="shared" si="4733"/>
        <v>0</v>
      </c>
      <c r="Y1266" s="17">
        <f t="shared" si="4583"/>
        <v>1040.0999999999999</v>
      </c>
      <c r="Z1266" s="17">
        <f t="shared" si="4584"/>
        <v>1040.0999999999999</v>
      </c>
      <c r="AA1266" s="17">
        <f t="shared" si="4585"/>
        <v>1740.0999999999999</v>
      </c>
      <c r="AB1266" s="17">
        <f t="shared" si="4734"/>
        <v>0</v>
      </c>
      <c r="AC1266" s="17">
        <f t="shared" si="4735"/>
        <v>0</v>
      </c>
      <c r="AD1266" s="17">
        <f t="shared" si="4736"/>
        <v>0</v>
      </c>
      <c r="AE1266" s="17">
        <f t="shared" si="4586"/>
        <v>1040.0999999999999</v>
      </c>
      <c r="AF1266" s="17">
        <f t="shared" si="4587"/>
        <v>1040.0999999999999</v>
      </c>
      <c r="AG1266" s="17">
        <f t="shared" si="4588"/>
        <v>1740.0999999999999</v>
      </c>
      <c r="AH1266" s="17">
        <f t="shared" si="4737"/>
        <v>0</v>
      </c>
      <c r="AI1266" s="17">
        <f t="shared" si="4738"/>
        <v>0</v>
      </c>
      <c r="AJ1266" s="17">
        <f t="shared" si="4739"/>
        <v>0</v>
      </c>
      <c r="AK1266" s="17">
        <f t="shared" si="4740"/>
        <v>0</v>
      </c>
      <c r="AL1266" s="17">
        <f t="shared" si="4741"/>
        <v>0</v>
      </c>
      <c r="AM1266" s="17">
        <f t="shared" si="4742"/>
        <v>0</v>
      </c>
      <c r="AN1266" s="17">
        <f t="shared" si="4743"/>
        <v>0</v>
      </c>
      <c r="AO1266" s="17">
        <f t="shared" si="4744"/>
        <v>0</v>
      </c>
      <c r="AP1266" s="17">
        <f t="shared" si="4745"/>
        <v>0</v>
      </c>
      <c r="AQ1266" s="17">
        <f t="shared" si="4746"/>
        <v>0</v>
      </c>
      <c r="AR1266" s="17">
        <f t="shared" si="4747"/>
        <v>0</v>
      </c>
      <c r="AS1266" s="17">
        <f t="shared" si="4748"/>
        <v>0</v>
      </c>
      <c r="AT1266" s="17">
        <f t="shared" si="4749"/>
        <v>0</v>
      </c>
      <c r="AU1266" s="17">
        <f t="shared" si="4750"/>
        <v>0</v>
      </c>
      <c r="AV1266" s="17">
        <f t="shared" si="4751"/>
        <v>0</v>
      </c>
      <c r="AW1266" s="17">
        <f t="shared" si="4491"/>
        <v>1040.0999999999999</v>
      </c>
      <c r="AX1266" s="17">
        <f t="shared" si="4492"/>
        <v>1040.0999999999999</v>
      </c>
      <c r="AY1266" s="17">
        <f t="shared" si="4493"/>
        <v>1740.0999999999999</v>
      </c>
      <c r="AZ1266" s="17">
        <f t="shared" si="4752"/>
        <v>0</v>
      </c>
      <c r="BA1266" s="17">
        <f t="shared" si="4494"/>
        <v>1040.0999999999999</v>
      </c>
      <c r="BB1266" s="17">
        <f t="shared" si="4495"/>
        <v>1040.0999999999999</v>
      </c>
      <c r="BC1266" s="17">
        <f t="shared" si="4496"/>
        <v>1740.0999999999999</v>
      </c>
      <c r="BD1266" s="17">
        <f t="shared" si="4753"/>
        <v>0</v>
      </c>
      <c r="BE1266" s="17">
        <f t="shared" si="4754"/>
        <v>0</v>
      </c>
      <c r="BF1266" s="17">
        <f t="shared" si="4755"/>
        <v>0</v>
      </c>
      <c r="BG1266" s="17">
        <f t="shared" si="4756"/>
        <v>0</v>
      </c>
      <c r="BH1266" s="17">
        <f t="shared" si="4757"/>
        <v>0</v>
      </c>
      <c r="BI1266" s="17">
        <f t="shared" si="4758"/>
        <v>0</v>
      </c>
      <c r="BJ1266" s="17">
        <f t="shared" si="4759"/>
        <v>0</v>
      </c>
      <c r="BK1266" s="17">
        <f t="shared" si="4760"/>
        <v>0</v>
      </c>
      <c r="BL1266" s="17">
        <f t="shared" si="4761"/>
        <v>0</v>
      </c>
      <c r="BM1266" s="17">
        <f t="shared" si="4762"/>
        <v>0</v>
      </c>
      <c r="BN1266" s="17">
        <f t="shared" si="4763"/>
        <v>0</v>
      </c>
      <c r="BO1266" s="17">
        <f t="shared" si="4729"/>
        <v>1040.0999999999999</v>
      </c>
      <c r="BP1266" s="17">
        <f t="shared" si="4730"/>
        <v>1040.0999999999999</v>
      </c>
      <c r="BQ1266" s="17">
        <f t="shared" si="4731"/>
        <v>1740.0999999999999</v>
      </c>
      <c r="BR1266" s="17">
        <f t="shared" si="4764"/>
        <v>0</v>
      </c>
      <c r="BS1266" s="35"/>
      <c r="BT1266" s="35"/>
      <c r="BU1266" s="1"/>
      <c r="BV1266" s="1"/>
      <c r="BW1266" s="1"/>
      <c r="BX1266" s="1"/>
      <c r="BY1266" s="1"/>
      <c r="BZ1266" s="1"/>
      <c r="CA1266" s="1"/>
      <c r="CB1266" s="1"/>
    </row>
    <row r="1267" s="1" customFormat="1">
      <c r="A1267" s="33" t="s">
        <v>505</v>
      </c>
      <c r="B1267" s="33" t="s">
        <v>81</v>
      </c>
      <c r="C1267" s="33" t="s">
        <v>36</v>
      </c>
      <c r="D1267" s="33" t="s">
        <v>156</v>
      </c>
      <c r="E1267" s="33" t="s">
        <v>48</v>
      </c>
      <c r="F1267" s="34" t="s">
        <v>49</v>
      </c>
      <c r="G1267" s="17">
        <v>1040.0999999999999</v>
      </c>
      <c r="H1267" s="17">
        <v>1040.0999999999999</v>
      </c>
      <c r="I1267" s="17">
        <v>1740.0999999999999</v>
      </c>
      <c r="J1267" s="17"/>
      <c r="K1267" s="17"/>
      <c r="L1267" s="17"/>
      <c r="M1267" s="17">
        <f t="shared" si="4641"/>
        <v>1040.0999999999999</v>
      </c>
      <c r="N1267" s="17">
        <f t="shared" si="4642"/>
        <v>1040.0999999999999</v>
      </c>
      <c r="O1267" s="17">
        <f t="shared" si="4643"/>
        <v>1740.0999999999999</v>
      </c>
      <c r="P1267" s="17"/>
      <c r="Q1267" s="17"/>
      <c r="R1267" s="17"/>
      <c r="S1267" s="17"/>
      <c r="T1267" s="17"/>
      <c r="U1267" s="17"/>
      <c r="V1267" s="17"/>
      <c r="W1267" s="17"/>
      <c r="X1267" s="17"/>
      <c r="Y1267" s="17">
        <f t="shared" si="4583"/>
        <v>1040.0999999999999</v>
      </c>
      <c r="Z1267" s="17">
        <f t="shared" si="4584"/>
        <v>1040.0999999999999</v>
      </c>
      <c r="AA1267" s="17">
        <f t="shared" si="4585"/>
        <v>1740.0999999999999</v>
      </c>
      <c r="AB1267" s="17"/>
      <c r="AC1267" s="17"/>
      <c r="AD1267" s="17"/>
      <c r="AE1267" s="17">
        <f t="shared" si="4586"/>
        <v>1040.0999999999999</v>
      </c>
      <c r="AF1267" s="17">
        <f t="shared" si="4587"/>
        <v>1040.0999999999999</v>
      </c>
      <c r="AG1267" s="17">
        <f t="shared" si="4588"/>
        <v>1740.0999999999999</v>
      </c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>
        <f t="shared" ref="AW1267:AW1330" si="4765">AE1267+AH1267+AI1267+AJ1267+AK1267+AL1267</f>
        <v>1040.0999999999999</v>
      </c>
      <c r="AX1267" s="17">
        <f t="shared" ref="AX1267:AX1330" si="4766">AF1267+AM1267+AN1267+AO1267+AP1267+AQ1267</f>
        <v>1040.0999999999999</v>
      </c>
      <c r="AY1267" s="17">
        <f t="shared" ref="AY1267:AY1330" si="4767">AG1267+AR1267+AS1267+AT1267+AU1267+AV1267</f>
        <v>1740.0999999999999</v>
      </c>
      <c r="AZ1267" s="17"/>
      <c r="BA1267" s="17">
        <f t="shared" ref="BA1267:BA1330" si="4768">AW1267+AZ1267</f>
        <v>1040.0999999999999</v>
      </c>
      <c r="BB1267" s="17">
        <f t="shared" ref="BB1267:BB1330" si="4769">AX1267</f>
        <v>1040.0999999999999</v>
      </c>
      <c r="BC1267" s="17">
        <f t="shared" ref="BC1267:BC1330" si="4770">AY1267</f>
        <v>1740.0999999999999</v>
      </c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>
        <f t="shared" si="4729"/>
        <v>1040.0999999999999</v>
      </c>
      <c r="BP1267" s="17">
        <f t="shared" si="4730"/>
        <v>1040.0999999999999</v>
      </c>
      <c r="BQ1267" s="17">
        <f t="shared" si="4731"/>
        <v>1740.0999999999999</v>
      </c>
      <c r="BR1267" s="17"/>
      <c r="BS1267" s="35"/>
      <c r="BT1267" s="35"/>
      <c r="BU1267" s="1"/>
      <c r="BV1267" s="1"/>
      <c r="BW1267" s="1"/>
      <c r="BX1267" s="1"/>
      <c r="BY1267" s="1"/>
      <c r="BZ1267" s="1"/>
      <c r="CA1267" s="1"/>
      <c r="CB1267" s="1"/>
    </row>
    <row r="1268" s="1" customFormat="1">
      <c r="A1268" s="33" t="s">
        <v>505</v>
      </c>
      <c r="B1268" s="33" t="s">
        <v>81</v>
      </c>
      <c r="C1268" s="33" t="s">
        <v>36</v>
      </c>
      <c r="D1268" s="33" t="s">
        <v>64</v>
      </c>
      <c r="E1268" s="38"/>
      <c r="F1268" s="34" t="s">
        <v>65</v>
      </c>
      <c r="G1268" s="17"/>
      <c r="H1268" s="17"/>
      <c r="I1268" s="17"/>
      <c r="J1268" s="17"/>
      <c r="K1268" s="17"/>
      <c r="L1268" s="17"/>
      <c r="M1268" s="17"/>
      <c r="N1268" s="17"/>
      <c r="O1268" s="17"/>
      <c r="P1268" s="17">
        <f t="shared" si="4689"/>
        <v>0</v>
      </c>
      <c r="Q1268" s="17">
        <f t="shared" si="4690"/>
        <v>0</v>
      </c>
      <c r="R1268" s="17">
        <f t="shared" si="4691"/>
        <v>0</v>
      </c>
      <c r="S1268" s="17">
        <f t="shared" si="4692"/>
        <v>2.7015500000000001</v>
      </c>
      <c r="T1268" s="17">
        <f t="shared" si="4693"/>
        <v>0</v>
      </c>
      <c r="U1268" s="17">
        <f t="shared" si="4694"/>
        <v>0</v>
      </c>
      <c r="V1268" s="17">
        <f t="shared" si="4695"/>
        <v>0</v>
      </c>
      <c r="W1268" s="17">
        <f t="shared" si="4732"/>
        <v>0</v>
      </c>
      <c r="X1268" s="17">
        <f t="shared" si="4733"/>
        <v>0</v>
      </c>
      <c r="Y1268" s="17">
        <f t="shared" si="4583"/>
        <v>2.7015500000000001</v>
      </c>
      <c r="Z1268" s="17">
        <f t="shared" si="4584"/>
        <v>0</v>
      </c>
      <c r="AA1268" s="17">
        <f t="shared" si="4585"/>
        <v>0</v>
      </c>
      <c r="AB1268" s="17">
        <f t="shared" si="4734"/>
        <v>0</v>
      </c>
      <c r="AC1268" s="17">
        <f t="shared" si="4735"/>
        <v>0</v>
      </c>
      <c r="AD1268" s="17">
        <f t="shared" si="4736"/>
        <v>0</v>
      </c>
      <c r="AE1268" s="17">
        <f t="shared" si="4586"/>
        <v>2.7015500000000001</v>
      </c>
      <c r="AF1268" s="17">
        <f t="shared" si="4587"/>
        <v>0</v>
      </c>
      <c r="AG1268" s="17">
        <f t="shared" si="4588"/>
        <v>0</v>
      </c>
      <c r="AH1268" s="17">
        <f t="shared" si="4737"/>
        <v>0</v>
      </c>
      <c r="AI1268" s="17">
        <f t="shared" si="4738"/>
        <v>0</v>
      </c>
      <c r="AJ1268" s="17">
        <f t="shared" si="4739"/>
        <v>0</v>
      </c>
      <c r="AK1268" s="17">
        <f t="shared" si="4740"/>
        <v>0</v>
      </c>
      <c r="AL1268" s="17">
        <f t="shared" si="4741"/>
        <v>0</v>
      </c>
      <c r="AM1268" s="17">
        <f t="shared" si="4742"/>
        <v>0</v>
      </c>
      <c r="AN1268" s="17">
        <f t="shared" si="4743"/>
        <v>0</v>
      </c>
      <c r="AO1268" s="17">
        <f t="shared" si="4744"/>
        <v>0</v>
      </c>
      <c r="AP1268" s="17">
        <f t="shared" si="4745"/>
        <v>0</v>
      </c>
      <c r="AQ1268" s="17">
        <f t="shared" si="4746"/>
        <v>0</v>
      </c>
      <c r="AR1268" s="17">
        <f t="shared" si="4747"/>
        <v>0</v>
      </c>
      <c r="AS1268" s="17">
        <f t="shared" si="4748"/>
        <v>0</v>
      </c>
      <c r="AT1268" s="17">
        <f t="shared" si="4749"/>
        <v>0</v>
      </c>
      <c r="AU1268" s="17">
        <f t="shared" si="4750"/>
        <v>0</v>
      </c>
      <c r="AV1268" s="17">
        <f t="shared" si="4751"/>
        <v>0</v>
      </c>
      <c r="AW1268" s="17">
        <f t="shared" si="4765"/>
        <v>2.7015500000000001</v>
      </c>
      <c r="AX1268" s="17">
        <f t="shared" si="4766"/>
        <v>0</v>
      </c>
      <c r="AY1268" s="17">
        <f t="shared" si="4767"/>
        <v>0</v>
      </c>
      <c r="AZ1268" s="17">
        <f t="shared" si="4752"/>
        <v>0</v>
      </c>
      <c r="BA1268" s="17">
        <f t="shared" si="4768"/>
        <v>2.7015500000000001</v>
      </c>
      <c r="BB1268" s="17">
        <f t="shared" si="4769"/>
        <v>0</v>
      </c>
      <c r="BC1268" s="17">
        <f t="shared" si="4770"/>
        <v>0</v>
      </c>
      <c r="BD1268" s="17">
        <f t="shared" si="4753"/>
        <v>0</v>
      </c>
      <c r="BE1268" s="17">
        <f t="shared" si="4754"/>
        <v>0</v>
      </c>
      <c r="BF1268" s="17">
        <f t="shared" si="4755"/>
        <v>0</v>
      </c>
      <c r="BG1268" s="17">
        <f t="shared" si="4756"/>
        <v>0</v>
      </c>
      <c r="BH1268" s="17">
        <f t="shared" si="4757"/>
        <v>0</v>
      </c>
      <c r="BI1268" s="17">
        <f t="shared" si="4758"/>
        <v>0</v>
      </c>
      <c r="BJ1268" s="17">
        <f t="shared" si="4759"/>
        <v>0</v>
      </c>
      <c r="BK1268" s="17">
        <f t="shared" si="4760"/>
        <v>0</v>
      </c>
      <c r="BL1268" s="17">
        <f t="shared" si="4761"/>
        <v>0</v>
      </c>
      <c r="BM1268" s="17">
        <f t="shared" si="4762"/>
        <v>0</v>
      </c>
      <c r="BN1268" s="17">
        <f t="shared" si="4763"/>
        <v>0</v>
      </c>
      <c r="BO1268" s="17">
        <f t="shared" si="4729"/>
        <v>2.7015500000000001</v>
      </c>
      <c r="BP1268" s="17">
        <f t="shared" si="4730"/>
        <v>0</v>
      </c>
      <c r="BQ1268" s="17">
        <f t="shared" si="4731"/>
        <v>0</v>
      </c>
      <c r="BR1268" s="17">
        <f t="shared" si="4764"/>
        <v>0</v>
      </c>
      <c r="BS1268" s="35"/>
      <c r="BT1268" s="35"/>
      <c r="BU1268" s="1"/>
      <c r="BV1268" s="1"/>
      <c r="BW1268" s="1"/>
      <c r="BX1268" s="1"/>
      <c r="BY1268" s="1"/>
      <c r="BZ1268" s="1"/>
      <c r="CA1268" s="1"/>
      <c r="CB1268" s="1"/>
    </row>
    <row r="1269" s="1" customFormat="1">
      <c r="A1269" s="33" t="s">
        <v>505</v>
      </c>
      <c r="B1269" s="33" t="s">
        <v>81</v>
      </c>
      <c r="C1269" s="33" t="s">
        <v>36</v>
      </c>
      <c r="D1269" s="33" t="s">
        <v>490</v>
      </c>
      <c r="E1269" s="38"/>
      <c r="F1269" s="34" t="s">
        <v>491</v>
      </c>
      <c r="G1269" s="17"/>
      <c r="H1269" s="17"/>
      <c r="I1269" s="17"/>
      <c r="J1269" s="17"/>
      <c r="K1269" s="17"/>
      <c r="L1269" s="17"/>
      <c r="M1269" s="17"/>
      <c r="N1269" s="17"/>
      <c r="O1269" s="17"/>
      <c r="P1269" s="17">
        <f t="shared" si="4689"/>
        <v>0</v>
      </c>
      <c r="Q1269" s="17">
        <f t="shared" si="4690"/>
        <v>0</v>
      </c>
      <c r="R1269" s="17">
        <f t="shared" si="4691"/>
        <v>0</v>
      </c>
      <c r="S1269" s="17">
        <f t="shared" si="4692"/>
        <v>2.7015500000000001</v>
      </c>
      <c r="T1269" s="17">
        <f t="shared" si="4693"/>
        <v>0</v>
      </c>
      <c r="U1269" s="17">
        <f t="shared" si="4694"/>
        <v>0</v>
      </c>
      <c r="V1269" s="17">
        <f t="shared" si="4695"/>
        <v>0</v>
      </c>
      <c r="W1269" s="17">
        <f t="shared" si="4732"/>
        <v>0</v>
      </c>
      <c r="X1269" s="17">
        <f t="shared" si="4733"/>
        <v>0</v>
      </c>
      <c r="Y1269" s="17">
        <f t="shared" si="4583"/>
        <v>2.7015500000000001</v>
      </c>
      <c r="Z1269" s="17">
        <f t="shared" si="4584"/>
        <v>0</v>
      </c>
      <c r="AA1269" s="17">
        <f t="shared" si="4585"/>
        <v>0</v>
      </c>
      <c r="AB1269" s="17">
        <f t="shared" si="4734"/>
        <v>0</v>
      </c>
      <c r="AC1269" s="17">
        <f t="shared" si="4735"/>
        <v>0</v>
      </c>
      <c r="AD1269" s="17">
        <f t="shared" si="4736"/>
        <v>0</v>
      </c>
      <c r="AE1269" s="17">
        <f t="shared" si="4586"/>
        <v>2.7015500000000001</v>
      </c>
      <c r="AF1269" s="17">
        <f t="shared" si="4587"/>
        <v>0</v>
      </c>
      <c r="AG1269" s="17">
        <f t="shared" si="4588"/>
        <v>0</v>
      </c>
      <c r="AH1269" s="17">
        <f t="shared" si="4737"/>
        <v>0</v>
      </c>
      <c r="AI1269" s="17">
        <f t="shared" si="4738"/>
        <v>0</v>
      </c>
      <c r="AJ1269" s="17">
        <f t="shared" si="4739"/>
        <v>0</v>
      </c>
      <c r="AK1269" s="17">
        <f t="shared" si="4740"/>
        <v>0</v>
      </c>
      <c r="AL1269" s="17">
        <f t="shared" si="4741"/>
        <v>0</v>
      </c>
      <c r="AM1269" s="17">
        <f t="shared" si="4742"/>
        <v>0</v>
      </c>
      <c r="AN1269" s="17">
        <f t="shared" si="4743"/>
        <v>0</v>
      </c>
      <c r="AO1269" s="17">
        <f t="shared" si="4744"/>
        <v>0</v>
      </c>
      <c r="AP1269" s="17">
        <f t="shared" si="4745"/>
        <v>0</v>
      </c>
      <c r="AQ1269" s="17">
        <f t="shared" si="4746"/>
        <v>0</v>
      </c>
      <c r="AR1269" s="17">
        <f t="shared" si="4747"/>
        <v>0</v>
      </c>
      <c r="AS1269" s="17">
        <f t="shared" si="4748"/>
        <v>0</v>
      </c>
      <c r="AT1269" s="17">
        <f t="shared" si="4749"/>
        <v>0</v>
      </c>
      <c r="AU1269" s="17">
        <f t="shared" si="4750"/>
        <v>0</v>
      </c>
      <c r="AV1269" s="17">
        <f t="shared" si="4751"/>
        <v>0</v>
      </c>
      <c r="AW1269" s="17">
        <f t="shared" si="4765"/>
        <v>2.7015500000000001</v>
      </c>
      <c r="AX1269" s="17">
        <f t="shared" si="4766"/>
        <v>0</v>
      </c>
      <c r="AY1269" s="17">
        <f t="shared" si="4767"/>
        <v>0</v>
      </c>
      <c r="AZ1269" s="17">
        <f t="shared" si="4752"/>
        <v>0</v>
      </c>
      <c r="BA1269" s="17">
        <f t="shared" si="4768"/>
        <v>2.7015500000000001</v>
      </c>
      <c r="BB1269" s="17">
        <f t="shared" si="4769"/>
        <v>0</v>
      </c>
      <c r="BC1269" s="17">
        <f t="shared" si="4770"/>
        <v>0</v>
      </c>
      <c r="BD1269" s="17">
        <f t="shared" si="4753"/>
        <v>0</v>
      </c>
      <c r="BE1269" s="17">
        <f t="shared" si="4754"/>
        <v>0</v>
      </c>
      <c r="BF1269" s="17">
        <f t="shared" si="4755"/>
        <v>0</v>
      </c>
      <c r="BG1269" s="17">
        <f t="shared" si="4756"/>
        <v>0</v>
      </c>
      <c r="BH1269" s="17">
        <f t="shared" si="4757"/>
        <v>0</v>
      </c>
      <c r="BI1269" s="17">
        <f t="shared" si="4758"/>
        <v>0</v>
      </c>
      <c r="BJ1269" s="17">
        <f t="shared" si="4759"/>
        <v>0</v>
      </c>
      <c r="BK1269" s="17">
        <f t="shared" si="4760"/>
        <v>0</v>
      </c>
      <c r="BL1269" s="17">
        <f t="shared" si="4761"/>
        <v>0</v>
      </c>
      <c r="BM1269" s="17">
        <f t="shared" si="4762"/>
        <v>0</v>
      </c>
      <c r="BN1269" s="17">
        <f t="shared" si="4763"/>
        <v>0</v>
      </c>
      <c r="BO1269" s="17">
        <f t="shared" si="4729"/>
        <v>2.7015500000000001</v>
      </c>
      <c r="BP1269" s="17">
        <f t="shared" si="4730"/>
        <v>0</v>
      </c>
      <c r="BQ1269" s="17">
        <f t="shared" si="4731"/>
        <v>0</v>
      </c>
      <c r="BR1269" s="17">
        <f t="shared" si="4764"/>
        <v>0</v>
      </c>
      <c r="BS1269" s="35"/>
      <c r="BT1269" s="35"/>
      <c r="BU1269" s="1"/>
      <c r="BV1269" s="1"/>
      <c r="BW1269" s="1"/>
      <c r="BX1269" s="1"/>
      <c r="BY1269" s="1"/>
      <c r="BZ1269" s="1"/>
      <c r="CA1269" s="1"/>
      <c r="CB1269" s="1"/>
    </row>
    <row r="1270" s="1" customFormat="1">
      <c r="A1270" s="33" t="s">
        <v>505</v>
      </c>
      <c r="B1270" s="33" t="s">
        <v>81</v>
      </c>
      <c r="C1270" s="33" t="s">
        <v>36</v>
      </c>
      <c r="D1270" s="33" t="s">
        <v>490</v>
      </c>
      <c r="E1270" s="33" t="s">
        <v>48</v>
      </c>
      <c r="F1270" s="34" t="s">
        <v>49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>
        <v>2.7015500000000001</v>
      </c>
      <c r="T1270" s="17"/>
      <c r="U1270" s="17"/>
      <c r="V1270" s="17"/>
      <c r="W1270" s="17"/>
      <c r="X1270" s="17"/>
      <c r="Y1270" s="17">
        <f t="shared" si="4583"/>
        <v>2.7015500000000001</v>
      </c>
      <c r="Z1270" s="17">
        <f t="shared" si="4584"/>
        <v>0</v>
      </c>
      <c r="AA1270" s="17">
        <f t="shared" si="4585"/>
        <v>0</v>
      </c>
      <c r="AB1270" s="17"/>
      <c r="AC1270" s="17"/>
      <c r="AD1270" s="17"/>
      <c r="AE1270" s="17">
        <f t="shared" si="4586"/>
        <v>2.7015500000000001</v>
      </c>
      <c r="AF1270" s="17">
        <f t="shared" si="4587"/>
        <v>0</v>
      </c>
      <c r="AG1270" s="17">
        <f t="shared" si="4588"/>
        <v>0</v>
      </c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>
        <f t="shared" si="4765"/>
        <v>2.7015500000000001</v>
      </c>
      <c r="AX1270" s="17">
        <f t="shared" si="4766"/>
        <v>0</v>
      </c>
      <c r="AY1270" s="17">
        <f t="shared" si="4767"/>
        <v>0</v>
      </c>
      <c r="AZ1270" s="17"/>
      <c r="BA1270" s="17">
        <f t="shared" si="4768"/>
        <v>2.7015500000000001</v>
      </c>
      <c r="BB1270" s="17">
        <f t="shared" si="4769"/>
        <v>0</v>
      </c>
      <c r="BC1270" s="17">
        <f t="shared" si="4770"/>
        <v>0</v>
      </c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>
        <f t="shared" si="4729"/>
        <v>2.7015500000000001</v>
      </c>
      <c r="BP1270" s="17">
        <f t="shared" si="4730"/>
        <v>0</v>
      </c>
      <c r="BQ1270" s="17">
        <f t="shared" si="4731"/>
        <v>0</v>
      </c>
      <c r="BR1270" s="17"/>
      <c r="BS1270" s="35"/>
      <c r="BT1270" s="35"/>
      <c r="BU1270" s="1"/>
      <c r="BV1270" s="1"/>
      <c r="BW1270" s="1"/>
      <c r="BX1270" s="1"/>
      <c r="BY1270" s="1"/>
      <c r="BZ1270" s="1"/>
      <c r="CA1270" s="1"/>
      <c r="CB1270" s="1"/>
    </row>
    <row r="1271" s="23" customFormat="1">
      <c r="A1271" s="24" t="s">
        <v>505</v>
      </c>
      <c r="B1271" s="24" t="s">
        <v>103</v>
      </c>
      <c r="C1271" s="24"/>
      <c r="D1271" s="24"/>
      <c r="E1271" s="36"/>
      <c r="F1271" s="25" t="s">
        <v>411</v>
      </c>
      <c r="G1271" s="26">
        <f t="shared" si="4684"/>
        <v>2130.3000000000002</v>
      </c>
      <c r="H1271" s="26">
        <f t="shared" si="4538"/>
        <v>2130.3000000000002</v>
      </c>
      <c r="I1271" s="26">
        <f t="shared" si="4685"/>
        <v>2130.3000000000002</v>
      </c>
      <c r="J1271" s="26">
        <f t="shared" si="4686"/>
        <v>0</v>
      </c>
      <c r="K1271" s="26">
        <f t="shared" si="4687"/>
        <v>0</v>
      </c>
      <c r="L1271" s="26">
        <f t="shared" si="4688"/>
        <v>0</v>
      </c>
      <c r="M1271" s="26">
        <f t="shared" si="4641"/>
        <v>2130.3000000000002</v>
      </c>
      <c r="N1271" s="26">
        <f t="shared" si="4642"/>
        <v>2130.3000000000002</v>
      </c>
      <c r="O1271" s="26">
        <f t="shared" si="4643"/>
        <v>2130.3000000000002</v>
      </c>
      <c r="P1271" s="26">
        <f t="shared" si="4689"/>
        <v>0</v>
      </c>
      <c r="Q1271" s="26">
        <f t="shared" si="4690"/>
        <v>0</v>
      </c>
      <c r="R1271" s="26">
        <f t="shared" si="4691"/>
        <v>0</v>
      </c>
      <c r="S1271" s="26">
        <f t="shared" si="4692"/>
        <v>0</v>
      </c>
      <c r="T1271" s="26">
        <f t="shared" si="4693"/>
        <v>0</v>
      </c>
      <c r="U1271" s="26">
        <f t="shared" si="4694"/>
        <v>0</v>
      </c>
      <c r="V1271" s="26">
        <f t="shared" si="4695"/>
        <v>0</v>
      </c>
      <c r="W1271" s="26">
        <f t="shared" si="4732"/>
        <v>0</v>
      </c>
      <c r="X1271" s="26">
        <f t="shared" si="4733"/>
        <v>0</v>
      </c>
      <c r="Y1271" s="26">
        <f t="shared" si="4583"/>
        <v>2130.3000000000002</v>
      </c>
      <c r="Z1271" s="26">
        <f t="shared" si="4584"/>
        <v>2130.3000000000002</v>
      </c>
      <c r="AA1271" s="26">
        <f t="shared" si="4585"/>
        <v>2130.3000000000002</v>
      </c>
      <c r="AB1271" s="26">
        <f t="shared" si="4734"/>
        <v>0</v>
      </c>
      <c r="AC1271" s="26">
        <f t="shared" si="4735"/>
        <v>0</v>
      </c>
      <c r="AD1271" s="26">
        <f t="shared" si="4736"/>
        <v>0</v>
      </c>
      <c r="AE1271" s="26">
        <f t="shared" si="4586"/>
        <v>2130.3000000000002</v>
      </c>
      <c r="AF1271" s="26">
        <f t="shared" si="4587"/>
        <v>2130.3000000000002</v>
      </c>
      <c r="AG1271" s="26">
        <f t="shared" si="4588"/>
        <v>2130.3000000000002</v>
      </c>
      <c r="AH1271" s="26">
        <f t="shared" si="4737"/>
        <v>0</v>
      </c>
      <c r="AI1271" s="26">
        <f t="shared" si="4738"/>
        <v>0</v>
      </c>
      <c r="AJ1271" s="26">
        <f t="shared" si="4739"/>
        <v>0</v>
      </c>
      <c r="AK1271" s="26">
        <f t="shared" si="4740"/>
        <v>0</v>
      </c>
      <c r="AL1271" s="26">
        <f t="shared" si="4741"/>
        <v>0</v>
      </c>
      <c r="AM1271" s="26">
        <f t="shared" si="4742"/>
        <v>0</v>
      </c>
      <c r="AN1271" s="26">
        <f t="shared" si="4743"/>
        <v>0</v>
      </c>
      <c r="AO1271" s="26">
        <f t="shared" si="4744"/>
        <v>0</v>
      </c>
      <c r="AP1271" s="26">
        <f t="shared" si="4745"/>
        <v>0</v>
      </c>
      <c r="AQ1271" s="26">
        <f t="shared" si="4746"/>
        <v>0</v>
      </c>
      <c r="AR1271" s="26">
        <f t="shared" si="4747"/>
        <v>0</v>
      </c>
      <c r="AS1271" s="26">
        <f t="shared" si="4748"/>
        <v>0</v>
      </c>
      <c r="AT1271" s="26">
        <f t="shared" si="4749"/>
        <v>0</v>
      </c>
      <c r="AU1271" s="26">
        <f t="shared" si="4750"/>
        <v>0</v>
      </c>
      <c r="AV1271" s="26">
        <f t="shared" si="4751"/>
        <v>0</v>
      </c>
      <c r="AW1271" s="26">
        <f t="shared" si="4765"/>
        <v>2130.3000000000002</v>
      </c>
      <c r="AX1271" s="26">
        <f t="shared" si="4766"/>
        <v>2130.3000000000002</v>
      </c>
      <c r="AY1271" s="26">
        <f t="shared" si="4767"/>
        <v>2130.3000000000002</v>
      </c>
      <c r="AZ1271" s="26">
        <f t="shared" si="4752"/>
        <v>0</v>
      </c>
      <c r="BA1271" s="26">
        <f t="shared" si="4768"/>
        <v>2130.3000000000002</v>
      </c>
      <c r="BB1271" s="26">
        <f t="shared" si="4769"/>
        <v>2130.3000000000002</v>
      </c>
      <c r="BC1271" s="26">
        <f t="shared" si="4770"/>
        <v>2130.3000000000002</v>
      </c>
      <c r="BD1271" s="26">
        <f t="shared" si="4753"/>
        <v>0</v>
      </c>
      <c r="BE1271" s="26">
        <f t="shared" si="4754"/>
        <v>0</v>
      </c>
      <c r="BF1271" s="26">
        <f t="shared" si="4755"/>
        <v>0</v>
      </c>
      <c r="BG1271" s="26">
        <f t="shared" si="4756"/>
        <v>0</v>
      </c>
      <c r="BH1271" s="26">
        <f t="shared" si="4757"/>
        <v>0</v>
      </c>
      <c r="BI1271" s="26">
        <f t="shared" si="4758"/>
        <v>0</v>
      </c>
      <c r="BJ1271" s="26">
        <f t="shared" si="4759"/>
        <v>0</v>
      </c>
      <c r="BK1271" s="26">
        <f t="shared" si="4760"/>
        <v>0</v>
      </c>
      <c r="BL1271" s="26">
        <f t="shared" si="4761"/>
        <v>0</v>
      </c>
      <c r="BM1271" s="26">
        <f t="shared" si="4762"/>
        <v>0</v>
      </c>
      <c r="BN1271" s="26">
        <f t="shared" si="4763"/>
        <v>0</v>
      </c>
      <c r="BO1271" s="26">
        <f t="shared" si="4729"/>
        <v>2130.3000000000002</v>
      </c>
      <c r="BP1271" s="26">
        <f t="shared" si="4730"/>
        <v>2130.3000000000002</v>
      </c>
      <c r="BQ1271" s="26">
        <f t="shared" si="4731"/>
        <v>2130.3000000000002</v>
      </c>
      <c r="BR1271" s="26">
        <f t="shared" si="4764"/>
        <v>0</v>
      </c>
      <c r="BS1271" s="27"/>
      <c r="BT1271" s="27"/>
      <c r="BU1271" s="23"/>
      <c r="BV1271" s="23"/>
      <c r="BW1271" s="23"/>
      <c r="BX1271" s="23"/>
      <c r="BY1271" s="23"/>
      <c r="BZ1271" s="23"/>
      <c r="CA1271" s="23"/>
      <c r="CB1271" s="23"/>
    </row>
    <row r="1272" s="28" customFormat="1">
      <c r="A1272" s="29" t="s">
        <v>505</v>
      </c>
      <c r="B1272" s="29" t="s">
        <v>103</v>
      </c>
      <c r="C1272" s="29" t="s">
        <v>36</v>
      </c>
      <c r="D1272" s="29"/>
      <c r="E1272" s="37"/>
      <c r="F1272" s="30" t="s">
        <v>481</v>
      </c>
      <c r="G1272" s="31">
        <f t="shared" si="4684"/>
        <v>2130.3000000000002</v>
      </c>
      <c r="H1272" s="31">
        <f t="shared" si="4538"/>
        <v>2130.3000000000002</v>
      </c>
      <c r="I1272" s="31">
        <f t="shared" si="4685"/>
        <v>2130.3000000000002</v>
      </c>
      <c r="J1272" s="31">
        <f t="shared" si="4686"/>
        <v>0</v>
      </c>
      <c r="K1272" s="31">
        <f t="shared" si="4687"/>
        <v>0</v>
      </c>
      <c r="L1272" s="31">
        <f t="shared" si="4688"/>
        <v>0</v>
      </c>
      <c r="M1272" s="31">
        <f t="shared" si="4641"/>
        <v>2130.3000000000002</v>
      </c>
      <c r="N1272" s="31">
        <f t="shared" si="4642"/>
        <v>2130.3000000000002</v>
      </c>
      <c r="O1272" s="31">
        <f t="shared" si="4643"/>
        <v>2130.3000000000002</v>
      </c>
      <c r="P1272" s="31">
        <f t="shared" si="4689"/>
        <v>0</v>
      </c>
      <c r="Q1272" s="31">
        <f t="shared" si="4690"/>
        <v>0</v>
      </c>
      <c r="R1272" s="31">
        <f t="shared" si="4691"/>
        <v>0</v>
      </c>
      <c r="S1272" s="31">
        <f t="shared" si="4692"/>
        <v>0</v>
      </c>
      <c r="T1272" s="31">
        <f t="shared" si="4693"/>
        <v>0</v>
      </c>
      <c r="U1272" s="31">
        <f t="shared" si="4694"/>
        <v>0</v>
      </c>
      <c r="V1272" s="31">
        <f t="shared" si="4695"/>
        <v>0</v>
      </c>
      <c r="W1272" s="31">
        <f t="shared" si="4732"/>
        <v>0</v>
      </c>
      <c r="X1272" s="31">
        <f t="shared" si="4733"/>
        <v>0</v>
      </c>
      <c r="Y1272" s="31">
        <f t="shared" si="4583"/>
        <v>2130.3000000000002</v>
      </c>
      <c r="Z1272" s="31">
        <f t="shared" si="4584"/>
        <v>2130.3000000000002</v>
      </c>
      <c r="AA1272" s="31">
        <f t="shared" si="4585"/>
        <v>2130.3000000000002</v>
      </c>
      <c r="AB1272" s="31">
        <f t="shared" si="4734"/>
        <v>0</v>
      </c>
      <c r="AC1272" s="31">
        <f t="shared" si="4735"/>
        <v>0</v>
      </c>
      <c r="AD1272" s="31">
        <f t="shared" si="4736"/>
        <v>0</v>
      </c>
      <c r="AE1272" s="31">
        <f t="shared" si="4586"/>
        <v>2130.3000000000002</v>
      </c>
      <c r="AF1272" s="31">
        <f t="shared" si="4587"/>
        <v>2130.3000000000002</v>
      </c>
      <c r="AG1272" s="31">
        <f t="shared" si="4588"/>
        <v>2130.3000000000002</v>
      </c>
      <c r="AH1272" s="31">
        <f t="shared" si="4737"/>
        <v>0</v>
      </c>
      <c r="AI1272" s="31">
        <f t="shared" si="4738"/>
        <v>0</v>
      </c>
      <c r="AJ1272" s="31">
        <f t="shared" si="4739"/>
        <v>0</v>
      </c>
      <c r="AK1272" s="31">
        <f t="shared" si="4740"/>
        <v>0</v>
      </c>
      <c r="AL1272" s="31">
        <f t="shared" si="4741"/>
        <v>0</v>
      </c>
      <c r="AM1272" s="31">
        <f t="shared" si="4742"/>
        <v>0</v>
      </c>
      <c r="AN1272" s="31">
        <f t="shared" si="4743"/>
        <v>0</v>
      </c>
      <c r="AO1272" s="31">
        <f t="shared" si="4744"/>
        <v>0</v>
      </c>
      <c r="AP1272" s="31">
        <f t="shared" si="4745"/>
        <v>0</v>
      </c>
      <c r="AQ1272" s="31">
        <f t="shared" si="4746"/>
        <v>0</v>
      </c>
      <c r="AR1272" s="31">
        <f t="shared" si="4747"/>
        <v>0</v>
      </c>
      <c r="AS1272" s="31">
        <f t="shared" si="4748"/>
        <v>0</v>
      </c>
      <c r="AT1272" s="31">
        <f t="shared" si="4749"/>
        <v>0</v>
      </c>
      <c r="AU1272" s="31">
        <f t="shared" si="4750"/>
        <v>0</v>
      </c>
      <c r="AV1272" s="31">
        <f t="shared" si="4751"/>
        <v>0</v>
      </c>
      <c r="AW1272" s="31">
        <f t="shared" si="4765"/>
        <v>2130.3000000000002</v>
      </c>
      <c r="AX1272" s="31">
        <f t="shared" si="4766"/>
        <v>2130.3000000000002</v>
      </c>
      <c r="AY1272" s="31">
        <f t="shared" si="4767"/>
        <v>2130.3000000000002</v>
      </c>
      <c r="AZ1272" s="31">
        <f t="shared" si="4752"/>
        <v>0</v>
      </c>
      <c r="BA1272" s="31">
        <f t="shared" si="4768"/>
        <v>2130.3000000000002</v>
      </c>
      <c r="BB1272" s="31">
        <f t="shared" si="4769"/>
        <v>2130.3000000000002</v>
      </c>
      <c r="BC1272" s="31">
        <f t="shared" si="4770"/>
        <v>2130.3000000000002</v>
      </c>
      <c r="BD1272" s="31">
        <f t="shared" si="4753"/>
        <v>0</v>
      </c>
      <c r="BE1272" s="31">
        <f t="shared" si="4754"/>
        <v>0</v>
      </c>
      <c r="BF1272" s="31">
        <f t="shared" si="4755"/>
        <v>0</v>
      </c>
      <c r="BG1272" s="31">
        <f t="shared" si="4756"/>
        <v>0</v>
      </c>
      <c r="BH1272" s="31">
        <f t="shared" si="4757"/>
        <v>0</v>
      </c>
      <c r="BI1272" s="31">
        <f t="shared" si="4758"/>
        <v>0</v>
      </c>
      <c r="BJ1272" s="31">
        <f t="shared" si="4759"/>
        <v>0</v>
      </c>
      <c r="BK1272" s="31">
        <f t="shared" si="4760"/>
        <v>0</v>
      </c>
      <c r="BL1272" s="31">
        <f t="shared" si="4761"/>
        <v>0</v>
      </c>
      <c r="BM1272" s="31">
        <f t="shared" si="4762"/>
        <v>0</v>
      </c>
      <c r="BN1272" s="31">
        <f t="shared" si="4763"/>
        <v>0</v>
      </c>
      <c r="BO1272" s="31">
        <f t="shared" si="4729"/>
        <v>2130.3000000000002</v>
      </c>
      <c r="BP1272" s="31">
        <f t="shared" si="4730"/>
        <v>2130.3000000000002</v>
      </c>
      <c r="BQ1272" s="31">
        <f t="shared" si="4731"/>
        <v>2130.3000000000002</v>
      </c>
      <c r="BR1272" s="31">
        <f t="shared" si="4764"/>
        <v>0</v>
      </c>
      <c r="BS1272" s="32"/>
      <c r="BT1272" s="32"/>
      <c r="BU1272" s="28"/>
      <c r="BV1272" s="28"/>
      <c r="BW1272" s="28"/>
      <c r="BX1272" s="28"/>
      <c r="BY1272" s="28"/>
      <c r="BZ1272" s="28"/>
      <c r="CA1272" s="28"/>
      <c r="CB1272" s="28"/>
    </row>
    <row r="1273" s="1" customFormat="1">
      <c r="A1273" s="33" t="s">
        <v>505</v>
      </c>
      <c r="B1273" s="33" t="s">
        <v>103</v>
      </c>
      <c r="C1273" s="33" t="s">
        <v>36</v>
      </c>
      <c r="D1273" s="33" t="s">
        <v>413</v>
      </c>
      <c r="E1273" s="38"/>
      <c r="F1273" s="34" t="s">
        <v>414</v>
      </c>
      <c r="G1273" s="17">
        <f t="shared" si="4684"/>
        <v>2130.3000000000002</v>
      </c>
      <c r="H1273" s="17">
        <f t="shared" si="4538"/>
        <v>2130.3000000000002</v>
      </c>
      <c r="I1273" s="17">
        <f t="shared" si="4685"/>
        <v>2130.3000000000002</v>
      </c>
      <c r="J1273" s="17">
        <f t="shared" si="4686"/>
        <v>0</v>
      </c>
      <c r="K1273" s="17">
        <f t="shared" si="4687"/>
        <v>0</v>
      </c>
      <c r="L1273" s="17">
        <f t="shared" si="4688"/>
        <v>0</v>
      </c>
      <c r="M1273" s="17">
        <f t="shared" si="4641"/>
        <v>2130.3000000000002</v>
      </c>
      <c r="N1273" s="17">
        <f t="shared" si="4642"/>
        <v>2130.3000000000002</v>
      </c>
      <c r="O1273" s="17">
        <f t="shared" si="4643"/>
        <v>2130.3000000000002</v>
      </c>
      <c r="P1273" s="17">
        <f t="shared" si="4689"/>
        <v>0</v>
      </c>
      <c r="Q1273" s="17">
        <f t="shared" si="4690"/>
        <v>0</v>
      </c>
      <c r="R1273" s="17">
        <f t="shared" si="4691"/>
        <v>0</v>
      </c>
      <c r="S1273" s="17">
        <f t="shared" si="4692"/>
        <v>0</v>
      </c>
      <c r="T1273" s="17">
        <f t="shared" si="4693"/>
        <v>0</v>
      </c>
      <c r="U1273" s="17">
        <f t="shared" si="4694"/>
        <v>0</v>
      </c>
      <c r="V1273" s="17">
        <f t="shared" si="4695"/>
        <v>0</v>
      </c>
      <c r="W1273" s="17">
        <f t="shared" si="4732"/>
        <v>0</v>
      </c>
      <c r="X1273" s="17">
        <f t="shared" si="4733"/>
        <v>0</v>
      </c>
      <c r="Y1273" s="17">
        <f t="shared" si="4583"/>
        <v>2130.3000000000002</v>
      </c>
      <c r="Z1273" s="17">
        <f t="shared" si="4584"/>
        <v>2130.3000000000002</v>
      </c>
      <c r="AA1273" s="17">
        <f t="shared" si="4585"/>
        <v>2130.3000000000002</v>
      </c>
      <c r="AB1273" s="17">
        <f t="shared" si="4734"/>
        <v>0</v>
      </c>
      <c r="AC1273" s="17">
        <f t="shared" si="4735"/>
        <v>0</v>
      </c>
      <c r="AD1273" s="17">
        <f t="shared" si="4736"/>
        <v>0</v>
      </c>
      <c r="AE1273" s="17">
        <f t="shared" si="4586"/>
        <v>2130.3000000000002</v>
      </c>
      <c r="AF1273" s="17">
        <f t="shared" si="4587"/>
        <v>2130.3000000000002</v>
      </c>
      <c r="AG1273" s="17">
        <f t="shared" si="4588"/>
        <v>2130.3000000000002</v>
      </c>
      <c r="AH1273" s="17">
        <f t="shared" si="4737"/>
        <v>0</v>
      </c>
      <c r="AI1273" s="17">
        <f t="shared" si="4738"/>
        <v>0</v>
      </c>
      <c r="AJ1273" s="17">
        <f t="shared" si="4739"/>
        <v>0</v>
      </c>
      <c r="AK1273" s="17">
        <f t="shared" si="4740"/>
        <v>0</v>
      </c>
      <c r="AL1273" s="17">
        <f t="shared" si="4741"/>
        <v>0</v>
      </c>
      <c r="AM1273" s="17">
        <f t="shared" si="4742"/>
        <v>0</v>
      </c>
      <c r="AN1273" s="17">
        <f t="shared" si="4743"/>
        <v>0</v>
      </c>
      <c r="AO1273" s="17">
        <f t="shared" si="4744"/>
        <v>0</v>
      </c>
      <c r="AP1273" s="17">
        <f t="shared" si="4745"/>
        <v>0</v>
      </c>
      <c r="AQ1273" s="17">
        <f t="shared" si="4746"/>
        <v>0</v>
      </c>
      <c r="AR1273" s="17">
        <f t="shared" si="4747"/>
        <v>0</v>
      </c>
      <c r="AS1273" s="17">
        <f t="shared" si="4748"/>
        <v>0</v>
      </c>
      <c r="AT1273" s="17">
        <f t="shared" si="4749"/>
        <v>0</v>
      </c>
      <c r="AU1273" s="17">
        <f t="shared" si="4750"/>
        <v>0</v>
      </c>
      <c r="AV1273" s="17">
        <f t="shared" si="4751"/>
        <v>0</v>
      </c>
      <c r="AW1273" s="17">
        <f t="shared" si="4765"/>
        <v>2130.3000000000002</v>
      </c>
      <c r="AX1273" s="17">
        <f t="shared" si="4766"/>
        <v>2130.3000000000002</v>
      </c>
      <c r="AY1273" s="17">
        <f t="shared" si="4767"/>
        <v>2130.3000000000002</v>
      </c>
      <c r="AZ1273" s="17">
        <f t="shared" si="4752"/>
        <v>0</v>
      </c>
      <c r="BA1273" s="17">
        <f t="shared" si="4768"/>
        <v>2130.3000000000002</v>
      </c>
      <c r="BB1273" s="17">
        <f t="shared" si="4769"/>
        <v>2130.3000000000002</v>
      </c>
      <c r="BC1273" s="17">
        <f t="shared" si="4770"/>
        <v>2130.3000000000002</v>
      </c>
      <c r="BD1273" s="17">
        <f t="shared" si="4753"/>
        <v>0</v>
      </c>
      <c r="BE1273" s="17">
        <f t="shared" si="4754"/>
        <v>0</v>
      </c>
      <c r="BF1273" s="17">
        <f t="shared" si="4755"/>
        <v>0</v>
      </c>
      <c r="BG1273" s="17">
        <f t="shared" si="4756"/>
        <v>0</v>
      </c>
      <c r="BH1273" s="17">
        <f t="shared" si="4757"/>
        <v>0</v>
      </c>
      <c r="BI1273" s="17">
        <f t="shared" si="4758"/>
        <v>0</v>
      </c>
      <c r="BJ1273" s="17">
        <f t="shared" si="4759"/>
        <v>0</v>
      </c>
      <c r="BK1273" s="17">
        <f t="shared" si="4760"/>
        <v>0</v>
      </c>
      <c r="BL1273" s="17">
        <f t="shared" si="4761"/>
        <v>0</v>
      </c>
      <c r="BM1273" s="17">
        <f t="shared" si="4762"/>
        <v>0</v>
      </c>
      <c r="BN1273" s="17">
        <f t="shared" si="4763"/>
        <v>0</v>
      </c>
      <c r="BO1273" s="17">
        <f t="shared" si="4729"/>
        <v>2130.3000000000002</v>
      </c>
      <c r="BP1273" s="17">
        <f t="shared" si="4730"/>
        <v>2130.3000000000002</v>
      </c>
      <c r="BQ1273" s="17">
        <f t="shared" si="4731"/>
        <v>2130.3000000000002</v>
      </c>
      <c r="BR1273" s="17">
        <f t="shared" si="4764"/>
        <v>0</v>
      </c>
      <c r="BS1273" s="35"/>
      <c r="BT1273" s="35"/>
      <c r="BU1273" s="1"/>
      <c r="BV1273" s="1"/>
      <c r="BW1273" s="1"/>
      <c r="BX1273" s="1"/>
      <c r="BY1273" s="1"/>
      <c r="BZ1273" s="1"/>
      <c r="CA1273" s="1"/>
      <c r="CB1273" s="1"/>
    </row>
    <row r="1274" s="1" customFormat="1" ht="15" hidden="1">
      <c r="A1274" s="33" t="s">
        <v>505</v>
      </c>
      <c r="B1274" s="33" t="s">
        <v>103</v>
      </c>
      <c r="C1274" s="33" t="s">
        <v>36</v>
      </c>
      <c r="D1274" s="33" t="s">
        <v>415</v>
      </c>
      <c r="E1274" s="38"/>
      <c r="F1274" s="34" t="s">
        <v>43</v>
      </c>
      <c r="G1274" s="17">
        <f t="shared" si="4684"/>
        <v>2130.3000000000002</v>
      </c>
      <c r="H1274" s="17">
        <f t="shared" si="4538"/>
        <v>2130.3000000000002</v>
      </c>
      <c r="I1274" s="17">
        <f t="shared" si="4685"/>
        <v>2130.3000000000002</v>
      </c>
      <c r="J1274" s="17">
        <f t="shared" si="4686"/>
        <v>0</v>
      </c>
      <c r="K1274" s="17">
        <f t="shared" si="4687"/>
        <v>0</v>
      </c>
      <c r="L1274" s="17">
        <f t="shared" si="4688"/>
        <v>0</v>
      </c>
      <c r="M1274" s="17">
        <f t="shared" si="4641"/>
        <v>2130.3000000000002</v>
      </c>
      <c r="N1274" s="17">
        <f t="shared" si="4642"/>
        <v>2130.3000000000002</v>
      </c>
      <c r="O1274" s="17">
        <f t="shared" si="4643"/>
        <v>2130.3000000000002</v>
      </c>
      <c r="P1274" s="17">
        <f t="shared" si="4689"/>
        <v>0</v>
      </c>
      <c r="Q1274" s="17">
        <f t="shared" si="4690"/>
        <v>0</v>
      </c>
      <c r="R1274" s="17">
        <f t="shared" si="4691"/>
        <v>0</v>
      </c>
      <c r="S1274" s="17">
        <f t="shared" si="4692"/>
        <v>0</v>
      </c>
      <c r="T1274" s="17">
        <f t="shared" si="4693"/>
        <v>0</v>
      </c>
      <c r="U1274" s="17">
        <f t="shared" si="4694"/>
        <v>0</v>
      </c>
      <c r="V1274" s="17">
        <f t="shared" si="4695"/>
        <v>0</v>
      </c>
      <c r="W1274" s="17">
        <f t="shared" si="4732"/>
        <v>0</v>
      </c>
      <c r="X1274" s="17">
        <f t="shared" si="4733"/>
        <v>0</v>
      </c>
      <c r="Y1274" s="17">
        <f t="shared" si="4583"/>
        <v>2130.3000000000002</v>
      </c>
      <c r="Z1274" s="17">
        <f t="shared" si="4584"/>
        <v>2130.3000000000002</v>
      </c>
      <c r="AA1274" s="17">
        <f t="shared" si="4585"/>
        <v>2130.3000000000002</v>
      </c>
      <c r="AB1274" s="17">
        <f t="shared" si="4734"/>
        <v>0</v>
      </c>
      <c r="AC1274" s="17">
        <f t="shared" si="4735"/>
        <v>0</v>
      </c>
      <c r="AD1274" s="17">
        <f t="shared" si="4736"/>
        <v>0</v>
      </c>
      <c r="AE1274" s="17">
        <f t="shared" si="4586"/>
        <v>2130.3000000000002</v>
      </c>
      <c r="AF1274" s="17">
        <f t="shared" si="4587"/>
        <v>2130.3000000000002</v>
      </c>
      <c r="AG1274" s="17">
        <f t="shared" si="4588"/>
        <v>2130.3000000000002</v>
      </c>
      <c r="AH1274" s="17">
        <f t="shared" si="4737"/>
        <v>0</v>
      </c>
      <c r="AI1274" s="17">
        <f t="shared" si="4738"/>
        <v>0</v>
      </c>
      <c r="AJ1274" s="17">
        <f t="shared" si="4739"/>
        <v>0</v>
      </c>
      <c r="AK1274" s="17">
        <f t="shared" si="4740"/>
        <v>0</v>
      </c>
      <c r="AL1274" s="17">
        <f t="shared" si="4741"/>
        <v>0</v>
      </c>
      <c r="AM1274" s="17">
        <f t="shared" si="4742"/>
        <v>0</v>
      </c>
      <c r="AN1274" s="17">
        <f t="shared" si="4743"/>
        <v>0</v>
      </c>
      <c r="AO1274" s="17">
        <f t="shared" si="4744"/>
        <v>0</v>
      </c>
      <c r="AP1274" s="17">
        <f t="shared" si="4745"/>
        <v>0</v>
      </c>
      <c r="AQ1274" s="17">
        <f t="shared" si="4746"/>
        <v>0</v>
      </c>
      <c r="AR1274" s="17">
        <f t="shared" si="4747"/>
        <v>0</v>
      </c>
      <c r="AS1274" s="17">
        <f t="shared" si="4748"/>
        <v>0</v>
      </c>
      <c r="AT1274" s="17">
        <f t="shared" si="4749"/>
        <v>0</v>
      </c>
      <c r="AU1274" s="17">
        <f t="shared" si="4750"/>
        <v>0</v>
      </c>
      <c r="AV1274" s="17">
        <f t="shared" si="4751"/>
        <v>0</v>
      </c>
      <c r="AW1274" s="17">
        <f t="shared" si="4765"/>
        <v>2130.3000000000002</v>
      </c>
      <c r="AX1274" s="17">
        <f t="shared" si="4766"/>
        <v>2130.3000000000002</v>
      </c>
      <c r="AY1274" s="17">
        <f t="shared" si="4767"/>
        <v>2130.3000000000002</v>
      </c>
      <c r="AZ1274" s="17">
        <f t="shared" si="4752"/>
        <v>0</v>
      </c>
      <c r="BA1274" s="17">
        <f t="shared" si="4768"/>
        <v>2130.3000000000002</v>
      </c>
      <c r="BB1274" s="17">
        <f t="shared" si="4769"/>
        <v>2130.3000000000002</v>
      </c>
      <c r="BC1274" s="17">
        <f t="shared" si="4770"/>
        <v>2130.3000000000002</v>
      </c>
      <c r="BD1274" s="17">
        <f t="shared" si="4753"/>
        <v>0</v>
      </c>
      <c r="BE1274" s="17">
        <f t="shared" si="4754"/>
        <v>0</v>
      </c>
      <c r="BF1274" s="17">
        <f t="shared" si="4755"/>
        <v>0</v>
      </c>
      <c r="BG1274" s="17">
        <f t="shared" si="4756"/>
        <v>0</v>
      </c>
      <c r="BH1274" s="17">
        <f t="shared" si="4757"/>
        <v>0</v>
      </c>
      <c r="BI1274" s="17">
        <f t="shared" si="4758"/>
        <v>0</v>
      </c>
      <c r="BJ1274" s="17">
        <f t="shared" si="4759"/>
        <v>0</v>
      </c>
      <c r="BK1274" s="17">
        <f t="shared" si="4760"/>
        <v>0</v>
      </c>
      <c r="BL1274" s="17">
        <f t="shared" si="4761"/>
        <v>0</v>
      </c>
      <c r="BM1274" s="17">
        <f t="shared" si="4762"/>
        <v>0</v>
      </c>
      <c r="BN1274" s="17">
        <f t="shared" si="4763"/>
        <v>0</v>
      </c>
      <c r="BO1274" s="17">
        <f t="shared" si="4729"/>
        <v>2130.3000000000002</v>
      </c>
      <c r="BP1274" s="17">
        <f t="shared" si="4730"/>
        <v>2130.3000000000002</v>
      </c>
      <c r="BQ1274" s="17">
        <f t="shared" si="4731"/>
        <v>2130.3000000000002</v>
      </c>
      <c r="BR1274" s="17">
        <f t="shared" si="4764"/>
        <v>0</v>
      </c>
      <c r="BS1274" s="35">
        <v>0</v>
      </c>
      <c r="BT1274" s="35"/>
      <c r="BU1274" s="1"/>
      <c r="BV1274" s="1"/>
      <c r="BW1274" s="1"/>
      <c r="BX1274" s="1"/>
      <c r="BY1274" s="1"/>
      <c r="BZ1274" s="1"/>
      <c r="CA1274" s="1"/>
      <c r="CB1274" s="1"/>
    </row>
    <row r="1275" s="1" customFormat="1" ht="45">
      <c r="A1275" s="33" t="s">
        <v>505</v>
      </c>
      <c r="B1275" s="33" t="s">
        <v>103</v>
      </c>
      <c r="C1275" s="33" t="s">
        <v>36</v>
      </c>
      <c r="D1275" s="33" t="s">
        <v>482</v>
      </c>
      <c r="E1275" s="38"/>
      <c r="F1275" s="34" t="s">
        <v>483</v>
      </c>
      <c r="G1275" s="17">
        <f t="shared" si="4684"/>
        <v>2130.3000000000002</v>
      </c>
      <c r="H1275" s="17">
        <f t="shared" si="4538"/>
        <v>2130.3000000000002</v>
      </c>
      <c r="I1275" s="17">
        <f t="shared" si="4685"/>
        <v>2130.3000000000002</v>
      </c>
      <c r="J1275" s="17">
        <f t="shared" si="4686"/>
        <v>0</v>
      </c>
      <c r="K1275" s="17">
        <f t="shared" si="4687"/>
        <v>0</v>
      </c>
      <c r="L1275" s="17">
        <f t="shared" si="4688"/>
        <v>0</v>
      </c>
      <c r="M1275" s="17">
        <f t="shared" si="4641"/>
        <v>2130.3000000000002</v>
      </c>
      <c r="N1275" s="17">
        <f t="shared" si="4642"/>
        <v>2130.3000000000002</v>
      </c>
      <c r="O1275" s="17">
        <f t="shared" si="4643"/>
        <v>2130.3000000000002</v>
      </c>
      <c r="P1275" s="17">
        <f t="shared" si="4689"/>
        <v>0</v>
      </c>
      <c r="Q1275" s="17">
        <f t="shared" si="4690"/>
        <v>0</v>
      </c>
      <c r="R1275" s="17">
        <f t="shared" si="4691"/>
        <v>0</v>
      </c>
      <c r="S1275" s="17">
        <f t="shared" si="4692"/>
        <v>0</v>
      </c>
      <c r="T1275" s="17">
        <f t="shared" si="4693"/>
        <v>0</v>
      </c>
      <c r="U1275" s="17">
        <f t="shared" si="4694"/>
        <v>0</v>
      </c>
      <c r="V1275" s="17">
        <f t="shared" si="4695"/>
        <v>0</v>
      </c>
      <c r="W1275" s="17">
        <f t="shared" si="4732"/>
        <v>0</v>
      </c>
      <c r="X1275" s="17">
        <f t="shared" si="4733"/>
        <v>0</v>
      </c>
      <c r="Y1275" s="17">
        <f t="shared" si="4583"/>
        <v>2130.3000000000002</v>
      </c>
      <c r="Z1275" s="17">
        <f t="shared" si="4584"/>
        <v>2130.3000000000002</v>
      </c>
      <c r="AA1275" s="17">
        <f t="shared" si="4585"/>
        <v>2130.3000000000002</v>
      </c>
      <c r="AB1275" s="17">
        <f t="shared" si="4734"/>
        <v>0</v>
      </c>
      <c r="AC1275" s="17">
        <f t="shared" si="4735"/>
        <v>0</v>
      </c>
      <c r="AD1275" s="17">
        <f t="shared" si="4736"/>
        <v>0</v>
      </c>
      <c r="AE1275" s="17">
        <f t="shared" si="4586"/>
        <v>2130.3000000000002</v>
      </c>
      <c r="AF1275" s="17">
        <f t="shared" si="4587"/>
        <v>2130.3000000000002</v>
      </c>
      <c r="AG1275" s="17">
        <f t="shared" si="4588"/>
        <v>2130.3000000000002</v>
      </c>
      <c r="AH1275" s="17">
        <f t="shared" si="4737"/>
        <v>0</v>
      </c>
      <c r="AI1275" s="17">
        <f t="shared" si="4738"/>
        <v>0</v>
      </c>
      <c r="AJ1275" s="17">
        <f t="shared" si="4739"/>
        <v>0</v>
      </c>
      <c r="AK1275" s="17">
        <f t="shared" si="4740"/>
        <v>0</v>
      </c>
      <c r="AL1275" s="17">
        <f t="shared" si="4741"/>
        <v>0</v>
      </c>
      <c r="AM1275" s="17">
        <f t="shared" si="4742"/>
        <v>0</v>
      </c>
      <c r="AN1275" s="17">
        <f t="shared" si="4743"/>
        <v>0</v>
      </c>
      <c r="AO1275" s="17">
        <f t="shared" si="4744"/>
        <v>0</v>
      </c>
      <c r="AP1275" s="17">
        <f t="shared" si="4745"/>
        <v>0</v>
      </c>
      <c r="AQ1275" s="17">
        <f t="shared" si="4746"/>
        <v>0</v>
      </c>
      <c r="AR1275" s="17">
        <f t="shared" si="4747"/>
        <v>0</v>
      </c>
      <c r="AS1275" s="17">
        <f t="shared" si="4748"/>
        <v>0</v>
      </c>
      <c r="AT1275" s="17">
        <f t="shared" si="4749"/>
        <v>0</v>
      </c>
      <c r="AU1275" s="17">
        <f t="shared" si="4750"/>
        <v>0</v>
      </c>
      <c r="AV1275" s="17">
        <f t="shared" si="4751"/>
        <v>0</v>
      </c>
      <c r="AW1275" s="17">
        <f t="shared" si="4765"/>
        <v>2130.3000000000002</v>
      </c>
      <c r="AX1275" s="17">
        <f t="shared" si="4766"/>
        <v>2130.3000000000002</v>
      </c>
      <c r="AY1275" s="17">
        <f t="shared" si="4767"/>
        <v>2130.3000000000002</v>
      </c>
      <c r="AZ1275" s="17">
        <f t="shared" si="4752"/>
        <v>0</v>
      </c>
      <c r="BA1275" s="17">
        <f t="shared" si="4768"/>
        <v>2130.3000000000002</v>
      </c>
      <c r="BB1275" s="17">
        <f t="shared" si="4769"/>
        <v>2130.3000000000002</v>
      </c>
      <c r="BC1275" s="17">
        <f t="shared" si="4770"/>
        <v>2130.3000000000002</v>
      </c>
      <c r="BD1275" s="17">
        <f t="shared" si="4753"/>
        <v>0</v>
      </c>
      <c r="BE1275" s="17">
        <f t="shared" si="4754"/>
        <v>0</v>
      </c>
      <c r="BF1275" s="17">
        <f t="shared" si="4755"/>
        <v>0</v>
      </c>
      <c r="BG1275" s="17">
        <f t="shared" si="4756"/>
        <v>0</v>
      </c>
      <c r="BH1275" s="17">
        <f t="shared" si="4757"/>
        <v>0</v>
      </c>
      <c r="BI1275" s="17">
        <f t="shared" si="4758"/>
        <v>0</v>
      </c>
      <c r="BJ1275" s="17">
        <f t="shared" si="4759"/>
        <v>0</v>
      </c>
      <c r="BK1275" s="17">
        <f t="shared" si="4760"/>
        <v>0</v>
      </c>
      <c r="BL1275" s="17">
        <f t="shared" si="4761"/>
        <v>0</v>
      </c>
      <c r="BM1275" s="17">
        <f t="shared" si="4762"/>
        <v>0</v>
      </c>
      <c r="BN1275" s="17">
        <f t="shared" si="4763"/>
        <v>0</v>
      </c>
      <c r="BO1275" s="17">
        <f t="shared" si="4729"/>
        <v>2130.3000000000002</v>
      </c>
      <c r="BP1275" s="17">
        <f t="shared" si="4730"/>
        <v>2130.3000000000002</v>
      </c>
      <c r="BQ1275" s="17">
        <f t="shared" si="4731"/>
        <v>2130.3000000000002</v>
      </c>
      <c r="BR1275" s="17">
        <f t="shared" si="4764"/>
        <v>0</v>
      </c>
      <c r="BS1275" s="35"/>
      <c r="BT1275" s="35"/>
      <c r="BU1275" s="1"/>
      <c r="BV1275" s="1"/>
      <c r="BW1275" s="1"/>
      <c r="BX1275" s="1"/>
      <c r="BY1275" s="1"/>
      <c r="BZ1275" s="1"/>
      <c r="CA1275" s="1"/>
      <c r="CB1275" s="1"/>
    </row>
    <row r="1276" s="1" customFormat="1" ht="45">
      <c r="A1276" s="33" t="s">
        <v>505</v>
      </c>
      <c r="B1276" s="33" t="s">
        <v>103</v>
      </c>
      <c r="C1276" s="33" t="s">
        <v>36</v>
      </c>
      <c r="D1276" s="33" t="s">
        <v>484</v>
      </c>
      <c r="E1276" s="38"/>
      <c r="F1276" s="34" t="s">
        <v>485</v>
      </c>
      <c r="G1276" s="17">
        <f t="shared" si="4684"/>
        <v>2130.3000000000002</v>
      </c>
      <c r="H1276" s="17">
        <f t="shared" si="4538"/>
        <v>2130.3000000000002</v>
      </c>
      <c r="I1276" s="17">
        <f t="shared" si="4685"/>
        <v>2130.3000000000002</v>
      </c>
      <c r="J1276" s="17">
        <f t="shared" si="4686"/>
        <v>0</v>
      </c>
      <c r="K1276" s="17">
        <f t="shared" si="4687"/>
        <v>0</v>
      </c>
      <c r="L1276" s="17">
        <f t="shared" si="4688"/>
        <v>0</v>
      </c>
      <c r="M1276" s="17">
        <f t="shared" si="4641"/>
        <v>2130.3000000000002</v>
      </c>
      <c r="N1276" s="17">
        <f t="shared" si="4642"/>
        <v>2130.3000000000002</v>
      </c>
      <c r="O1276" s="17">
        <f t="shared" si="4643"/>
        <v>2130.3000000000002</v>
      </c>
      <c r="P1276" s="17">
        <f t="shared" si="4689"/>
        <v>0</v>
      </c>
      <c r="Q1276" s="17">
        <f t="shared" si="4690"/>
        <v>0</v>
      </c>
      <c r="R1276" s="17">
        <f t="shared" si="4691"/>
        <v>0</v>
      </c>
      <c r="S1276" s="17">
        <f t="shared" si="4692"/>
        <v>0</v>
      </c>
      <c r="T1276" s="17">
        <f t="shared" si="4693"/>
        <v>0</v>
      </c>
      <c r="U1276" s="17">
        <f t="shared" si="4694"/>
        <v>0</v>
      </c>
      <c r="V1276" s="17">
        <f t="shared" si="4695"/>
        <v>0</v>
      </c>
      <c r="W1276" s="17">
        <f t="shared" si="4732"/>
        <v>0</v>
      </c>
      <c r="X1276" s="17">
        <f t="shared" si="4733"/>
        <v>0</v>
      </c>
      <c r="Y1276" s="17">
        <f t="shared" si="4583"/>
        <v>2130.3000000000002</v>
      </c>
      <c r="Z1276" s="17">
        <f t="shared" si="4584"/>
        <v>2130.3000000000002</v>
      </c>
      <c r="AA1276" s="17">
        <f t="shared" si="4585"/>
        <v>2130.3000000000002</v>
      </c>
      <c r="AB1276" s="17">
        <f t="shared" si="4734"/>
        <v>0</v>
      </c>
      <c r="AC1276" s="17">
        <f t="shared" si="4735"/>
        <v>0</v>
      </c>
      <c r="AD1276" s="17">
        <f t="shared" si="4736"/>
        <v>0</v>
      </c>
      <c r="AE1276" s="17">
        <f t="shared" si="4586"/>
        <v>2130.3000000000002</v>
      </c>
      <c r="AF1276" s="17">
        <f t="shared" si="4587"/>
        <v>2130.3000000000002</v>
      </c>
      <c r="AG1276" s="17">
        <f t="shared" si="4588"/>
        <v>2130.3000000000002</v>
      </c>
      <c r="AH1276" s="17">
        <f t="shared" si="4737"/>
        <v>0</v>
      </c>
      <c r="AI1276" s="17">
        <f t="shared" si="4738"/>
        <v>0</v>
      </c>
      <c r="AJ1276" s="17">
        <f t="shared" si="4739"/>
        <v>0</v>
      </c>
      <c r="AK1276" s="17">
        <f t="shared" si="4740"/>
        <v>0</v>
      </c>
      <c r="AL1276" s="17">
        <f t="shared" si="4741"/>
        <v>0</v>
      </c>
      <c r="AM1276" s="17">
        <f t="shared" si="4742"/>
        <v>0</v>
      </c>
      <c r="AN1276" s="17">
        <f t="shared" si="4743"/>
        <v>0</v>
      </c>
      <c r="AO1276" s="17">
        <f t="shared" si="4744"/>
        <v>0</v>
      </c>
      <c r="AP1276" s="17">
        <f t="shared" si="4745"/>
        <v>0</v>
      </c>
      <c r="AQ1276" s="17">
        <f t="shared" si="4746"/>
        <v>0</v>
      </c>
      <c r="AR1276" s="17">
        <f t="shared" si="4747"/>
        <v>0</v>
      </c>
      <c r="AS1276" s="17">
        <f t="shared" si="4748"/>
        <v>0</v>
      </c>
      <c r="AT1276" s="17">
        <f t="shared" si="4749"/>
        <v>0</v>
      </c>
      <c r="AU1276" s="17">
        <f t="shared" si="4750"/>
        <v>0</v>
      </c>
      <c r="AV1276" s="17">
        <f t="shared" si="4751"/>
        <v>0</v>
      </c>
      <c r="AW1276" s="17">
        <f t="shared" si="4765"/>
        <v>2130.3000000000002</v>
      </c>
      <c r="AX1276" s="17">
        <f t="shared" si="4766"/>
        <v>2130.3000000000002</v>
      </c>
      <c r="AY1276" s="17">
        <f t="shared" si="4767"/>
        <v>2130.3000000000002</v>
      </c>
      <c r="AZ1276" s="17">
        <f t="shared" si="4752"/>
        <v>0</v>
      </c>
      <c r="BA1276" s="17">
        <f t="shared" si="4768"/>
        <v>2130.3000000000002</v>
      </c>
      <c r="BB1276" s="17">
        <f t="shared" si="4769"/>
        <v>2130.3000000000002</v>
      </c>
      <c r="BC1276" s="17">
        <f t="shared" si="4770"/>
        <v>2130.3000000000002</v>
      </c>
      <c r="BD1276" s="17">
        <f t="shared" si="4753"/>
        <v>0</v>
      </c>
      <c r="BE1276" s="17">
        <f t="shared" si="4754"/>
        <v>0</v>
      </c>
      <c r="BF1276" s="17">
        <f t="shared" si="4755"/>
        <v>0</v>
      </c>
      <c r="BG1276" s="17">
        <f t="shared" si="4756"/>
        <v>0</v>
      </c>
      <c r="BH1276" s="17">
        <f t="shared" si="4757"/>
        <v>0</v>
      </c>
      <c r="BI1276" s="17">
        <f t="shared" si="4758"/>
        <v>0</v>
      </c>
      <c r="BJ1276" s="17">
        <f t="shared" si="4759"/>
        <v>0</v>
      </c>
      <c r="BK1276" s="17">
        <f t="shared" si="4760"/>
        <v>0</v>
      </c>
      <c r="BL1276" s="17">
        <f t="shared" si="4761"/>
        <v>0</v>
      </c>
      <c r="BM1276" s="17">
        <f t="shared" si="4762"/>
        <v>0</v>
      </c>
      <c r="BN1276" s="17">
        <f t="shared" si="4763"/>
        <v>0</v>
      </c>
      <c r="BO1276" s="17">
        <f t="shared" si="4729"/>
        <v>2130.3000000000002</v>
      </c>
      <c r="BP1276" s="17">
        <f t="shared" si="4730"/>
        <v>2130.3000000000002</v>
      </c>
      <c r="BQ1276" s="17">
        <f t="shared" si="4731"/>
        <v>2130.3000000000002</v>
      </c>
      <c r="BR1276" s="17">
        <f t="shared" si="4764"/>
        <v>0</v>
      </c>
      <c r="BS1276" s="35"/>
      <c r="BT1276" s="35"/>
      <c r="BU1276" s="1"/>
      <c r="BV1276" s="1"/>
      <c r="BW1276" s="1"/>
      <c r="BX1276" s="1"/>
      <c r="BY1276" s="1"/>
      <c r="BZ1276" s="1"/>
      <c r="CA1276" s="1"/>
      <c r="CB1276" s="1"/>
    </row>
    <row r="1277" s="1" customFormat="1" ht="30">
      <c r="A1277" s="33" t="s">
        <v>505</v>
      </c>
      <c r="B1277" s="33" t="s">
        <v>103</v>
      </c>
      <c r="C1277" s="33" t="s">
        <v>36</v>
      </c>
      <c r="D1277" s="33" t="s">
        <v>484</v>
      </c>
      <c r="E1277" s="33" t="s">
        <v>48</v>
      </c>
      <c r="F1277" s="34" t="s">
        <v>49</v>
      </c>
      <c r="G1277" s="17">
        <v>2130.3000000000002</v>
      </c>
      <c r="H1277" s="17">
        <v>2130.3000000000002</v>
      </c>
      <c r="I1277" s="17">
        <v>2130.3000000000002</v>
      </c>
      <c r="J1277" s="17"/>
      <c r="K1277" s="17"/>
      <c r="L1277" s="17"/>
      <c r="M1277" s="17">
        <f t="shared" si="4641"/>
        <v>2130.3000000000002</v>
      </c>
      <c r="N1277" s="17">
        <f t="shared" si="4642"/>
        <v>2130.3000000000002</v>
      </c>
      <c r="O1277" s="17">
        <f t="shared" si="4643"/>
        <v>2130.3000000000002</v>
      </c>
      <c r="P1277" s="17"/>
      <c r="Q1277" s="17"/>
      <c r="R1277" s="17"/>
      <c r="S1277" s="17"/>
      <c r="T1277" s="17"/>
      <c r="U1277" s="17"/>
      <c r="V1277" s="17"/>
      <c r="W1277" s="17"/>
      <c r="X1277" s="17"/>
      <c r="Y1277" s="17">
        <f t="shared" si="4583"/>
        <v>2130.3000000000002</v>
      </c>
      <c r="Z1277" s="17">
        <f t="shared" si="4584"/>
        <v>2130.3000000000002</v>
      </c>
      <c r="AA1277" s="17">
        <f t="shared" si="4585"/>
        <v>2130.3000000000002</v>
      </c>
      <c r="AB1277" s="17"/>
      <c r="AC1277" s="17"/>
      <c r="AD1277" s="17"/>
      <c r="AE1277" s="17">
        <f t="shared" si="4586"/>
        <v>2130.3000000000002</v>
      </c>
      <c r="AF1277" s="17">
        <f t="shared" si="4587"/>
        <v>2130.3000000000002</v>
      </c>
      <c r="AG1277" s="17">
        <f t="shared" si="4588"/>
        <v>2130.3000000000002</v>
      </c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>
        <f t="shared" si="4765"/>
        <v>2130.3000000000002</v>
      </c>
      <c r="AX1277" s="17">
        <f t="shared" si="4766"/>
        <v>2130.3000000000002</v>
      </c>
      <c r="AY1277" s="17">
        <f t="shared" si="4767"/>
        <v>2130.3000000000002</v>
      </c>
      <c r="AZ1277" s="17"/>
      <c r="BA1277" s="17">
        <f t="shared" si="4768"/>
        <v>2130.3000000000002</v>
      </c>
      <c r="BB1277" s="17">
        <f t="shared" si="4769"/>
        <v>2130.3000000000002</v>
      </c>
      <c r="BC1277" s="17">
        <f t="shared" si="4770"/>
        <v>2130.3000000000002</v>
      </c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>
        <f t="shared" si="4729"/>
        <v>2130.3000000000002</v>
      </c>
      <c r="BP1277" s="17">
        <f t="shared" si="4730"/>
        <v>2130.3000000000002</v>
      </c>
      <c r="BQ1277" s="17">
        <f t="shared" si="4731"/>
        <v>2130.3000000000002</v>
      </c>
      <c r="BR1277" s="17"/>
      <c r="BS1277" s="35"/>
      <c r="BT1277" s="35"/>
      <c r="BU1277" s="1"/>
      <c r="BV1277" s="1"/>
      <c r="BW1277" s="1"/>
      <c r="BX1277" s="1"/>
      <c r="BY1277" s="1"/>
      <c r="BZ1277" s="1"/>
      <c r="CA1277" s="1"/>
      <c r="CB1277" s="1"/>
    </row>
    <row r="1278" s="23" customFormat="1" ht="15">
      <c r="A1278" s="24" t="s">
        <v>509</v>
      </c>
      <c r="B1278" s="24"/>
      <c r="C1278" s="24"/>
      <c r="D1278" s="24"/>
      <c r="E1278" s="24"/>
      <c r="F1278" s="25" t="s">
        <v>510</v>
      </c>
      <c r="G1278" s="26">
        <f>G1279+G1330+G1385+G1397+G1349+G1312+G1407+G1378</f>
        <v>143517.70000000001</v>
      </c>
      <c r="H1278" s="26">
        <f>H1279+H1330+H1385+H1397+H1349+H1312+H1407+H1378</f>
        <v>127886.59999999999</v>
      </c>
      <c r="I1278" s="26">
        <f>I1279+I1330+I1385+I1397+I1349+I1312+I1407+I1378</f>
        <v>124223.7</v>
      </c>
      <c r="J1278" s="26">
        <f>J1279+J1330+J1385+J1397+J1349+J1312+J1407+J1378</f>
        <v>11896.1</v>
      </c>
      <c r="K1278" s="26">
        <f>K1279+K1330+K1385+K1397+K1349+K1312+K1407+K1378</f>
        <v>11918</v>
      </c>
      <c r="L1278" s="26">
        <f>L1279+L1330+L1385+L1397+L1349+L1312+L1407+L1378</f>
        <v>11918</v>
      </c>
      <c r="M1278" s="26">
        <f t="shared" si="4641"/>
        <v>155413.80000000002</v>
      </c>
      <c r="N1278" s="26">
        <f t="shared" si="4642"/>
        <v>139804.59999999998</v>
      </c>
      <c r="O1278" s="26">
        <f t="shared" si="4643"/>
        <v>136141.70000000001</v>
      </c>
      <c r="P1278" s="26">
        <f>P1279+P1330+P1385+P1397+P1349+P1312+P1407+P1378</f>
        <v>8841.8999999999996</v>
      </c>
      <c r="Q1278" s="26">
        <f>Q1279+Q1330+Q1385+Q1397+Q1349+Q1312+Q1407+Q1378</f>
        <v>0</v>
      </c>
      <c r="R1278" s="26">
        <f>R1279+R1330+R1385+R1397+R1349+R1312+R1407+R1378</f>
        <v>0</v>
      </c>
      <c r="S1278" s="26">
        <f>S1279+S1330+S1385+S1397+S1349+S1312+S1407+S1378</f>
        <v>443.26699999999994</v>
      </c>
      <c r="T1278" s="26">
        <f>T1279+T1330+T1385+T1397+T1349+T1312+T1407+T1378</f>
        <v>10946.6</v>
      </c>
      <c r="U1278" s="26">
        <f>U1279+U1330+U1385+U1397+U1349+U1312+U1407+U1378</f>
        <v>0</v>
      </c>
      <c r="V1278" s="26">
        <f>V1279+V1330+V1385+V1397+V1349+V1312+V1407+V1378</f>
        <v>10946.6</v>
      </c>
      <c r="W1278" s="26">
        <f>W1279+W1330+W1385+W1397+W1349+W1312+W1407+W1378</f>
        <v>0</v>
      </c>
      <c r="X1278" s="26">
        <f>X1279+X1330+X1385+X1397+X1349+X1312+X1407+X1378</f>
        <v>0</v>
      </c>
      <c r="Y1278" s="26">
        <f t="shared" si="4583"/>
        <v>164698.967</v>
      </c>
      <c r="Z1278" s="26">
        <f t="shared" si="4584"/>
        <v>150751.19999999998</v>
      </c>
      <c r="AA1278" s="26">
        <f t="shared" si="4585"/>
        <v>147088.30000000002</v>
      </c>
      <c r="AB1278" s="26">
        <f>AB1279+AB1330+AB1385+AB1397+AB1349+AB1312+AB1407+AB1378</f>
        <v>0</v>
      </c>
      <c r="AC1278" s="26">
        <f>AC1279+AC1330+AC1385+AC1397+AC1349+AC1312+AC1407+AC1378</f>
        <v>0</v>
      </c>
      <c r="AD1278" s="26">
        <f>AD1279+AD1330+AD1385+AD1397+AD1349+AD1312+AD1407+AD1378</f>
        <v>0</v>
      </c>
      <c r="AE1278" s="26">
        <f t="shared" si="4586"/>
        <v>164698.967</v>
      </c>
      <c r="AF1278" s="26">
        <f t="shared" si="4587"/>
        <v>150751.19999999998</v>
      </c>
      <c r="AG1278" s="26">
        <f t="shared" si="4588"/>
        <v>147088.30000000002</v>
      </c>
      <c r="AH1278" s="26">
        <f>AH1279+AH1330+AH1385+AH1397+AH1349+AH1312+AH1407+AH1378</f>
        <v>0</v>
      </c>
      <c r="AI1278" s="26">
        <f>AI1279+AI1330+AI1385+AI1397+AI1349+AI1312+AI1407+AI1378</f>
        <v>0</v>
      </c>
      <c r="AJ1278" s="26">
        <f>AJ1279+AJ1330+AJ1385+AJ1397+AJ1349+AJ1312+AJ1407+AJ1378</f>
        <v>-117.75600000000009</v>
      </c>
      <c r="AK1278" s="26">
        <f>AK1279+AK1330+AK1385+AK1397+AK1349+AK1312+AK1407+AK1378</f>
        <v>0</v>
      </c>
      <c r="AL1278" s="26">
        <f>AL1279+AL1330+AL1385+AL1397+AL1349+AL1312+AL1407+AL1378</f>
        <v>0</v>
      </c>
      <c r="AM1278" s="26">
        <f>AM1279+AM1330+AM1385+AM1397+AM1349+AM1312+AM1407+AM1378</f>
        <v>0</v>
      </c>
      <c r="AN1278" s="26">
        <f>AN1279+AN1330+AN1385+AN1397+AN1349+AN1312+AN1407+AN1378</f>
        <v>0</v>
      </c>
      <c r="AO1278" s="26">
        <f>AO1279+AO1330+AO1385+AO1397+AO1349+AO1312+AO1407+AO1378</f>
        <v>0</v>
      </c>
      <c r="AP1278" s="26">
        <f>AP1279+AP1330+AP1385+AP1397+AP1349+AP1312+AP1407+AP1378</f>
        <v>0</v>
      </c>
      <c r="AQ1278" s="26">
        <f>AQ1279+AQ1330+AQ1385+AQ1397+AQ1349+AQ1312+AQ1407+AQ1378</f>
        <v>0</v>
      </c>
      <c r="AR1278" s="26">
        <f>AR1279+AR1330+AR1385+AR1397+AR1349+AR1312+AR1407+AR1378</f>
        <v>0</v>
      </c>
      <c r="AS1278" s="26">
        <f>AS1279+AS1330+AS1385+AS1397+AS1349+AS1312+AS1407+AS1378</f>
        <v>0</v>
      </c>
      <c r="AT1278" s="26">
        <f>AT1279+AT1330+AT1385+AT1397+AT1349+AT1312+AT1407+AT1378</f>
        <v>0</v>
      </c>
      <c r="AU1278" s="26">
        <f>AU1279+AU1330+AU1385+AU1397+AU1349+AU1312+AU1407+AU1378</f>
        <v>0</v>
      </c>
      <c r="AV1278" s="26">
        <f>AV1279+AV1330+AV1385+AV1397+AV1349+AV1312+AV1407+AV1378</f>
        <v>0</v>
      </c>
      <c r="AW1278" s="26">
        <f t="shared" si="4765"/>
        <v>164581.21100000001</v>
      </c>
      <c r="AX1278" s="26">
        <f t="shared" si="4766"/>
        <v>150751.19999999998</v>
      </c>
      <c r="AY1278" s="26">
        <f t="shared" si="4767"/>
        <v>147088.30000000002</v>
      </c>
      <c r="AZ1278" s="26">
        <f>AZ1279+AZ1330+AZ1385+AZ1397+AZ1349+AZ1312+AZ1407+AZ1378</f>
        <v>0</v>
      </c>
      <c r="BA1278" s="26">
        <f t="shared" si="4768"/>
        <v>164581.21100000001</v>
      </c>
      <c r="BB1278" s="26">
        <f t="shared" si="4769"/>
        <v>150751.19999999998</v>
      </c>
      <c r="BC1278" s="26">
        <f t="shared" si="4770"/>
        <v>147088.30000000002</v>
      </c>
      <c r="BD1278" s="26">
        <f>BD1279+BD1330+BD1385+BD1397+BD1349+BD1312+BD1407+BD1378</f>
        <v>0</v>
      </c>
      <c r="BE1278" s="26">
        <f>BE1279+BE1330+BE1385+BE1397+BE1349+BE1312+BE1407+BE1378</f>
        <v>603.96400000000006</v>
      </c>
      <c r="BF1278" s="26">
        <f>BF1279+BF1330+BF1385+BF1397+BF1349+BF1312+BF1407+BF1378</f>
        <v>2076.663</v>
      </c>
      <c r="BG1278" s="26">
        <f>BG1279+BG1330+BG1385+BG1397+BG1349+BG1312+BG1407+BG1378</f>
        <v>0</v>
      </c>
      <c r="BH1278" s="26">
        <f>BH1279+BH1330+BH1385+BH1397+BH1349+BH1312+BH1407+BH1378</f>
        <v>0</v>
      </c>
      <c r="BI1278" s="26">
        <f>BI1279+BI1330+BI1385+BI1397+BI1349+BI1312+BI1407+BI1378</f>
        <v>0</v>
      </c>
      <c r="BJ1278" s="26">
        <f>BJ1279+BJ1330+BJ1385+BJ1397+BJ1349+BJ1312+BJ1407+BJ1378</f>
        <v>7539.7659999999996</v>
      </c>
      <c r="BK1278" s="26">
        <f>BK1279+BK1330+BK1385+BK1397+BK1349+BK1312+BK1407+BK1378</f>
        <v>0</v>
      </c>
      <c r="BL1278" s="26">
        <f>BL1279+BL1330+BL1385+BL1397+BL1349+BL1312+BL1407+BL1378</f>
        <v>0</v>
      </c>
      <c r="BM1278" s="26">
        <f>BM1279+BM1330+BM1385+BM1397+BM1349+BM1312+BM1407+BM1378</f>
        <v>0</v>
      </c>
      <c r="BN1278" s="26">
        <f>BN1279+BN1330+BN1385+BN1397+BN1349+BN1312+BN1407+BN1378</f>
        <v>0</v>
      </c>
      <c r="BO1278" s="26">
        <f t="shared" si="4729"/>
        <v>167261.83800000002</v>
      </c>
      <c r="BP1278" s="26">
        <f t="shared" si="4730"/>
        <v>158290.96599999999</v>
      </c>
      <c r="BQ1278" s="26">
        <f t="shared" si="4731"/>
        <v>147088.30000000002</v>
      </c>
      <c r="BR1278" s="26">
        <f>BR1279+BR1330+BR1385+BR1397+BR1349+BR1312+BR1407+BR1378</f>
        <v>0</v>
      </c>
      <c r="BS1278" s="27"/>
      <c r="BT1278" s="27"/>
      <c r="BU1278" s="23"/>
      <c r="BV1278" s="23"/>
      <c r="BW1278" s="23"/>
      <c r="BX1278" s="23"/>
      <c r="BY1278" s="23"/>
      <c r="BZ1278" s="23"/>
      <c r="CA1278" s="23"/>
      <c r="CB1278" s="23"/>
    </row>
    <row r="1279" s="23" customFormat="1" ht="15">
      <c r="A1279" s="24" t="s">
        <v>509</v>
      </c>
      <c r="B1279" s="24" t="s">
        <v>36</v>
      </c>
      <c r="C1279" s="24"/>
      <c r="D1279" s="24"/>
      <c r="E1279" s="24"/>
      <c r="F1279" s="25" t="s">
        <v>37</v>
      </c>
      <c r="G1279" s="26">
        <f>G1292+G1280</f>
        <v>83820.5</v>
      </c>
      <c r="H1279" s="26">
        <f>H1292+H1280</f>
        <v>82472.299999999988</v>
      </c>
      <c r="I1279" s="26">
        <f>I1292+I1280</f>
        <v>82468.799999999988</v>
      </c>
      <c r="J1279" s="26">
        <f>J1292+J1280</f>
        <v>709.5</v>
      </c>
      <c r="K1279" s="26">
        <f>K1292+K1280</f>
        <v>731.39999999999998</v>
      </c>
      <c r="L1279" s="26">
        <f>L1292+L1280</f>
        <v>731.39999999999998</v>
      </c>
      <c r="M1279" s="26">
        <f t="shared" si="4641"/>
        <v>84530</v>
      </c>
      <c r="N1279" s="26">
        <f t="shared" si="4642"/>
        <v>83203.699999999983</v>
      </c>
      <c r="O1279" s="26">
        <f t="shared" si="4643"/>
        <v>83200.199999999983</v>
      </c>
      <c r="P1279" s="26">
        <f>P1292+P1280</f>
        <v>8841.8999999999996</v>
      </c>
      <c r="Q1279" s="26">
        <f>Q1292+Q1280</f>
        <v>0</v>
      </c>
      <c r="R1279" s="26">
        <f>R1292+R1280</f>
        <v>0</v>
      </c>
      <c r="S1279" s="26">
        <f>S1292+S1280</f>
        <v>110.25</v>
      </c>
      <c r="T1279" s="26">
        <f>T1292+T1280</f>
        <v>10946.6</v>
      </c>
      <c r="U1279" s="26">
        <f>U1292+U1280</f>
        <v>0</v>
      </c>
      <c r="V1279" s="26">
        <f>V1292+V1280</f>
        <v>10946.6</v>
      </c>
      <c r="W1279" s="26">
        <f>W1292+W1280</f>
        <v>0</v>
      </c>
      <c r="X1279" s="26">
        <f>X1292+X1280</f>
        <v>0</v>
      </c>
      <c r="Y1279" s="26">
        <f t="shared" si="4583"/>
        <v>93482.149999999994</v>
      </c>
      <c r="Z1279" s="26">
        <f t="shared" si="4584"/>
        <v>94150.299999999988</v>
      </c>
      <c r="AA1279" s="26">
        <f t="shared" si="4585"/>
        <v>94146.799999999988</v>
      </c>
      <c r="AB1279" s="26">
        <f>AB1292+AB1280</f>
        <v>0</v>
      </c>
      <c r="AC1279" s="26">
        <f>AC1292+AC1280</f>
        <v>0</v>
      </c>
      <c r="AD1279" s="26">
        <f>AD1292+AD1280</f>
        <v>0</v>
      </c>
      <c r="AE1279" s="26">
        <f t="shared" si="4586"/>
        <v>93482.149999999994</v>
      </c>
      <c r="AF1279" s="26">
        <f t="shared" si="4587"/>
        <v>94150.299999999988</v>
      </c>
      <c r="AG1279" s="26">
        <f t="shared" si="4588"/>
        <v>94146.799999999988</v>
      </c>
      <c r="AH1279" s="26">
        <f>AH1292+AH1280</f>
        <v>0</v>
      </c>
      <c r="AI1279" s="26">
        <f>AI1292+AI1280</f>
        <v>0</v>
      </c>
      <c r="AJ1279" s="26">
        <f>AJ1292+AJ1280</f>
        <v>803.34799999999996</v>
      </c>
      <c r="AK1279" s="26">
        <f>AK1292+AK1280</f>
        <v>0</v>
      </c>
      <c r="AL1279" s="26">
        <f>AL1292+AL1280</f>
        <v>0</v>
      </c>
      <c r="AM1279" s="26">
        <f>AM1292+AM1280</f>
        <v>0</v>
      </c>
      <c r="AN1279" s="26">
        <f>AN1292+AN1280</f>
        <v>0</v>
      </c>
      <c r="AO1279" s="26">
        <f>AO1292+AO1280</f>
        <v>0</v>
      </c>
      <c r="AP1279" s="26">
        <f>AP1292+AP1280</f>
        <v>0</v>
      </c>
      <c r="AQ1279" s="26">
        <f>AQ1292+AQ1280</f>
        <v>0</v>
      </c>
      <c r="AR1279" s="26">
        <f>AR1292+AR1280</f>
        <v>0</v>
      </c>
      <c r="AS1279" s="26">
        <f>AS1292+AS1280</f>
        <v>0</v>
      </c>
      <c r="AT1279" s="26">
        <f>AT1292+AT1280</f>
        <v>0</v>
      </c>
      <c r="AU1279" s="26">
        <f>AU1292+AU1280</f>
        <v>0</v>
      </c>
      <c r="AV1279" s="26">
        <f>AV1292+AV1280</f>
        <v>0</v>
      </c>
      <c r="AW1279" s="26">
        <f t="shared" si="4765"/>
        <v>94285.497999999992</v>
      </c>
      <c r="AX1279" s="26">
        <f t="shared" si="4766"/>
        <v>94150.299999999988</v>
      </c>
      <c r="AY1279" s="26">
        <f t="shared" si="4767"/>
        <v>94146.799999999988</v>
      </c>
      <c r="AZ1279" s="26">
        <f>AZ1292+AZ1280</f>
        <v>0</v>
      </c>
      <c r="BA1279" s="26">
        <f t="shared" si="4768"/>
        <v>94285.497999999992</v>
      </c>
      <c r="BB1279" s="26">
        <f t="shared" si="4769"/>
        <v>94150.299999999988</v>
      </c>
      <c r="BC1279" s="26">
        <f t="shared" si="4770"/>
        <v>94146.799999999988</v>
      </c>
      <c r="BD1279" s="26">
        <f>BD1292+BD1280</f>
        <v>0</v>
      </c>
      <c r="BE1279" s="26">
        <f>BE1292+BE1280</f>
        <v>603.96400000000006</v>
      </c>
      <c r="BF1279" s="26">
        <f>BF1292+BF1280</f>
        <v>0</v>
      </c>
      <c r="BG1279" s="26">
        <f>BG1292+BG1280</f>
        <v>0</v>
      </c>
      <c r="BH1279" s="26">
        <f>BH1292+BH1280</f>
        <v>0</v>
      </c>
      <c r="BI1279" s="26">
        <f>BI1292+BI1280</f>
        <v>0</v>
      </c>
      <c r="BJ1279" s="26">
        <f>BJ1292+BJ1280</f>
        <v>0</v>
      </c>
      <c r="BK1279" s="26">
        <f>BK1292+BK1280</f>
        <v>0</v>
      </c>
      <c r="BL1279" s="26">
        <f>BL1292+BL1280</f>
        <v>0</v>
      </c>
      <c r="BM1279" s="26">
        <f>BM1292+BM1280</f>
        <v>0</v>
      </c>
      <c r="BN1279" s="26">
        <f>BN1292+BN1280</f>
        <v>0</v>
      </c>
      <c r="BO1279" s="26">
        <f t="shared" si="4729"/>
        <v>94889.462</v>
      </c>
      <c r="BP1279" s="26">
        <f t="shared" si="4730"/>
        <v>94150.299999999988</v>
      </c>
      <c r="BQ1279" s="26">
        <f t="shared" si="4731"/>
        <v>94146.799999999988</v>
      </c>
      <c r="BR1279" s="26">
        <f>BR1292+BR1280</f>
        <v>0</v>
      </c>
      <c r="BS1279" s="27"/>
      <c r="BT1279" s="27"/>
      <c r="BU1279" s="23"/>
      <c r="BV1279" s="23"/>
      <c r="BW1279" s="23"/>
      <c r="BX1279" s="23"/>
      <c r="BY1279" s="23"/>
      <c r="BZ1279" s="23"/>
      <c r="CA1279" s="23"/>
      <c r="CB1279" s="23"/>
    </row>
    <row r="1280" s="28" customFormat="1" ht="45">
      <c r="A1280" s="29" t="s">
        <v>509</v>
      </c>
      <c r="B1280" s="29" t="s">
        <v>36</v>
      </c>
      <c r="C1280" s="29" t="s">
        <v>128</v>
      </c>
      <c r="D1280" s="29"/>
      <c r="E1280" s="29"/>
      <c r="F1280" s="30" t="s">
        <v>422</v>
      </c>
      <c r="G1280" s="31">
        <f>G1281+G1287</f>
        <v>69467</v>
      </c>
      <c r="H1280" s="31">
        <f>H1281+H1287</f>
        <v>71472.399999999994</v>
      </c>
      <c r="I1280" s="31">
        <f>I1281+I1287</f>
        <v>71472.399999999994</v>
      </c>
      <c r="J1280" s="31">
        <f>J1281+J1287</f>
        <v>709.5</v>
      </c>
      <c r="K1280" s="31">
        <f>K1281+K1287</f>
        <v>731.39999999999998</v>
      </c>
      <c r="L1280" s="31">
        <f>L1281+L1287</f>
        <v>731.39999999999998</v>
      </c>
      <c r="M1280" s="31">
        <f t="shared" si="4641"/>
        <v>70176.5</v>
      </c>
      <c r="N1280" s="31">
        <f t="shared" si="4642"/>
        <v>72203.799999999988</v>
      </c>
      <c r="O1280" s="31">
        <f t="shared" si="4643"/>
        <v>72203.799999999988</v>
      </c>
      <c r="P1280" s="31">
        <f>P1281+P1287</f>
        <v>8841.8999999999996</v>
      </c>
      <c r="Q1280" s="31">
        <f>Q1281+Q1287</f>
        <v>0</v>
      </c>
      <c r="R1280" s="31">
        <f>R1281+R1287</f>
        <v>0</v>
      </c>
      <c r="S1280" s="31">
        <f>S1281+S1287</f>
        <v>0</v>
      </c>
      <c r="T1280" s="31">
        <f>T1281+T1287</f>
        <v>10836.6</v>
      </c>
      <c r="U1280" s="31">
        <f>U1281+U1287</f>
        <v>0</v>
      </c>
      <c r="V1280" s="31">
        <f>V1281+V1287</f>
        <v>10836.6</v>
      </c>
      <c r="W1280" s="31">
        <f>W1281+W1287</f>
        <v>0</v>
      </c>
      <c r="X1280" s="31">
        <f>X1281+X1287</f>
        <v>0</v>
      </c>
      <c r="Y1280" s="31">
        <f t="shared" si="4583"/>
        <v>79018.399999999994</v>
      </c>
      <c r="Z1280" s="31">
        <f t="shared" si="4584"/>
        <v>83040.399999999994</v>
      </c>
      <c r="AA1280" s="31">
        <f t="shared" si="4585"/>
        <v>83040.399999999994</v>
      </c>
      <c r="AB1280" s="31">
        <f>AB1281+AB1287</f>
        <v>0</v>
      </c>
      <c r="AC1280" s="31">
        <f>AC1281+AC1287</f>
        <v>0</v>
      </c>
      <c r="AD1280" s="31">
        <f>AD1281+AD1287</f>
        <v>0</v>
      </c>
      <c r="AE1280" s="31">
        <f t="shared" si="4586"/>
        <v>79018.399999999994</v>
      </c>
      <c r="AF1280" s="31">
        <f t="shared" si="4587"/>
        <v>83040.399999999994</v>
      </c>
      <c r="AG1280" s="31">
        <f t="shared" si="4588"/>
        <v>83040.399999999994</v>
      </c>
      <c r="AH1280" s="31">
        <f>AH1281+AH1287</f>
        <v>0</v>
      </c>
      <c r="AI1280" s="31">
        <f>AI1281+AI1287</f>
        <v>0</v>
      </c>
      <c r="AJ1280" s="31">
        <f>AJ1281+AJ1287</f>
        <v>0</v>
      </c>
      <c r="AK1280" s="31">
        <f>AK1281+AK1287</f>
        <v>0</v>
      </c>
      <c r="AL1280" s="31">
        <f>AL1281+AL1287</f>
        <v>0</v>
      </c>
      <c r="AM1280" s="31">
        <f>AM1281+AM1287</f>
        <v>0</v>
      </c>
      <c r="AN1280" s="31">
        <f>AN1281+AN1287</f>
        <v>0</v>
      </c>
      <c r="AO1280" s="31">
        <f>AO1281+AO1287</f>
        <v>0</v>
      </c>
      <c r="AP1280" s="31">
        <f>AP1281+AP1287</f>
        <v>0</v>
      </c>
      <c r="AQ1280" s="31">
        <f>AQ1281+AQ1287</f>
        <v>0</v>
      </c>
      <c r="AR1280" s="31">
        <f>AR1281+AR1287</f>
        <v>0</v>
      </c>
      <c r="AS1280" s="31">
        <f>AS1281+AS1287</f>
        <v>0</v>
      </c>
      <c r="AT1280" s="31">
        <f>AT1281+AT1287</f>
        <v>0</v>
      </c>
      <c r="AU1280" s="31">
        <f>AU1281+AU1287</f>
        <v>0</v>
      </c>
      <c r="AV1280" s="31">
        <f>AV1281+AV1287</f>
        <v>0</v>
      </c>
      <c r="AW1280" s="31">
        <f t="shared" si="4765"/>
        <v>79018.399999999994</v>
      </c>
      <c r="AX1280" s="31">
        <f t="shared" si="4766"/>
        <v>83040.399999999994</v>
      </c>
      <c r="AY1280" s="31">
        <f t="shared" si="4767"/>
        <v>83040.399999999994</v>
      </c>
      <c r="AZ1280" s="31">
        <f>AZ1281+AZ1287</f>
        <v>0</v>
      </c>
      <c r="BA1280" s="31">
        <f t="shared" si="4768"/>
        <v>79018.399999999994</v>
      </c>
      <c r="BB1280" s="31">
        <f t="shared" si="4769"/>
        <v>83040.399999999994</v>
      </c>
      <c r="BC1280" s="31">
        <f t="shared" si="4770"/>
        <v>83040.399999999994</v>
      </c>
      <c r="BD1280" s="31">
        <f>BD1281+BD1287</f>
        <v>0</v>
      </c>
      <c r="BE1280" s="31">
        <f>BE1281+BE1287</f>
        <v>0</v>
      </c>
      <c r="BF1280" s="31">
        <f>BF1281+BF1287</f>
        <v>0</v>
      </c>
      <c r="BG1280" s="31">
        <f>BG1281+BG1287</f>
        <v>0</v>
      </c>
      <c r="BH1280" s="31">
        <f>BH1281+BH1287</f>
        <v>0</v>
      </c>
      <c r="BI1280" s="31">
        <f>BI1281+BI1287</f>
        <v>0</v>
      </c>
      <c r="BJ1280" s="31">
        <f>BJ1281+BJ1287</f>
        <v>0</v>
      </c>
      <c r="BK1280" s="31">
        <f>BK1281+BK1287</f>
        <v>0</v>
      </c>
      <c r="BL1280" s="31">
        <f>BL1281+BL1287</f>
        <v>0</v>
      </c>
      <c r="BM1280" s="31">
        <f>BM1281+BM1287</f>
        <v>0</v>
      </c>
      <c r="BN1280" s="31">
        <f>BN1281+BN1287</f>
        <v>0</v>
      </c>
      <c r="BO1280" s="31">
        <f t="shared" si="4729"/>
        <v>79018.399999999994</v>
      </c>
      <c r="BP1280" s="31">
        <f t="shared" si="4730"/>
        <v>83040.399999999994</v>
      </c>
      <c r="BQ1280" s="31">
        <f t="shared" si="4731"/>
        <v>83040.399999999994</v>
      </c>
      <c r="BR1280" s="31">
        <f>BR1281+BR1287</f>
        <v>0</v>
      </c>
      <c r="BS1280" s="32"/>
      <c r="BT1280" s="32"/>
      <c r="BU1280" s="28"/>
      <c r="BV1280" s="28"/>
      <c r="BW1280" s="28"/>
      <c r="BX1280" s="28"/>
      <c r="BY1280" s="28"/>
      <c r="BZ1280" s="28"/>
      <c r="CA1280" s="28"/>
      <c r="CB1280" s="28"/>
    </row>
    <row r="1281" s="1" customFormat="1" ht="45">
      <c r="A1281" s="33" t="s">
        <v>509</v>
      </c>
      <c r="B1281" s="33" t="s">
        <v>36</v>
      </c>
      <c r="C1281" s="33" t="s">
        <v>128</v>
      </c>
      <c r="D1281" s="33" t="s">
        <v>236</v>
      </c>
      <c r="E1281" s="38"/>
      <c r="F1281" s="34" t="s">
        <v>237</v>
      </c>
      <c r="G1281" s="17">
        <f t="shared" ref="G1281:G1283" si="4771">G1282</f>
        <v>10211.299999999999</v>
      </c>
      <c r="H1281" s="17">
        <f t="shared" ref="H1281:H1283" si="4772">H1282</f>
        <v>10513.699999999999</v>
      </c>
      <c r="I1281" s="17">
        <f t="shared" ref="I1281:I1283" si="4773">I1282</f>
        <v>10513.699999999999</v>
      </c>
      <c r="J1281" s="17">
        <f t="shared" ref="J1281:J1283" si="4774">J1282</f>
        <v>0</v>
      </c>
      <c r="K1281" s="17">
        <f t="shared" ref="K1281:K1283" si="4775">K1282</f>
        <v>0</v>
      </c>
      <c r="L1281" s="17">
        <f t="shared" ref="L1281:L1283" si="4776">L1282</f>
        <v>0</v>
      </c>
      <c r="M1281" s="17">
        <f t="shared" si="4641"/>
        <v>10211.299999999999</v>
      </c>
      <c r="N1281" s="17">
        <f t="shared" si="4642"/>
        <v>10513.699999999999</v>
      </c>
      <c r="O1281" s="17">
        <f t="shared" si="4643"/>
        <v>10513.699999999999</v>
      </c>
      <c r="P1281" s="17">
        <f t="shared" ref="P1281:P1283" si="4777">P1282</f>
        <v>0</v>
      </c>
      <c r="Q1281" s="17">
        <f t="shared" ref="Q1281:Q1283" si="4778">Q1282</f>
        <v>0</v>
      </c>
      <c r="R1281" s="17">
        <f t="shared" ref="R1281:R1283" si="4779">R1282</f>
        <v>0</v>
      </c>
      <c r="S1281" s="17">
        <f t="shared" ref="S1281:S1283" si="4780">S1282</f>
        <v>0</v>
      </c>
      <c r="T1281" s="17">
        <f t="shared" ref="T1281:T1283" si="4781">T1282</f>
        <v>0</v>
      </c>
      <c r="U1281" s="17">
        <f t="shared" ref="U1281:U1283" si="4782">U1282</f>
        <v>0</v>
      </c>
      <c r="V1281" s="17">
        <f t="shared" ref="V1281:V1283" si="4783">V1282</f>
        <v>0</v>
      </c>
      <c r="W1281" s="17">
        <f t="shared" ref="W1281:W1283" si="4784">W1282</f>
        <v>0</v>
      </c>
      <c r="X1281" s="17">
        <f t="shared" ref="X1281:X1283" si="4785">X1282</f>
        <v>0</v>
      </c>
      <c r="Y1281" s="17">
        <f t="shared" si="4583"/>
        <v>10211.299999999999</v>
      </c>
      <c r="Z1281" s="17">
        <f t="shared" si="4584"/>
        <v>10513.699999999999</v>
      </c>
      <c r="AA1281" s="17">
        <f t="shared" si="4585"/>
        <v>10513.699999999999</v>
      </c>
      <c r="AB1281" s="17">
        <f t="shared" ref="AB1281:AB1283" si="4786">AB1282</f>
        <v>0</v>
      </c>
      <c r="AC1281" s="17">
        <f t="shared" ref="AC1281:AC1283" si="4787">AC1282</f>
        <v>0</v>
      </c>
      <c r="AD1281" s="17">
        <f t="shared" ref="AD1281:AD1283" si="4788">AD1282</f>
        <v>0</v>
      </c>
      <c r="AE1281" s="17">
        <f t="shared" si="4586"/>
        <v>10211.299999999999</v>
      </c>
      <c r="AF1281" s="17">
        <f t="shared" si="4587"/>
        <v>10513.699999999999</v>
      </c>
      <c r="AG1281" s="17">
        <f t="shared" si="4588"/>
        <v>10513.699999999999</v>
      </c>
      <c r="AH1281" s="17">
        <f t="shared" ref="AH1281:AH1283" si="4789">AH1282</f>
        <v>0</v>
      </c>
      <c r="AI1281" s="17">
        <f t="shared" ref="AI1281:AI1283" si="4790">AI1282</f>
        <v>0</v>
      </c>
      <c r="AJ1281" s="17">
        <f t="shared" ref="AJ1281:AJ1283" si="4791">AJ1282</f>
        <v>0</v>
      </c>
      <c r="AK1281" s="17">
        <f t="shared" ref="AK1281:AK1283" si="4792">AK1282</f>
        <v>0</v>
      </c>
      <c r="AL1281" s="17">
        <f t="shared" ref="AL1281:AL1283" si="4793">AL1282</f>
        <v>0</v>
      </c>
      <c r="AM1281" s="17">
        <f t="shared" ref="AM1281:AM1283" si="4794">AM1282</f>
        <v>0</v>
      </c>
      <c r="AN1281" s="17">
        <f t="shared" ref="AN1281:AN1283" si="4795">AN1282</f>
        <v>0</v>
      </c>
      <c r="AO1281" s="17">
        <f t="shared" ref="AO1281:AO1283" si="4796">AO1282</f>
        <v>0</v>
      </c>
      <c r="AP1281" s="17">
        <f t="shared" ref="AP1281:AP1283" si="4797">AP1282</f>
        <v>0</v>
      </c>
      <c r="AQ1281" s="17">
        <f t="shared" ref="AQ1281:AQ1283" si="4798">AQ1282</f>
        <v>0</v>
      </c>
      <c r="AR1281" s="17">
        <f t="shared" ref="AR1281:AR1283" si="4799">AR1282</f>
        <v>0</v>
      </c>
      <c r="AS1281" s="17">
        <f t="shared" ref="AS1281:AS1283" si="4800">AS1282</f>
        <v>0</v>
      </c>
      <c r="AT1281" s="17">
        <f t="shared" ref="AT1281:AT1283" si="4801">AT1282</f>
        <v>0</v>
      </c>
      <c r="AU1281" s="17">
        <f t="shared" ref="AU1281:AU1283" si="4802">AU1282</f>
        <v>0</v>
      </c>
      <c r="AV1281" s="17">
        <f t="shared" ref="AV1281:AV1283" si="4803">AV1282</f>
        <v>0</v>
      </c>
      <c r="AW1281" s="17">
        <f t="shared" si="4765"/>
        <v>10211.299999999999</v>
      </c>
      <c r="AX1281" s="17">
        <f t="shared" si="4766"/>
        <v>10513.699999999999</v>
      </c>
      <c r="AY1281" s="17">
        <f t="shared" si="4767"/>
        <v>10513.699999999999</v>
      </c>
      <c r="AZ1281" s="17">
        <f t="shared" ref="AZ1281:AZ1283" si="4804">AZ1282</f>
        <v>0</v>
      </c>
      <c r="BA1281" s="17">
        <f t="shared" si="4768"/>
        <v>10211.299999999999</v>
      </c>
      <c r="BB1281" s="17">
        <f t="shared" si="4769"/>
        <v>10513.699999999999</v>
      </c>
      <c r="BC1281" s="17">
        <f t="shared" si="4770"/>
        <v>10513.699999999999</v>
      </c>
      <c r="BD1281" s="17">
        <f t="shared" ref="BD1281:BD1283" si="4805">BD1282</f>
        <v>0</v>
      </c>
      <c r="BE1281" s="17">
        <f t="shared" ref="BE1281:BE1283" si="4806">BE1282</f>
        <v>0</v>
      </c>
      <c r="BF1281" s="17">
        <f t="shared" ref="BF1281:BF1283" si="4807">BF1282</f>
        <v>0</v>
      </c>
      <c r="BG1281" s="17">
        <f t="shared" ref="BG1281:BG1283" si="4808">BG1282</f>
        <v>0</v>
      </c>
      <c r="BH1281" s="17">
        <f t="shared" ref="BH1281:BH1283" si="4809">BH1282</f>
        <v>0</v>
      </c>
      <c r="BI1281" s="17">
        <f t="shared" ref="BI1281:BI1283" si="4810">BI1282</f>
        <v>0</v>
      </c>
      <c r="BJ1281" s="17">
        <f t="shared" ref="BJ1281:BJ1283" si="4811">BJ1282</f>
        <v>0</v>
      </c>
      <c r="BK1281" s="17">
        <f t="shared" ref="BK1281:BK1283" si="4812">BK1282</f>
        <v>0</v>
      </c>
      <c r="BL1281" s="17">
        <f t="shared" ref="BL1281:BL1283" si="4813">BL1282</f>
        <v>0</v>
      </c>
      <c r="BM1281" s="17">
        <f t="shared" ref="BM1281:BM1283" si="4814">BM1282</f>
        <v>0</v>
      </c>
      <c r="BN1281" s="17">
        <f t="shared" ref="BN1281:BN1283" si="4815">BN1282</f>
        <v>0</v>
      </c>
      <c r="BO1281" s="17">
        <f t="shared" si="4729"/>
        <v>10211.299999999999</v>
      </c>
      <c r="BP1281" s="17">
        <f t="shared" si="4730"/>
        <v>10513.699999999999</v>
      </c>
      <c r="BQ1281" s="17">
        <f t="shared" si="4731"/>
        <v>10513.699999999999</v>
      </c>
      <c r="BR1281" s="17">
        <f t="shared" ref="BR1281:BR1283" si="4816">BR1282</f>
        <v>0</v>
      </c>
      <c r="BS1281" s="35"/>
      <c r="BT1281" s="35"/>
      <c r="BU1281" s="1"/>
      <c r="BV1281" s="1"/>
      <c r="BW1281" s="1"/>
      <c r="BX1281" s="1"/>
      <c r="BY1281" s="1"/>
      <c r="BZ1281" s="1"/>
      <c r="CA1281" s="1"/>
      <c r="CB1281" s="1"/>
    </row>
    <row r="1282" s="1" customFormat="1" ht="15" hidden="1">
      <c r="A1282" s="33" t="s">
        <v>509</v>
      </c>
      <c r="B1282" s="33" t="s">
        <v>36</v>
      </c>
      <c r="C1282" s="33" t="s">
        <v>128</v>
      </c>
      <c r="D1282" s="33" t="s">
        <v>238</v>
      </c>
      <c r="E1282" s="38"/>
      <c r="F1282" s="34" t="s">
        <v>43</v>
      </c>
      <c r="G1282" s="17">
        <f t="shared" si="4771"/>
        <v>10211.299999999999</v>
      </c>
      <c r="H1282" s="17">
        <f t="shared" si="4772"/>
        <v>10513.699999999999</v>
      </c>
      <c r="I1282" s="17">
        <f t="shared" si="4773"/>
        <v>10513.699999999999</v>
      </c>
      <c r="J1282" s="17">
        <f t="shared" si="4774"/>
        <v>0</v>
      </c>
      <c r="K1282" s="17">
        <f t="shared" si="4775"/>
        <v>0</v>
      </c>
      <c r="L1282" s="17">
        <f t="shared" si="4776"/>
        <v>0</v>
      </c>
      <c r="M1282" s="17">
        <f t="shared" si="4641"/>
        <v>10211.299999999999</v>
      </c>
      <c r="N1282" s="17">
        <f t="shared" si="4642"/>
        <v>10513.699999999999</v>
      </c>
      <c r="O1282" s="17">
        <f t="shared" si="4643"/>
        <v>10513.699999999999</v>
      </c>
      <c r="P1282" s="17">
        <f t="shared" si="4777"/>
        <v>0</v>
      </c>
      <c r="Q1282" s="17">
        <f t="shared" si="4778"/>
        <v>0</v>
      </c>
      <c r="R1282" s="17">
        <f t="shared" si="4779"/>
        <v>0</v>
      </c>
      <c r="S1282" s="17">
        <f t="shared" si="4780"/>
        <v>0</v>
      </c>
      <c r="T1282" s="17">
        <f t="shared" si="4781"/>
        <v>0</v>
      </c>
      <c r="U1282" s="17">
        <f t="shared" si="4782"/>
        <v>0</v>
      </c>
      <c r="V1282" s="17">
        <f t="shared" si="4783"/>
        <v>0</v>
      </c>
      <c r="W1282" s="17">
        <f t="shared" si="4784"/>
        <v>0</v>
      </c>
      <c r="X1282" s="17">
        <f t="shared" si="4785"/>
        <v>0</v>
      </c>
      <c r="Y1282" s="17">
        <f t="shared" si="4583"/>
        <v>10211.299999999999</v>
      </c>
      <c r="Z1282" s="17">
        <f t="shared" si="4584"/>
        <v>10513.699999999999</v>
      </c>
      <c r="AA1282" s="17">
        <f t="shared" si="4585"/>
        <v>10513.699999999999</v>
      </c>
      <c r="AB1282" s="17">
        <f t="shared" si="4786"/>
        <v>0</v>
      </c>
      <c r="AC1282" s="17">
        <f t="shared" si="4787"/>
        <v>0</v>
      </c>
      <c r="AD1282" s="17">
        <f t="shared" si="4788"/>
        <v>0</v>
      </c>
      <c r="AE1282" s="17">
        <f t="shared" si="4586"/>
        <v>10211.299999999999</v>
      </c>
      <c r="AF1282" s="17">
        <f t="shared" si="4587"/>
        <v>10513.699999999999</v>
      </c>
      <c r="AG1282" s="17">
        <f t="shared" si="4588"/>
        <v>10513.699999999999</v>
      </c>
      <c r="AH1282" s="17">
        <f t="shared" si="4789"/>
        <v>0</v>
      </c>
      <c r="AI1282" s="17">
        <f t="shared" si="4790"/>
        <v>0</v>
      </c>
      <c r="AJ1282" s="17">
        <f t="shared" si="4791"/>
        <v>0</v>
      </c>
      <c r="AK1282" s="17">
        <f t="shared" si="4792"/>
        <v>0</v>
      </c>
      <c r="AL1282" s="17">
        <f t="shared" si="4793"/>
        <v>0</v>
      </c>
      <c r="AM1282" s="17">
        <f t="shared" si="4794"/>
        <v>0</v>
      </c>
      <c r="AN1282" s="17">
        <f t="shared" si="4795"/>
        <v>0</v>
      </c>
      <c r="AO1282" s="17">
        <f t="shared" si="4796"/>
        <v>0</v>
      </c>
      <c r="AP1282" s="17">
        <f t="shared" si="4797"/>
        <v>0</v>
      </c>
      <c r="AQ1282" s="17">
        <f t="shared" si="4798"/>
        <v>0</v>
      </c>
      <c r="AR1282" s="17">
        <f t="shared" si="4799"/>
        <v>0</v>
      </c>
      <c r="AS1282" s="17">
        <f t="shared" si="4800"/>
        <v>0</v>
      </c>
      <c r="AT1282" s="17">
        <f t="shared" si="4801"/>
        <v>0</v>
      </c>
      <c r="AU1282" s="17">
        <f t="shared" si="4802"/>
        <v>0</v>
      </c>
      <c r="AV1282" s="17">
        <f t="shared" si="4803"/>
        <v>0</v>
      </c>
      <c r="AW1282" s="17">
        <f t="shared" si="4765"/>
        <v>10211.299999999999</v>
      </c>
      <c r="AX1282" s="17">
        <f t="shared" si="4766"/>
        <v>10513.699999999999</v>
      </c>
      <c r="AY1282" s="17">
        <f t="shared" si="4767"/>
        <v>10513.699999999999</v>
      </c>
      <c r="AZ1282" s="17">
        <f t="shared" si="4804"/>
        <v>0</v>
      </c>
      <c r="BA1282" s="17">
        <f t="shared" si="4768"/>
        <v>10211.299999999999</v>
      </c>
      <c r="BB1282" s="17">
        <f t="shared" si="4769"/>
        <v>10513.699999999999</v>
      </c>
      <c r="BC1282" s="17">
        <f t="shared" si="4770"/>
        <v>10513.699999999999</v>
      </c>
      <c r="BD1282" s="17">
        <f t="shared" si="4805"/>
        <v>0</v>
      </c>
      <c r="BE1282" s="17">
        <f t="shared" si="4806"/>
        <v>0</v>
      </c>
      <c r="BF1282" s="17">
        <f t="shared" si="4807"/>
        <v>0</v>
      </c>
      <c r="BG1282" s="17">
        <f t="shared" si="4808"/>
        <v>0</v>
      </c>
      <c r="BH1282" s="17">
        <f t="shared" si="4809"/>
        <v>0</v>
      </c>
      <c r="BI1282" s="17">
        <f t="shared" si="4810"/>
        <v>0</v>
      </c>
      <c r="BJ1282" s="17">
        <f t="shared" si="4811"/>
        <v>0</v>
      </c>
      <c r="BK1282" s="17">
        <f t="shared" si="4812"/>
        <v>0</v>
      </c>
      <c r="BL1282" s="17">
        <f t="shared" si="4813"/>
        <v>0</v>
      </c>
      <c r="BM1282" s="17">
        <f t="shared" si="4814"/>
        <v>0</v>
      </c>
      <c r="BN1282" s="17">
        <f t="shared" si="4815"/>
        <v>0</v>
      </c>
      <c r="BO1282" s="17">
        <f t="shared" si="4729"/>
        <v>10211.299999999999</v>
      </c>
      <c r="BP1282" s="17">
        <f t="shared" si="4730"/>
        <v>10513.699999999999</v>
      </c>
      <c r="BQ1282" s="17">
        <f t="shared" si="4731"/>
        <v>10513.699999999999</v>
      </c>
      <c r="BR1282" s="17">
        <f t="shared" si="4816"/>
        <v>0</v>
      </c>
      <c r="BS1282" s="35">
        <v>0</v>
      </c>
      <c r="BT1282" s="35"/>
      <c r="BU1282" s="1"/>
      <c r="BV1282" s="1"/>
      <c r="BW1282" s="1"/>
      <c r="BX1282" s="1"/>
      <c r="BY1282" s="1"/>
      <c r="BZ1282" s="1"/>
      <c r="CA1282" s="1"/>
      <c r="CB1282" s="1"/>
    </row>
    <row r="1283" s="1" customFormat="1" ht="75">
      <c r="A1283" s="33" t="s">
        <v>509</v>
      </c>
      <c r="B1283" s="33" t="s">
        <v>36</v>
      </c>
      <c r="C1283" s="33" t="s">
        <v>128</v>
      </c>
      <c r="D1283" s="33" t="s">
        <v>423</v>
      </c>
      <c r="E1283" s="38"/>
      <c r="F1283" s="34" t="s">
        <v>424</v>
      </c>
      <c r="G1283" s="17">
        <f t="shared" si="4771"/>
        <v>10211.299999999999</v>
      </c>
      <c r="H1283" s="17">
        <f t="shared" si="4772"/>
        <v>10513.699999999999</v>
      </c>
      <c r="I1283" s="17">
        <f t="shared" si="4773"/>
        <v>10513.699999999999</v>
      </c>
      <c r="J1283" s="17">
        <f t="shared" si="4774"/>
        <v>0</v>
      </c>
      <c r="K1283" s="17">
        <f t="shared" si="4775"/>
        <v>0</v>
      </c>
      <c r="L1283" s="17">
        <f t="shared" si="4776"/>
        <v>0</v>
      </c>
      <c r="M1283" s="17">
        <f t="shared" si="4641"/>
        <v>10211.299999999999</v>
      </c>
      <c r="N1283" s="17">
        <f t="shared" si="4642"/>
        <v>10513.699999999999</v>
      </c>
      <c r="O1283" s="17">
        <f t="shared" si="4643"/>
        <v>10513.699999999999</v>
      </c>
      <c r="P1283" s="17">
        <f t="shared" si="4777"/>
        <v>0</v>
      </c>
      <c r="Q1283" s="17">
        <f t="shared" si="4778"/>
        <v>0</v>
      </c>
      <c r="R1283" s="17">
        <f t="shared" si="4779"/>
        <v>0</v>
      </c>
      <c r="S1283" s="17">
        <f t="shared" si="4780"/>
        <v>0</v>
      </c>
      <c r="T1283" s="17">
        <f t="shared" si="4781"/>
        <v>0</v>
      </c>
      <c r="U1283" s="17">
        <f t="shared" si="4782"/>
        <v>0</v>
      </c>
      <c r="V1283" s="17">
        <f t="shared" si="4783"/>
        <v>0</v>
      </c>
      <c r="W1283" s="17">
        <f t="shared" si="4784"/>
        <v>0</v>
      </c>
      <c r="X1283" s="17">
        <f t="shared" si="4785"/>
        <v>0</v>
      </c>
      <c r="Y1283" s="17">
        <f t="shared" si="4583"/>
        <v>10211.299999999999</v>
      </c>
      <c r="Z1283" s="17">
        <f t="shared" si="4584"/>
        <v>10513.699999999999</v>
      </c>
      <c r="AA1283" s="17">
        <f t="shared" si="4585"/>
        <v>10513.699999999999</v>
      </c>
      <c r="AB1283" s="17">
        <f t="shared" si="4786"/>
        <v>0</v>
      </c>
      <c r="AC1283" s="17">
        <f t="shared" si="4787"/>
        <v>0</v>
      </c>
      <c r="AD1283" s="17">
        <f t="shared" si="4788"/>
        <v>0</v>
      </c>
      <c r="AE1283" s="17">
        <f t="shared" si="4586"/>
        <v>10211.299999999999</v>
      </c>
      <c r="AF1283" s="17">
        <f t="shared" si="4587"/>
        <v>10513.699999999999</v>
      </c>
      <c r="AG1283" s="17">
        <f t="shared" si="4588"/>
        <v>10513.699999999999</v>
      </c>
      <c r="AH1283" s="17">
        <f t="shared" si="4789"/>
        <v>0</v>
      </c>
      <c r="AI1283" s="17">
        <f t="shared" si="4790"/>
        <v>0</v>
      </c>
      <c r="AJ1283" s="17">
        <f t="shared" si="4791"/>
        <v>0</v>
      </c>
      <c r="AK1283" s="17">
        <f t="shared" si="4792"/>
        <v>0</v>
      </c>
      <c r="AL1283" s="17">
        <f t="shared" si="4793"/>
        <v>0</v>
      </c>
      <c r="AM1283" s="17">
        <f t="shared" si="4794"/>
        <v>0</v>
      </c>
      <c r="AN1283" s="17">
        <f t="shared" si="4795"/>
        <v>0</v>
      </c>
      <c r="AO1283" s="17">
        <f t="shared" si="4796"/>
        <v>0</v>
      </c>
      <c r="AP1283" s="17">
        <f t="shared" si="4797"/>
        <v>0</v>
      </c>
      <c r="AQ1283" s="17">
        <f t="shared" si="4798"/>
        <v>0</v>
      </c>
      <c r="AR1283" s="17">
        <f t="shared" si="4799"/>
        <v>0</v>
      </c>
      <c r="AS1283" s="17">
        <f t="shared" si="4800"/>
        <v>0</v>
      </c>
      <c r="AT1283" s="17">
        <f t="shared" si="4801"/>
        <v>0</v>
      </c>
      <c r="AU1283" s="17">
        <f t="shared" si="4802"/>
        <v>0</v>
      </c>
      <c r="AV1283" s="17">
        <f t="shared" si="4803"/>
        <v>0</v>
      </c>
      <c r="AW1283" s="17">
        <f t="shared" si="4765"/>
        <v>10211.299999999999</v>
      </c>
      <c r="AX1283" s="17">
        <f t="shared" si="4766"/>
        <v>10513.699999999999</v>
      </c>
      <c r="AY1283" s="17">
        <f t="shared" si="4767"/>
        <v>10513.699999999999</v>
      </c>
      <c r="AZ1283" s="17">
        <f t="shared" si="4804"/>
        <v>0</v>
      </c>
      <c r="BA1283" s="17">
        <f t="shared" si="4768"/>
        <v>10211.299999999999</v>
      </c>
      <c r="BB1283" s="17">
        <f t="shared" si="4769"/>
        <v>10513.699999999999</v>
      </c>
      <c r="BC1283" s="17">
        <f t="shared" si="4770"/>
        <v>10513.699999999999</v>
      </c>
      <c r="BD1283" s="17">
        <f t="shared" si="4805"/>
        <v>0</v>
      </c>
      <c r="BE1283" s="17">
        <f t="shared" si="4806"/>
        <v>0</v>
      </c>
      <c r="BF1283" s="17">
        <f t="shared" si="4807"/>
        <v>0</v>
      </c>
      <c r="BG1283" s="17">
        <f t="shared" si="4808"/>
        <v>0</v>
      </c>
      <c r="BH1283" s="17">
        <f t="shared" si="4809"/>
        <v>0</v>
      </c>
      <c r="BI1283" s="17">
        <f t="shared" si="4810"/>
        <v>0</v>
      </c>
      <c r="BJ1283" s="17">
        <f t="shared" si="4811"/>
        <v>0</v>
      </c>
      <c r="BK1283" s="17">
        <f t="shared" si="4812"/>
        <v>0</v>
      </c>
      <c r="BL1283" s="17">
        <f t="shared" si="4813"/>
        <v>0</v>
      </c>
      <c r="BM1283" s="17">
        <f t="shared" si="4814"/>
        <v>0</v>
      </c>
      <c r="BN1283" s="17">
        <f t="shared" si="4815"/>
        <v>0</v>
      </c>
      <c r="BO1283" s="17">
        <f t="shared" si="4729"/>
        <v>10211.299999999999</v>
      </c>
      <c r="BP1283" s="17">
        <f t="shared" si="4730"/>
        <v>10513.699999999999</v>
      </c>
      <c r="BQ1283" s="17">
        <f t="shared" si="4731"/>
        <v>10513.699999999999</v>
      </c>
      <c r="BR1283" s="17">
        <f t="shared" si="4816"/>
        <v>0</v>
      </c>
      <c r="BS1283" s="35"/>
      <c r="BT1283" s="35"/>
      <c r="BU1283" s="1"/>
      <c r="BV1283" s="1"/>
      <c r="BW1283" s="1"/>
      <c r="BX1283" s="1"/>
      <c r="BY1283" s="1"/>
      <c r="BZ1283" s="1"/>
      <c r="CA1283" s="1"/>
      <c r="CB1283" s="1"/>
    </row>
    <row r="1284" s="1" customFormat="1" ht="30">
      <c r="A1284" s="33" t="s">
        <v>509</v>
      </c>
      <c r="B1284" s="33" t="s">
        <v>36</v>
      </c>
      <c r="C1284" s="33" t="s">
        <v>128</v>
      </c>
      <c r="D1284" s="33" t="s">
        <v>425</v>
      </c>
      <c r="E1284" s="38"/>
      <c r="F1284" s="34" t="s">
        <v>426</v>
      </c>
      <c r="G1284" s="17">
        <f>G1285+G1286</f>
        <v>10211.299999999999</v>
      </c>
      <c r="H1284" s="17">
        <f>H1285+H1286</f>
        <v>10513.699999999999</v>
      </c>
      <c r="I1284" s="17">
        <f>I1285+I1286</f>
        <v>10513.699999999999</v>
      </c>
      <c r="J1284" s="17">
        <f>J1285+J1286</f>
        <v>0</v>
      </c>
      <c r="K1284" s="17">
        <f>K1285+K1286</f>
        <v>0</v>
      </c>
      <c r="L1284" s="17">
        <f>L1285+L1286</f>
        <v>0</v>
      </c>
      <c r="M1284" s="17">
        <f t="shared" si="4641"/>
        <v>10211.299999999999</v>
      </c>
      <c r="N1284" s="17">
        <f t="shared" si="4642"/>
        <v>10513.699999999999</v>
      </c>
      <c r="O1284" s="17">
        <f t="shared" si="4643"/>
        <v>10513.699999999999</v>
      </c>
      <c r="P1284" s="17">
        <f>P1285+P1286</f>
        <v>0</v>
      </c>
      <c r="Q1284" s="17">
        <f>Q1285+Q1286</f>
        <v>0</v>
      </c>
      <c r="R1284" s="17">
        <f>R1285+R1286</f>
        <v>0</v>
      </c>
      <c r="S1284" s="17">
        <f>S1285+S1286</f>
        <v>0</v>
      </c>
      <c r="T1284" s="17">
        <f>T1285+T1286</f>
        <v>0</v>
      </c>
      <c r="U1284" s="17">
        <f>U1285+U1286</f>
        <v>0</v>
      </c>
      <c r="V1284" s="17">
        <f>V1285+V1286</f>
        <v>0</v>
      </c>
      <c r="W1284" s="17">
        <f>W1285+W1286</f>
        <v>0</v>
      </c>
      <c r="X1284" s="17">
        <f>X1285+X1286</f>
        <v>0</v>
      </c>
      <c r="Y1284" s="17">
        <f t="shared" si="4583"/>
        <v>10211.299999999999</v>
      </c>
      <c r="Z1284" s="17">
        <f t="shared" si="4584"/>
        <v>10513.699999999999</v>
      </c>
      <c r="AA1284" s="17">
        <f t="shared" si="4585"/>
        <v>10513.699999999999</v>
      </c>
      <c r="AB1284" s="17">
        <f>AB1285+AB1286</f>
        <v>0</v>
      </c>
      <c r="AC1284" s="17">
        <f>AC1285+AC1286</f>
        <v>0</v>
      </c>
      <c r="AD1284" s="17">
        <f>AD1285+AD1286</f>
        <v>0</v>
      </c>
      <c r="AE1284" s="17">
        <f t="shared" si="4586"/>
        <v>10211.299999999999</v>
      </c>
      <c r="AF1284" s="17">
        <f t="shared" si="4587"/>
        <v>10513.699999999999</v>
      </c>
      <c r="AG1284" s="17">
        <f t="shared" si="4588"/>
        <v>10513.699999999999</v>
      </c>
      <c r="AH1284" s="17">
        <f>AH1285+AH1286</f>
        <v>0</v>
      </c>
      <c r="AI1284" s="17">
        <f>AI1285+AI1286</f>
        <v>0</v>
      </c>
      <c r="AJ1284" s="17">
        <f>AJ1285+AJ1286</f>
        <v>0</v>
      </c>
      <c r="AK1284" s="17">
        <f>AK1285+AK1286</f>
        <v>0</v>
      </c>
      <c r="AL1284" s="17">
        <f>AL1285+AL1286</f>
        <v>0</v>
      </c>
      <c r="AM1284" s="17">
        <f>AM1285+AM1286</f>
        <v>0</v>
      </c>
      <c r="AN1284" s="17">
        <f>AN1285+AN1286</f>
        <v>0</v>
      </c>
      <c r="AO1284" s="17">
        <f>AO1285+AO1286</f>
        <v>0</v>
      </c>
      <c r="AP1284" s="17">
        <f>AP1285+AP1286</f>
        <v>0</v>
      </c>
      <c r="AQ1284" s="17">
        <f>AQ1285+AQ1286</f>
        <v>0</v>
      </c>
      <c r="AR1284" s="17">
        <f>AR1285+AR1286</f>
        <v>0</v>
      </c>
      <c r="AS1284" s="17">
        <f>AS1285+AS1286</f>
        <v>0</v>
      </c>
      <c r="AT1284" s="17">
        <f>AT1285+AT1286</f>
        <v>0</v>
      </c>
      <c r="AU1284" s="17">
        <f>AU1285+AU1286</f>
        <v>0</v>
      </c>
      <c r="AV1284" s="17">
        <f>AV1285+AV1286</f>
        <v>0</v>
      </c>
      <c r="AW1284" s="17">
        <f t="shared" si="4765"/>
        <v>10211.299999999999</v>
      </c>
      <c r="AX1284" s="17">
        <f t="shared" si="4766"/>
        <v>10513.699999999999</v>
      </c>
      <c r="AY1284" s="17">
        <f t="shared" si="4767"/>
        <v>10513.699999999999</v>
      </c>
      <c r="AZ1284" s="17">
        <f>AZ1285+AZ1286</f>
        <v>0</v>
      </c>
      <c r="BA1284" s="17">
        <f t="shared" si="4768"/>
        <v>10211.299999999999</v>
      </c>
      <c r="BB1284" s="17">
        <f t="shared" si="4769"/>
        <v>10513.699999999999</v>
      </c>
      <c r="BC1284" s="17">
        <f t="shared" si="4770"/>
        <v>10513.699999999999</v>
      </c>
      <c r="BD1284" s="17">
        <f>BD1285+BD1286</f>
        <v>0</v>
      </c>
      <c r="BE1284" s="17">
        <f>BE1285+BE1286</f>
        <v>0</v>
      </c>
      <c r="BF1284" s="17">
        <f>BF1285+BF1286</f>
        <v>0</v>
      </c>
      <c r="BG1284" s="17">
        <f>BG1285+BG1286</f>
        <v>0</v>
      </c>
      <c r="BH1284" s="17">
        <f>BH1285+BH1286</f>
        <v>0</v>
      </c>
      <c r="BI1284" s="17">
        <f>BI1285+BI1286</f>
        <v>0</v>
      </c>
      <c r="BJ1284" s="17">
        <f>BJ1285+BJ1286</f>
        <v>0</v>
      </c>
      <c r="BK1284" s="17">
        <f>BK1285+BK1286</f>
        <v>0</v>
      </c>
      <c r="BL1284" s="17">
        <f>BL1285+BL1286</f>
        <v>0</v>
      </c>
      <c r="BM1284" s="17">
        <f>BM1285+BM1286</f>
        <v>0</v>
      </c>
      <c r="BN1284" s="17">
        <f>BN1285+BN1286</f>
        <v>0</v>
      </c>
      <c r="BO1284" s="17">
        <f t="shared" si="4729"/>
        <v>10211.299999999999</v>
      </c>
      <c r="BP1284" s="17">
        <f t="shared" si="4730"/>
        <v>10513.699999999999</v>
      </c>
      <c r="BQ1284" s="17">
        <f t="shared" si="4731"/>
        <v>10513.699999999999</v>
      </c>
      <c r="BR1284" s="17">
        <f>BR1285+BR1286</f>
        <v>0</v>
      </c>
      <c r="BS1284" s="35"/>
      <c r="BT1284" s="35"/>
      <c r="BU1284" s="1"/>
      <c r="BV1284" s="1"/>
      <c r="BW1284" s="1"/>
      <c r="BX1284" s="1"/>
      <c r="BY1284" s="1"/>
      <c r="BZ1284" s="1"/>
      <c r="CA1284" s="1"/>
      <c r="CB1284" s="1"/>
    </row>
    <row r="1285" s="1" customFormat="1" ht="75">
      <c r="A1285" s="33" t="s">
        <v>509</v>
      </c>
      <c r="B1285" s="33" t="s">
        <v>36</v>
      </c>
      <c r="C1285" s="33" t="s">
        <v>128</v>
      </c>
      <c r="D1285" s="33" t="s">
        <v>425</v>
      </c>
      <c r="E1285" s="33" t="s">
        <v>60</v>
      </c>
      <c r="F1285" s="34" t="s">
        <v>61</v>
      </c>
      <c r="G1285" s="17">
        <v>9834.3999999999996</v>
      </c>
      <c r="H1285" s="17">
        <v>10136.799999999999</v>
      </c>
      <c r="I1285" s="17">
        <v>10136.799999999999</v>
      </c>
      <c r="J1285" s="17"/>
      <c r="K1285" s="17"/>
      <c r="L1285" s="17"/>
      <c r="M1285" s="17">
        <f t="shared" si="4641"/>
        <v>9834.3999999999996</v>
      </c>
      <c r="N1285" s="17">
        <f t="shared" si="4642"/>
        <v>10136.799999999999</v>
      </c>
      <c r="O1285" s="17">
        <f t="shared" si="4643"/>
        <v>10136.799999999999</v>
      </c>
      <c r="P1285" s="17"/>
      <c r="Q1285" s="17"/>
      <c r="R1285" s="17"/>
      <c r="S1285" s="17"/>
      <c r="T1285" s="17"/>
      <c r="U1285" s="17"/>
      <c r="V1285" s="17"/>
      <c r="W1285" s="17"/>
      <c r="X1285" s="17"/>
      <c r="Y1285" s="17">
        <f t="shared" si="4583"/>
        <v>9834.3999999999996</v>
      </c>
      <c r="Z1285" s="17">
        <f t="shared" si="4584"/>
        <v>10136.799999999999</v>
      </c>
      <c r="AA1285" s="17">
        <f t="shared" si="4585"/>
        <v>10136.799999999999</v>
      </c>
      <c r="AB1285" s="17"/>
      <c r="AC1285" s="17"/>
      <c r="AD1285" s="17"/>
      <c r="AE1285" s="17">
        <f t="shared" si="4586"/>
        <v>9834.3999999999996</v>
      </c>
      <c r="AF1285" s="17">
        <f t="shared" si="4587"/>
        <v>10136.799999999999</v>
      </c>
      <c r="AG1285" s="17">
        <f t="shared" si="4588"/>
        <v>10136.799999999999</v>
      </c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>
        <f t="shared" si="4765"/>
        <v>9834.3999999999996</v>
      </c>
      <c r="AX1285" s="17">
        <f t="shared" si="4766"/>
        <v>10136.799999999999</v>
      </c>
      <c r="AY1285" s="17">
        <f t="shared" si="4767"/>
        <v>10136.799999999999</v>
      </c>
      <c r="AZ1285" s="17"/>
      <c r="BA1285" s="17">
        <f t="shared" si="4768"/>
        <v>9834.3999999999996</v>
      </c>
      <c r="BB1285" s="17">
        <f t="shared" si="4769"/>
        <v>10136.799999999999</v>
      </c>
      <c r="BC1285" s="17">
        <f t="shared" si="4770"/>
        <v>10136.799999999999</v>
      </c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>
        <f t="shared" si="4729"/>
        <v>9834.3999999999996</v>
      </c>
      <c r="BP1285" s="17">
        <f t="shared" si="4730"/>
        <v>10136.799999999999</v>
      </c>
      <c r="BQ1285" s="17">
        <f t="shared" si="4731"/>
        <v>10136.799999999999</v>
      </c>
      <c r="BR1285" s="17"/>
      <c r="BS1285" s="35"/>
      <c r="BT1285" s="35"/>
      <c r="BU1285" s="1"/>
      <c r="BV1285" s="1"/>
      <c r="BW1285" s="1"/>
      <c r="BX1285" s="1"/>
      <c r="BY1285" s="1"/>
      <c r="BZ1285" s="1"/>
      <c r="CA1285" s="1"/>
      <c r="CB1285" s="1"/>
    </row>
    <row r="1286" s="1" customFormat="1" ht="30">
      <c r="A1286" s="33" t="s">
        <v>509</v>
      </c>
      <c r="B1286" s="33" t="s">
        <v>36</v>
      </c>
      <c r="C1286" s="33" t="s">
        <v>128</v>
      </c>
      <c r="D1286" s="33" t="s">
        <v>425</v>
      </c>
      <c r="E1286" s="33" t="s">
        <v>48</v>
      </c>
      <c r="F1286" s="34" t="s">
        <v>49</v>
      </c>
      <c r="G1286" s="17">
        <v>376.89999999999998</v>
      </c>
      <c r="H1286" s="17">
        <v>376.89999999999998</v>
      </c>
      <c r="I1286" s="17">
        <v>376.89999999999998</v>
      </c>
      <c r="J1286" s="17"/>
      <c r="K1286" s="17"/>
      <c r="L1286" s="17"/>
      <c r="M1286" s="17">
        <f t="shared" si="4641"/>
        <v>376.89999999999998</v>
      </c>
      <c r="N1286" s="17">
        <f t="shared" si="4642"/>
        <v>376.89999999999998</v>
      </c>
      <c r="O1286" s="17">
        <f t="shared" si="4643"/>
        <v>376.89999999999998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Y1286" s="17">
        <f t="shared" ref="Y1286:Y1349" si="4817">M1286+P1286+Q1286+R1286+S1286</f>
        <v>376.89999999999998</v>
      </c>
      <c r="Z1286" s="17">
        <f t="shared" ref="Z1286:Z1349" si="4818">N1286+T1286+U1286</f>
        <v>376.89999999999998</v>
      </c>
      <c r="AA1286" s="17">
        <f t="shared" ref="AA1286:AA1349" si="4819">O1286+V1286+X1286+W1286</f>
        <v>376.89999999999998</v>
      </c>
      <c r="AB1286" s="17"/>
      <c r="AC1286" s="17"/>
      <c r="AD1286" s="17"/>
      <c r="AE1286" s="17">
        <f t="shared" ref="AE1286:AE1349" si="4820">Y1286+AB1286</f>
        <v>376.89999999999998</v>
      </c>
      <c r="AF1286" s="17">
        <f t="shared" ref="AF1286:AF1349" si="4821">Z1286+AC1286</f>
        <v>376.89999999999998</v>
      </c>
      <c r="AG1286" s="17">
        <f t="shared" ref="AG1286:AG1349" si="4822">AA1286+AD1286</f>
        <v>376.89999999999998</v>
      </c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>
        <f t="shared" si="4765"/>
        <v>376.89999999999998</v>
      </c>
      <c r="AX1286" s="17">
        <f t="shared" si="4766"/>
        <v>376.89999999999998</v>
      </c>
      <c r="AY1286" s="17">
        <f t="shared" si="4767"/>
        <v>376.89999999999998</v>
      </c>
      <c r="AZ1286" s="17"/>
      <c r="BA1286" s="17">
        <f t="shared" si="4768"/>
        <v>376.89999999999998</v>
      </c>
      <c r="BB1286" s="17">
        <f t="shared" si="4769"/>
        <v>376.89999999999998</v>
      </c>
      <c r="BC1286" s="17">
        <f t="shared" si="4770"/>
        <v>376.89999999999998</v>
      </c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>
        <f t="shared" si="4729"/>
        <v>376.89999999999998</v>
      </c>
      <c r="BP1286" s="17">
        <f t="shared" si="4730"/>
        <v>376.89999999999998</v>
      </c>
      <c r="BQ1286" s="17">
        <f t="shared" si="4731"/>
        <v>376.89999999999998</v>
      </c>
      <c r="BR1286" s="17"/>
      <c r="BS1286" s="35"/>
      <c r="BT1286" s="35"/>
      <c r="BU1286" s="1"/>
      <c r="BV1286" s="1"/>
      <c r="BW1286" s="1"/>
      <c r="BX1286" s="1"/>
      <c r="BY1286" s="1"/>
      <c r="BZ1286" s="1"/>
      <c r="CA1286" s="1"/>
      <c r="CB1286" s="1"/>
    </row>
    <row r="1287" s="1" customFormat="1" ht="30">
      <c r="A1287" s="33" t="s">
        <v>509</v>
      </c>
      <c r="B1287" s="33" t="s">
        <v>36</v>
      </c>
      <c r="C1287" s="33" t="s">
        <v>128</v>
      </c>
      <c r="D1287" s="33" t="s">
        <v>98</v>
      </c>
      <c r="E1287" s="38"/>
      <c r="F1287" s="34" t="s">
        <v>99</v>
      </c>
      <c r="G1287" s="17">
        <f t="shared" ref="G1287:G1288" si="4823">G1288</f>
        <v>59255.699999999997</v>
      </c>
      <c r="H1287" s="17">
        <f t="shared" ref="H1287:H1288" si="4824">H1288</f>
        <v>60958.699999999997</v>
      </c>
      <c r="I1287" s="17">
        <f t="shared" ref="I1287:I1288" si="4825">I1288</f>
        <v>60958.699999999997</v>
      </c>
      <c r="J1287" s="17">
        <f t="shared" ref="J1287:J1288" si="4826">J1288</f>
        <v>709.5</v>
      </c>
      <c r="K1287" s="17">
        <f t="shared" ref="K1287:K1288" si="4827">K1288</f>
        <v>731.39999999999998</v>
      </c>
      <c r="L1287" s="17">
        <f t="shared" ref="L1287:L1288" si="4828">L1288</f>
        <v>731.39999999999998</v>
      </c>
      <c r="M1287" s="17">
        <f t="shared" si="4641"/>
        <v>59965.199999999997</v>
      </c>
      <c r="N1287" s="17">
        <f t="shared" si="4642"/>
        <v>61690.099999999999</v>
      </c>
      <c r="O1287" s="17">
        <f t="shared" si="4643"/>
        <v>61690.099999999999</v>
      </c>
      <c r="P1287" s="17">
        <f t="shared" ref="P1287:P1288" si="4829">P1288</f>
        <v>8841.8999999999996</v>
      </c>
      <c r="Q1287" s="17">
        <f t="shared" ref="Q1287:Q1288" si="4830">Q1288</f>
        <v>0</v>
      </c>
      <c r="R1287" s="17">
        <f t="shared" ref="R1287:R1288" si="4831">R1288</f>
        <v>0</v>
      </c>
      <c r="S1287" s="17">
        <f t="shared" ref="S1287:S1288" si="4832">S1288</f>
        <v>0</v>
      </c>
      <c r="T1287" s="17">
        <f t="shared" ref="T1287:T1288" si="4833">T1288</f>
        <v>10836.6</v>
      </c>
      <c r="U1287" s="17">
        <f t="shared" ref="U1287:U1288" si="4834">U1288</f>
        <v>0</v>
      </c>
      <c r="V1287" s="17">
        <f t="shared" ref="V1287:V1288" si="4835">V1288</f>
        <v>10836.6</v>
      </c>
      <c r="W1287" s="17">
        <f t="shared" ref="W1287:W1288" si="4836">W1288</f>
        <v>0</v>
      </c>
      <c r="X1287" s="17">
        <f t="shared" ref="X1287:X1288" si="4837">X1288</f>
        <v>0</v>
      </c>
      <c r="Y1287" s="17">
        <f t="shared" si="4817"/>
        <v>68807.099999999991</v>
      </c>
      <c r="Z1287" s="17">
        <f t="shared" si="4818"/>
        <v>72526.699999999997</v>
      </c>
      <c r="AA1287" s="17">
        <f t="shared" si="4819"/>
        <v>72526.699999999997</v>
      </c>
      <c r="AB1287" s="17">
        <f t="shared" ref="AB1287:AB1288" si="4838">AB1288</f>
        <v>0</v>
      </c>
      <c r="AC1287" s="17">
        <f t="shared" ref="AC1287:AC1288" si="4839">AC1288</f>
        <v>0</v>
      </c>
      <c r="AD1287" s="17">
        <f t="shared" ref="AD1287:AD1288" si="4840">AD1288</f>
        <v>0</v>
      </c>
      <c r="AE1287" s="17">
        <f t="shared" si="4820"/>
        <v>68807.099999999991</v>
      </c>
      <c r="AF1287" s="17">
        <f t="shared" si="4821"/>
        <v>72526.699999999997</v>
      </c>
      <c r="AG1287" s="17">
        <f t="shared" si="4822"/>
        <v>72526.699999999997</v>
      </c>
      <c r="AH1287" s="17">
        <f t="shared" ref="AH1287:AH1288" si="4841">AH1288</f>
        <v>0</v>
      </c>
      <c r="AI1287" s="17">
        <f t="shared" ref="AI1287:AI1288" si="4842">AI1288</f>
        <v>0</v>
      </c>
      <c r="AJ1287" s="17">
        <f t="shared" ref="AJ1287:AJ1288" si="4843">AJ1288</f>
        <v>0</v>
      </c>
      <c r="AK1287" s="17">
        <f t="shared" ref="AK1287:AK1288" si="4844">AK1288</f>
        <v>0</v>
      </c>
      <c r="AL1287" s="17">
        <f t="shared" ref="AL1287:AL1288" si="4845">AL1288</f>
        <v>0</v>
      </c>
      <c r="AM1287" s="17">
        <f t="shared" ref="AM1287:AM1288" si="4846">AM1288</f>
        <v>0</v>
      </c>
      <c r="AN1287" s="17">
        <f t="shared" ref="AN1287:AN1288" si="4847">AN1288</f>
        <v>0</v>
      </c>
      <c r="AO1287" s="17">
        <f t="shared" ref="AO1287:AO1288" si="4848">AO1288</f>
        <v>0</v>
      </c>
      <c r="AP1287" s="17">
        <f t="shared" ref="AP1287:AP1288" si="4849">AP1288</f>
        <v>0</v>
      </c>
      <c r="AQ1287" s="17">
        <f t="shared" ref="AQ1287:AQ1288" si="4850">AQ1288</f>
        <v>0</v>
      </c>
      <c r="AR1287" s="17">
        <f t="shared" ref="AR1287:AR1288" si="4851">AR1288</f>
        <v>0</v>
      </c>
      <c r="AS1287" s="17">
        <f t="shared" ref="AS1287:AS1288" si="4852">AS1288</f>
        <v>0</v>
      </c>
      <c r="AT1287" s="17">
        <f t="shared" ref="AT1287:AT1288" si="4853">AT1288</f>
        <v>0</v>
      </c>
      <c r="AU1287" s="17">
        <f t="shared" ref="AU1287:AU1288" si="4854">AU1288</f>
        <v>0</v>
      </c>
      <c r="AV1287" s="17">
        <f t="shared" ref="AV1287:AV1288" si="4855">AV1288</f>
        <v>0</v>
      </c>
      <c r="AW1287" s="17">
        <f t="shared" si="4765"/>
        <v>68807.099999999991</v>
      </c>
      <c r="AX1287" s="17">
        <f t="shared" si="4766"/>
        <v>72526.699999999997</v>
      </c>
      <c r="AY1287" s="17">
        <f t="shared" si="4767"/>
        <v>72526.699999999997</v>
      </c>
      <c r="AZ1287" s="17">
        <f t="shared" ref="AZ1287:AZ1288" si="4856">AZ1288</f>
        <v>0</v>
      </c>
      <c r="BA1287" s="17">
        <f t="shared" si="4768"/>
        <v>68807.099999999991</v>
      </c>
      <c r="BB1287" s="17">
        <f t="shared" si="4769"/>
        <v>72526.699999999997</v>
      </c>
      <c r="BC1287" s="17">
        <f t="shared" si="4770"/>
        <v>72526.699999999997</v>
      </c>
      <c r="BD1287" s="17">
        <f t="shared" ref="BD1287:BD1288" si="4857">BD1288</f>
        <v>0</v>
      </c>
      <c r="BE1287" s="17">
        <f t="shared" ref="BE1287:BE1288" si="4858">BE1288</f>
        <v>0</v>
      </c>
      <c r="BF1287" s="17">
        <f t="shared" ref="BF1287:BF1288" si="4859">BF1288</f>
        <v>0</v>
      </c>
      <c r="BG1287" s="17">
        <f t="shared" ref="BG1287:BG1288" si="4860">BG1288</f>
        <v>0</v>
      </c>
      <c r="BH1287" s="17">
        <f t="shared" ref="BH1287:BH1288" si="4861">BH1288</f>
        <v>0</v>
      </c>
      <c r="BI1287" s="17">
        <f t="shared" ref="BI1287:BI1288" si="4862">BI1288</f>
        <v>0</v>
      </c>
      <c r="BJ1287" s="17">
        <f t="shared" ref="BJ1287:BJ1288" si="4863">BJ1288</f>
        <v>0</v>
      </c>
      <c r="BK1287" s="17">
        <f t="shared" ref="BK1287:BK1288" si="4864">BK1288</f>
        <v>0</v>
      </c>
      <c r="BL1287" s="17">
        <f t="shared" ref="BL1287:BL1288" si="4865">BL1288</f>
        <v>0</v>
      </c>
      <c r="BM1287" s="17">
        <f t="shared" ref="BM1287:BM1288" si="4866">BM1288</f>
        <v>0</v>
      </c>
      <c r="BN1287" s="17">
        <f t="shared" ref="BN1287:BN1288" si="4867">BN1288</f>
        <v>0</v>
      </c>
      <c r="BO1287" s="17">
        <f t="shared" si="4729"/>
        <v>68807.099999999991</v>
      </c>
      <c r="BP1287" s="17">
        <f t="shared" si="4730"/>
        <v>72526.699999999997</v>
      </c>
      <c r="BQ1287" s="17">
        <f t="shared" si="4731"/>
        <v>72526.699999999997</v>
      </c>
      <c r="BR1287" s="17">
        <f t="shared" ref="BR1287:BR1288" si="4868">BR1288</f>
        <v>0</v>
      </c>
      <c r="BS1287" s="35"/>
      <c r="BT1287" s="35"/>
      <c r="BU1287" s="1"/>
      <c r="BV1287" s="1"/>
      <c r="BW1287" s="1"/>
      <c r="BX1287" s="1"/>
      <c r="BY1287" s="1"/>
      <c r="BZ1287" s="1"/>
      <c r="CA1287" s="1"/>
      <c r="CB1287" s="1"/>
    </row>
    <row r="1288" s="1" customFormat="1" ht="30">
      <c r="A1288" s="33" t="s">
        <v>509</v>
      </c>
      <c r="B1288" s="33" t="s">
        <v>36</v>
      </c>
      <c r="C1288" s="33" t="s">
        <v>128</v>
      </c>
      <c r="D1288" s="33" t="s">
        <v>427</v>
      </c>
      <c r="E1288" s="38"/>
      <c r="F1288" s="34" t="s">
        <v>428</v>
      </c>
      <c r="G1288" s="17">
        <f t="shared" si="4823"/>
        <v>59255.699999999997</v>
      </c>
      <c r="H1288" s="17">
        <f t="shared" si="4824"/>
        <v>60958.699999999997</v>
      </c>
      <c r="I1288" s="17">
        <f t="shared" si="4825"/>
        <v>60958.699999999997</v>
      </c>
      <c r="J1288" s="17">
        <f t="shared" si="4826"/>
        <v>709.5</v>
      </c>
      <c r="K1288" s="17">
        <f t="shared" si="4827"/>
        <v>731.39999999999998</v>
      </c>
      <c r="L1288" s="17">
        <f t="shared" si="4828"/>
        <v>731.39999999999998</v>
      </c>
      <c r="M1288" s="17">
        <f t="shared" si="4641"/>
        <v>59965.199999999997</v>
      </c>
      <c r="N1288" s="17">
        <f t="shared" si="4642"/>
        <v>61690.099999999999</v>
      </c>
      <c r="O1288" s="17">
        <f t="shared" si="4643"/>
        <v>61690.099999999999</v>
      </c>
      <c r="P1288" s="17">
        <f t="shared" si="4829"/>
        <v>8841.8999999999996</v>
      </c>
      <c r="Q1288" s="17">
        <f t="shared" si="4830"/>
        <v>0</v>
      </c>
      <c r="R1288" s="17">
        <f t="shared" si="4831"/>
        <v>0</v>
      </c>
      <c r="S1288" s="17">
        <f t="shared" si="4832"/>
        <v>0</v>
      </c>
      <c r="T1288" s="17">
        <f t="shared" si="4833"/>
        <v>10836.6</v>
      </c>
      <c r="U1288" s="17">
        <f t="shared" si="4834"/>
        <v>0</v>
      </c>
      <c r="V1288" s="17">
        <f t="shared" si="4835"/>
        <v>10836.6</v>
      </c>
      <c r="W1288" s="17">
        <f t="shared" si="4836"/>
        <v>0</v>
      </c>
      <c r="X1288" s="17">
        <f t="shared" si="4837"/>
        <v>0</v>
      </c>
      <c r="Y1288" s="17">
        <f t="shared" si="4817"/>
        <v>68807.099999999991</v>
      </c>
      <c r="Z1288" s="17">
        <f t="shared" si="4818"/>
        <v>72526.699999999997</v>
      </c>
      <c r="AA1288" s="17">
        <f t="shared" si="4819"/>
        <v>72526.699999999997</v>
      </c>
      <c r="AB1288" s="17">
        <f t="shared" si="4838"/>
        <v>0</v>
      </c>
      <c r="AC1288" s="17">
        <f t="shared" si="4839"/>
        <v>0</v>
      </c>
      <c r="AD1288" s="17">
        <f t="shared" si="4840"/>
        <v>0</v>
      </c>
      <c r="AE1288" s="17">
        <f t="shared" si="4820"/>
        <v>68807.099999999991</v>
      </c>
      <c r="AF1288" s="17">
        <f t="shared" si="4821"/>
        <v>72526.699999999997</v>
      </c>
      <c r="AG1288" s="17">
        <f t="shared" si="4822"/>
        <v>72526.699999999997</v>
      </c>
      <c r="AH1288" s="17">
        <f t="shared" si="4841"/>
        <v>0</v>
      </c>
      <c r="AI1288" s="17">
        <f t="shared" si="4842"/>
        <v>0</v>
      </c>
      <c r="AJ1288" s="17">
        <f t="shared" si="4843"/>
        <v>0</v>
      </c>
      <c r="AK1288" s="17">
        <f t="shared" si="4844"/>
        <v>0</v>
      </c>
      <c r="AL1288" s="17">
        <f t="shared" si="4845"/>
        <v>0</v>
      </c>
      <c r="AM1288" s="17">
        <f t="shared" si="4846"/>
        <v>0</v>
      </c>
      <c r="AN1288" s="17">
        <f t="shared" si="4847"/>
        <v>0</v>
      </c>
      <c r="AO1288" s="17">
        <f t="shared" si="4848"/>
        <v>0</v>
      </c>
      <c r="AP1288" s="17">
        <f t="shared" si="4849"/>
        <v>0</v>
      </c>
      <c r="AQ1288" s="17">
        <f t="shared" si="4850"/>
        <v>0</v>
      </c>
      <c r="AR1288" s="17">
        <f t="shared" si="4851"/>
        <v>0</v>
      </c>
      <c r="AS1288" s="17">
        <f t="shared" si="4852"/>
        <v>0</v>
      </c>
      <c r="AT1288" s="17">
        <f t="shared" si="4853"/>
        <v>0</v>
      </c>
      <c r="AU1288" s="17">
        <f t="shared" si="4854"/>
        <v>0</v>
      </c>
      <c r="AV1288" s="17">
        <f t="shared" si="4855"/>
        <v>0</v>
      </c>
      <c r="AW1288" s="17">
        <f t="shared" si="4765"/>
        <v>68807.099999999991</v>
      </c>
      <c r="AX1288" s="17">
        <f t="shared" si="4766"/>
        <v>72526.699999999997</v>
      </c>
      <c r="AY1288" s="17">
        <f t="shared" si="4767"/>
        <v>72526.699999999997</v>
      </c>
      <c r="AZ1288" s="17">
        <f t="shared" si="4856"/>
        <v>0</v>
      </c>
      <c r="BA1288" s="17">
        <f t="shared" si="4768"/>
        <v>68807.099999999991</v>
      </c>
      <c r="BB1288" s="17">
        <f t="shared" si="4769"/>
        <v>72526.699999999997</v>
      </c>
      <c r="BC1288" s="17">
        <f t="shared" si="4770"/>
        <v>72526.699999999997</v>
      </c>
      <c r="BD1288" s="17">
        <f t="shared" si="4857"/>
        <v>0</v>
      </c>
      <c r="BE1288" s="17">
        <f t="shared" si="4858"/>
        <v>0</v>
      </c>
      <c r="BF1288" s="17">
        <f t="shared" si="4859"/>
        <v>0</v>
      </c>
      <c r="BG1288" s="17">
        <f t="shared" si="4860"/>
        <v>0</v>
      </c>
      <c r="BH1288" s="17">
        <f t="shared" si="4861"/>
        <v>0</v>
      </c>
      <c r="BI1288" s="17">
        <f t="shared" si="4862"/>
        <v>0</v>
      </c>
      <c r="BJ1288" s="17">
        <f t="shared" si="4863"/>
        <v>0</v>
      </c>
      <c r="BK1288" s="17">
        <f t="shared" si="4864"/>
        <v>0</v>
      </c>
      <c r="BL1288" s="17">
        <f t="shared" si="4865"/>
        <v>0</v>
      </c>
      <c r="BM1288" s="17">
        <f t="shared" si="4866"/>
        <v>0</v>
      </c>
      <c r="BN1288" s="17">
        <f t="shared" si="4867"/>
        <v>0</v>
      </c>
      <c r="BO1288" s="17">
        <f t="shared" si="4729"/>
        <v>68807.099999999991</v>
      </c>
      <c r="BP1288" s="17">
        <f t="shared" si="4730"/>
        <v>72526.699999999997</v>
      </c>
      <c r="BQ1288" s="17">
        <f t="shared" si="4731"/>
        <v>72526.699999999997</v>
      </c>
      <c r="BR1288" s="17">
        <f t="shared" si="4868"/>
        <v>0</v>
      </c>
      <c r="BS1288" s="35"/>
      <c r="BT1288" s="35"/>
      <c r="BU1288" s="1"/>
      <c r="BV1288" s="1"/>
      <c r="BW1288" s="1"/>
      <c r="BX1288" s="1"/>
      <c r="BY1288" s="1"/>
      <c r="BZ1288" s="1"/>
      <c r="CA1288" s="1"/>
      <c r="CB1288" s="1"/>
    </row>
    <row r="1289" s="1" customFormat="1" ht="15">
      <c r="A1289" s="33" t="s">
        <v>509</v>
      </c>
      <c r="B1289" s="33" t="s">
        <v>36</v>
      </c>
      <c r="C1289" s="33" t="s">
        <v>128</v>
      </c>
      <c r="D1289" s="33" t="s">
        <v>429</v>
      </c>
      <c r="E1289" s="38"/>
      <c r="F1289" s="34" t="s">
        <v>59</v>
      </c>
      <c r="G1289" s="17">
        <f>G1290+G1291</f>
        <v>59255.699999999997</v>
      </c>
      <c r="H1289" s="17">
        <f>H1290+H1291</f>
        <v>60958.699999999997</v>
      </c>
      <c r="I1289" s="17">
        <f>I1290+I1291</f>
        <v>60958.699999999997</v>
      </c>
      <c r="J1289" s="17">
        <f>J1290+J1291</f>
        <v>709.5</v>
      </c>
      <c r="K1289" s="17">
        <f>K1290+K1291</f>
        <v>731.39999999999998</v>
      </c>
      <c r="L1289" s="17">
        <f>L1290+L1291</f>
        <v>731.39999999999998</v>
      </c>
      <c r="M1289" s="17">
        <f t="shared" si="4641"/>
        <v>59965.199999999997</v>
      </c>
      <c r="N1289" s="17">
        <f t="shared" si="4642"/>
        <v>61690.099999999999</v>
      </c>
      <c r="O1289" s="17">
        <f t="shared" si="4643"/>
        <v>61690.099999999999</v>
      </c>
      <c r="P1289" s="17">
        <f>P1290+P1291</f>
        <v>8841.8999999999996</v>
      </c>
      <c r="Q1289" s="17">
        <f>Q1290+Q1291</f>
        <v>0</v>
      </c>
      <c r="R1289" s="17">
        <f>R1290+R1291</f>
        <v>0</v>
      </c>
      <c r="S1289" s="17">
        <f>S1290+S1291</f>
        <v>0</v>
      </c>
      <c r="T1289" s="17">
        <f>T1290+T1291</f>
        <v>10836.6</v>
      </c>
      <c r="U1289" s="17">
        <f>U1290+U1291</f>
        <v>0</v>
      </c>
      <c r="V1289" s="17">
        <f>V1290+V1291</f>
        <v>10836.6</v>
      </c>
      <c r="W1289" s="17">
        <f>W1290+W1291</f>
        <v>0</v>
      </c>
      <c r="X1289" s="17">
        <f>X1290+X1291</f>
        <v>0</v>
      </c>
      <c r="Y1289" s="17">
        <f t="shared" si="4817"/>
        <v>68807.099999999991</v>
      </c>
      <c r="Z1289" s="17">
        <f t="shared" si="4818"/>
        <v>72526.699999999997</v>
      </c>
      <c r="AA1289" s="17">
        <f t="shared" si="4819"/>
        <v>72526.699999999997</v>
      </c>
      <c r="AB1289" s="17">
        <f>AB1290+AB1291</f>
        <v>0</v>
      </c>
      <c r="AC1289" s="17">
        <f>AC1290+AC1291</f>
        <v>0</v>
      </c>
      <c r="AD1289" s="17">
        <f>AD1290+AD1291</f>
        <v>0</v>
      </c>
      <c r="AE1289" s="17">
        <f t="shared" si="4820"/>
        <v>68807.099999999991</v>
      </c>
      <c r="AF1289" s="17">
        <f t="shared" si="4821"/>
        <v>72526.699999999997</v>
      </c>
      <c r="AG1289" s="17">
        <f t="shared" si="4822"/>
        <v>72526.699999999997</v>
      </c>
      <c r="AH1289" s="17">
        <f>AH1290+AH1291</f>
        <v>0</v>
      </c>
      <c r="AI1289" s="17">
        <f>AI1290+AI1291</f>
        <v>0</v>
      </c>
      <c r="AJ1289" s="17">
        <f>AJ1290+AJ1291</f>
        <v>0</v>
      </c>
      <c r="AK1289" s="17">
        <f>AK1290+AK1291</f>
        <v>0</v>
      </c>
      <c r="AL1289" s="17">
        <f>AL1290+AL1291</f>
        <v>0</v>
      </c>
      <c r="AM1289" s="17">
        <f>AM1290+AM1291</f>
        <v>0</v>
      </c>
      <c r="AN1289" s="17">
        <f>AN1290+AN1291</f>
        <v>0</v>
      </c>
      <c r="AO1289" s="17">
        <f>AO1290+AO1291</f>
        <v>0</v>
      </c>
      <c r="AP1289" s="17">
        <f>AP1290+AP1291</f>
        <v>0</v>
      </c>
      <c r="AQ1289" s="17">
        <f>AQ1290+AQ1291</f>
        <v>0</v>
      </c>
      <c r="AR1289" s="17">
        <f>AR1290+AR1291</f>
        <v>0</v>
      </c>
      <c r="AS1289" s="17">
        <f>AS1290+AS1291</f>
        <v>0</v>
      </c>
      <c r="AT1289" s="17">
        <f>AT1290+AT1291</f>
        <v>0</v>
      </c>
      <c r="AU1289" s="17">
        <f>AU1290+AU1291</f>
        <v>0</v>
      </c>
      <c r="AV1289" s="17">
        <f>AV1290+AV1291</f>
        <v>0</v>
      </c>
      <c r="AW1289" s="17">
        <f t="shared" si="4765"/>
        <v>68807.099999999991</v>
      </c>
      <c r="AX1289" s="17">
        <f t="shared" si="4766"/>
        <v>72526.699999999997</v>
      </c>
      <c r="AY1289" s="17">
        <f t="shared" si="4767"/>
        <v>72526.699999999997</v>
      </c>
      <c r="AZ1289" s="17">
        <f>AZ1290+AZ1291</f>
        <v>0</v>
      </c>
      <c r="BA1289" s="17">
        <f t="shared" si="4768"/>
        <v>68807.099999999991</v>
      </c>
      <c r="BB1289" s="17">
        <f t="shared" si="4769"/>
        <v>72526.699999999997</v>
      </c>
      <c r="BC1289" s="17">
        <f t="shared" si="4770"/>
        <v>72526.699999999997</v>
      </c>
      <c r="BD1289" s="17">
        <f>BD1290+BD1291</f>
        <v>0</v>
      </c>
      <c r="BE1289" s="17">
        <f>BE1290+BE1291</f>
        <v>0</v>
      </c>
      <c r="BF1289" s="17">
        <f>BF1290+BF1291</f>
        <v>0</v>
      </c>
      <c r="BG1289" s="17">
        <f>BG1290+BG1291</f>
        <v>0</v>
      </c>
      <c r="BH1289" s="17">
        <f>BH1290+BH1291</f>
        <v>0</v>
      </c>
      <c r="BI1289" s="17">
        <f>BI1290+BI1291</f>
        <v>0</v>
      </c>
      <c r="BJ1289" s="17">
        <f>BJ1290+BJ1291</f>
        <v>0</v>
      </c>
      <c r="BK1289" s="17">
        <f>BK1290+BK1291</f>
        <v>0</v>
      </c>
      <c r="BL1289" s="17">
        <f>BL1290+BL1291</f>
        <v>0</v>
      </c>
      <c r="BM1289" s="17">
        <f>BM1290+BM1291</f>
        <v>0</v>
      </c>
      <c r="BN1289" s="17">
        <f>BN1290+BN1291</f>
        <v>0</v>
      </c>
      <c r="BO1289" s="17">
        <f t="shared" si="4729"/>
        <v>68807.099999999991</v>
      </c>
      <c r="BP1289" s="17">
        <f t="shared" si="4730"/>
        <v>72526.699999999997</v>
      </c>
      <c r="BQ1289" s="17">
        <f t="shared" si="4731"/>
        <v>72526.699999999997</v>
      </c>
      <c r="BR1289" s="17">
        <f>BR1290+BR1291</f>
        <v>0</v>
      </c>
      <c r="BS1289" s="35"/>
      <c r="BT1289" s="35"/>
      <c r="BU1289" s="1"/>
      <c r="BV1289" s="1"/>
      <c r="BW1289" s="1"/>
      <c r="BX1289" s="1"/>
      <c r="BY1289" s="1"/>
      <c r="BZ1289" s="1"/>
      <c r="CA1289" s="1"/>
      <c r="CB1289" s="1"/>
    </row>
    <row r="1290" s="1" customFormat="1" ht="75">
      <c r="A1290" s="33" t="s">
        <v>509</v>
      </c>
      <c r="B1290" s="33" t="s">
        <v>36</v>
      </c>
      <c r="C1290" s="33" t="s">
        <v>128</v>
      </c>
      <c r="D1290" s="33" t="s">
        <v>429</v>
      </c>
      <c r="E1290" s="33" t="s">
        <v>60</v>
      </c>
      <c r="F1290" s="34" t="s">
        <v>61</v>
      </c>
      <c r="G1290" s="17">
        <v>55370.699999999997</v>
      </c>
      <c r="H1290" s="17">
        <v>57073.699999999997</v>
      </c>
      <c r="I1290" s="17">
        <v>57073.699999999997</v>
      </c>
      <c r="J1290" s="17">
        <v>709.5</v>
      </c>
      <c r="K1290" s="17">
        <v>731.39999999999998</v>
      </c>
      <c r="L1290" s="17">
        <v>731.39999999999998</v>
      </c>
      <c r="M1290" s="17">
        <f t="shared" si="4641"/>
        <v>56080.199999999997</v>
      </c>
      <c r="N1290" s="17">
        <f t="shared" si="4642"/>
        <v>57805.099999999999</v>
      </c>
      <c r="O1290" s="17">
        <f t="shared" si="4643"/>
        <v>57805.099999999999</v>
      </c>
      <c r="P1290" s="17">
        <v>8841.8999999999996</v>
      </c>
      <c r="Q1290" s="17"/>
      <c r="R1290" s="17"/>
      <c r="S1290" s="17"/>
      <c r="T1290" s="17">
        <v>10836.6</v>
      </c>
      <c r="U1290" s="17"/>
      <c r="V1290" s="17">
        <v>10836.6</v>
      </c>
      <c r="W1290" s="17"/>
      <c r="X1290" s="17"/>
      <c r="Y1290" s="17">
        <f t="shared" si="4817"/>
        <v>64922.099999999999</v>
      </c>
      <c r="Z1290" s="17">
        <f t="shared" si="4818"/>
        <v>68641.699999999997</v>
      </c>
      <c r="AA1290" s="17">
        <f t="shared" si="4819"/>
        <v>68641.699999999997</v>
      </c>
      <c r="AB1290" s="17"/>
      <c r="AC1290" s="17"/>
      <c r="AD1290" s="17"/>
      <c r="AE1290" s="17">
        <f t="shared" si="4820"/>
        <v>64922.099999999999</v>
      </c>
      <c r="AF1290" s="17">
        <f t="shared" si="4821"/>
        <v>68641.699999999997</v>
      </c>
      <c r="AG1290" s="17">
        <f t="shared" si="4822"/>
        <v>68641.699999999997</v>
      </c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>
        <f t="shared" si="4765"/>
        <v>64922.099999999999</v>
      </c>
      <c r="AX1290" s="17">
        <f t="shared" si="4766"/>
        <v>68641.699999999997</v>
      </c>
      <c r="AY1290" s="17">
        <f t="shared" si="4767"/>
        <v>68641.699999999997</v>
      </c>
      <c r="AZ1290" s="17"/>
      <c r="BA1290" s="17">
        <f t="shared" si="4768"/>
        <v>64922.099999999999</v>
      </c>
      <c r="BB1290" s="17">
        <f t="shared" si="4769"/>
        <v>68641.699999999997</v>
      </c>
      <c r="BC1290" s="17">
        <f t="shared" si="4770"/>
        <v>68641.699999999997</v>
      </c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>
        <f t="shared" si="4729"/>
        <v>64922.099999999999</v>
      </c>
      <c r="BP1290" s="17">
        <f t="shared" si="4730"/>
        <v>68641.699999999997</v>
      </c>
      <c r="BQ1290" s="17">
        <f t="shared" si="4731"/>
        <v>68641.699999999997</v>
      </c>
      <c r="BR1290" s="17"/>
      <c r="BS1290" s="35"/>
      <c r="BT1290" s="35">
        <v>55</v>
      </c>
      <c r="BU1290" s="1"/>
      <c r="BV1290" s="1"/>
      <c r="BW1290" s="1"/>
      <c r="BX1290" s="1"/>
      <c r="BY1290" s="1"/>
      <c r="BZ1290" s="1"/>
      <c r="CA1290" s="1"/>
      <c r="CB1290" s="1"/>
    </row>
    <row r="1291" s="1" customFormat="1" ht="30">
      <c r="A1291" s="33" t="s">
        <v>509</v>
      </c>
      <c r="B1291" s="33" t="s">
        <v>36</v>
      </c>
      <c r="C1291" s="33" t="s">
        <v>128</v>
      </c>
      <c r="D1291" s="33" t="s">
        <v>429</v>
      </c>
      <c r="E1291" s="33" t="s">
        <v>48</v>
      </c>
      <c r="F1291" s="34" t="s">
        <v>49</v>
      </c>
      <c r="G1291" s="17">
        <v>3885</v>
      </c>
      <c r="H1291" s="17">
        <v>3885</v>
      </c>
      <c r="I1291" s="17">
        <v>3885</v>
      </c>
      <c r="J1291" s="17"/>
      <c r="K1291" s="17"/>
      <c r="L1291" s="17"/>
      <c r="M1291" s="17">
        <f t="shared" si="4641"/>
        <v>3885</v>
      </c>
      <c r="N1291" s="17">
        <f t="shared" si="4642"/>
        <v>3885</v>
      </c>
      <c r="O1291" s="17">
        <f t="shared" si="4643"/>
        <v>3885</v>
      </c>
      <c r="P1291" s="17"/>
      <c r="Q1291" s="17"/>
      <c r="R1291" s="17"/>
      <c r="S1291" s="17"/>
      <c r="T1291" s="17"/>
      <c r="U1291" s="17"/>
      <c r="V1291" s="17"/>
      <c r="W1291" s="17"/>
      <c r="X1291" s="17"/>
      <c r="Y1291" s="17">
        <f t="shared" si="4817"/>
        <v>3885</v>
      </c>
      <c r="Z1291" s="17">
        <f t="shared" si="4818"/>
        <v>3885</v>
      </c>
      <c r="AA1291" s="17">
        <f t="shared" si="4819"/>
        <v>3885</v>
      </c>
      <c r="AB1291" s="17"/>
      <c r="AC1291" s="17"/>
      <c r="AD1291" s="17"/>
      <c r="AE1291" s="17">
        <f t="shared" si="4820"/>
        <v>3885</v>
      </c>
      <c r="AF1291" s="17">
        <f t="shared" si="4821"/>
        <v>3885</v>
      </c>
      <c r="AG1291" s="17">
        <f t="shared" si="4822"/>
        <v>3885</v>
      </c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>
        <f t="shared" si="4765"/>
        <v>3885</v>
      </c>
      <c r="AX1291" s="17">
        <f t="shared" si="4766"/>
        <v>3885</v>
      </c>
      <c r="AY1291" s="17">
        <f t="shared" si="4767"/>
        <v>3885</v>
      </c>
      <c r="AZ1291" s="17"/>
      <c r="BA1291" s="17">
        <f t="shared" si="4768"/>
        <v>3885</v>
      </c>
      <c r="BB1291" s="17">
        <f t="shared" si="4769"/>
        <v>3885</v>
      </c>
      <c r="BC1291" s="17">
        <f t="shared" si="4770"/>
        <v>3885</v>
      </c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>
        <f t="shared" si="4729"/>
        <v>3885</v>
      </c>
      <c r="BP1291" s="17">
        <f t="shared" si="4730"/>
        <v>3885</v>
      </c>
      <c r="BQ1291" s="17">
        <f t="shared" si="4731"/>
        <v>3885</v>
      </c>
      <c r="BR1291" s="17"/>
      <c r="BS1291" s="35"/>
      <c r="BT1291" s="35"/>
      <c r="BU1291" s="1"/>
      <c r="BV1291" s="1"/>
      <c r="BW1291" s="1"/>
      <c r="BX1291" s="1"/>
      <c r="BY1291" s="1"/>
      <c r="BZ1291" s="1"/>
      <c r="CA1291" s="1"/>
      <c r="CB1291" s="1"/>
    </row>
    <row r="1292" s="28" customFormat="1" ht="15">
      <c r="A1292" s="29" t="s">
        <v>509</v>
      </c>
      <c r="B1292" s="29" t="s">
        <v>36</v>
      </c>
      <c r="C1292" s="29" t="s">
        <v>38</v>
      </c>
      <c r="D1292" s="29"/>
      <c r="E1292" s="29"/>
      <c r="F1292" s="30" t="s">
        <v>39</v>
      </c>
      <c r="G1292" s="31">
        <f t="shared" ref="G1292:G1298" si="4869">G1293</f>
        <v>14353.5</v>
      </c>
      <c r="H1292" s="31">
        <f t="shared" ref="H1292:H1298" si="4870">H1293</f>
        <v>10999.9</v>
      </c>
      <c r="I1292" s="31">
        <f t="shared" ref="I1292:I1298" si="4871">I1293</f>
        <v>10996.4</v>
      </c>
      <c r="J1292" s="31">
        <f t="shared" ref="J1292:J1298" si="4872">J1293</f>
        <v>0</v>
      </c>
      <c r="K1292" s="31">
        <f t="shared" ref="K1292:K1298" si="4873">K1293</f>
        <v>0</v>
      </c>
      <c r="L1292" s="31">
        <f t="shared" ref="L1292:L1298" si="4874">L1293</f>
        <v>0</v>
      </c>
      <c r="M1292" s="31">
        <f t="shared" si="4641"/>
        <v>14353.5</v>
      </c>
      <c r="N1292" s="31">
        <f t="shared" si="4642"/>
        <v>10999.9</v>
      </c>
      <c r="O1292" s="31">
        <f t="shared" si="4643"/>
        <v>10996.4</v>
      </c>
      <c r="P1292" s="31">
        <f>P1293+P1309</f>
        <v>0</v>
      </c>
      <c r="Q1292" s="31">
        <f>Q1293+Q1309</f>
        <v>0</v>
      </c>
      <c r="R1292" s="31">
        <f>R1293+R1309</f>
        <v>0</v>
      </c>
      <c r="S1292" s="31">
        <f>S1293+S1309</f>
        <v>110.25</v>
      </c>
      <c r="T1292" s="31">
        <f>T1293+T1309</f>
        <v>110</v>
      </c>
      <c r="U1292" s="31">
        <f>U1293+U1309</f>
        <v>0</v>
      </c>
      <c r="V1292" s="31">
        <f>V1293+V1309</f>
        <v>110</v>
      </c>
      <c r="W1292" s="31">
        <f>W1293+W1309</f>
        <v>0</v>
      </c>
      <c r="X1292" s="31">
        <f>X1293+X1309</f>
        <v>0</v>
      </c>
      <c r="Y1292" s="31">
        <f t="shared" si="4817"/>
        <v>14463.75</v>
      </c>
      <c r="Z1292" s="31">
        <f t="shared" si="4818"/>
        <v>11109.9</v>
      </c>
      <c r="AA1292" s="31">
        <f t="shared" si="4819"/>
        <v>11106.4</v>
      </c>
      <c r="AB1292" s="31">
        <f>AB1293+AB1309</f>
        <v>0</v>
      </c>
      <c r="AC1292" s="31">
        <f>AC1293+AC1309</f>
        <v>0</v>
      </c>
      <c r="AD1292" s="31">
        <f>AD1293+AD1309</f>
        <v>0</v>
      </c>
      <c r="AE1292" s="31">
        <f t="shared" si="4820"/>
        <v>14463.75</v>
      </c>
      <c r="AF1292" s="31">
        <f t="shared" si="4821"/>
        <v>11109.9</v>
      </c>
      <c r="AG1292" s="31">
        <f t="shared" si="4822"/>
        <v>11106.4</v>
      </c>
      <c r="AH1292" s="31">
        <f>AH1293+AH1309</f>
        <v>0</v>
      </c>
      <c r="AI1292" s="31">
        <f>AI1293+AI1309</f>
        <v>0</v>
      </c>
      <c r="AJ1292" s="31">
        <f>AJ1293+AJ1309</f>
        <v>803.34799999999996</v>
      </c>
      <c r="AK1292" s="31">
        <f>AK1293+AK1309</f>
        <v>0</v>
      </c>
      <c r="AL1292" s="31">
        <f>AL1293+AL1309</f>
        <v>0</v>
      </c>
      <c r="AM1292" s="31">
        <f>AM1293+AM1309</f>
        <v>0</v>
      </c>
      <c r="AN1292" s="31">
        <f>AN1293+AN1309</f>
        <v>0</v>
      </c>
      <c r="AO1292" s="31">
        <f>AO1293+AO1309</f>
        <v>0</v>
      </c>
      <c r="AP1292" s="31">
        <f>AP1293+AP1309</f>
        <v>0</v>
      </c>
      <c r="AQ1292" s="31">
        <f>AQ1293+AQ1309</f>
        <v>0</v>
      </c>
      <c r="AR1292" s="31">
        <f>AR1293+AR1309</f>
        <v>0</v>
      </c>
      <c r="AS1292" s="31">
        <f>AS1293+AS1309</f>
        <v>0</v>
      </c>
      <c r="AT1292" s="31">
        <f>AT1293+AT1309</f>
        <v>0</v>
      </c>
      <c r="AU1292" s="31">
        <f>AU1293+AU1309</f>
        <v>0</v>
      </c>
      <c r="AV1292" s="31">
        <f>AV1293+AV1309</f>
        <v>0</v>
      </c>
      <c r="AW1292" s="31">
        <f t="shared" si="4765"/>
        <v>15267.098</v>
      </c>
      <c r="AX1292" s="31">
        <f t="shared" si="4766"/>
        <v>11109.9</v>
      </c>
      <c r="AY1292" s="31">
        <f t="shared" si="4767"/>
        <v>11106.4</v>
      </c>
      <c r="AZ1292" s="31">
        <f>AZ1293+AZ1309</f>
        <v>0</v>
      </c>
      <c r="BA1292" s="31">
        <f t="shared" si="4768"/>
        <v>15267.098</v>
      </c>
      <c r="BB1292" s="31">
        <f t="shared" si="4769"/>
        <v>11109.9</v>
      </c>
      <c r="BC1292" s="31">
        <f t="shared" si="4770"/>
        <v>11106.4</v>
      </c>
      <c r="BD1292" s="31">
        <f>BD1293+BD1309</f>
        <v>0</v>
      </c>
      <c r="BE1292" s="31">
        <f>BE1293+BE1309</f>
        <v>603.96400000000006</v>
      </c>
      <c r="BF1292" s="31">
        <f>BF1293+BF1309</f>
        <v>0</v>
      </c>
      <c r="BG1292" s="31">
        <f>BG1293+BG1309</f>
        <v>0</v>
      </c>
      <c r="BH1292" s="31">
        <f>BH1293+BH1309</f>
        <v>0</v>
      </c>
      <c r="BI1292" s="31">
        <f>BI1293+BI1309</f>
        <v>0</v>
      </c>
      <c r="BJ1292" s="31">
        <f>BJ1293+BJ1309</f>
        <v>0</v>
      </c>
      <c r="BK1292" s="31">
        <f>BK1293+BK1309</f>
        <v>0</v>
      </c>
      <c r="BL1292" s="31">
        <f>BL1293+BL1309</f>
        <v>0</v>
      </c>
      <c r="BM1292" s="31">
        <f>BM1293+BM1309</f>
        <v>0</v>
      </c>
      <c r="BN1292" s="31">
        <f>BN1293+BN1309</f>
        <v>0</v>
      </c>
      <c r="BO1292" s="31">
        <f t="shared" si="4729"/>
        <v>15871.062</v>
      </c>
      <c r="BP1292" s="31">
        <f t="shared" si="4730"/>
        <v>11109.9</v>
      </c>
      <c r="BQ1292" s="31">
        <f t="shared" si="4731"/>
        <v>11106.4</v>
      </c>
      <c r="BR1292" s="31">
        <f>BR1293+BR1309</f>
        <v>0</v>
      </c>
      <c r="BS1292" s="32"/>
      <c r="BT1292" s="32"/>
      <c r="BU1292" s="28"/>
      <c r="BV1292" s="28"/>
      <c r="BW1292" s="28"/>
      <c r="BX1292" s="28"/>
      <c r="BY1292" s="28"/>
      <c r="BZ1292" s="28"/>
      <c r="CA1292" s="28"/>
      <c r="CB1292" s="28"/>
    </row>
    <row r="1293" s="1" customFormat="1" ht="15">
      <c r="A1293" s="33" t="s">
        <v>509</v>
      </c>
      <c r="B1293" s="33" t="s">
        <v>36</v>
      </c>
      <c r="C1293" s="33" t="s">
        <v>38</v>
      </c>
      <c r="D1293" s="33" t="s">
        <v>244</v>
      </c>
      <c r="E1293" s="33"/>
      <c r="F1293" s="34" t="s">
        <v>245</v>
      </c>
      <c r="G1293" s="17">
        <f>G1298</f>
        <v>14353.5</v>
      </c>
      <c r="H1293" s="17">
        <f>H1298</f>
        <v>10999.9</v>
      </c>
      <c r="I1293" s="17">
        <f>I1298</f>
        <v>10996.4</v>
      </c>
      <c r="J1293" s="17">
        <f>J1298</f>
        <v>0</v>
      </c>
      <c r="K1293" s="17">
        <f>K1298</f>
        <v>0</v>
      </c>
      <c r="L1293" s="17">
        <f>L1298</f>
        <v>0</v>
      </c>
      <c r="M1293" s="17">
        <f t="shared" si="4641"/>
        <v>14353.5</v>
      </c>
      <c r="N1293" s="17">
        <f t="shared" si="4642"/>
        <v>10999.9</v>
      </c>
      <c r="O1293" s="17">
        <f t="shared" si="4643"/>
        <v>10996.4</v>
      </c>
      <c r="P1293" s="17">
        <f>P1298</f>
        <v>0</v>
      </c>
      <c r="Q1293" s="17">
        <f>Q1298</f>
        <v>0</v>
      </c>
      <c r="R1293" s="17">
        <f>R1298</f>
        <v>0</v>
      </c>
      <c r="S1293" s="17">
        <f>S1298</f>
        <v>110</v>
      </c>
      <c r="T1293" s="17">
        <f>T1298</f>
        <v>110</v>
      </c>
      <c r="U1293" s="17">
        <f>U1298</f>
        <v>0</v>
      </c>
      <c r="V1293" s="17">
        <f>V1298</f>
        <v>110</v>
      </c>
      <c r="W1293" s="17">
        <f>W1298</f>
        <v>0</v>
      </c>
      <c r="X1293" s="17">
        <f>X1298</f>
        <v>0</v>
      </c>
      <c r="Y1293" s="17">
        <f t="shared" si="4817"/>
        <v>14463.5</v>
      </c>
      <c r="Z1293" s="17">
        <f t="shared" si="4818"/>
        <v>11109.9</v>
      </c>
      <c r="AA1293" s="17">
        <f t="shared" si="4819"/>
        <v>11106.4</v>
      </c>
      <c r="AB1293" s="17">
        <f>AB1298</f>
        <v>0</v>
      </c>
      <c r="AC1293" s="17">
        <f>AC1298</f>
        <v>0</v>
      </c>
      <c r="AD1293" s="17">
        <f>AD1298</f>
        <v>0</v>
      </c>
      <c r="AE1293" s="17">
        <f t="shared" si="4820"/>
        <v>14463.5</v>
      </c>
      <c r="AF1293" s="17">
        <f t="shared" si="4821"/>
        <v>11109.9</v>
      </c>
      <c r="AG1293" s="17">
        <f t="shared" si="4822"/>
        <v>11106.4</v>
      </c>
      <c r="AH1293" s="17">
        <f>AH1298+AH1294</f>
        <v>0</v>
      </c>
      <c r="AI1293" s="17">
        <f>AI1298+AI1294</f>
        <v>0</v>
      </c>
      <c r="AJ1293" s="17">
        <f>AJ1298+AJ1294</f>
        <v>803.34799999999996</v>
      </c>
      <c r="AK1293" s="17">
        <f>AK1298+AK1294</f>
        <v>0</v>
      </c>
      <c r="AL1293" s="17">
        <f>AL1298+AL1294</f>
        <v>0</v>
      </c>
      <c r="AM1293" s="17">
        <f>AM1298+AM1294</f>
        <v>0</v>
      </c>
      <c r="AN1293" s="17">
        <f>AN1298+AN1294</f>
        <v>0</v>
      </c>
      <c r="AO1293" s="17">
        <f>AO1298+AO1294</f>
        <v>0</v>
      </c>
      <c r="AP1293" s="17">
        <f>AP1298+AP1294</f>
        <v>0</v>
      </c>
      <c r="AQ1293" s="17">
        <f>AQ1298+AQ1294</f>
        <v>0</v>
      </c>
      <c r="AR1293" s="17">
        <f>AR1298+AR1294</f>
        <v>0</v>
      </c>
      <c r="AS1293" s="17">
        <f>AS1298+AS1294</f>
        <v>0</v>
      </c>
      <c r="AT1293" s="17">
        <f>AT1298+AT1294</f>
        <v>0</v>
      </c>
      <c r="AU1293" s="17">
        <f>AU1298+AU1294</f>
        <v>0</v>
      </c>
      <c r="AV1293" s="17">
        <f>AV1298+AV1294</f>
        <v>0</v>
      </c>
      <c r="AW1293" s="17">
        <f t="shared" si="4765"/>
        <v>15266.848</v>
      </c>
      <c r="AX1293" s="17">
        <f t="shared" si="4766"/>
        <v>11109.9</v>
      </c>
      <c r="AY1293" s="17">
        <f t="shared" si="4767"/>
        <v>11106.4</v>
      </c>
      <c r="AZ1293" s="17">
        <f>AZ1298+AZ1294</f>
        <v>0</v>
      </c>
      <c r="BA1293" s="17">
        <f t="shared" si="4768"/>
        <v>15266.848</v>
      </c>
      <c r="BB1293" s="17">
        <f t="shared" si="4769"/>
        <v>11109.9</v>
      </c>
      <c r="BC1293" s="17">
        <f t="shared" si="4770"/>
        <v>11106.4</v>
      </c>
      <c r="BD1293" s="17">
        <f>BD1298+BD1294</f>
        <v>0</v>
      </c>
      <c r="BE1293" s="17">
        <f>BE1298+BE1294</f>
        <v>603.96400000000006</v>
      </c>
      <c r="BF1293" s="17">
        <f>BF1298+BF1294</f>
        <v>0</v>
      </c>
      <c r="BG1293" s="17">
        <f>BG1298+BG1294</f>
        <v>0</v>
      </c>
      <c r="BH1293" s="17">
        <f>BH1298+BH1294</f>
        <v>0</v>
      </c>
      <c r="BI1293" s="17">
        <f>BI1298+BI1294</f>
        <v>0</v>
      </c>
      <c r="BJ1293" s="17">
        <f>BJ1298+BJ1294</f>
        <v>0</v>
      </c>
      <c r="BK1293" s="17">
        <f>BK1298+BK1294</f>
        <v>0</v>
      </c>
      <c r="BL1293" s="17">
        <f>BL1298+BL1294</f>
        <v>0</v>
      </c>
      <c r="BM1293" s="17">
        <f>BM1298+BM1294</f>
        <v>0</v>
      </c>
      <c r="BN1293" s="17">
        <f>BN1298+BN1294</f>
        <v>0</v>
      </c>
      <c r="BO1293" s="17">
        <f t="shared" si="4729"/>
        <v>15870.812</v>
      </c>
      <c r="BP1293" s="17">
        <f t="shared" si="4730"/>
        <v>11109.9</v>
      </c>
      <c r="BQ1293" s="17">
        <f t="shared" si="4731"/>
        <v>11106.4</v>
      </c>
      <c r="BR1293" s="17">
        <f>BR1298+BR1294</f>
        <v>0</v>
      </c>
      <c r="BS1293" s="35"/>
      <c r="BT1293" s="35"/>
      <c r="BU1293" s="1"/>
      <c r="BV1293" s="1"/>
      <c r="BW1293" s="1"/>
      <c r="BX1293" s="1"/>
      <c r="BY1293" s="1"/>
      <c r="BZ1293" s="1"/>
      <c r="CA1293" s="1"/>
      <c r="CB1293" s="1"/>
    </row>
    <row r="1294" s="1" customFormat="1" ht="15">
      <c r="A1294" s="33" t="s">
        <v>509</v>
      </c>
      <c r="B1294" s="33" t="s">
        <v>36</v>
      </c>
      <c r="C1294" s="33" t="s">
        <v>38</v>
      </c>
      <c r="D1294" s="33" t="s">
        <v>430</v>
      </c>
      <c r="E1294" s="33"/>
      <c r="F1294" s="34" t="s">
        <v>87</v>
      </c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>
        <f t="shared" ref="AH1294:AH1298" si="4875">AH1295</f>
        <v>0</v>
      </c>
      <c r="AI1294" s="17">
        <f t="shared" ref="AI1294:AI1298" si="4876">AI1295</f>
        <v>0</v>
      </c>
      <c r="AJ1294" s="17">
        <f t="shared" ref="AJ1294:AJ1298" si="4877">AJ1295</f>
        <v>0</v>
      </c>
      <c r="AK1294" s="17">
        <f t="shared" ref="AK1294:AK1298" si="4878">AK1295</f>
        <v>665</v>
      </c>
      <c r="AL1294" s="17">
        <f t="shared" ref="AL1294:AL1298" si="4879">AL1295</f>
        <v>0</v>
      </c>
      <c r="AM1294" s="17">
        <f t="shared" ref="AM1294:AM1298" si="4880">AM1295</f>
        <v>0</v>
      </c>
      <c r="AN1294" s="17">
        <f t="shared" ref="AN1294:AN1298" si="4881">AN1295</f>
        <v>0</v>
      </c>
      <c r="AO1294" s="17">
        <f t="shared" ref="AO1294:AO1298" si="4882">AO1295</f>
        <v>0</v>
      </c>
      <c r="AP1294" s="17">
        <f t="shared" ref="AP1294:AP1298" si="4883">AP1295</f>
        <v>665</v>
      </c>
      <c r="AQ1294" s="17">
        <f t="shared" ref="AQ1294:AQ1298" si="4884">AQ1295</f>
        <v>0</v>
      </c>
      <c r="AR1294" s="17">
        <f t="shared" ref="AR1294:AR1298" si="4885">AR1295</f>
        <v>0</v>
      </c>
      <c r="AS1294" s="17">
        <f t="shared" ref="AS1294:AS1298" si="4886">AS1295</f>
        <v>0</v>
      </c>
      <c r="AT1294" s="17">
        <f t="shared" ref="AT1294:AT1298" si="4887">AT1295</f>
        <v>0</v>
      </c>
      <c r="AU1294" s="17">
        <f t="shared" ref="AU1294:AU1298" si="4888">AU1295</f>
        <v>665</v>
      </c>
      <c r="AV1294" s="17">
        <f t="shared" ref="AV1294:AV1298" si="4889">AV1295</f>
        <v>0</v>
      </c>
      <c r="AW1294" s="17">
        <f t="shared" si="4765"/>
        <v>665</v>
      </c>
      <c r="AX1294" s="17">
        <f t="shared" si="4766"/>
        <v>665</v>
      </c>
      <c r="AY1294" s="17">
        <f t="shared" si="4767"/>
        <v>665</v>
      </c>
      <c r="AZ1294" s="17">
        <f t="shared" ref="AZ1294:AZ1298" si="4890">AZ1295</f>
        <v>0</v>
      </c>
      <c r="BA1294" s="17">
        <f t="shared" si="4768"/>
        <v>665</v>
      </c>
      <c r="BB1294" s="17">
        <f t="shared" si="4769"/>
        <v>665</v>
      </c>
      <c r="BC1294" s="17">
        <f t="shared" si="4770"/>
        <v>665</v>
      </c>
      <c r="BD1294" s="17">
        <f t="shared" ref="BD1294:BD1298" si="4891">BD1295</f>
        <v>0</v>
      </c>
      <c r="BE1294" s="17">
        <f t="shared" ref="BE1294:BE1298" si="4892">BE1295</f>
        <v>0</v>
      </c>
      <c r="BF1294" s="17">
        <f t="shared" ref="BF1294:BF1298" si="4893">BF1295</f>
        <v>0</v>
      </c>
      <c r="BG1294" s="17">
        <f t="shared" ref="BG1294:BG1298" si="4894">BG1295</f>
        <v>0</v>
      </c>
      <c r="BH1294" s="17">
        <f t="shared" ref="BH1294:BH1298" si="4895">BH1295</f>
        <v>0</v>
      </c>
      <c r="BI1294" s="17">
        <f t="shared" ref="BI1294:BI1298" si="4896">BI1295</f>
        <v>0</v>
      </c>
      <c r="BJ1294" s="17">
        <f t="shared" ref="BJ1294:BJ1298" si="4897">BJ1295</f>
        <v>0</v>
      </c>
      <c r="BK1294" s="17">
        <f t="shared" ref="BK1294:BK1298" si="4898">BK1295</f>
        <v>0</v>
      </c>
      <c r="BL1294" s="17">
        <f t="shared" ref="BL1294:BL1298" si="4899">BL1295</f>
        <v>0</v>
      </c>
      <c r="BM1294" s="17">
        <f t="shared" ref="BM1294:BM1298" si="4900">BM1295</f>
        <v>0</v>
      </c>
      <c r="BN1294" s="17">
        <f t="shared" ref="BN1294:BN1298" si="4901">BN1295</f>
        <v>0</v>
      </c>
      <c r="BO1294" s="17">
        <f t="shared" si="4729"/>
        <v>665</v>
      </c>
      <c r="BP1294" s="17">
        <f t="shared" si="4730"/>
        <v>665</v>
      </c>
      <c r="BQ1294" s="17">
        <f t="shared" si="4731"/>
        <v>665</v>
      </c>
      <c r="BR1294" s="17">
        <f t="shared" ref="BR1294:BR1298" si="4902">BR1295</f>
        <v>0</v>
      </c>
      <c r="BS1294" s="35"/>
      <c r="BT1294" s="35"/>
      <c r="BU1294" s="1"/>
      <c r="BV1294" s="1"/>
      <c r="BW1294" s="1"/>
      <c r="BX1294" s="1"/>
      <c r="BY1294" s="1"/>
      <c r="BZ1294" s="1"/>
      <c r="CA1294" s="1"/>
      <c r="CB1294" s="1"/>
    </row>
    <row r="1295" s="1" customFormat="1" ht="15">
      <c r="A1295" s="33" t="s">
        <v>509</v>
      </c>
      <c r="B1295" s="33" t="s">
        <v>36</v>
      </c>
      <c r="C1295" s="33" t="s">
        <v>38</v>
      </c>
      <c r="D1295" s="33" t="s">
        <v>431</v>
      </c>
      <c r="E1295" s="33"/>
      <c r="F1295" s="34" t="s">
        <v>432</v>
      </c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>
        <f t="shared" si="4875"/>
        <v>0</v>
      </c>
      <c r="AI1295" s="17">
        <f t="shared" si="4876"/>
        <v>0</v>
      </c>
      <c r="AJ1295" s="17">
        <f t="shared" si="4877"/>
        <v>0</v>
      </c>
      <c r="AK1295" s="17">
        <f t="shared" si="4878"/>
        <v>665</v>
      </c>
      <c r="AL1295" s="17">
        <f t="shared" si="4879"/>
        <v>0</v>
      </c>
      <c r="AM1295" s="17">
        <f t="shared" si="4880"/>
        <v>0</v>
      </c>
      <c r="AN1295" s="17">
        <f t="shared" si="4881"/>
        <v>0</v>
      </c>
      <c r="AO1295" s="17">
        <f t="shared" si="4882"/>
        <v>0</v>
      </c>
      <c r="AP1295" s="17">
        <f t="shared" si="4883"/>
        <v>665</v>
      </c>
      <c r="AQ1295" s="17">
        <f t="shared" si="4884"/>
        <v>0</v>
      </c>
      <c r="AR1295" s="17">
        <f t="shared" si="4885"/>
        <v>0</v>
      </c>
      <c r="AS1295" s="17">
        <f t="shared" si="4886"/>
        <v>0</v>
      </c>
      <c r="AT1295" s="17">
        <f t="shared" si="4887"/>
        <v>0</v>
      </c>
      <c r="AU1295" s="17">
        <f t="shared" si="4888"/>
        <v>665</v>
      </c>
      <c r="AV1295" s="17">
        <f t="shared" si="4889"/>
        <v>0</v>
      </c>
      <c r="AW1295" s="17">
        <f t="shared" si="4765"/>
        <v>665</v>
      </c>
      <c r="AX1295" s="17">
        <f t="shared" si="4766"/>
        <v>665</v>
      </c>
      <c r="AY1295" s="17">
        <f t="shared" si="4767"/>
        <v>665</v>
      </c>
      <c r="AZ1295" s="17">
        <f t="shared" si="4890"/>
        <v>0</v>
      </c>
      <c r="BA1295" s="17">
        <f t="shared" si="4768"/>
        <v>665</v>
      </c>
      <c r="BB1295" s="17">
        <f t="shared" si="4769"/>
        <v>665</v>
      </c>
      <c r="BC1295" s="17">
        <f t="shared" si="4770"/>
        <v>665</v>
      </c>
      <c r="BD1295" s="17">
        <f t="shared" si="4891"/>
        <v>0</v>
      </c>
      <c r="BE1295" s="17">
        <f t="shared" si="4892"/>
        <v>0</v>
      </c>
      <c r="BF1295" s="17">
        <f t="shared" si="4893"/>
        <v>0</v>
      </c>
      <c r="BG1295" s="17">
        <f t="shared" si="4894"/>
        <v>0</v>
      </c>
      <c r="BH1295" s="17">
        <f t="shared" si="4895"/>
        <v>0</v>
      </c>
      <c r="BI1295" s="17">
        <f t="shared" si="4896"/>
        <v>0</v>
      </c>
      <c r="BJ1295" s="17">
        <f t="shared" si="4897"/>
        <v>0</v>
      </c>
      <c r="BK1295" s="17">
        <f t="shared" si="4898"/>
        <v>0</v>
      </c>
      <c r="BL1295" s="17">
        <f t="shared" si="4899"/>
        <v>0</v>
      </c>
      <c r="BM1295" s="17">
        <f t="shared" si="4900"/>
        <v>0</v>
      </c>
      <c r="BN1295" s="17">
        <f t="shared" si="4901"/>
        <v>0</v>
      </c>
      <c r="BO1295" s="17">
        <f t="shared" si="4729"/>
        <v>665</v>
      </c>
      <c r="BP1295" s="17">
        <f t="shared" si="4730"/>
        <v>665</v>
      </c>
      <c r="BQ1295" s="17">
        <f t="shared" si="4731"/>
        <v>665</v>
      </c>
      <c r="BR1295" s="17">
        <f t="shared" si="4902"/>
        <v>0</v>
      </c>
      <c r="BS1295" s="35"/>
      <c r="BT1295" s="35"/>
      <c r="BU1295" s="1"/>
      <c r="BV1295" s="1"/>
      <c r="BW1295" s="1"/>
      <c r="BX1295" s="1"/>
      <c r="BY1295" s="1"/>
      <c r="BZ1295" s="1"/>
      <c r="CA1295" s="1"/>
      <c r="CB1295" s="1"/>
    </row>
    <row r="1296" s="1" customFormat="1" ht="15">
      <c r="A1296" s="33" t="s">
        <v>509</v>
      </c>
      <c r="B1296" s="33" t="s">
        <v>36</v>
      </c>
      <c r="C1296" s="33" t="s">
        <v>38</v>
      </c>
      <c r="D1296" s="33" t="s">
        <v>433</v>
      </c>
      <c r="E1296" s="33"/>
      <c r="F1296" s="34" t="s">
        <v>434</v>
      </c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>
        <f t="shared" si="4875"/>
        <v>0</v>
      </c>
      <c r="AI1296" s="17">
        <f t="shared" si="4876"/>
        <v>0</v>
      </c>
      <c r="AJ1296" s="17">
        <f t="shared" si="4877"/>
        <v>0</v>
      </c>
      <c r="AK1296" s="17">
        <f t="shared" si="4878"/>
        <v>665</v>
      </c>
      <c r="AL1296" s="17">
        <f t="shared" si="4879"/>
        <v>0</v>
      </c>
      <c r="AM1296" s="17">
        <f t="shared" si="4880"/>
        <v>0</v>
      </c>
      <c r="AN1296" s="17">
        <f t="shared" si="4881"/>
        <v>0</v>
      </c>
      <c r="AO1296" s="17">
        <f t="shared" si="4882"/>
        <v>0</v>
      </c>
      <c r="AP1296" s="17">
        <f t="shared" si="4883"/>
        <v>665</v>
      </c>
      <c r="AQ1296" s="17">
        <f t="shared" si="4884"/>
        <v>0</v>
      </c>
      <c r="AR1296" s="17">
        <f t="shared" si="4885"/>
        <v>0</v>
      </c>
      <c r="AS1296" s="17">
        <f t="shared" si="4886"/>
        <v>0</v>
      </c>
      <c r="AT1296" s="17">
        <f t="shared" si="4887"/>
        <v>0</v>
      </c>
      <c r="AU1296" s="17">
        <f t="shared" si="4888"/>
        <v>665</v>
      </c>
      <c r="AV1296" s="17">
        <f t="shared" si="4889"/>
        <v>0</v>
      </c>
      <c r="AW1296" s="17">
        <f t="shared" si="4765"/>
        <v>665</v>
      </c>
      <c r="AX1296" s="17">
        <f t="shared" si="4766"/>
        <v>665</v>
      </c>
      <c r="AY1296" s="17">
        <f t="shared" si="4767"/>
        <v>665</v>
      </c>
      <c r="AZ1296" s="17">
        <f t="shared" si="4890"/>
        <v>0</v>
      </c>
      <c r="BA1296" s="17">
        <f t="shared" si="4768"/>
        <v>665</v>
      </c>
      <c r="BB1296" s="17">
        <f t="shared" si="4769"/>
        <v>665</v>
      </c>
      <c r="BC1296" s="17">
        <f t="shared" si="4770"/>
        <v>665</v>
      </c>
      <c r="BD1296" s="17">
        <f t="shared" si="4891"/>
        <v>0</v>
      </c>
      <c r="BE1296" s="17">
        <f t="shared" si="4892"/>
        <v>0</v>
      </c>
      <c r="BF1296" s="17">
        <f t="shared" si="4893"/>
        <v>0</v>
      </c>
      <c r="BG1296" s="17">
        <f t="shared" si="4894"/>
        <v>0</v>
      </c>
      <c r="BH1296" s="17">
        <f t="shared" si="4895"/>
        <v>0</v>
      </c>
      <c r="BI1296" s="17">
        <f t="shared" si="4896"/>
        <v>0</v>
      </c>
      <c r="BJ1296" s="17">
        <f t="shared" si="4897"/>
        <v>0</v>
      </c>
      <c r="BK1296" s="17">
        <f t="shared" si="4898"/>
        <v>0</v>
      </c>
      <c r="BL1296" s="17">
        <f t="shared" si="4899"/>
        <v>0</v>
      </c>
      <c r="BM1296" s="17">
        <f t="shared" si="4900"/>
        <v>0</v>
      </c>
      <c r="BN1296" s="17">
        <f t="shared" si="4901"/>
        <v>0</v>
      </c>
      <c r="BO1296" s="17">
        <f t="shared" si="4729"/>
        <v>665</v>
      </c>
      <c r="BP1296" s="17">
        <f t="shared" si="4730"/>
        <v>665</v>
      </c>
      <c r="BQ1296" s="17">
        <f t="shared" si="4731"/>
        <v>665</v>
      </c>
      <c r="BR1296" s="17">
        <f t="shared" si="4902"/>
        <v>0</v>
      </c>
      <c r="BS1296" s="35"/>
      <c r="BT1296" s="35"/>
      <c r="BU1296" s="1"/>
      <c r="BV1296" s="1"/>
      <c r="BW1296" s="1"/>
      <c r="BX1296" s="1"/>
      <c r="BY1296" s="1"/>
      <c r="BZ1296" s="1"/>
      <c r="CA1296" s="1"/>
      <c r="CB1296" s="1"/>
    </row>
    <row r="1297" s="1" customFormat="1" ht="15">
      <c r="A1297" s="33" t="s">
        <v>509</v>
      </c>
      <c r="B1297" s="33" t="s">
        <v>36</v>
      </c>
      <c r="C1297" s="33" t="s">
        <v>38</v>
      </c>
      <c r="D1297" s="33" t="s">
        <v>433</v>
      </c>
      <c r="E1297" s="33" t="s">
        <v>141</v>
      </c>
      <c r="F1297" s="34" t="s">
        <v>142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>
        <v>665</v>
      </c>
      <c r="AL1297" s="17"/>
      <c r="AM1297" s="17"/>
      <c r="AN1297" s="17"/>
      <c r="AO1297" s="17"/>
      <c r="AP1297" s="17">
        <v>665</v>
      </c>
      <c r="AQ1297" s="17"/>
      <c r="AR1297" s="17"/>
      <c r="AS1297" s="17"/>
      <c r="AT1297" s="17"/>
      <c r="AU1297" s="17">
        <v>665</v>
      </c>
      <c r="AV1297" s="17"/>
      <c r="AW1297" s="17">
        <f t="shared" si="4765"/>
        <v>665</v>
      </c>
      <c r="AX1297" s="17">
        <f t="shared" si="4766"/>
        <v>665</v>
      </c>
      <c r="AY1297" s="17">
        <f t="shared" si="4767"/>
        <v>665</v>
      </c>
      <c r="AZ1297" s="17"/>
      <c r="BA1297" s="17">
        <f t="shared" si="4768"/>
        <v>665</v>
      </c>
      <c r="BB1297" s="17">
        <f t="shared" si="4769"/>
        <v>665</v>
      </c>
      <c r="BC1297" s="17">
        <f t="shared" si="4770"/>
        <v>665</v>
      </c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>
        <f t="shared" si="4729"/>
        <v>665</v>
      </c>
      <c r="BP1297" s="17">
        <f t="shared" si="4730"/>
        <v>665</v>
      </c>
      <c r="BQ1297" s="17">
        <f t="shared" si="4731"/>
        <v>665</v>
      </c>
      <c r="BR1297" s="17"/>
      <c r="BS1297" s="35"/>
      <c r="BT1297" s="35"/>
      <c r="BU1297" s="1"/>
      <c r="BV1297" s="1"/>
      <c r="BW1297" s="1"/>
      <c r="BX1297" s="1"/>
      <c r="BY1297" s="1"/>
      <c r="BZ1297" s="1"/>
      <c r="CA1297" s="1"/>
      <c r="CB1297" s="1"/>
    </row>
    <row r="1298" s="1" customFormat="1" ht="15" hidden="1">
      <c r="A1298" s="33" t="s">
        <v>509</v>
      </c>
      <c r="B1298" s="33" t="s">
        <v>36</v>
      </c>
      <c r="C1298" s="33" t="s">
        <v>38</v>
      </c>
      <c r="D1298" s="33" t="s">
        <v>246</v>
      </c>
      <c r="E1298" s="33"/>
      <c r="F1298" s="34" t="s">
        <v>43</v>
      </c>
      <c r="G1298" s="17">
        <f t="shared" si="4869"/>
        <v>14353.5</v>
      </c>
      <c r="H1298" s="17">
        <f t="shared" si="4870"/>
        <v>10999.9</v>
      </c>
      <c r="I1298" s="17">
        <f t="shared" si="4871"/>
        <v>10996.4</v>
      </c>
      <c r="J1298" s="17">
        <f t="shared" si="4872"/>
        <v>0</v>
      </c>
      <c r="K1298" s="17">
        <f t="shared" si="4873"/>
        <v>0</v>
      </c>
      <c r="L1298" s="17">
        <f t="shared" si="4874"/>
        <v>0</v>
      </c>
      <c r="M1298" s="17">
        <f t="shared" ref="M1298:M1361" si="4903">G1298+J1298</f>
        <v>14353.5</v>
      </c>
      <c r="N1298" s="17">
        <f t="shared" ref="N1298:N1361" si="4904">H1298+K1298</f>
        <v>10999.9</v>
      </c>
      <c r="O1298" s="17">
        <f t="shared" ref="O1298:O1361" si="4905">I1298+L1298</f>
        <v>10996.4</v>
      </c>
      <c r="P1298" s="17">
        <f>P1299</f>
        <v>0</v>
      </c>
      <c r="Q1298" s="17">
        <f>Q1299</f>
        <v>0</v>
      </c>
      <c r="R1298" s="17">
        <f>R1299</f>
        <v>0</v>
      </c>
      <c r="S1298" s="17">
        <f>S1299</f>
        <v>110</v>
      </c>
      <c r="T1298" s="17">
        <f>T1299</f>
        <v>110</v>
      </c>
      <c r="U1298" s="17">
        <f>U1299</f>
        <v>0</v>
      </c>
      <c r="V1298" s="17">
        <f>V1299</f>
        <v>110</v>
      </c>
      <c r="W1298" s="17">
        <f>W1299</f>
        <v>0</v>
      </c>
      <c r="X1298" s="17">
        <f>X1299</f>
        <v>0</v>
      </c>
      <c r="Y1298" s="17">
        <f t="shared" si="4817"/>
        <v>14463.5</v>
      </c>
      <c r="Z1298" s="17">
        <f t="shared" si="4818"/>
        <v>11109.9</v>
      </c>
      <c r="AA1298" s="17">
        <f t="shared" si="4819"/>
        <v>11106.4</v>
      </c>
      <c r="AB1298" s="17">
        <f>AB1299</f>
        <v>0</v>
      </c>
      <c r="AC1298" s="17">
        <f>AC1299</f>
        <v>0</v>
      </c>
      <c r="AD1298" s="17">
        <f>AD1299</f>
        <v>0</v>
      </c>
      <c r="AE1298" s="17">
        <f t="shared" si="4820"/>
        <v>14463.5</v>
      </c>
      <c r="AF1298" s="17">
        <f t="shared" si="4821"/>
        <v>11109.9</v>
      </c>
      <c r="AG1298" s="17">
        <f t="shared" si="4822"/>
        <v>11106.4</v>
      </c>
      <c r="AH1298" s="17">
        <f t="shared" si="4875"/>
        <v>0</v>
      </c>
      <c r="AI1298" s="17">
        <f t="shared" si="4876"/>
        <v>0</v>
      </c>
      <c r="AJ1298" s="17">
        <f t="shared" si="4877"/>
        <v>803.34799999999996</v>
      </c>
      <c r="AK1298" s="17">
        <f t="shared" si="4878"/>
        <v>-665</v>
      </c>
      <c r="AL1298" s="17">
        <f t="shared" si="4879"/>
        <v>0</v>
      </c>
      <c r="AM1298" s="17">
        <f t="shared" si="4880"/>
        <v>0</v>
      </c>
      <c r="AN1298" s="17">
        <f t="shared" si="4881"/>
        <v>0</v>
      </c>
      <c r="AO1298" s="17">
        <f t="shared" si="4882"/>
        <v>0</v>
      </c>
      <c r="AP1298" s="17">
        <f t="shared" si="4883"/>
        <v>-665</v>
      </c>
      <c r="AQ1298" s="17">
        <f t="shared" si="4884"/>
        <v>0</v>
      </c>
      <c r="AR1298" s="17">
        <f t="shared" si="4885"/>
        <v>0</v>
      </c>
      <c r="AS1298" s="17">
        <f t="shared" si="4886"/>
        <v>0</v>
      </c>
      <c r="AT1298" s="17">
        <f t="shared" si="4887"/>
        <v>0</v>
      </c>
      <c r="AU1298" s="17">
        <f t="shared" si="4888"/>
        <v>-665</v>
      </c>
      <c r="AV1298" s="17">
        <f t="shared" si="4889"/>
        <v>0</v>
      </c>
      <c r="AW1298" s="17">
        <f t="shared" si="4765"/>
        <v>14601.848</v>
      </c>
      <c r="AX1298" s="17">
        <f t="shared" si="4766"/>
        <v>10444.9</v>
      </c>
      <c r="AY1298" s="17">
        <f t="shared" si="4767"/>
        <v>10441.4</v>
      </c>
      <c r="AZ1298" s="17">
        <f t="shared" si="4890"/>
        <v>0</v>
      </c>
      <c r="BA1298" s="17">
        <f t="shared" si="4768"/>
        <v>14601.848</v>
      </c>
      <c r="BB1298" s="17">
        <f t="shared" si="4769"/>
        <v>10444.9</v>
      </c>
      <c r="BC1298" s="17">
        <f t="shared" si="4770"/>
        <v>10441.4</v>
      </c>
      <c r="BD1298" s="17">
        <f t="shared" si="4891"/>
        <v>0</v>
      </c>
      <c r="BE1298" s="17">
        <f t="shared" si="4892"/>
        <v>603.96400000000006</v>
      </c>
      <c r="BF1298" s="17">
        <f t="shared" si="4893"/>
        <v>0</v>
      </c>
      <c r="BG1298" s="17">
        <f t="shared" si="4894"/>
        <v>0</v>
      </c>
      <c r="BH1298" s="17">
        <f t="shared" si="4895"/>
        <v>0</v>
      </c>
      <c r="BI1298" s="17">
        <f t="shared" si="4896"/>
        <v>0</v>
      </c>
      <c r="BJ1298" s="17">
        <f t="shared" si="4897"/>
        <v>0</v>
      </c>
      <c r="BK1298" s="17">
        <f t="shared" si="4898"/>
        <v>0</v>
      </c>
      <c r="BL1298" s="17">
        <f t="shared" si="4899"/>
        <v>0</v>
      </c>
      <c r="BM1298" s="17">
        <f t="shared" si="4900"/>
        <v>0</v>
      </c>
      <c r="BN1298" s="17">
        <f t="shared" si="4901"/>
        <v>0</v>
      </c>
      <c r="BO1298" s="17">
        <f t="shared" si="4729"/>
        <v>15205.812</v>
      </c>
      <c r="BP1298" s="17">
        <f t="shared" si="4730"/>
        <v>10444.9</v>
      </c>
      <c r="BQ1298" s="17">
        <f t="shared" si="4731"/>
        <v>10441.4</v>
      </c>
      <c r="BR1298" s="17">
        <f t="shared" si="4902"/>
        <v>0</v>
      </c>
      <c r="BS1298" s="35">
        <v>0</v>
      </c>
      <c r="BT1298" s="35"/>
      <c r="BU1298" s="1"/>
      <c r="BV1298" s="1"/>
      <c r="BW1298" s="1"/>
      <c r="BX1298" s="1"/>
      <c r="BY1298" s="1"/>
      <c r="BZ1298" s="1"/>
      <c r="CA1298" s="1"/>
      <c r="CB1298" s="1"/>
    </row>
    <row r="1299" s="1" customFormat="1" ht="45">
      <c r="A1299" s="33" t="s">
        <v>509</v>
      </c>
      <c r="B1299" s="33" t="s">
        <v>36</v>
      </c>
      <c r="C1299" s="33" t="s">
        <v>38</v>
      </c>
      <c r="D1299" s="33" t="s">
        <v>247</v>
      </c>
      <c r="E1299" s="33"/>
      <c r="F1299" s="34" t="s">
        <v>248</v>
      </c>
      <c r="G1299" s="17">
        <f>G1300+G1303+G1307+G1305</f>
        <v>14353.5</v>
      </c>
      <c r="H1299" s="17">
        <f>H1300+H1303+H1307+H1305</f>
        <v>10999.9</v>
      </c>
      <c r="I1299" s="17">
        <f>I1300+I1303+I1307+I1305</f>
        <v>10996.4</v>
      </c>
      <c r="J1299" s="17">
        <f>J1300+J1303+J1307+J1305</f>
        <v>0</v>
      </c>
      <c r="K1299" s="17">
        <f>K1300+K1303+K1307+K1305</f>
        <v>0</v>
      </c>
      <c r="L1299" s="17">
        <f>L1300+L1303+L1307+L1305</f>
        <v>0</v>
      </c>
      <c r="M1299" s="17">
        <f t="shared" si="4903"/>
        <v>14353.5</v>
      </c>
      <c r="N1299" s="17">
        <f t="shared" si="4904"/>
        <v>10999.9</v>
      </c>
      <c r="O1299" s="17">
        <f t="shared" si="4905"/>
        <v>10996.4</v>
      </c>
      <c r="P1299" s="17">
        <f>P1300+P1303+P1307+P1305</f>
        <v>0</v>
      </c>
      <c r="Q1299" s="17">
        <f>Q1300+Q1303+Q1307+Q1305</f>
        <v>0</v>
      </c>
      <c r="R1299" s="17">
        <f>R1300+R1303+R1307+R1305</f>
        <v>0</v>
      </c>
      <c r="S1299" s="17">
        <f>S1300+S1303+S1307+S1305</f>
        <v>110</v>
      </c>
      <c r="T1299" s="17">
        <f>T1300+T1303+T1307+T1305</f>
        <v>110</v>
      </c>
      <c r="U1299" s="17">
        <f>U1300+U1303+U1307+U1305</f>
        <v>0</v>
      </c>
      <c r="V1299" s="17">
        <f>V1300+V1303+V1307+V1305</f>
        <v>110</v>
      </c>
      <c r="W1299" s="17">
        <f>W1300+W1303+W1307+W1305</f>
        <v>0</v>
      </c>
      <c r="X1299" s="17">
        <f>X1300+X1303+X1307+X1305</f>
        <v>0</v>
      </c>
      <c r="Y1299" s="17">
        <f t="shared" si="4817"/>
        <v>14463.5</v>
      </c>
      <c r="Z1299" s="17">
        <f t="shared" si="4818"/>
        <v>11109.9</v>
      </c>
      <c r="AA1299" s="17">
        <f t="shared" si="4819"/>
        <v>11106.4</v>
      </c>
      <c r="AB1299" s="17">
        <f>AB1300+AB1303+AB1307+AB1305</f>
        <v>0</v>
      </c>
      <c r="AC1299" s="17">
        <f>AC1300+AC1303+AC1307+AC1305</f>
        <v>0</v>
      </c>
      <c r="AD1299" s="17">
        <f>AD1300+AD1303+AD1307+AD1305</f>
        <v>0</v>
      </c>
      <c r="AE1299" s="17">
        <f t="shared" si="4820"/>
        <v>14463.5</v>
      </c>
      <c r="AF1299" s="17">
        <f t="shared" si="4821"/>
        <v>11109.9</v>
      </c>
      <c r="AG1299" s="17">
        <f t="shared" si="4822"/>
        <v>11106.4</v>
      </c>
      <c r="AH1299" s="17">
        <f>AH1300+AH1303+AH1307+AH1305</f>
        <v>0</v>
      </c>
      <c r="AI1299" s="17">
        <f>AI1300+AI1303+AI1307+AI1305</f>
        <v>0</v>
      </c>
      <c r="AJ1299" s="17">
        <f>AJ1300+AJ1303+AJ1307+AJ1305</f>
        <v>803.34799999999996</v>
      </c>
      <c r="AK1299" s="17">
        <f>AK1300+AK1303+AK1307+AK1305</f>
        <v>-665</v>
      </c>
      <c r="AL1299" s="17">
        <f>AL1300+AL1303+AL1307+AL1305</f>
        <v>0</v>
      </c>
      <c r="AM1299" s="17">
        <f>AM1300+AM1303+AM1307+AM1305</f>
        <v>0</v>
      </c>
      <c r="AN1299" s="17">
        <f>AN1300+AN1303+AN1307+AN1305</f>
        <v>0</v>
      </c>
      <c r="AO1299" s="17">
        <f>AO1300+AO1303+AO1307+AO1305</f>
        <v>0</v>
      </c>
      <c r="AP1299" s="17">
        <f>AP1300+AP1303+AP1307+AP1305</f>
        <v>-665</v>
      </c>
      <c r="AQ1299" s="17">
        <f>AQ1300+AQ1303+AQ1307+AQ1305</f>
        <v>0</v>
      </c>
      <c r="AR1299" s="17">
        <f>AR1300+AR1303+AR1307+AR1305</f>
        <v>0</v>
      </c>
      <c r="AS1299" s="17">
        <f>AS1300+AS1303+AS1307+AS1305</f>
        <v>0</v>
      </c>
      <c r="AT1299" s="17">
        <f>AT1300+AT1303+AT1307+AT1305</f>
        <v>0</v>
      </c>
      <c r="AU1299" s="17">
        <f>AU1300+AU1303+AU1307+AU1305</f>
        <v>-665</v>
      </c>
      <c r="AV1299" s="17">
        <f>AV1300+AV1303+AV1307+AV1305</f>
        <v>0</v>
      </c>
      <c r="AW1299" s="17">
        <f t="shared" si="4765"/>
        <v>14601.848</v>
      </c>
      <c r="AX1299" s="17">
        <f t="shared" si="4766"/>
        <v>10444.9</v>
      </c>
      <c r="AY1299" s="17">
        <f t="shared" si="4767"/>
        <v>10441.4</v>
      </c>
      <c r="AZ1299" s="17">
        <f>AZ1300+AZ1303+AZ1307+AZ1305</f>
        <v>0</v>
      </c>
      <c r="BA1299" s="17">
        <f t="shared" si="4768"/>
        <v>14601.848</v>
      </c>
      <c r="BB1299" s="17">
        <f t="shared" si="4769"/>
        <v>10444.9</v>
      </c>
      <c r="BC1299" s="17">
        <f t="shared" si="4770"/>
        <v>10441.4</v>
      </c>
      <c r="BD1299" s="17">
        <f>BD1300+BD1303+BD1307+BD1305</f>
        <v>0</v>
      </c>
      <c r="BE1299" s="17">
        <f>BE1300+BE1303+BE1307+BE1305</f>
        <v>603.96400000000006</v>
      </c>
      <c r="BF1299" s="17">
        <f>BF1300+BF1303+BF1307+BF1305</f>
        <v>0</v>
      </c>
      <c r="BG1299" s="17">
        <f>BG1300+BG1303+BG1307+BG1305</f>
        <v>0</v>
      </c>
      <c r="BH1299" s="17">
        <f>BH1300+BH1303+BH1307+BH1305</f>
        <v>0</v>
      </c>
      <c r="BI1299" s="17">
        <f>BI1300+BI1303+BI1307+BI1305</f>
        <v>0</v>
      </c>
      <c r="BJ1299" s="17">
        <f>BJ1300+BJ1303+BJ1307+BJ1305</f>
        <v>0</v>
      </c>
      <c r="BK1299" s="17">
        <f>BK1300+BK1303+BK1307+BK1305</f>
        <v>0</v>
      </c>
      <c r="BL1299" s="17">
        <f>BL1300+BL1303+BL1307+BL1305</f>
        <v>0</v>
      </c>
      <c r="BM1299" s="17">
        <f>BM1300+BM1303+BM1307+BM1305</f>
        <v>0</v>
      </c>
      <c r="BN1299" s="17">
        <f>BN1300+BN1303+BN1307+BN1305</f>
        <v>0</v>
      </c>
      <c r="BO1299" s="17">
        <f t="shared" si="4729"/>
        <v>15205.812</v>
      </c>
      <c r="BP1299" s="17">
        <f t="shared" si="4730"/>
        <v>10444.9</v>
      </c>
      <c r="BQ1299" s="17">
        <f t="shared" si="4731"/>
        <v>10441.4</v>
      </c>
      <c r="BR1299" s="17">
        <f>BR1300+BR1303+BR1307+BR1305</f>
        <v>0</v>
      </c>
      <c r="BS1299" s="35"/>
      <c r="BT1299" s="35"/>
      <c r="BU1299" s="1"/>
      <c r="BV1299" s="1"/>
      <c r="BW1299" s="1"/>
      <c r="BX1299" s="1"/>
      <c r="BY1299" s="1"/>
      <c r="BZ1299" s="1"/>
      <c r="CA1299" s="1"/>
      <c r="CB1299" s="1"/>
    </row>
    <row r="1300" s="1" customFormat="1" ht="30">
      <c r="A1300" s="33" t="s">
        <v>509</v>
      </c>
      <c r="B1300" s="33" t="s">
        <v>36</v>
      </c>
      <c r="C1300" s="33" t="s">
        <v>38</v>
      </c>
      <c r="D1300" s="33" t="s">
        <v>435</v>
      </c>
      <c r="E1300" s="33"/>
      <c r="F1300" s="34" t="s">
        <v>436</v>
      </c>
      <c r="G1300" s="17">
        <f>G1301+G1302</f>
        <v>7039</v>
      </c>
      <c r="H1300" s="17">
        <f>H1301+H1302</f>
        <v>3685.4000000000001</v>
      </c>
      <c r="I1300" s="17">
        <f>I1301+I1302</f>
        <v>3681.9000000000001</v>
      </c>
      <c r="J1300" s="17">
        <f>J1301+J1302</f>
        <v>0</v>
      </c>
      <c r="K1300" s="17">
        <f>K1301+K1302</f>
        <v>0</v>
      </c>
      <c r="L1300" s="17">
        <f>L1301+L1302</f>
        <v>0</v>
      </c>
      <c r="M1300" s="17">
        <f t="shared" si="4903"/>
        <v>7039</v>
      </c>
      <c r="N1300" s="17">
        <f t="shared" si="4904"/>
        <v>3685.4000000000001</v>
      </c>
      <c r="O1300" s="17">
        <f t="shared" si="4905"/>
        <v>3681.9000000000001</v>
      </c>
      <c r="P1300" s="17">
        <f>P1301+P1302</f>
        <v>0</v>
      </c>
      <c r="Q1300" s="17">
        <f>Q1301+Q1302</f>
        <v>0</v>
      </c>
      <c r="R1300" s="17">
        <f>R1301+R1302</f>
        <v>0</v>
      </c>
      <c r="S1300" s="17">
        <f>S1301+S1302</f>
        <v>0</v>
      </c>
      <c r="T1300" s="17">
        <f>T1301+T1302</f>
        <v>0</v>
      </c>
      <c r="U1300" s="17">
        <f>U1301+U1302</f>
        <v>0</v>
      </c>
      <c r="V1300" s="17">
        <f>V1301+V1302</f>
        <v>0</v>
      </c>
      <c r="W1300" s="17">
        <f>W1301+W1302</f>
        <v>0</v>
      </c>
      <c r="X1300" s="17">
        <f>X1301+X1302</f>
        <v>0</v>
      </c>
      <c r="Y1300" s="17">
        <f t="shared" si="4817"/>
        <v>7039</v>
      </c>
      <c r="Z1300" s="17">
        <f t="shared" si="4818"/>
        <v>3685.4000000000001</v>
      </c>
      <c r="AA1300" s="17">
        <f t="shared" si="4819"/>
        <v>3681.9000000000001</v>
      </c>
      <c r="AB1300" s="17">
        <f>AB1301+AB1302</f>
        <v>0</v>
      </c>
      <c r="AC1300" s="17">
        <f>AC1301+AC1302</f>
        <v>0</v>
      </c>
      <c r="AD1300" s="17">
        <f>AD1301+AD1302</f>
        <v>0</v>
      </c>
      <c r="AE1300" s="17">
        <f t="shared" si="4820"/>
        <v>7039</v>
      </c>
      <c r="AF1300" s="17">
        <f t="shared" si="4821"/>
        <v>3685.4000000000001</v>
      </c>
      <c r="AG1300" s="17">
        <f t="shared" si="4822"/>
        <v>3681.9000000000001</v>
      </c>
      <c r="AH1300" s="17">
        <f>AH1301+AH1302</f>
        <v>0</v>
      </c>
      <c r="AI1300" s="17">
        <f>AI1301+AI1302</f>
        <v>0</v>
      </c>
      <c r="AJ1300" s="17">
        <f>AJ1301+AJ1302</f>
        <v>803.34799999999996</v>
      </c>
      <c r="AK1300" s="17">
        <f>AK1301+AK1302</f>
        <v>0</v>
      </c>
      <c r="AL1300" s="17">
        <f>AL1301+AL1302</f>
        <v>0</v>
      </c>
      <c r="AM1300" s="17">
        <f>AM1301+AM1302</f>
        <v>0</v>
      </c>
      <c r="AN1300" s="17">
        <f>AN1301+AN1302</f>
        <v>0</v>
      </c>
      <c r="AO1300" s="17">
        <f>AO1301+AO1302</f>
        <v>0</v>
      </c>
      <c r="AP1300" s="17">
        <f>AP1301+AP1302</f>
        <v>0</v>
      </c>
      <c r="AQ1300" s="17">
        <f>AQ1301+AQ1302</f>
        <v>0</v>
      </c>
      <c r="AR1300" s="17">
        <f>AR1301+AR1302</f>
        <v>0</v>
      </c>
      <c r="AS1300" s="17">
        <f>AS1301+AS1302</f>
        <v>0</v>
      </c>
      <c r="AT1300" s="17">
        <f>AT1301+AT1302</f>
        <v>0</v>
      </c>
      <c r="AU1300" s="17">
        <f>AU1301+AU1302</f>
        <v>0</v>
      </c>
      <c r="AV1300" s="17">
        <f>AV1301+AV1302</f>
        <v>0</v>
      </c>
      <c r="AW1300" s="17">
        <f t="shared" si="4765"/>
        <v>7842.348</v>
      </c>
      <c r="AX1300" s="17">
        <f t="shared" si="4766"/>
        <v>3685.4000000000001</v>
      </c>
      <c r="AY1300" s="17">
        <f t="shared" si="4767"/>
        <v>3681.9000000000001</v>
      </c>
      <c r="AZ1300" s="17">
        <f>AZ1301+AZ1302</f>
        <v>0</v>
      </c>
      <c r="BA1300" s="17">
        <f t="shared" si="4768"/>
        <v>7842.348</v>
      </c>
      <c r="BB1300" s="17">
        <f t="shared" si="4769"/>
        <v>3685.4000000000001</v>
      </c>
      <c r="BC1300" s="17">
        <f t="shared" si="4770"/>
        <v>3681.9000000000001</v>
      </c>
      <c r="BD1300" s="17">
        <f>BD1301+BD1302</f>
        <v>0</v>
      </c>
      <c r="BE1300" s="17">
        <f>BE1301+BE1302</f>
        <v>603.96400000000006</v>
      </c>
      <c r="BF1300" s="17">
        <f>BF1301+BF1302</f>
        <v>0</v>
      </c>
      <c r="BG1300" s="17">
        <f>BG1301+BG1302</f>
        <v>0</v>
      </c>
      <c r="BH1300" s="17">
        <f>BH1301+BH1302</f>
        <v>0</v>
      </c>
      <c r="BI1300" s="17">
        <f>BI1301+BI1302</f>
        <v>0</v>
      </c>
      <c r="BJ1300" s="17">
        <f>BJ1301+BJ1302</f>
        <v>0</v>
      </c>
      <c r="BK1300" s="17">
        <f>BK1301+BK1302</f>
        <v>0</v>
      </c>
      <c r="BL1300" s="17">
        <f>BL1301+BL1302</f>
        <v>0</v>
      </c>
      <c r="BM1300" s="17">
        <f>BM1301+BM1302</f>
        <v>0</v>
      </c>
      <c r="BN1300" s="17">
        <f>BN1301+BN1302</f>
        <v>0</v>
      </c>
      <c r="BO1300" s="17">
        <f t="shared" si="4729"/>
        <v>8446.3119999999999</v>
      </c>
      <c r="BP1300" s="17">
        <f t="shared" si="4730"/>
        <v>3685.4000000000001</v>
      </c>
      <c r="BQ1300" s="17">
        <f t="shared" si="4731"/>
        <v>3681.9000000000001</v>
      </c>
      <c r="BR1300" s="17">
        <f>BR1301+BR1302</f>
        <v>0</v>
      </c>
      <c r="BS1300" s="35"/>
      <c r="BT1300" s="35"/>
      <c r="BU1300" s="1"/>
      <c r="BV1300" s="1"/>
      <c r="BW1300" s="1"/>
      <c r="BX1300" s="1"/>
      <c r="BY1300" s="1"/>
      <c r="BZ1300" s="1"/>
      <c r="CA1300" s="1"/>
      <c r="CB1300" s="1"/>
    </row>
    <row r="1301" s="1" customFormat="1" ht="30">
      <c r="A1301" s="33" t="s">
        <v>509</v>
      </c>
      <c r="B1301" s="33" t="s">
        <v>36</v>
      </c>
      <c r="C1301" s="33" t="s">
        <v>38</v>
      </c>
      <c r="D1301" s="33" t="s">
        <v>435</v>
      </c>
      <c r="E1301" s="33" t="s">
        <v>48</v>
      </c>
      <c r="F1301" s="34" t="s">
        <v>49</v>
      </c>
      <c r="G1301" s="17">
        <v>7038.1999999999998</v>
      </c>
      <c r="H1301" s="17">
        <v>3684.5999999999999</v>
      </c>
      <c r="I1301" s="17">
        <v>3681.0999999999999</v>
      </c>
      <c r="J1301" s="17"/>
      <c r="K1301" s="17"/>
      <c r="L1301" s="17"/>
      <c r="M1301" s="17">
        <f t="shared" si="4903"/>
        <v>7038.1999999999998</v>
      </c>
      <c r="N1301" s="17">
        <f t="shared" si="4904"/>
        <v>3684.5999999999999</v>
      </c>
      <c r="O1301" s="17">
        <f t="shared" si="4905"/>
        <v>3681.0999999999999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Y1301" s="17">
        <f t="shared" si="4817"/>
        <v>7038.1999999999998</v>
      </c>
      <c r="Z1301" s="17">
        <f t="shared" si="4818"/>
        <v>3684.5999999999999</v>
      </c>
      <c r="AA1301" s="17">
        <f t="shared" si="4819"/>
        <v>3681.0999999999999</v>
      </c>
      <c r="AB1301" s="17"/>
      <c r="AC1301" s="17"/>
      <c r="AD1301" s="17"/>
      <c r="AE1301" s="17">
        <f t="shared" si="4820"/>
        <v>7038.1999999999998</v>
      </c>
      <c r="AF1301" s="17">
        <f t="shared" si="4821"/>
        <v>3684.5999999999999</v>
      </c>
      <c r="AG1301" s="17">
        <f t="shared" si="4822"/>
        <v>3681.0999999999999</v>
      </c>
      <c r="AH1301" s="17"/>
      <c r="AI1301" s="17"/>
      <c r="AJ1301" s="17">
        <v>803.34799999999996</v>
      </c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>
        <f t="shared" si="4765"/>
        <v>7841.5479999999998</v>
      </c>
      <c r="AX1301" s="17">
        <f t="shared" si="4766"/>
        <v>3684.5999999999999</v>
      </c>
      <c r="AY1301" s="17">
        <f t="shared" si="4767"/>
        <v>3681.0999999999999</v>
      </c>
      <c r="AZ1301" s="17"/>
      <c r="BA1301" s="17">
        <f t="shared" si="4768"/>
        <v>7841.5479999999998</v>
      </c>
      <c r="BB1301" s="17">
        <f t="shared" si="4769"/>
        <v>3684.5999999999999</v>
      </c>
      <c r="BC1301" s="17">
        <f t="shared" si="4770"/>
        <v>3681.0999999999999</v>
      </c>
      <c r="BD1301" s="17"/>
      <c r="BE1301" s="17">
        <v>603.96400000000006</v>
      </c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>
        <f t="shared" si="4729"/>
        <v>8445.5120000000006</v>
      </c>
      <c r="BP1301" s="17">
        <f t="shared" si="4730"/>
        <v>3684.5999999999999</v>
      </c>
      <c r="BQ1301" s="17">
        <f t="shared" si="4731"/>
        <v>3681.0999999999999</v>
      </c>
      <c r="BR1301" s="17"/>
      <c r="BS1301" s="35"/>
      <c r="BT1301" s="35"/>
      <c r="BU1301" s="1"/>
      <c r="BV1301" s="1"/>
      <c r="BW1301" s="1"/>
      <c r="BX1301" s="1"/>
      <c r="BY1301" s="1"/>
      <c r="BZ1301" s="1"/>
      <c r="CA1301" s="1"/>
      <c r="CB1301" s="1"/>
    </row>
    <row r="1302" s="1" customFormat="1" ht="15">
      <c r="A1302" s="33" t="s">
        <v>509</v>
      </c>
      <c r="B1302" s="33" t="s">
        <v>36</v>
      </c>
      <c r="C1302" s="33" t="s">
        <v>38</v>
      </c>
      <c r="D1302" s="33" t="s">
        <v>435</v>
      </c>
      <c r="E1302" s="33" t="s">
        <v>50</v>
      </c>
      <c r="F1302" s="34" t="s">
        <v>51</v>
      </c>
      <c r="G1302" s="17">
        <v>0.80000000000000004</v>
      </c>
      <c r="H1302" s="17">
        <v>0.80000000000000004</v>
      </c>
      <c r="I1302" s="17">
        <v>0.80000000000000004</v>
      </c>
      <c r="J1302" s="17"/>
      <c r="K1302" s="17"/>
      <c r="L1302" s="17"/>
      <c r="M1302" s="17">
        <f t="shared" si="4903"/>
        <v>0.80000000000000004</v>
      </c>
      <c r="N1302" s="17">
        <f t="shared" si="4904"/>
        <v>0.80000000000000004</v>
      </c>
      <c r="O1302" s="17">
        <f t="shared" si="4905"/>
        <v>0.80000000000000004</v>
      </c>
      <c r="P1302" s="17"/>
      <c r="Q1302" s="17"/>
      <c r="R1302" s="17"/>
      <c r="S1302" s="17"/>
      <c r="T1302" s="17"/>
      <c r="U1302" s="17"/>
      <c r="V1302" s="17"/>
      <c r="W1302" s="17"/>
      <c r="X1302" s="17"/>
      <c r="Y1302" s="17">
        <f t="shared" si="4817"/>
        <v>0.80000000000000004</v>
      </c>
      <c r="Z1302" s="17">
        <f t="shared" si="4818"/>
        <v>0.80000000000000004</v>
      </c>
      <c r="AA1302" s="17">
        <f t="shared" si="4819"/>
        <v>0.80000000000000004</v>
      </c>
      <c r="AB1302" s="17"/>
      <c r="AC1302" s="17"/>
      <c r="AD1302" s="17"/>
      <c r="AE1302" s="17">
        <f t="shared" si="4820"/>
        <v>0.80000000000000004</v>
      </c>
      <c r="AF1302" s="17">
        <f t="shared" si="4821"/>
        <v>0.80000000000000004</v>
      </c>
      <c r="AG1302" s="17">
        <f t="shared" si="4822"/>
        <v>0.80000000000000004</v>
      </c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>
        <f t="shared" si="4765"/>
        <v>0.80000000000000004</v>
      </c>
      <c r="AX1302" s="17">
        <f t="shared" si="4766"/>
        <v>0.80000000000000004</v>
      </c>
      <c r="AY1302" s="17">
        <f t="shared" si="4767"/>
        <v>0.80000000000000004</v>
      </c>
      <c r="AZ1302" s="17"/>
      <c r="BA1302" s="17">
        <f t="shared" si="4768"/>
        <v>0.80000000000000004</v>
      </c>
      <c r="BB1302" s="17">
        <f t="shared" si="4769"/>
        <v>0.80000000000000004</v>
      </c>
      <c r="BC1302" s="17">
        <f t="shared" si="4770"/>
        <v>0.80000000000000004</v>
      </c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>
        <f t="shared" si="4729"/>
        <v>0.80000000000000004</v>
      </c>
      <c r="BP1302" s="17">
        <f t="shared" si="4730"/>
        <v>0.80000000000000004</v>
      </c>
      <c r="BQ1302" s="17">
        <f t="shared" si="4731"/>
        <v>0.80000000000000004</v>
      </c>
      <c r="BR1302" s="17"/>
      <c r="BS1302" s="35"/>
      <c r="BT1302" s="35"/>
      <c r="BU1302" s="1"/>
      <c r="BV1302" s="1"/>
      <c r="BW1302" s="1"/>
      <c r="BX1302" s="1"/>
      <c r="BY1302" s="1"/>
      <c r="BZ1302" s="1"/>
      <c r="CA1302" s="1"/>
      <c r="CB1302" s="1"/>
    </row>
    <row r="1303" s="1" customFormat="1" ht="30">
      <c r="A1303" s="33" t="s">
        <v>509</v>
      </c>
      <c r="B1303" s="33" t="s">
        <v>36</v>
      </c>
      <c r="C1303" s="33" t="s">
        <v>38</v>
      </c>
      <c r="D1303" s="33" t="s">
        <v>437</v>
      </c>
      <c r="E1303" s="38"/>
      <c r="F1303" s="34" t="s">
        <v>438</v>
      </c>
      <c r="G1303" s="17">
        <f>G1304</f>
        <v>5496.3999999999996</v>
      </c>
      <c r="H1303" s="17">
        <f>H1304</f>
        <v>5496.3999999999996</v>
      </c>
      <c r="I1303" s="17">
        <f>I1304</f>
        <v>5496.3999999999996</v>
      </c>
      <c r="J1303" s="17">
        <f>J1304</f>
        <v>0</v>
      </c>
      <c r="K1303" s="17">
        <f>K1304</f>
        <v>0</v>
      </c>
      <c r="L1303" s="17">
        <f>L1304</f>
        <v>0</v>
      </c>
      <c r="M1303" s="17">
        <f t="shared" si="4903"/>
        <v>5496.3999999999996</v>
      </c>
      <c r="N1303" s="17">
        <f t="shared" si="4904"/>
        <v>5496.3999999999996</v>
      </c>
      <c r="O1303" s="17">
        <f t="shared" si="4905"/>
        <v>5496.3999999999996</v>
      </c>
      <c r="P1303" s="17">
        <f>P1304</f>
        <v>0</v>
      </c>
      <c r="Q1303" s="17">
        <f>Q1304</f>
        <v>0</v>
      </c>
      <c r="R1303" s="17">
        <f>R1304</f>
        <v>0</v>
      </c>
      <c r="S1303" s="17">
        <f>S1304</f>
        <v>0</v>
      </c>
      <c r="T1303" s="17">
        <f>T1304</f>
        <v>0</v>
      </c>
      <c r="U1303" s="17">
        <f>U1304</f>
        <v>0</v>
      </c>
      <c r="V1303" s="17">
        <f>V1304</f>
        <v>0</v>
      </c>
      <c r="W1303" s="17">
        <f>W1304</f>
        <v>0</v>
      </c>
      <c r="X1303" s="17">
        <f>X1304</f>
        <v>0</v>
      </c>
      <c r="Y1303" s="17">
        <f t="shared" si="4817"/>
        <v>5496.3999999999996</v>
      </c>
      <c r="Z1303" s="17">
        <f t="shared" si="4818"/>
        <v>5496.3999999999996</v>
      </c>
      <c r="AA1303" s="17">
        <f t="shared" si="4819"/>
        <v>5496.3999999999996</v>
      </c>
      <c r="AB1303" s="17">
        <f>AB1304</f>
        <v>0</v>
      </c>
      <c r="AC1303" s="17">
        <f>AC1304</f>
        <v>0</v>
      </c>
      <c r="AD1303" s="17">
        <f>AD1304</f>
        <v>0</v>
      </c>
      <c r="AE1303" s="17">
        <f t="shared" si="4820"/>
        <v>5496.3999999999996</v>
      </c>
      <c r="AF1303" s="17">
        <f t="shared" si="4821"/>
        <v>5496.3999999999996</v>
      </c>
      <c r="AG1303" s="17">
        <f t="shared" si="4822"/>
        <v>5496.3999999999996</v>
      </c>
      <c r="AH1303" s="17">
        <f>AH1304</f>
        <v>0</v>
      </c>
      <c r="AI1303" s="17">
        <f>AI1304</f>
        <v>0</v>
      </c>
      <c r="AJ1303" s="17">
        <f>AJ1304</f>
        <v>0</v>
      </c>
      <c r="AK1303" s="17">
        <f>AK1304</f>
        <v>0</v>
      </c>
      <c r="AL1303" s="17">
        <f>AL1304</f>
        <v>0</v>
      </c>
      <c r="AM1303" s="17">
        <f>AM1304</f>
        <v>0</v>
      </c>
      <c r="AN1303" s="17">
        <f>AN1304</f>
        <v>0</v>
      </c>
      <c r="AO1303" s="17">
        <f>AO1304</f>
        <v>0</v>
      </c>
      <c r="AP1303" s="17">
        <f>AP1304</f>
        <v>0</v>
      </c>
      <c r="AQ1303" s="17">
        <f>AQ1304</f>
        <v>0</v>
      </c>
      <c r="AR1303" s="17">
        <f>AR1304</f>
        <v>0</v>
      </c>
      <c r="AS1303" s="17">
        <f>AS1304</f>
        <v>0</v>
      </c>
      <c r="AT1303" s="17">
        <f>AT1304</f>
        <v>0</v>
      </c>
      <c r="AU1303" s="17">
        <f>AU1304</f>
        <v>0</v>
      </c>
      <c r="AV1303" s="17">
        <f>AV1304</f>
        <v>0</v>
      </c>
      <c r="AW1303" s="17">
        <f t="shared" si="4765"/>
        <v>5496.3999999999996</v>
      </c>
      <c r="AX1303" s="17">
        <f t="shared" si="4766"/>
        <v>5496.3999999999996</v>
      </c>
      <c r="AY1303" s="17">
        <f t="shared" si="4767"/>
        <v>5496.3999999999996</v>
      </c>
      <c r="AZ1303" s="17">
        <f>AZ1304</f>
        <v>0</v>
      </c>
      <c r="BA1303" s="17">
        <f t="shared" si="4768"/>
        <v>5496.3999999999996</v>
      </c>
      <c r="BB1303" s="17">
        <f t="shared" si="4769"/>
        <v>5496.3999999999996</v>
      </c>
      <c r="BC1303" s="17">
        <f t="shared" si="4770"/>
        <v>5496.3999999999996</v>
      </c>
      <c r="BD1303" s="17">
        <f>BD1304</f>
        <v>0</v>
      </c>
      <c r="BE1303" s="17">
        <f>BE1304</f>
        <v>0</v>
      </c>
      <c r="BF1303" s="17">
        <f>BF1304</f>
        <v>0</v>
      </c>
      <c r="BG1303" s="17">
        <f>BG1304</f>
        <v>0</v>
      </c>
      <c r="BH1303" s="17">
        <f>BH1304</f>
        <v>0</v>
      </c>
      <c r="BI1303" s="17">
        <f>BI1304</f>
        <v>0</v>
      </c>
      <c r="BJ1303" s="17">
        <f>BJ1304</f>
        <v>0</v>
      </c>
      <c r="BK1303" s="17">
        <f>BK1304</f>
        <v>0</v>
      </c>
      <c r="BL1303" s="17">
        <f>BL1304</f>
        <v>0</v>
      </c>
      <c r="BM1303" s="17">
        <f>BM1304</f>
        <v>0</v>
      </c>
      <c r="BN1303" s="17">
        <f>BN1304</f>
        <v>0</v>
      </c>
      <c r="BO1303" s="17">
        <f t="shared" si="4729"/>
        <v>5496.3999999999996</v>
      </c>
      <c r="BP1303" s="17">
        <f t="shared" si="4730"/>
        <v>5496.3999999999996</v>
      </c>
      <c r="BQ1303" s="17">
        <f t="shared" si="4731"/>
        <v>5496.3999999999996</v>
      </c>
      <c r="BR1303" s="17">
        <f>BR1304</f>
        <v>0</v>
      </c>
      <c r="BS1303" s="35"/>
      <c r="BT1303" s="35"/>
      <c r="BU1303" s="1"/>
      <c r="BV1303" s="1"/>
      <c r="BW1303" s="1"/>
      <c r="BX1303" s="1"/>
      <c r="BY1303" s="1"/>
      <c r="BZ1303" s="1"/>
      <c r="CA1303" s="1"/>
      <c r="CB1303" s="1"/>
    </row>
    <row r="1304" s="1" customFormat="1" ht="30">
      <c r="A1304" s="33" t="s">
        <v>509</v>
      </c>
      <c r="B1304" s="33" t="s">
        <v>36</v>
      </c>
      <c r="C1304" s="33" t="s">
        <v>38</v>
      </c>
      <c r="D1304" s="33" t="s">
        <v>437</v>
      </c>
      <c r="E1304" s="33" t="s">
        <v>141</v>
      </c>
      <c r="F1304" s="34" t="s">
        <v>142</v>
      </c>
      <c r="G1304" s="17">
        <v>5496.3999999999996</v>
      </c>
      <c r="H1304" s="17">
        <v>5496.3999999999996</v>
      </c>
      <c r="I1304" s="17">
        <v>5496.3999999999996</v>
      </c>
      <c r="J1304" s="17"/>
      <c r="K1304" s="17"/>
      <c r="L1304" s="17"/>
      <c r="M1304" s="17">
        <f t="shared" si="4903"/>
        <v>5496.3999999999996</v>
      </c>
      <c r="N1304" s="17">
        <f t="shared" si="4904"/>
        <v>5496.3999999999996</v>
      </c>
      <c r="O1304" s="17">
        <f t="shared" si="4905"/>
        <v>5496.3999999999996</v>
      </c>
      <c r="P1304" s="17"/>
      <c r="Q1304" s="17"/>
      <c r="R1304" s="17"/>
      <c r="S1304" s="17"/>
      <c r="T1304" s="17"/>
      <c r="U1304" s="17"/>
      <c r="V1304" s="17"/>
      <c r="W1304" s="17"/>
      <c r="X1304" s="17"/>
      <c r="Y1304" s="17">
        <f t="shared" si="4817"/>
        <v>5496.3999999999996</v>
      </c>
      <c r="Z1304" s="17">
        <f t="shared" si="4818"/>
        <v>5496.3999999999996</v>
      </c>
      <c r="AA1304" s="17">
        <f t="shared" si="4819"/>
        <v>5496.3999999999996</v>
      </c>
      <c r="AB1304" s="17"/>
      <c r="AC1304" s="17"/>
      <c r="AD1304" s="17"/>
      <c r="AE1304" s="17">
        <f t="shared" si="4820"/>
        <v>5496.3999999999996</v>
      </c>
      <c r="AF1304" s="17">
        <f t="shared" si="4821"/>
        <v>5496.3999999999996</v>
      </c>
      <c r="AG1304" s="17">
        <f t="shared" si="4822"/>
        <v>5496.3999999999996</v>
      </c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>
        <f t="shared" si="4765"/>
        <v>5496.3999999999996</v>
      </c>
      <c r="AX1304" s="17">
        <f t="shared" si="4766"/>
        <v>5496.3999999999996</v>
      </c>
      <c r="AY1304" s="17">
        <f t="shared" si="4767"/>
        <v>5496.3999999999996</v>
      </c>
      <c r="AZ1304" s="17"/>
      <c r="BA1304" s="17">
        <f t="shared" si="4768"/>
        <v>5496.3999999999996</v>
      </c>
      <c r="BB1304" s="17">
        <f t="shared" si="4769"/>
        <v>5496.3999999999996</v>
      </c>
      <c r="BC1304" s="17">
        <f t="shared" si="4770"/>
        <v>5496.3999999999996</v>
      </c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>
        <f t="shared" si="4729"/>
        <v>5496.3999999999996</v>
      </c>
      <c r="BP1304" s="17">
        <f t="shared" si="4730"/>
        <v>5496.3999999999996</v>
      </c>
      <c r="BQ1304" s="17">
        <f t="shared" si="4731"/>
        <v>5496.3999999999996</v>
      </c>
      <c r="BR1304" s="17"/>
      <c r="BS1304" s="35"/>
      <c r="BT1304" s="35"/>
      <c r="BU1304" s="1"/>
      <c r="BV1304" s="1"/>
      <c r="BW1304" s="1"/>
      <c r="BX1304" s="1"/>
      <c r="BY1304" s="1"/>
      <c r="BZ1304" s="1"/>
      <c r="CA1304" s="1"/>
      <c r="CB1304" s="1"/>
    </row>
    <row r="1305" s="1" customFormat="1" ht="60">
      <c r="A1305" s="33" t="s">
        <v>509</v>
      </c>
      <c r="B1305" s="33" t="s">
        <v>36</v>
      </c>
      <c r="C1305" s="33" t="s">
        <v>38</v>
      </c>
      <c r="D1305" s="33" t="s">
        <v>511</v>
      </c>
      <c r="E1305" s="33"/>
      <c r="F1305" s="34" t="s">
        <v>512</v>
      </c>
      <c r="G1305" s="17">
        <f>G1306</f>
        <v>991.60000000000002</v>
      </c>
      <c r="H1305" s="17">
        <f>H1306</f>
        <v>991.60000000000002</v>
      </c>
      <c r="I1305" s="17">
        <f>I1306</f>
        <v>991.60000000000002</v>
      </c>
      <c r="J1305" s="17">
        <f>J1306</f>
        <v>0</v>
      </c>
      <c r="K1305" s="17">
        <f>K1306</f>
        <v>0</v>
      </c>
      <c r="L1305" s="17">
        <f>L1306</f>
        <v>0</v>
      </c>
      <c r="M1305" s="17">
        <f t="shared" si="4903"/>
        <v>991.60000000000002</v>
      </c>
      <c r="N1305" s="17">
        <f t="shared" si="4904"/>
        <v>991.60000000000002</v>
      </c>
      <c r="O1305" s="17">
        <f t="shared" si="4905"/>
        <v>991.60000000000002</v>
      </c>
      <c r="P1305" s="17">
        <f>P1306</f>
        <v>0</v>
      </c>
      <c r="Q1305" s="17">
        <f>Q1306</f>
        <v>0</v>
      </c>
      <c r="R1305" s="17">
        <f>R1306</f>
        <v>0</v>
      </c>
      <c r="S1305" s="17">
        <f>S1306</f>
        <v>0</v>
      </c>
      <c r="T1305" s="17">
        <f>T1306</f>
        <v>0</v>
      </c>
      <c r="U1305" s="17">
        <f>U1306</f>
        <v>0</v>
      </c>
      <c r="V1305" s="17">
        <f>V1306</f>
        <v>0</v>
      </c>
      <c r="W1305" s="17">
        <f>W1306</f>
        <v>0</v>
      </c>
      <c r="X1305" s="17">
        <f>X1306</f>
        <v>0</v>
      </c>
      <c r="Y1305" s="17">
        <f t="shared" si="4817"/>
        <v>991.60000000000002</v>
      </c>
      <c r="Z1305" s="17">
        <f t="shared" si="4818"/>
        <v>991.60000000000002</v>
      </c>
      <c r="AA1305" s="17">
        <f t="shared" si="4819"/>
        <v>991.60000000000002</v>
      </c>
      <c r="AB1305" s="17">
        <f>AB1306</f>
        <v>0</v>
      </c>
      <c r="AC1305" s="17">
        <f>AC1306</f>
        <v>0</v>
      </c>
      <c r="AD1305" s="17">
        <f>AD1306</f>
        <v>0</v>
      </c>
      <c r="AE1305" s="17">
        <f t="shared" si="4820"/>
        <v>991.60000000000002</v>
      </c>
      <c r="AF1305" s="17">
        <f t="shared" si="4821"/>
        <v>991.60000000000002</v>
      </c>
      <c r="AG1305" s="17">
        <f t="shared" si="4822"/>
        <v>991.60000000000002</v>
      </c>
      <c r="AH1305" s="17">
        <f>AH1306</f>
        <v>0</v>
      </c>
      <c r="AI1305" s="17">
        <f>AI1306</f>
        <v>0</v>
      </c>
      <c r="AJ1305" s="17">
        <f>AJ1306</f>
        <v>0</v>
      </c>
      <c r="AK1305" s="17">
        <f>AK1306</f>
        <v>0</v>
      </c>
      <c r="AL1305" s="17">
        <f>AL1306</f>
        <v>0</v>
      </c>
      <c r="AM1305" s="17">
        <f>AM1306</f>
        <v>0</v>
      </c>
      <c r="AN1305" s="17">
        <f>AN1306</f>
        <v>0</v>
      </c>
      <c r="AO1305" s="17">
        <f>AO1306</f>
        <v>0</v>
      </c>
      <c r="AP1305" s="17">
        <f>AP1306</f>
        <v>0</v>
      </c>
      <c r="AQ1305" s="17">
        <f>AQ1306</f>
        <v>0</v>
      </c>
      <c r="AR1305" s="17">
        <f>AR1306</f>
        <v>0</v>
      </c>
      <c r="AS1305" s="17">
        <f>AS1306</f>
        <v>0</v>
      </c>
      <c r="AT1305" s="17">
        <f>AT1306</f>
        <v>0</v>
      </c>
      <c r="AU1305" s="17">
        <f>AU1306</f>
        <v>0</v>
      </c>
      <c r="AV1305" s="17">
        <f>AV1306</f>
        <v>0</v>
      </c>
      <c r="AW1305" s="17">
        <f t="shared" si="4765"/>
        <v>991.60000000000002</v>
      </c>
      <c r="AX1305" s="17">
        <f t="shared" si="4766"/>
        <v>991.60000000000002</v>
      </c>
      <c r="AY1305" s="17">
        <f t="shared" si="4767"/>
        <v>991.60000000000002</v>
      </c>
      <c r="AZ1305" s="17">
        <f>AZ1306</f>
        <v>0</v>
      </c>
      <c r="BA1305" s="17">
        <f t="shared" si="4768"/>
        <v>991.60000000000002</v>
      </c>
      <c r="BB1305" s="17">
        <f t="shared" si="4769"/>
        <v>991.60000000000002</v>
      </c>
      <c r="BC1305" s="17">
        <f t="shared" si="4770"/>
        <v>991.60000000000002</v>
      </c>
      <c r="BD1305" s="17">
        <f>BD1306</f>
        <v>0</v>
      </c>
      <c r="BE1305" s="17">
        <f>BE1306</f>
        <v>0</v>
      </c>
      <c r="BF1305" s="17">
        <f>BF1306</f>
        <v>0</v>
      </c>
      <c r="BG1305" s="17">
        <f>BG1306</f>
        <v>0</v>
      </c>
      <c r="BH1305" s="17">
        <f>BH1306</f>
        <v>0</v>
      </c>
      <c r="BI1305" s="17">
        <f>BI1306</f>
        <v>0</v>
      </c>
      <c r="BJ1305" s="17">
        <f>BJ1306</f>
        <v>0</v>
      </c>
      <c r="BK1305" s="17">
        <f>BK1306</f>
        <v>0</v>
      </c>
      <c r="BL1305" s="17">
        <f>BL1306</f>
        <v>0</v>
      </c>
      <c r="BM1305" s="17">
        <f>BM1306</f>
        <v>0</v>
      </c>
      <c r="BN1305" s="17">
        <f>BN1306</f>
        <v>0</v>
      </c>
      <c r="BO1305" s="17">
        <f t="shared" si="4729"/>
        <v>991.60000000000002</v>
      </c>
      <c r="BP1305" s="17">
        <f t="shared" si="4730"/>
        <v>991.60000000000002</v>
      </c>
      <c r="BQ1305" s="17">
        <f t="shared" si="4731"/>
        <v>991.60000000000002</v>
      </c>
      <c r="BR1305" s="17">
        <f>BR1306</f>
        <v>0</v>
      </c>
      <c r="BS1305" s="35"/>
      <c r="BT1305" s="35"/>
      <c r="BU1305" s="1"/>
      <c r="BV1305" s="1"/>
      <c r="BW1305" s="1"/>
      <c r="BX1305" s="1"/>
      <c r="BY1305" s="1"/>
      <c r="BZ1305" s="1"/>
      <c r="CA1305" s="1"/>
      <c r="CB1305" s="1"/>
    </row>
    <row r="1306" s="1" customFormat="1" ht="30">
      <c r="A1306" s="33" t="s">
        <v>509</v>
      </c>
      <c r="B1306" s="33" t="s">
        <v>36</v>
      </c>
      <c r="C1306" s="33" t="s">
        <v>38</v>
      </c>
      <c r="D1306" s="33" t="s">
        <v>511</v>
      </c>
      <c r="E1306" s="33" t="s">
        <v>141</v>
      </c>
      <c r="F1306" s="34" t="s">
        <v>142</v>
      </c>
      <c r="G1306" s="17">
        <v>991.60000000000002</v>
      </c>
      <c r="H1306" s="17">
        <v>991.60000000000002</v>
      </c>
      <c r="I1306" s="17">
        <v>991.60000000000002</v>
      </c>
      <c r="J1306" s="17"/>
      <c r="K1306" s="17"/>
      <c r="L1306" s="17"/>
      <c r="M1306" s="17">
        <f t="shared" si="4903"/>
        <v>991.60000000000002</v>
      </c>
      <c r="N1306" s="17">
        <f t="shared" si="4904"/>
        <v>991.60000000000002</v>
      </c>
      <c r="O1306" s="17">
        <f t="shared" si="4905"/>
        <v>991.60000000000002</v>
      </c>
      <c r="P1306" s="17"/>
      <c r="Q1306" s="17"/>
      <c r="R1306" s="17"/>
      <c r="S1306" s="17"/>
      <c r="T1306" s="17"/>
      <c r="U1306" s="17"/>
      <c r="V1306" s="17"/>
      <c r="W1306" s="17"/>
      <c r="X1306" s="17"/>
      <c r="Y1306" s="17">
        <f t="shared" si="4817"/>
        <v>991.60000000000002</v>
      </c>
      <c r="Z1306" s="17">
        <f t="shared" si="4818"/>
        <v>991.60000000000002</v>
      </c>
      <c r="AA1306" s="17">
        <f t="shared" si="4819"/>
        <v>991.60000000000002</v>
      </c>
      <c r="AB1306" s="17"/>
      <c r="AC1306" s="17"/>
      <c r="AD1306" s="17"/>
      <c r="AE1306" s="17">
        <f t="shared" si="4820"/>
        <v>991.60000000000002</v>
      </c>
      <c r="AF1306" s="17">
        <f t="shared" si="4821"/>
        <v>991.60000000000002</v>
      </c>
      <c r="AG1306" s="17">
        <f t="shared" si="4822"/>
        <v>991.60000000000002</v>
      </c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>
        <f t="shared" si="4765"/>
        <v>991.60000000000002</v>
      </c>
      <c r="AX1306" s="17">
        <f t="shared" si="4766"/>
        <v>991.60000000000002</v>
      </c>
      <c r="AY1306" s="17">
        <f t="shared" si="4767"/>
        <v>991.60000000000002</v>
      </c>
      <c r="AZ1306" s="17"/>
      <c r="BA1306" s="17">
        <f t="shared" si="4768"/>
        <v>991.60000000000002</v>
      </c>
      <c r="BB1306" s="17">
        <f t="shared" si="4769"/>
        <v>991.60000000000002</v>
      </c>
      <c r="BC1306" s="17">
        <f t="shared" si="4770"/>
        <v>991.60000000000002</v>
      </c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>
        <f t="shared" si="4729"/>
        <v>991.60000000000002</v>
      </c>
      <c r="BP1306" s="17">
        <f t="shared" si="4730"/>
        <v>991.60000000000002</v>
      </c>
      <c r="BQ1306" s="17">
        <f t="shared" si="4731"/>
        <v>991.60000000000002</v>
      </c>
      <c r="BR1306" s="17"/>
      <c r="BS1306" s="35"/>
      <c r="BT1306" s="35"/>
      <c r="BU1306" s="1"/>
      <c r="BV1306" s="1"/>
      <c r="BW1306" s="1"/>
      <c r="BX1306" s="1"/>
      <c r="BY1306" s="1"/>
      <c r="BZ1306" s="1"/>
      <c r="CA1306" s="1"/>
      <c r="CB1306" s="1"/>
    </row>
    <row r="1307" s="1" customFormat="1" ht="60">
      <c r="A1307" s="33" t="s">
        <v>509</v>
      </c>
      <c r="B1307" s="33" t="s">
        <v>36</v>
      </c>
      <c r="C1307" s="33" t="s">
        <v>38</v>
      </c>
      <c r="D1307" s="33" t="s">
        <v>251</v>
      </c>
      <c r="E1307" s="38"/>
      <c r="F1307" s="34" t="s">
        <v>252</v>
      </c>
      <c r="G1307" s="17">
        <f>G1308</f>
        <v>826.5</v>
      </c>
      <c r="H1307" s="17">
        <f>H1308</f>
        <v>826.5</v>
      </c>
      <c r="I1307" s="17">
        <f>I1308</f>
        <v>826.5</v>
      </c>
      <c r="J1307" s="17">
        <f>J1308</f>
        <v>0</v>
      </c>
      <c r="K1307" s="17">
        <f>K1308</f>
        <v>0</v>
      </c>
      <c r="L1307" s="17">
        <f>L1308</f>
        <v>0</v>
      </c>
      <c r="M1307" s="17">
        <f t="shared" si="4903"/>
        <v>826.5</v>
      </c>
      <c r="N1307" s="17">
        <f t="shared" si="4904"/>
        <v>826.5</v>
      </c>
      <c r="O1307" s="17">
        <f t="shared" si="4905"/>
        <v>826.5</v>
      </c>
      <c r="P1307" s="17">
        <f>P1308</f>
        <v>0</v>
      </c>
      <c r="Q1307" s="17">
        <f>Q1308</f>
        <v>0</v>
      </c>
      <c r="R1307" s="17">
        <f>R1308</f>
        <v>0</v>
      </c>
      <c r="S1307" s="17">
        <f>S1308</f>
        <v>110</v>
      </c>
      <c r="T1307" s="17">
        <f>T1308</f>
        <v>110</v>
      </c>
      <c r="U1307" s="17">
        <f>U1308</f>
        <v>0</v>
      </c>
      <c r="V1307" s="17">
        <f>V1308</f>
        <v>110</v>
      </c>
      <c r="W1307" s="17">
        <f>W1308</f>
        <v>0</v>
      </c>
      <c r="X1307" s="17">
        <f>X1308</f>
        <v>0</v>
      </c>
      <c r="Y1307" s="17">
        <f t="shared" si="4817"/>
        <v>936.5</v>
      </c>
      <c r="Z1307" s="17">
        <f t="shared" si="4818"/>
        <v>936.5</v>
      </c>
      <c r="AA1307" s="17">
        <f t="shared" si="4819"/>
        <v>936.5</v>
      </c>
      <c r="AB1307" s="17">
        <f>AB1308</f>
        <v>0</v>
      </c>
      <c r="AC1307" s="17">
        <f>AC1308</f>
        <v>0</v>
      </c>
      <c r="AD1307" s="17">
        <f>AD1308</f>
        <v>0</v>
      </c>
      <c r="AE1307" s="17">
        <f t="shared" si="4820"/>
        <v>936.5</v>
      </c>
      <c r="AF1307" s="17">
        <f t="shared" si="4821"/>
        <v>936.5</v>
      </c>
      <c r="AG1307" s="17">
        <f t="shared" si="4822"/>
        <v>936.5</v>
      </c>
      <c r="AH1307" s="17">
        <f>AH1308</f>
        <v>0</v>
      </c>
      <c r="AI1307" s="17">
        <f>AI1308</f>
        <v>0</v>
      </c>
      <c r="AJ1307" s="17">
        <f>AJ1308</f>
        <v>0</v>
      </c>
      <c r="AK1307" s="17">
        <f>AK1308</f>
        <v>-665</v>
      </c>
      <c r="AL1307" s="17">
        <f>AL1308</f>
        <v>0</v>
      </c>
      <c r="AM1307" s="17">
        <f>AM1308</f>
        <v>0</v>
      </c>
      <c r="AN1307" s="17">
        <f>AN1308</f>
        <v>0</v>
      </c>
      <c r="AO1307" s="17">
        <f>AO1308</f>
        <v>0</v>
      </c>
      <c r="AP1307" s="17">
        <f>AP1308</f>
        <v>-665</v>
      </c>
      <c r="AQ1307" s="17">
        <f>AQ1308</f>
        <v>0</v>
      </c>
      <c r="AR1307" s="17">
        <f>AR1308</f>
        <v>0</v>
      </c>
      <c r="AS1307" s="17">
        <f>AS1308</f>
        <v>0</v>
      </c>
      <c r="AT1307" s="17">
        <f>AT1308</f>
        <v>0</v>
      </c>
      <c r="AU1307" s="17">
        <f>AU1308</f>
        <v>-665</v>
      </c>
      <c r="AV1307" s="17">
        <f>AV1308</f>
        <v>0</v>
      </c>
      <c r="AW1307" s="17">
        <f t="shared" si="4765"/>
        <v>271.5</v>
      </c>
      <c r="AX1307" s="17">
        <f t="shared" si="4766"/>
        <v>271.5</v>
      </c>
      <c r="AY1307" s="17">
        <f t="shared" si="4767"/>
        <v>271.5</v>
      </c>
      <c r="AZ1307" s="17">
        <f>AZ1308</f>
        <v>0</v>
      </c>
      <c r="BA1307" s="17">
        <f t="shared" si="4768"/>
        <v>271.5</v>
      </c>
      <c r="BB1307" s="17">
        <f t="shared" si="4769"/>
        <v>271.5</v>
      </c>
      <c r="BC1307" s="17">
        <f t="shared" si="4770"/>
        <v>271.5</v>
      </c>
      <c r="BD1307" s="17">
        <f>BD1308</f>
        <v>0</v>
      </c>
      <c r="BE1307" s="17">
        <f>BE1308</f>
        <v>0</v>
      </c>
      <c r="BF1307" s="17">
        <f>BF1308</f>
        <v>0</v>
      </c>
      <c r="BG1307" s="17">
        <f>BG1308</f>
        <v>0</v>
      </c>
      <c r="BH1307" s="17">
        <f>BH1308</f>
        <v>0</v>
      </c>
      <c r="BI1307" s="17">
        <f>BI1308</f>
        <v>0</v>
      </c>
      <c r="BJ1307" s="17">
        <f>BJ1308</f>
        <v>0</v>
      </c>
      <c r="BK1307" s="17">
        <f>BK1308</f>
        <v>0</v>
      </c>
      <c r="BL1307" s="17">
        <f>BL1308</f>
        <v>0</v>
      </c>
      <c r="BM1307" s="17">
        <f>BM1308</f>
        <v>0</v>
      </c>
      <c r="BN1307" s="17">
        <f>BN1308</f>
        <v>0</v>
      </c>
      <c r="BO1307" s="17">
        <f t="shared" si="4729"/>
        <v>271.5</v>
      </c>
      <c r="BP1307" s="17">
        <f t="shared" si="4730"/>
        <v>271.5</v>
      </c>
      <c r="BQ1307" s="17">
        <f t="shared" si="4731"/>
        <v>271.5</v>
      </c>
      <c r="BR1307" s="17">
        <f>BR1308</f>
        <v>0</v>
      </c>
      <c r="BS1307" s="35"/>
      <c r="BT1307" s="35"/>
      <c r="BU1307" s="1"/>
      <c r="BV1307" s="1"/>
      <c r="BW1307" s="1"/>
      <c r="BX1307" s="1"/>
      <c r="BY1307" s="1"/>
      <c r="BZ1307" s="1"/>
      <c r="CA1307" s="1"/>
      <c r="CB1307" s="1"/>
    </row>
    <row r="1308" s="1" customFormat="1" ht="30">
      <c r="A1308" s="33" t="s">
        <v>509</v>
      </c>
      <c r="B1308" s="33" t="s">
        <v>36</v>
      </c>
      <c r="C1308" s="33" t="s">
        <v>38</v>
      </c>
      <c r="D1308" s="33" t="s">
        <v>251</v>
      </c>
      <c r="E1308" s="33" t="s">
        <v>141</v>
      </c>
      <c r="F1308" s="34" t="s">
        <v>142</v>
      </c>
      <c r="G1308" s="17">
        <v>826.5</v>
      </c>
      <c r="H1308" s="17">
        <v>826.5</v>
      </c>
      <c r="I1308" s="17">
        <v>826.5</v>
      </c>
      <c r="J1308" s="17"/>
      <c r="K1308" s="17"/>
      <c r="L1308" s="17"/>
      <c r="M1308" s="17">
        <f t="shared" si="4903"/>
        <v>826.5</v>
      </c>
      <c r="N1308" s="17">
        <f t="shared" si="4904"/>
        <v>826.5</v>
      </c>
      <c r="O1308" s="17">
        <f t="shared" si="4905"/>
        <v>826.5</v>
      </c>
      <c r="P1308" s="17"/>
      <c r="Q1308" s="17"/>
      <c r="R1308" s="17"/>
      <c r="S1308" s="17">
        <v>110</v>
      </c>
      <c r="T1308" s="17">
        <v>110</v>
      </c>
      <c r="U1308" s="17"/>
      <c r="V1308" s="17">
        <v>110</v>
      </c>
      <c r="W1308" s="17"/>
      <c r="X1308" s="17"/>
      <c r="Y1308" s="17">
        <f t="shared" si="4817"/>
        <v>936.5</v>
      </c>
      <c r="Z1308" s="17">
        <f t="shared" si="4818"/>
        <v>936.5</v>
      </c>
      <c r="AA1308" s="17">
        <f t="shared" si="4819"/>
        <v>936.5</v>
      </c>
      <c r="AB1308" s="17"/>
      <c r="AC1308" s="17"/>
      <c r="AD1308" s="17"/>
      <c r="AE1308" s="17">
        <f t="shared" si="4820"/>
        <v>936.5</v>
      </c>
      <c r="AF1308" s="17">
        <f t="shared" si="4821"/>
        <v>936.5</v>
      </c>
      <c r="AG1308" s="17">
        <f t="shared" si="4822"/>
        <v>936.5</v>
      </c>
      <c r="AH1308" s="17"/>
      <c r="AI1308" s="17"/>
      <c r="AJ1308" s="17"/>
      <c r="AK1308" s="17">
        <v>-665</v>
      </c>
      <c r="AL1308" s="17"/>
      <c r="AM1308" s="17"/>
      <c r="AN1308" s="17"/>
      <c r="AO1308" s="17"/>
      <c r="AP1308" s="17">
        <v>-665</v>
      </c>
      <c r="AQ1308" s="17"/>
      <c r="AR1308" s="17"/>
      <c r="AS1308" s="17"/>
      <c r="AT1308" s="17"/>
      <c r="AU1308" s="17">
        <v>-665</v>
      </c>
      <c r="AV1308" s="17"/>
      <c r="AW1308" s="17">
        <f t="shared" si="4765"/>
        <v>271.5</v>
      </c>
      <c r="AX1308" s="17">
        <f t="shared" si="4766"/>
        <v>271.5</v>
      </c>
      <c r="AY1308" s="17">
        <f t="shared" si="4767"/>
        <v>271.5</v>
      </c>
      <c r="AZ1308" s="17"/>
      <c r="BA1308" s="17">
        <f t="shared" si="4768"/>
        <v>271.5</v>
      </c>
      <c r="BB1308" s="17">
        <f t="shared" si="4769"/>
        <v>271.5</v>
      </c>
      <c r="BC1308" s="17">
        <f t="shared" si="4770"/>
        <v>271.5</v>
      </c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>
        <f t="shared" si="4729"/>
        <v>271.5</v>
      </c>
      <c r="BP1308" s="17">
        <f t="shared" si="4730"/>
        <v>271.5</v>
      </c>
      <c r="BQ1308" s="17">
        <f t="shared" si="4731"/>
        <v>271.5</v>
      </c>
      <c r="BR1308" s="17"/>
      <c r="BS1308" s="35"/>
      <c r="BT1308" s="35"/>
      <c r="BU1308" s="1"/>
      <c r="BV1308" s="1"/>
      <c r="BW1308" s="1"/>
      <c r="BX1308" s="1"/>
      <c r="BY1308" s="1"/>
      <c r="BZ1308" s="1"/>
      <c r="CA1308" s="1"/>
      <c r="CB1308" s="1"/>
    </row>
    <row r="1309" s="1" customFormat="1" ht="30">
      <c r="A1309" s="33" t="s">
        <v>509</v>
      </c>
      <c r="B1309" s="33" t="s">
        <v>36</v>
      </c>
      <c r="C1309" s="33" t="s">
        <v>38</v>
      </c>
      <c r="D1309" s="33" t="s">
        <v>64</v>
      </c>
      <c r="E1309" s="38"/>
      <c r="F1309" s="34" t="s">
        <v>65</v>
      </c>
      <c r="G1309" s="17"/>
      <c r="H1309" s="17"/>
      <c r="I1309" s="17"/>
      <c r="J1309" s="17"/>
      <c r="K1309" s="17"/>
      <c r="L1309" s="17"/>
      <c r="M1309" s="17"/>
      <c r="N1309" s="17"/>
      <c r="O1309" s="17"/>
      <c r="P1309" s="17">
        <f t="shared" ref="P1309:P1310" si="4906">P1310</f>
        <v>0</v>
      </c>
      <c r="Q1309" s="17">
        <f t="shared" ref="Q1309:Q1310" si="4907">Q1310</f>
        <v>0</v>
      </c>
      <c r="R1309" s="17">
        <f t="shared" ref="R1309:R1310" si="4908">R1310</f>
        <v>0</v>
      </c>
      <c r="S1309" s="17">
        <f t="shared" ref="S1309:S1310" si="4909">S1310</f>
        <v>0.25</v>
      </c>
      <c r="T1309" s="17">
        <f t="shared" ref="T1309:T1310" si="4910">T1310</f>
        <v>0</v>
      </c>
      <c r="U1309" s="17">
        <f t="shared" ref="U1309:U1310" si="4911">U1310</f>
        <v>0</v>
      </c>
      <c r="V1309" s="17">
        <f t="shared" ref="V1309:V1310" si="4912">V1310</f>
        <v>0</v>
      </c>
      <c r="W1309" s="17">
        <f t="shared" ref="W1309:W1310" si="4913">W1310</f>
        <v>0</v>
      </c>
      <c r="X1309" s="17">
        <f t="shared" ref="X1309:X1310" si="4914">X1310</f>
        <v>0</v>
      </c>
      <c r="Y1309" s="17">
        <f t="shared" si="4817"/>
        <v>0.25</v>
      </c>
      <c r="Z1309" s="17">
        <f t="shared" si="4818"/>
        <v>0</v>
      </c>
      <c r="AA1309" s="17">
        <f t="shared" si="4819"/>
        <v>0</v>
      </c>
      <c r="AB1309" s="17">
        <f t="shared" ref="AB1309:AB1310" si="4915">AB1310</f>
        <v>0</v>
      </c>
      <c r="AC1309" s="17">
        <f t="shared" ref="AC1309:AC1310" si="4916">AC1310</f>
        <v>0</v>
      </c>
      <c r="AD1309" s="17">
        <f t="shared" ref="AD1309:AD1310" si="4917">AD1310</f>
        <v>0</v>
      </c>
      <c r="AE1309" s="17">
        <f t="shared" si="4820"/>
        <v>0.25</v>
      </c>
      <c r="AF1309" s="17">
        <f t="shared" si="4821"/>
        <v>0</v>
      </c>
      <c r="AG1309" s="17">
        <f t="shared" si="4822"/>
        <v>0</v>
      </c>
      <c r="AH1309" s="17">
        <f t="shared" ref="AH1309:AH1310" si="4918">AH1310</f>
        <v>0</v>
      </c>
      <c r="AI1309" s="17">
        <f t="shared" ref="AI1309:AI1310" si="4919">AI1310</f>
        <v>0</v>
      </c>
      <c r="AJ1309" s="17">
        <f t="shared" ref="AJ1309:AJ1310" si="4920">AJ1310</f>
        <v>0</v>
      </c>
      <c r="AK1309" s="17">
        <f t="shared" ref="AK1309:AK1310" si="4921">AK1310</f>
        <v>0</v>
      </c>
      <c r="AL1309" s="17">
        <f t="shared" ref="AL1309:AL1310" si="4922">AL1310</f>
        <v>0</v>
      </c>
      <c r="AM1309" s="17">
        <f t="shared" ref="AM1309:AM1310" si="4923">AM1310</f>
        <v>0</v>
      </c>
      <c r="AN1309" s="17">
        <f t="shared" ref="AN1309:AN1310" si="4924">AN1310</f>
        <v>0</v>
      </c>
      <c r="AO1309" s="17">
        <f t="shared" ref="AO1309:AO1310" si="4925">AO1310</f>
        <v>0</v>
      </c>
      <c r="AP1309" s="17">
        <f t="shared" ref="AP1309:AP1310" si="4926">AP1310</f>
        <v>0</v>
      </c>
      <c r="AQ1309" s="17">
        <f t="shared" ref="AQ1309:AQ1310" si="4927">AQ1310</f>
        <v>0</v>
      </c>
      <c r="AR1309" s="17">
        <f t="shared" ref="AR1309:AR1310" si="4928">AR1310</f>
        <v>0</v>
      </c>
      <c r="AS1309" s="17">
        <f t="shared" ref="AS1309:AS1310" si="4929">AS1310</f>
        <v>0</v>
      </c>
      <c r="AT1309" s="17">
        <f t="shared" ref="AT1309:AT1310" si="4930">AT1310</f>
        <v>0</v>
      </c>
      <c r="AU1309" s="17">
        <f t="shared" ref="AU1309:AU1310" si="4931">AU1310</f>
        <v>0</v>
      </c>
      <c r="AV1309" s="17">
        <f t="shared" ref="AV1309:AV1310" si="4932">AV1310</f>
        <v>0</v>
      </c>
      <c r="AW1309" s="17">
        <f t="shared" si="4765"/>
        <v>0.25</v>
      </c>
      <c r="AX1309" s="17">
        <f t="shared" si="4766"/>
        <v>0</v>
      </c>
      <c r="AY1309" s="17">
        <f t="shared" si="4767"/>
        <v>0</v>
      </c>
      <c r="AZ1309" s="17">
        <f t="shared" ref="AZ1309:AZ1310" si="4933">AZ1310</f>
        <v>0</v>
      </c>
      <c r="BA1309" s="17">
        <f t="shared" si="4768"/>
        <v>0.25</v>
      </c>
      <c r="BB1309" s="17">
        <f t="shared" si="4769"/>
        <v>0</v>
      </c>
      <c r="BC1309" s="17">
        <f t="shared" si="4770"/>
        <v>0</v>
      </c>
      <c r="BD1309" s="17">
        <f t="shared" ref="BD1309:BD1310" si="4934">BD1310</f>
        <v>0</v>
      </c>
      <c r="BE1309" s="17">
        <f t="shared" ref="BE1309:BE1310" si="4935">BE1310</f>
        <v>0</v>
      </c>
      <c r="BF1309" s="17">
        <f t="shared" ref="BF1309:BF1310" si="4936">BF1310</f>
        <v>0</v>
      </c>
      <c r="BG1309" s="17">
        <f t="shared" ref="BG1309:BG1310" si="4937">BG1310</f>
        <v>0</v>
      </c>
      <c r="BH1309" s="17">
        <f t="shared" ref="BH1309:BH1310" si="4938">BH1310</f>
        <v>0</v>
      </c>
      <c r="BI1309" s="17">
        <f t="shared" ref="BI1309:BI1310" si="4939">BI1310</f>
        <v>0</v>
      </c>
      <c r="BJ1309" s="17">
        <f t="shared" ref="BJ1309:BJ1310" si="4940">BJ1310</f>
        <v>0</v>
      </c>
      <c r="BK1309" s="17">
        <f t="shared" ref="BK1309:BK1310" si="4941">BK1310</f>
        <v>0</v>
      </c>
      <c r="BL1309" s="17">
        <f t="shared" ref="BL1309:BL1310" si="4942">BL1310</f>
        <v>0</v>
      </c>
      <c r="BM1309" s="17">
        <f t="shared" ref="BM1309:BM1310" si="4943">BM1310</f>
        <v>0</v>
      </c>
      <c r="BN1309" s="17">
        <f t="shared" ref="BN1309:BN1310" si="4944">BN1310</f>
        <v>0</v>
      </c>
      <c r="BO1309" s="17">
        <f t="shared" si="4729"/>
        <v>0.25</v>
      </c>
      <c r="BP1309" s="17">
        <f t="shared" si="4730"/>
        <v>0</v>
      </c>
      <c r="BQ1309" s="17">
        <f t="shared" si="4731"/>
        <v>0</v>
      </c>
      <c r="BR1309" s="17">
        <f t="shared" ref="BR1309:BR1310" si="4945">BR1310</f>
        <v>0</v>
      </c>
      <c r="BS1309" s="35"/>
      <c r="BT1309" s="35"/>
      <c r="BU1309" s="1"/>
      <c r="BV1309" s="1"/>
      <c r="BW1309" s="1"/>
      <c r="BX1309" s="1"/>
      <c r="BY1309" s="1"/>
      <c r="BZ1309" s="1"/>
      <c r="CA1309" s="1"/>
      <c r="CB1309" s="1"/>
    </row>
    <row r="1310" s="1" customFormat="1" ht="30">
      <c r="A1310" s="33" t="s">
        <v>509</v>
      </c>
      <c r="B1310" s="33" t="s">
        <v>36</v>
      </c>
      <c r="C1310" s="33" t="s">
        <v>38</v>
      </c>
      <c r="D1310" s="33" t="s">
        <v>490</v>
      </c>
      <c r="E1310" s="38"/>
      <c r="F1310" s="34" t="s">
        <v>491</v>
      </c>
      <c r="G1310" s="17"/>
      <c r="H1310" s="17"/>
      <c r="I1310" s="17"/>
      <c r="J1310" s="17"/>
      <c r="K1310" s="17"/>
      <c r="L1310" s="17"/>
      <c r="M1310" s="17"/>
      <c r="N1310" s="17"/>
      <c r="O1310" s="17"/>
      <c r="P1310" s="17">
        <f t="shared" si="4906"/>
        <v>0</v>
      </c>
      <c r="Q1310" s="17">
        <f t="shared" si="4907"/>
        <v>0</v>
      </c>
      <c r="R1310" s="17">
        <f t="shared" si="4908"/>
        <v>0</v>
      </c>
      <c r="S1310" s="17">
        <f t="shared" si="4909"/>
        <v>0.25</v>
      </c>
      <c r="T1310" s="17">
        <f t="shared" si="4910"/>
        <v>0</v>
      </c>
      <c r="U1310" s="17">
        <f t="shared" si="4911"/>
        <v>0</v>
      </c>
      <c r="V1310" s="17">
        <f t="shared" si="4912"/>
        <v>0</v>
      </c>
      <c r="W1310" s="17">
        <f t="shared" si="4913"/>
        <v>0</v>
      </c>
      <c r="X1310" s="17">
        <f t="shared" si="4914"/>
        <v>0</v>
      </c>
      <c r="Y1310" s="17">
        <f t="shared" si="4817"/>
        <v>0.25</v>
      </c>
      <c r="Z1310" s="17">
        <f t="shared" si="4818"/>
        <v>0</v>
      </c>
      <c r="AA1310" s="17">
        <f t="shared" si="4819"/>
        <v>0</v>
      </c>
      <c r="AB1310" s="17">
        <f t="shared" si="4915"/>
        <v>0</v>
      </c>
      <c r="AC1310" s="17">
        <f t="shared" si="4916"/>
        <v>0</v>
      </c>
      <c r="AD1310" s="17">
        <f t="shared" si="4917"/>
        <v>0</v>
      </c>
      <c r="AE1310" s="17">
        <f t="shared" si="4820"/>
        <v>0.25</v>
      </c>
      <c r="AF1310" s="17">
        <f t="shared" si="4821"/>
        <v>0</v>
      </c>
      <c r="AG1310" s="17">
        <f t="shared" si="4822"/>
        <v>0</v>
      </c>
      <c r="AH1310" s="17">
        <f t="shared" si="4918"/>
        <v>0</v>
      </c>
      <c r="AI1310" s="17">
        <f t="shared" si="4919"/>
        <v>0</v>
      </c>
      <c r="AJ1310" s="17">
        <f t="shared" si="4920"/>
        <v>0</v>
      </c>
      <c r="AK1310" s="17">
        <f t="shared" si="4921"/>
        <v>0</v>
      </c>
      <c r="AL1310" s="17">
        <f t="shared" si="4922"/>
        <v>0</v>
      </c>
      <c r="AM1310" s="17">
        <f t="shared" si="4923"/>
        <v>0</v>
      </c>
      <c r="AN1310" s="17">
        <f t="shared" si="4924"/>
        <v>0</v>
      </c>
      <c r="AO1310" s="17">
        <f t="shared" si="4925"/>
        <v>0</v>
      </c>
      <c r="AP1310" s="17">
        <f t="shared" si="4926"/>
        <v>0</v>
      </c>
      <c r="AQ1310" s="17">
        <f t="shared" si="4927"/>
        <v>0</v>
      </c>
      <c r="AR1310" s="17">
        <f t="shared" si="4928"/>
        <v>0</v>
      </c>
      <c r="AS1310" s="17">
        <f t="shared" si="4929"/>
        <v>0</v>
      </c>
      <c r="AT1310" s="17">
        <f t="shared" si="4930"/>
        <v>0</v>
      </c>
      <c r="AU1310" s="17">
        <f t="shared" si="4931"/>
        <v>0</v>
      </c>
      <c r="AV1310" s="17">
        <f t="shared" si="4932"/>
        <v>0</v>
      </c>
      <c r="AW1310" s="17">
        <f t="shared" si="4765"/>
        <v>0.25</v>
      </c>
      <c r="AX1310" s="17">
        <f t="shared" si="4766"/>
        <v>0</v>
      </c>
      <c r="AY1310" s="17">
        <f t="shared" si="4767"/>
        <v>0</v>
      </c>
      <c r="AZ1310" s="17">
        <f t="shared" si="4933"/>
        <v>0</v>
      </c>
      <c r="BA1310" s="17">
        <f t="shared" si="4768"/>
        <v>0.25</v>
      </c>
      <c r="BB1310" s="17">
        <f t="shared" si="4769"/>
        <v>0</v>
      </c>
      <c r="BC1310" s="17">
        <f t="shared" si="4770"/>
        <v>0</v>
      </c>
      <c r="BD1310" s="17">
        <f t="shared" si="4934"/>
        <v>0</v>
      </c>
      <c r="BE1310" s="17">
        <f t="shared" si="4935"/>
        <v>0</v>
      </c>
      <c r="BF1310" s="17">
        <f t="shared" si="4936"/>
        <v>0</v>
      </c>
      <c r="BG1310" s="17">
        <f t="shared" si="4937"/>
        <v>0</v>
      </c>
      <c r="BH1310" s="17">
        <f t="shared" si="4938"/>
        <v>0</v>
      </c>
      <c r="BI1310" s="17">
        <f t="shared" si="4939"/>
        <v>0</v>
      </c>
      <c r="BJ1310" s="17">
        <f t="shared" si="4940"/>
        <v>0</v>
      </c>
      <c r="BK1310" s="17">
        <f t="shared" si="4941"/>
        <v>0</v>
      </c>
      <c r="BL1310" s="17">
        <f t="shared" si="4942"/>
        <v>0</v>
      </c>
      <c r="BM1310" s="17">
        <f t="shared" si="4943"/>
        <v>0</v>
      </c>
      <c r="BN1310" s="17">
        <f t="shared" si="4944"/>
        <v>0</v>
      </c>
      <c r="BO1310" s="17">
        <f t="shared" si="4729"/>
        <v>0.25</v>
      </c>
      <c r="BP1310" s="17">
        <f t="shared" si="4730"/>
        <v>0</v>
      </c>
      <c r="BQ1310" s="17">
        <f t="shared" si="4731"/>
        <v>0</v>
      </c>
      <c r="BR1310" s="17">
        <f t="shared" si="4945"/>
        <v>0</v>
      </c>
      <c r="BS1310" s="35"/>
      <c r="BT1310" s="35"/>
      <c r="BU1310" s="1"/>
      <c r="BV1310" s="1"/>
      <c r="BW1310" s="1"/>
      <c r="BX1310" s="1"/>
      <c r="BY1310" s="1"/>
      <c r="BZ1310" s="1"/>
      <c r="CA1310" s="1"/>
      <c r="CB1310" s="1"/>
    </row>
    <row r="1311" s="1" customFormat="1" ht="30">
      <c r="A1311" s="33" t="s">
        <v>509</v>
      </c>
      <c r="B1311" s="33" t="s">
        <v>36</v>
      </c>
      <c r="C1311" s="33" t="s">
        <v>38</v>
      </c>
      <c r="D1311" s="33" t="s">
        <v>490</v>
      </c>
      <c r="E1311" s="33" t="s">
        <v>48</v>
      </c>
      <c r="F1311" s="34" t="s">
        <v>49</v>
      </c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>
        <v>0.25</v>
      </c>
      <c r="T1311" s="17"/>
      <c r="U1311" s="17"/>
      <c r="V1311" s="17"/>
      <c r="W1311" s="17"/>
      <c r="X1311" s="17"/>
      <c r="Y1311" s="17">
        <f t="shared" si="4817"/>
        <v>0.25</v>
      </c>
      <c r="Z1311" s="17">
        <f t="shared" si="4818"/>
        <v>0</v>
      </c>
      <c r="AA1311" s="17">
        <f t="shared" si="4819"/>
        <v>0</v>
      </c>
      <c r="AB1311" s="17"/>
      <c r="AC1311" s="17"/>
      <c r="AD1311" s="17"/>
      <c r="AE1311" s="17">
        <f t="shared" si="4820"/>
        <v>0.25</v>
      </c>
      <c r="AF1311" s="17">
        <f t="shared" si="4821"/>
        <v>0</v>
      </c>
      <c r="AG1311" s="17">
        <f t="shared" si="4822"/>
        <v>0</v>
      </c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>
        <f t="shared" si="4765"/>
        <v>0.25</v>
      </c>
      <c r="AX1311" s="17">
        <f t="shared" si="4766"/>
        <v>0</v>
      </c>
      <c r="AY1311" s="17">
        <f t="shared" si="4767"/>
        <v>0</v>
      </c>
      <c r="AZ1311" s="17"/>
      <c r="BA1311" s="17">
        <f t="shared" si="4768"/>
        <v>0.25</v>
      </c>
      <c r="BB1311" s="17">
        <f t="shared" si="4769"/>
        <v>0</v>
      </c>
      <c r="BC1311" s="17">
        <f t="shared" si="4770"/>
        <v>0</v>
      </c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>
        <f t="shared" si="4729"/>
        <v>0.25</v>
      </c>
      <c r="BP1311" s="17">
        <f t="shared" si="4730"/>
        <v>0</v>
      </c>
      <c r="BQ1311" s="17">
        <f t="shared" si="4731"/>
        <v>0</v>
      </c>
      <c r="BR1311" s="17"/>
      <c r="BS1311" s="35"/>
      <c r="BT1311" s="35"/>
      <c r="BU1311" s="1"/>
      <c r="BV1311" s="1"/>
      <c r="BW1311" s="1"/>
      <c r="BX1311" s="1"/>
      <c r="BY1311" s="1"/>
      <c r="BZ1311" s="1"/>
      <c r="CA1311" s="1"/>
      <c r="CB1311" s="1"/>
    </row>
    <row r="1312" s="23" customFormat="1" ht="30">
      <c r="A1312" s="24" t="s">
        <v>509</v>
      </c>
      <c r="B1312" s="24" t="s">
        <v>72</v>
      </c>
      <c r="C1312" s="24"/>
      <c r="D1312" s="24"/>
      <c r="E1312" s="36"/>
      <c r="F1312" s="25" t="s">
        <v>160</v>
      </c>
      <c r="G1312" s="26">
        <f>G1313+G1322</f>
        <v>5128.2999999999993</v>
      </c>
      <c r="H1312" s="26">
        <f>H1313+H1322</f>
        <v>5219.5</v>
      </c>
      <c r="I1312" s="26">
        <f>I1313+I1322</f>
        <v>5219.5</v>
      </c>
      <c r="J1312" s="26">
        <f>J1313+J1322</f>
        <v>0</v>
      </c>
      <c r="K1312" s="26">
        <f>K1313+K1322</f>
        <v>0</v>
      </c>
      <c r="L1312" s="26">
        <f>L1313+L1322</f>
        <v>0</v>
      </c>
      <c r="M1312" s="26">
        <f t="shared" si="4903"/>
        <v>5128.2999999999993</v>
      </c>
      <c r="N1312" s="26">
        <f t="shared" si="4904"/>
        <v>5219.5</v>
      </c>
      <c r="O1312" s="26">
        <f t="shared" si="4905"/>
        <v>5219.5</v>
      </c>
      <c r="P1312" s="26">
        <f>P1313+P1322</f>
        <v>0</v>
      </c>
      <c r="Q1312" s="26">
        <f>Q1313+Q1322</f>
        <v>0</v>
      </c>
      <c r="R1312" s="26">
        <f>R1313+R1322</f>
        <v>0</v>
      </c>
      <c r="S1312" s="26">
        <f>S1313+S1322</f>
        <v>0</v>
      </c>
      <c r="T1312" s="26">
        <f>T1313+T1322</f>
        <v>0</v>
      </c>
      <c r="U1312" s="26">
        <f>U1313+U1322</f>
        <v>0</v>
      </c>
      <c r="V1312" s="26">
        <f>V1313+V1322</f>
        <v>0</v>
      </c>
      <c r="W1312" s="26">
        <f>W1313+W1322</f>
        <v>0</v>
      </c>
      <c r="X1312" s="26">
        <f>X1313+X1322</f>
        <v>0</v>
      </c>
      <c r="Y1312" s="26">
        <f t="shared" si="4817"/>
        <v>5128.2999999999993</v>
      </c>
      <c r="Z1312" s="26">
        <f t="shared" si="4818"/>
        <v>5219.5</v>
      </c>
      <c r="AA1312" s="26">
        <f t="shared" si="4819"/>
        <v>5219.5</v>
      </c>
      <c r="AB1312" s="26">
        <f>AB1313+AB1322</f>
        <v>0</v>
      </c>
      <c r="AC1312" s="26">
        <f>AC1313+AC1322</f>
        <v>0</v>
      </c>
      <c r="AD1312" s="26">
        <f>AD1313+AD1322</f>
        <v>0</v>
      </c>
      <c r="AE1312" s="26">
        <f t="shared" si="4820"/>
        <v>5128.2999999999993</v>
      </c>
      <c r="AF1312" s="26">
        <f t="shared" si="4821"/>
        <v>5219.5</v>
      </c>
      <c r="AG1312" s="26">
        <f t="shared" si="4822"/>
        <v>5219.5</v>
      </c>
      <c r="AH1312" s="26">
        <f>AH1313+AH1322</f>
        <v>0</v>
      </c>
      <c r="AI1312" s="26">
        <f>AI1313+AI1322</f>
        <v>0</v>
      </c>
      <c r="AJ1312" s="26">
        <f>AJ1313+AJ1322</f>
        <v>-921.10400000000004</v>
      </c>
      <c r="AK1312" s="26">
        <f>AK1313+AK1322</f>
        <v>0</v>
      </c>
      <c r="AL1312" s="26">
        <f>AL1313+AL1322</f>
        <v>0</v>
      </c>
      <c r="AM1312" s="26">
        <f>AM1313+AM1322</f>
        <v>0</v>
      </c>
      <c r="AN1312" s="26">
        <f>AN1313+AN1322</f>
        <v>0</v>
      </c>
      <c r="AO1312" s="26">
        <f>AO1313+AO1322</f>
        <v>0</v>
      </c>
      <c r="AP1312" s="26">
        <f>AP1313+AP1322</f>
        <v>0</v>
      </c>
      <c r="AQ1312" s="26">
        <f>AQ1313+AQ1322</f>
        <v>0</v>
      </c>
      <c r="AR1312" s="26">
        <f>AR1313+AR1322</f>
        <v>0</v>
      </c>
      <c r="AS1312" s="26">
        <f>AS1313+AS1322</f>
        <v>0</v>
      </c>
      <c r="AT1312" s="26">
        <f>AT1313+AT1322</f>
        <v>0</v>
      </c>
      <c r="AU1312" s="26">
        <f>AU1313+AU1322</f>
        <v>0</v>
      </c>
      <c r="AV1312" s="26">
        <f>AV1313+AV1322</f>
        <v>0</v>
      </c>
      <c r="AW1312" s="26">
        <f t="shared" si="4765"/>
        <v>4207.195999999999</v>
      </c>
      <c r="AX1312" s="26">
        <f t="shared" si="4766"/>
        <v>5219.5</v>
      </c>
      <c r="AY1312" s="26">
        <f t="shared" si="4767"/>
        <v>5219.5</v>
      </c>
      <c r="AZ1312" s="26">
        <f>AZ1313+AZ1322</f>
        <v>0</v>
      </c>
      <c r="BA1312" s="26">
        <f t="shared" si="4768"/>
        <v>4207.195999999999</v>
      </c>
      <c r="BB1312" s="26">
        <f t="shared" si="4769"/>
        <v>5219.5</v>
      </c>
      <c r="BC1312" s="26">
        <f t="shared" si="4770"/>
        <v>5219.5</v>
      </c>
      <c r="BD1312" s="26">
        <f>BD1313+BD1322</f>
        <v>0</v>
      </c>
      <c r="BE1312" s="26">
        <f>BE1313+BE1322</f>
        <v>0</v>
      </c>
      <c r="BF1312" s="26">
        <f>BF1313+BF1322</f>
        <v>0</v>
      </c>
      <c r="BG1312" s="26">
        <f>BG1313+BG1322</f>
        <v>0</v>
      </c>
      <c r="BH1312" s="26">
        <f>BH1313+BH1322</f>
        <v>0</v>
      </c>
      <c r="BI1312" s="26">
        <f>BI1313+BI1322</f>
        <v>0</v>
      </c>
      <c r="BJ1312" s="26">
        <f>BJ1313+BJ1322</f>
        <v>0</v>
      </c>
      <c r="BK1312" s="26">
        <f>BK1313+BK1322</f>
        <v>0</v>
      </c>
      <c r="BL1312" s="26">
        <f>BL1313+BL1322</f>
        <v>0</v>
      </c>
      <c r="BM1312" s="26">
        <f>BM1313+BM1322</f>
        <v>0</v>
      </c>
      <c r="BN1312" s="26">
        <f>BN1313+BN1322</f>
        <v>0</v>
      </c>
      <c r="BO1312" s="26">
        <f t="shared" si="4729"/>
        <v>4207.195999999999</v>
      </c>
      <c r="BP1312" s="26">
        <f t="shared" si="4730"/>
        <v>5219.5</v>
      </c>
      <c r="BQ1312" s="26">
        <f t="shared" si="4731"/>
        <v>5219.5</v>
      </c>
      <c r="BR1312" s="26">
        <f>BR1313+BR1322</f>
        <v>0</v>
      </c>
      <c r="BS1312" s="27"/>
      <c r="BT1312" s="27"/>
      <c r="BU1312" s="23"/>
      <c r="BV1312" s="23"/>
      <c r="BW1312" s="23"/>
      <c r="BX1312" s="23"/>
      <c r="BY1312" s="23"/>
      <c r="BZ1312" s="23"/>
      <c r="CA1312" s="23"/>
      <c r="CB1312" s="23"/>
    </row>
    <row r="1313" s="28" customFormat="1" ht="45">
      <c r="A1313" s="29" t="s">
        <v>509</v>
      </c>
      <c r="B1313" s="29" t="s">
        <v>72</v>
      </c>
      <c r="C1313" s="29" t="s">
        <v>304</v>
      </c>
      <c r="D1313" s="29"/>
      <c r="E1313" s="37"/>
      <c r="F1313" s="30" t="s">
        <v>443</v>
      </c>
      <c r="G1313" s="31">
        <f t="shared" ref="G1313:G1315" si="4946">G1314</f>
        <v>3648.7999999999997</v>
      </c>
      <c r="H1313" s="31">
        <f t="shared" ref="H1313:H1315" si="4947">H1314</f>
        <v>3648.7999999999997</v>
      </c>
      <c r="I1313" s="31">
        <f t="shared" ref="I1313:I1315" si="4948">I1314</f>
        <v>3648.7999999999997</v>
      </c>
      <c r="J1313" s="31">
        <f t="shared" ref="J1313:J1315" si="4949">J1314</f>
        <v>0</v>
      </c>
      <c r="K1313" s="31">
        <f t="shared" ref="K1313:K1315" si="4950">K1314</f>
        <v>0</v>
      </c>
      <c r="L1313" s="31">
        <f t="shared" ref="L1313:L1315" si="4951">L1314</f>
        <v>0</v>
      </c>
      <c r="M1313" s="31">
        <f t="shared" si="4903"/>
        <v>3648.7999999999997</v>
      </c>
      <c r="N1313" s="31">
        <f t="shared" si="4904"/>
        <v>3648.7999999999997</v>
      </c>
      <c r="O1313" s="31">
        <f t="shared" si="4905"/>
        <v>3648.7999999999997</v>
      </c>
      <c r="P1313" s="31">
        <f t="shared" ref="P1313:P1315" si="4952">P1314</f>
        <v>0</v>
      </c>
      <c r="Q1313" s="31">
        <f t="shared" ref="Q1313:Q1315" si="4953">Q1314</f>
        <v>0</v>
      </c>
      <c r="R1313" s="31">
        <f t="shared" ref="R1313:R1315" si="4954">R1314</f>
        <v>0</v>
      </c>
      <c r="S1313" s="31">
        <f t="shared" ref="S1313:S1315" si="4955">S1314</f>
        <v>0</v>
      </c>
      <c r="T1313" s="31">
        <f t="shared" ref="T1313:T1315" si="4956">T1314</f>
        <v>0</v>
      </c>
      <c r="U1313" s="31">
        <f t="shared" ref="U1313:U1315" si="4957">U1314</f>
        <v>0</v>
      </c>
      <c r="V1313" s="31">
        <f t="shared" ref="V1313:V1315" si="4958">V1314</f>
        <v>0</v>
      </c>
      <c r="W1313" s="31">
        <f t="shared" ref="W1313:W1315" si="4959">W1314</f>
        <v>0</v>
      </c>
      <c r="X1313" s="31">
        <f t="shared" ref="X1313:X1315" si="4960">X1314</f>
        <v>0</v>
      </c>
      <c r="Y1313" s="31">
        <f t="shared" si="4817"/>
        <v>3648.7999999999997</v>
      </c>
      <c r="Z1313" s="31">
        <f t="shared" si="4818"/>
        <v>3648.7999999999997</v>
      </c>
      <c r="AA1313" s="31">
        <f t="shared" si="4819"/>
        <v>3648.7999999999997</v>
      </c>
      <c r="AB1313" s="31">
        <f t="shared" ref="AB1313:AB1315" si="4961">AB1314</f>
        <v>0</v>
      </c>
      <c r="AC1313" s="31">
        <f t="shared" ref="AC1313:AC1315" si="4962">AC1314</f>
        <v>0</v>
      </c>
      <c r="AD1313" s="31">
        <f t="shared" ref="AD1313:AD1315" si="4963">AD1314</f>
        <v>0</v>
      </c>
      <c r="AE1313" s="31">
        <f t="shared" si="4820"/>
        <v>3648.7999999999997</v>
      </c>
      <c r="AF1313" s="31">
        <f t="shared" si="4821"/>
        <v>3648.7999999999997</v>
      </c>
      <c r="AG1313" s="31">
        <f t="shared" si="4822"/>
        <v>3648.7999999999997</v>
      </c>
      <c r="AH1313" s="31">
        <f t="shared" ref="AH1313:AH1315" si="4964">AH1314</f>
        <v>0</v>
      </c>
      <c r="AI1313" s="31">
        <f t="shared" ref="AI1313:AI1315" si="4965">AI1314</f>
        <v>0</v>
      </c>
      <c r="AJ1313" s="31">
        <f t="shared" ref="AJ1313:AJ1315" si="4966">AJ1314</f>
        <v>-921.10400000000004</v>
      </c>
      <c r="AK1313" s="31">
        <f t="shared" ref="AK1313:AK1315" si="4967">AK1314</f>
        <v>0</v>
      </c>
      <c r="AL1313" s="31">
        <f t="shared" ref="AL1313:AL1315" si="4968">AL1314</f>
        <v>0</v>
      </c>
      <c r="AM1313" s="31">
        <f t="shared" ref="AM1313:AM1315" si="4969">AM1314</f>
        <v>0</v>
      </c>
      <c r="AN1313" s="31">
        <f t="shared" ref="AN1313:AN1315" si="4970">AN1314</f>
        <v>0</v>
      </c>
      <c r="AO1313" s="31">
        <f t="shared" ref="AO1313:AO1315" si="4971">AO1314</f>
        <v>0</v>
      </c>
      <c r="AP1313" s="31">
        <f t="shared" ref="AP1313:AP1315" si="4972">AP1314</f>
        <v>0</v>
      </c>
      <c r="AQ1313" s="31">
        <f t="shared" ref="AQ1313:AQ1315" si="4973">AQ1314</f>
        <v>0</v>
      </c>
      <c r="AR1313" s="31">
        <f t="shared" ref="AR1313:AR1315" si="4974">AR1314</f>
        <v>0</v>
      </c>
      <c r="AS1313" s="31">
        <f t="shared" ref="AS1313:AS1315" si="4975">AS1314</f>
        <v>0</v>
      </c>
      <c r="AT1313" s="31">
        <f t="shared" ref="AT1313:AT1315" si="4976">AT1314</f>
        <v>0</v>
      </c>
      <c r="AU1313" s="31">
        <f t="shared" ref="AU1313:AU1315" si="4977">AU1314</f>
        <v>0</v>
      </c>
      <c r="AV1313" s="31">
        <f t="shared" ref="AV1313:AV1315" si="4978">AV1314</f>
        <v>0</v>
      </c>
      <c r="AW1313" s="31">
        <f t="shared" si="4765"/>
        <v>2727.6959999999999</v>
      </c>
      <c r="AX1313" s="31">
        <f t="shared" si="4766"/>
        <v>3648.7999999999997</v>
      </c>
      <c r="AY1313" s="31">
        <f t="shared" si="4767"/>
        <v>3648.7999999999997</v>
      </c>
      <c r="AZ1313" s="31">
        <f t="shared" ref="AZ1313:AZ1315" si="4979">AZ1314</f>
        <v>0</v>
      </c>
      <c r="BA1313" s="31">
        <f t="shared" si="4768"/>
        <v>2727.6959999999999</v>
      </c>
      <c r="BB1313" s="31">
        <f t="shared" si="4769"/>
        <v>3648.7999999999997</v>
      </c>
      <c r="BC1313" s="31">
        <f t="shared" si="4770"/>
        <v>3648.7999999999997</v>
      </c>
      <c r="BD1313" s="31">
        <f t="shared" ref="BD1313:BD1315" si="4980">BD1314</f>
        <v>0</v>
      </c>
      <c r="BE1313" s="31">
        <f t="shared" ref="BE1313:BE1315" si="4981">BE1314</f>
        <v>0</v>
      </c>
      <c r="BF1313" s="31">
        <f t="shared" ref="BF1313:BF1315" si="4982">BF1314</f>
        <v>0</v>
      </c>
      <c r="BG1313" s="31">
        <f t="shared" ref="BG1313:BG1315" si="4983">BG1314</f>
        <v>0</v>
      </c>
      <c r="BH1313" s="31">
        <f t="shared" ref="BH1313:BH1315" si="4984">BH1314</f>
        <v>0</v>
      </c>
      <c r="BI1313" s="31">
        <f t="shared" ref="BI1313:BI1315" si="4985">BI1314</f>
        <v>0</v>
      </c>
      <c r="BJ1313" s="31">
        <f t="shared" ref="BJ1313:BJ1315" si="4986">BJ1314</f>
        <v>0</v>
      </c>
      <c r="BK1313" s="31">
        <f t="shared" ref="BK1313:BK1315" si="4987">BK1314</f>
        <v>0</v>
      </c>
      <c r="BL1313" s="31">
        <f t="shared" ref="BL1313:BL1315" si="4988">BL1314</f>
        <v>0</v>
      </c>
      <c r="BM1313" s="31">
        <f t="shared" ref="BM1313:BM1315" si="4989">BM1314</f>
        <v>0</v>
      </c>
      <c r="BN1313" s="31">
        <f t="shared" ref="BN1313:BN1315" si="4990">BN1314</f>
        <v>0</v>
      </c>
      <c r="BO1313" s="31">
        <f t="shared" si="4729"/>
        <v>2727.6959999999999</v>
      </c>
      <c r="BP1313" s="31">
        <f t="shared" si="4730"/>
        <v>3648.7999999999997</v>
      </c>
      <c r="BQ1313" s="31">
        <f t="shared" si="4731"/>
        <v>3648.7999999999997</v>
      </c>
      <c r="BR1313" s="31">
        <f t="shared" ref="BR1313:BR1315" si="4991">BR1314</f>
        <v>0</v>
      </c>
      <c r="BS1313" s="32"/>
      <c r="BT1313" s="32"/>
      <c r="BU1313" s="28"/>
      <c r="BV1313" s="28"/>
      <c r="BW1313" s="28"/>
      <c r="BX1313" s="28"/>
      <c r="BY1313" s="28"/>
      <c r="BZ1313" s="28"/>
      <c r="CA1313" s="28"/>
      <c r="CB1313" s="28"/>
    </row>
    <row r="1314" s="1" customFormat="1" ht="15">
      <c r="A1314" s="33" t="s">
        <v>509</v>
      </c>
      <c r="B1314" s="33" t="s">
        <v>72</v>
      </c>
      <c r="C1314" s="33" t="s">
        <v>304</v>
      </c>
      <c r="D1314" s="33" t="s">
        <v>253</v>
      </c>
      <c r="E1314" s="38"/>
      <c r="F1314" s="34" t="s">
        <v>254</v>
      </c>
      <c r="G1314" s="17">
        <f t="shared" si="4946"/>
        <v>3648.7999999999997</v>
      </c>
      <c r="H1314" s="17">
        <f t="shared" si="4947"/>
        <v>3648.7999999999997</v>
      </c>
      <c r="I1314" s="17">
        <f t="shared" si="4948"/>
        <v>3648.7999999999997</v>
      </c>
      <c r="J1314" s="17">
        <f t="shared" si="4949"/>
        <v>0</v>
      </c>
      <c r="K1314" s="17">
        <f t="shared" si="4950"/>
        <v>0</v>
      </c>
      <c r="L1314" s="17">
        <f t="shared" si="4951"/>
        <v>0</v>
      </c>
      <c r="M1314" s="17">
        <f t="shared" si="4903"/>
        <v>3648.7999999999997</v>
      </c>
      <c r="N1314" s="17">
        <f t="shared" si="4904"/>
        <v>3648.7999999999997</v>
      </c>
      <c r="O1314" s="17">
        <f t="shared" si="4905"/>
        <v>3648.7999999999997</v>
      </c>
      <c r="P1314" s="17">
        <f t="shared" si="4952"/>
        <v>0</v>
      </c>
      <c r="Q1314" s="17">
        <f t="shared" si="4953"/>
        <v>0</v>
      </c>
      <c r="R1314" s="17">
        <f t="shared" si="4954"/>
        <v>0</v>
      </c>
      <c r="S1314" s="17">
        <f t="shared" si="4955"/>
        <v>0</v>
      </c>
      <c r="T1314" s="17">
        <f t="shared" si="4956"/>
        <v>0</v>
      </c>
      <c r="U1314" s="17">
        <f t="shared" si="4957"/>
        <v>0</v>
      </c>
      <c r="V1314" s="17">
        <f t="shared" si="4958"/>
        <v>0</v>
      </c>
      <c r="W1314" s="17">
        <f t="shared" si="4959"/>
        <v>0</v>
      </c>
      <c r="X1314" s="17">
        <f t="shared" si="4960"/>
        <v>0</v>
      </c>
      <c r="Y1314" s="17">
        <f t="shared" si="4817"/>
        <v>3648.7999999999997</v>
      </c>
      <c r="Z1314" s="17">
        <f t="shared" si="4818"/>
        <v>3648.7999999999997</v>
      </c>
      <c r="AA1314" s="17">
        <f t="shared" si="4819"/>
        <v>3648.7999999999997</v>
      </c>
      <c r="AB1314" s="17">
        <f t="shared" si="4961"/>
        <v>0</v>
      </c>
      <c r="AC1314" s="17">
        <f t="shared" si="4962"/>
        <v>0</v>
      </c>
      <c r="AD1314" s="17">
        <f t="shared" si="4963"/>
        <v>0</v>
      </c>
      <c r="AE1314" s="17">
        <f t="shared" si="4820"/>
        <v>3648.7999999999997</v>
      </c>
      <c r="AF1314" s="17">
        <f t="shared" si="4821"/>
        <v>3648.7999999999997</v>
      </c>
      <c r="AG1314" s="17">
        <f t="shared" si="4822"/>
        <v>3648.7999999999997</v>
      </c>
      <c r="AH1314" s="17">
        <f t="shared" si="4964"/>
        <v>0</v>
      </c>
      <c r="AI1314" s="17">
        <f t="shared" si="4965"/>
        <v>0</v>
      </c>
      <c r="AJ1314" s="17">
        <f t="shared" si="4966"/>
        <v>-921.10400000000004</v>
      </c>
      <c r="AK1314" s="17">
        <f t="shared" si="4967"/>
        <v>0</v>
      </c>
      <c r="AL1314" s="17">
        <f t="shared" si="4968"/>
        <v>0</v>
      </c>
      <c r="AM1314" s="17">
        <f t="shared" si="4969"/>
        <v>0</v>
      </c>
      <c r="AN1314" s="17">
        <f t="shared" si="4970"/>
        <v>0</v>
      </c>
      <c r="AO1314" s="17">
        <f t="shared" si="4971"/>
        <v>0</v>
      </c>
      <c r="AP1314" s="17">
        <f t="shared" si="4972"/>
        <v>0</v>
      </c>
      <c r="AQ1314" s="17">
        <f t="shared" si="4973"/>
        <v>0</v>
      </c>
      <c r="AR1314" s="17">
        <f t="shared" si="4974"/>
        <v>0</v>
      </c>
      <c r="AS1314" s="17">
        <f t="shared" si="4975"/>
        <v>0</v>
      </c>
      <c r="AT1314" s="17">
        <f t="shared" si="4976"/>
        <v>0</v>
      </c>
      <c r="AU1314" s="17">
        <f t="shared" si="4977"/>
        <v>0</v>
      </c>
      <c r="AV1314" s="17">
        <f t="shared" si="4978"/>
        <v>0</v>
      </c>
      <c r="AW1314" s="17">
        <f t="shared" si="4765"/>
        <v>2727.6959999999999</v>
      </c>
      <c r="AX1314" s="17">
        <f t="shared" si="4766"/>
        <v>3648.7999999999997</v>
      </c>
      <c r="AY1314" s="17">
        <f t="shared" si="4767"/>
        <v>3648.7999999999997</v>
      </c>
      <c r="AZ1314" s="17">
        <f t="shared" si="4979"/>
        <v>0</v>
      </c>
      <c r="BA1314" s="17">
        <f t="shared" si="4768"/>
        <v>2727.6959999999999</v>
      </c>
      <c r="BB1314" s="17">
        <f t="shared" si="4769"/>
        <v>3648.7999999999997</v>
      </c>
      <c r="BC1314" s="17">
        <f t="shared" si="4770"/>
        <v>3648.7999999999997</v>
      </c>
      <c r="BD1314" s="17">
        <f t="shared" si="4980"/>
        <v>0</v>
      </c>
      <c r="BE1314" s="17">
        <f t="shared" si="4981"/>
        <v>0</v>
      </c>
      <c r="BF1314" s="17">
        <f t="shared" si="4982"/>
        <v>0</v>
      </c>
      <c r="BG1314" s="17">
        <f t="shared" si="4983"/>
        <v>0</v>
      </c>
      <c r="BH1314" s="17">
        <f t="shared" si="4984"/>
        <v>0</v>
      </c>
      <c r="BI1314" s="17">
        <f t="shared" si="4985"/>
        <v>0</v>
      </c>
      <c r="BJ1314" s="17">
        <f t="shared" si="4986"/>
        <v>0</v>
      </c>
      <c r="BK1314" s="17">
        <f t="shared" si="4987"/>
        <v>0</v>
      </c>
      <c r="BL1314" s="17">
        <f t="shared" si="4988"/>
        <v>0</v>
      </c>
      <c r="BM1314" s="17">
        <f t="shared" si="4989"/>
        <v>0</v>
      </c>
      <c r="BN1314" s="17">
        <f t="shared" si="4990"/>
        <v>0</v>
      </c>
      <c r="BO1314" s="17">
        <f t="shared" si="4729"/>
        <v>2727.6959999999999</v>
      </c>
      <c r="BP1314" s="17">
        <f t="shared" si="4730"/>
        <v>3648.7999999999997</v>
      </c>
      <c r="BQ1314" s="17">
        <f t="shared" si="4731"/>
        <v>3648.7999999999997</v>
      </c>
      <c r="BR1314" s="17">
        <f t="shared" si="4991"/>
        <v>0</v>
      </c>
      <c r="BS1314" s="35"/>
      <c r="BT1314" s="35"/>
      <c r="BU1314" s="1"/>
      <c r="BV1314" s="1"/>
      <c r="BW1314" s="1"/>
      <c r="BX1314" s="1"/>
      <c r="BY1314" s="1"/>
      <c r="BZ1314" s="1"/>
      <c r="CA1314" s="1"/>
      <c r="CB1314" s="1"/>
    </row>
    <row r="1315" s="1" customFormat="1" ht="15" hidden="1">
      <c r="A1315" s="33" t="s">
        <v>509</v>
      </c>
      <c r="B1315" s="33" t="s">
        <v>72</v>
      </c>
      <c r="C1315" s="33" t="s">
        <v>304</v>
      </c>
      <c r="D1315" s="33" t="s">
        <v>255</v>
      </c>
      <c r="E1315" s="38"/>
      <c r="F1315" s="34" t="s">
        <v>43</v>
      </c>
      <c r="G1315" s="17">
        <f t="shared" si="4946"/>
        <v>3648.7999999999997</v>
      </c>
      <c r="H1315" s="17">
        <f t="shared" si="4947"/>
        <v>3648.7999999999997</v>
      </c>
      <c r="I1315" s="17">
        <f t="shared" si="4948"/>
        <v>3648.7999999999997</v>
      </c>
      <c r="J1315" s="17">
        <f t="shared" si="4949"/>
        <v>0</v>
      </c>
      <c r="K1315" s="17">
        <f t="shared" si="4950"/>
        <v>0</v>
      </c>
      <c r="L1315" s="17">
        <f t="shared" si="4951"/>
        <v>0</v>
      </c>
      <c r="M1315" s="17">
        <f t="shared" si="4903"/>
        <v>3648.7999999999997</v>
      </c>
      <c r="N1315" s="17">
        <f t="shared" si="4904"/>
        <v>3648.7999999999997</v>
      </c>
      <c r="O1315" s="17">
        <f t="shared" si="4905"/>
        <v>3648.7999999999997</v>
      </c>
      <c r="P1315" s="17">
        <f t="shared" si="4952"/>
        <v>0</v>
      </c>
      <c r="Q1315" s="17">
        <f t="shared" si="4953"/>
        <v>0</v>
      </c>
      <c r="R1315" s="17">
        <f t="shared" si="4954"/>
        <v>0</v>
      </c>
      <c r="S1315" s="17">
        <f t="shared" si="4955"/>
        <v>0</v>
      </c>
      <c r="T1315" s="17">
        <f t="shared" si="4956"/>
        <v>0</v>
      </c>
      <c r="U1315" s="17">
        <f t="shared" si="4957"/>
        <v>0</v>
      </c>
      <c r="V1315" s="17">
        <f t="shared" si="4958"/>
        <v>0</v>
      </c>
      <c r="W1315" s="17">
        <f t="shared" si="4959"/>
        <v>0</v>
      </c>
      <c r="X1315" s="17">
        <f t="shared" si="4960"/>
        <v>0</v>
      </c>
      <c r="Y1315" s="17">
        <f t="shared" si="4817"/>
        <v>3648.7999999999997</v>
      </c>
      <c r="Z1315" s="17">
        <f t="shared" si="4818"/>
        <v>3648.7999999999997</v>
      </c>
      <c r="AA1315" s="17">
        <f t="shared" si="4819"/>
        <v>3648.7999999999997</v>
      </c>
      <c r="AB1315" s="17">
        <f t="shared" si="4961"/>
        <v>0</v>
      </c>
      <c r="AC1315" s="17">
        <f t="shared" si="4962"/>
        <v>0</v>
      </c>
      <c r="AD1315" s="17">
        <f t="shared" si="4963"/>
        <v>0</v>
      </c>
      <c r="AE1315" s="17">
        <f t="shared" si="4820"/>
        <v>3648.7999999999997</v>
      </c>
      <c r="AF1315" s="17">
        <f t="shared" si="4821"/>
        <v>3648.7999999999997</v>
      </c>
      <c r="AG1315" s="17">
        <f t="shared" si="4822"/>
        <v>3648.7999999999997</v>
      </c>
      <c r="AH1315" s="17">
        <f t="shared" si="4964"/>
        <v>0</v>
      </c>
      <c r="AI1315" s="17">
        <f t="shared" si="4965"/>
        <v>0</v>
      </c>
      <c r="AJ1315" s="17">
        <f t="shared" si="4966"/>
        <v>-921.10400000000004</v>
      </c>
      <c r="AK1315" s="17">
        <f t="shared" si="4967"/>
        <v>0</v>
      </c>
      <c r="AL1315" s="17">
        <f t="shared" si="4968"/>
        <v>0</v>
      </c>
      <c r="AM1315" s="17">
        <f t="shared" si="4969"/>
        <v>0</v>
      </c>
      <c r="AN1315" s="17">
        <f t="shared" si="4970"/>
        <v>0</v>
      </c>
      <c r="AO1315" s="17">
        <f t="shared" si="4971"/>
        <v>0</v>
      </c>
      <c r="AP1315" s="17">
        <f t="shared" si="4972"/>
        <v>0</v>
      </c>
      <c r="AQ1315" s="17">
        <f t="shared" si="4973"/>
        <v>0</v>
      </c>
      <c r="AR1315" s="17">
        <f t="shared" si="4974"/>
        <v>0</v>
      </c>
      <c r="AS1315" s="17">
        <f t="shared" si="4975"/>
        <v>0</v>
      </c>
      <c r="AT1315" s="17">
        <f t="shared" si="4976"/>
        <v>0</v>
      </c>
      <c r="AU1315" s="17">
        <f t="shared" si="4977"/>
        <v>0</v>
      </c>
      <c r="AV1315" s="17">
        <f t="shared" si="4978"/>
        <v>0</v>
      </c>
      <c r="AW1315" s="17">
        <f t="shared" si="4765"/>
        <v>2727.6959999999999</v>
      </c>
      <c r="AX1315" s="17">
        <f t="shared" si="4766"/>
        <v>3648.7999999999997</v>
      </c>
      <c r="AY1315" s="17">
        <f t="shared" si="4767"/>
        <v>3648.7999999999997</v>
      </c>
      <c r="AZ1315" s="17">
        <f t="shared" si="4979"/>
        <v>0</v>
      </c>
      <c r="BA1315" s="17">
        <f t="shared" si="4768"/>
        <v>2727.6959999999999</v>
      </c>
      <c r="BB1315" s="17">
        <f t="shared" si="4769"/>
        <v>3648.7999999999997</v>
      </c>
      <c r="BC1315" s="17">
        <f t="shared" si="4770"/>
        <v>3648.7999999999997</v>
      </c>
      <c r="BD1315" s="17">
        <f t="shared" si="4980"/>
        <v>0</v>
      </c>
      <c r="BE1315" s="17">
        <f t="shared" si="4981"/>
        <v>0</v>
      </c>
      <c r="BF1315" s="17">
        <f t="shared" si="4982"/>
        <v>0</v>
      </c>
      <c r="BG1315" s="17">
        <f t="shared" si="4983"/>
        <v>0</v>
      </c>
      <c r="BH1315" s="17">
        <f t="shared" si="4984"/>
        <v>0</v>
      </c>
      <c r="BI1315" s="17">
        <f t="shared" si="4985"/>
        <v>0</v>
      </c>
      <c r="BJ1315" s="17">
        <f t="shared" si="4986"/>
        <v>0</v>
      </c>
      <c r="BK1315" s="17">
        <f t="shared" si="4987"/>
        <v>0</v>
      </c>
      <c r="BL1315" s="17">
        <f t="shared" si="4988"/>
        <v>0</v>
      </c>
      <c r="BM1315" s="17">
        <f t="shared" si="4989"/>
        <v>0</v>
      </c>
      <c r="BN1315" s="17">
        <f t="shared" si="4990"/>
        <v>0</v>
      </c>
      <c r="BO1315" s="17">
        <f t="shared" si="4729"/>
        <v>2727.6959999999999</v>
      </c>
      <c r="BP1315" s="17">
        <f t="shared" si="4730"/>
        <v>3648.7999999999997</v>
      </c>
      <c r="BQ1315" s="17">
        <f t="shared" si="4731"/>
        <v>3648.7999999999997</v>
      </c>
      <c r="BR1315" s="17">
        <f t="shared" si="4991"/>
        <v>0</v>
      </c>
      <c r="BS1315" s="35">
        <v>0</v>
      </c>
      <c r="BT1315" s="35"/>
      <c r="BU1315" s="1"/>
      <c r="BV1315" s="1"/>
      <c r="BW1315" s="1"/>
      <c r="BX1315" s="1"/>
      <c r="BY1315" s="1"/>
      <c r="BZ1315" s="1"/>
      <c r="CA1315" s="1"/>
      <c r="CB1315" s="1"/>
    </row>
    <row r="1316" s="1" customFormat="1" ht="90">
      <c r="A1316" s="33" t="s">
        <v>509</v>
      </c>
      <c r="B1316" s="33" t="s">
        <v>72</v>
      </c>
      <c r="C1316" s="33" t="s">
        <v>304</v>
      </c>
      <c r="D1316" s="33" t="s">
        <v>444</v>
      </c>
      <c r="E1316" s="38"/>
      <c r="F1316" s="34" t="s">
        <v>445</v>
      </c>
      <c r="G1316" s="17">
        <f>G1317+G1319</f>
        <v>3648.7999999999997</v>
      </c>
      <c r="H1316" s="17">
        <f>H1317+H1319</f>
        <v>3648.7999999999997</v>
      </c>
      <c r="I1316" s="17">
        <f>I1317+I1319</f>
        <v>3648.7999999999997</v>
      </c>
      <c r="J1316" s="17">
        <f>J1317+J1319</f>
        <v>0</v>
      </c>
      <c r="K1316" s="17">
        <f>K1317+K1319</f>
        <v>0</v>
      </c>
      <c r="L1316" s="17">
        <f>L1317+L1319</f>
        <v>0</v>
      </c>
      <c r="M1316" s="17">
        <f t="shared" si="4903"/>
        <v>3648.7999999999997</v>
      </c>
      <c r="N1316" s="17">
        <f t="shared" si="4904"/>
        <v>3648.7999999999997</v>
      </c>
      <c r="O1316" s="17">
        <f t="shared" si="4905"/>
        <v>3648.7999999999997</v>
      </c>
      <c r="P1316" s="17">
        <f>P1317+P1319</f>
        <v>0</v>
      </c>
      <c r="Q1316" s="17">
        <f>Q1317+Q1319</f>
        <v>0</v>
      </c>
      <c r="R1316" s="17">
        <f>R1317+R1319</f>
        <v>0</v>
      </c>
      <c r="S1316" s="17">
        <f>S1317+S1319</f>
        <v>0</v>
      </c>
      <c r="T1316" s="17">
        <f>T1317+T1319</f>
        <v>0</v>
      </c>
      <c r="U1316" s="17">
        <f>U1317+U1319</f>
        <v>0</v>
      </c>
      <c r="V1316" s="17">
        <f>V1317+V1319</f>
        <v>0</v>
      </c>
      <c r="W1316" s="17">
        <f>W1317+W1319</f>
        <v>0</v>
      </c>
      <c r="X1316" s="17">
        <f>X1317+X1319</f>
        <v>0</v>
      </c>
      <c r="Y1316" s="17">
        <f t="shared" si="4817"/>
        <v>3648.7999999999997</v>
      </c>
      <c r="Z1316" s="17">
        <f t="shared" si="4818"/>
        <v>3648.7999999999997</v>
      </c>
      <c r="AA1316" s="17">
        <f t="shared" si="4819"/>
        <v>3648.7999999999997</v>
      </c>
      <c r="AB1316" s="17">
        <f>AB1317+AB1319</f>
        <v>0</v>
      </c>
      <c r="AC1316" s="17">
        <f>AC1317+AC1319</f>
        <v>0</v>
      </c>
      <c r="AD1316" s="17">
        <f>AD1317+AD1319</f>
        <v>0</v>
      </c>
      <c r="AE1316" s="17">
        <f t="shared" si="4820"/>
        <v>3648.7999999999997</v>
      </c>
      <c r="AF1316" s="17">
        <f t="shared" si="4821"/>
        <v>3648.7999999999997</v>
      </c>
      <c r="AG1316" s="17">
        <f t="shared" si="4822"/>
        <v>3648.7999999999997</v>
      </c>
      <c r="AH1316" s="17">
        <f>AH1317+AH1319</f>
        <v>0</v>
      </c>
      <c r="AI1316" s="17">
        <f>AI1317+AI1319</f>
        <v>0</v>
      </c>
      <c r="AJ1316" s="17">
        <f>AJ1317+AJ1319</f>
        <v>-921.10400000000004</v>
      </c>
      <c r="AK1316" s="17">
        <f>AK1317+AK1319</f>
        <v>0</v>
      </c>
      <c r="AL1316" s="17">
        <f>AL1317+AL1319</f>
        <v>0</v>
      </c>
      <c r="AM1316" s="17">
        <f>AM1317+AM1319</f>
        <v>0</v>
      </c>
      <c r="AN1316" s="17">
        <f>AN1317+AN1319</f>
        <v>0</v>
      </c>
      <c r="AO1316" s="17">
        <f>AO1317+AO1319</f>
        <v>0</v>
      </c>
      <c r="AP1316" s="17">
        <f>AP1317+AP1319</f>
        <v>0</v>
      </c>
      <c r="AQ1316" s="17">
        <f>AQ1317+AQ1319</f>
        <v>0</v>
      </c>
      <c r="AR1316" s="17">
        <f>AR1317+AR1319</f>
        <v>0</v>
      </c>
      <c r="AS1316" s="17">
        <f>AS1317+AS1319</f>
        <v>0</v>
      </c>
      <c r="AT1316" s="17">
        <f>AT1317+AT1319</f>
        <v>0</v>
      </c>
      <c r="AU1316" s="17">
        <f>AU1317+AU1319</f>
        <v>0</v>
      </c>
      <c r="AV1316" s="17">
        <f>AV1317+AV1319</f>
        <v>0</v>
      </c>
      <c r="AW1316" s="17">
        <f t="shared" si="4765"/>
        <v>2727.6959999999999</v>
      </c>
      <c r="AX1316" s="17">
        <f t="shared" si="4766"/>
        <v>3648.7999999999997</v>
      </c>
      <c r="AY1316" s="17">
        <f t="shared" si="4767"/>
        <v>3648.7999999999997</v>
      </c>
      <c r="AZ1316" s="17">
        <f>AZ1317+AZ1319</f>
        <v>0</v>
      </c>
      <c r="BA1316" s="17">
        <f t="shared" si="4768"/>
        <v>2727.6959999999999</v>
      </c>
      <c r="BB1316" s="17">
        <f t="shared" si="4769"/>
        <v>3648.7999999999997</v>
      </c>
      <c r="BC1316" s="17">
        <f t="shared" si="4770"/>
        <v>3648.7999999999997</v>
      </c>
      <c r="BD1316" s="17">
        <f>BD1317+BD1319</f>
        <v>0</v>
      </c>
      <c r="BE1316" s="17">
        <f>BE1317+BE1319</f>
        <v>0</v>
      </c>
      <c r="BF1316" s="17">
        <f>BF1317+BF1319</f>
        <v>0</v>
      </c>
      <c r="BG1316" s="17">
        <f>BG1317+BG1319</f>
        <v>0</v>
      </c>
      <c r="BH1316" s="17">
        <f>BH1317+BH1319</f>
        <v>0</v>
      </c>
      <c r="BI1316" s="17">
        <f>BI1317+BI1319</f>
        <v>0</v>
      </c>
      <c r="BJ1316" s="17">
        <f>BJ1317+BJ1319</f>
        <v>0</v>
      </c>
      <c r="BK1316" s="17">
        <f>BK1317+BK1319</f>
        <v>0</v>
      </c>
      <c r="BL1316" s="17">
        <f>BL1317+BL1319</f>
        <v>0</v>
      </c>
      <c r="BM1316" s="17">
        <f>BM1317+BM1319</f>
        <v>0</v>
      </c>
      <c r="BN1316" s="17">
        <f>BN1317+BN1319</f>
        <v>0</v>
      </c>
      <c r="BO1316" s="17">
        <f t="shared" si="4729"/>
        <v>2727.6959999999999</v>
      </c>
      <c r="BP1316" s="17">
        <f t="shared" si="4730"/>
        <v>3648.7999999999997</v>
      </c>
      <c r="BQ1316" s="17">
        <f t="shared" si="4731"/>
        <v>3648.7999999999997</v>
      </c>
      <c r="BR1316" s="17">
        <f>BR1317+BR1319</f>
        <v>0</v>
      </c>
      <c r="BS1316" s="35"/>
      <c r="BT1316" s="35"/>
      <c r="BU1316" s="1"/>
      <c r="BV1316" s="1"/>
      <c r="BW1316" s="1"/>
      <c r="BX1316" s="1"/>
      <c r="BY1316" s="1"/>
      <c r="BZ1316" s="1"/>
      <c r="CA1316" s="1"/>
      <c r="CB1316" s="1"/>
    </row>
    <row r="1317" s="1" customFormat="1" ht="45">
      <c r="A1317" s="33" t="s">
        <v>509</v>
      </c>
      <c r="B1317" s="33" t="s">
        <v>72</v>
      </c>
      <c r="C1317" s="33" t="s">
        <v>304</v>
      </c>
      <c r="D1317" s="33" t="s">
        <v>446</v>
      </c>
      <c r="E1317" s="38"/>
      <c r="F1317" s="34" t="s">
        <v>447</v>
      </c>
      <c r="G1317" s="17">
        <f>G1318</f>
        <v>38.700000000000003</v>
      </c>
      <c r="H1317" s="17">
        <f>H1318</f>
        <v>38.700000000000003</v>
      </c>
      <c r="I1317" s="17">
        <f>I1318</f>
        <v>38.700000000000003</v>
      </c>
      <c r="J1317" s="17">
        <f>J1318</f>
        <v>0</v>
      </c>
      <c r="K1317" s="17">
        <f>K1318</f>
        <v>0</v>
      </c>
      <c r="L1317" s="17">
        <f>L1318</f>
        <v>0</v>
      </c>
      <c r="M1317" s="17">
        <f t="shared" si="4903"/>
        <v>38.700000000000003</v>
      </c>
      <c r="N1317" s="17">
        <f t="shared" si="4904"/>
        <v>38.700000000000003</v>
      </c>
      <c r="O1317" s="17">
        <f t="shared" si="4905"/>
        <v>38.700000000000003</v>
      </c>
      <c r="P1317" s="17">
        <f>P1318</f>
        <v>0</v>
      </c>
      <c r="Q1317" s="17">
        <f>Q1318</f>
        <v>0</v>
      </c>
      <c r="R1317" s="17">
        <f>R1318</f>
        <v>0</v>
      </c>
      <c r="S1317" s="17">
        <f>S1318</f>
        <v>0</v>
      </c>
      <c r="T1317" s="17">
        <f>T1318</f>
        <v>0</v>
      </c>
      <c r="U1317" s="17">
        <f>U1318</f>
        <v>0</v>
      </c>
      <c r="V1317" s="17">
        <f>V1318</f>
        <v>0</v>
      </c>
      <c r="W1317" s="17">
        <f>W1318</f>
        <v>0</v>
      </c>
      <c r="X1317" s="17">
        <f>X1318</f>
        <v>0</v>
      </c>
      <c r="Y1317" s="17">
        <f t="shared" si="4817"/>
        <v>38.700000000000003</v>
      </c>
      <c r="Z1317" s="17">
        <f t="shared" si="4818"/>
        <v>38.700000000000003</v>
      </c>
      <c r="AA1317" s="17">
        <f t="shared" si="4819"/>
        <v>38.700000000000003</v>
      </c>
      <c r="AB1317" s="17">
        <f>AB1318</f>
        <v>0</v>
      </c>
      <c r="AC1317" s="17">
        <f>AC1318</f>
        <v>0</v>
      </c>
      <c r="AD1317" s="17">
        <f>AD1318</f>
        <v>0</v>
      </c>
      <c r="AE1317" s="17">
        <f t="shared" si="4820"/>
        <v>38.700000000000003</v>
      </c>
      <c r="AF1317" s="17">
        <f t="shared" si="4821"/>
        <v>38.700000000000003</v>
      </c>
      <c r="AG1317" s="17">
        <f t="shared" si="4822"/>
        <v>38.700000000000003</v>
      </c>
      <c r="AH1317" s="17">
        <f>AH1318</f>
        <v>0</v>
      </c>
      <c r="AI1317" s="17">
        <f>AI1318</f>
        <v>0</v>
      </c>
      <c r="AJ1317" s="17">
        <f>AJ1318</f>
        <v>0</v>
      </c>
      <c r="AK1317" s="17">
        <f>AK1318</f>
        <v>0</v>
      </c>
      <c r="AL1317" s="17">
        <f>AL1318</f>
        <v>0</v>
      </c>
      <c r="AM1317" s="17">
        <f>AM1318</f>
        <v>0</v>
      </c>
      <c r="AN1317" s="17">
        <f>AN1318</f>
        <v>0</v>
      </c>
      <c r="AO1317" s="17">
        <f>AO1318</f>
        <v>0</v>
      </c>
      <c r="AP1317" s="17">
        <f>AP1318</f>
        <v>0</v>
      </c>
      <c r="AQ1317" s="17">
        <f>AQ1318</f>
        <v>0</v>
      </c>
      <c r="AR1317" s="17">
        <f>AR1318</f>
        <v>0</v>
      </c>
      <c r="AS1317" s="17">
        <f>AS1318</f>
        <v>0</v>
      </c>
      <c r="AT1317" s="17">
        <f>AT1318</f>
        <v>0</v>
      </c>
      <c r="AU1317" s="17">
        <f>AU1318</f>
        <v>0</v>
      </c>
      <c r="AV1317" s="17">
        <f>AV1318</f>
        <v>0</v>
      </c>
      <c r="AW1317" s="17">
        <f t="shared" si="4765"/>
        <v>38.700000000000003</v>
      </c>
      <c r="AX1317" s="17">
        <f t="shared" si="4766"/>
        <v>38.700000000000003</v>
      </c>
      <c r="AY1317" s="17">
        <f t="shared" si="4767"/>
        <v>38.700000000000003</v>
      </c>
      <c r="AZ1317" s="17">
        <f>AZ1318</f>
        <v>0</v>
      </c>
      <c r="BA1317" s="17">
        <f t="shared" si="4768"/>
        <v>38.700000000000003</v>
      </c>
      <c r="BB1317" s="17">
        <f t="shared" si="4769"/>
        <v>38.700000000000003</v>
      </c>
      <c r="BC1317" s="17">
        <f t="shared" si="4770"/>
        <v>38.700000000000003</v>
      </c>
      <c r="BD1317" s="17">
        <f>BD1318</f>
        <v>0</v>
      </c>
      <c r="BE1317" s="17">
        <f>BE1318</f>
        <v>0</v>
      </c>
      <c r="BF1317" s="17">
        <f>BF1318</f>
        <v>0</v>
      </c>
      <c r="BG1317" s="17">
        <f>BG1318</f>
        <v>0</v>
      </c>
      <c r="BH1317" s="17">
        <f>BH1318</f>
        <v>0</v>
      </c>
      <c r="BI1317" s="17">
        <f>BI1318</f>
        <v>0</v>
      </c>
      <c r="BJ1317" s="17">
        <f>BJ1318</f>
        <v>0</v>
      </c>
      <c r="BK1317" s="17">
        <f>BK1318</f>
        <v>0</v>
      </c>
      <c r="BL1317" s="17">
        <f>BL1318</f>
        <v>0</v>
      </c>
      <c r="BM1317" s="17">
        <f>BM1318</f>
        <v>0</v>
      </c>
      <c r="BN1317" s="17">
        <f>BN1318</f>
        <v>0</v>
      </c>
      <c r="BO1317" s="17">
        <f t="shared" si="4729"/>
        <v>38.700000000000003</v>
      </c>
      <c r="BP1317" s="17">
        <f t="shared" si="4730"/>
        <v>38.700000000000003</v>
      </c>
      <c r="BQ1317" s="17">
        <f t="shared" si="4731"/>
        <v>38.700000000000003</v>
      </c>
      <c r="BR1317" s="17">
        <f>BR1318</f>
        <v>0</v>
      </c>
      <c r="BS1317" s="35"/>
      <c r="BT1317" s="35"/>
      <c r="BU1317" s="1"/>
      <c r="BV1317" s="1"/>
      <c r="BW1317" s="1"/>
      <c r="BX1317" s="1"/>
      <c r="BY1317" s="1"/>
      <c r="BZ1317" s="1"/>
      <c r="CA1317" s="1"/>
      <c r="CB1317" s="1"/>
    </row>
    <row r="1318" s="1" customFormat="1" ht="30">
      <c r="A1318" s="33" t="s">
        <v>509</v>
      </c>
      <c r="B1318" s="33" t="s">
        <v>72</v>
      </c>
      <c r="C1318" s="33" t="s">
        <v>304</v>
      </c>
      <c r="D1318" s="33" t="s">
        <v>446</v>
      </c>
      <c r="E1318" s="33" t="s">
        <v>48</v>
      </c>
      <c r="F1318" s="34" t="s">
        <v>49</v>
      </c>
      <c r="G1318" s="17">
        <v>38.700000000000003</v>
      </c>
      <c r="H1318" s="17">
        <v>38.700000000000003</v>
      </c>
      <c r="I1318" s="17">
        <v>38.700000000000003</v>
      </c>
      <c r="J1318" s="17"/>
      <c r="K1318" s="17"/>
      <c r="L1318" s="17"/>
      <c r="M1318" s="17">
        <f t="shared" si="4903"/>
        <v>38.700000000000003</v>
      </c>
      <c r="N1318" s="17">
        <f t="shared" si="4904"/>
        <v>38.700000000000003</v>
      </c>
      <c r="O1318" s="17">
        <f t="shared" si="4905"/>
        <v>38.700000000000003</v>
      </c>
      <c r="P1318" s="17"/>
      <c r="Q1318" s="17"/>
      <c r="R1318" s="17"/>
      <c r="S1318" s="17"/>
      <c r="T1318" s="17"/>
      <c r="U1318" s="17"/>
      <c r="V1318" s="17"/>
      <c r="W1318" s="17"/>
      <c r="X1318" s="17"/>
      <c r="Y1318" s="17">
        <f t="shared" si="4817"/>
        <v>38.700000000000003</v>
      </c>
      <c r="Z1318" s="17">
        <f t="shared" si="4818"/>
        <v>38.700000000000003</v>
      </c>
      <c r="AA1318" s="17">
        <f t="shared" si="4819"/>
        <v>38.700000000000003</v>
      </c>
      <c r="AB1318" s="17"/>
      <c r="AC1318" s="17"/>
      <c r="AD1318" s="17"/>
      <c r="AE1318" s="17">
        <f t="shared" si="4820"/>
        <v>38.700000000000003</v>
      </c>
      <c r="AF1318" s="17">
        <f t="shared" si="4821"/>
        <v>38.700000000000003</v>
      </c>
      <c r="AG1318" s="17">
        <f t="shared" si="4822"/>
        <v>38.700000000000003</v>
      </c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>
        <f t="shared" si="4765"/>
        <v>38.700000000000003</v>
      </c>
      <c r="AX1318" s="17">
        <f t="shared" si="4766"/>
        <v>38.700000000000003</v>
      </c>
      <c r="AY1318" s="17">
        <f t="shared" si="4767"/>
        <v>38.700000000000003</v>
      </c>
      <c r="AZ1318" s="17"/>
      <c r="BA1318" s="17">
        <f t="shared" si="4768"/>
        <v>38.700000000000003</v>
      </c>
      <c r="BB1318" s="17">
        <f t="shared" si="4769"/>
        <v>38.700000000000003</v>
      </c>
      <c r="BC1318" s="17">
        <f t="shared" si="4770"/>
        <v>38.700000000000003</v>
      </c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>
        <f t="shared" si="4729"/>
        <v>38.700000000000003</v>
      </c>
      <c r="BP1318" s="17">
        <f t="shared" si="4730"/>
        <v>38.700000000000003</v>
      </c>
      <c r="BQ1318" s="17">
        <f t="shared" si="4731"/>
        <v>38.700000000000003</v>
      </c>
      <c r="BR1318" s="17"/>
      <c r="BS1318" s="35"/>
      <c r="BT1318" s="35"/>
      <c r="BU1318" s="1"/>
      <c r="BV1318" s="1"/>
      <c r="BW1318" s="1"/>
      <c r="BX1318" s="1"/>
      <c r="BY1318" s="1"/>
      <c r="BZ1318" s="1"/>
      <c r="CA1318" s="1"/>
      <c r="CB1318" s="1"/>
    </row>
    <row r="1319" s="1" customFormat="1" ht="45">
      <c r="A1319" s="33" t="s">
        <v>509</v>
      </c>
      <c r="B1319" s="33" t="s">
        <v>72</v>
      </c>
      <c r="C1319" s="33" t="s">
        <v>304</v>
      </c>
      <c r="D1319" s="33" t="s">
        <v>448</v>
      </c>
      <c r="E1319" s="38"/>
      <c r="F1319" s="34" t="s">
        <v>449</v>
      </c>
      <c r="G1319" s="17">
        <f>G1320+G1321</f>
        <v>3610.0999999999999</v>
      </c>
      <c r="H1319" s="17">
        <f>H1320+H1321</f>
        <v>3610.0999999999999</v>
      </c>
      <c r="I1319" s="17">
        <f>I1320+I1321</f>
        <v>3610.0999999999999</v>
      </c>
      <c r="J1319" s="17">
        <f>J1320+J1321</f>
        <v>0</v>
      </c>
      <c r="K1319" s="17">
        <f>K1320+K1321</f>
        <v>0</v>
      </c>
      <c r="L1319" s="17">
        <f>L1320+L1321</f>
        <v>0</v>
      </c>
      <c r="M1319" s="17">
        <f t="shared" si="4903"/>
        <v>3610.0999999999999</v>
      </c>
      <c r="N1319" s="17">
        <f t="shared" si="4904"/>
        <v>3610.0999999999999</v>
      </c>
      <c r="O1319" s="17">
        <f t="shared" si="4905"/>
        <v>3610.0999999999999</v>
      </c>
      <c r="P1319" s="17">
        <f>P1320+P1321</f>
        <v>0</v>
      </c>
      <c r="Q1319" s="17">
        <f>Q1320+Q1321</f>
        <v>0</v>
      </c>
      <c r="R1319" s="17">
        <f>R1320+R1321</f>
        <v>0</v>
      </c>
      <c r="S1319" s="17">
        <f>S1320+S1321</f>
        <v>0</v>
      </c>
      <c r="T1319" s="17">
        <f>T1320+T1321</f>
        <v>0</v>
      </c>
      <c r="U1319" s="17">
        <f>U1320+U1321</f>
        <v>0</v>
      </c>
      <c r="V1319" s="17">
        <f>V1320+V1321</f>
        <v>0</v>
      </c>
      <c r="W1319" s="17">
        <f>W1320+W1321</f>
        <v>0</v>
      </c>
      <c r="X1319" s="17">
        <f>X1320+X1321</f>
        <v>0</v>
      </c>
      <c r="Y1319" s="17">
        <f t="shared" si="4817"/>
        <v>3610.0999999999999</v>
      </c>
      <c r="Z1319" s="17">
        <f t="shared" si="4818"/>
        <v>3610.0999999999999</v>
      </c>
      <c r="AA1319" s="17">
        <f t="shared" si="4819"/>
        <v>3610.0999999999999</v>
      </c>
      <c r="AB1319" s="17">
        <f>AB1320+AB1321</f>
        <v>0</v>
      </c>
      <c r="AC1319" s="17">
        <f>AC1320+AC1321</f>
        <v>0</v>
      </c>
      <c r="AD1319" s="17">
        <f>AD1320+AD1321</f>
        <v>0</v>
      </c>
      <c r="AE1319" s="17">
        <f t="shared" si="4820"/>
        <v>3610.0999999999999</v>
      </c>
      <c r="AF1319" s="17">
        <f t="shared" si="4821"/>
        <v>3610.0999999999999</v>
      </c>
      <c r="AG1319" s="17">
        <f t="shared" si="4822"/>
        <v>3610.0999999999999</v>
      </c>
      <c r="AH1319" s="17">
        <f>AH1320+AH1321</f>
        <v>0</v>
      </c>
      <c r="AI1319" s="17">
        <f>AI1320+AI1321</f>
        <v>0</v>
      </c>
      <c r="AJ1319" s="17">
        <f>AJ1320+AJ1321</f>
        <v>-921.10400000000004</v>
      </c>
      <c r="AK1319" s="17">
        <f>AK1320+AK1321</f>
        <v>0</v>
      </c>
      <c r="AL1319" s="17">
        <f>AL1320+AL1321</f>
        <v>0</v>
      </c>
      <c r="AM1319" s="17">
        <f>AM1320+AM1321</f>
        <v>0</v>
      </c>
      <c r="AN1319" s="17">
        <f>AN1320+AN1321</f>
        <v>0</v>
      </c>
      <c r="AO1319" s="17">
        <f>AO1320+AO1321</f>
        <v>0</v>
      </c>
      <c r="AP1319" s="17">
        <f>AP1320+AP1321</f>
        <v>0</v>
      </c>
      <c r="AQ1319" s="17">
        <f>AQ1320+AQ1321</f>
        <v>0</v>
      </c>
      <c r="AR1319" s="17">
        <f>AR1320+AR1321</f>
        <v>0</v>
      </c>
      <c r="AS1319" s="17">
        <f>AS1320+AS1321</f>
        <v>0</v>
      </c>
      <c r="AT1319" s="17">
        <f>AT1320+AT1321</f>
        <v>0</v>
      </c>
      <c r="AU1319" s="17">
        <f>AU1320+AU1321</f>
        <v>0</v>
      </c>
      <c r="AV1319" s="17">
        <f>AV1320+AV1321</f>
        <v>0</v>
      </c>
      <c r="AW1319" s="17">
        <f t="shared" si="4765"/>
        <v>2688.9960000000001</v>
      </c>
      <c r="AX1319" s="17">
        <f t="shared" si="4766"/>
        <v>3610.0999999999999</v>
      </c>
      <c r="AY1319" s="17">
        <f t="shared" si="4767"/>
        <v>3610.0999999999999</v>
      </c>
      <c r="AZ1319" s="17">
        <f>AZ1320+AZ1321</f>
        <v>0</v>
      </c>
      <c r="BA1319" s="17">
        <f t="shared" si="4768"/>
        <v>2688.9960000000001</v>
      </c>
      <c r="BB1319" s="17">
        <f t="shared" si="4769"/>
        <v>3610.0999999999999</v>
      </c>
      <c r="BC1319" s="17">
        <f t="shared" si="4770"/>
        <v>3610.0999999999999</v>
      </c>
      <c r="BD1319" s="17">
        <f>BD1320+BD1321</f>
        <v>0</v>
      </c>
      <c r="BE1319" s="17">
        <f>BE1320+BE1321</f>
        <v>0</v>
      </c>
      <c r="BF1319" s="17">
        <f>BF1320+BF1321</f>
        <v>0</v>
      </c>
      <c r="BG1319" s="17">
        <f>BG1320+BG1321</f>
        <v>0</v>
      </c>
      <c r="BH1319" s="17">
        <f>BH1320+BH1321</f>
        <v>0</v>
      </c>
      <c r="BI1319" s="17">
        <f>BI1320+BI1321</f>
        <v>0</v>
      </c>
      <c r="BJ1319" s="17">
        <f>BJ1320+BJ1321</f>
        <v>0</v>
      </c>
      <c r="BK1319" s="17">
        <f>BK1320+BK1321</f>
        <v>0</v>
      </c>
      <c r="BL1319" s="17">
        <f>BL1320+BL1321</f>
        <v>0</v>
      </c>
      <c r="BM1319" s="17">
        <f>BM1320+BM1321</f>
        <v>0</v>
      </c>
      <c r="BN1319" s="17">
        <f>BN1320+BN1321</f>
        <v>0</v>
      </c>
      <c r="BO1319" s="17">
        <f t="shared" si="4729"/>
        <v>2688.9960000000001</v>
      </c>
      <c r="BP1319" s="17">
        <f t="shared" si="4730"/>
        <v>3610.0999999999999</v>
      </c>
      <c r="BQ1319" s="17">
        <f t="shared" si="4731"/>
        <v>3610.0999999999999</v>
      </c>
      <c r="BR1319" s="17">
        <f>BR1320+BR1321</f>
        <v>0</v>
      </c>
      <c r="BS1319" s="35"/>
      <c r="BT1319" s="35"/>
      <c r="BU1319" s="1"/>
      <c r="BV1319" s="1"/>
      <c r="BW1319" s="1"/>
      <c r="BX1319" s="1"/>
      <c r="BY1319" s="1"/>
      <c r="BZ1319" s="1"/>
      <c r="CA1319" s="1"/>
      <c r="CB1319" s="1"/>
    </row>
    <row r="1320" s="1" customFormat="1" ht="30">
      <c r="A1320" s="33" t="s">
        <v>509</v>
      </c>
      <c r="B1320" s="33" t="s">
        <v>72</v>
      </c>
      <c r="C1320" s="33" t="s">
        <v>304</v>
      </c>
      <c r="D1320" s="33" t="s">
        <v>448</v>
      </c>
      <c r="E1320" s="33" t="s">
        <v>48</v>
      </c>
      <c r="F1320" s="34" t="s">
        <v>49</v>
      </c>
      <c r="G1320" s="17">
        <v>3474</v>
      </c>
      <c r="H1320" s="17">
        <v>3474</v>
      </c>
      <c r="I1320" s="17">
        <v>3474</v>
      </c>
      <c r="J1320" s="17"/>
      <c r="K1320" s="17"/>
      <c r="L1320" s="17"/>
      <c r="M1320" s="17">
        <f t="shared" si="4903"/>
        <v>3474</v>
      </c>
      <c r="N1320" s="17">
        <f t="shared" si="4904"/>
        <v>3474</v>
      </c>
      <c r="O1320" s="17">
        <f t="shared" si="4905"/>
        <v>3474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Y1320" s="17">
        <f t="shared" si="4817"/>
        <v>3474</v>
      </c>
      <c r="Z1320" s="17">
        <f t="shared" si="4818"/>
        <v>3474</v>
      </c>
      <c r="AA1320" s="17">
        <f t="shared" si="4819"/>
        <v>3474</v>
      </c>
      <c r="AB1320" s="17"/>
      <c r="AC1320" s="17"/>
      <c r="AD1320" s="17"/>
      <c r="AE1320" s="17">
        <f t="shared" si="4820"/>
        <v>3474</v>
      </c>
      <c r="AF1320" s="17">
        <f t="shared" si="4821"/>
        <v>3474</v>
      </c>
      <c r="AG1320" s="17">
        <f t="shared" si="4822"/>
        <v>3474</v>
      </c>
      <c r="AH1320" s="17"/>
      <c r="AI1320" s="17"/>
      <c r="AJ1320" s="17">
        <v>-921.10400000000004</v>
      </c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>
        <f t="shared" si="4765"/>
        <v>2552.8959999999997</v>
      </c>
      <c r="AX1320" s="17">
        <f t="shared" si="4766"/>
        <v>3474</v>
      </c>
      <c r="AY1320" s="17">
        <f t="shared" si="4767"/>
        <v>3474</v>
      </c>
      <c r="AZ1320" s="17"/>
      <c r="BA1320" s="17">
        <f t="shared" si="4768"/>
        <v>2552.8959999999997</v>
      </c>
      <c r="BB1320" s="17">
        <f t="shared" si="4769"/>
        <v>3474</v>
      </c>
      <c r="BC1320" s="17">
        <f t="shared" si="4770"/>
        <v>3474</v>
      </c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>
        <f t="shared" si="4729"/>
        <v>2552.8959999999997</v>
      </c>
      <c r="BP1320" s="17">
        <f t="shared" si="4730"/>
        <v>3474</v>
      </c>
      <c r="BQ1320" s="17">
        <f t="shared" si="4731"/>
        <v>3474</v>
      </c>
      <c r="BR1320" s="17"/>
      <c r="BS1320" s="35"/>
      <c r="BT1320" s="35"/>
      <c r="BU1320" s="1"/>
      <c r="BV1320" s="1"/>
      <c r="BW1320" s="1"/>
      <c r="BX1320" s="1"/>
      <c r="BY1320" s="1"/>
      <c r="BZ1320" s="1"/>
      <c r="CA1320" s="1"/>
      <c r="CB1320" s="1"/>
    </row>
    <row r="1321" s="1" customFormat="1" ht="15">
      <c r="A1321" s="33" t="s">
        <v>509</v>
      </c>
      <c r="B1321" s="33" t="s">
        <v>72</v>
      </c>
      <c r="C1321" s="33" t="s">
        <v>304</v>
      </c>
      <c r="D1321" s="33" t="s">
        <v>448</v>
      </c>
      <c r="E1321" s="33" t="s">
        <v>50</v>
      </c>
      <c r="F1321" s="34" t="s">
        <v>51</v>
      </c>
      <c r="G1321" s="17">
        <v>136.09999999999999</v>
      </c>
      <c r="H1321" s="17">
        <v>136.09999999999999</v>
      </c>
      <c r="I1321" s="17">
        <v>136.09999999999999</v>
      </c>
      <c r="J1321" s="17"/>
      <c r="K1321" s="17"/>
      <c r="L1321" s="17"/>
      <c r="M1321" s="17">
        <f t="shared" si="4903"/>
        <v>136.09999999999999</v>
      </c>
      <c r="N1321" s="17">
        <f t="shared" si="4904"/>
        <v>136.09999999999999</v>
      </c>
      <c r="O1321" s="17">
        <f t="shared" si="4905"/>
        <v>136.09999999999999</v>
      </c>
      <c r="P1321" s="17"/>
      <c r="Q1321" s="17"/>
      <c r="R1321" s="17"/>
      <c r="S1321" s="17"/>
      <c r="T1321" s="17"/>
      <c r="U1321" s="17"/>
      <c r="V1321" s="17"/>
      <c r="W1321" s="17"/>
      <c r="X1321" s="17"/>
      <c r="Y1321" s="17">
        <f t="shared" si="4817"/>
        <v>136.09999999999999</v>
      </c>
      <c r="Z1321" s="17">
        <f t="shared" si="4818"/>
        <v>136.09999999999999</v>
      </c>
      <c r="AA1321" s="17">
        <f t="shared" si="4819"/>
        <v>136.09999999999999</v>
      </c>
      <c r="AB1321" s="17"/>
      <c r="AC1321" s="17"/>
      <c r="AD1321" s="17"/>
      <c r="AE1321" s="17">
        <f t="shared" si="4820"/>
        <v>136.09999999999999</v>
      </c>
      <c r="AF1321" s="17">
        <f t="shared" si="4821"/>
        <v>136.09999999999999</v>
      </c>
      <c r="AG1321" s="17">
        <f t="shared" si="4822"/>
        <v>136.09999999999999</v>
      </c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>
        <f t="shared" si="4765"/>
        <v>136.09999999999999</v>
      </c>
      <c r="AX1321" s="17">
        <f t="shared" si="4766"/>
        <v>136.09999999999999</v>
      </c>
      <c r="AY1321" s="17">
        <f t="shared" si="4767"/>
        <v>136.09999999999999</v>
      </c>
      <c r="AZ1321" s="17"/>
      <c r="BA1321" s="17">
        <f t="shared" si="4768"/>
        <v>136.09999999999999</v>
      </c>
      <c r="BB1321" s="17">
        <f t="shared" si="4769"/>
        <v>136.09999999999999</v>
      </c>
      <c r="BC1321" s="17">
        <f t="shared" si="4770"/>
        <v>136.09999999999999</v>
      </c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>
        <f t="shared" si="4729"/>
        <v>136.09999999999999</v>
      </c>
      <c r="BP1321" s="17">
        <f t="shared" si="4730"/>
        <v>136.09999999999999</v>
      </c>
      <c r="BQ1321" s="17">
        <f t="shared" si="4731"/>
        <v>136.09999999999999</v>
      </c>
      <c r="BR1321" s="17"/>
      <c r="BS1321" s="35"/>
      <c r="BT1321" s="35"/>
      <c r="BU1321" s="1"/>
      <c r="BV1321" s="1"/>
      <c r="BW1321" s="1"/>
      <c r="BX1321" s="1"/>
      <c r="BY1321" s="1"/>
      <c r="BZ1321" s="1"/>
      <c r="CA1321" s="1"/>
      <c r="CB1321" s="1"/>
    </row>
    <row r="1322" s="28" customFormat="1" ht="30">
      <c r="A1322" s="29" t="s">
        <v>509</v>
      </c>
      <c r="B1322" s="29" t="s">
        <v>72</v>
      </c>
      <c r="C1322" s="29" t="s">
        <v>161</v>
      </c>
      <c r="D1322" s="29"/>
      <c r="E1322" s="37"/>
      <c r="F1322" s="30" t="s">
        <v>162</v>
      </c>
      <c r="G1322" s="31">
        <f t="shared" ref="G1322:G1323" si="4992">G1323</f>
        <v>1479.4999999999998</v>
      </c>
      <c r="H1322" s="31">
        <f t="shared" ref="H1322:H1323" si="4993">H1323</f>
        <v>1570.6999999999998</v>
      </c>
      <c r="I1322" s="31">
        <f t="shared" ref="I1322:I1323" si="4994">I1323</f>
        <v>1570.6999999999998</v>
      </c>
      <c r="J1322" s="31">
        <f t="shared" ref="J1322:J1323" si="4995">J1323</f>
        <v>0</v>
      </c>
      <c r="K1322" s="31">
        <f t="shared" ref="K1322:K1323" si="4996">K1323</f>
        <v>0</v>
      </c>
      <c r="L1322" s="31">
        <f t="shared" ref="L1322:L1323" si="4997">L1323</f>
        <v>0</v>
      </c>
      <c r="M1322" s="31">
        <f t="shared" si="4903"/>
        <v>1479.4999999999998</v>
      </c>
      <c r="N1322" s="31">
        <f t="shared" si="4904"/>
        <v>1570.6999999999998</v>
      </c>
      <c r="O1322" s="31">
        <f t="shared" si="4905"/>
        <v>1570.6999999999998</v>
      </c>
      <c r="P1322" s="31">
        <f t="shared" ref="P1322:P1323" si="4998">P1323</f>
        <v>0</v>
      </c>
      <c r="Q1322" s="31">
        <f t="shared" ref="Q1322:Q1323" si="4999">Q1323</f>
        <v>0</v>
      </c>
      <c r="R1322" s="31">
        <f t="shared" ref="R1322:R1323" si="5000">R1323</f>
        <v>0</v>
      </c>
      <c r="S1322" s="31">
        <f t="shared" ref="S1322:S1323" si="5001">S1323</f>
        <v>0</v>
      </c>
      <c r="T1322" s="31">
        <f t="shared" ref="T1322:T1323" si="5002">T1323</f>
        <v>0</v>
      </c>
      <c r="U1322" s="31">
        <f t="shared" ref="U1322:U1323" si="5003">U1323</f>
        <v>0</v>
      </c>
      <c r="V1322" s="31">
        <f t="shared" ref="V1322:V1323" si="5004">V1323</f>
        <v>0</v>
      </c>
      <c r="W1322" s="31">
        <f t="shared" ref="W1322:W1323" si="5005">W1323</f>
        <v>0</v>
      </c>
      <c r="X1322" s="31">
        <f t="shared" ref="X1322:X1323" si="5006">X1323</f>
        <v>0</v>
      </c>
      <c r="Y1322" s="31">
        <f t="shared" si="4817"/>
        <v>1479.4999999999998</v>
      </c>
      <c r="Z1322" s="31">
        <f t="shared" si="4818"/>
        <v>1570.6999999999998</v>
      </c>
      <c r="AA1322" s="31">
        <f t="shared" si="4819"/>
        <v>1570.6999999999998</v>
      </c>
      <c r="AB1322" s="31">
        <f t="shared" ref="AB1322:AB1323" si="5007">AB1323</f>
        <v>0</v>
      </c>
      <c r="AC1322" s="31">
        <f t="shared" ref="AC1322:AC1323" si="5008">AC1323</f>
        <v>0</v>
      </c>
      <c r="AD1322" s="31">
        <f t="shared" ref="AD1322:AD1323" si="5009">AD1323</f>
        <v>0</v>
      </c>
      <c r="AE1322" s="31">
        <f t="shared" si="4820"/>
        <v>1479.4999999999998</v>
      </c>
      <c r="AF1322" s="31">
        <f t="shared" si="4821"/>
        <v>1570.6999999999998</v>
      </c>
      <c r="AG1322" s="31">
        <f t="shared" si="4822"/>
        <v>1570.6999999999998</v>
      </c>
      <c r="AH1322" s="31">
        <f t="shared" ref="AH1322:AH1323" si="5010">AH1323</f>
        <v>0</v>
      </c>
      <c r="AI1322" s="31">
        <f t="shared" ref="AI1322:AI1323" si="5011">AI1323</f>
        <v>0</v>
      </c>
      <c r="AJ1322" s="31">
        <f t="shared" ref="AJ1322:AJ1323" si="5012">AJ1323</f>
        <v>0</v>
      </c>
      <c r="AK1322" s="31">
        <f t="shared" ref="AK1322:AK1323" si="5013">AK1323</f>
        <v>0</v>
      </c>
      <c r="AL1322" s="31">
        <f t="shared" ref="AL1322:AL1323" si="5014">AL1323</f>
        <v>0</v>
      </c>
      <c r="AM1322" s="31">
        <f t="shared" ref="AM1322:AM1323" si="5015">AM1323</f>
        <v>0</v>
      </c>
      <c r="AN1322" s="31">
        <f t="shared" ref="AN1322:AN1323" si="5016">AN1323</f>
        <v>0</v>
      </c>
      <c r="AO1322" s="31">
        <f t="shared" ref="AO1322:AO1323" si="5017">AO1323</f>
        <v>0</v>
      </c>
      <c r="AP1322" s="31">
        <f t="shared" ref="AP1322:AP1323" si="5018">AP1323</f>
        <v>0</v>
      </c>
      <c r="AQ1322" s="31">
        <f t="shared" ref="AQ1322:AQ1323" si="5019">AQ1323</f>
        <v>0</v>
      </c>
      <c r="AR1322" s="31">
        <f t="shared" ref="AR1322:AR1323" si="5020">AR1323</f>
        <v>0</v>
      </c>
      <c r="AS1322" s="31">
        <f t="shared" ref="AS1322:AS1323" si="5021">AS1323</f>
        <v>0</v>
      </c>
      <c r="AT1322" s="31">
        <f t="shared" ref="AT1322:AT1323" si="5022">AT1323</f>
        <v>0</v>
      </c>
      <c r="AU1322" s="31">
        <f t="shared" ref="AU1322:AU1323" si="5023">AU1323</f>
        <v>0</v>
      </c>
      <c r="AV1322" s="31">
        <f t="shared" ref="AV1322:AV1323" si="5024">AV1323</f>
        <v>0</v>
      </c>
      <c r="AW1322" s="31">
        <f t="shared" si="4765"/>
        <v>1479.4999999999998</v>
      </c>
      <c r="AX1322" s="31">
        <f t="shared" si="4766"/>
        <v>1570.6999999999998</v>
      </c>
      <c r="AY1322" s="31">
        <f t="shared" si="4767"/>
        <v>1570.6999999999998</v>
      </c>
      <c r="AZ1322" s="31">
        <f t="shared" ref="AZ1322:AZ1323" si="5025">AZ1323</f>
        <v>0</v>
      </c>
      <c r="BA1322" s="31">
        <f t="shared" si="4768"/>
        <v>1479.4999999999998</v>
      </c>
      <c r="BB1322" s="31">
        <f t="shared" si="4769"/>
        <v>1570.6999999999998</v>
      </c>
      <c r="BC1322" s="31">
        <f t="shared" si="4770"/>
        <v>1570.6999999999998</v>
      </c>
      <c r="BD1322" s="31">
        <f t="shared" ref="BD1322:BD1323" si="5026">BD1323</f>
        <v>0</v>
      </c>
      <c r="BE1322" s="31">
        <f t="shared" ref="BE1322:BE1323" si="5027">BE1323</f>
        <v>0</v>
      </c>
      <c r="BF1322" s="31">
        <f t="shared" ref="BF1322:BF1323" si="5028">BF1323</f>
        <v>0</v>
      </c>
      <c r="BG1322" s="31">
        <f t="shared" ref="BG1322:BG1323" si="5029">BG1323</f>
        <v>0</v>
      </c>
      <c r="BH1322" s="31">
        <f t="shared" ref="BH1322:BH1323" si="5030">BH1323</f>
        <v>0</v>
      </c>
      <c r="BI1322" s="31">
        <f t="shared" ref="BI1322:BI1323" si="5031">BI1323</f>
        <v>0</v>
      </c>
      <c r="BJ1322" s="31">
        <f t="shared" ref="BJ1322:BJ1323" si="5032">BJ1323</f>
        <v>0</v>
      </c>
      <c r="BK1322" s="31">
        <f t="shared" ref="BK1322:BK1323" si="5033">BK1323</f>
        <v>0</v>
      </c>
      <c r="BL1322" s="31">
        <f t="shared" ref="BL1322:BL1323" si="5034">BL1323</f>
        <v>0</v>
      </c>
      <c r="BM1322" s="31">
        <f t="shared" ref="BM1322:BM1323" si="5035">BM1323</f>
        <v>0</v>
      </c>
      <c r="BN1322" s="31">
        <f t="shared" ref="BN1322:BN1323" si="5036">BN1323</f>
        <v>0</v>
      </c>
      <c r="BO1322" s="31">
        <f t="shared" si="4729"/>
        <v>1479.4999999999998</v>
      </c>
      <c r="BP1322" s="31">
        <f t="shared" si="4730"/>
        <v>1570.6999999999998</v>
      </c>
      <c r="BQ1322" s="31">
        <f t="shared" si="4731"/>
        <v>1570.6999999999998</v>
      </c>
      <c r="BR1322" s="31">
        <f t="shared" ref="BR1322:BR1323" si="5037">BR1323</f>
        <v>0</v>
      </c>
      <c r="BS1322" s="32"/>
      <c r="BT1322" s="32"/>
      <c r="BU1322" s="28"/>
      <c r="BV1322" s="28"/>
      <c r="BW1322" s="28"/>
      <c r="BX1322" s="28"/>
      <c r="BY1322" s="28"/>
      <c r="BZ1322" s="28"/>
      <c r="CA1322" s="28"/>
      <c r="CB1322" s="28"/>
    </row>
    <row r="1323" s="1" customFormat="1" ht="30">
      <c r="A1323" s="33" t="s">
        <v>509</v>
      </c>
      <c r="B1323" s="33" t="s">
        <v>72</v>
      </c>
      <c r="C1323" s="33" t="s">
        <v>161</v>
      </c>
      <c r="D1323" s="33" t="s">
        <v>64</v>
      </c>
      <c r="E1323" s="38"/>
      <c r="F1323" s="34" t="s">
        <v>65</v>
      </c>
      <c r="G1323" s="17">
        <f t="shared" si="4992"/>
        <v>1479.4999999999998</v>
      </c>
      <c r="H1323" s="17">
        <f t="shared" si="4993"/>
        <v>1570.6999999999998</v>
      </c>
      <c r="I1323" s="17">
        <f t="shared" si="4994"/>
        <v>1570.6999999999998</v>
      </c>
      <c r="J1323" s="17">
        <f t="shared" si="4995"/>
        <v>0</v>
      </c>
      <c r="K1323" s="17">
        <f t="shared" si="4996"/>
        <v>0</v>
      </c>
      <c r="L1323" s="17">
        <f t="shared" si="4997"/>
        <v>0</v>
      </c>
      <c r="M1323" s="17">
        <f t="shared" si="4903"/>
        <v>1479.4999999999998</v>
      </c>
      <c r="N1323" s="17">
        <f t="shared" si="4904"/>
        <v>1570.6999999999998</v>
      </c>
      <c r="O1323" s="17">
        <f t="shared" si="4905"/>
        <v>1570.6999999999998</v>
      </c>
      <c r="P1323" s="17">
        <f t="shared" si="4998"/>
        <v>0</v>
      </c>
      <c r="Q1323" s="17">
        <f t="shared" si="4999"/>
        <v>0</v>
      </c>
      <c r="R1323" s="17">
        <f t="shared" si="5000"/>
        <v>0</v>
      </c>
      <c r="S1323" s="17">
        <f t="shared" si="5001"/>
        <v>0</v>
      </c>
      <c r="T1323" s="17">
        <f t="shared" si="5002"/>
        <v>0</v>
      </c>
      <c r="U1323" s="17">
        <f t="shared" si="5003"/>
        <v>0</v>
      </c>
      <c r="V1323" s="17">
        <f t="shared" si="5004"/>
        <v>0</v>
      </c>
      <c r="W1323" s="17">
        <f t="shared" si="5005"/>
        <v>0</v>
      </c>
      <c r="X1323" s="17">
        <f t="shared" si="5006"/>
        <v>0</v>
      </c>
      <c r="Y1323" s="17">
        <f t="shared" si="4817"/>
        <v>1479.4999999999998</v>
      </c>
      <c r="Z1323" s="17">
        <f t="shared" si="4818"/>
        <v>1570.6999999999998</v>
      </c>
      <c r="AA1323" s="17">
        <f t="shared" si="4819"/>
        <v>1570.6999999999998</v>
      </c>
      <c r="AB1323" s="17">
        <f t="shared" si="5007"/>
        <v>0</v>
      </c>
      <c r="AC1323" s="17">
        <f t="shared" si="5008"/>
        <v>0</v>
      </c>
      <c r="AD1323" s="17">
        <f t="shared" si="5009"/>
        <v>0</v>
      </c>
      <c r="AE1323" s="17">
        <f t="shared" si="4820"/>
        <v>1479.4999999999998</v>
      </c>
      <c r="AF1323" s="17">
        <f t="shared" si="4821"/>
        <v>1570.6999999999998</v>
      </c>
      <c r="AG1323" s="17">
        <f t="shared" si="4822"/>
        <v>1570.6999999999998</v>
      </c>
      <c r="AH1323" s="17">
        <f t="shared" si="5010"/>
        <v>0</v>
      </c>
      <c r="AI1323" s="17">
        <f t="shared" si="5011"/>
        <v>0</v>
      </c>
      <c r="AJ1323" s="17">
        <f t="shared" si="5012"/>
        <v>0</v>
      </c>
      <c r="AK1323" s="17">
        <f t="shared" si="5013"/>
        <v>0</v>
      </c>
      <c r="AL1323" s="17">
        <f t="shared" si="5014"/>
        <v>0</v>
      </c>
      <c r="AM1323" s="17">
        <f t="shared" si="5015"/>
        <v>0</v>
      </c>
      <c r="AN1323" s="17">
        <f t="shared" si="5016"/>
        <v>0</v>
      </c>
      <c r="AO1323" s="17">
        <f t="shared" si="5017"/>
        <v>0</v>
      </c>
      <c r="AP1323" s="17">
        <f t="shared" si="5018"/>
        <v>0</v>
      </c>
      <c r="AQ1323" s="17">
        <f t="shared" si="5019"/>
        <v>0</v>
      </c>
      <c r="AR1323" s="17">
        <f t="shared" si="5020"/>
        <v>0</v>
      </c>
      <c r="AS1323" s="17">
        <f t="shared" si="5021"/>
        <v>0</v>
      </c>
      <c r="AT1323" s="17">
        <f t="shared" si="5022"/>
        <v>0</v>
      </c>
      <c r="AU1323" s="17">
        <f t="shared" si="5023"/>
        <v>0</v>
      </c>
      <c r="AV1323" s="17">
        <f t="shared" si="5024"/>
        <v>0</v>
      </c>
      <c r="AW1323" s="17">
        <f t="shared" si="4765"/>
        <v>1479.4999999999998</v>
      </c>
      <c r="AX1323" s="17">
        <f t="shared" si="4766"/>
        <v>1570.6999999999998</v>
      </c>
      <c r="AY1323" s="17">
        <f t="shared" si="4767"/>
        <v>1570.6999999999998</v>
      </c>
      <c r="AZ1323" s="17">
        <f t="shared" si="5025"/>
        <v>0</v>
      </c>
      <c r="BA1323" s="17">
        <f t="shared" si="4768"/>
        <v>1479.4999999999998</v>
      </c>
      <c r="BB1323" s="17">
        <f t="shared" si="4769"/>
        <v>1570.6999999999998</v>
      </c>
      <c r="BC1323" s="17">
        <f t="shared" si="4770"/>
        <v>1570.6999999999998</v>
      </c>
      <c r="BD1323" s="17">
        <f t="shared" si="5026"/>
        <v>0</v>
      </c>
      <c r="BE1323" s="17">
        <f t="shared" si="5027"/>
        <v>0</v>
      </c>
      <c r="BF1323" s="17">
        <f t="shared" si="5028"/>
        <v>0</v>
      </c>
      <c r="BG1323" s="17">
        <f t="shared" si="5029"/>
        <v>0</v>
      </c>
      <c r="BH1323" s="17">
        <f t="shared" si="5030"/>
        <v>0</v>
      </c>
      <c r="BI1323" s="17">
        <f t="shared" si="5031"/>
        <v>0</v>
      </c>
      <c r="BJ1323" s="17">
        <f t="shared" si="5032"/>
        <v>0</v>
      </c>
      <c r="BK1323" s="17">
        <f t="shared" si="5033"/>
        <v>0</v>
      </c>
      <c r="BL1323" s="17">
        <f t="shared" si="5034"/>
        <v>0</v>
      </c>
      <c r="BM1323" s="17">
        <f t="shared" si="5035"/>
        <v>0</v>
      </c>
      <c r="BN1323" s="17">
        <f t="shared" si="5036"/>
        <v>0</v>
      </c>
      <c r="BO1323" s="17">
        <f t="shared" si="4729"/>
        <v>1479.4999999999998</v>
      </c>
      <c r="BP1323" s="17">
        <f t="shared" si="4730"/>
        <v>1570.6999999999998</v>
      </c>
      <c r="BQ1323" s="17">
        <f t="shared" si="4731"/>
        <v>1570.6999999999998</v>
      </c>
      <c r="BR1323" s="17">
        <f t="shared" si="5037"/>
        <v>0</v>
      </c>
      <c r="BS1323" s="35"/>
      <c r="BT1323" s="35"/>
      <c r="BU1323" s="1"/>
      <c r="BV1323" s="1"/>
      <c r="BW1323" s="1"/>
      <c r="BX1323" s="1"/>
      <c r="BY1323" s="1"/>
      <c r="BZ1323" s="1"/>
      <c r="CA1323" s="1"/>
      <c r="CB1323" s="1"/>
    </row>
    <row r="1324" s="1" customFormat="1" ht="15">
      <c r="A1324" s="33" t="s">
        <v>509</v>
      </c>
      <c r="B1324" s="33" t="s">
        <v>72</v>
      </c>
      <c r="C1324" s="33" t="s">
        <v>161</v>
      </c>
      <c r="D1324" s="33" t="s">
        <v>66</v>
      </c>
      <c r="E1324" s="38"/>
      <c r="F1324" s="34" t="s">
        <v>67</v>
      </c>
      <c r="G1324" s="17">
        <f>G1325+G1327</f>
        <v>1479.4999999999998</v>
      </c>
      <c r="H1324" s="17">
        <f>H1325+H1327</f>
        <v>1570.6999999999998</v>
      </c>
      <c r="I1324" s="17">
        <f>I1325+I1327</f>
        <v>1570.6999999999998</v>
      </c>
      <c r="J1324" s="17">
        <f>J1325+J1327</f>
        <v>0</v>
      </c>
      <c r="K1324" s="17">
        <f>K1325+K1327</f>
        <v>0</v>
      </c>
      <c r="L1324" s="17">
        <f>L1325+L1327</f>
        <v>0</v>
      </c>
      <c r="M1324" s="17">
        <f t="shared" si="4903"/>
        <v>1479.4999999999998</v>
      </c>
      <c r="N1324" s="17">
        <f t="shared" si="4904"/>
        <v>1570.6999999999998</v>
      </c>
      <c r="O1324" s="17">
        <f t="shared" si="4905"/>
        <v>1570.6999999999998</v>
      </c>
      <c r="P1324" s="17">
        <f>P1325+P1327</f>
        <v>0</v>
      </c>
      <c r="Q1324" s="17">
        <f>Q1325+Q1327</f>
        <v>0</v>
      </c>
      <c r="R1324" s="17">
        <f>R1325+R1327</f>
        <v>0</v>
      </c>
      <c r="S1324" s="17">
        <f>S1325+S1327</f>
        <v>0</v>
      </c>
      <c r="T1324" s="17">
        <f>T1325+T1327</f>
        <v>0</v>
      </c>
      <c r="U1324" s="17">
        <f>U1325+U1327</f>
        <v>0</v>
      </c>
      <c r="V1324" s="17">
        <f>V1325+V1327</f>
        <v>0</v>
      </c>
      <c r="W1324" s="17">
        <f>W1325+W1327</f>
        <v>0</v>
      </c>
      <c r="X1324" s="17">
        <f>X1325+X1327</f>
        <v>0</v>
      </c>
      <c r="Y1324" s="17">
        <f t="shared" si="4817"/>
        <v>1479.4999999999998</v>
      </c>
      <c r="Z1324" s="17">
        <f t="shared" si="4818"/>
        <v>1570.6999999999998</v>
      </c>
      <c r="AA1324" s="17">
        <f t="shared" si="4819"/>
        <v>1570.6999999999998</v>
      </c>
      <c r="AB1324" s="17">
        <f>AB1325+AB1327</f>
        <v>0</v>
      </c>
      <c r="AC1324" s="17">
        <f>AC1325+AC1327</f>
        <v>0</v>
      </c>
      <c r="AD1324" s="17">
        <f>AD1325+AD1327</f>
        <v>0</v>
      </c>
      <c r="AE1324" s="17">
        <f t="shared" si="4820"/>
        <v>1479.4999999999998</v>
      </c>
      <c r="AF1324" s="17">
        <f t="shared" si="4821"/>
        <v>1570.6999999999998</v>
      </c>
      <c r="AG1324" s="17">
        <f t="shared" si="4822"/>
        <v>1570.6999999999998</v>
      </c>
      <c r="AH1324" s="17">
        <f>AH1325+AH1327</f>
        <v>0</v>
      </c>
      <c r="AI1324" s="17">
        <f>AI1325+AI1327</f>
        <v>0</v>
      </c>
      <c r="AJ1324" s="17">
        <f>AJ1325+AJ1327</f>
        <v>0</v>
      </c>
      <c r="AK1324" s="17">
        <f>AK1325+AK1327</f>
        <v>0</v>
      </c>
      <c r="AL1324" s="17">
        <f>AL1325+AL1327</f>
        <v>0</v>
      </c>
      <c r="AM1324" s="17">
        <f>AM1325+AM1327</f>
        <v>0</v>
      </c>
      <c r="AN1324" s="17">
        <f>AN1325+AN1327</f>
        <v>0</v>
      </c>
      <c r="AO1324" s="17">
        <f>AO1325+AO1327</f>
        <v>0</v>
      </c>
      <c r="AP1324" s="17">
        <f>AP1325+AP1327</f>
        <v>0</v>
      </c>
      <c r="AQ1324" s="17">
        <f>AQ1325+AQ1327</f>
        <v>0</v>
      </c>
      <c r="AR1324" s="17">
        <f>AR1325+AR1327</f>
        <v>0</v>
      </c>
      <c r="AS1324" s="17">
        <f>AS1325+AS1327</f>
        <v>0</v>
      </c>
      <c r="AT1324" s="17">
        <f>AT1325+AT1327</f>
        <v>0</v>
      </c>
      <c r="AU1324" s="17">
        <f>AU1325+AU1327</f>
        <v>0</v>
      </c>
      <c r="AV1324" s="17">
        <f>AV1325+AV1327</f>
        <v>0</v>
      </c>
      <c r="AW1324" s="17">
        <f t="shared" si="4765"/>
        <v>1479.4999999999998</v>
      </c>
      <c r="AX1324" s="17">
        <f t="shared" si="4766"/>
        <v>1570.6999999999998</v>
      </c>
      <c r="AY1324" s="17">
        <f t="shared" si="4767"/>
        <v>1570.6999999999998</v>
      </c>
      <c r="AZ1324" s="17">
        <f>AZ1325+AZ1327</f>
        <v>0</v>
      </c>
      <c r="BA1324" s="17">
        <f t="shared" si="4768"/>
        <v>1479.4999999999998</v>
      </c>
      <c r="BB1324" s="17">
        <f t="shared" si="4769"/>
        <v>1570.6999999999998</v>
      </c>
      <c r="BC1324" s="17">
        <f t="shared" si="4770"/>
        <v>1570.6999999999998</v>
      </c>
      <c r="BD1324" s="17">
        <f>BD1325+BD1327</f>
        <v>0</v>
      </c>
      <c r="BE1324" s="17">
        <f>BE1325+BE1327</f>
        <v>0</v>
      </c>
      <c r="BF1324" s="17">
        <f>BF1325+BF1327</f>
        <v>0</v>
      </c>
      <c r="BG1324" s="17">
        <f>BG1325+BG1327</f>
        <v>0</v>
      </c>
      <c r="BH1324" s="17">
        <f>BH1325+BH1327</f>
        <v>0</v>
      </c>
      <c r="BI1324" s="17">
        <f>BI1325+BI1327</f>
        <v>0</v>
      </c>
      <c r="BJ1324" s="17">
        <f>BJ1325+BJ1327</f>
        <v>0</v>
      </c>
      <c r="BK1324" s="17">
        <f>BK1325+BK1327</f>
        <v>0</v>
      </c>
      <c r="BL1324" s="17">
        <f>BL1325+BL1327</f>
        <v>0</v>
      </c>
      <c r="BM1324" s="17">
        <f>BM1325+BM1327</f>
        <v>0</v>
      </c>
      <c r="BN1324" s="17">
        <f>BN1325+BN1327</f>
        <v>0</v>
      </c>
      <c r="BO1324" s="17">
        <f t="shared" ref="BO1324:BO1387" si="5038">BA1324+BD1324+BE1324+BF1324+BG1324</f>
        <v>1479.4999999999998</v>
      </c>
      <c r="BP1324" s="17">
        <f t="shared" ref="BP1324:BP1387" si="5039">BB1324+BH1324+BI1324+BJ1324+BK1324</f>
        <v>1570.6999999999998</v>
      </c>
      <c r="BQ1324" s="17">
        <f t="shared" ref="BQ1324:BQ1387" si="5040">BC1324+BL1324+BM1324+BN1324</f>
        <v>1570.6999999999998</v>
      </c>
      <c r="BR1324" s="17">
        <f>BR1325+BR1327</f>
        <v>0</v>
      </c>
      <c r="BS1324" s="35"/>
      <c r="BT1324" s="35"/>
      <c r="BU1324" s="1"/>
      <c r="BV1324" s="1"/>
      <c r="BW1324" s="1"/>
      <c r="BX1324" s="1"/>
      <c r="BY1324" s="1"/>
      <c r="BZ1324" s="1"/>
      <c r="CA1324" s="1"/>
      <c r="CB1324" s="1"/>
    </row>
    <row r="1325" s="1" customFormat="1" ht="30">
      <c r="A1325" s="33" t="s">
        <v>509</v>
      </c>
      <c r="B1325" s="33" t="s">
        <v>72</v>
      </c>
      <c r="C1325" s="33" t="s">
        <v>161</v>
      </c>
      <c r="D1325" s="33" t="s">
        <v>163</v>
      </c>
      <c r="E1325" s="38"/>
      <c r="F1325" s="34" t="s">
        <v>164</v>
      </c>
      <c r="G1325" s="17">
        <f>G1326</f>
        <v>180.09999999999999</v>
      </c>
      <c r="H1325" s="17">
        <f>H1326</f>
        <v>180.09999999999999</v>
      </c>
      <c r="I1325" s="17">
        <f>I1326</f>
        <v>180.09999999999999</v>
      </c>
      <c r="J1325" s="17">
        <f>J1326</f>
        <v>0</v>
      </c>
      <c r="K1325" s="17">
        <f>K1326</f>
        <v>0</v>
      </c>
      <c r="L1325" s="17">
        <f>L1326</f>
        <v>0</v>
      </c>
      <c r="M1325" s="17">
        <f t="shared" si="4903"/>
        <v>180.09999999999999</v>
      </c>
      <c r="N1325" s="17">
        <f t="shared" si="4904"/>
        <v>180.09999999999999</v>
      </c>
      <c r="O1325" s="17">
        <f t="shared" si="4905"/>
        <v>180.09999999999999</v>
      </c>
      <c r="P1325" s="17">
        <f>P1326</f>
        <v>0</v>
      </c>
      <c r="Q1325" s="17">
        <f>Q1326</f>
        <v>0</v>
      </c>
      <c r="R1325" s="17">
        <f>R1326</f>
        <v>0</v>
      </c>
      <c r="S1325" s="17">
        <f>S1326</f>
        <v>0</v>
      </c>
      <c r="T1325" s="17">
        <f>T1326</f>
        <v>0</v>
      </c>
      <c r="U1325" s="17">
        <f>U1326</f>
        <v>0</v>
      </c>
      <c r="V1325" s="17">
        <f>V1326</f>
        <v>0</v>
      </c>
      <c r="W1325" s="17">
        <f>W1326</f>
        <v>0</v>
      </c>
      <c r="X1325" s="17">
        <f>X1326</f>
        <v>0</v>
      </c>
      <c r="Y1325" s="17">
        <f t="shared" si="4817"/>
        <v>180.09999999999999</v>
      </c>
      <c r="Z1325" s="17">
        <f t="shared" si="4818"/>
        <v>180.09999999999999</v>
      </c>
      <c r="AA1325" s="17">
        <f t="shared" si="4819"/>
        <v>180.09999999999999</v>
      </c>
      <c r="AB1325" s="17">
        <f>AB1326</f>
        <v>0</v>
      </c>
      <c r="AC1325" s="17">
        <f>AC1326</f>
        <v>0</v>
      </c>
      <c r="AD1325" s="17">
        <f>AD1326</f>
        <v>0</v>
      </c>
      <c r="AE1325" s="17">
        <f t="shared" si="4820"/>
        <v>180.09999999999999</v>
      </c>
      <c r="AF1325" s="17">
        <f t="shared" si="4821"/>
        <v>180.09999999999999</v>
      </c>
      <c r="AG1325" s="17">
        <f t="shared" si="4822"/>
        <v>180.09999999999999</v>
      </c>
      <c r="AH1325" s="17">
        <f>AH1326</f>
        <v>0</v>
      </c>
      <c r="AI1325" s="17">
        <f>AI1326</f>
        <v>0</v>
      </c>
      <c r="AJ1325" s="17">
        <f>AJ1326</f>
        <v>0</v>
      </c>
      <c r="AK1325" s="17">
        <f>AK1326</f>
        <v>0</v>
      </c>
      <c r="AL1325" s="17">
        <f>AL1326</f>
        <v>0</v>
      </c>
      <c r="AM1325" s="17">
        <f>AM1326</f>
        <v>0</v>
      </c>
      <c r="AN1325" s="17">
        <f>AN1326</f>
        <v>0</v>
      </c>
      <c r="AO1325" s="17">
        <f>AO1326</f>
        <v>0</v>
      </c>
      <c r="AP1325" s="17">
        <f>AP1326</f>
        <v>0</v>
      </c>
      <c r="AQ1325" s="17">
        <f>AQ1326</f>
        <v>0</v>
      </c>
      <c r="AR1325" s="17">
        <f>AR1326</f>
        <v>0</v>
      </c>
      <c r="AS1325" s="17">
        <f>AS1326</f>
        <v>0</v>
      </c>
      <c r="AT1325" s="17">
        <f>AT1326</f>
        <v>0</v>
      </c>
      <c r="AU1325" s="17">
        <f>AU1326</f>
        <v>0</v>
      </c>
      <c r="AV1325" s="17">
        <f>AV1326</f>
        <v>0</v>
      </c>
      <c r="AW1325" s="17">
        <f t="shared" si="4765"/>
        <v>180.09999999999999</v>
      </c>
      <c r="AX1325" s="17">
        <f t="shared" si="4766"/>
        <v>180.09999999999999</v>
      </c>
      <c r="AY1325" s="17">
        <f t="shared" si="4767"/>
        <v>180.09999999999999</v>
      </c>
      <c r="AZ1325" s="17">
        <f>AZ1326</f>
        <v>0</v>
      </c>
      <c r="BA1325" s="17">
        <f t="shared" si="4768"/>
        <v>180.09999999999999</v>
      </c>
      <c r="BB1325" s="17">
        <f t="shared" si="4769"/>
        <v>180.09999999999999</v>
      </c>
      <c r="BC1325" s="17">
        <f t="shared" si="4770"/>
        <v>180.09999999999999</v>
      </c>
      <c r="BD1325" s="17">
        <f>BD1326</f>
        <v>0</v>
      </c>
      <c r="BE1325" s="17">
        <f>BE1326</f>
        <v>0</v>
      </c>
      <c r="BF1325" s="17">
        <f>BF1326</f>
        <v>0</v>
      </c>
      <c r="BG1325" s="17">
        <f>BG1326</f>
        <v>0</v>
      </c>
      <c r="BH1325" s="17">
        <f>BH1326</f>
        <v>0</v>
      </c>
      <c r="BI1325" s="17">
        <f>BI1326</f>
        <v>0</v>
      </c>
      <c r="BJ1325" s="17">
        <f>BJ1326</f>
        <v>0</v>
      </c>
      <c r="BK1325" s="17">
        <f>BK1326</f>
        <v>0</v>
      </c>
      <c r="BL1325" s="17">
        <f>BL1326</f>
        <v>0</v>
      </c>
      <c r="BM1325" s="17">
        <f>BM1326</f>
        <v>0</v>
      </c>
      <c r="BN1325" s="17">
        <f>BN1326</f>
        <v>0</v>
      </c>
      <c r="BO1325" s="17">
        <f t="shared" si="5038"/>
        <v>180.09999999999999</v>
      </c>
      <c r="BP1325" s="17">
        <f t="shared" si="5039"/>
        <v>180.09999999999999</v>
      </c>
      <c r="BQ1325" s="17">
        <f t="shared" si="5040"/>
        <v>180.09999999999999</v>
      </c>
      <c r="BR1325" s="17">
        <f>BR1326</f>
        <v>0</v>
      </c>
      <c r="BS1325" s="35"/>
      <c r="BT1325" s="35"/>
      <c r="BU1325" s="1"/>
      <c r="BV1325" s="1"/>
      <c r="BW1325" s="1"/>
      <c r="BX1325" s="1"/>
      <c r="BY1325" s="1"/>
      <c r="BZ1325" s="1"/>
      <c r="CA1325" s="1"/>
      <c r="CB1325" s="1"/>
    </row>
    <row r="1326" s="1" customFormat="1" ht="30">
      <c r="A1326" s="33" t="s">
        <v>509</v>
      </c>
      <c r="B1326" s="33" t="s">
        <v>72</v>
      </c>
      <c r="C1326" s="33" t="s">
        <v>161</v>
      </c>
      <c r="D1326" s="33" t="s">
        <v>163</v>
      </c>
      <c r="E1326" s="33" t="s">
        <v>48</v>
      </c>
      <c r="F1326" s="34" t="s">
        <v>49</v>
      </c>
      <c r="G1326" s="17">
        <v>180.09999999999999</v>
      </c>
      <c r="H1326" s="17">
        <v>180.09999999999999</v>
      </c>
      <c r="I1326" s="17">
        <v>180.09999999999999</v>
      </c>
      <c r="J1326" s="17"/>
      <c r="K1326" s="17"/>
      <c r="L1326" s="17"/>
      <c r="M1326" s="17">
        <f t="shared" si="4903"/>
        <v>180.09999999999999</v>
      </c>
      <c r="N1326" s="17">
        <f t="shared" si="4904"/>
        <v>180.09999999999999</v>
      </c>
      <c r="O1326" s="17">
        <f t="shared" si="4905"/>
        <v>180.09999999999999</v>
      </c>
      <c r="P1326" s="17"/>
      <c r="Q1326" s="17"/>
      <c r="R1326" s="17"/>
      <c r="S1326" s="17"/>
      <c r="T1326" s="17"/>
      <c r="U1326" s="17"/>
      <c r="V1326" s="17"/>
      <c r="W1326" s="17"/>
      <c r="X1326" s="17"/>
      <c r="Y1326" s="17">
        <f t="shared" si="4817"/>
        <v>180.09999999999999</v>
      </c>
      <c r="Z1326" s="17">
        <f t="shared" si="4818"/>
        <v>180.09999999999999</v>
      </c>
      <c r="AA1326" s="17">
        <f t="shared" si="4819"/>
        <v>180.09999999999999</v>
      </c>
      <c r="AB1326" s="17"/>
      <c r="AC1326" s="17"/>
      <c r="AD1326" s="17"/>
      <c r="AE1326" s="17">
        <f t="shared" si="4820"/>
        <v>180.09999999999999</v>
      </c>
      <c r="AF1326" s="17">
        <f t="shared" si="4821"/>
        <v>180.09999999999999</v>
      </c>
      <c r="AG1326" s="17">
        <f t="shared" si="4822"/>
        <v>180.09999999999999</v>
      </c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>
        <f t="shared" si="4765"/>
        <v>180.09999999999999</v>
      </c>
      <c r="AX1326" s="17">
        <f t="shared" si="4766"/>
        <v>180.09999999999999</v>
      </c>
      <c r="AY1326" s="17">
        <f t="shared" si="4767"/>
        <v>180.09999999999999</v>
      </c>
      <c r="AZ1326" s="17"/>
      <c r="BA1326" s="17">
        <f t="shared" si="4768"/>
        <v>180.09999999999999</v>
      </c>
      <c r="BB1326" s="17">
        <f t="shared" si="4769"/>
        <v>180.09999999999999</v>
      </c>
      <c r="BC1326" s="17">
        <f t="shared" si="4770"/>
        <v>180.09999999999999</v>
      </c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>
        <f t="shared" si="5038"/>
        <v>180.09999999999999</v>
      </c>
      <c r="BP1326" s="17">
        <f t="shared" si="5039"/>
        <v>180.09999999999999</v>
      </c>
      <c r="BQ1326" s="17">
        <f t="shared" si="5040"/>
        <v>180.09999999999999</v>
      </c>
      <c r="BR1326" s="17"/>
      <c r="BS1326" s="35"/>
      <c r="BT1326" s="35"/>
      <c r="BU1326" s="1"/>
      <c r="BV1326" s="1"/>
      <c r="BW1326" s="1"/>
      <c r="BX1326" s="1"/>
      <c r="BY1326" s="1"/>
      <c r="BZ1326" s="1"/>
      <c r="CA1326" s="1"/>
      <c r="CB1326" s="1"/>
    </row>
    <row r="1327" s="1" customFormat="1" ht="45">
      <c r="A1327" s="33" t="s">
        <v>509</v>
      </c>
      <c r="B1327" s="33" t="s">
        <v>72</v>
      </c>
      <c r="C1327" s="33" t="s">
        <v>161</v>
      </c>
      <c r="D1327" s="33" t="s">
        <v>450</v>
      </c>
      <c r="E1327" s="38"/>
      <c r="F1327" s="34" t="s">
        <v>451</v>
      </c>
      <c r="G1327" s="17">
        <f>G1328+G1329</f>
        <v>1299.3999999999999</v>
      </c>
      <c r="H1327" s="17">
        <f>H1328+H1329</f>
        <v>1390.5999999999999</v>
      </c>
      <c r="I1327" s="17">
        <f>I1328+I1329</f>
        <v>1390.5999999999999</v>
      </c>
      <c r="J1327" s="17">
        <f>J1328+J1329</f>
        <v>0</v>
      </c>
      <c r="K1327" s="17">
        <f>K1328+K1329</f>
        <v>0</v>
      </c>
      <c r="L1327" s="17">
        <f>L1328+L1329</f>
        <v>0</v>
      </c>
      <c r="M1327" s="17">
        <f t="shared" si="4903"/>
        <v>1299.3999999999999</v>
      </c>
      <c r="N1327" s="17">
        <f t="shared" si="4904"/>
        <v>1390.5999999999999</v>
      </c>
      <c r="O1327" s="17">
        <f t="shared" si="4905"/>
        <v>1390.5999999999999</v>
      </c>
      <c r="P1327" s="17">
        <f>P1328+P1329</f>
        <v>0</v>
      </c>
      <c r="Q1327" s="17">
        <f>Q1328+Q1329</f>
        <v>0</v>
      </c>
      <c r="R1327" s="17">
        <f>R1328+R1329</f>
        <v>0</v>
      </c>
      <c r="S1327" s="17">
        <f>S1328+S1329</f>
        <v>0</v>
      </c>
      <c r="T1327" s="17">
        <f>T1328+T1329</f>
        <v>0</v>
      </c>
      <c r="U1327" s="17">
        <f>U1328+U1329</f>
        <v>0</v>
      </c>
      <c r="V1327" s="17">
        <f>V1328+V1329</f>
        <v>0</v>
      </c>
      <c r="W1327" s="17">
        <f>W1328+W1329</f>
        <v>0</v>
      </c>
      <c r="X1327" s="17">
        <f>X1328+X1329</f>
        <v>0</v>
      </c>
      <c r="Y1327" s="17">
        <f t="shared" si="4817"/>
        <v>1299.3999999999999</v>
      </c>
      <c r="Z1327" s="17">
        <f t="shared" si="4818"/>
        <v>1390.5999999999999</v>
      </c>
      <c r="AA1327" s="17">
        <f t="shared" si="4819"/>
        <v>1390.5999999999999</v>
      </c>
      <c r="AB1327" s="17">
        <f>AB1328+AB1329</f>
        <v>0</v>
      </c>
      <c r="AC1327" s="17">
        <f>AC1328+AC1329</f>
        <v>0</v>
      </c>
      <c r="AD1327" s="17">
        <f>AD1328+AD1329</f>
        <v>0</v>
      </c>
      <c r="AE1327" s="17">
        <f t="shared" si="4820"/>
        <v>1299.3999999999999</v>
      </c>
      <c r="AF1327" s="17">
        <f t="shared" si="4821"/>
        <v>1390.5999999999999</v>
      </c>
      <c r="AG1327" s="17">
        <f t="shared" si="4822"/>
        <v>1390.5999999999999</v>
      </c>
      <c r="AH1327" s="17">
        <f>AH1328+AH1329</f>
        <v>0</v>
      </c>
      <c r="AI1327" s="17">
        <f>AI1328+AI1329</f>
        <v>0</v>
      </c>
      <c r="AJ1327" s="17">
        <f>AJ1328+AJ1329</f>
        <v>0</v>
      </c>
      <c r="AK1327" s="17">
        <f>AK1328+AK1329</f>
        <v>0</v>
      </c>
      <c r="AL1327" s="17">
        <f>AL1328+AL1329</f>
        <v>0</v>
      </c>
      <c r="AM1327" s="17">
        <f>AM1328+AM1329</f>
        <v>0</v>
      </c>
      <c r="AN1327" s="17">
        <f>AN1328+AN1329</f>
        <v>0</v>
      </c>
      <c r="AO1327" s="17">
        <f>AO1328+AO1329</f>
        <v>0</v>
      </c>
      <c r="AP1327" s="17">
        <f>AP1328+AP1329</f>
        <v>0</v>
      </c>
      <c r="AQ1327" s="17">
        <f>AQ1328+AQ1329</f>
        <v>0</v>
      </c>
      <c r="AR1327" s="17">
        <f>AR1328+AR1329</f>
        <v>0</v>
      </c>
      <c r="AS1327" s="17">
        <f>AS1328+AS1329</f>
        <v>0</v>
      </c>
      <c r="AT1327" s="17">
        <f>AT1328+AT1329</f>
        <v>0</v>
      </c>
      <c r="AU1327" s="17">
        <f>AU1328+AU1329</f>
        <v>0</v>
      </c>
      <c r="AV1327" s="17">
        <f>AV1328+AV1329</f>
        <v>0</v>
      </c>
      <c r="AW1327" s="17">
        <f t="shared" si="4765"/>
        <v>1299.3999999999999</v>
      </c>
      <c r="AX1327" s="17">
        <f t="shared" si="4766"/>
        <v>1390.5999999999999</v>
      </c>
      <c r="AY1327" s="17">
        <f t="shared" si="4767"/>
        <v>1390.5999999999999</v>
      </c>
      <c r="AZ1327" s="17">
        <f>AZ1328+AZ1329</f>
        <v>0</v>
      </c>
      <c r="BA1327" s="17">
        <f t="shared" si="4768"/>
        <v>1299.3999999999999</v>
      </c>
      <c r="BB1327" s="17">
        <f t="shared" si="4769"/>
        <v>1390.5999999999999</v>
      </c>
      <c r="BC1327" s="17">
        <f t="shared" si="4770"/>
        <v>1390.5999999999999</v>
      </c>
      <c r="BD1327" s="17">
        <f>BD1328+BD1329</f>
        <v>0</v>
      </c>
      <c r="BE1327" s="17">
        <f>BE1328+BE1329</f>
        <v>0</v>
      </c>
      <c r="BF1327" s="17">
        <f>BF1328+BF1329</f>
        <v>0</v>
      </c>
      <c r="BG1327" s="17">
        <f>BG1328+BG1329</f>
        <v>0</v>
      </c>
      <c r="BH1327" s="17">
        <f>BH1328+BH1329</f>
        <v>0</v>
      </c>
      <c r="BI1327" s="17">
        <f>BI1328+BI1329</f>
        <v>0</v>
      </c>
      <c r="BJ1327" s="17">
        <f>BJ1328+BJ1329</f>
        <v>0</v>
      </c>
      <c r="BK1327" s="17">
        <f>BK1328+BK1329</f>
        <v>0</v>
      </c>
      <c r="BL1327" s="17">
        <f>BL1328+BL1329</f>
        <v>0</v>
      </c>
      <c r="BM1327" s="17">
        <f>BM1328+BM1329</f>
        <v>0</v>
      </c>
      <c r="BN1327" s="17">
        <f>BN1328+BN1329</f>
        <v>0</v>
      </c>
      <c r="BO1327" s="17">
        <f t="shared" si="5038"/>
        <v>1299.3999999999999</v>
      </c>
      <c r="BP1327" s="17">
        <f t="shared" si="5039"/>
        <v>1390.5999999999999</v>
      </c>
      <c r="BQ1327" s="17">
        <f t="shared" si="5040"/>
        <v>1390.5999999999999</v>
      </c>
      <c r="BR1327" s="17">
        <f>BR1328+BR1329</f>
        <v>0</v>
      </c>
      <c r="BS1327" s="35"/>
      <c r="BT1327" s="35"/>
      <c r="BU1327" s="1"/>
      <c r="BV1327" s="1"/>
      <c r="BW1327" s="1"/>
      <c r="BX1327" s="1"/>
      <c r="BY1327" s="1"/>
      <c r="BZ1327" s="1"/>
      <c r="CA1327" s="1"/>
      <c r="CB1327" s="1"/>
    </row>
    <row r="1328" s="1" customFormat="1" ht="75">
      <c r="A1328" s="33" t="s">
        <v>509</v>
      </c>
      <c r="B1328" s="33" t="s">
        <v>72</v>
      </c>
      <c r="C1328" s="33" t="s">
        <v>161</v>
      </c>
      <c r="D1328" s="33" t="s">
        <v>450</v>
      </c>
      <c r="E1328" s="33" t="s">
        <v>60</v>
      </c>
      <c r="F1328" s="34" t="s">
        <v>61</v>
      </c>
      <c r="G1328" s="17">
        <v>1048.8</v>
      </c>
      <c r="H1328" s="17">
        <v>1140</v>
      </c>
      <c r="I1328" s="17">
        <v>1140</v>
      </c>
      <c r="J1328" s="17"/>
      <c r="K1328" s="17"/>
      <c r="L1328" s="17"/>
      <c r="M1328" s="17">
        <f t="shared" si="4903"/>
        <v>1048.8</v>
      </c>
      <c r="N1328" s="17">
        <f t="shared" si="4904"/>
        <v>1140</v>
      </c>
      <c r="O1328" s="17">
        <f t="shared" si="4905"/>
        <v>1140</v>
      </c>
      <c r="P1328" s="17"/>
      <c r="Q1328" s="17"/>
      <c r="R1328" s="17"/>
      <c r="S1328" s="17"/>
      <c r="T1328" s="17"/>
      <c r="U1328" s="17"/>
      <c r="V1328" s="17"/>
      <c r="W1328" s="17"/>
      <c r="X1328" s="17"/>
      <c r="Y1328" s="17">
        <f t="shared" si="4817"/>
        <v>1048.8</v>
      </c>
      <c r="Z1328" s="17">
        <f t="shared" si="4818"/>
        <v>1140</v>
      </c>
      <c r="AA1328" s="17">
        <f t="shared" si="4819"/>
        <v>1140</v>
      </c>
      <c r="AB1328" s="17"/>
      <c r="AC1328" s="17"/>
      <c r="AD1328" s="17"/>
      <c r="AE1328" s="17">
        <f t="shared" si="4820"/>
        <v>1048.8</v>
      </c>
      <c r="AF1328" s="17">
        <f t="shared" si="4821"/>
        <v>1140</v>
      </c>
      <c r="AG1328" s="17">
        <f t="shared" si="4822"/>
        <v>1140</v>
      </c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>
        <f t="shared" si="4765"/>
        <v>1048.8</v>
      </c>
      <c r="AX1328" s="17">
        <f t="shared" si="4766"/>
        <v>1140</v>
      </c>
      <c r="AY1328" s="17">
        <f t="shared" si="4767"/>
        <v>1140</v>
      </c>
      <c r="AZ1328" s="17"/>
      <c r="BA1328" s="17">
        <f t="shared" si="4768"/>
        <v>1048.8</v>
      </c>
      <c r="BB1328" s="17">
        <f t="shared" si="4769"/>
        <v>1140</v>
      </c>
      <c r="BC1328" s="17">
        <f t="shared" si="4770"/>
        <v>1140</v>
      </c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>
        <f t="shared" si="5038"/>
        <v>1048.8</v>
      </c>
      <c r="BP1328" s="17">
        <f t="shared" si="5039"/>
        <v>1140</v>
      </c>
      <c r="BQ1328" s="17">
        <f t="shared" si="5040"/>
        <v>1140</v>
      </c>
      <c r="BR1328" s="17"/>
      <c r="BS1328" s="35"/>
      <c r="BT1328" s="35"/>
      <c r="BU1328" s="1"/>
      <c r="BV1328" s="1"/>
      <c r="BW1328" s="1"/>
      <c r="BX1328" s="1"/>
      <c r="BY1328" s="1"/>
      <c r="BZ1328" s="1"/>
      <c r="CA1328" s="1"/>
      <c r="CB1328" s="1"/>
    </row>
    <row r="1329" s="1" customFormat="1" ht="30">
      <c r="A1329" s="33" t="s">
        <v>509</v>
      </c>
      <c r="B1329" s="33" t="s">
        <v>72</v>
      </c>
      <c r="C1329" s="33" t="s">
        <v>161</v>
      </c>
      <c r="D1329" s="33" t="s">
        <v>450</v>
      </c>
      <c r="E1329" s="33" t="s">
        <v>48</v>
      </c>
      <c r="F1329" s="34" t="s">
        <v>49</v>
      </c>
      <c r="G1329" s="17">
        <v>250.59999999999999</v>
      </c>
      <c r="H1329" s="17">
        <v>250.59999999999999</v>
      </c>
      <c r="I1329" s="17">
        <v>250.59999999999999</v>
      </c>
      <c r="J1329" s="17"/>
      <c r="K1329" s="17"/>
      <c r="L1329" s="17"/>
      <c r="M1329" s="17">
        <f t="shared" si="4903"/>
        <v>250.59999999999999</v>
      </c>
      <c r="N1329" s="17">
        <f t="shared" si="4904"/>
        <v>250.59999999999999</v>
      </c>
      <c r="O1329" s="17">
        <f t="shared" si="4905"/>
        <v>250.59999999999999</v>
      </c>
      <c r="P1329" s="17"/>
      <c r="Q1329" s="17"/>
      <c r="R1329" s="17"/>
      <c r="S1329" s="17"/>
      <c r="T1329" s="17"/>
      <c r="U1329" s="17"/>
      <c r="V1329" s="17"/>
      <c r="W1329" s="17"/>
      <c r="X1329" s="17"/>
      <c r="Y1329" s="17">
        <f t="shared" si="4817"/>
        <v>250.59999999999999</v>
      </c>
      <c r="Z1329" s="17">
        <f t="shared" si="4818"/>
        <v>250.59999999999999</v>
      </c>
      <c r="AA1329" s="17">
        <f t="shared" si="4819"/>
        <v>250.59999999999999</v>
      </c>
      <c r="AB1329" s="17"/>
      <c r="AC1329" s="17"/>
      <c r="AD1329" s="17"/>
      <c r="AE1329" s="17">
        <f t="shared" si="4820"/>
        <v>250.59999999999999</v>
      </c>
      <c r="AF1329" s="17">
        <f t="shared" si="4821"/>
        <v>250.59999999999999</v>
      </c>
      <c r="AG1329" s="17">
        <f t="shared" si="4822"/>
        <v>250.59999999999999</v>
      </c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>
        <f t="shared" si="4765"/>
        <v>250.59999999999999</v>
      </c>
      <c r="AX1329" s="17">
        <f t="shared" si="4766"/>
        <v>250.59999999999999</v>
      </c>
      <c r="AY1329" s="17">
        <f t="shared" si="4767"/>
        <v>250.59999999999999</v>
      </c>
      <c r="AZ1329" s="17"/>
      <c r="BA1329" s="17">
        <f t="shared" si="4768"/>
        <v>250.59999999999999</v>
      </c>
      <c r="BB1329" s="17">
        <f t="shared" si="4769"/>
        <v>250.59999999999999</v>
      </c>
      <c r="BC1329" s="17">
        <f t="shared" si="4770"/>
        <v>250.59999999999999</v>
      </c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>
        <f t="shared" si="5038"/>
        <v>250.59999999999999</v>
      </c>
      <c r="BP1329" s="17">
        <f t="shared" si="5039"/>
        <v>250.59999999999999</v>
      </c>
      <c r="BQ1329" s="17">
        <f t="shared" si="5040"/>
        <v>250.59999999999999</v>
      </c>
      <c r="BR1329" s="17"/>
      <c r="BS1329" s="35"/>
      <c r="BT1329" s="35"/>
      <c r="BU1329" s="1"/>
      <c r="BV1329" s="1"/>
      <c r="BW1329" s="1"/>
      <c r="BX1329" s="1"/>
      <c r="BY1329" s="1"/>
      <c r="BZ1329" s="1"/>
      <c r="CA1329" s="1"/>
      <c r="CB1329" s="1"/>
    </row>
    <row r="1330" s="23" customFormat="1" ht="15">
      <c r="A1330" s="24" t="s">
        <v>509</v>
      </c>
      <c r="B1330" s="24" t="s">
        <v>128</v>
      </c>
      <c r="C1330" s="24"/>
      <c r="D1330" s="24"/>
      <c r="E1330" s="24"/>
      <c r="F1330" s="25" t="s">
        <v>129</v>
      </c>
      <c r="G1330" s="26">
        <f>G1342+G1331</f>
        <v>15780.9</v>
      </c>
      <c r="H1330" s="26">
        <f>H1342+H1331</f>
        <v>15860.699999999999</v>
      </c>
      <c r="I1330" s="26">
        <f>I1342+I1331</f>
        <v>15860.699999999999</v>
      </c>
      <c r="J1330" s="26">
        <f>J1342+J1331</f>
        <v>0</v>
      </c>
      <c r="K1330" s="26">
        <f>K1342+K1331</f>
        <v>0</v>
      </c>
      <c r="L1330" s="26">
        <f>L1342+L1331</f>
        <v>0</v>
      </c>
      <c r="M1330" s="26">
        <f t="shared" si="4903"/>
        <v>15780.9</v>
      </c>
      <c r="N1330" s="26">
        <f t="shared" si="4904"/>
        <v>15860.699999999999</v>
      </c>
      <c r="O1330" s="26">
        <f t="shared" si="4905"/>
        <v>15860.699999999999</v>
      </c>
      <c r="P1330" s="26">
        <f>P1342+P1331</f>
        <v>0</v>
      </c>
      <c r="Q1330" s="26">
        <f>Q1342+Q1331</f>
        <v>0</v>
      </c>
      <c r="R1330" s="26">
        <f>R1342+R1331</f>
        <v>0</v>
      </c>
      <c r="S1330" s="26">
        <f>S1342+S1331</f>
        <v>0</v>
      </c>
      <c r="T1330" s="26">
        <f>T1342+T1331</f>
        <v>0</v>
      </c>
      <c r="U1330" s="26">
        <f>U1342+U1331</f>
        <v>0</v>
      </c>
      <c r="V1330" s="26">
        <f>V1342+V1331</f>
        <v>0</v>
      </c>
      <c r="W1330" s="26">
        <f>W1342+W1331</f>
        <v>0</v>
      </c>
      <c r="X1330" s="26">
        <f>X1342+X1331</f>
        <v>0</v>
      </c>
      <c r="Y1330" s="26">
        <f t="shared" si="4817"/>
        <v>15780.9</v>
      </c>
      <c r="Z1330" s="26">
        <f t="shared" si="4818"/>
        <v>15860.699999999999</v>
      </c>
      <c r="AA1330" s="26">
        <f t="shared" si="4819"/>
        <v>15860.699999999999</v>
      </c>
      <c r="AB1330" s="26">
        <f>AB1342+AB1331</f>
        <v>0</v>
      </c>
      <c r="AC1330" s="26">
        <f>AC1342+AC1331</f>
        <v>0</v>
      </c>
      <c r="AD1330" s="26">
        <f>AD1342+AD1331</f>
        <v>0</v>
      </c>
      <c r="AE1330" s="26">
        <f t="shared" si="4820"/>
        <v>15780.9</v>
      </c>
      <c r="AF1330" s="26">
        <f t="shared" si="4821"/>
        <v>15860.699999999999</v>
      </c>
      <c r="AG1330" s="26">
        <f t="shared" si="4822"/>
        <v>15860.699999999999</v>
      </c>
      <c r="AH1330" s="26">
        <f>AH1342+AH1331</f>
        <v>0</v>
      </c>
      <c r="AI1330" s="26">
        <f>AI1342+AI1331</f>
        <v>0</v>
      </c>
      <c r="AJ1330" s="26">
        <f>AJ1342+AJ1331</f>
        <v>0</v>
      </c>
      <c r="AK1330" s="26">
        <f>AK1342+AK1331</f>
        <v>0</v>
      </c>
      <c r="AL1330" s="26">
        <f>AL1342+AL1331</f>
        <v>0</v>
      </c>
      <c r="AM1330" s="26">
        <f>AM1342+AM1331</f>
        <v>0</v>
      </c>
      <c r="AN1330" s="26">
        <f>AN1342+AN1331</f>
        <v>0</v>
      </c>
      <c r="AO1330" s="26">
        <f>AO1342+AO1331</f>
        <v>0</v>
      </c>
      <c r="AP1330" s="26">
        <f>AP1342+AP1331</f>
        <v>0</v>
      </c>
      <c r="AQ1330" s="26">
        <f>AQ1342+AQ1331</f>
        <v>0</v>
      </c>
      <c r="AR1330" s="26">
        <f>AR1342+AR1331</f>
        <v>0</v>
      </c>
      <c r="AS1330" s="26">
        <f>AS1342+AS1331</f>
        <v>0</v>
      </c>
      <c r="AT1330" s="26">
        <f>AT1342+AT1331</f>
        <v>0</v>
      </c>
      <c r="AU1330" s="26">
        <f>AU1342+AU1331</f>
        <v>0</v>
      </c>
      <c r="AV1330" s="26">
        <f>AV1342+AV1331</f>
        <v>0</v>
      </c>
      <c r="AW1330" s="26">
        <f t="shared" si="4765"/>
        <v>15780.9</v>
      </c>
      <c r="AX1330" s="26">
        <f t="shared" si="4766"/>
        <v>15860.699999999999</v>
      </c>
      <c r="AY1330" s="26">
        <f t="shared" si="4767"/>
        <v>15860.699999999999</v>
      </c>
      <c r="AZ1330" s="26">
        <f>AZ1342+AZ1331</f>
        <v>0</v>
      </c>
      <c r="BA1330" s="26">
        <f t="shared" si="4768"/>
        <v>15780.9</v>
      </c>
      <c r="BB1330" s="26">
        <f t="shared" si="4769"/>
        <v>15860.699999999999</v>
      </c>
      <c r="BC1330" s="26">
        <f t="shared" si="4770"/>
        <v>15860.699999999999</v>
      </c>
      <c r="BD1330" s="26">
        <f>BD1342+BD1331</f>
        <v>0</v>
      </c>
      <c r="BE1330" s="26">
        <f>BE1342+BE1331</f>
        <v>0</v>
      </c>
      <c r="BF1330" s="26">
        <f>BF1342+BF1331</f>
        <v>1706.6659999999999</v>
      </c>
      <c r="BG1330" s="26">
        <f>BG1342+BG1331</f>
        <v>0</v>
      </c>
      <c r="BH1330" s="26">
        <f>BH1342+BH1331</f>
        <v>0</v>
      </c>
      <c r="BI1330" s="26">
        <f>BI1342+BI1331</f>
        <v>0</v>
      </c>
      <c r="BJ1330" s="26">
        <f>BJ1342+BJ1331</f>
        <v>0</v>
      </c>
      <c r="BK1330" s="26">
        <f>BK1342+BK1331</f>
        <v>0</v>
      </c>
      <c r="BL1330" s="26">
        <f>BL1342+BL1331</f>
        <v>0</v>
      </c>
      <c r="BM1330" s="26">
        <f>BM1342+BM1331</f>
        <v>0</v>
      </c>
      <c r="BN1330" s="26">
        <f>BN1342+BN1331</f>
        <v>0</v>
      </c>
      <c r="BO1330" s="26">
        <f t="shared" si="5038"/>
        <v>17487.565999999999</v>
      </c>
      <c r="BP1330" s="26">
        <f t="shared" si="5039"/>
        <v>15860.699999999999</v>
      </c>
      <c r="BQ1330" s="26">
        <f t="shared" si="5040"/>
        <v>15860.699999999999</v>
      </c>
      <c r="BR1330" s="26">
        <f>BR1342+BR1331</f>
        <v>0</v>
      </c>
      <c r="BS1330" s="27"/>
      <c r="BT1330" s="27"/>
      <c r="BU1330" s="23"/>
      <c r="BV1330" s="23"/>
      <c r="BW1330" s="23"/>
      <c r="BX1330" s="23"/>
      <c r="BY1330" s="23"/>
      <c r="BZ1330" s="23"/>
      <c r="CA1330" s="23"/>
      <c r="CB1330" s="23"/>
    </row>
    <row r="1331" s="28" customFormat="1" ht="15">
      <c r="A1331" s="29" t="s">
        <v>509</v>
      </c>
      <c r="B1331" s="29" t="s">
        <v>128</v>
      </c>
      <c r="C1331" s="29" t="s">
        <v>274</v>
      </c>
      <c r="D1331" s="29"/>
      <c r="E1331" s="29"/>
      <c r="F1331" s="30" t="s">
        <v>452</v>
      </c>
      <c r="G1331" s="31">
        <f>G1332+G1337</f>
        <v>15780.9</v>
      </c>
      <c r="H1331" s="31">
        <f>H1332+H1337</f>
        <v>15780.9</v>
      </c>
      <c r="I1331" s="31">
        <f>I1332+I1337</f>
        <v>15780.9</v>
      </c>
      <c r="J1331" s="31">
        <f>J1332+J1337</f>
        <v>0</v>
      </c>
      <c r="K1331" s="31">
        <f>K1332+K1337</f>
        <v>0</v>
      </c>
      <c r="L1331" s="31">
        <f>L1332+L1337</f>
        <v>0</v>
      </c>
      <c r="M1331" s="31">
        <f t="shared" si="4903"/>
        <v>15780.9</v>
      </c>
      <c r="N1331" s="31">
        <f t="shared" si="4904"/>
        <v>15780.9</v>
      </c>
      <c r="O1331" s="31">
        <f t="shared" si="4905"/>
        <v>15780.9</v>
      </c>
      <c r="P1331" s="31">
        <f>P1332+P1337</f>
        <v>0</v>
      </c>
      <c r="Q1331" s="31">
        <f>Q1332+Q1337</f>
        <v>0</v>
      </c>
      <c r="R1331" s="31">
        <f>R1332+R1337</f>
        <v>0</v>
      </c>
      <c r="S1331" s="31">
        <f>S1332+S1337</f>
        <v>0</v>
      </c>
      <c r="T1331" s="31">
        <f>T1332+T1337</f>
        <v>0</v>
      </c>
      <c r="U1331" s="31">
        <f>U1332+U1337</f>
        <v>0</v>
      </c>
      <c r="V1331" s="31">
        <f>V1332+V1337</f>
        <v>0</v>
      </c>
      <c r="W1331" s="31">
        <f>W1332+W1337</f>
        <v>0</v>
      </c>
      <c r="X1331" s="31">
        <f>X1332+X1337</f>
        <v>0</v>
      </c>
      <c r="Y1331" s="31">
        <f t="shared" si="4817"/>
        <v>15780.9</v>
      </c>
      <c r="Z1331" s="31">
        <f t="shared" si="4818"/>
        <v>15780.9</v>
      </c>
      <c r="AA1331" s="31">
        <f t="shared" si="4819"/>
        <v>15780.9</v>
      </c>
      <c r="AB1331" s="31">
        <f>AB1332+AB1337</f>
        <v>0</v>
      </c>
      <c r="AC1331" s="31">
        <f>AC1332+AC1337</f>
        <v>0</v>
      </c>
      <c r="AD1331" s="31">
        <f>AD1332+AD1337</f>
        <v>0</v>
      </c>
      <c r="AE1331" s="31">
        <f t="shared" si="4820"/>
        <v>15780.9</v>
      </c>
      <c r="AF1331" s="31">
        <f t="shared" si="4821"/>
        <v>15780.9</v>
      </c>
      <c r="AG1331" s="31">
        <f t="shared" si="4822"/>
        <v>15780.9</v>
      </c>
      <c r="AH1331" s="31">
        <f>AH1332+AH1337</f>
        <v>0</v>
      </c>
      <c r="AI1331" s="31">
        <f>AI1332+AI1337</f>
        <v>0</v>
      </c>
      <c r="AJ1331" s="31">
        <f>AJ1332+AJ1337</f>
        <v>0</v>
      </c>
      <c r="AK1331" s="31">
        <f>AK1332+AK1337</f>
        <v>0</v>
      </c>
      <c r="AL1331" s="31">
        <f>AL1332+AL1337</f>
        <v>0</v>
      </c>
      <c r="AM1331" s="31">
        <f>AM1332+AM1337</f>
        <v>0</v>
      </c>
      <c r="AN1331" s="31">
        <f>AN1332+AN1337</f>
        <v>0</v>
      </c>
      <c r="AO1331" s="31">
        <f>AO1332+AO1337</f>
        <v>0</v>
      </c>
      <c r="AP1331" s="31">
        <f>AP1332+AP1337</f>
        <v>0</v>
      </c>
      <c r="AQ1331" s="31">
        <f>AQ1332+AQ1337</f>
        <v>0</v>
      </c>
      <c r="AR1331" s="31">
        <f>AR1332+AR1337</f>
        <v>0</v>
      </c>
      <c r="AS1331" s="31">
        <f>AS1332+AS1337</f>
        <v>0</v>
      </c>
      <c r="AT1331" s="31">
        <f>AT1332+AT1337</f>
        <v>0</v>
      </c>
      <c r="AU1331" s="31">
        <f>AU1332+AU1337</f>
        <v>0</v>
      </c>
      <c r="AV1331" s="31">
        <f>AV1332+AV1337</f>
        <v>0</v>
      </c>
      <c r="AW1331" s="31">
        <f t="shared" ref="AW1331:AW1394" si="5041">AE1331+AH1331+AI1331+AJ1331+AK1331+AL1331</f>
        <v>15780.9</v>
      </c>
      <c r="AX1331" s="31">
        <f t="shared" ref="AX1331:AX1394" si="5042">AF1331+AM1331+AN1331+AO1331+AP1331+AQ1331</f>
        <v>15780.9</v>
      </c>
      <c r="AY1331" s="31">
        <f t="shared" ref="AY1331:AY1394" si="5043">AG1331+AR1331+AS1331+AT1331+AU1331+AV1331</f>
        <v>15780.9</v>
      </c>
      <c r="AZ1331" s="31">
        <f>AZ1332+AZ1337</f>
        <v>0</v>
      </c>
      <c r="BA1331" s="31">
        <f t="shared" ref="BA1331:BA1394" si="5044">AW1331+AZ1331</f>
        <v>15780.9</v>
      </c>
      <c r="BB1331" s="31">
        <f t="shared" ref="BB1331:BB1394" si="5045">AX1331</f>
        <v>15780.9</v>
      </c>
      <c r="BC1331" s="31">
        <f t="shared" ref="BC1331:BC1394" si="5046">AY1331</f>
        <v>15780.9</v>
      </c>
      <c r="BD1331" s="31">
        <f>BD1332+BD1337</f>
        <v>0</v>
      </c>
      <c r="BE1331" s="31">
        <f>BE1332+BE1337</f>
        <v>0</v>
      </c>
      <c r="BF1331" s="31">
        <f>BF1332+BF1337</f>
        <v>0</v>
      </c>
      <c r="BG1331" s="31">
        <f>BG1332+BG1337</f>
        <v>0</v>
      </c>
      <c r="BH1331" s="31">
        <f>BH1332+BH1337</f>
        <v>0</v>
      </c>
      <c r="BI1331" s="31">
        <f>BI1332+BI1337</f>
        <v>0</v>
      </c>
      <c r="BJ1331" s="31">
        <f>BJ1332+BJ1337</f>
        <v>0</v>
      </c>
      <c r="BK1331" s="31">
        <f>BK1332+BK1337</f>
        <v>0</v>
      </c>
      <c r="BL1331" s="31">
        <f>BL1332+BL1337</f>
        <v>0</v>
      </c>
      <c r="BM1331" s="31">
        <f>BM1332+BM1337</f>
        <v>0</v>
      </c>
      <c r="BN1331" s="31">
        <f>BN1332+BN1337</f>
        <v>0</v>
      </c>
      <c r="BO1331" s="31">
        <f t="shared" si="5038"/>
        <v>15780.9</v>
      </c>
      <c r="BP1331" s="31">
        <f t="shared" si="5039"/>
        <v>15780.9</v>
      </c>
      <c r="BQ1331" s="31">
        <f t="shared" si="5040"/>
        <v>15780.9</v>
      </c>
      <c r="BR1331" s="31">
        <f>BR1332+BR1337</f>
        <v>0</v>
      </c>
      <c r="BS1331" s="32"/>
      <c r="BT1331" s="32"/>
      <c r="BU1331" s="28"/>
      <c r="BV1331" s="28"/>
      <c r="BW1331" s="28"/>
      <c r="BX1331" s="28"/>
      <c r="BY1331" s="28"/>
      <c r="BZ1331" s="28"/>
      <c r="CA1331" s="28"/>
      <c r="CB1331" s="28"/>
    </row>
    <row r="1332" s="1" customFormat="1" ht="30">
      <c r="A1332" s="33" t="s">
        <v>509</v>
      </c>
      <c r="B1332" s="33" t="s">
        <v>128</v>
      </c>
      <c r="C1332" s="33" t="s">
        <v>274</v>
      </c>
      <c r="D1332" s="33" t="s">
        <v>74</v>
      </c>
      <c r="E1332" s="38"/>
      <c r="F1332" s="34" t="s">
        <v>75</v>
      </c>
      <c r="G1332" s="17">
        <f t="shared" ref="G1332:G1345" si="5047">G1333</f>
        <v>2553.5999999999999</v>
      </c>
      <c r="H1332" s="17">
        <f t="shared" ref="H1332:H1395" si="5048">H1333</f>
        <v>2553.5999999999999</v>
      </c>
      <c r="I1332" s="17">
        <f t="shared" ref="I1332:I1345" si="5049">I1333</f>
        <v>2553.5999999999999</v>
      </c>
      <c r="J1332" s="17">
        <f t="shared" ref="J1332:J1345" si="5050">J1333</f>
        <v>0</v>
      </c>
      <c r="K1332" s="17">
        <f t="shared" ref="K1332:K1345" si="5051">K1333</f>
        <v>0</v>
      </c>
      <c r="L1332" s="17">
        <f t="shared" ref="L1332:L1345" si="5052">L1333</f>
        <v>0</v>
      </c>
      <c r="M1332" s="17">
        <f t="shared" si="4903"/>
        <v>2553.5999999999999</v>
      </c>
      <c r="N1332" s="17">
        <f t="shared" si="4904"/>
        <v>2553.5999999999999</v>
      </c>
      <c r="O1332" s="17">
        <f t="shared" si="4905"/>
        <v>2553.5999999999999</v>
      </c>
      <c r="P1332" s="17">
        <f t="shared" ref="P1332:P1345" si="5053">P1333</f>
        <v>0</v>
      </c>
      <c r="Q1332" s="17">
        <f t="shared" ref="Q1332:Q1345" si="5054">Q1333</f>
        <v>0</v>
      </c>
      <c r="R1332" s="17">
        <f t="shared" ref="R1332:R1345" si="5055">R1333</f>
        <v>0</v>
      </c>
      <c r="S1332" s="17">
        <f t="shared" ref="S1332:S1345" si="5056">S1333</f>
        <v>0</v>
      </c>
      <c r="T1332" s="17">
        <f t="shared" ref="T1332:T1345" si="5057">T1333</f>
        <v>0</v>
      </c>
      <c r="U1332" s="17">
        <f t="shared" ref="U1332:U1345" si="5058">U1333</f>
        <v>0</v>
      </c>
      <c r="V1332" s="17">
        <f t="shared" ref="V1332:V1345" si="5059">V1333</f>
        <v>0</v>
      </c>
      <c r="W1332" s="17">
        <f t="shared" ref="W1332:W1345" si="5060">W1333</f>
        <v>0</v>
      </c>
      <c r="X1332" s="17">
        <f t="shared" ref="X1332:X1345" si="5061">X1333</f>
        <v>0</v>
      </c>
      <c r="Y1332" s="17">
        <f t="shared" si="4817"/>
        <v>2553.5999999999999</v>
      </c>
      <c r="Z1332" s="17">
        <f t="shared" si="4818"/>
        <v>2553.5999999999999</v>
      </c>
      <c r="AA1332" s="17">
        <f t="shared" si="4819"/>
        <v>2553.5999999999999</v>
      </c>
      <c r="AB1332" s="17">
        <f t="shared" ref="AB1332:AB1345" si="5062">AB1333</f>
        <v>0</v>
      </c>
      <c r="AC1332" s="17">
        <f t="shared" ref="AC1332:AC1345" si="5063">AC1333</f>
        <v>0</v>
      </c>
      <c r="AD1332" s="17">
        <f t="shared" ref="AD1332:AD1345" si="5064">AD1333</f>
        <v>0</v>
      </c>
      <c r="AE1332" s="17">
        <f t="shared" si="4820"/>
        <v>2553.5999999999999</v>
      </c>
      <c r="AF1332" s="17">
        <f t="shared" si="4821"/>
        <v>2553.5999999999999</v>
      </c>
      <c r="AG1332" s="17">
        <f t="shared" si="4822"/>
        <v>2553.5999999999999</v>
      </c>
      <c r="AH1332" s="17">
        <f t="shared" ref="AH1332:AH1345" si="5065">AH1333</f>
        <v>0</v>
      </c>
      <c r="AI1332" s="17">
        <f t="shared" ref="AI1332:AI1345" si="5066">AI1333</f>
        <v>0</v>
      </c>
      <c r="AJ1332" s="17">
        <f t="shared" ref="AJ1332:AJ1345" si="5067">AJ1333</f>
        <v>0</v>
      </c>
      <c r="AK1332" s="17">
        <f t="shared" ref="AK1332:AK1345" si="5068">AK1333</f>
        <v>0</v>
      </c>
      <c r="AL1332" s="17">
        <f t="shared" ref="AL1332:AL1345" si="5069">AL1333</f>
        <v>0</v>
      </c>
      <c r="AM1332" s="17">
        <f t="shared" ref="AM1332:AM1345" si="5070">AM1333</f>
        <v>0</v>
      </c>
      <c r="AN1332" s="17">
        <f t="shared" ref="AN1332:AN1345" si="5071">AN1333</f>
        <v>0</v>
      </c>
      <c r="AO1332" s="17">
        <f t="shared" ref="AO1332:AO1345" si="5072">AO1333</f>
        <v>0</v>
      </c>
      <c r="AP1332" s="17">
        <f t="shared" ref="AP1332:AP1345" si="5073">AP1333</f>
        <v>0</v>
      </c>
      <c r="AQ1332" s="17">
        <f t="shared" ref="AQ1332:AQ1345" si="5074">AQ1333</f>
        <v>0</v>
      </c>
      <c r="AR1332" s="17">
        <f t="shared" ref="AR1332:AR1345" si="5075">AR1333</f>
        <v>0</v>
      </c>
      <c r="AS1332" s="17">
        <f t="shared" ref="AS1332:AS1345" si="5076">AS1333</f>
        <v>0</v>
      </c>
      <c r="AT1332" s="17">
        <f t="shared" ref="AT1332:AT1345" si="5077">AT1333</f>
        <v>0</v>
      </c>
      <c r="AU1332" s="17">
        <f t="shared" ref="AU1332:AU1345" si="5078">AU1333</f>
        <v>0</v>
      </c>
      <c r="AV1332" s="17">
        <f t="shared" ref="AV1332:AV1345" si="5079">AV1333</f>
        <v>0</v>
      </c>
      <c r="AW1332" s="17">
        <f t="shared" si="5041"/>
        <v>2553.5999999999999</v>
      </c>
      <c r="AX1332" s="17">
        <f t="shared" si="5042"/>
        <v>2553.5999999999999</v>
      </c>
      <c r="AY1332" s="17">
        <f t="shared" si="5043"/>
        <v>2553.5999999999999</v>
      </c>
      <c r="AZ1332" s="17">
        <f t="shared" ref="AZ1332:AZ1345" si="5080">AZ1333</f>
        <v>0</v>
      </c>
      <c r="BA1332" s="17">
        <f t="shared" si="5044"/>
        <v>2553.5999999999999</v>
      </c>
      <c r="BB1332" s="17">
        <f t="shared" si="5045"/>
        <v>2553.5999999999999</v>
      </c>
      <c r="BC1332" s="17">
        <f t="shared" si="5046"/>
        <v>2553.5999999999999</v>
      </c>
      <c r="BD1332" s="17">
        <f t="shared" ref="BD1332:BD1345" si="5081">BD1333</f>
        <v>0</v>
      </c>
      <c r="BE1332" s="17">
        <f t="shared" ref="BE1332:BE1345" si="5082">BE1333</f>
        <v>0</v>
      </c>
      <c r="BF1332" s="17">
        <f t="shared" ref="BF1332:BF1345" si="5083">BF1333</f>
        <v>0</v>
      </c>
      <c r="BG1332" s="17">
        <f t="shared" ref="BG1332:BG1345" si="5084">BG1333</f>
        <v>0</v>
      </c>
      <c r="BH1332" s="17">
        <f t="shared" ref="BH1332:BH1345" si="5085">BH1333</f>
        <v>0</v>
      </c>
      <c r="BI1332" s="17">
        <f t="shared" ref="BI1332:BI1345" si="5086">BI1333</f>
        <v>0</v>
      </c>
      <c r="BJ1332" s="17">
        <f t="shared" ref="BJ1332:BJ1345" si="5087">BJ1333</f>
        <v>0</v>
      </c>
      <c r="BK1332" s="17">
        <f t="shared" ref="BK1332:BK1345" si="5088">BK1333</f>
        <v>0</v>
      </c>
      <c r="BL1332" s="17">
        <f t="shared" ref="BL1332:BL1345" si="5089">BL1333</f>
        <v>0</v>
      </c>
      <c r="BM1332" s="17">
        <f t="shared" ref="BM1332:BM1345" si="5090">BM1333</f>
        <v>0</v>
      </c>
      <c r="BN1332" s="17">
        <f t="shared" ref="BN1332:BN1345" si="5091">BN1333</f>
        <v>0</v>
      </c>
      <c r="BO1332" s="17">
        <f t="shared" si="5038"/>
        <v>2553.5999999999999</v>
      </c>
      <c r="BP1332" s="17">
        <f t="shared" si="5039"/>
        <v>2553.5999999999999</v>
      </c>
      <c r="BQ1332" s="17">
        <f t="shared" si="5040"/>
        <v>2553.5999999999999</v>
      </c>
      <c r="BR1332" s="17">
        <f t="shared" ref="BR1332:BR1345" si="5092">BR1333</f>
        <v>0</v>
      </c>
      <c r="BS1332" s="35"/>
      <c r="BT1332" s="35"/>
      <c r="BU1332" s="1"/>
      <c r="BV1332" s="1"/>
      <c r="BW1332" s="1"/>
      <c r="BX1332" s="1"/>
      <c r="BY1332" s="1"/>
      <c r="BZ1332" s="1"/>
      <c r="CA1332" s="1"/>
      <c r="CB1332" s="1"/>
    </row>
    <row r="1333" s="1" customFormat="1" ht="15" hidden="1">
      <c r="A1333" s="33" t="s">
        <v>509</v>
      </c>
      <c r="B1333" s="33" t="s">
        <v>128</v>
      </c>
      <c r="C1333" s="33" t="s">
        <v>274</v>
      </c>
      <c r="D1333" s="33" t="s">
        <v>76</v>
      </c>
      <c r="E1333" s="38"/>
      <c r="F1333" s="34" t="s">
        <v>43</v>
      </c>
      <c r="G1333" s="17">
        <f t="shared" si="5047"/>
        <v>2553.5999999999999</v>
      </c>
      <c r="H1333" s="17">
        <f t="shared" si="5048"/>
        <v>2553.5999999999999</v>
      </c>
      <c r="I1333" s="17">
        <f t="shared" si="5049"/>
        <v>2553.5999999999999</v>
      </c>
      <c r="J1333" s="17">
        <f t="shared" si="5050"/>
        <v>0</v>
      </c>
      <c r="K1333" s="17">
        <f t="shared" si="5051"/>
        <v>0</v>
      </c>
      <c r="L1333" s="17">
        <f t="shared" si="5052"/>
        <v>0</v>
      </c>
      <c r="M1333" s="17">
        <f t="shared" si="4903"/>
        <v>2553.5999999999999</v>
      </c>
      <c r="N1333" s="17">
        <f t="shared" si="4904"/>
        <v>2553.5999999999999</v>
      </c>
      <c r="O1333" s="17">
        <f t="shared" si="4905"/>
        <v>2553.5999999999999</v>
      </c>
      <c r="P1333" s="17">
        <f t="shared" si="5053"/>
        <v>0</v>
      </c>
      <c r="Q1333" s="17">
        <f t="shared" si="5054"/>
        <v>0</v>
      </c>
      <c r="R1333" s="17">
        <f t="shared" si="5055"/>
        <v>0</v>
      </c>
      <c r="S1333" s="17">
        <f t="shared" si="5056"/>
        <v>0</v>
      </c>
      <c r="T1333" s="17">
        <f t="shared" si="5057"/>
        <v>0</v>
      </c>
      <c r="U1333" s="17">
        <f t="shared" si="5058"/>
        <v>0</v>
      </c>
      <c r="V1333" s="17">
        <f t="shared" si="5059"/>
        <v>0</v>
      </c>
      <c r="W1333" s="17">
        <f t="shared" si="5060"/>
        <v>0</v>
      </c>
      <c r="X1333" s="17">
        <f t="shared" si="5061"/>
        <v>0</v>
      </c>
      <c r="Y1333" s="17">
        <f t="shared" si="4817"/>
        <v>2553.5999999999999</v>
      </c>
      <c r="Z1333" s="17">
        <f t="shared" si="4818"/>
        <v>2553.5999999999999</v>
      </c>
      <c r="AA1333" s="17">
        <f t="shared" si="4819"/>
        <v>2553.5999999999999</v>
      </c>
      <c r="AB1333" s="17">
        <f t="shared" si="5062"/>
        <v>0</v>
      </c>
      <c r="AC1333" s="17">
        <f t="shared" si="5063"/>
        <v>0</v>
      </c>
      <c r="AD1333" s="17">
        <f t="shared" si="5064"/>
        <v>0</v>
      </c>
      <c r="AE1333" s="17">
        <f t="shared" si="4820"/>
        <v>2553.5999999999999</v>
      </c>
      <c r="AF1333" s="17">
        <f t="shared" si="4821"/>
        <v>2553.5999999999999</v>
      </c>
      <c r="AG1333" s="17">
        <f t="shared" si="4822"/>
        <v>2553.5999999999999</v>
      </c>
      <c r="AH1333" s="17">
        <f t="shared" si="5065"/>
        <v>0</v>
      </c>
      <c r="AI1333" s="17">
        <f t="shared" si="5066"/>
        <v>0</v>
      </c>
      <c r="AJ1333" s="17">
        <f t="shared" si="5067"/>
        <v>0</v>
      </c>
      <c r="AK1333" s="17">
        <f t="shared" si="5068"/>
        <v>0</v>
      </c>
      <c r="AL1333" s="17">
        <f t="shared" si="5069"/>
        <v>0</v>
      </c>
      <c r="AM1333" s="17">
        <f t="shared" si="5070"/>
        <v>0</v>
      </c>
      <c r="AN1333" s="17">
        <f t="shared" si="5071"/>
        <v>0</v>
      </c>
      <c r="AO1333" s="17">
        <f t="shared" si="5072"/>
        <v>0</v>
      </c>
      <c r="AP1333" s="17">
        <f t="shared" si="5073"/>
        <v>0</v>
      </c>
      <c r="AQ1333" s="17">
        <f t="shared" si="5074"/>
        <v>0</v>
      </c>
      <c r="AR1333" s="17">
        <f t="shared" si="5075"/>
        <v>0</v>
      </c>
      <c r="AS1333" s="17">
        <f t="shared" si="5076"/>
        <v>0</v>
      </c>
      <c r="AT1333" s="17">
        <f t="shared" si="5077"/>
        <v>0</v>
      </c>
      <c r="AU1333" s="17">
        <f t="shared" si="5078"/>
        <v>0</v>
      </c>
      <c r="AV1333" s="17">
        <f t="shared" si="5079"/>
        <v>0</v>
      </c>
      <c r="AW1333" s="17">
        <f t="shared" si="5041"/>
        <v>2553.5999999999999</v>
      </c>
      <c r="AX1333" s="17">
        <f t="shared" si="5042"/>
        <v>2553.5999999999999</v>
      </c>
      <c r="AY1333" s="17">
        <f t="shared" si="5043"/>
        <v>2553.5999999999999</v>
      </c>
      <c r="AZ1333" s="17">
        <f t="shared" si="5080"/>
        <v>0</v>
      </c>
      <c r="BA1333" s="17">
        <f t="shared" si="5044"/>
        <v>2553.5999999999999</v>
      </c>
      <c r="BB1333" s="17">
        <f t="shared" si="5045"/>
        <v>2553.5999999999999</v>
      </c>
      <c r="BC1333" s="17">
        <f t="shared" si="5046"/>
        <v>2553.5999999999999</v>
      </c>
      <c r="BD1333" s="17">
        <f t="shared" si="5081"/>
        <v>0</v>
      </c>
      <c r="BE1333" s="17">
        <f t="shared" si="5082"/>
        <v>0</v>
      </c>
      <c r="BF1333" s="17">
        <f t="shared" si="5083"/>
        <v>0</v>
      </c>
      <c r="BG1333" s="17">
        <f t="shared" si="5084"/>
        <v>0</v>
      </c>
      <c r="BH1333" s="17">
        <f t="shared" si="5085"/>
        <v>0</v>
      </c>
      <c r="BI1333" s="17">
        <f t="shared" si="5086"/>
        <v>0</v>
      </c>
      <c r="BJ1333" s="17">
        <f t="shared" si="5087"/>
        <v>0</v>
      </c>
      <c r="BK1333" s="17">
        <f t="shared" si="5088"/>
        <v>0</v>
      </c>
      <c r="BL1333" s="17">
        <f t="shared" si="5089"/>
        <v>0</v>
      </c>
      <c r="BM1333" s="17">
        <f t="shared" si="5090"/>
        <v>0</v>
      </c>
      <c r="BN1333" s="17">
        <f t="shared" si="5091"/>
        <v>0</v>
      </c>
      <c r="BO1333" s="17">
        <f t="shared" si="5038"/>
        <v>2553.5999999999999</v>
      </c>
      <c r="BP1333" s="17">
        <f t="shared" si="5039"/>
        <v>2553.5999999999999</v>
      </c>
      <c r="BQ1333" s="17">
        <f t="shared" si="5040"/>
        <v>2553.5999999999999</v>
      </c>
      <c r="BR1333" s="17">
        <f t="shared" si="5092"/>
        <v>0</v>
      </c>
      <c r="BS1333" s="35">
        <v>0</v>
      </c>
      <c r="BT1333" s="35"/>
      <c r="BU1333" s="1"/>
      <c r="BV1333" s="1"/>
      <c r="BW1333" s="1"/>
      <c r="BX1333" s="1"/>
      <c r="BY1333" s="1"/>
      <c r="BZ1333" s="1"/>
      <c r="CA1333" s="1"/>
      <c r="CB1333" s="1"/>
    </row>
    <row r="1334" s="1" customFormat="1" ht="30">
      <c r="A1334" s="33" t="s">
        <v>509</v>
      </c>
      <c r="B1334" s="33" t="s">
        <v>128</v>
      </c>
      <c r="C1334" s="33" t="s">
        <v>274</v>
      </c>
      <c r="D1334" s="33" t="s">
        <v>453</v>
      </c>
      <c r="E1334" s="38"/>
      <c r="F1334" s="34" t="s">
        <v>454</v>
      </c>
      <c r="G1334" s="17">
        <f t="shared" si="5047"/>
        <v>2553.5999999999999</v>
      </c>
      <c r="H1334" s="17">
        <f t="shared" si="5048"/>
        <v>2553.5999999999999</v>
      </c>
      <c r="I1334" s="17">
        <f t="shared" si="5049"/>
        <v>2553.5999999999999</v>
      </c>
      <c r="J1334" s="17">
        <f t="shared" si="5050"/>
        <v>0</v>
      </c>
      <c r="K1334" s="17">
        <f t="shared" si="5051"/>
        <v>0</v>
      </c>
      <c r="L1334" s="17">
        <f t="shared" si="5052"/>
        <v>0</v>
      </c>
      <c r="M1334" s="17">
        <f t="shared" si="4903"/>
        <v>2553.5999999999999</v>
      </c>
      <c r="N1334" s="17">
        <f t="shared" si="4904"/>
        <v>2553.5999999999999</v>
      </c>
      <c r="O1334" s="17">
        <f t="shared" si="4905"/>
        <v>2553.5999999999999</v>
      </c>
      <c r="P1334" s="17">
        <f t="shared" si="5053"/>
        <v>0</v>
      </c>
      <c r="Q1334" s="17">
        <f t="shared" si="5054"/>
        <v>0</v>
      </c>
      <c r="R1334" s="17">
        <f t="shared" si="5055"/>
        <v>0</v>
      </c>
      <c r="S1334" s="17">
        <f t="shared" si="5056"/>
        <v>0</v>
      </c>
      <c r="T1334" s="17">
        <f t="shared" si="5057"/>
        <v>0</v>
      </c>
      <c r="U1334" s="17">
        <f t="shared" si="5058"/>
        <v>0</v>
      </c>
      <c r="V1334" s="17">
        <f t="shared" si="5059"/>
        <v>0</v>
      </c>
      <c r="W1334" s="17">
        <f t="shared" si="5060"/>
        <v>0</v>
      </c>
      <c r="X1334" s="17">
        <f t="shared" si="5061"/>
        <v>0</v>
      </c>
      <c r="Y1334" s="17">
        <f t="shared" si="4817"/>
        <v>2553.5999999999999</v>
      </c>
      <c r="Z1334" s="17">
        <f t="shared" si="4818"/>
        <v>2553.5999999999999</v>
      </c>
      <c r="AA1334" s="17">
        <f t="shared" si="4819"/>
        <v>2553.5999999999999</v>
      </c>
      <c r="AB1334" s="17">
        <f t="shared" si="5062"/>
        <v>0</v>
      </c>
      <c r="AC1334" s="17">
        <f t="shared" si="5063"/>
        <v>0</v>
      </c>
      <c r="AD1334" s="17">
        <f t="shared" si="5064"/>
        <v>0</v>
      </c>
      <c r="AE1334" s="17">
        <f t="shared" si="4820"/>
        <v>2553.5999999999999</v>
      </c>
      <c r="AF1334" s="17">
        <f t="shared" si="4821"/>
        <v>2553.5999999999999</v>
      </c>
      <c r="AG1334" s="17">
        <f t="shared" si="4822"/>
        <v>2553.5999999999999</v>
      </c>
      <c r="AH1334" s="17">
        <f t="shared" si="5065"/>
        <v>0</v>
      </c>
      <c r="AI1334" s="17">
        <f t="shared" si="5066"/>
        <v>0</v>
      </c>
      <c r="AJ1334" s="17">
        <f t="shared" si="5067"/>
        <v>0</v>
      </c>
      <c r="AK1334" s="17">
        <f t="shared" si="5068"/>
        <v>0</v>
      </c>
      <c r="AL1334" s="17">
        <f t="shared" si="5069"/>
        <v>0</v>
      </c>
      <c r="AM1334" s="17">
        <f t="shared" si="5070"/>
        <v>0</v>
      </c>
      <c r="AN1334" s="17">
        <f t="shared" si="5071"/>
        <v>0</v>
      </c>
      <c r="AO1334" s="17">
        <f t="shared" si="5072"/>
        <v>0</v>
      </c>
      <c r="AP1334" s="17">
        <f t="shared" si="5073"/>
        <v>0</v>
      </c>
      <c r="AQ1334" s="17">
        <f t="shared" si="5074"/>
        <v>0</v>
      </c>
      <c r="AR1334" s="17">
        <f t="shared" si="5075"/>
        <v>0</v>
      </c>
      <c r="AS1334" s="17">
        <f t="shared" si="5076"/>
        <v>0</v>
      </c>
      <c r="AT1334" s="17">
        <f t="shared" si="5077"/>
        <v>0</v>
      </c>
      <c r="AU1334" s="17">
        <f t="shared" si="5078"/>
        <v>0</v>
      </c>
      <c r="AV1334" s="17">
        <f t="shared" si="5079"/>
        <v>0</v>
      </c>
      <c r="AW1334" s="17">
        <f t="shared" si="5041"/>
        <v>2553.5999999999999</v>
      </c>
      <c r="AX1334" s="17">
        <f t="shared" si="5042"/>
        <v>2553.5999999999999</v>
      </c>
      <c r="AY1334" s="17">
        <f t="shared" si="5043"/>
        <v>2553.5999999999999</v>
      </c>
      <c r="AZ1334" s="17">
        <f t="shared" si="5080"/>
        <v>0</v>
      </c>
      <c r="BA1334" s="17">
        <f t="shared" si="5044"/>
        <v>2553.5999999999999</v>
      </c>
      <c r="BB1334" s="17">
        <f t="shared" si="5045"/>
        <v>2553.5999999999999</v>
      </c>
      <c r="BC1334" s="17">
        <f t="shared" si="5046"/>
        <v>2553.5999999999999</v>
      </c>
      <c r="BD1334" s="17">
        <f t="shared" si="5081"/>
        <v>0</v>
      </c>
      <c r="BE1334" s="17">
        <f t="shared" si="5082"/>
        <v>0</v>
      </c>
      <c r="BF1334" s="17">
        <f t="shared" si="5083"/>
        <v>0</v>
      </c>
      <c r="BG1334" s="17">
        <f t="shared" si="5084"/>
        <v>0</v>
      </c>
      <c r="BH1334" s="17">
        <f t="shared" si="5085"/>
        <v>0</v>
      </c>
      <c r="BI1334" s="17">
        <f t="shared" si="5086"/>
        <v>0</v>
      </c>
      <c r="BJ1334" s="17">
        <f t="shared" si="5087"/>
        <v>0</v>
      </c>
      <c r="BK1334" s="17">
        <f t="shared" si="5088"/>
        <v>0</v>
      </c>
      <c r="BL1334" s="17">
        <f t="shared" si="5089"/>
        <v>0</v>
      </c>
      <c r="BM1334" s="17">
        <f t="shared" si="5090"/>
        <v>0</v>
      </c>
      <c r="BN1334" s="17">
        <f t="shared" si="5091"/>
        <v>0</v>
      </c>
      <c r="BO1334" s="17">
        <f t="shared" si="5038"/>
        <v>2553.5999999999999</v>
      </c>
      <c r="BP1334" s="17">
        <f t="shared" si="5039"/>
        <v>2553.5999999999999</v>
      </c>
      <c r="BQ1334" s="17">
        <f t="shared" si="5040"/>
        <v>2553.5999999999999</v>
      </c>
      <c r="BR1334" s="17">
        <f t="shared" si="5092"/>
        <v>0</v>
      </c>
      <c r="BS1334" s="35"/>
      <c r="BT1334" s="35"/>
      <c r="BU1334" s="1"/>
      <c r="BV1334" s="1"/>
      <c r="BW1334" s="1"/>
      <c r="BX1334" s="1"/>
      <c r="BY1334" s="1"/>
      <c r="BZ1334" s="1"/>
      <c r="CA1334" s="1"/>
      <c r="CB1334" s="1"/>
    </row>
    <row r="1335" s="1" customFormat="1" ht="30">
      <c r="A1335" s="33" t="s">
        <v>509</v>
      </c>
      <c r="B1335" s="33" t="s">
        <v>128</v>
      </c>
      <c r="C1335" s="33" t="s">
        <v>274</v>
      </c>
      <c r="D1335" s="33" t="s">
        <v>455</v>
      </c>
      <c r="E1335" s="38"/>
      <c r="F1335" s="34" t="s">
        <v>456</v>
      </c>
      <c r="G1335" s="17">
        <f t="shared" si="5047"/>
        <v>2553.5999999999999</v>
      </c>
      <c r="H1335" s="17">
        <f t="shared" si="5048"/>
        <v>2553.5999999999999</v>
      </c>
      <c r="I1335" s="17">
        <f t="shared" si="5049"/>
        <v>2553.5999999999999</v>
      </c>
      <c r="J1335" s="17">
        <f t="shared" si="5050"/>
        <v>0</v>
      </c>
      <c r="K1335" s="17">
        <f t="shared" si="5051"/>
        <v>0</v>
      </c>
      <c r="L1335" s="17">
        <f t="shared" si="5052"/>
        <v>0</v>
      </c>
      <c r="M1335" s="17">
        <f t="shared" si="4903"/>
        <v>2553.5999999999999</v>
      </c>
      <c r="N1335" s="17">
        <f t="shared" si="4904"/>
        <v>2553.5999999999999</v>
      </c>
      <c r="O1335" s="17">
        <f t="shared" si="4905"/>
        <v>2553.5999999999999</v>
      </c>
      <c r="P1335" s="17">
        <f t="shared" si="5053"/>
        <v>0</v>
      </c>
      <c r="Q1335" s="17">
        <f t="shared" si="5054"/>
        <v>0</v>
      </c>
      <c r="R1335" s="17">
        <f t="shared" si="5055"/>
        <v>0</v>
      </c>
      <c r="S1335" s="17">
        <f t="shared" si="5056"/>
        <v>0</v>
      </c>
      <c r="T1335" s="17">
        <f t="shared" si="5057"/>
        <v>0</v>
      </c>
      <c r="U1335" s="17">
        <f t="shared" si="5058"/>
        <v>0</v>
      </c>
      <c r="V1335" s="17">
        <f t="shared" si="5059"/>
        <v>0</v>
      </c>
      <c r="W1335" s="17">
        <f t="shared" si="5060"/>
        <v>0</v>
      </c>
      <c r="X1335" s="17">
        <f t="shared" si="5061"/>
        <v>0</v>
      </c>
      <c r="Y1335" s="17">
        <f t="shared" si="4817"/>
        <v>2553.5999999999999</v>
      </c>
      <c r="Z1335" s="17">
        <f t="shared" si="4818"/>
        <v>2553.5999999999999</v>
      </c>
      <c r="AA1335" s="17">
        <f t="shared" si="4819"/>
        <v>2553.5999999999999</v>
      </c>
      <c r="AB1335" s="17">
        <f t="shared" si="5062"/>
        <v>0</v>
      </c>
      <c r="AC1335" s="17">
        <f t="shared" si="5063"/>
        <v>0</v>
      </c>
      <c r="AD1335" s="17">
        <f t="shared" si="5064"/>
        <v>0</v>
      </c>
      <c r="AE1335" s="17">
        <f t="shared" si="4820"/>
        <v>2553.5999999999999</v>
      </c>
      <c r="AF1335" s="17">
        <f t="shared" si="4821"/>
        <v>2553.5999999999999</v>
      </c>
      <c r="AG1335" s="17">
        <f t="shared" si="4822"/>
        <v>2553.5999999999999</v>
      </c>
      <c r="AH1335" s="17">
        <f t="shared" si="5065"/>
        <v>0</v>
      </c>
      <c r="AI1335" s="17">
        <f t="shared" si="5066"/>
        <v>0</v>
      </c>
      <c r="AJ1335" s="17">
        <f t="shared" si="5067"/>
        <v>0</v>
      </c>
      <c r="AK1335" s="17">
        <f t="shared" si="5068"/>
        <v>0</v>
      </c>
      <c r="AL1335" s="17">
        <f t="shared" si="5069"/>
        <v>0</v>
      </c>
      <c r="AM1335" s="17">
        <f t="shared" si="5070"/>
        <v>0</v>
      </c>
      <c r="AN1335" s="17">
        <f t="shared" si="5071"/>
        <v>0</v>
      </c>
      <c r="AO1335" s="17">
        <f t="shared" si="5072"/>
        <v>0</v>
      </c>
      <c r="AP1335" s="17">
        <f t="shared" si="5073"/>
        <v>0</v>
      </c>
      <c r="AQ1335" s="17">
        <f t="shared" si="5074"/>
        <v>0</v>
      </c>
      <c r="AR1335" s="17">
        <f t="shared" si="5075"/>
        <v>0</v>
      </c>
      <c r="AS1335" s="17">
        <f t="shared" si="5076"/>
        <v>0</v>
      </c>
      <c r="AT1335" s="17">
        <f t="shared" si="5077"/>
        <v>0</v>
      </c>
      <c r="AU1335" s="17">
        <f t="shared" si="5078"/>
        <v>0</v>
      </c>
      <c r="AV1335" s="17">
        <f t="shared" si="5079"/>
        <v>0</v>
      </c>
      <c r="AW1335" s="17">
        <f t="shared" si="5041"/>
        <v>2553.5999999999999</v>
      </c>
      <c r="AX1335" s="17">
        <f t="shared" si="5042"/>
        <v>2553.5999999999999</v>
      </c>
      <c r="AY1335" s="17">
        <f t="shared" si="5043"/>
        <v>2553.5999999999999</v>
      </c>
      <c r="AZ1335" s="17">
        <f t="shared" si="5080"/>
        <v>0</v>
      </c>
      <c r="BA1335" s="17">
        <f t="shared" si="5044"/>
        <v>2553.5999999999999</v>
      </c>
      <c r="BB1335" s="17">
        <f t="shared" si="5045"/>
        <v>2553.5999999999999</v>
      </c>
      <c r="BC1335" s="17">
        <f t="shared" si="5046"/>
        <v>2553.5999999999999</v>
      </c>
      <c r="BD1335" s="17">
        <f t="shared" si="5081"/>
        <v>0</v>
      </c>
      <c r="BE1335" s="17">
        <f t="shared" si="5082"/>
        <v>0</v>
      </c>
      <c r="BF1335" s="17">
        <f t="shared" si="5083"/>
        <v>0</v>
      </c>
      <c r="BG1335" s="17">
        <f t="shared" si="5084"/>
        <v>0</v>
      </c>
      <c r="BH1335" s="17">
        <f t="shared" si="5085"/>
        <v>0</v>
      </c>
      <c r="BI1335" s="17">
        <f t="shared" si="5086"/>
        <v>0</v>
      </c>
      <c r="BJ1335" s="17">
        <f t="shared" si="5087"/>
        <v>0</v>
      </c>
      <c r="BK1335" s="17">
        <f t="shared" si="5088"/>
        <v>0</v>
      </c>
      <c r="BL1335" s="17">
        <f t="shared" si="5089"/>
        <v>0</v>
      </c>
      <c r="BM1335" s="17">
        <f t="shared" si="5090"/>
        <v>0</v>
      </c>
      <c r="BN1335" s="17">
        <f t="shared" si="5091"/>
        <v>0</v>
      </c>
      <c r="BO1335" s="17">
        <f t="shared" si="5038"/>
        <v>2553.5999999999999</v>
      </c>
      <c r="BP1335" s="17">
        <f t="shared" si="5039"/>
        <v>2553.5999999999999</v>
      </c>
      <c r="BQ1335" s="17">
        <f t="shared" si="5040"/>
        <v>2553.5999999999999</v>
      </c>
      <c r="BR1335" s="17">
        <f t="shared" si="5092"/>
        <v>0</v>
      </c>
      <c r="BS1335" s="35"/>
      <c r="BT1335" s="35"/>
      <c r="BU1335" s="1"/>
      <c r="BV1335" s="1"/>
      <c r="BW1335" s="1"/>
      <c r="BX1335" s="1"/>
      <c r="BY1335" s="1"/>
      <c r="BZ1335" s="1"/>
      <c r="CA1335" s="1"/>
      <c r="CB1335" s="1"/>
    </row>
    <row r="1336" s="1" customFormat="1" ht="46.5" customHeight="1">
      <c r="A1336" s="33" t="s">
        <v>509</v>
      </c>
      <c r="B1336" s="33" t="s">
        <v>128</v>
      </c>
      <c r="C1336" s="33" t="s">
        <v>274</v>
      </c>
      <c r="D1336" s="33" t="s">
        <v>455</v>
      </c>
      <c r="E1336" s="33" t="s">
        <v>48</v>
      </c>
      <c r="F1336" s="34" t="s">
        <v>49</v>
      </c>
      <c r="G1336" s="17">
        <v>2553.5999999999999</v>
      </c>
      <c r="H1336" s="17">
        <v>2553.5999999999999</v>
      </c>
      <c r="I1336" s="17">
        <v>2553.5999999999999</v>
      </c>
      <c r="J1336" s="17"/>
      <c r="K1336" s="17"/>
      <c r="L1336" s="17"/>
      <c r="M1336" s="17">
        <f t="shared" si="4903"/>
        <v>2553.5999999999999</v>
      </c>
      <c r="N1336" s="17">
        <f t="shared" si="4904"/>
        <v>2553.5999999999999</v>
      </c>
      <c r="O1336" s="17">
        <f t="shared" si="4905"/>
        <v>2553.5999999999999</v>
      </c>
      <c r="P1336" s="17"/>
      <c r="Q1336" s="17"/>
      <c r="R1336" s="17"/>
      <c r="S1336" s="17"/>
      <c r="T1336" s="17"/>
      <c r="U1336" s="17"/>
      <c r="V1336" s="17"/>
      <c r="W1336" s="17"/>
      <c r="X1336" s="17"/>
      <c r="Y1336" s="17">
        <f t="shared" si="4817"/>
        <v>2553.5999999999999</v>
      </c>
      <c r="Z1336" s="17">
        <f t="shared" si="4818"/>
        <v>2553.5999999999999</v>
      </c>
      <c r="AA1336" s="17">
        <f t="shared" si="4819"/>
        <v>2553.5999999999999</v>
      </c>
      <c r="AB1336" s="17"/>
      <c r="AC1336" s="17"/>
      <c r="AD1336" s="17"/>
      <c r="AE1336" s="17">
        <f t="shared" si="4820"/>
        <v>2553.5999999999999</v>
      </c>
      <c r="AF1336" s="17">
        <f t="shared" si="4821"/>
        <v>2553.5999999999999</v>
      </c>
      <c r="AG1336" s="17">
        <f t="shared" si="4822"/>
        <v>2553.5999999999999</v>
      </c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>
        <f t="shared" si="5041"/>
        <v>2553.5999999999999</v>
      </c>
      <c r="AX1336" s="17">
        <f t="shared" si="5042"/>
        <v>2553.5999999999999</v>
      </c>
      <c r="AY1336" s="17">
        <f t="shared" si="5043"/>
        <v>2553.5999999999999</v>
      </c>
      <c r="AZ1336" s="17"/>
      <c r="BA1336" s="17">
        <f t="shared" si="5044"/>
        <v>2553.5999999999999</v>
      </c>
      <c r="BB1336" s="17">
        <f t="shared" si="5045"/>
        <v>2553.5999999999999</v>
      </c>
      <c r="BC1336" s="17">
        <f t="shared" si="5046"/>
        <v>2553.5999999999999</v>
      </c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>
        <f t="shared" si="5038"/>
        <v>2553.5999999999999</v>
      </c>
      <c r="BP1336" s="17">
        <f t="shared" si="5039"/>
        <v>2553.5999999999999</v>
      </c>
      <c r="BQ1336" s="17">
        <f t="shared" si="5040"/>
        <v>2553.5999999999999</v>
      </c>
      <c r="BR1336" s="17"/>
      <c r="BS1336" s="35"/>
      <c r="BT1336" s="35"/>
      <c r="BU1336" s="1"/>
      <c r="BV1336" s="1"/>
      <c r="BW1336" s="1"/>
      <c r="BX1336" s="1"/>
      <c r="BY1336" s="1"/>
      <c r="BZ1336" s="1"/>
      <c r="CA1336" s="1"/>
      <c r="CB1336" s="1"/>
    </row>
    <row r="1337" s="1" customFormat="1" ht="46.5" customHeight="1">
      <c r="A1337" s="33" t="s">
        <v>509</v>
      </c>
      <c r="B1337" s="33" t="s">
        <v>128</v>
      </c>
      <c r="C1337" s="33" t="s">
        <v>274</v>
      </c>
      <c r="D1337" s="33" t="s">
        <v>457</v>
      </c>
      <c r="E1337" s="38"/>
      <c r="F1337" s="34" t="s">
        <v>458</v>
      </c>
      <c r="G1337" s="17">
        <f t="shared" si="5047"/>
        <v>13227.299999999999</v>
      </c>
      <c r="H1337" s="17">
        <f t="shared" si="5048"/>
        <v>13227.299999999999</v>
      </c>
      <c r="I1337" s="17">
        <f t="shared" si="5049"/>
        <v>13227.299999999999</v>
      </c>
      <c r="J1337" s="17">
        <f t="shared" si="5050"/>
        <v>0</v>
      </c>
      <c r="K1337" s="17">
        <f t="shared" si="5051"/>
        <v>0</v>
      </c>
      <c r="L1337" s="17">
        <f t="shared" si="5052"/>
        <v>0</v>
      </c>
      <c r="M1337" s="17">
        <f t="shared" si="4903"/>
        <v>13227.299999999999</v>
      </c>
      <c r="N1337" s="17">
        <f t="shared" si="4904"/>
        <v>13227.299999999999</v>
      </c>
      <c r="O1337" s="17">
        <f t="shared" si="4905"/>
        <v>13227.299999999999</v>
      </c>
      <c r="P1337" s="17">
        <f t="shared" si="5053"/>
        <v>0</v>
      </c>
      <c r="Q1337" s="17">
        <f t="shared" si="5054"/>
        <v>0</v>
      </c>
      <c r="R1337" s="17">
        <f t="shared" si="5055"/>
        <v>0</v>
      </c>
      <c r="S1337" s="17">
        <f t="shared" si="5056"/>
        <v>0</v>
      </c>
      <c r="T1337" s="17">
        <f t="shared" si="5057"/>
        <v>0</v>
      </c>
      <c r="U1337" s="17">
        <f t="shared" si="5058"/>
        <v>0</v>
      </c>
      <c r="V1337" s="17">
        <f t="shared" si="5059"/>
        <v>0</v>
      </c>
      <c r="W1337" s="17">
        <f t="shared" si="5060"/>
        <v>0</v>
      </c>
      <c r="X1337" s="17">
        <f t="shared" si="5061"/>
        <v>0</v>
      </c>
      <c r="Y1337" s="17">
        <f t="shared" si="4817"/>
        <v>13227.299999999999</v>
      </c>
      <c r="Z1337" s="17">
        <f t="shared" si="4818"/>
        <v>13227.299999999999</v>
      </c>
      <c r="AA1337" s="17">
        <f t="shared" si="4819"/>
        <v>13227.299999999999</v>
      </c>
      <c r="AB1337" s="17">
        <f t="shared" si="5062"/>
        <v>0</v>
      </c>
      <c r="AC1337" s="17">
        <f t="shared" si="5063"/>
        <v>0</v>
      </c>
      <c r="AD1337" s="17">
        <f t="shared" si="5064"/>
        <v>0</v>
      </c>
      <c r="AE1337" s="17">
        <f t="shared" si="4820"/>
        <v>13227.299999999999</v>
      </c>
      <c r="AF1337" s="17">
        <f t="shared" si="4821"/>
        <v>13227.299999999999</v>
      </c>
      <c r="AG1337" s="17">
        <f t="shared" si="4822"/>
        <v>13227.299999999999</v>
      </c>
      <c r="AH1337" s="17">
        <f t="shared" si="5065"/>
        <v>0</v>
      </c>
      <c r="AI1337" s="17">
        <f t="shared" si="5066"/>
        <v>0</v>
      </c>
      <c r="AJ1337" s="17">
        <f t="shared" si="5067"/>
        <v>0</v>
      </c>
      <c r="AK1337" s="17">
        <f t="shared" si="5068"/>
        <v>0</v>
      </c>
      <c r="AL1337" s="17">
        <f t="shared" si="5069"/>
        <v>0</v>
      </c>
      <c r="AM1337" s="17">
        <f t="shared" si="5070"/>
        <v>0</v>
      </c>
      <c r="AN1337" s="17">
        <f t="shared" si="5071"/>
        <v>0</v>
      </c>
      <c r="AO1337" s="17">
        <f t="shared" si="5072"/>
        <v>0</v>
      </c>
      <c r="AP1337" s="17">
        <f t="shared" si="5073"/>
        <v>0</v>
      </c>
      <c r="AQ1337" s="17">
        <f t="shared" si="5074"/>
        <v>0</v>
      </c>
      <c r="AR1337" s="17">
        <f t="shared" si="5075"/>
        <v>0</v>
      </c>
      <c r="AS1337" s="17">
        <f t="shared" si="5076"/>
        <v>0</v>
      </c>
      <c r="AT1337" s="17">
        <f t="shared" si="5077"/>
        <v>0</v>
      </c>
      <c r="AU1337" s="17">
        <f t="shared" si="5078"/>
        <v>0</v>
      </c>
      <c r="AV1337" s="17">
        <f t="shared" si="5079"/>
        <v>0</v>
      </c>
      <c r="AW1337" s="17">
        <f t="shared" si="5041"/>
        <v>13227.299999999999</v>
      </c>
      <c r="AX1337" s="17">
        <f t="shared" si="5042"/>
        <v>13227.299999999999</v>
      </c>
      <c r="AY1337" s="17">
        <f t="shared" si="5043"/>
        <v>13227.299999999999</v>
      </c>
      <c r="AZ1337" s="17">
        <f t="shared" si="5080"/>
        <v>0</v>
      </c>
      <c r="BA1337" s="17">
        <f t="shared" si="5044"/>
        <v>13227.299999999999</v>
      </c>
      <c r="BB1337" s="17">
        <f t="shared" si="5045"/>
        <v>13227.299999999999</v>
      </c>
      <c r="BC1337" s="17">
        <f t="shared" si="5046"/>
        <v>13227.299999999999</v>
      </c>
      <c r="BD1337" s="17">
        <f t="shared" si="5081"/>
        <v>0</v>
      </c>
      <c r="BE1337" s="17">
        <f t="shared" si="5082"/>
        <v>0</v>
      </c>
      <c r="BF1337" s="17">
        <f t="shared" si="5083"/>
        <v>0</v>
      </c>
      <c r="BG1337" s="17">
        <f t="shared" si="5084"/>
        <v>0</v>
      </c>
      <c r="BH1337" s="17">
        <f t="shared" si="5085"/>
        <v>0</v>
      </c>
      <c r="BI1337" s="17">
        <f t="shared" si="5086"/>
        <v>0</v>
      </c>
      <c r="BJ1337" s="17">
        <f t="shared" si="5087"/>
        <v>0</v>
      </c>
      <c r="BK1337" s="17">
        <f t="shared" si="5088"/>
        <v>0</v>
      </c>
      <c r="BL1337" s="17">
        <f t="shared" si="5089"/>
        <v>0</v>
      </c>
      <c r="BM1337" s="17">
        <f t="shared" si="5090"/>
        <v>0</v>
      </c>
      <c r="BN1337" s="17">
        <f t="shared" si="5091"/>
        <v>0</v>
      </c>
      <c r="BO1337" s="17">
        <f t="shared" si="5038"/>
        <v>13227.299999999999</v>
      </c>
      <c r="BP1337" s="17">
        <f t="shared" si="5039"/>
        <v>13227.299999999999</v>
      </c>
      <c r="BQ1337" s="17">
        <f t="shared" si="5040"/>
        <v>13227.299999999999</v>
      </c>
      <c r="BR1337" s="17">
        <f t="shared" si="5092"/>
        <v>0</v>
      </c>
      <c r="BS1337" s="35"/>
      <c r="BT1337" s="35"/>
      <c r="BU1337" s="1"/>
      <c r="BV1337" s="1"/>
      <c r="BW1337" s="1"/>
      <c r="BX1337" s="1"/>
      <c r="BY1337" s="1"/>
      <c r="BZ1337" s="1"/>
      <c r="CA1337" s="1"/>
      <c r="CB1337" s="1"/>
    </row>
    <row r="1338" s="1" customFormat="1" ht="24.75" customHeight="1">
      <c r="A1338" s="33" t="s">
        <v>509</v>
      </c>
      <c r="B1338" s="33" t="s">
        <v>128</v>
      </c>
      <c r="C1338" s="33" t="s">
        <v>274</v>
      </c>
      <c r="D1338" s="33" t="s">
        <v>459</v>
      </c>
      <c r="E1338" s="38"/>
      <c r="F1338" s="34" t="s">
        <v>87</v>
      </c>
      <c r="G1338" s="17">
        <f t="shared" si="5047"/>
        <v>13227.299999999999</v>
      </c>
      <c r="H1338" s="17">
        <f t="shared" si="5048"/>
        <v>13227.299999999999</v>
      </c>
      <c r="I1338" s="17">
        <f t="shared" si="5049"/>
        <v>13227.299999999999</v>
      </c>
      <c r="J1338" s="17">
        <f t="shared" si="5050"/>
        <v>0</v>
      </c>
      <c r="K1338" s="17">
        <f t="shared" si="5051"/>
        <v>0</v>
      </c>
      <c r="L1338" s="17">
        <f t="shared" si="5052"/>
        <v>0</v>
      </c>
      <c r="M1338" s="17">
        <f t="shared" si="4903"/>
        <v>13227.299999999999</v>
      </c>
      <c r="N1338" s="17">
        <f t="shared" si="4904"/>
        <v>13227.299999999999</v>
      </c>
      <c r="O1338" s="17">
        <f t="shared" si="4905"/>
        <v>13227.299999999999</v>
      </c>
      <c r="P1338" s="17">
        <f t="shared" si="5053"/>
        <v>0</v>
      </c>
      <c r="Q1338" s="17">
        <f t="shared" si="5054"/>
        <v>0</v>
      </c>
      <c r="R1338" s="17">
        <f t="shared" si="5055"/>
        <v>0</v>
      </c>
      <c r="S1338" s="17">
        <f t="shared" si="5056"/>
        <v>0</v>
      </c>
      <c r="T1338" s="17">
        <f t="shared" si="5057"/>
        <v>0</v>
      </c>
      <c r="U1338" s="17">
        <f t="shared" si="5058"/>
        <v>0</v>
      </c>
      <c r="V1338" s="17">
        <f t="shared" si="5059"/>
        <v>0</v>
      </c>
      <c r="W1338" s="17">
        <f t="shared" si="5060"/>
        <v>0</v>
      </c>
      <c r="X1338" s="17">
        <f t="shared" si="5061"/>
        <v>0</v>
      </c>
      <c r="Y1338" s="17">
        <f t="shared" si="4817"/>
        <v>13227.299999999999</v>
      </c>
      <c r="Z1338" s="17">
        <f t="shared" si="4818"/>
        <v>13227.299999999999</v>
      </c>
      <c r="AA1338" s="17">
        <f t="shared" si="4819"/>
        <v>13227.299999999999</v>
      </c>
      <c r="AB1338" s="17">
        <f t="shared" si="5062"/>
        <v>0</v>
      </c>
      <c r="AC1338" s="17">
        <f t="shared" si="5063"/>
        <v>0</v>
      </c>
      <c r="AD1338" s="17">
        <f t="shared" si="5064"/>
        <v>0</v>
      </c>
      <c r="AE1338" s="17">
        <f t="shared" si="4820"/>
        <v>13227.299999999999</v>
      </c>
      <c r="AF1338" s="17">
        <f t="shared" si="4821"/>
        <v>13227.299999999999</v>
      </c>
      <c r="AG1338" s="17">
        <f t="shared" si="4822"/>
        <v>13227.299999999999</v>
      </c>
      <c r="AH1338" s="17">
        <f t="shared" si="5065"/>
        <v>0</v>
      </c>
      <c r="AI1338" s="17">
        <f t="shared" si="5066"/>
        <v>0</v>
      </c>
      <c r="AJ1338" s="17">
        <f t="shared" si="5067"/>
        <v>0</v>
      </c>
      <c r="AK1338" s="17">
        <f t="shared" si="5068"/>
        <v>0</v>
      </c>
      <c r="AL1338" s="17">
        <f t="shared" si="5069"/>
        <v>0</v>
      </c>
      <c r="AM1338" s="17">
        <f t="shared" si="5070"/>
        <v>0</v>
      </c>
      <c r="AN1338" s="17">
        <f t="shared" si="5071"/>
        <v>0</v>
      </c>
      <c r="AO1338" s="17">
        <f t="shared" si="5072"/>
        <v>0</v>
      </c>
      <c r="AP1338" s="17">
        <f t="shared" si="5073"/>
        <v>0</v>
      </c>
      <c r="AQ1338" s="17">
        <f t="shared" si="5074"/>
        <v>0</v>
      </c>
      <c r="AR1338" s="17">
        <f t="shared" si="5075"/>
        <v>0</v>
      </c>
      <c r="AS1338" s="17">
        <f t="shared" si="5076"/>
        <v>0</v>
      </c>
      <c r="AT1338" s="17">
        <f t="shared" si="5077"/>
        <v>0</v>
      </c>
      <c r="AU1338" s="17">
        <f t="shared" si="5078"/>
        <v>0</v>
      </c>
      <c r="AV1338" s="17">
        <f t="shared" si="5079"/>
        <v>0</v>
      </c>
      <c r="AW1338" s="17">
        <f t="shared" si="5041"/>
        <v>13227.299999999999</v>
      </c>
      <c r="AX1338" s="17">
        <f t="shared" si="5042"/>
        <v>13227.299999999999</v>
      </c>
      <c r="AY1338" s="17">
        <f t="shared" si="5043"/>
        <v>13227.299999999999</v>
      </c>
      <c r="AZ1338" s="17">
        <f t="shared" si="5080"/>
        <v>0</v>
      </c>
      <c r="BA1338" s="17">
        <f t="shared" si="5044"/>
        <v>13227.299999999999</v>
      </c>
      <c r="BB1338" s="17">
        <f t="shared" si="5045"/>
        <v>13227.299999999999</v>
      </c>
      <c r="BC1338" s="17">
        <f t="shared" si="5046"/>
        <v>13227.299999999999</v>
      </c>
      <c r="BD1338" s="17">
        <f t="shared" si="5081"/>
        <v>0</v>
      </c>
      <c r="BE1338" s="17">
        <f t="shared" si="5082"/>
        <v>0</v>
      </c>
      <c r="BF1338" s="17">
        <f t="shared" si="5083"/>
        <v>0</v>
      </c>
      <c r="BG1338" s="17">
        <f t="shared" si="5084"/>
        <v>0</v>
      </c>
      <c r="BH1338" s="17">
        <f t="shared" si="5085"/>
        <v>0</v>
      </c>
      <c r="BI1338" s="17">
        <f t="shared" si="5086"/>
        <v>0</v>
      </c>
      <c r="BJ1338" s="17">
        <f t="shared" si="5087"/>
        <v>0</v>
      </c>
      <c r="BK1338" s="17">
        <f t="shared" si="5088"/>
        <v>0</v>
      </c>
      <c r="BL1338" s="17">
        <f t="shared" si="5089"/>
        <v>0</v>
      </c>
      <c r="BM1338" s="17">
        <f t="shared" si="5090"/>
        <v>0</v>
      </c>
      <c r="BN1338" s="17">
        <f t="shared" si="5091"/>
        <v>0</v>
      </c>
      <c r="BO1338" s="17">
        <f t="shared" si="5038"/>
        <v>13227.299999999999</v>
      </c>
      <c r="BP1338" s="17">
        <f t="shared" si="5039"/>
        <v>13227.299999999999</v>
      </c>
      <c r="BQ1338" s="17">
        <f t="shared" si="5040"/>
        <v>13227.299999999999</v>
      </c>
      <c r="BR1338" s="17">
        <f t="shared" si="5092"/>
        <v>0</v>
      </c>
      <c r="BS1338" s="35"/>
      <c r="BT1338" s="35"/>
      <c r="BU1338" s="1"/>
      <c r="BV1338" s="1"/>
      <c r="BW1338" s="1"/>
      <c r="BX1338" s="1"/>
      <c r="BY1338" s="1"/>
      <c r="BZ1338" s="1"/>
      <c r="CA1338" s="1"/>
      <c r="CB1338" s="1"/>
    </row>
    <row r="1339" s="1" customFormat="1" ht="30">
      <c r="A1339" s="33" t="s">
        <v>509</v>
      </c>
      <c r="B1339" s="33" t="s">
        <v>128</v>
      </c>
      <c r="C1339" s="33" t="s">
        <v>274</v>
      </c>
      <c r="D1339" s="33" t="s">
        <v>460</v>
      </c>
      <c r="E1339" s="38"/>
      <c r="F1339" s="34" t="s">
        <v>461</v>
      </c>
      <c r="G1339" s="17">
        <f t="shared" si="5047"/>
        <v>13227.299999999999</v>
      </c>
      <c r="H1339" s="17">
        <f t="shared" si="5048"/>
        <v>13227.299999999999</v>
      </c>
      <c r="I1339" s="17">
        <f t="shared" si="5049"/>
        <v>13227.299999999999</v>
      </c>
      <c r="J1339" s="17">
        <f t="shared" si="5050"/>
        <v>0</v>
      </c>
      <c r="K1339" s="17">
        <f t="shared" si="5051"/>
        <v>0</v>
      </c>
      <c r="L1339" s="17">
        <f t="shared" si="5052"/>
        <v>0</v>
      </c>
      <c r="M1339" s="17">
        <f t="shared" si="4903"/>
        <v>13227.299999999999</v>
      </c>
      <c r="N1339" s="17">
        <f t="shared" si="4904"/>
        <v>13227.299999999999</v>
      </c>
      <c r="O1339" s="17">
        <f t="shared" si="4905"/>
        <v>13227.299999999999</v>
      </c>
      <c r="P1339" s="17">
        <f t="shared" si="5053"/>
        <v>0</v>
      </c>
      <c r="Q1339" s="17">
        <f t="shared" si="5054"/>
        <v>0</v>
      </c>
      <c r="R1339" s="17">
        <f t="shared" si="5055"/>
        <v>0</v>
      </c>
      <c r="S1339" s="17">
        <f t="shared" si="5056"/>
        <v>0</v>
      </c>
      <c r="T1339" s="17">
        <f t="shared" si="5057"/>
        <v>0</v>
      </c>
      <c r="U1339" s="17">
        <f t="shared" si="5058"/>
        <v>0</v>
      </c>
      <c r="V1339" s="17">
        <f t="shared" si="5059"/>
        <v>0</v>
      </c>
      <c r="W1339" s="17">
        <f t="shared" si="5060"/>
        <v>0</v>
      </c>
      <c r="X1339" s="17">
        <f t="shared" si="5061"/>
        <v>0</v>
      </c>
      <c r="Y1339" s="17">
        <f t="shared" si="4817"/>
        <v>13227.299999999999</v>
      </c>
      <c r="Z1339" s="17">
        <f t="shared" si="4818"/>
        <v>13227.299999999999</v>
      </c>
      <c r="AA1339" s="17">
        <f t="shared" si="4819"/>
        <v>13227.299999999999</v>
      </c>
      <c r="AB1339" s="17">
        <f t="shared" si="5062"/>
        <v>0</v>
      </c>
      <c r="AC1339" s="17">
        <f t="shared" si="5063"/>
        <v>0</v>
      </c>
      <c r="AD1339" s="17">
        <f t="shared" si="5064"/>
        <v>0</v>
      </c>
      <c r="AE1339" s="17">
        <f t="shared" si="4820"/>
        <v>13227.299999999999</v>
      </c>
      <c r="AF1339" s="17">
        <f t="shared" si="4821"/>
        <v>13227.299999999999</v>
      </c>
      <c r="AG1339" s="17">
        <f t="shared" si="4822"/>
        <v>13227.299999999999</v>
      </c>
      <c r="AH1339" s="17">
        <f t="shared" si="5065"/>
        <v>0</v>
      </c>
      <c r="AI1339" s="17">
        <f t="shared" si="5066"/>
        <v>0</v>
      </c>
      <c r="AJ1339" s="17">
        <f t="shared" si="5067"/>
        <v>0</v>
      </c>
      <c r="AK1339" s="17">
        <f t="shared" si="5068"/>
        <v>0</v>
      </c>
      <c r="AL1339" s="17">
        <f t="shared" si="5069"/>
        <v>0</v>
      </c>
      <c r="AM1339" s="17">
        <f t="shared" si="5070"/>
        <v>0</v>
      </c>
      <c r="AN1339" s="17">
        <f t="shared" si="5071"/>
        <v>0</v>
      </c>
      <c r="AO1339" s="17">
        <f t="shared" si="5072"/>
        <v>0</v>
      </c>
      <c r="AP1339" s="17">
        <f t="shared" si="5073"/>
        <v>0</v>
      </c>
      <c r="AQ1339" s="17">
        <f t="shared" si="5074"/>
        <v>0</v>
      </c>
      <c r="AR1339" s="17">
        <f t="shared" si="5075"/>
        <v>0</v>
      </c>
      <c r="AS1339" s="17">
        <f t="shared" si="5076"/>
        <v>0</v>
      </c>
      <c r="AT1339" s="17">
        <f t="shared" si="5077"/>
        <v>0</v>
      </c>
      <c r="AU1339" s="17">
        <f t="shared" si="5078"/>
        <v>0</v>
      </c>
      <c r="AV1339" s="17">
        <f t="shared" si="5079"/>
        <v>0</v>
      </c>
      <c r="AW1339" s="17">
        <f t="shared" si="5041"/>
        <v>13227.299999999999</v>
      </c>
      <c r="AX1339" s="17">
        <f t="shared" si="5042"/>
        <v>13227.299999999999</v>
      </c>
      <c r="AY1339" s="17">
        <f t="shared" si="5043"/>
        <v>13227.299999999999</v>
      </c>
      <c r="AZ1339" s="17">
        <f t="shared" si="5080"/>
        <v>0</v>
      </c>
      <c r="BA1339" s="17">
        <f t="shared" si="5044"/>
        <v>13227.299999999999</v>
      </c>
      <c r="BB1339" s="17">
        <f t="shared" si="5045"/>
        <v>13227.299999999999</v>
      </c>
      <c r="BC1339" s="17">
        <f t="shared" si="5046"/>
        <v>13227.299999999999</v>
      </c>
      <c r="BD1339" s="17">
        <f t="shared" si="5081"/>
        <v>0</v>
      </c>
      <c r="BE1339" s="17">
        <f t="shared" si="5082"/>
        <v>0</v>
      </c>
      <c r="BF1339" s="17">
        <f t="shared" si="5083"/>
        <v>0</v>
      </c>
      <c r="BG1339" s="17">
        <f t="shared" si="5084"/>
        <v>0</v>
      </c>
      <c r="BH1339" s="17">
        <f t="shared" si="5085"/>
        <v>0</v>
      </c>
      <c r="BI1339" s="17">
        <f t="shared" si="5086"/>
        <v>0</v>
      </c>
      <c r="BJ1339" s="17">
        <f t="shared" si="5087"/>
        <v>0</v>
      </c>
      <c r="BK1339" s="17">
        <f t="shared" si="5088"/>
        <v>0</v>
      </c>
      <c r="BL1339" s="17">
        <f t="shared" si="5089"/>
        <v>0</v>
      </c>
      <c r="BM1339" s="17">
        <f t="shared" si="5090"/>
        <v>0</v>
      </c>
      <c r="BN1339" s="17">
        <f t="shared" si="5091"/>
        <v>0</v>
      </c>
      <c r="BO1339" s="17">
        <f t="shared" si="5038"/>
        <v>13227.299999999999</v>
      </c>
      <c r="BP1339" s="17">
        <f t="shared" si="5039"/>
        <v>13227.299999999999</v>
      </c>
      <c r="BQ1339" s="17">
        <f t="shared" si="5040"/>
        <v>13227.299999999999</v>
      </c>
      <c r="BR1339" s="17">
        <f t="shared" si="5092"/>
        <v>0</v>
      </c>
      <c r="BS1339" s="35"/>
      <c r="BT1339" s="35"/>
      <c r="BU1339" s="1"/>
      <c r="BV1339" s="1"/>
      <c r="BW1339" s="1"/>
      <c r="BX1339" s="1"/>
      <c r="BY1339" s="1"/>
      <c r="BZ1339" s="1"/>
      <c r="CA1339" s="1"/>
      <c r="CB1339" s="1"/>
    </row>
    <row r="1340" s="1" customFormat="1" ht="38.25" customHeight="1">
      <c r="A1340" s="33" t="s">
        <v>509</v>
      </c>
      <c r="B1340" s="33" t="s">
        <v>128</v>
      </c>
      <c r="C1340" s="33" t="s">
        <v>274</v>
      </c>
      <c r="D1340" s="33" t="s">
        <v>462</v>
      </c>
      <c r="E1340" s="38"/>
      <c r="F1340" s="34" t="s">
        <v>463</v>
      </c>
      <c r="G1340" s="17">
        <f t="shared" si="5047"/>
        <v>13227.299999999999</v>
      </c>
      <c r="H1340" s="17">
        <f t="shared" si="5048"/>
        <v>13227.299999999999</v>
      </c>
      <c r="I1340" s="17">
        <f t="shared" si="5049"/>
        <v>13227.299999999999</v>
      </c>
      <c r="J1340" s="17">
        <f t="shared" si="5050"/>
        <v>0</v>
      </c>
      <c r="K1340" s="17">
        <f t="shared" si="5051"/>
        <v>0</v>
      </c>
      <c r="L1340" s="17">
        <f t="shared" si="5052"/>
        <v>0</v>
      </c>
      <c r="M1340" s="17">
        <f t="shared" si="4903"/>
        <v>13227.299999999999</v>
      </c>
      <c r="N1340" s="17">
        <f t="shared" si="4904"/>
        <v>13227.299999999999</v>
      </c>
      <c r="O1340" s="17">
        <f t="shared" si="4905"/>
        <v>13227.299999999999</v>
      </c>
      <c r="P1340" s="17">
        <f t="shared" si="5053"/>
        <v>0</v>
      </c>
      <c r="Q1340" s="17">
        <f t="shared" si="5054"/>
        <v>0</v>
      </c>
      <c r="R1340" s="17">
        <f t="shared" si="5055"/>
        <v>0</v>
      </c>
      <c r="S1340" s="17">
        <f t="shared" si="5056"/>
        <v>0</v>
      </c>
      <c r="T1340" s="17">
        <f t="shared" si="5057"/>
        <v>0</v>
      </c>
      <c r="U1340" s="17">
        <f t="shared" si="5058"/>
        <v>0</v>
      </c>
      <c r="V1340" s="17">
        <f t="shared" si="5059"/>
        <v>0</v>
      </c>
      <c r="W1340" s="17">
        <f t="shared" si="5060"/>
        <v>0</v>
      </c>
      <c r="X1340" s="17">
        <f t="shared" si="5061"/>
        <v>0</v>
      </c>
      <c r="Y1340" s="17">
        <f t="shared" si="4817"/>
        <v>13227.299999999999</v>
      </c>
      <c r="Z1340" s="17">
        <f t="shared" si="4818"/>
        <v>13227.299999999999</v>
      </c>
      <c r="AA1340" s="17">
        <f t="shared" si="4819"/>
        <v>13227.299999999999</v>
      </c>
      <c r="AB1340" s="17">
        <f t="shared" si="5062"/>
        <v>0</v>
      </c>
      <c r="AC1340" s="17">
        <f t="shared" si="5063"/>
        <v>0</v>
      </c>
      <c r="AD1340" s="17">
        <f t="shared" si="5064"/>
        <v>0</v>
      </c>
      <c r="AE1340" s="17">
        <f t="shared" si="4820"/>
        <v>13227.299999999999</v>
      </c>
      <c r="AF1340" s="17">
        <f t="shared" si="4821"/>
        <v>13227.299999999999</v>
      </c>
      <c r="AG1340" s="17">
        <f t="shared" si="4822"/>
        <v>13227.299999999999</v>
      </c>
      <c r="AH1340" s="17">
        <f t="shared" si="5065"/>
        <v>0</v>
      </c>
      <c r="AI1340" s="17">
        <f t="shared" si="5066"/>
        <v>0</v>
      </c>
      <c r="AJ1340" s="17">
        <f t="shared" si="5067"/>
        <v>0</v>
      </c>
      <c r="AK1340" s="17">
        <f t="shared" si="5068"/>
        <v>0</v>
      </c>
      <c r="AL1340" s="17">
        <f t="shared" si="5069"/>
        <v>0</v>
      </c>
      <c r="AM1340" s="17">
        <f t="shared" si="5070"/>
        <v>0</v>
      </c>
      <c r="AN1340" s="17">
        <f t="shared" si="5071"/>
        <v>0</v>
      </c>
      <c r="AO1340" s="17">
        <f t="shared" si="5072"/>
        <v>0</v>
      </c>
      <c r="AP1340" s="17">
        <f t="shared" si="5073"/>
        <v>0</v>
      </c>
      <c r="AQ1340" s="17">
        <f t="shared" si="5074"/>
        <v>0</v>
      </c>
      <c r="AR1340" s="17">
        <f t="shared" si="5075"/>
        <v>0</v>
      </c>
      <c r="AS1340" s="17">
        <f t="shared" si="5076"/>
        <v>0</v>
      </c>
      <c r="AT1340" s="17">
        <f t="shared" si="5077"/>
        <v>0</v>
      </c>
      <c r="AU1340" s="17">
        <f t="shared" si="5078"/>
        <v>0</v>
      </c>
      <c r="AV1340" s="17">
        <f t="shared" si="5079"/>
        <v>0</v>
      </c>
      <c r="AW1340" s="17">
        <f t="shared" si="5041"/>
        <v>13227.299999999999</v>
      </c>
      <c r="AX1340" s="17">
        <f t="shared" si="5042"/>
        <v>13227.299999999999</v>
      </c>
      <c r="AY1340" s="17">
        <f t="shared" si="5043"/>
        <v>13227.299999999999</v>
      </c>
      <c r="AZ1340" s="17">
        <f t="shared" si="5080"/>
        <v>0</v>
      </c>
      <c r="BA1340" s="17">
        <f t="shared" si="5044"/>
        <v>13227.299999999999</v>
      </c>
      <c r="BB1340" s="17">
        <f t="shared" si="5045"/>
        <v>13227.299999999999</v>
      </c>
      <c r="BC1340" s="17">
        <f t="shared" si="5046"/>
        <v>13227.299999999999</v>
      </c>
      <c r="BD1340" s="17">
        <f t="shared" si="5081"/>
        <v>0</v>
      </c>
      <c r="BE1340" s="17">
        <f t="shared" si="5082"/>
        <v>0</v>
      </c>
      <c r="BF1340" s="17">
        <f t="shared" si="5083"/>
        <v>0</v>
      </c>
      <c r="BG1340" s="17">
        <f t="shared" si="5084"/>
        <v>0</v>
      </c>
      <c r="BH1340" s="17">
        <f t="shared" si="5085"/>
        <v>0</v>
      </c>
      <c r="BI1340" s="17">
        <f t="shared" si="5086"/>
        <v>0</v>
      </c>
      <c r="BJ1340" s="17">
        <f t="shared" si="5087"/>
        <v>0</v>
      </c>
      <c r="BK1340" s="17">
        <f t="shared" si="5088"/>
        <v>0</v>
      </c>
      <c r="BL1340" s="17">
        <f t="shared" si="5089"/>
        <v>0</v>
      </c>
      <c r="BM1340" s="17">
        <f t="shared" si="5090"/>
        <v>0</v>
      </c>
      <c r="BN1340" s="17">
        <f t="shared" si="5091"/>
        <v>0</v>
      </c>
      <c r="BO1340" s="17">
        <f t="shared" si="5038"/>
        <v>13227.299999999999</v>
      </c>
      <c r="BP1340" s="17">
        <f t="shared" si="5039"/>
        <v>13227.299999999999</v>
      </c>
      <c r="BQ1340" s="17">
        <f t="shared" si="5040"/>
        <v>13227.299999999999</v>
      </c>
      <c r="BR1340" s="17">
        <f t="shared" si="5092"/>
        <v>0</v>
      </c>
      <c r="BS1340" s="35"/>
      <c r="BT1340" s="35"/>
      <c r="BU1340" s="1"/>
      <c r="BV1340" s="1"/>
      <c r="BW1340" s="1"/>
      <c r="BX1340" s="1"/>
      <c r="BY1340" s="1"/>
      <c r="BZ1340" s="1"/>
      <c r="CA1340" s="1"/>
      <c r="CB1340" s="1"/>
    </row>
    <row r="1341" s="1" customFormat="1" ht="24.75" customHeight="1">
      <c r="A1341" s="33" t="s">
        <v>509</v>
      </c>
      <c r="B1341" s="33" t="s">
        <v>128</v>
      </c>
      <c r="C1341" s="33" t="s">
        <v>274</v>
      </c>
      <c r="D1341" s="33" t="s">
        <v>462</v>
      </c>
      <c r="E1341" s="33" t="s">
        <v>50</v>
      </c>
      <c r="F1341" s="34" t="s">
        <v>51</v>
      </c>
      <c r="G1341" s="17">
        <v>13227.299999999999</v>
      </c>
      <c r="H1341" s="17">
        <v>13227.299999999999</v>
      </c>
      <c r="I1341" s="17">
        <v>13227.299999999999</v>
      </c>
      <c r="J1341" s="17"/>
      <c r="K1341" s="17"/>
      <c r="L1341" s="17"/>
      <c r="M1341" s="17">
        <f t="shared" si="4903"/>
        <v>13227.299999999999</v>
      </c>
      <c r="N1341" s="17">
        <f t="shared" si="4904"/>
        <v>13227.299999999999</v>
      </c>
      <c r="O1341" s="17">
        <f t="shared" si="4905"/>
        <v>13227.299999999999</v>
      </c>
      <c r="P1341" s="17"/>
      <c r="Q1341" s="17"/>
      <c r="R1341" s="17"/>
      <c r="S1341" s="17"/>
      <c r="T1341" s="17"/>
      <c r="U1341" s="17"/>
      <c r="V1341" s="17"/>
      <c r="W1341" s="17"/>
      <c r="X1341" s="17"/>
      <c r="Y1341" s="17">
        <f t="shared" si="4817"/>
        <v>13227.299999999999</v>
      </c>
      <c r="Z1341" s="17">
        <f t="shared" si="4818"/>
        <v>13227.299999999999</v>
      </c>
      <c r="AA1341" s="17">
        <f t="shared" si="4819"/>
        <v>13227.299999999999</v>
      </c>
      <c r="AB1341" s="17"/>
      <c r="AC1341" s="17"/>
      <c r="AD1341" s="17"/>
      <c r="AE1341" s="17">
        <f t="shared" si="4820"/>
        <v>13227.299999999999</v>
      </c>
      <c r="AF1341" s="17">
        <f t="shared" si="4821"/>
        <v>13227.299999999999</v>
      </c>
      <c r="AG1341" s="17">
        <f t="shared" si="4822"/>
        <v>13227.299999999999</v>
      </c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>
        <f t="shared" si="5041"/>
        <v>13227.299999999999</v>
      </c>
      <c r="AX1341" s="17">
        <f t="shared" si="5042"/>
        <v>13227.299999999999</v>
      </c>
      <c r="AY1341" s="17">
        <f t="shared" si="5043"/>
        <v>13227.299999999999</v>
      </c>
      <c r="AZ1341" s="17"/>
      <c r="BA1341" s="17">
        <f t="shared" si="5044"/>
        <v>13227.299999999999</v>
      </c>
      <c r="BB1341" s="17">
        <f t="shared" si="5045"/>
        <v>13227.299999999999</v>
      </c>
      <c r="BC1341" s="17">
        <f t="shared" si="5046"/>
        <v>13227.299999999999</v>
      </c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>
        <f t="shared" si="5038"/>
        <v>13227.299999999999</v>
      </c>
      <c r="BP1341" s="17">
        <f t="shared" si="5039"/>
        <v>13227.299999999999</v>
      </c>
      <c r="BQ1341" s="17">
        <f t="shared" si="5040"/>
        <v>13227.299999999999</v>
      </c>
      <c r="BR1341" s="17"/>
      <c r="BS1341" s="35"/>
      <c r="BT1341" s="35"/>
      <c r="BU1341" s="1"/>
      <c r="BV1341" s="1"/>
      <c r="BW1341" s="1"/>
      <c r="BX1341" s="1"/>
      <c r="BY1341" s="1"/>
      <c r="BZ1341" s="1"/>
      <c r="CA1341" s="1"/>
      <c r="CB1341" s="1"/>
    </row>
    <row r="1342" s="28" customFormat="1" ht="15">
      <c r="A1342" s="29" t="s">
        <v>509</v>
      </c>
      <c r="B1342" s="29" t="s">
        <v>128</v>
      </c>
      <c r="C1342" s="29" t="s">
        <v>130</v>
      </c>
      <c r="D1342" s="29"/>
      <c r="E1342" s="29"/>
      <c r="F1342" s="30" t="s">
        <v>131</v>
      </c>
      <c r="G1342" s="31">
        <f t="shared" si="5047"/>
        <v>0</v>
      </c>
      <c r="H1342" s="31">
        <f t="shared" si="5048"/>
        <v>79.799999999999997</v>
      </c>
      <c r="I1342" s="31">
        <f t="shared" si="5049"/>
        <v>79.799999999999997</v>
      </c>
      <c r="J1342" s="31">
        <f t="shared" si="5050"/>
        <v>0</v>
      </c>
      <c r="K1342" s="31">
        <f t="shared" si="5051"/>
        <v>0</v>
      </c>
      <c r="L1342" s="31">
        <f t="shared" si="5052"/>
        <v>0</v>
      </c>
      <c r="M1342" s="31">
        <f t="shared" si="4903"/>
        <v>0</v>
      </c>
      <c r="N1342" s="31">
        <f t="shared" si="4904"/>
        <v>79.799999999999997</v>
      </c>
      <c r="O1342" s="31">
        <f t="shared" si="4905"/>
        <v>79.799999999999997</v>
      </c>
      <c r="P1342" s="31">
        <f t="shared" si="5053"/>
        <v>0</v>
      </c>
      <c r="Q1342" s="31">
        <f t="shared" si="5054"/>
        <v>0</v>
      </c>
      <c r="R1342" s="31">
        <f t="shared" si="5055"/>
        <v>0</v>
      </c>
      <c r="S1342" s="31">
        <f t="shared" si="5056"/>
        <v>0</v>
      </c>
      <c r="T1342" s="31">
        <f t="shared" si="5057"/>
        <v>0</v>
      </c>
      <c r="U1342" s="31">
        <f t="shared" si="5058"/>
        <v>0</v>
      </c>
      <c r="V1342" s="31">
        <f t="shared" si="5059"/>
        <v>0</v>
      </c>
      <c r="W1342" s="31">
        <f t="shared" si="5060"/>
        <v>0</v>
      </c>
      <c r="X1342" s="31">
        <f t="shared" si="5061"/>
        <v>0</v>
      </c>
      <c r="Y1342" s="31">
        <f t="shared" si="4817"/>
        <v>0</v>
      </c>
      <c r="Z1342" s="31">
        <f t="shared" si="4818"/>
        <v>79.799999999999997</v>
      </c>
      <c r="AA1342" s="31">
        <f t="shared" si="4819"/>
        <v>79.799999999999997</v>
      </c>
      <c r="AB1342" s="31">
        <f t="shared" si="5062"/>
        <v>0</v>
      </c>
      <c r="AC1342" s="31">
        <f t="shared" si="5063"/>
        <v>0</v>
      </c>
      <c r="AD1342" s="31">
        <f t="shared" si="5064"/>
        <v>0</v>
      </c>
      <c r="AE1342" s="31">
        <f t="shared" si="4820"/>
        <v>0</v>
      </c>
      <c r="AF1342" s="31">
        <f t="shared" si="4821"/>
        <v>79.799999999999997</v>
      </c>
      <c r="AG1342" s="31">
        <f t="shared" si="4822"/>
        <v>79.799999999999997</v>
      </c>
      <c r="AH1342" s="31">
        <f t="shared" si="5065"/>
        <v>0</v>
      </c>
      <c r="AI1342" s="31">
        <f t="shared" si="5066"/>
        <v>0</v>
      </c>
      <c r="AJ1342" s="31">
        <f t="shared" si="5067"/>
        <v>0</v>
      </c>
      <c r="AK1342" s="31">
        <f t="shared" si="5068"/>
        <v>0</v>
      </c>
      <c r="AL1342" s="31">
        <f t="shared" si="5069"/>
        <v>0</v>
      </c>
      <c r="AM1342" s="31">
        <f t="shared" si="5070"/>
        <v>0</v>
      </c>
      <c r="AN1342" s="31">
        <f t="shared" si="5071"/>
        <v>0</v>
      </c>
      <c r="AO1342" s="31">
        <f t="shared" si="5072"/>
        <v>0</v>
      </c>
      <c r="AP1342" s="31">
        <f t="shared" si="5073"/>
        <v>0</v>
      </c>
      <c r="AQ1342" s="31">
        <f t="shared" si="5074"/>
        <v>0</v>
      </c>
      <c r="AR1342" s="31">
        <f t="shared" si="5075"/>
        <v>0</v>
      </c>
      <c r="AS1342" s="31">
        <f t="shared" si="5076"/>
        <v>0</v>
      </c>
      <c r="AT1342" s="31">
        <f t="shared" si="5077"/>
        <v>0</v>
      </c>
      <c r="AU1342" s="31">
        <f t="shared" si="5078"/>
        <v>0</v>
      </c>
      <c r="AV1342" s="31">
        <f t="shared" si="5079"/>
        <v>0</v>
      </c>
      <c r="AW1342" s="31">
        <f t="shared" si="5041"/>
        <v>0</v>
      </c>
      <c r="AX1342" s="31">
        <f t="shared" si="5042"/>
        <v>79.799999999999997</v>
      </c>
      <c r="AY1342" s="31">
        <f t="shared" si="5043"/>
        <v>79.799999999999997</v>
      </c>
      <c r="AZ1342" s="31">
        <f t="shared" si="5080"/>
        <v>0</v>
      </c>
      <c r="BA1342" s="31">
        <f t="shared" si="5044"/>
        <v>0</v>
      </c>
      <c r="BB1342" s="31">
        <f t="shared" si="5045"/>
        <v>79.799999999999997</v>
      </c>
      <c r="BC1342" s="31">
        <f t="shared" si="5046"/>
        <v>79.799999999999997</v>
      </c>
      <c r="BD1342" s="31">
        <f t="shared" si="5081"/>
        <v>0</v>
      </c>
      <c r="BE1342" s="31">
        <f t="shared" si="5082"/>
        <v>0</v>
      </c>
      <c r="BF1342" s="31">
        <f t="shared" si="5083"/>
        <v>1706.6659999999999</v>
      </c>
      <c r="BG1342" s="31">
        <f t="shared" si="5084"/>
        <v>0</v>
      </c>
      <c r="BH1342" s="31">
        <f t="shared" si="5085"/>
        <v>0</v>
      </c>
      <c r="BI1342" s="31">
        <f t="shared" si="5086"/>
        <v>0</v>
      </c>
      <c r="BJ1342" s="31">
        <f t="shared" si="5087"/>
        <v>0</v>
      </c>
      <c r="BK1342" s="31">
        <f t="shared" si="5088"/>
        <v>0</v>
      </c>
      <c r="BL1342" s="31">
        <f t="shared" si="5089"/>
        <v>0</v>
      </c>
      <c r="BM1342" s="31">
        <f t="shared" si="5090"/>
        <v>0</v>
      </c>
      <c r="BN1342" s="31">
        <f t="shared" si="5091"/>
        <v>0</v>
      </c>
      <c r="BO1342" s="31">
        <f t="shared" si="5038"/>
        <v>1706.6659999999999</v>
      </c>
      <c r="BP1342" s="31">
        <f t="shared" si="5039"/>
        <v>79.799999999999997</v>
      </c>
      <c r="BQ1342" s="31">
        <f t="shared" si="5040"/>
        <v>79.799999999999997</v>
      </c>
      <c r="BR1342" s="31">
        <f t="shared" si="5092"/>
        <v>0</v>
      </c>
      <c r="BS1342" s="32"/>
      <c r="BT1342" s="32"/>
      <c r="BU1342" s="28"/>
      <c r="BV1342" s="28"/>
      <c r="BW1342" s="28"/>
      <c r="BX1342" s="28"/>
      <c r="BY1342" s="28"/>
      <c r="BZ1342" s="28"/>
      <c r="CA1342" s="28"/>
      <c r="CB1342" s="28"/>
    </row>
    <row r="1343" s="1" customFormat="1" ht="30">
      <c r="A1343" s="33" t="s">
        <v>509</v>
      </c>
      <c r="B1343" s="33" t="s">
        <v>128</v>
      </c>
      <c r="C1343" s="33" t="s">
        <v>130</v>
      </c>
      <c r="D1343" s="33" t="s">
        <v>132</v>
      </c>
      <c r="E1343" s="33"/>
      <c r="F1343" s="34" t="s">
        <v>133</v>
      </c>
      <c r="G1343" s="17">
        <f t="shared" si="5047"/>
        <v>0</v>
      </c>
      <c r="H1343" s="17">
        <f t="shared" si="5048"/>
        <v>79.799999999999997</v>
      </c>
      <c r="I1343" s="17">
        <f t="shared" si="5049"/>
        <v>79.799999999999997</v>
      </c>
      <c r="J1343" s="17">
        <f t="shared" si="5050"/>
        <v>0</v>
      </c>
      <c r="K1343" s="17">
        <f t="shared" si="5051"/>
        <v>0</v>
      </c>
      <c r="L1343" s="17">
        <f t="shared" si="5052"/>
        <v>0</v>
      </c>
      <c r="M1343" s="17">
        <f t="shared" si="4903"/>
        <v>0</v>
      </c>
      <c r="N1343" s="17">
        <f t="shared" si="4904"/>
        <v>79.799999999999997</v>
      </c>
      <c r="O1343" s="17">
        <f t="shared" si="4905"/>
        <v>79.799999999999997</v>
      </c>
      <c r="P1343" s="17">
        <f t="shared" si="5053"/>
        <v>0</v>
      </c>
      <c r="Q1343" s="17">
        <f t="shared" si="5054"/>
        <v>0</v>
      </c>
      <c r="R1343" s="17">
        <f t="shared" si="5055"/>
        <v>0</v>
      </c>
      <c r="S1343" s="17">
        <f t="shared" si="5056"/>
        <v>0</v>
      </c>
      <c r="T1343" s="17">
        <f t="shared" si="5057"/>
        <v>0</v>
      </c>
      <c r="U1343" s="17">
        <f t="shared" si="5058"/>
        <v>0</v>
      </c>
      <c r="V1343" s="17">
        <f t="shared" si="5059"/>
        <v>0</v>
      </c>
      <c r="W1343" s="17">
        <f t="shared" si="5060"/>
        <v>0</v>
      </c>
      <c r="X1343" s="17">
        <f t="shared" si="5061"/>
        <v>0</v>
      </c>
      <c r="Y1343" s="17">
        <f t="shared" si="4817"/>
        <v>0</v>
      </c>
      <c r="Z1343" s="17">
        <f t="shared" si="4818"/>
        <v>79.799999999999997</v>
      </c>
      <c r="AA1343" s="17">
        <f t="shared" si="4819"/>
        <v>79.799999999999997</v>
      </c>
      <c r="AB1343" s="17">
        <f t="shared" si="5062"/>
        <v>0</v>
      </c>
      <c r="AC1343" s="17">
        <f t="shared" si="5063"/>
        <v>0</v>
      </c>
      <c r="AD1343" s="17">
        <f t="shared" si="5064"/>
        <v>0</v>
      </c>
      <c r="AE1343" s="17">
        <f t="shared" si="4820"/>
        <v>0</v>
      </c>
      <c r="AF1343" s="17">
        <f t="shared" si="4821"/>
        <v>79.799999999999997</v>
      </c>
      <c r="AG1343" s="17">
        <f t="shared" si="4822"/>
        <v>79.799999999999997</v>
      </c>
      <c r="AH1343" s="17">
        <f t="shared" si="5065"/>
        <v>0</v>
      </c>
      <c r="AI1343" s="17">
        <f t="shared" si="5066"/>
        <v>0</v>
      </c>
      <c r="AJ1343" s="17">
        <f t="shared" si="5067"/>
        <v>0</v>
      </c>
      <c r="AK1343" s="17">
        <f t="shared" si="5068"/>
        <v>0</v>
      </c>
      <c r="AL1343" s="17">
        <f t="shared" si="5069"/>
        <v>0</v>
      </c>
      <c r="AM1343" s="17">
        <f t="shared" si="5070"/>
        <v>0</v>
      </c>
      <c r="AN1343" s="17">
        <f t="shared" si="5071"/>
        <v>0</v>
      </c>
      <c r="AO1343" s="17">
        <f t="shared" si="5072"/>
        <v>0</v>
      </c>
      <c r="AP1343" s="17">
        <f t="shared" si="5073"/>
        <v>0</v>
      </c>
      <c r="AQ1343" s="17">
        <f t="shared" si="5074"/>
        <v>0</v>
      </c>
      <c r="AR1343" s="17">
        <f t="shared" si="5075"/>
        <v>0</v>
      </c>
      <c r="AS1343" s="17">
        <f t="shared" si="5076"/>
        <v>0</v>
      </c>
      <c r="AT1343" s="17">
        <f t="shared" si="5077"/>
        <v>0</v>
      </c>
      <c r="AU1343" s="17">
        <f t="shared" si="5078"/>
        <v>0</v>
      </c>
      <c r="AV1343" s="17">
        <f t="shared" si="5079"/>
        <v>0</v>
      </c>
      <c r="AW1343" s="17">
        <f t="shared" si="5041"/>
        <v>0</v>
      </c>
      <c r="AX1343" s="17">
        <f t="shared" si="5042"/>
        <v>79.799999999999997</v>
      </c>
      <c r="AY1343" s="17">
        <f t="shared" si="5043"/>
        <v>79.799999999999997</v>
      </c>
      <c r="AZ1343" s="17">
        <f t="shared" si="5080"/>
        <v>0</v>
      </c>
      <c r="BA1343" s="17">
        <f t="shared" si="5044"/>
        <v>0</v>
      </c>
      <c r="BB1343" s="17">
        <f t="shared" si="5045"/>
        <v>79.799999999999997</v>
      </c>
      <c r="BC1343" s="17">
        <f t="shared" si="5046"/>
        <v>79.799999999999997</v>
      </c>
      <c r="BD1343" s="17">
        <f t="shared" si="5081"/>
        <v>0</v>
      </c>
      <c r="BE1343" s="17">
        <f t="shared" si="5082"/>
        <v>0</v>
      </c>
      <c r="BF1343" s="17">
        <f t="shared" si="5083"/>
        <v>1706.6659999999999</v>
      </c>
      <c r="BG1343" s="17">
        <f t="shared" si="5084"/>
        <v>0</v>
      </c>
      <c r="BH1343" s="17">
        <f t="shared" si="5085"/>
        <v>0</v>
      </c>
      <c r="BI1343" s="17">
        <f t="shared" si="5086"/>
        <v>0</v>
      </c>
      <c r="BJ1343" s="17">
        <f t="shared" si="5087"/>
        <v>0</v>
      </c>
      <c r="BK1343" s="17">
        <f t="shared" si="5088"/>
        <v>0</v>
      </c>
      <c r="BL1343" s="17">
        <f t="shared" si="5089"/>
        <v>0</v>
      </c>
      <c r="BM1343" s="17">
        <f t="shared" si="5090"/>
        <v>0</v>
      </c>
      <c r="BN1343" s="17">
        <f t="shared" si="5091"/>
        <v>0</v>
      </c>
      <c r="BO1343" s="17">
        <f t="shared" si="5038"/>
        <v>1706.6659999999999</v>
      </c>
      <c r="BP1343" s="17">
        <f t="shared" si="5039"/>
        <v>79.799999999999997</v>
      </c>
      <c r="BQ1343" s="17">
        <f t="shared" si="5040"/>
        <v>79.799999999999997</v>
      </c>
      <c r="BR1343" s="17">
        <f t="shared" si="5092"/>
        <v>0</v>
      </c>
      <c r="BS1343" s="35"/>
      <c r="BT1343" s="35"/>
      <c r="BU1343" s="1"/>
      <c r="BV1343" s="1"/>
      <c r="BW1343" s="1"/>
      <c r="BX1343" s="1"/>
      <c r="BY1343" s="1"/>
      <c r="BZ1343" s="1"/>
      <c r="CA1343" s="1"/>
      <c r="CB1343" s="1"/>
    </row>
    <row r="1344" s="1" customFormat="1" ht="15" hidden="1">
      <c r="A1344" s="33" t="s">
        <v>509</v>
      </c>
      <c r="B1344" s="33" t="s">
        <v>128</v>
      </c>
      <c r="C1344" s="33" t="s">
        <v>130</v>
      </c>
      <c r="D1344" s="33" t="s">
        <v>134</v>
      </c>
      <c r="E1344" s="33"/>
      <c r="F1344" s="34" t="s">
        <v>43</v>
      </c>
      <c r="G1344" s="17">
        <f t="shared" si="5047"/>
        <v>0</v>
      </c>
      <c r="H1344" s="17">
        <f t="shared" si="5048"/>
        <v>79.799999999999997</v>
      </c>
      <c r="I1344" s="17">
        <f t="shared" si="5049"/>
        <v>79.799999999999997</v>
      </c>
      <c r="J1344" s="17">
        <f t="shared" si="5050"/>
        <v>0</v>
      </c>
      <c r="K1344" s="17">
        <f t="shared" si="5051"/>
        <v>0</v>
      </c>
      <c r="L1344" s="17">
        <f t="shared" si="5052"/>
        <v>0</v>
      </c>
      <c r="M1344" s="17">
        <f t="shared" si="4903"/>
        <v>0</v>
      </c>
      <c r="N1344" s="17">
        <f t="shared" si="4904"/>
        <v>79.799999999999997</v>
      </c>
      <c r="O1344" s="17">
        <f t="shared" si="4905"/>
        <v>79.799999999999997</v>
      </c>
      <c r="P1344" s="17">
        <f t="shared" si="5053"/>
        <v>0</v>
      </c>
      <c r="Q1344" s="17">
        <f t="shared" si="5054"/>
        <v>0</v>
      </c>
      <c r="R1344" s="17">
        <f t="shared" si="5055"/>
        <v>0</v>
      </c>
      <c r="S1344" s="17">
        <f t="shared" si="5056"/>
        <v>0</v>
      </c>
      <c r="T1344" s="17">
        <f t="shared" si="5057"/>
        <v>0</v>
      </c>
      <c r="U1344" s="17">
        <f t="shared" si="5058"/>
        <v>0</v>
      </c>
      <c r="V1344" s="17">
        <f t="shared" si="5059"/>
        <v>0</v>
      </c>
      <c r="W1344" s="17">
        <f t="shared" si="5060"/>
        <v>0</v>
      </c>
      <c r="X1344" s="17">
        <f t="shared" si="5061"/>
        <v>0</v>
      </c>
      <c r="Y1344" s="17">
        <f t="shared" si="4817"/>
        <v>0</v>
      </c>
      <c r="Z1344" s="17">
        <f t="shared" si="4818"/>
        <v>79.799999999999997</v>
      </c>
      <c r="AA1344" s="17">
        <f t="shared" si="4819"/>
        <v>79.799999999999997</v>
      </c>
      <c r="AB1344" s="17">
        <f t="shared" si="5062"/>
        <v>0</v>
      </c>
      <c r="AC1344" s="17">
        <f t="shared" si="5063"/>
        <v>0</v>
      </c>
      <c r="AD1344" s="17">
        <f t="shared" si="5064"/>
        <v>0</v>
      </c>
      <c r="AE1344" s="17">
        <f t="shared" si="4820"/>
        <v>0</v>
      </c>
      <c r="AF1344" s="17">
        <f t="shared" si="4821"/>
        <v>79.799999999999997</v>
      </c>
      <c r="AG1344" s="17">
        <f t="shared" si="4822"/>
        <v>79.799999999999997</v>
      </c>
      <c r="AH1344" s="17">
        <f t="shared" si="5065"/>
        <v>0</v>
      </c>
      <c r="AI1344" s="17">
        <f t="shared" si="5066"/>
        <v>0</v>
      </c>
      <c r="AJ1344" s="17">
        <f t="shared" si="5067"/>
        <v>0</v>
      </c>
      <c r="AK1344" s="17">
        <f t="shared" si="5068"/>
        <v>0</v>
      </c>
      <c r="AL1344" s="17">
        <f t="shared" si="5069"/>
        <v>0</v>
      </c>
      <c r="AM1344" s="17">
        <f t="shared" si="5070"/>
        <v>0</v>
      </c>
      <c r="AN1344" s="17">
        <f t="shared" si="5071"/>
        <v>0</v>
      </c>
      <c r="AO1344" s="17">
        <f t="shared" si="5072"/>
        <v>0</v>
      </c>
      <c r="AP1344" s="17">
        <f t="shared" si="5073"/>
        <v>0</v>
      </c>
      <c r="AQ1344" s="17">
        <f t="shared" si="5074"/>
        <v>0</v>
      </c>
      <c r="AR1344" s="17">
        <f t="shared" si="5075"/>
        <v>0</v>
      </c>
      <c r="AS1344" s="17">
        <f t="shared" si="5076"/>
        <v>0</v>
      </c>
      <c r="AT1344" s="17">
        <f t="shared" si="5077"/>
        <v>0</v>
      </c>
      <c r="AU1344" s="17">
        <f t="shared" si="5078"/>
        <v>0</v>
      </c>
      <c r="AV1344" s="17">
        <f t="shared" si="5079"/>
        <v>0</v>
      </c>
      <c r="AW1344" s="17">
        <f t="shared" si="5041"/>
        <v>0</v>
      </c>
      <c r="AX1344" s="17">
        <f t="shared" si="5042"/>
        <v>79.799999999999997</v>
      </c>
      <c r="AY1344" s="17">
        <f t="shared" si="5043"/>
        <v>79.799999999999997</v>
      </c>
      <c r="AZ1344" s="17">
        <f t="shared" si="5080"/>
        <v>0</v>
      </c>
      <c r="BA1344" s="17">
        <f t="shared" si="5044"/>
        <v>0</v>
      </c>
      <c r="BB1344" s="17">
        <f t="shared" si="5045"/>
        <v>79.799999999999997</v>
      </c>
      <c r="BC1344" s="17">
        <f t="shared" si="5046"/>
        <v>79.799999999999997</v>
      </c>
      <c r="BD1344" s="17">
        <f t="shared" si="5081"/>
        <v>0</v>
      </c>
      <c r="BE1344" s="17">
        <f t="shared" si="5082"/>
        <v>0</v>
      </c>
      <c r="BF1344" s="17">
        <f t="shared" si="5083"/>
        <v>1706.6659999999999</v>
      </c>
      <c r="BG1344" s="17">
        <f t="shared" si="5084"/>
        <v>0</v>
      </c>
      <c r="BH1344" s="17">
        <f t="shared" si="5085"/>
        <v>0</v>
      </c>
      <c r="BI1344" s="17">
        <f t="shared" si="5086"/>
        <v>0</v>
      </c>
      <c r="BJ1344" s="17">
        <f t="shared" si="5087"/>
        <v>0</v>
      </c>
      <c r="BK1344" s="17">
        <f t="shared" si="5088"/>
        <v>0</v>
      </c>
      <c r="BL1344" s="17">
        <f t="shared" si="5089"/>
        <v>0</v>
      </c>
      <c r="BM1344" s="17">
        <f t="shared" si="5090"/>
        <v>0</v>
      </c>
      <c r="BN1344" s="17">
        <f t="shared" si="5091"/>
        <v>0</v>
      </c>
      <c r="BO1344" s="17">
        <f t="shared" si="5038"/>
        <v>1706.6659999999999</v>
      </c>
      <c r="BP1344" s="17">
        <f t="shared" si="5039"/>
        <v>79.799999999999997</v>
      </c>
      <c r="BQ1344" s="17">
        <f t="shared" si="5040"/>
        <v>79.799999999999997</v>
      </c>
      <c r="BR1344" s="17">
        <f t="shared" si="5092"/>
        <v>0</v>
      </c>
      <c r="BS1344" s="35">
        <v>0</v>
      </c>
      <c r="BT1344" s="35"/>
      <c r="BU1344" s="1"/>
      <c r="BV1344" s="1"/>
      <c r="BW1344" s="1"/>
      <c r="BX1344" s="1"/>
      <c r="BY1344" s="1"/>
      <c r="BZ1344" s="1"/>
      <c r="CA1344" s="1"/>
      <c r="CB1344" s="1"/>
    </row>
    <row r="1345" s="1" customFormat="1" ht="45">
      <c r="A1345" s="33" t="s">
        <v>509</v>
      </c>
      <c r="B1345" s="33" t="s">
        <v>128</v>
      </c>
      <c r="C1345" s="33" t="s">
        <v>130</v>
      </c>
      <c r="D1345" s="33" t="s">
        <v>135</v>
      </c>
      <c r="E1345" s="33"/>
      <c r="F1345" s="34" t="s">
        <v>136</v>
      </c>
      <c r="G1345" s="17">
        <f t="shared" si="5047"/>
        <v>0</v>
      </c>
      <c r="H1345" s="17">
        <f t="shared" si="5048"/>
        <v>79.799999999999997</v>
      </c>
      <c r="I1345" s="17">
        <f t="shared" si="5049"/>
        <v>79.799999999999997</v>
      </c>
      <c r="J1345" s="17">
        <f t="shared" si="5050"/>
        <v>0</v>
      </c>
      <c r="K1345" s="17">
        <f t="shared" si="5051"/>
        <v>0</v>
      </c>
      <c r="L1345" s="17">
        <f t="shared" si="5052"/>
        <v>0</v>
      </c>
      <c r="M1345" s="17">
        <f t="shared" si="4903"/>
        <v>0</v>
      </c>
      <c r="N1345" s="17">
        <f t="shared" si="4904"/>
        <v>79.799999999999997</v>
      </c>
      <c r="O1345" s="17">
        <f t="shared" si="4905"/>
        <v>79.799999999999997</v>
      </c>
      <c r="P1345" s="17">
        <f t="shared" si="5053"/>
        <v>0</v>
      </c>
      <c r="Q1345" s="17">
        <f t="shared" si="5054"/>
        <v>0</v>
      </c>
      <c r="R1345" s="17">
        <f t="shared" si="5055"/>
        <v>0</v>
      </c>
      <c r="S1345" s="17">
        <f t="shared" si="5056"/>
        <v>0</v>
      </c>
      <c r="T1345" s="17">
        <f t="shared" si="5057"/>
        <v>0</v>
      </c>
      <c r="U1345" s="17">
        <f t="shared" si="5058"/>
        <v>0</v>
      </c>
      <c r="V1345" s="17">
        <f t="shared" si="5059"/>
        <v>0</v>
      </c>
      <c r="W1345" s="17">
        <f t="shared" si="5060"/>
        <v>0</v>
      </c>
      <c r="X1345" s="17">
        <f t="shared" si="5061"/>
        <v>0</v>
      </c>
      <c r="Y1345" s="17">
        <f t="shared" si="4817"/>
        <v>0</v>
      </c>
      <c r="Z1345" s="17">
        <f t="shared" si="4818"/>
        <v>79.799999999999997</v>
      </c>
      <c r="AA1345" s="17">
        <f t="shared" si="4819"/>
        <v>79.799999999999997</v>
      </c>
      <c r="AB1345" s="17">
        <f t="shared" si="5062"/>
        <v>0</v>
      </c>
      <c r="AC1345" s="17">
        <f t="shared" si="5063"/>
        <v>0</v>
      </c>
      <c r="AD1345" s="17">
        <f t="shared" si="5064"/>
        <v>0</v>
      </c>
      <c r="AE1345" s="17">
        <f t="shared" si="4820"/>
        <v>0</v>
      </c>
      <c r="AF1345" s="17">
        <f t="shared" si="4821"/>
        <v>79.799999999999997</v>
      </c>
      <c r="AG1345" s="17">
        <f t="shared" si="4822"/>
        <v>79.799999999999997</v>
      </c>
      <c r="AH1345" s="17">
        <f t="shared" si="5065"/>
        <v>0</v>
      </c>
      <c r="AI1345" s="17">
        <f t="shared" si="5066"/>
        <v>0</v>
      </c>
      <c r="AJ1345" s="17">
        <f t="shared" si="5067"/>
        <v>0</v>
      </c>
      <c r="AK1345" s="17">
        <f t="shared" si="5068"/>
        <v>0</v>
      </c>
      <c r="AL1345" s="17">
        <f t="shared" si="5069"/>
        <v>0</v>
      </c>
      <c r="AM1345" s="17">
        <f t="shared" si="5070"/>
        <v>0</v>
      </c>
      <c r="AN1345" s="17">
        <f t="shared" si="5071"/>
        <v>0</v>
      </c>
      <c r="AO1345" s="17">
        <f t="shared" si="5072"/>
        <v>0</v>
      </c>
      <c r="AP1345" s="17">
        <f t="shared" si="5073"/>
        <v>0</v>
      </c>
      <c r="AQ1345" s="17">
        <f t="shared" si="5074"/>
        <v>0</v>
      </c>
      <c r="AR1345" s="17">
        <f t="shared" si="5075"/>
        <v>0</v>
      </c>
      <c r="AS1345" s="17">
        <f t="shared" si="5076"/>
        <v>0</v>
      </c>
      <c r="AT1345" s="17">
        <f t="shared" si="5077"/>
        <v>0</v>
      </c>
      <c r="AU1345" s="17">
        <f t="shared" si="5078"/>
        <v>0</v>
      </c>
      <c r="AV1345" s="17">
        <f t="shared" si="5079"/>
        <v>0</v>
      </c>
      <c r="AW1345" s="17">
        <f t="shared" si="5041"/>
        <v>0</v>
      </c>
      <c r="AX1345" s="17">
        <f t="shared" si="5042"/>
        <v>79.799999999999997</v>
      </c>
      <c r="AY1345" s="17">
        <f t="shared" si="5043"/>
        <v>79.799999999999997</v>
      </c>
      <c r="AZ1345" s="17">
        <f t="shared" si="5080"/>
        <v>0</v>
      </c>
      <c r="BA1345" s="17">
        <f t="shared" si="5044"/>
        <v>0</v>
      </c>
      <c r="BB1345" s="17">
        <f t="shared" si="5045"/>
        <v>79.799999999999997</v>
      </c>
      <c r="BC1345" s="17">
        <f t="shared" si="5046"/>
        <v>79.799999999999997</v>
      </c>
      <c r="BD1345" s="17">
        <f t="shared" si="5081"/>
        <v>0</v>
      </c>
      <c r="BE1345" s="17">
        <f t="shared" si="5082"/>
        <v>0</v>
      </c>
      <c r="BF1345" s="17">
        <f t="shared" si="5083"/>
        <v>1706.6659999999999</v>
      </c>
      <c r="BG1345" s="17">
        <f t="shared" si="5084"/>
        <v>0</v>
      </c>
      <c r="BH1345" s="17">
        <f t="shared" si="5085"/>
        <v>0</v>
      </c>
      <c r="BI1345" s="17">
        <f t="shared" si="5086"/>
        <v>0</v>
      </c>
      <c r="BJ1345" s="17">
        <f t="shared" si="5087"/>
        <v>0</v>
      </c>
      <c r="BK1345" s="17">
        <f t="shared" si="5088"/>
        <v>0</v>
      </c>
      <c r="BL1345" s="17">
        <f t="shared" si="5089"/>
        <v>0</v>
      </c>
      <c r="BM1345" s="17">
        <f t="shared" si="5090"/>
        <v>0</v>
      </c>
      <c r="BN1345" s="17">
        <f t="shared" si="5091"/>
        <v>0</v>
      </c>
      <c r="BO1345" s="17">
        <f t="shared" si="5038"/>
        <v>1706.6659999999999</v>
      </c>
      <c r="BP1345" s="17">
        <f t="shared" si="5039"/>
        <v>79.799999999999997</v>
      </c>
      <c r="BQ1345" s="17">
        <f t="shared" si="5040"/>
        <v>79.799999999999997</v>
      </c>
      <c r="BR1345" s="17">
        <f t="shared" si="5092"/>
        <v>0</v>
      </c>
      <c r="BS1345" s="35"/>
      <c r="BT1345" s="35"/>
      <c r="BU1345" s="1"/>
      <c r="BV1345" s="1"/>
      <c r="BW1345" s="1"/>
      <c r="BX1345" s="1"/>
      <c r="BY1345" s="1"/>
      <c r="BZ1345" s="1"/>
      <c r="CA1345" s="1"/>
      <c r="CB1345" s="1"/>
    </row>
    <row r="1346" s="1" customFormat="1" ht="60">
      <c r="A1346" s="33" t="s">
        <v>509</v>
      </c>
      <c r="B1346" s="33" t="s">
        <v>128</v>
      </c>
      <c r="C1346" s="33" t="s">
        <v>130</v>
      </c>
      <c r="D1346" s="33" t="s">
        <v>464</v>
      </c>
      <c r="E1346" s="33"/>
      <c r="F1346" s="34" t="s">
        <v>465</v>
      </c>
      <c r="G1346" s="17">
        <f>G1348</f>
        <v>0</v>
      </c>
      <c r="H1346" s="17">
        <f>H1348</f>
        <v>79.799999999999997</v>
      </c>
      <c r="I1346" s="17">
        <f>I1348</f>
        <v>79.799999999999997</v>
      </c>
      <c r="J1346" s="17">
        <f>J1348</f>
        <v>0</v>
      </c>
      <c r="K1346" s="17">
        <f>K1348</f>
        <v>0</v>
      </c>
      <c r="L1346" s="17">
        <f>L1348</f>
        <v>0</v>
      </c>
      <c r="M1346" s="17">
        <f t="shared" si="4903"/>
        <v>0</v>
      </c>
      <c r="N1346" s="17">
        <f t="shared" si="4904"/>
        <v>79.799999999999997</v>
      </c>
      <c r="O1346" s="17">
        <f t="shared" si="4905"/>
        <v>79.799999999999997</v>
      </c>
      <c r="P1346" s="17">
        <f>P1348</f>
        <v>0</v>
      </c>
      <c r="Q1346" s="17">
        <f>Q1348</f>
        <v>0</v>
      </c>
      <c r="R1346" s="17">
        <f>R1348</f>
        <v>0</v>
      </c>
      <c r="S1346" s="17">
        <f>S1348</f>
        <v>0</v>
      </c>
      <c r="T1346" s="17">
        <f>T1348</f>
        <v>0</v>
      </c>
      <c r="U1346" s="17">
        <f>U1348</f>
        <v>0</v>
      </c>
      <c r="V1346" s="17">
        <f>V1348</f>
        <v>0</v>
      </c>
      <c r="W1346" s="17">
        <f>W1348</f>
        <v>0</v>
      </c>
      <c r="X1346" s="17">
        <f>X1348</f>
        <v>0</v>
      </c>
      <c r="Y1346" s="17">
        <f t="shared" si="4817"/>
        <v>0</v>
      </c>
      <c r="Z1346" s="17">
        <f t="shared" si="4818"/>
        <v>79.799999999999997</v>
      </c>
      <c r="AA1346" s="17">
        <f t="shared" si="4819"/>
        <v>79.799999999999997</v>
      </c>
      <c r="AB1346" s="17">
        <f>AB1348</f>
        <v>0</v>
      </c>
      <c r="AC1346" s="17">
        <f>AC1348</f>
        <v>0</v>
      </c>
      <c r="AD1346" s="17">
        <f>AD1348</f>
        <v>0</v>
      </c>
      <c r="AE1346" s="17">
        <f t="shared" si="4820"/>
        <v>0</v>
      </c>
      <c r="AF1346" s="17">
        <f t="shared" si="4821"/>
        <v>79.799999999999997</v>
      </c>
      <c r="AG1346" s="17">
        <f t="shared" si="4822"/>
        <v>79.799999999999997</v>
      </c>
      <c r="AH1346" s="17">
        <f>AH1348</f>
        <v>0</v>
      </c>
      <c r="AI1346" s="17">
        <f>AI1348</f>
        <v>0</v>
      </c>
      <c r="AJ1346" s="17">
        <f>AJ1348</f>
        <v>0</v>
      </c>
      <c r="AK1346" s="17">
        <f>AK1348</f>
        <v>0</v>
      </c>
      <c r="AL1346" s="17">
        <f>AL1348</f>
        <v>0</v>
      </c>
      <c r="AM1346" s="17">
        <f>AM1348</f>
        <v>0</v>
      </c>
      <c r="AN1346" s="17">
        <f>AN1348</f>
        <v>0</v>
      </c>
      <c r="AO1346" s="17">
        <f>AO1348</f>
        <v>0</v>
      </c>
      <c r="AP1346" s="17">
        <f>AP1348</f>
        <v>0</v>
      </c>
      <c r="AQ1346" s="17">
        <f>AQ1348</f>
        <v>0</v>
      </c>
      <c r="AR1346" s="17">
        <f>AR1348</f>
        <v>0</v>
      </c>
      <c r="AS1346" s="17">
        <f>AS1348</f>
        <v>0</v>
      </c>
      <c r="AT1346" s="17">
        <f>AT1348</f>
        <v>0</v>
      </c>
      <c r="AU1346" s="17">
        <f>AU1348</f>
        <v>0</v>
      </c>
      <c r="AV1346" s="17">
        <f>AV1348</f>
        <v>0</v>
      </c>
      <c r="AW1346" s="17">
        <f t="shared" si="5041"/>
        <v>0</v>
      </c>
      <c r="AX1346" s="17">
        <f t="shared" si="5042"/>
        <v>79.799999999999997</v>
      </c>
      <c r="AY1346" s="17">
        <f t="shared" si="5043"/>
        <v>79.799999999999997</v>
      </c>
      <c r="AZ1346" s="17">
        <f>AZ1348</f>
        <v>0</v>
      </c>
      <c r="BA1346" s="17">
        <f t="shared" si="5044"/>
        <v>0</v>
      </c>
      <c r="BB1346" s="17">
        <f t="shared" si="5045"/>
        <v>79.799999999999997</v>
      </c>
      <c r="BC1346" s="17">
        <f t="shared" si="5046"/>
        <v>79.799999999999997</v>
      </c>
      <c r="BD1346" s="17">
        <f>BD1348+BD1347</f>
        <v>0</v>
      </c>
      <c r="BE1346" s="17">
        <f>BE1348+BE1347</f>
        <v>0</v>
      </c>
      <c r="BF1346" s="17">
        <f>BF1348+BF1347</f>
        <v>1706.6659999999999</v>
      </c>
      <c r="BG1346" s="17">
        <f>BG1348+BG1347</f>
        <v>0</v>
      </c>
      <c r="BH1346" s="17">
        <f>BH1348+BH1347</f>
        <v>0</v>
      </c>
      <c r="BI1346" s="17">
        <f>BI1348+BI1347</f>
        <v>0</v>
      </c>
      <c r="BJ1346" s="17">
        <f>BJ1348+BJ1347</f>
        <v>0</v>
      </c>
      <c r="BK1346" s="17">
        <f>BK1348+BK1347</f>
        <v>0</v>
      </c>
      <c r="BL1346" s="17">
        <f>BL1348+BL1347</f>
        <v>0</v>
      </c>
      <c r="BM1346" s="17">
        <f>BM1348+BM1347</f>
        <v>0</v>
      </c>
      <c r="BN1346" s="17">
        <f>BN1348+BN1347</f>
        <v>0</v>
      </c>
      <c r="BO1346" s="17">
        <f t="shared" si="5038"/>
        <v>1706.6659999999999</v>
      </c>
      <c r="BP1346" s="17">
        <f t="shared" si="5039"/>
        <v>79.799999999999997</v>
      </c>
      <c r="BQ1346" s="17">
        <f t="shared" si="5040"/>
        <v>79.799999999999997</v>
      </c>
      <c r="BR1346" s="17">
        <f>BR1348+BR1347</f>
        <v>0</v>
      </c>
      <c r="BS1346" s="35"/>
      <c r="BT1346" s="35"/>
      <c r="BU1346" s="1"/>
      <c r="BV1346" s="1"/>
      <c r="BW1346" s="1"/>
      <c r="BX1346" s="1"/>
      <c r="BY1346" s="1"/>
      <c r="BZ1346" s="1"/>
      <c r="CA1346" s="1"/>
      <c r="CB1346" s="1"/>
    </row>
    <row r="1347" s="1" customFormat="1" ht="60">
      <c r="A1347" s="33" t="s">
        <v>509</v>
      </c>
      <c r="B1347" s="33" t="s">
        <v>128</v>
      </c>
      <c r="C1347" s="33" t="s">
        <v>130</v>
      </c>
      <c r="D1347" s="33" t="s">
        <v>464</v>
      </c>
      <c r="E1347" s="33" t="s">
        <v>48</v>
      </c>
      <c r="F1347" s="34" t="s">
        <v>49</v>
      </c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>
        <v>1706.6659999999999</v>
      </c>
      <c r="BG1347" s="17"/>
      <c r="BH1347" s="17"/>
      <c r="BI1347" s="17"/>
      <c r="BJ1347" s="17"/>
      <c r="BK1347" s="17"/>
      <c r="BL1347" s="17"/>
      <c r="BM1347" s="17"/>
      <c r="BN1347" s="17"/>
      <c r="BO1347" s="17">
        <f t="shared" si="5038"/>
        <v>1706.6659999999999</v>
      </c>
      <c r="BP1347" s="17">
        <f t="shared" si="5039"/>
        <v>0</v>
      </c>
      <c r="BQ1347" s="17">
        <f t="shared" si="5040"/>
        <v>0</v>
      </c>
      <c r="BR1347" s="17"/>
      <c r="BS1347" s="35"/>
      <c r="BT1347" s="35"/>
      <c r="BU1347" s="1"/>
      <c r="BV1347" s="1"/>
      <c r="BW1347" s="1"/>
      <c r="BX1347" s="1"/>
      <c r="BY1347" s="1"/>
      <c r="BZ1347" s="1"/>
      <c r="CA1347" s="1"/>
      <c r="CB1347" s="1"/>
    </row>
    <row r="1348" s="1" customFormat="1" ht="15">
      <c r="A1348" s="33" t="s">
        <v>509</v>
      </c>
      <c r="B1348" s="33" t="s">
        <v>128</v>
      </c>
      <c r="C1348" s="33" t="s">
        <v>130</v>
      </c>
      <c r="D1348" s="33" t="s">
        <v>464</v>
      </c>
      <c r="E1348" s="33" t="s">
        <v>50</v>
      </c>
      <c r="F1348" s="34" t="s">
        <v>51</v>
      </c>
      <c r="G1348" s="17">
        <v>0</v>
      </c>
      <c r="H1348" s="17">
        <v>79.799999999999997</v>
      </c>
      <c r="I1348" s="17">
        <v>79.799999999999997</v>
      </c>
      <c r="J1348" s="17"/>
      <c r="K1348" s="17"/>
      <c r="L1348" s="17"/>
      <c r="M1348" s="17">
        <f t="shared" si="4903"/>
        <v>0</v>
      </c>
      <c r="N1348" s="17">
        <f t="shared" si="4904"/>
        <v>79.799999999999997</v>
      </c>
      <c r="O1348" s="17">
        <f t="shared" si="4905"/>
        <v>79.799999999999997</v>
      </c>
      <c r="P1348" s="17"/>
      <c r="Q1348" s="17"/>
      <c r="R1348" s="17"/>
      <c r="S1348" s="17"/>
      <c r="T1348" s="17"/>
      <c r="U1348" s="17"/>
      <c r="V1348" s="17"/>
      <c r="W1348" s="17"/>
      <c r="X1348" s="17"/>
      <c r="Y1348" s="17">
        <f t="shared" si="4817"/>
        <v>0</v>
      </c>
      <c r="Z1348" s="17">
        <f t="shared" si="4818"/>
        <v>79.799999999999997</v>
      </c>
      <c r="AA1348" s="17">
        <f t="shared" si="4819"/>
        <v>79.799999999999997</v>
      </c>
      <c r="AB1348" s="17"/>
      <c r="AC1348" s="17"/>
      <c r="AD1348" s="17"/>
      <c r="AE1348" s="17">
        <f t="shared" si="4820"/>
        <v>0</v>
      </c>
      <c r="AF1348" s="17">
        <f t="shared" si="4821"/>
        <v>79.799999999999997</v>
      </c>
      <c r="AG1348" s="17">
        <f t="shared" si="4822"/>
        <v>79.799999999999997</v>
      </c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>
        <f t="shared" si="5041"/>
        <v>0</v>
      </c>
      <c r="AX1348" s="17">
        <f t="shared" si="5042"/>
        <v>79.799999999999997</v>
      </c>
      <c r="AY1348" s="17">
        <f t="shared" si="5043"/>
        <v>79.799999999999997</v>
      </c>
      <c r="AZ1348" s="17"/>
      <c r="BA1348" s="17">
        <f t="shared" si="5044"/>
        <v>0</v>
      </c>
      <c r="BB1348" s="17">
        <f t="shared" si="5045"/>
        <v>79.799999999999997</v>
      </c>
      <c r="BC1348" s="17">
        <f t="shared" si="5046"/>
        <v>79.799999999999997</v>
      </c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>
        <f t="shared" si="5038"/>
        <v>0</v>
      </c>
      <c r="BP1348" s="17">
        <f t="shared" si="5039"/>
        <v>79.799999999999997</v>
      </c>
      <c r="BQ1348" s="17">
        <f t="shared" si="5040"/>
        <v>79.799999999999997</v>
      </c>
      <c r="BR1348" s="17"/>
      <c r="BS1348" s="35"/>
      <c r="BT1348" s="35"/>
      <c r="BU1348" s="1"/>
      <c r="BV1348" s="1"/>
      <c r="BW1348" s="1"/>
      <c r="BX1348" s="1"/>
      <c r="BY1348" s="1"/>
      <c r="BZ1348" s="1"/>
      <c r="CA1348" s="1"/>
      <c r="CB1348" s="1"/>
    </row>
    <row r="1349" s="23" customFormat="1" ht="15">
      <c r="A1349" s="24" t="s">
        <v>509</v>
      </c>
      <c r="B1349" s="40" t="s">
        <v>70</v>
      </c>
      <c r="C1349" s="40"/>
      <c r="D1349" s="24"/>
      <c r="E1349" s="24"/>
      <c r="F1349" s="25" t="s">
        <v>71</v>
      </c>
      <c r="G1349" s="26">
        <f>G1356</f>
        <v>31912.599999999999</v>
      </c>
      <c r="H1349" s="26">
        <f>H1356</f>
        <v>16758.700000000001</v>
      </c>
      <c r="I1349" s="26">
        <f>I1356</f>
        <v>13799.300000000001</v>
      </c>
      <c r="J1349" s="26">
        <f>J1356</f>
        <v>11186.6</v>
      </c>
      <c r="K1349" s="26">
        <f>K1356</f>
        <v>11186.6</v>
      </c>
      <c r="L1349" s="26">
        <f>L1356</f>
        <v>11186.6</v>
      </c>
      <c r="M1349" s="26">
        <f t="shared" si="4903"/>
        <v>43099.199999999997</v>
      </c>
      <c r="N1349" s="26">
        <f t="shared" si="4904"/>
        <v>27945.300000000003</v>
      </c>
      <c r="O1349" s="26">
        <f t="shared" si="4905"/>
        <v>24985.900000000001</v>
      </c>
      <c r="P1349" s="26">
        <f>P1356+P1350</f>
        <v>0</v>
      </c>
      <c r="Q1349" s="26">
        <f>Q1356+Q1350</f>
        <v>0</v>
      </c>
      <c r="R1349" s="26">
        <f>R1356+R1350</f>
        <v>0</v>
      </c>
      <c r="S1349" s="26">
        <f>S1356+S1350</f>
        <v>326.66699999999997</v>
      </c>
      <c r="T1349" s="26">
        <f>T1356+T1350</f>
        <v>0</v>
      </c>
      <c r="U1349" s="26">
        <f>U1356+U1350</f>
        <v>0</v>
      </c>
      <c r="V1349" s="26">
        <f>V1356+V1350</f>
        <v>0</v>
      </c>
      <c r="W1349" s="26">
        <f>W1356+W1350</f>
        <v>0</v>
      </c>
      <c r="X1349" s="26">
        <f>X1356+X1350</f>
        <v>0</v>
      </c>
      <c r="Y1349" s="26">
        <f t="shared" si="4817"/>
        <v>43425.866999999998</v>
      </c>
      <c r="Z1349" s="26">
        <f t="shared" si="4818"/>
        <v>27945.300000000003</v>
      </c>
      <c r="AA1349" s="26">
        <f t="shared" si="4819"/>
        <v>24985.900000000001</v>
      </c>
      <c r="AB1349" s="26">
        <f>AB1356+AB1350</f>
        <v>0</v>
      </c>
      <c r="AC1349" s="26">
        <f>AC1356+AC1350</f>
        <v>0</v>
      </c>
      <c r="AD1349" s="26">
        <f>AD1356+AD1350</f>
        <v>0</v>
      </c>
      <c r="AE1349" s="26">
        <f t="shared" si="4820"/>
        <v>43425.866999999998</v>
      </c>
      <c r="AF1349" s="26">
        <f t="shared" si="4821"/>
        <v>27945.300000000003</v>
      </c>
      <c r="AG1349" s="26">
        <f t="shared" si="4822"/>
        <v>24985.900000000001</v>
      </c>
      <c r="AH1349" s="26">
        <f>AH1356+AH1350</f>
        <v>0</v>
      </c>
      <c r="AI1349" s="26">
        <f>AI1356+AI1350</f>
        <v>0</v>
      </c>
      <c r="AJ1349" s="26">
        <f>AJ1356+AJ1350</f>
        <v>0</v>
      </c>
      <c r="AK1349" s="26">
        <f>AK1356+AK1350</f>
        <v>0</v>
      </c>
      <c r="AL1349" s="26">
        <f>AL1356+AL1350</f>
        <v>0</v>
      </c>
      <c r="AM1349" s="26">
        <f>AM1356+AM1350</f>
        <v>0</v>
      </c>
      <c r="AN1349" s="26">
        <f>AN1356+AN1350</f>
        <v>0</v>
      </c>
      <c r="AO1349" s="26">
        <f>AO1356+AO1350</f>
        <v>0</v>
      </c>
      <c r="AP1349" s="26">
        <f>AP1356+AP1350</f>
        <v>0</v>
      </c>
      <c r="AQ1349" s="26">
        <f>AQ1356+AQ1350</f>
        <v>0</v>
      </c>
      <c r="AR1349" s="26">
        <f>AR1356+AR1350</f>
        <v>0</v>
      </c>
      <c r="AS1349" s="26">
        <f>AS1356+AS1350</f>
        <v>0</v>
      </c>
      <c r="AT1349" s="26">
        <f>AT1356+AT1350</f>
        <v>0</v>
      </c>
      <c r="AU1349" s="26">
        <f>AU1356+AU1350</f>
        <v>0</v>
      </c>
      <c r="AV1349" s="26">
        <f>AV1356+AV1350</f>
        <v>0</v>
      </c>
      <c r="AW1349" s="26">
        <f t="shared" si="5041"/>
        <v>43425.866999999998</v>
      </c>
      <c r="AX1349" s="26">
        <f t="shared" si="5042"/>
        <v>27945.300000000003</v>
      </c>
      <c r="AY1349" s="26">
        <f t="shared" si="5043"/>
        <v>24985.900000000001</v>
      </c>
      <c r="AZ1349" s="26">
        <f>AZ1356+AZ1350</f>
        <v>0</v>
      </c>
      <c r="BA1349" s="26">
        <f t="shared" si="5044"/>
        <v>43425.866999999998</v>
      </c>
      <c r="BB1349" s="26">
        <f t="shared" si="5045"/>
        <v>27945.300000000003</v>
      </c>
      <c r="BC1349" s="26">
        <f t="shared" si="5046"/>
        <v>24985.900000000001</v>
      </c>
      <c r="BD1349" s="26">
        <f>BD1356+BD1350</f>
        <v>0</v>
      </c>
      <c r="BE1349" s="26">
        <f>BE1356+BE1350</f>
        <v>0</v>
      </c>
      <c r="BF1349" s="26">
        <f>BF1356+BF1350</f>
        <v>369.99700000000001</v>
      </c>
      <c r="BG1349" s="26">
        <f>BG1356+BG1350</f>
        <v>0</v>
      </c>
      <c r="BH1349" s="26">
        <f>BH1356+BH1350</f>
        <v>0</v>
      </c>
      <c r="BI1349" s="26">
        <f>BI1356+BI1350</f>
        <v>0</v>
      </c>
      <c r="BJ1349" s="26">
        <f>BJ1356+BJ1350</f>
        <v>7539.7659999999996</v>
      </c>
      <c r="BK1349" s="26">
        <f>BK1356+BK1350</f>
        <v>0</v>
      </c>
      <c r="BL1349" s="26">
        <f>BL1356+BL1350</f>
        <v>0</v>
      </c>
      <c r="BM1349" s="26">
        <f>BM1356+BM1350</f>
        <v>0</v>
      </c>
      <c r="BN1349" s="26">
        <f>BN1356+BN1350</f>
        <v>0</v>
      </c>
      <c r="BO1349" s="26">
        <f t="shared" si="5038"/>
        <v>43795.864000000001</v>
      </c>
      <c r="BP1349" s="26">
        <f t="shared" si="5039"/>
        <v>35485.066000000006</v>
      </c>
      <c r="BQ1349" s="26">
        <f t="shared" si="5040"/>
        <v>24985.900000000001</v>
      </c>
      <c r="BR1349" s="26">
        <f>BR1356+BR1350</f>
        <v>0</v>
      </c>
      <c r="BS1349" s="27"/>
      <c r="BT1349" s="27"/>
      <c r="BU1349" s="23"/>
      <c r="BV1349" s="23"/>
      <c r="BW1349" s="23"/>
      <c r="BX1349" s="23"/>
      <c r="BY1349" s="23"/>
      <c r="BZ1349" s="23"/>
      <c r="CA1349" s="23"/>
      <c r="CB1349" s="23"/>
    </row>
    <row r="1350" s="28" customFormat="1" ht="15">
      <c r="A1350" s="29" t="s">
        <v>509</v>
      </c>
      <c r="B1350" s="29" t="s">
        <v>70</v>
      </c>
      <c r="C1350" s="29" t="s">
        <v>334</v>
      </c>
      <c r="D1350" s="29"/>
      <c r="E1350" s="29"/>
      <c r="F1350" s="30" t="s">
        <v>496</v>
      </c>
      <c r="G1350" s="31"/>
      <c r="H1350" s="31"/>
      <c r="I1350" s="31"/>
      <c r="J1350" s="31"/>
      <c r="K1350" s="31"/>
      <c r="L1350" s="31"/>
      <c r="M1350" s="31"/>
      <c r="N1350" s="31"/>
      <c r="O1350" s="31"/>
      <c r="P1350" s="31">
        <f t="shared" ref="P1350:P1354" si="5093">P1351</f>
        <v>0</v>
      </c>
      <c r="Q1350" s="31">
        <f t="shared" ref="Q1350:Q1354" si="5094">Q1351</f>
        <v>0</v>
      </c>
      <c r="R1350" s="31">
        <f t="shared" ref="R1350:R1354" si="5095">R1351</f>
        <v>0</v>
      </c>
      <c r="S1350" s="31">
        <f t="shared" ref="S1350:S1354" si="5096">S1351</f>
        <v>326.66699999999997</v>
      </c>
      <c r="T1350" s="31">
        <f t="shared" ref="T1350:T1354" si="5097">T1351</f>
        <v>0</v>
      </c>
      <c r="U1350" s="31">
        <f t="shared" ref="U1350:U1354" si="5098">U1351</f>
        <v>0</v>
      </c>
      <c r="V1350" s="31">
        <f t="shared" ref="V1350:V1354" si="5099">V1351</f>
        <v>0</v>
      </c>
      <c r="W1350" s="31">
        <f t="shared" ref="W1350:W1354" si="5100">W1351</f>
        <v>0</v>
      </c>
      <c r="X1350" s="31">
        <f t="shared" ref="X1350:X1354" si="5101">X1351</f>
        <v>0</v>
      </c>
      <c r="Y1350" s="31">
        <f t="shared" ref="Y1350:Y1413" si="5102">M1350+P1350+Q1350+R1350+S1350</f>
        <v>326.66699999999997</v>
      </c>
      <c r="Z1350" s="31">
        <f t="shared" ref="Z1350:Z1413" si="5103">N1350+T1350+U1350</f>
        <v>0</v>
      </c>
      <c r="AA1350" s="31">
        <f t="shared" ref="AA1350:AA1413" si="5104">O1350+V1350+X1350+W1350</f>
        <v>0</v>
      </c>
      <c r="AB1350" s="31">
        <f t="shared" ref="AB1350:AB1354" si="5105">AB1351</f>
        <v>0</v>
      </c>
      <c r="AC1350" s="31">
        <f t="shared" ref="AC1350:AC1354" si="5106">AC1351</f>
        <v>0</v>
      </c>
      <c r="AD1350" s="31">
        <f t="shared" ref="AD1350:AD1354" si="5107">AD1351</f>
        <v>0</v>
      </c>
      <c r="AE1350" s="31">
        <f t="shared" ref="AE1350:AE1413" si="5108">Y1350+AB1350</f>
        <v>326.66699999999997</v>
      </c>
      <c r="AF1350" s="31">
        <f t="shared" ref="AF1350:AF1413" si="5109">Z1350+AC1350</f>
        <v>0</v>
      </c>
      <c r="AG1350" s="31">
        <f t="shared" ref="AG1350:AG1413" si="5110">AA1350+AD1350</f>
        <v>0</v>
      </c>
      <c r="AH1350" s="31">
        <f t="shared" ref="AH1350:AH1354" si="5111">AH1351</f>
        <v>0</v>
      </c>
      <c r="AI1350" s="31">
        <f t="shared" ref="AI1350:AI1354" si="5112">AI1351</f>
        <v>0</v>
      </c>
      <c r="AJ1350" s="31">
        <f t="shared" ref="AJ1350:AJ1354" si="5113">AJ1351</f>
        <v>0</v>
      </c>
      <c r="AK1350" s="31">
        <f t="shared" ref="AK1350:AK1354" si="5114">AK1351</f>
        <v>0</v>
      </c>
      <c r="AL1350" s="31">
        <f t="shared" ref="AL1350:AL1354" si="5115">AL1351</f>
        <v>0</v>
      </c>
      <c r="AM1350" s="31">
        <f t="shared" ref="AM1350:AM1354" si="5116">AM1351</f>
        <v>0</v>
      </c>
      <c r="AN1350" s="31">
        <f t="shared" ref="AN1350:AN1354" si="5117">AN1351</f>
        <v>0</v>
      </c>
      <c r="AO1350" s="31">
        <f t="shared" ref="AO1350:AO1354" si="5118">AO1351</f>
        <v>0</v>
      </c>
      <c r="AP1350" s="31">
        <f t="shared" ref="AP1350:AP1354" si="5119">AP1351</f>
        <v>0</v>
      </c>
      <c r="AQ1350" s="31">
        <f t="shared" ref="AQ1350:AQ1354" si="5120">AQ1351</f>
        <v>0</v>
      </c>
      <c r="AR1350" s="31">
        <f t="shared" ref="AR1350:AR1354" si="5121">AR1351</f>
        <v>0</v>
      </c>
      <c r="AS1350" s="31">
        <f t="shared" ref="AS1350:AS1354" si="5122">AS1351</f>
        <v>0</v>
      </c>
      <c r="AT1350" s="31">
        <f t="shared" ref="AT1350:AT1354" si="5123">AT1351</f>
        <v>0</v>
      </c>
      <c r="AU1350" s="31">
        <f t="shared" ref="AU1350:AU1354" si="5124">AU1351</f>
        <v>0</v>
      </c>
      <c r="AV1350" s="31">
        <f t="shared" ref="AV1350:AV1354" si="5125">AV1351</f>
        <v>0</v>
      </c>
      <c r="AW1350" s="31">
        <f t="shared" si="5041"/>
        <v>326.66699999999997</v>
      </c>
      <c r="AX1350" s="31">
        <f t="shared" si="5042"/>
        <v>0</v>
      </c>
      <c r="AY1350" s="31">
        <f t="shared" si="5043"/>
        <v>0</v>
      </c>
      <c r="AZ1350" s="31">
        <f t="shared" ref="AZ1350:AZ1354" si="5126">AZ1351</f>
        <v>0</v>
      </c>
      <c r="BA1350" s="31">
        <f t="shared" si="5044"/>
        <v>326.66699999999997</v>
      </c>
      <c r="BB1350" s="31">
        <f t="shared" si="5045"/>
        <v>0</v>
      </c>
      <c r="BC1350" s="31">
        <f t="shared" si="5046"/>
        <v>0</v>
      </c>
      <c r="BD1350" s="31">
        <f t="shared" ref="BD1350:BD1354" si="5127">BD1351</f>
        <v>0</v>
      </c>
      <c r="BE1350" s="31">
        <f t="shared" ref="BE1350:BE1354" si="5128">BE1351</f>
        <v>0</v>
      </c>
      <c r="BF1350" s="31">
        <f t="shared" ref="BF1350:BF1354" si="5129">BF1351</f>
        <v>0</v>
      </c>
      <c r="BG1350" s="31">
        <f t="shared" ref="BG1350:BG1354" si="5130">BG1351</f>
        <v>0</v>
      </c>
      <c r="BH1350" s="31">
        <f t="shared" ref="BH1350:BH1354" si="5131">BH1351</f>
        <v>0</v>
      </c>
      <c r="BI1350" s="31">
        <f t="shared" ref="BI1350:BI1354" si="5132">BI1351</f>
        <v>0</v>
      </c>
      <c r="BJ1350" s="31">
        <f t="shared" ref="BJ1350:BJ1354" si="5133">BJ1351</f>
        <v>0</v>
      </c>
      <c r="BK1350" s="31">
        <f t="shared" ref="BK1350:BK1354" si="5134">BK1351</f>
        <v>0</v>
      </c>
      <c r="BL1350" s="31">
        <f t="shared" ref="BL1350:BL1354" si="5135">BL1351</f>
        <v>0</v>
      </c>
      <c r="BM1350" s="31">
        <f t="shared" ref="BM1350:BM1354" si="5136">BM1351</f>
        <v>0</v>
      </c>
      <c r="BN1350" s="31">
        <f t="shared" ref="BN1350:BN1354" si="5137">BN1351</f>
        <v>0</v>
      </c>
      <c r="BO1350" s="31">
        <f t="shared" si="5038"/>
        <v>326.66699999999997</v>
      </c>
      <c r="BP1350" s="31">
        <f t="shared" si="5039"/>
        <v>0</v>
      </c>
      <c r="BQ1350" s="31">
        <f t="shared" si="5040"/>
        <v>0</v>
      </c>
      <c r="BR1350" s="31">
        <f t="shared" ref="BR1350:BR1354" si="5138">BR1351</f>
        <v>0</v>
      </c>
      <c r="BS1350" s="32"/>
      <c r="BT1350" s="32"/>
      <c r="BU1350" s="28"/>
      <c r="BV1350" s="28"/>
      <c r="BW1350" s="28"/>
      <c r="BX1350" s="28"/>
      <c r="BY1350" s="28"/>
      <c r="BZ1350" s="28"/>
      <c r="CA1350" s="28"/>
      <c r="CB1350" s="28"/>
    </row>
    <row r="1351" s="1" customFormat="1" ht="30">
      <c r="A1351" s="33" t="s">
        <v>509</v>
      </c>
      <c r="B1351" s="33" t="s">
        <v>70</v>
      </c>
      <c r="C1351" s="33" t="s">
        <v>334</v>
      </c>
      <c r="D1351" s="33" t="s">
        <v>457</v>
      </c>
      <c r="E1351" s="33"/>
      <c r="F1351" s="34" t="s">
        <v>458</v>
      </c>
      <c r="G1351" s="17"/>
      <c r="H1351" s="17"/>
      <c r="I1351" s="17"/>
      <c r="J1351" s="17"/>
      <c r="K1351" s="17"/>
      <c r="L1351" s="17"/>
      <c r="M1351" s="17"/>
      <c r="N1351" s="17"/>
      <c r="O1351" s="17"/>
      <c r="P1351" s="17">
        <f t="shared" si="5093"/>
        <v>0</v>
      </c>
      <c r="Q1351" s="17">
        <f t="shared" si="5094"/>
        <v>0</v>
      </c>
      <c r="R1351" s="17">
        <f t="shared" si="5095"/>
        <v>0</v>
      </c>
      <c r="S1351" s="17">
        <f t="shared" si="5096"/>
        <v>326.66699999999997</v>
      </c>
      <c r="T1351" s="17">
        <f t="shared" si="5097"/>
        <v>0</v>
      </c>
      <c r="U1351" s="17">
        <f t="shared" si="5098"/>
        <v>0</v>
      </c>
      <c r="V1351" s="17">
        <f t="shared" si="5099"/>
        <v>0</v>
      </c>
      <c r="W1351" s="17">
        <f t="shared" si="5100"/>
        <v>0</v>
      </c>
      <c r="X1351" s="17">
        <f t="shared" si="5101"/>
        <v>0</v>
      </c>
      <c r="Y1351" s="17">
        <f t="shared" si="5102"/>
        <v>326.66699999999997</v>
      </c>
      <c r="Z1351" s="17">
        <f t="shared" si="5103"/>
        <v>0</v>
      </c>
      <c r="AA1351" s="17">
        <f t="shared" si="5104"/>
        <v>0</v>
      </c>
      <c r="AB1351" s="17">
        <f t="shared" si="5105"/>
        <v>0</v>
      </c>
      <c r="AC1351" s="17">
        <f t="shared" si="5106"/>
        <v>0</v>
      </c>
      <c r="AD1351" s="17">
        <f t="shared" si="5107"/>
        <v>0</v>
      </c>
      <c r="AE1351" s="17">
        <f t="shared" si="5108"/>
        <v>326.66699999999997</v>
      </c>
      <c r="AF1351" s="17">
        <f t="shared" si="5109"/>
        <v>0</v>
      </c>
      <c r="AG1351" s="17">
        <f t="shared" si="5110"/>
        <v>0</v>
      </c>
      <c r="AH1351" s="17">
        <f t="shared" si="5111"/>
        <v>0</v>
      </c>
      <c r="AI1351" s="17">
        <f t="shared" si="5112"/>
        <v>0</v>
      </c>
      <c r="AJ1351" s="17">
        <f t="shared" si="5113"/>
        <v>0</v>
      </c>
      <c r="AK1351" s="17">
        <f t="shared" si="5114"/>
        <v>0</v>
      </c>
      <c r="AL1351" s="17">
        <f t="shared" si="5115"/>
        <v>0</v>
      </c>
      <c r="AM1351" s="17">
        <f t="shared" si="5116"/>
        <v>0</v>
      </c>
      <c r="AN1351" s="17">
        <f t="shared" si="5117"/>
        <v>0</v>
      </c>
      <c r="AO1351" s="17">
        <f t="shared" si="5118"/>
        <v>0</v>
      </c>
      <c r="AP1351" s="17">
        <f t="shared" si="5119"/>
        <v>0</v>
      </c>
      <c r="AQ1351" s="17">
        <f t="shared" si="5120"/>
        <v>0</v>
      </c>
      <c r="AR1351" s="17">
        <f t="shared" si="5121"/>
        <v>0</v>
      </c>
      <c r="AS1351" s="17">
        <f t="shared" si="5122"/>
        <v>0</v>
      </c>
      <c r="AT1351" s="17">
        <f t="shared" si="5123"/>
        <v>0</v>
      </c>
      <c r="AU1351" s="17">
        <f t="shared" si="5124"/>
        <v>0</v>
      </c>
      <c r="AV1351" s="17">
        <f t="shared" si="5125"/>
        <v>0</v>
      </c>
      <c r="AW1351" s="17">
        <f t="shared" si="5041"/>
        <v>326.66699999999997</v>
      </c>
      <c r="AX1351" s="17">
        <f t="shared" si="5042"/>
        <v>0</v>
      </c>
      <c r="AY1351" s="17">
        <f t="shared" si="5043"/>
        <v>0</v>
      </c>
      <c r="AZ1351" s="17">
        <f t="shared" si="5126"/>
        <v>0</v>
      </c>
      <c r="BA1351" s="17">
        <f t="shared" si="5044"/>
        <v>326.66699999999997</v>
      </c>
      <c r="BB1351" s="17">
        <f t="shared" si="5045"/>
        <v>0</v>
      </c>
      <c r="BC1351" s="17">
        <f t="shared" si="5046"/>
        <v>0</v>
      </c>
      <c r="BD1351" s="17">
        <f t="shared" si="5127"/>
        <v>0</v>
      </c>
      <c r="BE1351" s="17">
        <f t="shared" si="5128"/>
        <v>0</v>
      </c>
      <c r="BF1351" s="17">
        <f t="shared" si="5129"/>
        <v>0</v>
      </c>
      <c r="BG1351" s="17">
        <f t="shared" si="5130"/>
        <v>0</v>
      </c>
      <c r="BH1351" s="17">
        <f t="shared" si="5131"/>
        <v>0</v>
      </c>
      <c r="BI1351" s="17">
        <f t="shared" si="5132"/>
        <v>0</v>
      </c>
      <c r="BJ1351" s="17">
        <f t="shared" si="5133"/>
        <v>0</v>
      </c>
      <c r="BK1351" s="17">
        <f t="shared" si="5134"/>
        <v>0</v>
      </c>
      <c r="BL1351" s="17">
        <f t="shared" si="5135"/>
        <v>0</v>
      </c>
      <c r="BM1351" s="17">
        <f t="shared" si="5136"/>
        <v>0</v>
      </c>
      <c r="BN1351" s="17">
        <f t="shared" si="5137"/>
        <v>0</v>
      </c>
      <c r="BO1351" s="17">
        <f t="shared" si="5038"/>
        <v>326.66699999999997</v>
      </c>
      <c r="BP1351" s="17">
        <f t="shared" si="5039"/>
        <v>0</v>
      </c>
      <c r="BQ1351" s="17">
        <f t="shared" si="5040"/>
        <v>0</v>
      </c>
      <c r="BR1351" s="17">
        <f t="shared" si="5138"/>
        <v>0</v>
      </c>
      <c r="BS1351" s="35"/>
      <c r="BT1351" s="35"/>
      <c r="BU1351" s="1"/>
      <c r="BV1351" s="1"/>
      <c r="BW1351" s="1"/>
      <c r="BX1351" s="1"/>
      <c r="BY1351" s="1"/>
      <c r="BZ1351" s="1"/>
      <c r="CA1351" s="1"/>
      <c r="CB1351" s="1"/>
    </row>
    <row r="1352" s="1" customFormat="1" ht="15">
      <c r="A1352" s="33" t="s">
        <v>509</v>
      </c>
      <c r="B1352" s="33" t="s">
        <v>70</v>
      </c>
      <c r="C1352" s="33" t="s">
        <v>334</v>
      </c>
      <c r="D1352" s="33" t="s">
        <v>470</v>
      </c>
      <c r="E1352" s="33"/>
      <c r="F1352" s="34" t="s">
        <v>43</v>
      </c>
      <c r="G1352" s="17"/>
      <c r="H1352" s="17"/>
      <c r="I1352" s="17"/>
      <c r="J1352" s="17"/>
      <c r="K1352" s="17"/>
      <c r="L1352" s="17"/>
      <c r="M1352" s="17"/>
      <c r="N1352" s="17"/>
      <c r="O1352" s="17"/>
      <c r="P1352" s="17">
        <f t="shared" si="5093"/>
        <v>0</v>
      </c>
      <c r="Q1352" s="17">
        <f t="shared" si="5094"/>
        <v>0</v>
      </c>
      <c r="R1352" s="17">
        <f t="shared" si="5095"/>
        <v>0</v>
      </c>
      <c r="S1352" s="17">
        <f t="shared" si="5096"/>
        <v>326.66699999999997</v>
      </c>
      <c r="T1352" s="17">
        <f t="shared" si="5097"/>
        <v>0</v>
      </c>
      <c r="U1352" s="17">
        <f t="shared" si="5098"/>
        <v>0</v>
      </c>
      <c r="V1352" s="17">
        <f t="shared" si="5099"/>
        <v>0</v>
      </c>
      <c r="W1352" s="17">
        <f t="shared" si="5100"/>
        <v>0</v>
      </c>
      <c r="X1352" s="17">
        <f t="shared" si="5101"/>
        <v>0</v>
      </c>
      <c r="Y1352" s="17">
        <f t="shared" si="5102"/>
        <v>326.66699999999997</v>
      </c>
      <c r="Z1352" s="17">
        <f t="shared" si="5103"/>
        <v>0</v>
      </c>
      <c r="AA1352" s="17">
        <f t="shared" si="5104"/>
        <v>0</v>
      </c>
      <c r="AB1352" s="17">
        <f t="shared" si="5105"/>
        <v>0</v>
      </c>
      <c r="AC1352" s="17">
        <f t="shared" si="5106"/>
        <v>0</v>
      </c>
      <c r="AD1352" s="17">
        <f t="shared" si="5107"/>
        <v>0</v>
      </c>
      <c r="AE1352" s="17">
        <f t="shared" si="5108"/>
        <v>326.66699999999997</v>
      </c>
      <c r="AF1352" s="17">
        <f t="shared" si="5109"/>
        <v>0</v>
      </c>
      <c r="AG1352" s="17">
        <f t="shared" si="5110"/>
        <v>0</v>
      </c>
      <c r="AH1352" s="17">
        <f t="shared" si="5111"/>
        <v>0</v>
      </c>
      <c r="AI1352" s="17">
        <f t="shared" si="5112"/>
        <v>0</v>
      </c>
      <c r="AJ1352" s="17">
        <f t="shared" si="5113"/>
        <v>0</v>
      </c>
      <c r="AK1352" s="17">
        <f t="shared" si="5114"/>
        <v>0</v>
      </c>
      <c r="AL1352" s="17">
        <f t="shared" si="5115"/>
        <v>0</v>
      </c>
      <c r="AM1352" s="17">
        <f t="shared" si="5116"/>
        <v>0</v>
      </c>
      <c r="AN1352" s="17">
        <f t="shared" si="5117"/>
        <v>0</v>
      </c>
      <c r="AO1352" s="17">
        <f t="shared" si="5118"/>
        <v>0</v>
      </c>
      <c r="AP1352" s="17">
        <f t="shared" si="5119"/>
        <v>0</v>
      </c>
      <c r="AQ1352" s="17">
        <f t="shared" si="5120"/>
        <v>0</v>
      </c>
      <c r="AR1352" s="17">
        <f t="shared" si="5121"/>
        <v>0</v>
      </c>
      <c r="AS1352" s="17">
        <f t="shared" si="5122"/>
        <v>0</v>
      </c>
      <c r="AT1352" s="17">
        <f t="shared" si="5123"/>
        <v>0</v>
      </c>
      <c r="AU1352" s="17">
        <f t="shared" si="5124"/>
        <v>0</v>
      </c>
      <c r="AV1352" s="17">
        <f t="shared" si="5125"/>
        <v>0</v>
      </c>
      <c r="AW1352" s="17">
        <f t="shared" si="5041"/>
        <v>326.66699999999997</v>
      </c>
      <c r="AX1352" s="17">
        <f t="shared" si="5042"/>
        <v>0</v>
      </c>
      <c r="AY1352" s="17">
        <f t="shared" si="5043"/>
        <v>0</v>
      </c>
      <c r="AZ1352" s="17">
        <f t="shared" si="5126"/>
        <v>0</v>
      </c>
      <c r="BA1352" s="17">
        <f t="shared" si="5044"/>
        <v>326.66699999999997</v>
      </c>
      <c r="BB1352" s="17">
        <f t="shared" si="5045"/>
        <v>0</v>
      </c>
      <c r="BC1352" s="17">
        <f t="shared" si="5046"/>
        <v>0</v>
      </c>
      <c r="BD1352" s="17">
        <f t="shared" si="5127"/>
        <v>0</v>
      </c>
      <c r="BE1352" s="17">
        <f t="shared" si="5128"/>
        <v>0</v>
      </c>
      <c r="BF1352" s="17">
        <f t="shared" si="5129"/>
        <v>0</v>
      </c>
      <c r="BG1352" s="17">
        <f t="shared" si="5130"/>
        <v>0</v>
      </c>
      <c r="BH1352" s="17">
        <f t="shared" si="5131"/>
        <v>0</v>
      </c>
      <c r="BI1352" s="17">
        <f t="shared" si="5132"/>
        <v>0</v>
      </c>
      <c r="BJ1352" s="17">
        <f t="shared" si="5133"/>
        <v>0</v>
      </c>
      <c r="BK1352" s="17">
        <f t="shared" si="5134"/>
        <v>0</v>
      </c>
      <c r="BL1352" s="17">
        <f t="shared" si="5135"/>
        <v>0</v>
      </c>
      <c r="BM1352" s="17">
        <f t="shared" si="5136"/>
        <v>0</v>
      </c>
      <c r="BN1352" s="17">
        <f t="shared" si="5137"/>
        <v>0</v>
      </c>
      <c r="BO1352" s="17">
        <f t="shared" si="5038"/>
        <v>326.66699999999997</v>
      </c>
      <c r="BP1352" s="17">
        <f t="shared" si="5039"/>
        <v>0</v>
      </c>
      <c r="BQ1352" s="17">
        <f t="shared" si="5040"/>
        <v>0</v>
      </c>
      <c r="BR1352" s="17">
        <f t="shared" si="5138"/>
        <v>0</v>
      </c>
      <c r="BS1352" s="35"/>
      <c r="BT1352" s="35"/>
      <c r="BU1352" s="1"/>
      <c r="BV1352" s="1"/>
      <c r="BW1352" s="1"/>
      <c r="BX1352" s="1"/>
      <c r="BY1352" s="1"/>
      <c r="BZ1352" s="1"/>
      <c r="CA1352" s="1"/>
      <c r="CB1352" s="1"/>
    </row>
    <row r="1353" s="1" customFormat="1" ht="30">
      <c r="A1353" s="33" t="s">
        <v>509</v>
      </c>
      <c r="B1353" s="33" t="s">
        <v>70</v>
      </c>
      <c r="C1353" s="33" t="s">
        <v>334</v>
      </c>
      <c r="D1353" s="33" t="s">
        <v>492</v>
      </c>
      <c r="E1353" s="33"/>
      <c r="F1353" s="34" t="s">
        <v>493</v>
      </c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f t="shared" si="5093"/>
        <v>0</v>
      </c>
      <c r="Q1353" s="17">
        <f t="shared" si="5094"/>
        <v>0</v>
      </c>
      <c r="R1353" s="17">
        <f t="shared" si="5095"/>
        <v>0</v>
      </c>
      <c r="S1353" s="17">
        <f t="shared" si="5096"/>
        <v>326.66699999999997</v>
      </c>
      <c r="T1353" s="17">
        <f t="shared" si="5097"/>
        <v>0</v>
      </c>
      <c r="U1353" s="17">
        <f t="shared" si="5098"/>
        <v>0</v>
      </c>
      <c r="V1353" s="17">
        <f t="shared" si="5099"/>
        <v>0</v>
      </c>
      <c r="W1353" s="17">
        <f t="shared" si="5100"/>
        <v>0</v>
      </c>
      <c r="X1353" s="17">
        <f t="shared" si="5101"/>
        <v>0</v>
      </c>
      <c r="Y1353" s="17">
        <f t="shared" si="5102"/>
        <v>326.66699999999997</v>
      </c>
      <c r="Z1353" s="17">
        <f t="shared" si="5103"/>
        <v>0</v>
      </c>
      <c r="AA1353" s="17">
        <f t="shared" si="5104"/>
        <v>0</v>
      </c>
      <c r="AB1353" s="17">
        <f t="shared" si="5105"/>
        <v>0</v>
      </c>
      <c r="AC1353" s="17">
        <f t="shared" si="5106"/>
        <v>0</v>
      </c>
      <c r="AD1353" s="17">
        <f t="shared" si="5107"/>
        <v>0</v>
      </c>
      <c r="AE1353" s="17">
        <f t="shared" si="5108"/>
        <v>326.66699999999997</v>
      </c>
      <c r="AF1353" s="17">
        <f t="shared" si="5109"/>
        <v>0</v>
      </c>
      <c r="AG1353" s="17">
        <f t="shared" si="5110"/>
        <v>0</v>
      </c>
      <c r="AH1353" s="17">
        <f t="shared" si="5111"/>
        <v>0</v>
      </c>
      <c r="AI1353" s="17">
        <f t="shared" si="5112"/>
        <v>0</v>
      </c>
      <c r="AJ1353" s="17">
        <f t="shared" si="5113"/>
        <v>0</v>
      </c>
      <c r="AK1353" s="17">
        <f t="shared" si="5114"/>
        <v>0</v>
      </c>
      <c r="AL1353" s="17">
        <f t="shared" si="5115"/>
        <v>0</v>
      </c>
      <c r="AM1353" s="17">
        <f t="shared" si="5116"/>
        <v>0</v>
      </c>
      <c r="AN1353" s="17">
        <f t="shared" si="5117"/>
        <v>0</v>
      </c>
      <c r="AO1353" s="17">
        <f t="shared" si="5118"/>
        <v>0</v>
      </c>
      <c r="AP1353" s="17">
        <f t="shared" si="5119"/>
        <v>0</v>
      </c>
      <c r="AQ1353" s="17">
        <f t="shared" si="5120"/>
        <v>0</v>
      </c>
      <c r="AR1353" s="17">
        <f t="shared" si="5121"/>
        <v>0</v>
      </c>
      <c r="AS1353" s="17">
        <f t="shared" si="5122"/>
        <v>0</v>
      </c>
      <c r="AT1353" s="17">
        <f t="shared" si="5123"/>
        <v>0</v>
      </c>
      <c r="AU1353" s="17">
        <f t="shared" si="5124"/>
        <v>0</v>
      </c>
      <c r="AV1353" s="17">
        <f t="shared" si="5125"/>
        <v>0</v>
      </c>
      <c r="AW1353" s="17">
        <f t="shared" si="5041"/>
        <v>326.66699999999997</v>
      </c>
      <c r="AX1353" s="17">
        <f t="shared" si="5042"/>
        <v>0</v>
      </c>
      <c r="AY1353" s="17">
        <f t="shared" si="5043"/>
        <v>0</v>
      </c>
      <c r="AZ1353" s="17">
        <f t="shared" si="5126"/>
        <v>0</v>
      </c>
      <c r="BA1353" s="17">
        <f t="shared" si="5044"/>
        <v>326.66699999999997</v>
      </c>
      <c r="BB1353" s="17">
        <f t="shared" si="5045"/>
        <v>0</v>
      </c>
      <c r="BC1353" s="17">
        <f t="shared" si="5046"/>
        <v>0</v>
      </c>
      <c r="BD1353" s="17">
        <f t="shared" si="5127"/>
        <v>0</v>
      </c>
      <c r="BE1353" s="17">
        <f t="shared" si="5128"/>
        <v>0</v>
      </c>
      <c r="BF1353" s="17">
        <f t="shared" si="5129"/>
        <v>0</v>
      </c>
      <c r="BG1353" s="17">
        <f t="shared" si="5130"/>
        <v>0</v>
      </c>
      <c r="BH1353" s="17">
        <f t="shared" si="5131"/>
        <v>0</v>
      </c>
      <c r="BI1353" s="17">
        <f t="shared" si="5132"/>
        <v>0</v>
      </c>
      <c r="BJ1353" s="17">
        <f t="shared" si="5133"/>
        <v>0</v>
      </c>
      <c r="BK1353" s="17">
        <f t="shared" si="5134"/>
        <v>0</v>
      </c>
      <c r="BL1353" s="17">
        <f t="shared" si="5135"/>
        <v>0</v>
      </c>
      <c r="BM1353" s="17">
        <f t="shared" si="5136"/>
        <v>0</v>
      </c>
      <c r="BN1353" s="17">
        <f t="shared" si="5137"/>
        <v>0</v>
      </c>
      <c r="BO1353" s="17">
        <f t="shared" si="5038"/>
        <v>326.66699999999997</v>
      </c>
      <c r="BP1353" s="17">
        <f t="shared" si="5039"/>
        <v>0</v>
      </c>
      <c r="BQ1353" s="17">
        <f t="shared" si="5040"/>
        <v>0</v>
      </c>
      <c r="BR1353" s="17">
        <f t="shared" si="5138"/>
        <v>0</v>
      </c>
      <c r="BS1353" s="35"/>
      <c r="BT1353" s="35"/>
      <c r="BU1353" s="1"/>
      <c r="BV1353" s="1"/>
      <c r="BW1353" s="1"/>
      <c r="BX1353" s="1"/>
      <c r="BY1353" s="1"/>
      <c r="BZ1353" s="1"/>
      <c r="CA1353" s="1"/>
      <c r="CB1353" s="1"/>
    </row>
    <row r="1354" s="1" customFormat="1" ht="30">
      <c r="A1354" s="33" t="s">
        <v>509</v>
      </c>
      <c r="B1354" s="33" t="s">
        <v>70</v>
      </c>
      <c r="C1354" s="33" t="s">
        <v>334</v>
      </c>
      <c r="D1354" s="33" t="s">
        <v>494</v>
      </c>
      <c r="E1354" s="33"/>
      <c r="F1354" s="34" t="s">
        <v>495</v>
      </c>
      <c r="G1354" s="17"/>
      <c r="H1354" s="17"/>
      <c r="I1354" s="17"/>
      <c r="J1354" s="17"/>
      <c r="K1354" s="17"/>
      <c r="L1354" s="17"/>
      <c r="M1354" s="17"/>
      <c r="N1354" s="17"/>
      <c r="O1354" s="17"/>
      <c r="P1354" s="17">
        <f t="shared" si="5093"/>
        <v>0</v>
      </c>
      <c r="Q1354" s="17">
        <f t="shared" si="5094"/>
        <v>0</v>
      </c>
      <c r="R1354" s="17">
        <f t="shared" si="5095"/>
        <v>0</v>
      </c>
      <c r="S1354" s="17">
        <f t="shared" si="5096"/>
        <v>326.66699999999997</v>
      </c>
      <c r="T1354" s="17">
        <f t="shared" si="5097"/>
        <v>0</v>
      </c>
      <c r="U1354" s="17">
        <f t="shared" si="5098"/>
        <v>0</v>
      </c>
      <c r="V1354" s="17">
        <f t="shared" si="5099"/>
        <v>0</v>
      </c>
      <c r="W1354" s="17">
        <f t="shared" si="5100"/>
        <v>0</v>
      </c>
      <c r="X1354" s="17">
        <f t="shared" si="5101"/>
        <v>0</v>
      </c>
      <c r="Y1354" s="17">
        <f t="shared" si="5102"/>
        <v>326.66699999999997</v>
      </c>
      <c r="Z1354" s="17">
        <f t="shared" si="5103"/>
        <v>0</v>
      </c>
      <c r="AA1354" s="17">
        <f t="shared" si="5104"/>
        <v>0</v>
      </c>
      <c r="AB1354" s="17">
        <f t="shared" si="5105"/>
        <v>0</v>
      </c>
      <c r="AC1354" s="17">
        <f t="shared" si="5106"/>
        <v>0</v>
      </c>
      <c r="AD1354" s="17">
        <f t="shared" si="5107"/>
        <v>0</v>
      </c>
      <c r="AE1354" s="17">
        <f t="shared" si="5108"/>
        <v>326.66699999999997</v>
      </c>
      <c r="AF1354" s="17">
        <f t="shared" si="5109"/>
        <v>0</v>
      </c>
      <c r="AG1354" s="17">
        <f t="shared" si="5110"/>
        <v>0</v>
      </c>
      <c r="AH1354" s="17">
        <f t="shared" si="5111"/>
        <v>0</v>
      </c>
      <c r="AI1354" s="17">
        <f t="shared" si="5112"/>
        <v>0</v>
      </c>
      <c r="AJ1354" s="17">
        <f t="shared" si="5113"/>
        <v>0</v>
      </c>
      <c r="AK1354" s="17">
        <f t="shared" si="5114"/>
        <v>0</v>
      </c>
      <c r="AL1354" s="17">
        <f t="shared" si="5115"/>
        <v>0</v>
      </c>
      <c r="AM1354" s="17">
        <f t="shared" si="5116"/>
        <v>0</v>
      </c>
      <c r="AN1354" s="17">
        <f t="shared" si="5117"/>
        <v>0</v>
      </c>
      <c r="AO1354" s="17">
        <f t="shared" si="5118"/>
        <v>0</v>
      </c>
      <c r="AP1354" s="17">
        <f t="shared" si="5119"/>
        <v>0</v>
      </c>
      <c r="AQ1354" s="17">
        <f t="shared" si="5120"/>
        <v>0</v>
      </c>
      <c r="AR1354" s="17">
        <f t="shared" si="5121"/>
        <v>0</v>
      </c>
      <c r="AS1354" s="17">
        <f t="shared" si="5122"/>
        <v>0</v>
      </c>
      <c r="AT1354" s="17">
        <f t="shared" si="5123"/>
        <v>0</v>
      </c>
      <c r="AU1354" s="17">
        <f t="shared" si="5124"/>
        <v>0</v>
      </c>
      <c r="AV1354" s="17">
        <f t="shared" si="5125"/>
        <v>0</v>
      </c>
      <c r="AW1354" s="17">
        <f t="shared" si="5041"/>
        <v>326.66699999999997</v>
      </c>
      <c r="AX1354" s="17">
        <f t="shared" si="5042"/>
        <v>0</v>
      </c>
      <c r="AY1354" s="17">
        <f t="shared" si="5043"/>
        <v>0</v>
      </c>
      <c r="AZ1354" s="17">
        <f t="shared" si="5126"/>
        <v>0</v>
      </c>
      <c r="BA1354" s="17">
        <f t="shared" si="5044"/>
        <v>326.66699999999997</v>
      </c>
      <c r="BB1354" s="17">
        <f t="shared" si="5045"/>
        <v>0</v>
      </c>
      <c r="BC1354" s="17">
        <f t="shared" si="5046"/>
        <v>0</v>
      </c>
      <c r="BD1354" s="17">
        <f t="shared" si="5127"/>
        <v>0</v>
      </c>
      <c r="BE1354" s="17">
        <f t="shared" si="5128"/>
        <v>0</v>
      </c>
      <c r="BF1354" s="17">
        <f t="shared" si="5129"/>
        <v>0</v>
      </c>
      <c r="BG1354" s="17">
        <f t="shared" si="5130"/>
        <v>0</v>
      </c>
      <c r="BH1354" s="17">
        <f t="shared" si="5131"/>
        <v>0</v>
      </c>
      <c r="BI1354" s="17">
        <f t="shared" si="5132"/>
        <v>0</v>
      </c>
      <c r="BJ1354" s="17">
        <f t="shared" si="5133"/>
        <v>0</v>
      </c>
      <c r="BK1354" s="17">
        <f t="shared" si="5134"/>
        <v>0</v>
      </c>
      <c r="BL1354" s="17">
        <f t="shared" si="5135"/>
        <v>0</v>
      </c>
      <c r="BM1354" s="17">
        <f t="shared" si="5136"/>
        <v>0</v>
      </c>
      <c r="BN1354" s="17">
        <f t="shared" si="5137"/>
        <v>0</v>
      </c>
      <c r="BO1354" s="17">
        <f t="shared" si="5038"/>
        <v>326.66699999999997</v>
      </c>
      <c r="BP1354" s="17">
        <f t="shared" si="5039"/>
        <v>0</v>
      </c>
      <c r="BQ1354" s="17">
        <f t="shared" si="5040"/>
        <v>0</v>
      </c>
      <c r="BR1354" s="17">
        <f t="shared" si="5138"/>
        <v>0</v>
      </c>
      <c r="BS1354" s="35"/>
      <c r="BT1354" s="35"/>
      <c r="BU1354" s="1"/>
      <c r="BV1354" s="1"/>
      <c r="BW1354" s="1"/>
      <c r="BX1354" s="1"/>
      <c r="BY1354" s="1"/>
      <c r="BZ1354" s="1"/>
      <c r="CA1354" s="1"/>
      <c r="CB1354" s="1"/>
    </row>
    <row r="1355" s="1" customFormat="1" ht="30">
      <c r="A1355" s="33" t="s">
        <v>509</v>
      </c>
      <c r="B1355" s="33" t="s">
        <v>70</v>
      </c>
      <c r="C1355" s="33" t="s">
        <v>334</v>
      </c>
      <c r="D1355" s="33" t="s">
        <v>494</v>
      </c>
      <c r="E1355" s="33" t="s">
        <v>48</v>
      </c>
      <c r="F1355" s="34" t="s">
        <v>49</v>
      </c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>
        <v>326.66699999999997</v>
      </c>
      <c r="T1355" s="17"/>
      <c r="U1355" s="17"/>
      <c r="V1355" s="17"/>
      <c r="W1355" s="17"/>
      <c r="X1355" s="17"/>
      <c r="Y1355" s="17">
        <f t="shared" si="5102"/>
        <v>326.66699999999997</v>
      </c>
      <c r="Z1355" s="17">
        <f t="shared" si="5103"/>
        <v>0</v>
      </c>
      <c r="AA1355" s="17">
        <f t="shared" si="5104"/>
        <v>0</v>
      </c>
      <c r="AB1355" s="17"/>
      <c r="AC1355" s="17"/>
      <c r="AD1355" s="17"/>
      <c r="AE1355" s="17">
        <f t="shared" si="5108"/>
        <v>326.66699999999997</v>
      </c>
      <c r="AF1355" s="17">
        <f t="shared" si="5109"/>
        <v>0</v>
      </c>
      <c r="AG1355" s="17">
        <f t="shared" si="5110"/>
        <v>0</v>
      </c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>
        <f t="shared" si="5041"/>
        <v>326.66699999999997</v>
      </c>
      <c r="AX1355" s="17">
        <f t="shared" si="5042"/>
        <v>0</v>
      </c>
      <c r="AY1355" s="17">
        <f t="shared" si="5043"/>
        <v>0</v>
      </c>
      <c r="AZ1355" s="17"/>
      <c r="BA1355" s="17">
        <f t="shared" si="5044"/>
        <v>326.66699999999997</v>
      </c>
      <c r="BB1355" s="17">
        <f t="shared" si="5045"/>
        <v>0</v>
      </c>
      <c r="BC1355" s="17">
        <f t="shared" si="5046"/>
        <v>0</v>
      </c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>
        <f t="shared" si="5038"/>
        <v>326.66699999999997</v>
      </c>
      <c r="BP1355" s="17">
        <f t="shared" si="5039"/>
        <v>0</v>
      </c>
      <c r="BQ1355" s="17">
        <f t="shared" si="5040"/>
        <v>0</v>
      </c>
      <c r="BR1355" s="17"/>
      <c r="BS1355" s="35"/>
      <c r="BT1355" s="35"/>
      <c r="BU1355" s="1"/>
      <c r="BV1355" s="1"/>
      <c r="BW1355" s="1"/>
      <c r="BX1355" s="1"/>
      <c r="BY1355" s="1"/>
      <c r="BZ1355" s="1"/>
      <c r="CA1355" s="1"/>
      <c r="CB1355" s="1"/>
    </row>
    <row r="1356" s="28" customFormat="1" ht="15">
      <c r="A1356" s="29" t="s">
        <v>509</v>
      </c>
      <c r="B1356" s="29" t="s">
        <v>70</v>
      </c>
      <c r="C1356" s="29" t="s">
        <v>72</v>
      </c>
      <c r="D1356" s="29"/>
      <c r="E1356" s="29"/>
      <c r="F1356" s="30" t="s">
        <v>73</v>
      </c>
      <c r="G1356" s="31">
        <f>G1357+G1362+G1373</f>
        <v>31912.599999999999</v>
      </c>
      <c r="H1356" s="31">
        <f>H1357+H1362+H1373</f>
        <v>16758.700000000001</v>
      </c>
      <c r="I1356" s="31">
        <f>I1357+I1362+I1373</f>
        <v>13799.300000000001</v>
      </c>
      <c r="J1356" s="31">
        <f>J1357+J1362+J1373</f>
        <v>11186.6</v>
      </c>
      <c r="K1356" s="31">
        <f>K1357+K1362+K1373</f>
        <v>11186.6</v>
      </c>
      <c r="L1356" s="31">
        <f>L1357+L1362+L1373</f>
        <v>11186.6</v>
      </c>
      <c r="M1356" s="31">
        <f t="shared" si="4903"/>
        <v>43099.199999999997</v>
      </c>
      <c r="N1356" s="31">
        <f t="shared" si="4904"/>
        <v>27945.300000000003</v>
      </c>
      <c r="O1356" s="31">
        <f t="shared" si="4905"/>
        <v>24985.900000000001</v>
      </c>
      <c r="P1356" s="31">
        <f>P1357+P1362+P1373</f>
        <v>0</v>
      </c>
      <c r="Q1356" s="31">
        <f>Q1357+Q1362+Q1373</f>
        <v>0</v>
      </c>
      <c r="R1356" s="31">
        <f>R1357+R1362+R1373</f>
        <v>0</v>
      </c>
      <c r="S1356" s="31">
        <f>S1357+S1362+S1373</f>
        <v>0</v>
      </c>
      <c r="T1356" s="31">
        <f>T1357+T1362+T1373</f>
        <v>0</v>
      </c>
      <c r="U1356" s="31">
        <f>U1357+U1362+U1373</f>
        <v>0</v>
      </c>
      <c r="V1356" s="31">
        <f>V1357+V1362+V1373</f>
        <v>0</v>
      </c>
      <c r="W1356" s="31">
        <f>W1357+W1362+W1373</f>
        <v>0</v>
      </c>
      <c r="X1356" s="31">
        <f>X1357+X1362+X1373</f>
        <v>0</v>
      </c>
      <c r="Y1356" s="31">
        <f t="shared" si="5102"/>
        <v>43099.199999999997</v>
      </c>
      <c r="Z1356" s="31">
        <f t="shared" si="5103"/>
        <v>27945.300000000003</v>
      </c>
      <c r="AA1356" s="31">
        <f t="shared" si="5104"/>
        <v>24985.900000000001</v>
      </c>
      <c r="AB1356" s="31">
        <f>AB1357+AB1362+AB1373</f>
        <v>0</v>
      </c>
      <c r="AC1356" s="31">
        <f>AC1357+AC1362+AC1373</f>
        <v>0</v>
      </c>
      <c r="AD1356" s="31">
        <f>AD1357+AD1362+AD1373</f>
        <v>0</v>
      </c>
      <c r="AE1356" s="31">
        <f t="shared" si="5108"/>
        <v>43099.199999999997</v>
      </c>
      <c r="AF1356" s="31">
        <f t="shared" si="5109"/>
        <v>27945.300000000003</v>
      </c>
      <c r="AG1356" s="31">
        <f t="shared" si="5110"/>
        <v>24985.900000000001</v>
      </c>
      <c r="AH1356" s="31">
        <f>AH1357+AH1362+AH1373</f>
        <v>0</v>
      </c>
      <c r="AI1356" s="31">
        <f>AI1357+AI1362+AI1373</f>
        <v>0</v>
      </c>
      <c r="AJ1356" s="31">
        <f>AJ1357+AJ1362+AJ1373</f>
        <v>0</v>
      </c>
      <c r="AK1356" s="31">
        <f>AK1357+AK1362+AK1373</f>
        <v>0</v>
      </c>
      <c r="AL1356" s="31">
        <f>AL1357+AL1362+AL1373</f>
        <v>0</v>
      </c>
      <c r="AM1356" s="31">
        <f>AM1357+AM1362+AM1373</f>
        <v>0</v>
      </c>
      <c r="AN1356" s="31">
        <f>AN1357+AN1362+AN1373</f>
        <v>0</v>
      </c>
      <c r="AO1356" s="31">
        <f>AO1357+AO1362+AO1373</f>
        <v>0</v>
      </c>
      <c r="AP1356" s="31">
        <f>AP1357+AP1362+AP1373</f>
        <v>0</v>
      </c>
      <c r="AQ1356" s="31">
        <f>AQ1357+AQ1362+AQ1373</f>
        <v>0</v>
      </c>
      <c r="AR1356" s="31">
        <f>AR1357+AR1362+AR1373</f>
        <v>0</v>
      </c>
      <c r="AS1356" s="31">
        <f>AS1357+AS1362+AS1373</f>
        <v>0</v>
      </c>
      <c r="AT1356" s="31">
        <f>AT1357+AT1362+AT1373</f>
        <v>0</v>
      </c>
      <c r="AU1356" s="31">
        <f>AU1357+AU1362+AU1373</f>
        <v>0</v>
      </c>
      <c r="AV1356" s="31">
        <f>AV1357+AV1362+AV1373</f>
        <v>0</v>
      </c>
      <c r="AW1356" s="31">
        <f t="shared" si="5041"/>
        <v>43099.199999999997</v>
      </c>
      <c r="AX1356" s="31">
        <f t="shared" si="5042"/>
        <v>27945.300000000003</v>
      </c>
      <c r="AY1356" s="31">
        <f t="shared" si="5043"/>
        <v>24985.900000000001</v>
      </c>
      <c r="AZ1356" s="31">
        <f>AZ1357+AZ1362+AZ1373</f>
        <v>0</v>
      </c>
      <c r="BA1356" s="31">
        <f t="shared" si="5044"/>
        <v>43099.199999999997</v>
      </c>
      <c r="BB1356" s="31">
        <f t="shared" si="5045"/>
        <v>27945.300000000003</v>
      </c>
      <c r="BC1356" s="31">
        <f t="shared" si="5046"/>
        <v>24985.900000000001</v>
      </c>
      <c r="BD1356" s="31">
        <f>BD1357+BD1362+BD1373</f>
        <v>0</v>
      </c>
      <c r="BE1356" s="31">
        <f>BE1357+BE1362+BE1373</f>
        <v>0</v>
      </c>
      <c r="BF1356" s="31">
        <f>BF1357+BF1362+BF1373</f>
        <v>369.99700000000001</v>
      </c>
      <c r="BG1356" s="31">
        <f>BG1357+BG1362+BG1373</f>
        <v>0</v>
      </c>
      <c r="BH1356" s="31">
        <f>BH1357+BH1362+BH1373</f>
        <v>0</v>
      </c>
      <c r="BI1356" s="31">
        <f>BI1357+BI1362+BI1373</f>
        <v>0</v>
      </c>
      <c r="BJ1356" s="31">
        <f>BJ1357+BJ1362+BJ1373</f>
        <v>7539.7659999999996</v>
      </c>
      <c r="BK1356" s="31">
        <f>BK1357+BK1362+BK1373</f>
        <v>0</v>
      </c>
      <c r="BL1356" s="31">
        <f>BL1357+BL1362+BL1373</f>
        <v>0</v>
      </c>
      <c r="BM1356" s="31">
        <f>BM1357+BM1362+BM1373</f>
        <v>0</v>
      </c>
      <c r="BN1356" s="31">
        <f>BN1357+BN1362+BN1373</f>
        <v>0</v>
      </c>
      <c r="BO1356" s="31">
        <f t="shared" si="5038"/>
        <v>43469.197</v>
      </c>
      <c r="BP1356" s="31">
        <f t="shared" si="5039"/>
        <v>35485.066000000006</v>
      </c>
      <c r="BQ1356" s="31">
        <f t="shared" si="5040"/>
        <v>24985.900000000001</v>
      </c>
      <c r="BR1356" s="31">
        <f>BR1357+BR1362+BR1373</f>
        <v>0</v>
      </c>
      <c r="BS1356" s="32"/>
      <c r="BT1356" s="32"/>
      <c r="BU1356" s="28"/>
      <c r="BV1356" s="28"/>
      <c r="BW1356" s="28"/>
      <c r="BX1356" s="28"/>
      <c r="BY1356" s="28"/>
      <c r="BZ1356" s="28"/>
      <c r="CA1356" s="28"/>
      <c r="CB1356" s="28"/>
    </row>
    <row r="1357" s="1" customFormat="1" ht="30">
      <c r="A1357" s="33" t="s">
        <v>509</v>
      </c>
      <c r="B1357" s="33" t="s">
        <v>70</v>
      </c>
      <c r="C1357" s="33" t="s">
        <v>72</v>
      </c>
      <c r="D1357" s="33" t="s">
        <v>74</v>
      </c>
      <c r="E1357" s="38"/>
      <c r="F1357" s="34" t="s">
        <v>75</v>
      </c>
      <c r="G1357" s="17">
        <f t="shared" ref="G1357:G1360" si="5139">G1358</f>
        <v>262.19999999999999</v>
      </c>
      <c r="H1357" s="17">
        <f t="shared" si="5048"/>
        <v>269.30000000000001</v>
      </c>
      <c r="I1357" s="17">
        <f t="shared" ref="I1357:I1360" si="5140">I1358</f>
        <v>249.90000000000001</v>
      </c>
      <c r="J1357" s="17">
        <f t="shared" ref="J1357:J1360" si="5141">J1358</f>
        <v>0</v>
      </c>
      <c r="K1357" s="17">
        <f t="shared" ref="K1357:K1360" si="5142">K1358</f>
        <v>0</v>
      </c>
      <c r="L1357" s="17">
        <f t="shared" ref="L1357:L1360" si="5143">L1358</f>
        <v>0</v>
      </c>
      <c r="M1357" s="17">
        <f t="shared" si="4903"/>
        <v>262.19999999999999</v>
      </c>
      <c r="N1357" s="17">
        <f t="shared" si="4904"/>
        <v>269.30000000000001</v>
      </c>
      <c r="O1357" s="17">
        <f t="shared" si="4905"/>
        <v>249.90000000000001</v>
      </c>
      <c r="P1357" s="17">
        <f t="shared" ref="P1357:P1360" si="5144">P1358</f>
        <v>0</v>
      </c>
      <c r="Q1357" s="17">
        <f t="shared" ref="Q1357:Q1360" si="5145">Q1358</f>
        <v>0</v>
      </c>
      <c r="R1357" s="17">
        <f t="shared" ref="R1357:R1360" si="5146">R1358</f>
        <v>0</v>
      </c>
      <c r="S1357" s="17">
        <f t="shared" ref="S1357:S1360" si="5147">S1358</f>
        <v>0</v>
      </c>
      <c r="T1357" s="17">
        <f t="shared" ref="T1357:T1360" si="5148">T1358</f>
        <v>0</v>
      </c>
      <c r="U1357" s="17">
        <f t="shared" ref="U1357:U1360" si="5149">U1358</f>
        <v>0</v>
      </c>
      <c r="V1357" s="17">
        <f t="shared" ref="V1357:V1360" si="5150">V1358</f>
        <v>0</v>
      </c>
      <c r="W1357" s="17">
        <f t="shared" ref="W1357:W1360" si="5151">W1358</f>
        <v>0</v>
      </c>
      <c r="X1357" s="17">
        <f t="shared" ref="X1357:X1360" si="5152">X1358</f>
        <v>0</v>
      </c>
      <c r="Y1357" s="17">
        <f t="shared" si="5102"/>
        <v>262.19999999999999</v>
      </c>
      <c r="Z1357" s="17">
        <f t="shared" si="5103"/>
        <v>269.30000000000001</v>
      </c>
      <c r="AA1357" s="17">
        <f t="shared" si="5104"/>
        <v>249.90000000000001</v>
      </c>
      <c r="AB1357" s="17">
        <f t="shared" ref="AB1357:AB1360" si="5153">AB1358</f>
        <v>0</v>
      </c>
      <c r="AC1357" s="17">
        <f t="shared" ref="AC1357:AC1360" si="5154">AC1358</f>
        <v>0</v>
      </c>
      <c r="AD1357" s="17">
        <f t="shared" ref="AD1357:AD1360" si="5155">AD1358</f>
        <v>0</v>
      </c>
      <c r="AE1357" s="17">
        <f t="shared" si="5108"/>
        <v>262.19999999999999</v>
      </c>
      <c r="AF1357" s="17">
        <f t="shared" si="5109"/>
        <v>269.30000000000001</v>
      </c>
      <c r="AG1357" s="17">
        <f t="shared" si="5110"/>
        <v>249.90000000000001</v>
      </c>
      <c r="AH1357" s="17">
        <f t="shared" ref="AH1357:AH1360" si="5156">AH1358</f>
        <v>0</v>
      </c>
      <c r="AI1357" s="17">
        <f t="shared" ref="AI1357:AI1360" si="5157">AI1358</f>
        <v>0</v>
      </c>
      <c r="AJ1357" s="17">
        <f t="shared" ref="AJ1357:AJ1360" si="5158">AJ1358</f>
        <v>0</v>
      </c>
      <c r="AK1357" s="17">
        <f t="shared" ref="AK1357:AK1360" si="5159">AK1358</f>
        <v>0</v>
      </c>
      <c r="AL1357" s="17">
        <f t="shared" ref="AL1357:AL1360" si="5160">AL1358</f>
        <v>0</v>
      </c>
      <c r="AM1357" s="17">
        <f t="shared" ref="AM1357:AM1360" si="5161">AM1358</f>
        <v>0</v>
      </c>
      <c r="AN1357" s="17">
        <f t="shared" ref="AN1357:AN1360" si="5162">AN1358</f>
        <v>0</v>
      </c>
      <c r="AO1357" s="17">
        <f t="shared" ref="AO1357:AO1360" si="5163">AO1358</f>
        <v>0</v>
      </c>
      <c r="AP1357" s="17">
        <f t="shared" ref="AP1357:AP1360" si="5164">AP1358</f>
        <v>0</v>
      </c>
      <c r="AQ1357" s="17">
        <f t="shared" ref="AQ1357:AQ1360" si="5165">AQ1358</f>
        <v>0</v>
      </c>
      <c r="AR1357" s="17">
        <f t="shared" ref="AR1357:AR1360" si="5166">AR1358</f>
        <v>0</v>
      </c>
      <c r="AS1357" s="17">
        <f t="shared" ref="AS1357:AS1360" si="5167">AS1358</f>
        <v>0</v>
      </c>
      <c r="AT1357" s="17">
        <f t="shared" ref="AT1357:AT1360" si="5168">AT1358</f>
        <v>0</v>
      </c>
      <c r="AU1357" s="17">
        <f t="shared" ref="AU1357:AU1360" si="5169">AU1358</f>
        <v>0</v>
      </c>
      <c r="AV1357" s="17">
        <f t="shared" ref="AV1357:AV1360" si="5170">AV1358</f>
        <v>0</v>
      </c>
      <c r="AW1357" s="17">
        <f t="shared" si="5041"/>
        <v>262.19999999999999</v>
      </c>
      <c r="AX1357" s="17">
        <f t="shared" si="5042"/>
        <v>269.30000000000001</v>
      </c>
      <c r="AY1357" s="17">
        <f t="shared" si="5043"/>
        <v>249.90000000000001</v>
      </c>
      <c r="AZ1357" s="17">
        <f t="shared" ref="AZ1357:AZ1360" si="5171">AZ1358</f>
        <v>0</v>
      </c>
      <c r="BA1357" s="17">
        <f t="shared" si="5044"/>
        <v>262.19999999999999</v>
      </c>
      <c r="BB1357" s="17">
        <f t="shared" si="5045"/>
        <v>269.30000000000001</v>
      </c>
      <c r="BC1357" s="17">
        <f t="shared" si="5046"/>
        <v>249.90000000000001</v>
      </c>
      <c r="BD1357" s="17">
        <f t="shared" ref="BD1357:BD1360" si="5172">BD1358</f>
        <v>0</v>
      </c>
      <c r="BE1357" s="17">
        <f t="shared" ref="BE1357:BE1360" si="5173">BE1358</f>
        <v>0</v>
      </c>
      <c r="BF1357" s="17">
        <f t="shared" ref="BF1357:BF1360" si="5174">BF1358</f>
        <v>369.99700000000001</v>
      </c>
      <c r="BG1357" s="17">
        <f t="shared" ref="BG1357:BG1360" si="5175">BG1358</f>
        <v>0</v>
      </c>
      <c r="BH1357" s="17">
        <f t="shared" ref="BH1357:BH1360" si="5176">BH1358</f>
        <v>0</v>
      </c>
      <c r="BI1357" s="17">
        <f t="shared" ref="BI1357:BI1360" si="5177">BI1358</f>
        <v>0</v>
      </c>
      <c r="BJ1357" s="17">
        <f t="shared" ref="BJ1357:BJ1360" si="5178">BJ1358</f>
        <v>0</v>
      </c>
      <c r="BK1357" s="17">
        <f t="shared" ref="BK1357:BK1360" si="5179">BK1358</f>
        <v>0</v>
      </c>
      <c r="BL1357" s="17">
        <f t="shared" ref="BL1357:BL1360" si="5180">BL1358</f>
        <v>0</v>
      </c>
      <c r="BM1357" s="17">
        <f t="shared" ref="BM1357:BM1360" si="5181">BM1358</f>
        <v>0</v>
      </c>
      <c r="BN1357" s="17">
        <f t="shared" ref="BN1357:BN1360" si="5182">BN1358</f>
        <v>0</v>
      </c>
      <c r="BO1357" s="17">
        <f t="shared" si="5038"/>
        <v>632.197</v>
      </c>
      <c r="BP1357" s="17">
        <f t="shared" si="5039"/>
        <v>269.30000000000001</v>
      </c>
      <c r="BQ1357" s="17">
        <f t="shared" si="5040"/>
        <v>249.90000000000001</v>
      </c>
      <c r="BR1357" s="17">
        <f t="shared" ref="BR1357:BR1360" si="5183">BR1358</f>
        <v>0</v>
      </c>
      <c r="BS1357" s="35"/>
      <c r="BT1357" s="35"/>
      <c r="BU1357" s="1"/>
      <c r="BV1357" s="1"/>
      <c r="BW1357" s="1"/>
      <c r="BX1357" s="1"/>
      <c r="BY1357" s="1"/>
      <c r="BZ1357" s="1"/>
      <c r="CA1357" s="1"/>
      <c r="CB1357" s="1"/>
    </row>
    <row r="1358" s="1" customFormat="1" ht="15" hidden="1">
      <c r="A1358" s="33" t="s">
        <v>509</v>
      </c>
      <c r="B1358" s="33" t="s">
        <v>70</v>
      </c>
      <c r="C1358" s="33" t="s">
        <v>72</v>
      </c>
      <c r="D1358" s="33" t="s">
        <v>76</v>
      </c>
      <c r="E1358" s="38"/>
      <c r="F1358" s="34" t="s">
        <v>43</v>
      </c>
      <c r="G1358" s="17">
        <f t="shared" si="5139"/>
        <v>262.19999999999999</v>
      </c>
      <c r="H1358" s="17">
        <f t="shared" si="5048"/>
        <v>269.30000000000001</v>
      </c>
      <c r="I1358" s="17">
        <f t="shared" si="5140"/>
        <v>249.90000000000001</v>
      </c>
      <c r="J1358" s="17">
        <f t="shared" si="5141"/>
        <v>0</v>
      </c>
      <c r="K1358" s="17">
        <f t="shared" si="5142"/>
        <v>0</v>
      </c>
      <c r="L1358" s="17">
        <f t="shared" si="5143"/>
        <v>0</v>
      </c>
      <c r="M1358" s="17">
        <f t="shared" si="4903"/>
        <v>262.19999999999999</v>
      </c>
      <c r="N1358" s="17">
        <f t="shared" si="4904"/>
        <v>269.30000000000001</v>
      </c>
      <c r="O1358" s="17">
        <f t="shared" si="4905"/>
        <v>249.90000000000001</v>
      </c>
      <c r="P1358" s="17">
        <f t="shared" si="5144"/>
        <v>0</v>
      </c>
      <c r="Q1358" s="17">
        <f t="shared" si="5145"/>
        <v>0</v>
      </c>
      <c r="R1358" s="17">
        <f t="shared" si="5146"/>
        <v>0</v>
      </c>
      <c r="S1358" s="17">
        <f t="shared" si="5147"/>
        <v>0</v>
      </c>
      <c r="T1358" s="17">
        <f t="shared" si="5148"/>
        <v>0</v>
      </c>
      <c r="U1358" s="17">
        <f t="shared" si="5149"/>
        <v>0</v>
      </c>
      <c r="V1358" s="17">
        <f t="shared" si="5150"/>
        <v>0</v>
      </c>
      <c r="W1358" s="17">
        <f t="shared" si="5151"/>
        <v>0</v>
      </c>
      <c r="X1358" s="17">
        <f t="shared" si="5152"/>
        <v>0</v>
      </c>
      <c r="Y1358" s="17">
        <f t="shared" si="5102"/>
        <v>262.19999999999999</v>
      </c>
      <c r="Z1358" s="17">
        <f t="shared" si="5103"/>
        <v>269.30000000000001</v>
      </c>
      <c r="AA1358" s="17">
        <f t="shared" si="5104"/>
        <v>249.90000000000001</v>
      </c>
      <c r="AB1358" s="17">
        <f t="shared" si="5153"/>
        <v>0</v>
      </c>
      <c r="AC1358" s="17">
        <f t="shared" si="5154"/>
        <v>0</v>
      </c>
      <c r="AD1358" s="17">
        <f t="shared" si="5155"/>
        <v>0</v>
      </c>
      <c r="AE1358" s="17">
        <f t="shared" si="5108"/>
        <v>262.19999999999999</v>
      </c>
      <c r="AF1358" s="17">
        <f t="shared" si="5109"/>
        <v>269.30000000000001</v>
      </c>
      <c r="AG1358" s="17">
        <f t="shared" si="5110"/>
        <v>249.90000000000001</v>
      </c>
      <c r="AH1358" s="17">
        <f t="shared" si="5156"/>
        <v>0</v>
      </c>
      <c r="AI1358" s="17">
        <f t="shared" si="5157"/>
        <v>0</v>
      </c>
      <c r="AJ1358" s="17">
        <f t="shared" si="5158"/>
        <v>0</v>
      </c>
      <c r="AK1358" s="17">
        <f t="shared" si="5159"/>
        <v>0</v>
      </c>
      <c r="AL1358" s="17">
        <f t="shared" si="5160"/>
        <v>0</v>
      </c>
      <c r="AM1358" s="17">
        <f t="shared" si="5161"/>
        <v>0</v>
      </c>
      <c r="AN1358" s="17">
        <f t="shared" si="5162"/>
        <v>0</v>
      </c>
      <c r="AO1358" s="17">
        <f t="shared" si="5163"/>
        <v>0</v>
      </c>
      <c r="AP1358" s="17">
        <f t="shared" si="5164"/>
        <v>0</v>
      </c>
      <c r="AQ1358" s="17">
        <f t="shared" si="5165"/>
        <v>0</v>
      </c>
      <c r="AR1358" s="17">
        <f t="shared" si="5166"/>
        <v>0</v>
      </c>
      <c r="AS1358" s="17">
        <f t="shared" si="5167"/>
        <v>0</v>
      </c>
      <c r="AT1358" s="17">
        <f t="shared" si="5168"/>
        <v>0</v>
      </c>
      <c r="AU1358" s="17">
        <f t="shared" si="5169"/>
        <v>0</v>
      </c>
      <c r="AV1358" s="17">
        <f t="shared" si="5170"/>
        <v>0</v>
      </c>
      <c r="AW1358" s="17">
        <f t="shared" si="5041"/>
        <v>262.19999999999999</v>
      </c>
      <c r="AX1358" s="17">
        <f t="shared" si="5042"/>
        <v>269.30000000000001</v>
      </c>
      <c r="AY1358" s="17">
        <f t="shared" si="5043"/>
        <v>249.90000000000001</v>
      </c>
      <c r="AZ1358" s="17">
        <f t="shared" si="5171"/>
        <v>0</v>
      </c>
      <c r="BA1358" s="17">
        <f t="shared" si="5044"/>
        <v>262.19999999999999</v>
      </c>
      <c r="BB1358" s="17">
        <f t="shared" si="5045"/>
        <v>269.30000000000001</v>
      </c>
      <c r="BC1358" s="17">
        <f t="shared" si="5046"/>
        <v>249.90000000000001</v>
      </c>
      <c r="BD1358" s="17">
        <f t="shared" si="5172"/>
        <v>0</v>
      </c>
      <c r="BE1358" s="17">
        <f t="shared" si="5173"/>
        <v>0</v>
      </c>
      <c r="BF1358" s="17">
        <f t="shared" si="5174"/>
        <v>369.99700000000001</v>
      </c>
      <c r="BG1358" s="17">
        <f t="shared" si="5175"/>
        <v>0</v>
      </c>
      <c r="BH1358" s="17">
        <f t="shared" si="5176"/>
        <v>0</v>
      </c>
      <c r="BI1358" s="17">
        <f t="shared" si="5177"/>
        <v>0</v>
      </c>
      <c r="BJ1358" s="17">
        <f t="shared" si="5178"/>
        <v>0</v>
      </c>
      <c r="BK1358" s="17">
        <f t="shared" si="5179"/>
        <v>0</v>
      </c>
      <c r="BL1358" s="17">
        <f t="shared" si="5180"/>
        <v>0</v>
      </c>
      <c r="BM1358" s="17">
        <f t="shared" si="5181"/>
        <v>0</v>
      </c>
      <c r="BN1358" s="17">
        <f t="shared" si="5182"/>
        <v>0</v>
      </c>
      <c r="BO1358" s="17">
        <f t="shared" si="5038"/>
        <v>632.197</v>
      </c>
      <c r="BP1358" s="17">
        <f t="shared" si="5039"/>
        <v>269.30000000000001</v>
      </c>
      <c r="BQ1358" s="17">
        <f t="shared" si="5040"/>
        <v>249.90000000000001</v>
      </c>
      <c r="BR1358" s="17">
        <f t="shared" si="5183"/>
        <v>0</v>
      </c>
      <c r="BS1358" s="35">
        <v>0</v>
      </c>
      <c r="BT1358" s="35"/>
      <c r="BU1358" s="1"/>
      <c r="BV1358" s="1"/>
      <c r="BW1358" s="1"/>
      <c r="BX1358" s="1"/>
      <c r="BY1358" s="1"/>
      <c r="BZ1358" s="1"/>
      <c r="CA1358" s="1"/>
      <c r="CB1358" s="1"/>
    </row>
    <row r="1359" s="1" customFormat="1" ht="30">
      <c r="A1359" s="33" t="s">
        <v>509</v>
      </c>
      <c r="B1359" s="33" t="s">
        <v>70</v>
      </c>
      <c r="C1359" s="33" t="s">
        <v>72</v>
      </c>
      <c r="D1359" s="33" t="s">
        <v>77</v>
      </c>
      <c r="E1359" s="38"/>
      <c r="F1359" s="34" t="s">
        <v>78</v>
      </c>
      <c r="G1359" s="17">
        <f t="shared" si="5139"/>
        <v>262.19999999999999</v>
      </c>
      <c r="H1359" s="17">
        <f t="shared" si="5048"/>
        <v>269.30000000000001</v>
      </c>
      <c r="I1359" s="17">
        <f t="shared" si="5140"/>
        <v>249.90000000000001</v>
      </c>
      <c r="J1359" s="17">
        <f t="shared" si="5141"/>
        <v>0</v>
      </c>
      <c r="K1359" s="17">
        <f t="shared" si="5142"/>
        <v>0</v>
      </c>
      <c r="L1359" s="17">
        <f t="shared" si="5143"/>
        <v>0</v>
      </c>
      <c r="M1359" s="17">
        <f t="shared" si="4903"/>
        <v>262.19999999999999</v>
      </c>
      <c r="N1359" s="17">
        <f t="shared" si="4904"/>
        <v>269.30000000000001</v>
      </c>
      <c r="O1359" s="17">
        <f t="shared" si="4905"/>
        <v>249.90000000000001</v>
      </c>
      <c r="P1359" s="17">
        <f t="shared" si="5144"/>
        <v>0</v>
      </c>
      <c r="Q1359" s="17">
        <f t="shared" si="5145"/>
        <v>0</v>
      </c>
      <c r="R1359" s="17">
        <f t="shared" si="5146"/>
        <v>0</v>
      </c>
      <c r="S1359" s="17">
        <f t="shared" si="5147"/>
        <v>0</v>
      </c>
      <c r="T1359" s="17">
        <f t="shared" si="5148"/>
        <v>0</v>
      </c>
      <c r="U1359" s="17">
        <f t="shared" si="5149"/>
        <v>0</v>
      </c>
      <c r="V1359" s="17">
        <f t="shared" si="5150"/>
        <v>0</v>
      </c>
      <c r="W1359" s="17">
        <f t="shared" si="5151"/>
        <v>0</v>
      </c>
      <c r="X1359" s="17">
        <f t="shared" si="5152"/>
        <v>0</v>
      </c>
      <c r="Y1359" s="17">
        <f t="shared" si="5102"/>
        <v>262.19999999999999</v>
      </c>
      <c r="Z1359" s="17">
        <f t="shared" si="5103"/>
        <v>269.30000000000001</v>
      </c>
      <c r="AA1359" s="17">
        <f t="shared" si="5104"/>
        <v>249.90000000000001</v>
      </c>
      <c r="AB1359" s="17">
        <f t="shared" si="5153"/>
        <v>0</v>
      </c>
      <c r="AC1359" s="17">
        <f t="shared" si="5154"/>
        <v>0</v>
      </c>
      <c r="AD1359" s="17">
        <f t="shared" si="5155"/>
        <v>0</v>
      </c>
      <c r="AE1359" s="17">
        <f t="shared" si="5108"/>
        <v>262.19999999999999</v>
      </c>
      <c r="AF1359" s="17">
        <f t="shared" si="5109"/>
        <v>269.30000000000001</v>
      </c>
      <c r="AG1359" s="17">
        <f t="shared" si="5110"/>
        <v>249.90000000000001</v>
      </c>
      <c r="AH1359" s="17">
        <f t="shared" si="5156"/>
        <v>0</v>
      </c>
      <c r="AI1359" s="17">
        <f t="shared" si="5157"/>
        <v>0</v>
      </c>
      <c r="AJ1359" s="17">
        <f t="shared" si="5158"/>
        <v>0</v>
      </c>
      <c r="AK1359" s="17">
        <f t="shared" si="5159"/>
        <v>0</v>
      </c>
      <c r="AL1359" s="17">
        <f t="shared" si="5160"/>
        <v>0</v>
      </c>
      <c r="AM1359" s="17">
        <f t="shared" si="5161"/>
        <v>0</v>
      </c>
      <c r="AN1359" s="17">
        <f t="shared" si="5162"/>
        <v>0</v>
      </c>
      <c r="AO1359" s="17">
        <f t="shared" si="5163"/>
        <v>0</v>
      </c>
      <c r="AP1359" s="17">
        <f t="shared" si="5164"/>
        <v>0</v>
      </c>
      <c r="AQ1359" s="17">
        <f t="shared" si="5165"/>
        <v>0</v>
      </c>
      <c r="AR1359" s="17">
        <f t="shared" si="5166"/>
        <v>0</v>
      </c>
      <c r="AS1359" s="17">
        <f t="shared" si="5167"/>
        <v>0</v>
      </c>
      <c r="AT1359" s="17">
        <f t="shared" si="5168"/>
        <v>0</v>
      </c>
      <c r="AU1359" s="17">
        <f t="shared" si="5169"/>
        <v>0</v>
      </c>
      <c r="AV1359" s="17">
        <f t="shared" si="5170"/>
        <v>0</v>
      </c>
      <c r="AW1359" s="17">
        <f t="shared" si="5041"/>
        <v>262.19999999999999</v>
      </c>
      <c r="AX1359" s="17">
        <f t="shared" si="5042"/>
        <v>269.30000000000001</v>
      </c>
      <c r="AY1359" s="17">
        <f t="shared" si="5043"/>
        <v>249.90000000000001</v>
      </c>
      <c r="AZ1359" s="17">
        <f t="shared" si="5171"/>
        <v>0</v>
      </c>
      <c r="BA1359" s="17">
        <f t="shared" si="5044"/>
        <v>262.19999999999999</v>
      </c>
      <c r="BB1359" s="17">
        <f t="shared" si="5045"/>
        <v>269.30000000000001</v>
      </c>
      <c r="BC1359" s="17">
        <f t="shared" si="5046"/>
        <v>249.90000000000001</v>
      </c>
      <c r="BD1359" s="17">
        <f t="shared" si="5172"/>
        <v>0</v>
      </c>
      <c r="BE1359" s="17">
        <f t="shared" si="5173"/>
        <v>0</v>
      </c>
      <c r="BF1359" s="17">
        <f t="shared" si="5174"/>
        <v>369.99700000000001</v>
      </c>
      <c r="BG1359" s="17">
        <f t="shared" si="5175"/>
        <v>0</v>
      </c>
      <c r="BH1359" s="17">
        <f t="shared" si="5176"/>
        <v>0</v>
      </c>
      <c r="BI1359" s="17">
        <f t="shared" si="5177"/>
        <v>0</v>
      </c>
      <c r="BJ1359" s="17">
        <f t="shared" si="5178"/>
        <v>0</v>
      </c>
      <c r="BK1359" s="17">
        <f t="shared" si="5179"/>
        <v>0</v>
      </c>
      <c r="BL1359" s="17">
        <f t="shared" si="5180"/>
        <v>0</v>
      </c>
      <c r="BM1359" s="17">
        <f t="shared" si="5181"/>
        <v>0</v>
      </c>
      <c r="BN1359" s="17">
        <f t="shared" si="5182"/>
        <v>0</v>
      </c>
      <c r="BO1359" s="17">
        <f t="shared" si="5038"/>
        <v>632.197</v>
      </c>
      <c r="BP1359" s="17">
        <f t="shared" si="5039"/>
        <v>269.30000000000001</v>
      </c>
      <c r="BQ1359" s="17">
        <f t="shared" si="5040"/>
        <v>249.90000000000001</v>
      </c>
      <c r="BR1359" s="17">
        <f t="shared" si="5183"/>
        <v>0</v>
      </c>
      <c r="BS1359" s="35"/>
      <c r="BT1359" s="35"/>
      <c r="BU1359" s="1"/>
      <c r="BV1359" s="1"/>
      <c r="BW1359" s="1"/>
      <c r="BX1359" s="1"/>
      <c r="BY1359" s="1"/>
      <c r="BZ1359" s="1"/>
      <c r="CA1359" s="1"/>
      <c r="CB1359" s="1"/>
    </row>
    <row r="1360" s="1" customFormat="1" ht="30">
      <c r="A1360" s="33" t="s">
        <v>509</v>
      </c>
      <c r="B1360" s="33" t="s">
        <v>70</v>
      </c>
      <c r="C1360" s="33" t="s">
        <v>72</v>
      </c>
      <c r="D1360" s="33" t="s">
        <v>466</v>
      </c>
      <c r="E1360" s="38"/>
      <c r="F1360" s="34" t="s">
        <v>467</v>
      </c>
      <c r="G1360" s="17">
        <f t="shared" si="5139"/>
        <v>262.19999999999999</v>
      </c>
      <c r="H1360" s="17">
        <f t="shared" si="5048"/>
        <v>269.30000000000001</v>
      </c>
      <c r="I1360" s="17">
        <f t="shared" si="5140"/>
        <v>249.90000000000001</v>
      </c>
      <c r="J1360" s="17">
        <f t="shared" si="5141"/>
        <v>0</v>
      </c>
      <c r="K1360" s="17">
        <f t="shared" si="5142"/>
        <v>0</v>
      </c>
      <c r="L1360" s="17">
        <f t="shared" si="5143"/>
        <v>0</v>
      </c>
      <c r="M1360" s="17">
        <f t="shared" si="4903"/>
        <v>262.19999999999999</v>
      </c>
      <c r="N1360" s="17">
        <f t="shared" si="4904"/>
        <v>269.30000000000001</v>
      </c>
      <c r="O1360" s="17">
        <f t="shared" si="4905"/>
        <v>249.90000000000001</v>
      </c>
      <c r="P1360" s="17">
        <f t="shared" si="5144"/>
        <v>0</v>
      </c>
      <c r="Q1360" s="17">
        <f t="shared" si="5145"/>
        <v>0</v>
      </c>
      <c r="R1360" s="17">
        <f t="shared" si="5146"/>
        <v>0</v>
      </c>
      <c r="S1360" s="17">
        <f t="shared" si="5147"/>
        <v>0</v>
      </c>
      <c r="T1360" s="17">
        <f t="shared" si="5148"/>
        <v>0</v>
      </c>
      <c r="U1360" s="17">
        <f t="shared" si="5149"/>
        <v>0</v>
      </c>
      <c r="V1360" s="17">
        <f t="shared" si="5150"/>
        <v>0</v>
      </c>
      <c r="W1360" s="17">
        <f t="shared" si="5151"/>
        <v>0</v>
      </c>
      <c r="X1360" s="17">
        <f t="shared" si="5152"/>
        <v>0</v>
      </c>
      <c r="Y1360" s="17">
        <f t="shared" si="5102"/>
        <v>262.19999999999999</v>
      </c>
      <c r="Z1360" s="17">
        <f t="shared" si="5103"/>
        <v>269.30000000000001</v>
      </c>
      <c r="AA1360" s="17">
        <f t="shared" si="5104"/>
        <v>249.90000000000001</v>
      </c>
      <c r="AB1360" s="17">
        <f t="shared" si="5153"/>
        <v>0</v>
      </c>
      <c r="AC1360" s="17">
        <f t="shared" si="5154"/>
        <v>0</v>
      </c>
      <c r="AD1360" s="17">
        <f t="shared" si="5155"/>
        <v>0</v>
      </c>
      <c r="AE1360" s="17">
        <f t="shared" si="5108"/>
        <v>262.19999999999999</v>
      </c>
      <c r="AF1360" s="17">
        <f t="shared" si="5109"/>
        <v>269.30000000000001</v>
      </c>
      <c r="AG1360" s="17">
        <f t="shared" si="5110"/>
        <v>249.90000000000001</v>
      </c>
      <c r="AH1360" s="17">
        <f t="shared" si="5156"/>
        <v>0</v>
      </c>
      <c r="AI1360" s="17">
        <f t="shared" si="5157"/>
        <v>0</v>
      </c>
      <c r="AJ1360" s="17">
        <f t="shared" si="5158"/>
        <v>0</v>
      </c>
      <c r="AK1360" s="17">
        <f t="shared" si="5159"/>
        <v>0</v>
      </c>
      <c r="AL1360" s="17">
        <f t="shared" si="5160"/>
        <v>0</v>
      </c>
      <c r="AM1360" s="17">
        <f t="shared" si="5161"/>
        <v>0</v>
      </c>
      <c r="AN1360" s="17">
        <f t="shared" si="5162"/>
        <v>0</v>
      </c>
      <c r="AO1360" s="17">
        <f t="shared" si="5163"/>
        <v>0</v>
      </c>
      <c r="AP1360" s="17">
        <f t="shared" si="5164"/>
        <v>0</v>
      </c>
      <c r="AQ1360" s="17">
        <f t="shared" si="5165"/>
        <v>0</v>
      </c>
      <c r="AR1360" s="17">
        <f t="shared" si="5166"/>
        <v>0</v>
      </c>
      <c r="AS1360" s="17">
        <f t="shared" si="5167"/>
        <v>0</v>
      </c>
      <c r="AT1360" s="17">
        <f t="shared" si="5168"/>
        <v>0</v>
      </c>
      <c r="AU1360" s="17">
        <f t="shared" si="5169"/>
        <v>0</v>
      </c>
      <c r="AV1360" s="17">
        <f t="shared" si="5170"/>
        <v>0</v>
      </c>
      <c r="AW1360" s="17">
        <f t="shared" si="5041"/>
        <v>262.19999999999999</v>
      </c>
      <c r="AX1360" s="17">
        <f t="shared" si="5042"/>
        <v>269.30000000000001</v>
      </c>
      <c r="AY1360" s="17">
        <f t="shared" si="5043"/>
        <v>249.90000000000001</v>
      </c>
      <c r="AZ1360" s="17">
        <f t="shared" si="5171"/>
        <v>0</v>
      </c>
      <c r="BA1360" s="17">
        <f t="shared" si="5044"/>
        <v>262.19999999999999</v>
      </c>
      <c r="BB1360" s="17">
        <f t="shared" si="5045"/>
        <v>269.30000000000001</v>
      </c>
      <c r="BC1360" s="17">
        <f t="shared" si="5046"/>
        <v>249.90000000000001</v>
      </c>
      <c r="BD1360" s="17">
        <f t="shared" si="5172"/>
        <v>0</v>
      </c>
      <c r="BE1360" s="17">
        <f t="shared" si="5173"/>
        <v>0</v>
      </c>
      <c r="BF1360" s="17">
        <f t="shared" si="5174"/>
        <v>369.99700000000001</v>
      </c>
      <c r="BG1360" s="17">
        <f t="shared" si="5175"/>
        <v>0</v>
      </c>
      <c r="BH1360" s="17">
        <f t="shared" si="5176"/>
        <v>0</v>
      </c>
      <c r="BI1360" s="17">
        <f t="shared" si="5177"/>
        <v>0</v>
      </c>
      <c r="BJ1360" s="17">
        <f t="shared" si="5178"/>
        <v>0</v>
      </c>
      <c r="BK1360" s="17">
        <f t="shared" si="5179"/>
        <v>0</v>
      </c>
      <c r="BL1360" s="17">
        <f t="shared" si="5180"/>
        <v>0</v>
      </c>
      <c r="BM1360" s="17">
        <f t="shared" si="5181"/>
        <v>0</v>
      </c>
      <c r="BN1360" s="17">
        <f t="shared" si="5182"/>
        <v>0</v>
      </c>
      <c r="BO1360" s="17">
        <f t="shared" si="5038"/>
        <v>632.197</v>
      </c>
      <c r="BP1360" s="17">
        <f t="shared" si="5039"/>
        <v>269.30000000000001</v>
      </c>
      <c r="BQ1360" s="17">
        <f t="shared" si="5040"/>
        <v>249.90000000000001</v>
      </c>
      <c r="BR1360" s="17">
        <f t="shared" si="5183"/>
        <v>0</v>
      </c>
      <c r="BS1360" s="35"/>
      <c r="BT1360" s="35"/>
      <c r="BU1360" s="1"/>
      <c r="BV1360" s="1"/>
      <c r="BW1360" s="1"/>
      <c r="BX1360" s="1"/>
      <c r="BY1360" s="1"/>
      <c r="BZ1360" s="1"/>
      <c r="CA1360" s="1"/>
      <c r="CB1360" s="1"/>
    </row>
    <row r="1361" s="1" customFormat="1" ht="30">
      <c r="A1361" s="33" t="s">
        <v>509</v>
      </c>
      <c r="B1361" s="33" t="s">
        <v>70</v>
      </c>
      <c r="C1361" s="33" t="s">
        <v>72</v>
      </c>
      <c r="D1361" s="33" t="s">
        <v>466</v>
      </c>
      <c r="E1361" s="33" t="s">
        <v>48</v>
      </c>
      <c r="F1361" s="34" t="s">
        <v>49</v>
      </c>
      <c r="G1361" s="17">
        <v>262.19999999999999</v>
      </c>
      <c r="H1361" s="17">
        <v>269.30000000000001</v>
      </c>
      <c r="I1361" s="17">
        <v>249.90000000000001</v>
      </c>
      <c r="J1361" s="17"/>
      <c r="K1361" s="17"/>
      <c r="L1361" s="17"/>
      <c r="M1361" s="17">
        <f t="shared" si="4903"/>
        <v>262.19999999999999</v>
      </c>
      <c r="N1361" s="17">
        <f t="shared" si="4904"/>
        <v>269.30000000000001</v>
      </c>
      <c r="O1361" s="17">
        <f t="shared" si="4905"/>
        <v>249.90000000000001</v>
      </c>
      <c r="P1361" s="17"/>
      <c r="Q1361" s="17"/>
      <c r="R1361" s="17"/>
      <c r="S1361" s="17"/>
      <c r="T1361" s="17"/>
      <c r="U1361" s="17"/>
      <c r="V1361" s="17"/>
      <c r="W1361" s="17"/>
      <c r="X1361" s="17"/>
      <c r="Y1361" s="17">
        <f t="shared" si="5102"/>
        <v>262.19999999999999</v>
      </c>
      <c r="Z1361" s="17">
        <f t="shared" si="5103"/>
        <v>269.30000000000001</v>
      </c>
      <c r="AA1361" s="17">
        <f t="shared" si="5104"/>
        <v>249.90000000000001</v>
      </c>
      <c r="AB1361" s="17"/>
      <c r="AC1361" s="17"/>
      <c r="AD1361" s="17"/>
      <c r="AE1361" s="17">
        <f t="shared" si="5108"/>
        <v>262.19999999999999</v>
      </c>
      <c r="AF1361" s="17">
        <f t="shared" si="5109"/>
        <v>269.30000000000001</v>
      </c>
      <c r="AG1361" s="17">
        <f t="shared" si="5110"/>
        <v>249.90000000000001</v>
      </c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>
        <f t="shared" si="5041"/>
        <v>262.19999999999999</v>
      </c>
      <c r="AX1361" s="17">
        <f t="shared" si="5042"/>
        <v>269.30000000000001</v>
      </c>
      <c r="AY1361" s="17">
        <f t="shared" si="5043"/>
        <v>249.90000000000001</v>
      </c>
      <c r="AZ1361" s="17"/>
      <c r="BA1361" s="17">
        <f t="shared" si="5044"/>
        <v>262.19999999999999</v>
      </c>
      <c r="BB1361" s="17">
        <f t="shared" si="5045"/>
        <v>269.30000000000001</v>
      </c>
      <c r="BC1361" s="17">
        <f t="shared" si="5046"/>
        <v>249.90000000000001</v>
      </c>
      <c r="BD1361" s="17"/>
      <c r="BE1361" s="17"/>
      <c r="BF1361" s="17">
        <v>369.99700000000001</v>
      </c>
      <c r="BG1361" s="17"/>
      <c r="BH1361" s="17"/>
      <c r="BI1361" s="17"/>
      <c r="BJ1361" s="17"/>
      <c r="BK1361" s="17"/>
      <c r="BL1361" s="17"/>
      <c r="BM1361" s="17"/>
      <c r="BN1361" s="17"/>
      <c r="BO1361" s="17">
        <f t="shared" si="5038"/>
        <v>632.197</v>
      </c>
      <c r="BP1361" s="17">
        <f t="shared" si="5039"/>
        <v>269.30000000000001</v>
      </c>
      <c r="BQ1361" s="17">
        <f t="shared" si="5040"/>
        <v>249.90000000000001</v>
      </c>
      <c r="BR1361" s="17"/>
      <c r="BS1361" s="35"/>
      <c r="BT1361" s="35"/>
      <c r="BU1361" s="1"/>
      <c r="BV1361" s="1"/>
      <c r="BW1361" s="1"/>
      <c r="BX1361" s="1"/>
      <c r="BY1361" s="1"/>
      <c r="BZ1361" s="1"/>
      <c r="CA1361" s="1"/>
      <c r="CB1361" s="1"/>
    </row>
    <row r="1362" s="1" customFormat="1" ht="30">
      <c r="A1362" s="33" t="s">
        <v>509</v>
      </c>
      <c r="B1362" s="33" t="s">
        <v>70</v>
      </c>
      <c r="C1362" s="33" t="s">
        <v>72</v>
      </c>
      <c r="D1362" s="33" t="s">
        <v>457</v>
      </c>
      <c r="E1362" s="38"/>
      <c r="F1362" s="34" t="s">
        <v>458</v>
      </c>
      <c r="G1362" s="17">
        <f>G1363+G1367</f>
        <v>30438.399999999998</v>
      </c>
      <c r="H1362" s="17">
        <f>H1363+H1367</f>
        <v>15277.400000000001</v>
      </c>
      <c r="I1362" s="17">
        <f>I1363+I1367</f>
        <v>12337.400000000001</v>
      </c>
      <c r="J1362" s="17">
        <f>J1363+J1367</f>
        <v>11186.6</v>
      </c>
      <c r="K1362" s="17">
        <f>K1363+K1367</f>
        <v>11186.6</v>
      </c>
      <c r="L1362" s="17">
        <f>L1363+L1367</f>
        <v>11186.6</v>
      </c>
      <c r="M1362" s="17">
        <f t="shared" ref="M1362:M1425" si="5184">G1362+J1362</f>
        <v>41625</v>
      </c>
      <c r="N1362" s="17">
        <f t="shared" ref="N1362:N1425" si="5185">H1362+K1362</f>
        <v>26464</v>
      </c>
      <c r="O1362" s="17">
        <f t="shared" ref="O1362:O1425" si="5186">I1362+L1362</f>
        <v>23524</v>
      </c>
      <c r="P1362" s="17">
        <f>P1363+P1367</f>
        <v>0</v>
      </c>
      <c r="Q1362" s="17">
        <f>Q1363+Q1367</f>
        <v>0</v>
      </c>
      <c r="R1362" s="17">
        <f>R1363+R1367</f>
        <v>0</v>
      </c>
      <c r="S1362" s="17">
        <f>S1363+S1367</f>
        <v>0</v>
      </c>
      <c r="T1362" s="17">
        <f>T1363+T1367</f>
        <v>0</v>
      </c>
      <c r="U1362" s="17">
        <f>U1363+U1367</f>
        <v>0</v>
      </c>
      <c r="V1362" s="17">
        <f>V1363+V1367</f>
        <v>0</v>
      </c>
      <c r="W1362" s="17">
        <f>W1363+W1367</f>
        <v>0</v>
      </c>
      <c r="X1362" s="17">
        <f>X1363+X1367</f>
        <v>0</v>
      </c>
      <c r="Y1362" s="17">
        <f t="shared" si="5102"/>
        <v>41625</v>
      </c>
      <c r="Z1362" s="17">
        <f t="shared" si="5103"/>
        <v>26464</v>
      </c>
      <c r="AA1362" s="17">
        <f t="shared" si="5104"/>
        <v>23524</v>
      </c>
      <c r="AB1362" s="17">
        <f>AB1363+AB1367</f>
        <v>0</v>
      </c>
      <c r="AC1362" s="17">
        <f>AC1363+AC1367</f>
        <v>0</v>
      </c>
      <c r="AD1362" s="17">
        <f>AD1363+AD1367</f>
        <v>0</v>
      </c>
      <c r="AE1362" s="17">
        <f t="shared" si="5108"/>
        <v>41625</v>
      </c>
      <c r="AF1362" s="17">
        <f t="shared" si="5109"/>
        <v>26464</v>
      </c>
      <c r="AG1362" s="17">
        <f t="shared" si="5110"/>
        <v>23524</v>
      </c>
      <c r="AH1362" s="17">
        <f>AH1363+AH1367</f>
        <v>0</v>
      </c>
      <c r="AI1362" s="17">
        <f>AI1363+AI1367</f>
        <v>0</v>
      </c>
      <c r="AJ1362" s="17">
        <f>AJ1363+AJ1367</f>
        <v>0</v>
      </c>
      <c r="AK1362" s="17">
        <f>AK1363+AK1367</f>
        <v>0</v>
      </c>
      <c r="AL1362" s="17">
        <f>AL1363+AL1367</f>
        <v>0</v>
      </c>
      <c r="AM1362" s="17">
        <f>AM1363+AM1367</f>
        <v>0</v>
      </c>
      <c r="AN1362" s="17">
        <f>AN1363+AN1367</f>
        <v>0</v>
      </c>
      <c r="AO1362" s="17">
        <f>AO1363+AO1367</f>
        <v>0</v>
      </c>
      <c r="AP1362" s="17">
        <f>AP1363+AP1367</f>
        <v>0</v>
      </c>
      <c r="AQ1362" s="17">
        <f>AQ1363+AQ1367</f>
        <v>0</v>
      </c>
      <c r="AR1362" s="17">
        <f>AR1363+AR1367</f>
        <v>0</v>
      </c>
      <c r="AS1362" s="17">
        <f>AS1363+AS1367</f>
        <v>0</v>
      </c>
      <c r="AT1362" s="17">
        <f>AT1363+AT1367</f>
        <v>0</v>
      </c>
      <c r="AU1362" s="17">
        <f>AU1363+AU1367</f>
        <v>0</v>
      </c>
      <c r="AV1362" s="17">
        <f>AV1363+AV1367</f>
        <v>0</v>
      </c>
      <c r="AW1362" s="17">
        <f t="shared" si="5041"/>
        <v>41625</v>
      </c>
      <c r="AX1362" s="17">
        <f t="shared" si="5042"/>
        <v>26464</v>
      </c>
      <c r="AY1362" s="17">
        <f t="shared" si="5043"/>
        <v>23524</v>
      </c>
      <c r="AZ1362" s="17">
        <f>AZ1363+AZ1367</f>
        <v>0</v>
      </c>
      <c r="BA1362" s="17">
        <f t="shared" si="5044"/>
        <v>41625</v>
      </c>
      <c r="BB1362" s="17">
        <f t="shared" si="5045"/>
        <v>26464</v>
      </c>
      <c r="BC1362" s="17">
        <f t="shared" si="5046"/>
        <v>23524</v>
      </c>
      <c r="BD1362" s="17">
        <f>BD1363+BD1367</f>
        <v>0</v>
      </c>
      <c r="BE1362" s="17">
        <f>BE1363+BE1367</f>
        <v>0</v>
      </c>
      <c r="BF1362" s="17">
        <f>BF1363+BF1367</f>
        <v>0</v>
      </c>
      <c r="BG1362" s="17">
        <f>BG1363+BG1367</f>
        <v>0</v>
      </c>
      <c r="BH1362" s="17">
        <f>BH1363+BH1367</f>
        <v>0</v>
      </c>
      <c r="BI1362" s="17">
        <f>BI1363+BI1367</f>
        <v>0</v>
      </c>
      <c r="BJ1362" s="17">
        <f>BJ1363+BJ1367</f>
        <v>7539.7659999999996</v>
      </c>
      <c r="BK1362" s="17">
        <f>BK1363+BK1367</f>
        <v>0</v>
      </c>
      <c r="BL1362" s="17">
        <f>BL1363+BL1367</f>
        <v>0</v>
      </c>
      <c r="BM1362" s="17">
        <f>BM1363+BM1367</f>
        <v>0</v>
      </c>
      <c r="BN1362" s="17">
        <f>BN1363+BN1367</f>
        <v>0</v>
      </c>
      <c r="BO1362" s="17">
        <f t="shared" si="5038"/>
        <v>41625</v>
      </c>
      <c r="BP1362" s="17">
        <f t="shared" si="5039"/>
        <v>34003.766000000003</v>
      </c>
      <c r="BQ1362" s="17">
        <f t="shared" si="5040"/>
        <v>23524</v>
      </c>
      <c r="BR1362" s="17">
        <f>BR1363+BR1367</f>
        <v>0</v>
      </c>
      <c r="BS1362" s="35"/>
      <c r="BT1362" s="35"/>
      <c r="BU1362" s="1"/>
      <c r="BV1362" s="1"/>
      <c r="BW1362" s="1"/>
      <c r="BX1362" s="1"/>
      <c r="BY1362" s="1"/>
      <c r="BZ1362" s="1"/>
      <c r="CA1362" s="1"/>
      <c r="CB1362" s="1"/>
    </row>
    <row r="1363" s="1" customFormat="1" ht="15">
      <c r="A1363" s="33" t="s">
        <v>509</v>
      </c>
      <c r="B1363" s="33" t="s">
        <v>70</v>
      </c>
      <c r="C1363" s="33" t="s">
        <v>72</v>
      </c>
      <c r="D1363" s="33" t="s">
        <v>459</v>
      </c>
      <c r="E1363" s="38"/>
      <c r="F1363" s="34" t="s">
        <v>87</v>
      </c>
      <c r="G1363" s="17">
        <f t="shared" ref="G1363:G1367" si="5187">G1364</f>
        <v>7457.8000000000002</v>
      </c>
      <c r="H1363" s="17">
        <f t="shared" ref="H1363:H1367" si="5188">H1364</f>
        <v>7457.8000000000002</v>
      </c>
      <c r="I1363" s="17">
        <f t="shared" ref="I1363:I1367" si="5189">I1364</f>
        <v>7457.8000000000002</v>
      </c>
      <c r="J1363" s="17">
        <f t="shared" ref="J1363:J1367" si="5190">J1364</f>
        <v>11186.6</v>
      </c>
      <c r="K1363" s="17">
        <f t="shared" ref="K1363:K1367" si="5191">K1364</f>
        <v>11186.6</v>
      </c>
      <c r="L1363" s="17">
        <f t="shared" ref="L1363:L1367" si="5192">L1364</f>
        <v>11186.6</v>
      </c>
      <c r="M1363" s="17">
        <f t="shared" si="5184"/>
        <v>18644.400000000001</v>
      </c>
      <c r="N1363" s="17">
        <f t="shared" si="5185"/>
        <v>18644.400000000001</v>
      </c>
      <c r="O1363" s="17">
        <f t="shared" si="5186"/>
        <v>18644.400000000001</v>
      </c>
      <c r="P1363" s="17">
        <f t="shared" ref="P1363:P1367" si="5193">P1364</f>
        <v>0</v>
      </c>
      <c r="Q1363" s="17">
        <f t="shared" ref="Q1363:Q1367" si="5194">Q1364</f>
        <v>0</v>
      </c>
      <c r="R1363" s="17">
        <f t="shared" ref="R1363:R1367" si="5195">R1364</f>
        <v>0</v>
      </c>
      <c r="S1363" s="17">
        <f t="shared" ref="S1363:S1367" si="5196">S1364</f>
        <v>0</v>
      </c>
      <c r="T1363" s="17">
        <f t="shared" ref="T1363:T1367" si="5197">T1364</f>
        <v>0</v>
      </c>
      <c r="U1363" s="17">
        <f t="shared" ref="U1363:U1367" si="5198">U1364</f>
        <v>0</v>
      </c>
      <c r="V1363" s="17">
        <f t="shared" ref="V1363:V1367" si="5199">V1364</f>
        <v>0</v>
      </c>
      <c r="W1363" s="17">
        <f t="shared" ref="W1363:W1367" si="5200">W1364</f>
        <v>0</v>
      </c>
      <c r="X1363" s="17">
        <f t="shared" ref="X1363:X1367" si="5201">X1364</f>
        <v>0</v>
      </c>
      <c r="Y1363" s="17">
        <f t="shared" si="5102"/>
        <v>18644.400000000001</v>
      </c>
      <c r="Z1363" s="17">
        <f t="shared" si="5103"/>
        <v>18644.400000000001</v>
      </c>
      <c r="AA1363" s="17">
        <f t="shared" si="5104"/>
        <v>18644.400000000001</v>
      </c>
      <c r="AB1363" s="17">
        <f t="shared" ref="AB1363:AB1367" si="5202">AB1364</f>
        <v>0</v>
      </c>
      <c r="AC1363" s="17">
        <f t="shared" ref="AC1363:AC1367" si="5203">AC1364</f>
        <v>0</v>
      </c>
      <c r="AD1363" s="17">
        <f t="shared" ref="AD1363:AD1367" si="5204">AD1364</f>
        <v>0</v>
      </c>
      <c r="AE1363" s="17">
        <f t="shared" si="5108"/>
        <v>18644.400000000001</v>
      </c>
      <c r="AF1363" s="17">
        <f t="shared" si="5109"/>
        <v>18644.400000000001</v>
      </c>
      <c r="AG1363" s="17">
        <f t="shared" si="5110"/>
        <v>18644.400000000001</v>
      </c>
      <c r="AH1363" s="17">
        <f t="shared" ref="AH1363:AH1367" si="5205">AH1364</f>
        <v>0</v>
      </c>
      <c r="AI1363" s="17">
        <f t="shared" ref="AI1363:AI1367" si="5206">AI1364</f>
        <v>0</v>
      </c>
      <c r="AJ1363" s="17">
        <f t="shared" ref="AJ1363:AJ1367" si="5207">AJ1364</f>
        <v>0</v>
      </c>
      <c r="AK1363" s="17">
        <f t="shared" ref="AK1363:AK1367" si="5208">AK1364</f>
        <v>0</v>
      </c>
      <c r="AL1363" s="17">
        <f t="shared" ref="AL1363:AL1367" si="5209">AL1364</f>
        <v>0</v>
      </c>
      <c r="AM1363" s="17">
        <f t="shared" ref="AM1363:AM1367" si="5210">AM1364</f>
        <v>0</v>
      </c>
      <c r="AN1363" s="17">
        <f t="shared" ref="AN1363:AN1367" si="5211">AN1364</f>
        <v>0</v>
      </c>
      <c r="AO1363" s="17">
        <f t="shared" ref="AO1363:AO1367" si="5212">AO1364</f>
        <v>0</v>
      </c>
      <c r="AP1363" s="17">
        <f t="shared" ref="AP1363:AP1367" si="5213">AP1364</f>
        <v>0</v>
      </c>
      <c r="AQ1363" s="17">
        <f t="shared" ref="AQ1363:AQ1367" si="5214">AQ1364</f>
        <v>0</v>
      </c>
      <c r="AR1363" s="17">
        <f t="shared" ref="AR1363:AR1367" si="5215">AR1364</f>
        <v>0</v>
      </c>
      <c r="AS1363" s="17">
        <f t="shared" ref="AS1363:AS1367" si="5216">AS1364</f>
        <v>0</v>
      </c>
      <c r="AT1363" s="17">
        <f t="shared" ref="AT1363:AT1367" si="5217">AT1364</f>
        <v>0</v>
      </c>
      <c r="AU1363" s="17">
        <f t="shared" ref="AU1363:AU1367" si="5218">AU1364</f>
        <v>0</v>
      </c>
      <c r="AV1363" s="17">
        <f t="shared" ref="AV1363:AV1367" si="5219">AV1364</f>
        <v>0</v>
      </c>
      <c r="AW1363" s="17">
        <f t="shared" si="5041"/>
        <v>18644.400000000001</v>
      </c>
      <c r="AX1363" s="17">
        <f t="shared" si="5042"/>
        <v>18644.400000000001</v>
      </c>
      <c r="AY1363" s="17">
        <f t="shared" si="5043"/>
        <v>18644.400000000001</v>
      </c>
      <c r="AZ1363" s="17">
        <f t="shared" ref="AZ1363:AZ1367" si="5220">AZ1364</f>
        <v>0</v>
      </c>
      <c r="BA1363" s="17">
        <f t="shared" si="5044"/>
        <v>18644.400000000001</v>
      </c>
      <c r="BB1363" s="17">
        <f t="shared" si="5045"/>
        <v>18644.400000000001</v>
      </c>
      <c r="BC1363" s="17">
        <f t="shared" si="5046"/>
        <v>18644.400000000001</v>
      </c>
      <c r="BD1363" s="17">
        <f t="shared" ref="BD1363:BD1367" si="5221">BD1364</f>
        <v>0</v>
      </c>
      <c r="BE1363" s="17">
        <f t="shared" ref="BE1363:BE1367" si="5222">BE1364</f>
        <v>0</v>
      </c>
      <c r="BF1363" s="17">
        <f t="shared" ref="BF1363:BF1367" si="5223">BF1364</f>
        <v>0</v>
      </c>
      <c r="BG1363" s="17">
        <f t="shared" ref="BG1363:BG1367" si="5224">BG1364</f>
        <v>0</v>
      </c>
      <c r="BH1363" s="17">
        <f t="shared" ref="BH1363:BH1367" si="5225">BH1364</f>
        <v>0</v>
      </c>
      <c r="BI1363" s="17">
        <f t="shared" ref="BI1363:BI1367" si="5226">BI1364</f>
        <v>0</v>
      </c>
      <c r="BJ1363" s="17">
        <f t="shared" ref="BJ1363:BJ1367" si="5227">BJ1364</f>
        <v>0</v>
      </c>
      <c r="BK1363" s="17">
        <f t="shared" ref="BK1363:BK1367" si="5228">BK1364</f>
        <v>0</v>
      </c>
      <c r="BL1363" s="17">
        <f t="shared" ref="BL1363:BL1367" si="5229">BL1364</f>
        <v>0</v>
      </c>
      <c r="BM1363" s="17">
        <f t="shared" ref="BM1363:BM1367" si="5230">BM1364</f>
        <v>0</v>
      </c>
      <c r="BN1363" s="17">
        <f t="shared" ref="BN1363:BN1367" si="5231">BN1364</f>
        <v>0</v>
      </c>
      <c r="BO1363" s="17">
        <f t="shared" si="5038"/>
        <v>18644.400000000001</v>
      </c>
      <c r="BP1363" s="17">
        <f t="shared" si="5039"/>
        <v>18644.400000000001</v>
      </c>
      <c r="BQ1363" s="17">
        <f t="shared" si="5040"/>
        <v>18644.400000000001</v>
      </c>
      <c r="BR1363" s="17">
        <f t="shared" ref="BR1363:BR1367" si="5232">BR1364</f>
        <v>0</v>
      </c>
      <c r="BS1363" s="35"/>
      <c r="BT1363" s="35"/>
      <c r="BU1363" s="1"/>
      <c r="BV1363" s="1"/>
      <c r="BW1363" s="1"/>
      <c r="BX1363" s="1"/>
      <c r="BY1363" s="1"/>
      <c r="BZ1363" s="1"/>
      <c r="CA1363" s="1"/>
      <c r="CB1363" s="1"/>
    </row>
    <row r="1364" s="1" customFormat="1" ht="30">
      <c r="A1364" s="33" t="s">
        <v>509</v>
      </c>
      <c r="B1364" s="33" t="s">
        <v>70</v>
      </c>
      <c r="C1364" s="33" t="s">
        <v>72</v>
      </c>
      <c r="D1364" s="33" t="s">
        <v>460</v>
      </c>
      <c r="E1364" s="38"/>
      <c r="F1364" s="34" t="s">
        <v>461</v>
      </c>
      <c r="G1364" s="17">
        <f t="shared" si="5187"/>
        <v>7457.8000000000002</v>
      </c>
      <c r="H1364" s="17">
        <f t="shared" si="5188"/>
        <v>7457.8000000000002</v>
      </c>
      <c r="I1364" s="17">
        <f t="shared" si="5189"/>
        <v>7457.8000000000002</v>
      </c>
      <c r="J1364" s="17">
        <f t="shared" si="5190"/>
        <v>11186.6</v>
      </c>
      <c r="K1364" s="17">
        <f t="shared" si="5191"/>
        <v>11186.6</v>
      </c>
      <c r="L1364" s="17">
        <f t="shared" si="5192"/>
        <v>11186.6</v>
      </c>
      <c r="M1364" s="17">
        <f t="shared" si="5184"/>
        <v>18644.400000000001</v>
      </c>
      <c r="N1364" s="17">
        <f t="shared" si="5185"/>
        <v>18644.400000000001</v>
      </c>
      <c r="O1364" s="17">
        <f t="shared" si="5186"/>
        <v>18644.400000000001</v>
      </c>
      <c r="P1364" s="17">
        <f t="shared" si="5193"/>
        <v>0</v>
      </c>
      <c r="Q1364" s="17">
        <f t="shared" si="5194"/>
        <v>0</v>
      </c>
      <c r="R1364" s="17">
        <f t="shared" si="5195"/>
        <v>0</v>
      </c>
      <c r="S1364" s="17">
        <f t="shared" si="5196"/>
        <v>0</v>
      </c>
      <c r="T1364" s="17">
        <f t="shared" si="5197"/>
        <v>0</v>
      </c>
      <c r="U1364" s="17">
        <f t="shared" si="5198"/>
        <v>0</v>
      </c>
      <c r="V1364" s="17">
        <f t="shared" si="5199"/>
        <v>0</v>
      </c>
      <c r="W1364" s="17">
        <f t="shared" si="5200"/>
        <v>0</v>
      </c>
      <c r="X1364" s="17">
        <f t="shared" si="5201"/>
        <v>0</v>
      </c>
      <c r="Y1364" s="17">
        <f t="shared" si="5102"/>
        <v>18644.400000000001</v>
      </c>
      <c r="Z1364" s="17">
        <f t="shared" si="5103"/>
        <v>18644.400000000001</v>
      </c>
      <c r="AA1364" s="17">
        <f t="shared" si="5104"/>
        <v>18644.400000000001</v>
      </c>
      <c r="AB1364" s="17">
        <f t="shared" si="5202"/>
        <v>0</v>
      </c>
      <c r="AC1364" s="17">
        <f t="shared" si="5203"/>
        <v>0</v>
      </c>
      <c r="AD1364" s="17">
        <f t="shared" si="5204"/>
        <v>0</v>
      </c>
      <c r="AE1364" s="17">
        <f t="shared" si="5108"/>
        <v>18644.400000000001</v>
      </c>
      <c r="AF1364" s="17">
        <f t="shared" si="5109"/>
        <v>18644.400000000001</v>
      </c>
      <c r="AG1364" s="17">
        <f t="shared" si="5110"/>
        <v>18644.400000000001</v>
      </c>
      <c r="AH1364" s="17">
        <f t="shared" si="5205"/>
        <v>0</v>
      </c>
      <c r="AI1364" s="17">
        <f t="shared" si="5206"/>
        <v>0</v>
      </c>
      <c r="AJ1364" s="17">
        <f t="shared" si="5207"/>
        <v>0</v>
      </c>
      <c r="AK1364" s="17">
        <f t="shared" si="5208"/>
        <v>0</v>
      </c>
      <c r="AL1364" s="17">
        <f t="shared" si="5209"/>
        <v>0</v>
      </c>
      <c r="AM1364" s="17">
        <f t="shared" si="5210"/>
        <v>0</v>
      </c>
      <c r="AN1364" s="17">
        <f t="shared" si="5211"/>
        <v>0</v>
      </c>
      <c r="AO1364" s="17">
        <f t="shared" si="5212"/>
        <v>0</v>
      </c>
      <c r="AP1364" s="17">
        <f t="shared" si="5213"/>
        <v>0</v>
      </c>
      <c r="AQ1364" s="17">
        <f t="shared" si="5214"/>
        <v>0</v>
      </c>
      <c r="AR1364" s="17">
        <f t="shared" si="5215"/>
        <v>0</v>
      </c>
      <c r="AS1364" s="17">
        <f t="shared" si="5216"/>
        <v>0</v>
      </c>
      <c r="AT1364" s="17">
        <f t="shared" si="5217"/>
        <v>0</v>
      </c>
      <c r="AU1364" s="17">
        <f t="shared" si="5218"/>
        <v>0</v>
      </c>
      <c r="AV1364" s="17">
        <f t="shared" si="5219"/>
        <v>0</v>
      </c>
      <c r="AW1364" s="17">
        <f t="shared" si="5041"/>
        <v>18644.400000000001</v>
      </c>
      <c r="AX1364" s="17">
        <f t="shared" si="5042"/>
        <v>18644.400000000001</v>
      </c>
      <c r="AY1364" s="17">
        <f t="shared" si="5043"/>
        <v>18644.400000000001</v>
      </c>
      <c r="AZ1364" s="17">
        <f t="shared" si="5220"/>
        <v>0</v>
      </c>
      <c r="BA1364" s="17">
        <f t="shared" si="5044"/>
        <v>18644.400000000001</v>
      </c>
      <c r="BB1364" s="17">
        <f t="shared" si="5045"/>
        <v>18644.400000000001</v>
      </c>
      <c r="BC1364" s="17">
        <f t="shared" si="5046"/>
        <v>18644.400000000001</v>
      </c>
      <c r="BD1364" s="17">
        <f t="shared" si="5221"/>
        <v>0</v>
      </c>
      <c r="BE1364" s="17">
        <f t="shared" si="5222"/>
        <v>0</v>
      </c>
      <c r="BF1364" s="17">
        <f t="shared" si="5223"/>
        <v>0</v>
      </c>
      <c r="BG1364" s="17">
        <f t="shared" si="5224"/>
        <v>0</v>
      </c>
      <c r="BH1364" s="17">
        <f t="shared" si="5225"/>
        <v>0</v>
      </c>
      <c r="BI1364" s="17">
        <f t="shared" si="5226"/>
        <v>0</v>
      </c>
      <c r="BJ1364" s="17">
        <f t="shared" si="5227"/>
        <v>0</v>
      </c>
      <c r="BK1364" s="17">
        <f t="shared" si="5228"/>
        <v>0</v>
      </c>
      <c r="BL1364" s="17">
        <f t="shared" si="5229"/>
        <v>0</v>
      </c>
      <c r="BM1364" s="17">
        <f t="shared" si="5230"/>
        <v>0</v>
      </c>
      <c r="BN1364" s="17">
        <f t="shared" si="5231"/>
        <v>0</v>
      </c>
      <c r="BO1364" s="17">
        <f t="shared" si="5038"/>
        <v>18644.400000000001</v>
      </c>
      <c r="BP1364" s="17">
        <f t="shared" si="5039"/>
        <v>18644.400000000001</v>
      </c>
      <c r="BQ1364" s="17">
        <f t="shared" si="5040"/>
        <v>18644.400000000001</v>
      </c>
      <c r="BR1364" s="17">
        <f t="shared" si="5232"/>
        <v>0</v>
      </c>
      <c r="BS1364" s="35"/>
      <c r="BT1364" s="35"/>
      <c r="BU1364" s="1"/>
      <c r="BV1364" s="1"/>
      <c r="BW1364" s="1"/>
      <c r="BX1364" s="1"/>
      <c r="BY1364" s="1"/>
      <c r="BZ1364" s="1"/>
      <c r="CA1364" s="1"/>
      <c r="CB1364" s="1"/>
    </row>
    <row r="1365" s="1" customFormat="1" ht="30">
      <c r="A1365" s="33" t="s">
        <v>509</v>
      </c>
      <c r="B1365" s="33" t="s">
        <v>70</v>
      </c>
      <c r="C1365" s="33" t="s">
        <v>72</v>
      </c>
      <c r="D1365" s="33" t="s">
        <v>468</v>
      </c>
      <c r="E1365" s="38"/>
      <c r="F1365" s="34" t="s">
        <v>469</v>
      </c>
      <c r="G1365" s="17">
        <f t="shared" si="5187"/>
        <v>7457.8000000000002</v>
      </c>
      <c r="H1365" s="17">
        <f t="shared" si="5188"/>
        <v>7457.8000000000002</v>
      </c>
      <c r="I1365" s="17">
        <f t="shared" si="5189"/>
        <v>7457.8000000000002</v>
      </c>
      <c r="J1365" s="17">
        <f t="shared" si="5190"/>
        <v>11186.6</v>
      </c>
      <c r="K1365" s="17">
        <f t="shared" si="5191"/>
        <v>11186.6</v>
      </c>
      <c r="L1365" s="17">
        <f t="shared" si="5192"/>
        <v>11186.6</v>
      </c>
      <c r="M1365" s="17">
        <f t="shared" si="5184"/>
        <v>18644.400000000001</v>
      </c>
      <c r="N1365" s="17">
        <f t="shared" si="5185"/>
        <v>18644.400000000001</v>
      </c>
      <c r="O1365" s="17">
        <f t="shared" si="5186"/>
        <v>18644.400000000001</v>
      </c>
      <c r="P1365" s="17">
        <f t="shared" si="5193"/>
        <v>0</v>
      </c>
      <c r="Q1365" s="17">
        <f t="shared" si="5194"/>
        <v>0</v>
      </c>
      <c r="R1365" s="17">
        <f t="shared" si="5195"/>
        <v>0</v>
      </c>
      <c r="S1365" s="17">
        <f t="shared" si="5196"/>
        <v>0</v>
      </c>
      <c r="T1365" s="17">
        <f t="shared" si="5197"/>
        <v>0</v>
      </c>
      <c r="U1365" s="17">
        <f t="shared" si="5198"/>
        <v>0</v>
      </c>
      <c r="V1365" s="17">
        <f t="shared" si="5199"/>
        <v>0</v>
      </c>
      <c r="W1365" s="17">
        <f t="shared" si="5200"/>
        <v>0</v>
      </c>
      <c r="X1365" s="17">
        <f t="shared" si="5201"/>
        <v>0</v>
      </c>
      <c r="Y1365" s="17">
        <f t="shared" si="5102"/>
        <v>18644.400000000001</v>
      </c>
      <c r="Z1365" s="17">
        <f t="shared" si="5103"/>
        <v>18644.400000000001</v>
      </c>
      <c r="AA1365" s="17">
        <f t="shared" si="5104"/>
        <v>18644.400000000001</v>
      </c>
      <c r="AB1365" s="17">
        <f t="shared" si="5202"/>
        <v>0</v>
      </c>
      <c r="AC1365" s="17">
        <f t="shared" si="5203"/>
        <v>0</v>
      </c>
      <c r="AD1365" s="17">
        <f t="shared" si="5204"/>
        <v>0</v>
      </c>
      <c r="AE1365" s="17">
        <f t="shared" si="5108"/>
        <v>18644.400000000001</v>
      </c>
      <c r="AF1365" s="17">
        <f t="shared" si="5109"/>
        <v>18644.400000000001</v>
      </c>
      <c r="AG1365" s="17">
        <f t="shared" si="5110"/>
        <v>18644.400000000001</v>
      </c>
      <c r="AH1365" s="17">
        <f t="shared" si="5205"/>
        <v>0</v>
      </c>
      <c r="AI1365" s="17">
        <f t="shared" si="5206"/>
        <v>0</v>
      </c>
      <c r="AJ1365" s="17">
        <f t="shared" si="5207"/>
        <v>0</v>
      </c>
      <c r="AK1365" s="17">
        <f t="shared" si="5208"/>
        <v>0</v>
      </c>
      <c r="AL1365" s="17">
        <f t="shared" si="5209"/>
        <v>0</v>
      </c>
      <c r="AM1365" s="17">
        <f t="shared" si="5210"/>
        <v>0</v>
      </c>
      <c r="AN1365" s="17">
        <f t="shared" si="5211"/>
        <v>0</v>
      </c>
      <c r="AO1365" s="17">
        <f t="shared" si="5212"/>
        <v>0</v>
      </c>
      <c r="AP1365" s="17">
        <f t="shared" si="5213"/>
        <v>0</v>
      </c>
      <c r="AQ1365" s="17">
        <f t="shared" si="5214"/>
        <v>0</v>
      </c>
      <c r="AR1365" s="17">
        <f t="shared" si="5215"/>
        <v>0</v>
      </c>
      <c r="AS1365" s="17">
        <f t="shared" si="5216"/>
        <v>0</v>
      </c>
      <c r="AT1365" s="17">
        <f t="shared" si="5217"/>
        <v>0</v>
      </c>
      <c r="AU1365" s="17">
        <f t="shared" si="5218"/>
        <v>0</v>
      </c>
      <c r="AV1365" s="17">
        <f t="shared" si="5219"/>
        <v>0</v>
      </c>
      <c r="AW1365" s="17">
        <f t="shared" si="5041"/>
        <v>18644.400000000001</v>
      </c>
      <c r="AX1365" s="17">
        <f t="shared" si="5042"/>
        <v>18644.400000000001</v>
      </c>
      <c r="AY1365" s="17">
        <f t="shared" si="5043"/>
        <v>18644.400000000001</v>
      </c>
      <c r="AZ1365" s="17">
        <f t="shared" si="5220"/>
        <v>0</v>
      </c>
      <c r="BA1365" s="17">
        <f t="shared" si="5044"/>
        <v>18644.400000000001</v>
      </c>
      <c r="BB1365" s="17">
        <f t="shared" si="5045"/>
        <v>18644.400000000001</v>
      </c>
      <c r="BC1365" s="17">
        <f t="shared" si="5046"/>
        <v>18644.400000000001</v>
      </c>
      <c r="BD1365" s="17">
        <f t="shared" si="5221"/>
        <v>0</v>
      </c>
      <c r="BE1365" s="17">
        <f t="shared" si="5222"/>
        <v>0</v>
      </c>
      <c r="BF1365" s="17">
        <f t="shared" si="5223"/>
        <v>0</v>
      </c>
      <c r="BG1365" s="17">
        <f t="shared" si="5224"/>
        <v>0</v>
      </c>
      <c r="BH1365" s="17">
        <f t="shared" si="5225"/>
        <v>0</v>
      </c>
      <c r="BI1365" s="17">
        <f t="shared" si="5226"/>
        <v>0</v>
      </c>
      <c r="BJ1365" s="17">
        <f t="shared" si="5227"/>
        <v>0</v>
      </c>
      <c r="BK1365" s="17">
        <f t="shared" si="5228"/>
        <v>0</v>
      </c>
      <c r="BL1365" s="17">
        <f t="shared" si="5229"/>
        <v>0</v>
      </c>
      <c r="BM1365" s="17">
        <f t="shared" si="5230"/>
        <v>0</v>
      </c>
      <c r="BN1365" s="17">
        <f t="shared" si="5231"/>
        <v>0</v>
      </c>
      <c r="BO1365" s="17">
        <f t="shared" si="5038"/>
        <v>18644.400000000001</v>
      </c>
      <c r="BP1365" s="17">
        <f t="shared" si="5039"/>
        <v>18644.400000000001</v>
      </c>
      <c r="BQ1365" s="17">
        <f t="shared" si="5040"/>
        <v>18644.400000000001</v>
      </c>
      <c r="BR1365" s="17">
        <f t="shared" si="5232"/>
        <v>0</v>
      </c>
      <c r="BS1365" s="35"/>
      <c r="BT1365" s="35"/>
      <c r="BU1365" s="1"/>
      <c r="BV1365" s="1"/>
      <c r="BW1365" s="1"/>
      <c r="BX1365" s="1"/>
      <c r="BY1365" s="1"/>
      <c r="BZ1365" s="1"/>
      <c r="CA1365" s="1"/>
      <c r="CB1365" s="1"/>
    </row>
    <row r="1366" s="1" customFormat="1" ht="15">
      <c r="A1366" s="33" t="s">
        <v>509</v>
      </c>
      <c r="B1366" s="33" t="s">
        <v>70</v>
      </c>
      <c r="C1366" s="33" t="s">
        <v>72</v>
      </c>
      <c r="D1366" s="33" t="s">
        <v>468</v>
      </c>
      <c r="E1366" s="33" t="s">
        <v>50</v>
      </c>
      <c r="F1366" s="34" t="s">
        <v>51</v>
      </c>
      <c r="G1366" s="17">
        <v>7457.8000000000002</v>
      </c>
      <c r="H1366" s="17">
        <v>7457.8000000000002</v>
      </c>
      <c r="I1366" s="17">
        <v>7457.8000000000002</v>
      </c>
      <c r="J1366" s="17">
        <v>11186.6</v>
      </c>
      <c r="K1366" s="17">
        <v>11186.6</v>
      </c>
      <c r="L1366" s="17">
        <v>11186.6</v>
      </c>
      <c r="M1366" s="17">
        <f t="shared" si="5184"/>
        <v>18644.400000000001</v>
      </c>
      <c r="N1366" s="17">
        <f t="shared" si="5185"/>
        <v>18644.400000000001</v>
      </c>
      <c r="O1366" s="17">
        <f t="shared" si="5186"/>
        <v>18644.400000000001</v>
      </c>
      <c r="P1366" s="17"/>
      <c r="Q1366" s="17"/>
      <c r="R1366" s="17"/>
      <c r="S1366" s="17"/>
      <c r="T1366" s="17"/>
      <c r="U1366" s="17"/>
      <c r="V1366" s="17"/>
      <c r="W1366" s="17"/>
      <c r="X1366" s="17"/>
      <c r="Y1366" s="17">
        <f t="shared" si="5102"/>
        <v>18644.400000000001</v>
      </c>
      <c r="Z1366" s="17">
        <f t="shared" si="5103"/>
        <v>18644.400000000001</v>
      </c>
      <c r="AA1366" s="17">
        <f t="shared" si="5104"/>
        <v>18644.400000000001</v>
      </c>
      <c r="AB1366" s="17"/>
      <c r="AC1366" s="17"/>
      <c r="AD1366" s="17"/>
      <c r="AE1366" s="17">
        <f t="shared" si="5108"/>
        <v>18644.400000000001</v>
      </c>
      <c r="AF1366" s="17">
        <f t="shared" si="5109"/>
        <v>18644.400000000001</v>
      </c>
      <c r="AG1366" s="17">
        <f t="shared" si="5110"/>
        <v>18644.400000000001</v>
      </c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>
        <f t="shared" si="5041"/>
        <v>18644.400000000001</v>
      </c>
      <c r="AX1366" s="17">
        <f t="shared" si="5042"/>
        <v>18644.400000000001</v>
      </c>
      <c r="AY1366" s="17">
        <f t="shared" si="5043"/>
        <v>18644.400000000001</v>
      </c>
      <c r="AZ1366" s="17"/>
      <c r="BA1366" s="17">
        <f t="shared" si="5044"/>
        <v>18644.400000000001</v>
      </c>
      <c r="BB1366" s="17">
        <f t="shared" si="5045"/>
        <v>18644.400000000001</v>
      </c>
      <c r="BC1366" s="17">
        <f t="shared" si="5046"/>
        <v>18644.400000000001</v>
      </c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>
        <f t="shared" si="5038"/>
        <v>18644.400000000001</v>
      </c>
      <c r="BP1366" s="17">
        <f t="shared" si="5039"/>
        <v>18644.400000000001</v>
      </c>
      <c r="BQ1366" s="17">
        <f t="shared" si="5040"/>
        <v>18644.400000000001</v>
      </c>
      <c r="BR1366" s="17"/>
      <c r="BS1366" s="35"/>
      <c r="BT1366" s="35">
        <v>54</v>
      </c>
      <c r="BU1366" s="1"/>
      <c r="BV1366" s="1"/>
      <c r="BW1366" s="1"/>
      <c r="BX1366" s="1"/>
      <c r="BY1366" s="1"/>
      <c r="BZ1366" s="1"/>
      <c r="CA1366" s="1"/>
      <c r="CB1366" s="1"/>
    </row>
    <row r="1367" s="1" customFormat="1" ht="15" hidden="1">
      <c r="A1367" s="33" t="s">
        <v>509</v>
      </c>
      <c r="B1367" s="33" t="s">
        <v>70</v>
      </c>
      <c r="C1367" s="33" t="s">
        <v>72</v>
      </c>
      <c r="D1367" s="33" t="s">
        <v>470</v>
      </c>
      <c r="E1367" s="38"/>
      <c r="F1367" s="34" t="s">
        <v>43</v>
      </c>
      <c r="G1367" s="17">
        <f t="shared" si="5187"/>
        <v>22980.599999999999</v>
      </c>
      <c r="H1367" s="17">
        <f t="shared" si="5188"/>
        <v>7819.6000000000004</v>
      </c>
      <c r="I1367" s="17">
        <f t="shared" si="5189"/>
        <v>4879.6000000000004</v>
      </c>
      <c r="J1367" s="17">
        <f t="shared" si="5190"/>
        <v>0</v>
      </c>
      <c r="K1367" s="17">
        <f t="shared" si="5191"/>
        <v>0</v>
      </c>
      <c r="L1367" s="17">
        <f t="shared" si="5192"/>
        <v>0</v>
      </c>
      <c r="M1367" s="17">
        <f t="shared" si="5184"/>
        <v>22980.599999999999</v>
      </c>
      <c r="N1367" s="17">
        <f t="shared" si="5185"/>
        <v>7819.6000000000004</v>
      </c>
      <c r="O1367" s="17">
        <f t="shared" si="5186"/>
        <v>4879.6000000000004</v>
      </c>
      <c r="P1367" s="17">
        <f t="shared" si="5193"/>
        <v>0</v>
      </c>
      <c r="Q1367" s="17">
        <f t="shared" si="5194"/>
        <v>0</v>
      </c>
      <c r="R1367" s="17">
        <f t="shared" si="5195"/>
        <v>0</v>
      </c>
      <c r="S1367" s="17">
        <f t="shared" si="5196"/>
        <v>0</v>
      </c>
      <c r="T1367" s="17">
        <f t="shared" si="5197"/>
        <v>0</v>
      </c>
      <c r="U1367" s="17">
        <f t="shared" si="5198"/>
        <v>0</v>
      </c>
      <c r="V1367" s="17">
        <f t="shared" si="5199"/>
        <v>0</v>
      </c>
      <c r="W1367" s="17">
        <f t="shared" si="5200"/>
        <v>0</v>
      </c>
      <c r="X1367" s="17">
        <f t="shared" si="5201"/>
        <v>0</v>
      </c>
      <c r="Y1367" s="17">
        <f t="shared" si="5102"/>
        <v>22980.599999999999</v>
      </c>
      <c r="Z1367" s="17">
        <f t="shared" si="5103"/>
        <v>7819.6000000000004</v>
      </c>
      <c r="AA1367" s="17">
        <f t="shared" si="5104"/>
        <v>4879.6000000000004</v>
      </c>
      <c r="AB1367" s="17">
        <f t="shared" si="5202"/>
        <v>0</v>
      </c>
      <c r="AC1367" s="17">
        <f t="shared" si="5203"/>
        <v>0</v>
      </c>
      <c r="AD1367" s="17">
        <f t="shared" si="5204"/>
        <v>0</v>
      </c>
      <c r="AE1367" s="17">
        <f t="shared" si="5108"/>
        <v>22980.599999999999</v>
      </c>
      <c r="AF1367" s="17">
        <f t="shared" si="5109"/>
        <v>7819.6000000000004</v>
      </c>
      <c r="AG1367" s="17">
        <f t="shared" si="5110"/>
        <v>4879.6000000000004</v>
      </c>
      <c r="AH1367" s="17">
        <f t="shared" si="5205"/>
        <v>0</v>
      </c>
      <c r="AI1367" s="17">
        <f t="shared" si="5206"/>
        <v>0</v>
      </c>
      <c r="AJ1367" s="17">
        <f t="shared" si="5207"/>
        <v>0</v>
      </c>
      <c r="AK1367" s="17">
        <f t="shared" si="5208"/>
        <v>0</v>
      </c>
      <c r="AL1367" s="17">
        <f t="shared" si="5209"/>
        <v>0</v>
      </c>
      <c r="AM1367" s="17">
        <f t="shared" si="5210"/>
        <v>0</v>
      </c>
      <c r="AN1367" s="17">
        <f t="shared" si="5211"/>
        <v>0</v>
      </c>
      <c r="AO1367" s="17">
        <f t="shared" si="5212"/>
        <v>0</v>
      </c>
      <c r="AP1367" s="17">
        <f t="shared" si="5213"/>
        <v>0</v>
      </c>
      <c r="AQ1367" s="17">
        <f t="shared" si="5214"/>
        <v>0</v>
      </c>
      <c r="AR1367" s="17">
        <f t="shared" si="5215"/>
        <v>0</v>
      </c>
      <c r="AS1367" s="17">
        <f t="shared" si="5216"/>
        <v>0</v>
      </c>
      <c r="AT1367" s="17">
        <f t="shared" si="5217"/>
        <v>0</v>
      </c>
      <c r="AU1367" s="17">
        <f t="shared" si="5218"/>
        <v>0</v>
      </c>
      <c r="AV1367" s="17">
        <f t="shared" si="5219"/>
        <v>0</v>
      </c>
      <c r="AW1367" s="17">
        <f t="shared" si="5041"/>
        <v>22980.599999999999</v>
      </c>
      <c r="AX1367" s="17">
        <f t="shared" si="5042"/>
        <v>7819.6000000000004</v>
      </c>
      <c r="AY1367" s="17">
        <f t="shared" si="5043"/>
        <v>4879.6000000000004</v>
      </c>
      <c r="AZ1367" s="17">
        <f t="shared" si="5220"/>
        <v>0</v>
      </c>
      <c r="BA1367" s="17">
        <f t="shared" si="5044"/>
        <v>22980.599999999999</v>
      </c>
      <c r="BB1367" s="17">
        <f t="shared" si="5045"/>
        <v>7819.6000000000004</v>
      </c>
      <c r="BC1367" s="17">
        <f t="shared" si="5046"/>
        <v>4879.6000000000004</v>
      </c>
      <c r="BD1367" s="17">
        <f t="shared" si="5221"/>
        <v>0</v>
      </c>
      <c r="BE1367" s="17">
        <f t="shared" si="5222"/>
        <v>0</v>
      </c>
      <c r="BF1367" s="17">
        <f t="shared" si="5223"/>
        <v>0</v>
      </c>
      <c r="BG1367" s="17">
        <f t="shared" si="5224"/>
        <v>0</v>
      </c>
      <c r="BH1367" s="17">
        <f t="shared" si="5225"/>
        <v>0</v>
      </c>
      <c r="BI1367" s="17">
        <f t="shared" si="5226"/>
        <v>0</v>
      </c>
      <c r="BJ1367" s="17">
        <f t="shared" si="5227"/>
        <v>7539.7659999999996</v>
      </c>
      <c r="BK1367" s="17">
        <f t="shared" si="5228"/>
        <v>0</v>
      </c>
      <c r="BL1367" s="17">
        <f t="shared" si="5229"/>
        <v>0</v>
      </c>
      <c r="BM1367" s="17">
        <f t="shared" si="5230"/>
        <v>0</v>
      </c>
      <c r="BN1367" s="17">
        <f t="shared" si="5231"/>
        <v>0</v>
      </c>
      <c r="BO1367" s="17">
        <f t="shared" si="5038"/>
        <v>22980.599999999999</v>
      </c>
      <c r="BP1367" s="17">
        <f t="shared" si="5039"/>
        <v>15359.366</v>
      </c>
      <c r="BQ1367" s="17">
        <f t="shared" si="5040"/>
        <v>4879.6000000000004</v>
      </c>
      <c r="BR1367" s="17">
        <f t="shared" si="5232"/>
        <v>0</v>
      </c>
      <c r="BS1367" s="35">
        <v>0</v>
      </c>
      <c r="BT1367" s="35"/>
      <c r="BU1367" s="1"/>
      <c r="BV1367" s="1"/>
      <c r="BW1367" s="1"/>
      <c r="BX1367" s="1"/>
      <c r="BY1367" s="1"/>
      <c r="BZ1367" s="1"/>
      <c r="CA1367" s="1"/>
      <c r="CB1367" s="1"/>
    </row>
    <row r="1368" s="1" customFormat="1" ht="45">
      <c r="A1368" s="33" t="s">
        <v>509</v>
      </c>
      <c r="B1368" s="33" t="s">
        <v>70</v>
      </c>
      <c r="C1368" s="33" t="s">
        <v>72</v>
      </c>
      <c r="D1368" s="33" t="s">
        <v>471</v>
      </c>
      <c r="E1368" s="38"/>
      <c r="F1368" s="34" t="s">
        <v>472</v>
      </c>
      <c r="G1368" s="17">
        <f>G1369+G1371</f>
        <v>22980.599999999999</v>
      </c>
      <c r="H1368" s="17">
        <f>H1369+H1371</f>
        <v>7819.6000000000004</v>
      </c>
      <c r="I1368" s="17">
        <f>I1369+I1371</f>
        <v>4879.6000000000004</v>
      </c>
      <c r="J1368" s="17">
        <f>J1369+J1371</f>
        <v>0</v>
      </c>
      <c r="K1368" s="17">
        <f>K1369+K1371</f>
        <v>0</v>
      </c>
      <c r="L1368" s="17">
        <f>L1369+L1371</f>
        <v>0</v>
      </c>
      <c r="M1368" s="17">
        <f t="shared" si="5184"/>
        <v>22980.599999999999</v>
      </c>
      <c r="N1368" s="17">
        <f t="shared" si="5185"/>
        <v>7819.6000000000004</v>
      </c>
      <c r="O1368" s="17">
        <f t="shared" si="5186"/>
        <v>4879.6000000000004</v>
      </c>
      <c r="P1368" s="17">
        <f>P1369+P1371</f>
        <v>0</v>
      </c>
      <c r="Q1368" s="17">
        <f>Q1369+Q1371</f>
        <v>0</v>
      </c>
      <c r="R1368" s="17">
        <f>R1369+R1371</f>
        <v>0</v>
      </c>
      <c r="S1368" s="17">
        <f>S1369+S1371</f>
        <v>0</v>
      </c>
      <c r="T1368" s="17">
        <f>T1369+T1371</f>
        <v>0</v>
      </c>
      <c r="U1368" s="17">
        <f>U1369+U1371</f>
        <v>0</v>
      </c>
      <c r="V1368" s="17">
        <f>V1369+V1371</f>
        <v>0</v>
      </c>
      <c r="W1368" s="17">
        <f>W1369+W1371</f>
        <v>0</v>
      </c>
      <c r="X1368" s="17">
        <f>X1369+X1371</f>
        <v>0</v>
      </c>
      <c r="Y1368" s="17">
        <f t="shared" si="5102"/>
        <v>22980.599999999999</v>
      </c>
      <c r="Z1368" s="17">
        <f t="shared" si="5103"/>
        <v>7819.6000000000004</v>
      </c>
      <c r="AA1368" s="17">
        <f t="shared" si="5104"/>
        <v>4879.6000000000004</v>
      </c>
      <c r="AB1368" s="17">
        <f>AB1369+AB1371</f>
        <v>0</v>
      </c>
      <c r="AC1368" s="17">
        <f>AC1369+AC1371</f>
        <v>0</v>
      </c>
      <c r="AD1368" s="17">
        <f>AD1369+AD1371</f>
        <v>0</v>
      </c>
      <c r="AE1368" s="17">
        <f t="shared" si="5108"/>
        <v>22980.599999999999</v>
      </c>
      <c r="AF1368" s="17">
        <f t="shared" si="5109"/>
        <v>7819.6000000000004</v>
      </c>
      <c r="AG1368" s="17">
        <f t="shared" si="5110"/>
        <v>4879.6000000000004</v>
      </c>
      <c r="AH1368" s="17">
        <f>AH1369+AH1371</f>
        <v>0</v>
      </c>
      <c r="AI1368" s="17">
        <f>AI1369+AI1371</f>
        <v>0</v>
      </c>
      <c r="AJ1368" s="17">
        <f>AJ1369+AJ1371</f>
        <v>0</v>
      </c>
      <c r="AK1368" s="17">
        <f>AK1369+AK1371</f>
        <v>0</v>
      </c>
      <c r="AL1368" s="17">
        <f>AL1369+AL1371</f>
        <v>0</v>
      </c>
      <c r="AM1368" s="17">
        <f>AM1369+AM1371</f>
        <v>0</v>
      </c>
      <c r="AN1368" s="17">
        <f>AN1369+AN1371</f>
        <v>0</v>
      </c>
      <c r="AO1368" s="17">
        <f>AO1369+AO1371</f>
        <v>0</v>
      </c>
      <c r="AP1368" s="17">
        <f>AP1369+AP1371</f>
        <v>0</v>
      </c>
      <c r="AQ1368" s="17">
        <f>AQ1369+AQ1371</f>
        <v>0</v>
      </c>
      <c r="AR1368" s="17">
        <f>AR1369+AR1371</f>
        <v>0</v>
      </c>
      <c r="AS1368" s="17">
        <f>AS1369+AS1371</f>
        <v>0</v>
      </c>
      <c r="AT1368" s="17">
        <f>AT1369+AT1371</f>
        <v>0</v>
      </c>
      <c r="AU1368" s="17">
        <f>AU1369+AU1371</f>
        <v>0</v>
      </c>
      <c r="AV1368" s="17">
        <f>AV1369+AV1371</f>
        <v>0</v>
      </c>
      <c r="AW1368" s="17">
        <f t="shared" si="5041"/>
        <v>22980.599999999999</v>
      </c>
      <c r="AX1368" s="17">
        <f t="shared" si="5042"/>
        <v>7819.6000000000004</v>
      </c>
      <c r="AY1368" s="17">
        <f t="shared" si="5043"/>
        <v>4879.6000000000004</v>
      </c>
      <c r="AZ1368" s="17">
        <f>AZ1369+AZ1371</f>
        <v>0</v>
      </c>
      <c r="BA1368" s="17">
        <f t="shared" si="5044"/>
        <v>22980.599999999999</v>
      </c>
      <c r="BB1368" s="17">
        <f t="shared" si="5045"/>
        <v>7819.6000000000004</v>
      </c>
      <c r="BC1368" s="17">
        <f t="shared" si="5046"/>
        <v>4879.6000000000004</v>
      </c>
      <c r="BD1368" s="17">
        <f>BD1369+BD1371</f>
        <v>0</v>
      </c>
      <c r="BE1368" s="17">
        <f>BE1369+BE1371</f>
        <v>0</v>
      </c>
      <c r="BF1368" s="17">
        <f>BF1369+BF1371</f>
        <v>0</v>
      </c>
      <c r="BG1368" s="17">
        <f>BG1369+BG1371</f>
        <v>0</v>
      </c>
      <c r="BH1368" s="17">
        <f>BH1369+BH1371</f>
        <v>0</v>
      </c>
      <c r="BI1368" s="17">
        <f>BI1369+BI1371</f>
        <v>0</v>
      </c>
      <c r="BJ1368" s="17">
        <f>BJ1369+BJ1371</f>
        <v>7539.7659999999996</v>
      </c>
      <c r="BK1368" s="17">
        <f>BK1369+BK1371</f>
        <v>0</v>
      </c>
      <c r="BL1368" s="17">
        <f>BL1369+BL1371</f>
        <v>0</v>
      </c>
      <c r="BM1368" s="17">
        <f>BM1369+BM1371</f>
        <v>0</v>
      </c>
      <c r="BN1368" s="17">
        <f>BN1369+BN1371</f>
        <v>0</v>
      </c>
      <c r="BO1368" s="17">
        <f t="shared" si="5038"/>
        <v>22980.599999999999</v>
      </c>
      <c r="BP1368" s="17">
        <f t="shared" si="5039"/>
        <v>15359.366</v>
      </c>
      <c r="BQ1368" s="17">
        <f t="shared" si="5040"/>
        <v>4879.6000000000004</v>
      </c>
      <c r="BR1368" s="17">
        <f>BR1369+BR1371</f>
        <v>0</v>
      </c>
      <c r="BS1368" s="35"/>
      <c r="BT1368" s="35"/>
      <c r="BU1368" s="1"/>
      <c r="BV1368" s="1"/>
      <c r="BW1368" s="1"/>
      <c r="BX1368" s="1"/>
      <c r="BY1368" s="1"/>
      <c r="BZ1368" s="1"/>
      <c r="CA1368" s="1"/>
      <c r="CB1368" s="1"/>
    </row>
    <row r="1369" s="1" customFormat="1" ht="30">
      <c r="A1369" s="33" t="s">
        <v>509</v>
      </c>
      <c r="B1369" s="33" t="s">
        <v>70</v>
      </c>
      <c r="C1369" s="33" t="s">
        <v>72</v>
      </c>
      <c r="D1369" s="33" t="s">
        <v>473</v>
      </c>
      <c r="E1369" s="38"/>
      <c r="F1369" s="34" t="s">
        <v>474</v>
      </c>
      <c r="G1369" s="17">
        <f>G1370</f>
        <v>19980.599999999999</v>
      </c>
      <c r="H1369" s="17">
        <f>H1370</f>
        <v>4879.6000000000004</v>
      </c>
      <c r="I1369" s="17">
        <f>I1370</f>
        <v>4879.6000000000004</v>
      </c>
      <c r="J1369" s="17">
        <f>J1370</f>
        <v>0</v>
      </c>
      <c r="K1369" s="17">
        <f>K1370</f>
        <v>0</v>
      </c>
      <c r="L1369" s="17">
        <f>L1370</f>
        <v>0</v>
      </c>
      <c r="M1369" s="17">
        <f t="shared" si="5184"/>
        <v>19980.599999999999</v>
      </c>
      <c r="N1369" s="17">
        <f t="shared" si="5185"/>
        <v>4879.6000000000004</v>
      </c>
      <c r="O1369" s="17">
        <f t="shared" si="5186"/>
        <v>4879.6000000000004</v>
      </c>
      <c r="P1369" s="17">
        <f>P1370</f>
        <v>0</v>
      </c>
      <c r="Q1369" s="17">
        <f>Q1370</f>
        <v>0</v>
      </c>
      <c r="R1369" s="17">
        <f>R1370</f>
        <v>0</v>
      </c>
      <c r="S1369" s="17">
        <f>S1370</f>
        <v>0</v>
      </c>
      <c r="T1369" s="17">
        <f>T1370</f>
        <v>0</v>
      </c>
      <c r="U1369" s="17">
        <f>U1370</f>
        <v>0</v>
      </c>
      <c r="V1369" s="17">
        <f>V1370</f>
        <v>0</v>
      </c>
      <c r="W1369" s="17">
        <f>W1370</f>
        <v>0</v>
      </c>
      <c r="X1369" s="17">
        <f>X1370</f>
        <v>0</v>
      </c>
      <c r="Y1369" s="17">
        <f t="shared" si="5102"/>
        <v>19980.599999999999</v>
      </c>
      <c r="Z1369" s="17">
        <f t="shared" si="5103"/>
        <v>4879.6000000000004</v>
      </c>
      <c r="AA1369" s="17">
        <f t="shared" si="5104"/>
        <v>4879.6000000000004</v>
      </c>
      <c r="AB1369" s="17">
        <f>AB1370</f>
        <v>0</v>
      </c>
      <c r="AC1369" s="17">
        <f>AC1370</f>
        <v>0</v>
      </c>
      <c r="AD1369" s="17">
        <f>AD1370</f>
        <v>0</v>
      </c>
      <c r="AE1369" s="17">
        <f t="shared" si="5108"/>
        <v>19980.599999999999</v>
      </c>
      <c r="AF1369" s="17">
        <f t="shared" si="5109"/>
        <v>4879.6000000000004</v>
      </c>
      <c r="AG1369" s="17">
        <f t="shared" si="5110"/>
        <v>4879.6000000000004</v>
      </c>
      <c r="AH1369" s="17">
        <f>AH1370</f>
        <v>0</v>
      </c>
      <c r="AI1369" s="17">
        <f>AI1370</f>
        <v>0</v>
      </c>
      <c r="AJ1369" s="17">
        <f>AJ1370</f>
        <v>0</v>
      </c>
      <c r="AK1369" s="17">
        <f>AK1370</f>
        <v>0</v>
      </c>
      <c r="AL1369" s="17">
        <f>AL1370</f>
        <v>0</v>
      </c>
      <c r="AM1369" s="17">
        <f>AM1370</f>
        <v>0</v>
      </c>
      <c r="AN1369" s="17">
        <f>AN1370</f>
        <v>0</v>
      </c>
      <c r="AO1369" s="17">
        <f>AO1370</f>
        <v>0</v>
      </c>
      <c r="AP1369" s="17">
        <f>AP1370</f>
        <v>0</v>
      </c>
      <c r="AQ1369" s="17">
        <f>AQ1370</f>
        <v>0</v>
      </c>
      <c r="AR1369" s="17">
        <f>AR1370</f>
        <v>0</v>
      </c>
      <c r="AS1369" s="17">
        <f>AS1370</f>
        <v>0</v>
      </c>
      <c r="AT1369" s="17">
        <f>AT1370</f>
        <v>0</v>
      </c>
      <c r="AU1369" s="17">
        <f>AU1370</f>
        <v>0</v>
      </c>
      <c r="AV1369" s="17">
        <f>AV1370</f>
        <v>0</v>
      </c>
      <c r="AW1369" s="17">
        <f t="shared" si="5041"/>
        <v>19980.599999999999</v>
      </c>
      <c r="AX1369" s="17">
        <f t="shared" si="5042"/>
        <v>4879.6000000000004</v>
      </c>
      <c r="AY1369" s="17">
        <f t="shared" si="5043"/>
        <v>4879.6000000000004</v>
      </c>
      <c r="AZ1369" s="17">
        <f>AZ1370</f>
        <v>0</v>
      </c>
      <c r="BA1369" s="17">
        <f t="shared" si="5044"/>
        <v>19980.599999999999</v>
      </c>
      <c r="BB1369" s="17">
        <f t="shared" si="5045"/>
        <v>4879.6000000000004</v>
      </c>
      <c r="BC1369" s="17">
        <f t="shared" si="5046"/>
        <v>4879.6000000000004</v>
      </c>
      <c r="BD1369" s="17">
        <f>BD1370</f>
        <v>0</v>
      </c>
      <c r="BE1369" s="17">
        <f>BE1370</f>
        <v>0</v>
      </c>
      <c r="BF1369" s="17">
        <f>BF1370</f>
        <v>0</v>
      </c>
      <c r="BG1369" s="17">
        <f>BG1370</f>
        <v>0</v>
      </c>
      <c r="BH1369" s="17">
        <f>BH1370</f>
        <v>0</v>
      </c>
      <c r="BI1369" s="17">
        <f>BI1370</f>
        <v>0</v>
      </c>
      <c r="BJ1369" s="17">
        <f>BJ1370</f>
        <v>0</v>
      </c>
      <c r="BK1369" s="17">
        <f>BK1370</f>
        <v>0</v>
      </c>
      <c r="BL1369" s="17">
        <f>BL1370</f>
        <v>0</v>
      </c>
      <c r="BM1369" s="17">
        <f>BM1370</f>
        <v>0</v>
      </c>
      <c r="BN1369" s="17">
        <f>BN1370</f>
        <v>0</v>
      </c>
      <c r="BO1369" s="17">
        <f t="shared" si="5038"/>
        <v>19980.599999999999</v>
      </c>
      <c r="BP1369" s="17">
        <f t="shared" si="5039"/>
        <v>4879.6000000000004</v>
      </c>
      <c r="BQ1369" s="17">
        <f t="shared" si="5040"/>
        <v>4879.6000000000004</v>
      </c>
      <c r="BR1369" s="17">
        <f>BR1370</f>
        <v>0</v>
      </c>
      <c r="BS1369" s="35"/>
      <c r="BT1369" s="35"/>
      <c r="BU1369" s="1"/>
      <c r="BV1369" s="1"/>
      <c r="BW1369" s="1"/>
      <c r="BX1369" s="1"/>
      <c r="BY1369" s="1"/>
      <c r="BZ1369" s="1"/>
      <c r="CA1369" s="1"/>
      <c r="CB1369" s="1"/>
    </row>
    <row r="1370" s="1" customFormat="1" ht="30">
      <c r="A1370" s="33" t="s">
        <v>509</v>
      </c>
      <c r="B1370" s="33" t="s">
        <v>70</v>
      </c>
      <c r="C1370" s="33" t="s">
        <v>72</v>
      </c>
      <c r="D1370" s="33" t="s">
        <v>473</v>
      </c>
      <c r="E1370" s="33" t="s">
        <v>48</v>
      </c>
      <c r="F1370" s="34" t="s">
        <v>49</v>
      </c>
      <c r="G1370" s="17">
        <v>19980.599999999999</v>
      </c>
      <c r="H1370" s="17">
        <v>4879.6000000000004</v>
      </c>
      <c r="I1370" s="17">
        <v>4879.6000000000004</v>
      </c>
      <c r="J1370" s="17"/>
      <c r="K1370" s="17"/>
      <c r="L1370" s="17"/>
      <c r="M1370" s="17">
        <f t="shared" si="5184"/>
        <v>19980.599999999999</v>
      </c>
      <c r="N1370" s="17">
        <f t="shared" si="5185"/>
        <v>4879.6000000000004</v>
      </c>
      <c r="O1370" s="17">
        <f t="shared" si="5186"/>
        <v>4879.6000000000004</v>
      </c>
      <c r="P1370" s="17"/>
      <c r="Q1370" s="17"/>
      <c r="R1370" s="17"/>
      <c r="S1370" s="17"/>
      <c r="T1370" s="17"/>
      <c r="U1370" s="17"/>
      <c r="V1370" s="17"/>
      <c r="W1370" s="17"/>
      <c r="X1370" s="17"/>
      <c r="Y1370" s="17">
        <f t="shared" si="5102"/>
        <v>19980.599999999999</v>
      </c>
      <c r="Z1370" s="17">
        <f t="shared" si="5103"/>
        <v>4879.6000000000004</v>
      </c>
      <c r="AA1370" s="17">
        <f t="shared" si="5104"/>
        <v>4879.6000000000004</v>
      </c>
      <c r="AB1370" s="17"/>
      <c r="AC1370" s="17"/>
      <c r="AD1370" s="17"/>
      <c r="AE1370" s="17">
        <f t="shared" si="5108"/>
        <v>19980.599999999999</v>
      </c>
      <c r="AF1370" s="17">
        <f t="shared" si="5109"/>
        <v>4879.6000000000004</v>
      </c>
      <c r="AG1370" s="17">
        <f t="shared" si="5110"/>
        <v>4879.6000000000004</v>
      </c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>
        <f t="shared" si="5041"/>
        <v>19980.599999999999</v>
      </c>
      <c r="AX1370" s="17">
        <f t="shared" si="5042"/>
        <v>4879.6000000000004</v>
      </c>
      <c r="AY1370" s="17">
        <f t="shared" si="5043"/>
        <v>4879.6000000000004</v>
      </c>
      <c r="AZ1370" s="17"/>
      <c r="BA1370" s="17">
        <f t="shared" si="5044"/>
        <v>19980.599999999999</v>
      </c>
      <c r="BB1370" s="17">
        <f t="shared" si="5045"/>
        <v>4879.6000000000004</v>
      </c>
      <c r="BC1370" s="17">
        <f t="shared" si="5046"/>
        <v>4879.6000000000004</v>
      </c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>
        <f t="shared" si="5038"/>
        <v>19980.599999999999</v>
      </c>
      <c r="BP1370" s="17">
        <f t="shared" si="5039"/>
        <v>4879.6000000000004</v>
      </c>
      <c r="BQ1370" s="17">
        <f t="shared" si="5040"/>
        <v>4879.6000000000004</v>
      </c>
      <c r="BR1370" s="17"/>
      <c r="BS1370" s="35"/>
      <c r="BT1370" s="35"/>
      <c r="BU1370" s="1"/>
      <c r="BV1370" s="1"/>
      <c r="BW1370" s="1"/>
      <c r="BX1370" s="1"/>
      <c r="BY1370" s="1"/>
      <c r="BZ1370" s="1"/>
      <c r="CA1370" s="1"/>
      <c r="CB1370" s="1"/>
    </row>
    <row r="1371" s="1" customFormat="1" ht="30">
      <c r="A1371" s="33" t="s">
        <v>509</v>
      </c>
      <c r="B1371" s="33" t="s">
        <v>70</v>
      </c>
      <c r="C1371" s="33" t="s">
        <v>72</v>
      </c>
      <c r="D1371" s="33" t="s">
        <v>475</v>
      </c>
      <c r="E1371" s="38"/>
      <c r="F1371" s="34" t="s">
        <v>476</v>
      </c>
      <c r="G1371" s="17">
        <f>G1372</f>
        <v>3000</v>
      </c>
      <c r="H1371" s="17">
        <f>H1372</f>
        <v>2940</v>
      </c>
      <c r="I1371" s="17">
        <f>I1372</f>
        <v>0</v>
      </c>
      <c r="J1371" s="17">
        <f>J1372</f>
        <v>0</v>
      </c>
      <c r="K1371" s="17">
        <f>K1372</f>
        <v>0</v>
      </c>
      <c r="L1371" s="17">
        <f>L1372</f>
        <v>0</v>
      </c>
      <c r="M1371" s="17">
        <f t="shared" si="5184"/>
        <v>3000</v>
      </c>
      <c r="N1371" s="17">
        <f t="shared" si="5185"/>
        <v>2940</v>
      </c>
      <c r="O1371" s="17">
        <f t="shared" si="5186"/>
        <v>0</v>
      </c>
      <c r="P1371" s="17">
        <f>P1372</f>
        <v>0</v>
      </c>
      <c r="Q1371" s="17">
        <f>Q1372</f>
        <v>0</v>
      </c>
      <c r="R1371" s="17">
        <f>R1372</f>
        <v>0</v>
      </c>
      <c r="S1371" s="17">
        <f>S1372</f>
        <v>0</v>
      </c>
      <c r="T1371" s="17">
        <f>T1372</f>
        <v>0</v>
      </c>
      <c r="U1371" s="17">
        <f>U1372</f>
        <v>0</v>
      </c>
      <c r="V1371" s="17">
        <f>V1372</f>
        <v>0</v>
      </c>
      <c r="W1371" s="17">
        <f>W1372</f>
        <v>0</v>
      </c>
      <c r="X1371" s="17">
        <f>X1372</f>
        <v>0</v>
      </c>
      <c r="Y1371" s="17">
        <f t="shared" si="5102"/>
        <v>3000</v>
      </c>
      <c r="Z1371" s="17">
        <f t="shared" si="5103"/>
        <v>2940</v>
      </c>
      <c r="AA1371" s="17">
        <f t="shared" si="5104"/>
        <v>0</v>
      </c>
      <c r="AB1371" s="17">
        <f>AB1372</f>
        <v>0</v>
      </c>
      <c r="AC1371" s="17">
        <f>AC1372</f>
        <v>0</v>
      </c>
      <c r="AD1371" s="17">
        <f>AD1372</f>
        <v>0</v>
      </c>
      <c r="AE1371" s="17">
        <f t="shared" si="5108"/>
        <v>3000</v>
      </c>
      <c r="AF1371" s="17">
        <f t="shared" si="5109"/>
        <v>2940</v>
      </c>
      <c r="AG1371" s="17">
        <f t="shared" si="5110"/>
        <v>0</v>
      </c>
      <c r="AH1371" s="17">
        <f>AH1372</f>
        <v>0</v>
      </c>
      <c r="AI1371" s="17">
        <f>AI1372</f>
        <v>0</v>
      </c>
      <c r="AJ1371" s="17">
        <f>AJ1372</f>
        <v>0</v>
      </c>
      <c r="AK1371" s="17">
        <f>AK1372</f>
        <v>0</v>
      </c>
      <c r="AL1371" s="17">
        <f>AL1372</f>
        <v>0</v>
      </c>
      <c r="AM1371" s="17">
        <f>AM1372</f>
        <v>0</v>
      </c>
      <c r="AN1371" s="17">
        <f>AN1372</f>
        <v>0</v>
      </c>
      <c r="AO1371" s="17">
        <f>AO1372</f>
        <v>0</v>
      </c>
      <c r="AP1371" s="17">
        <f>AP1372</f>
        <v>0</v>
      </c>
      <c r="AQ1371" s="17">
        <f>AQ1372</f>
        <v>0</v>
      </c>
      <c r="AR1371" s="17">
        <f>AR1372</f>
        <v>0</v>
      </c>
      <c r="AS1371" s="17">
        <f>AS1372</f>
        <v>0</v>
      </c>
      <c r="AT1371" s="17">
        <f>AT1372</f>
        <v>0</v>
      </c>
      <c r="AU1371" s="17">
        <f>AU1372</f>
        <v>0</v>
      </c>
      <c r="AV1371" s="17">
        <f>AV1372</f>
        <v>0</v>
      </c>
      <c r="AW1371" s="17">
        <f t="shared" si="5041"/>
        <v>3000</v>
      </c>
      <c r="AX1371" s="17">
        <f t="shared" si="5042"/>
        <v>2940</v>
      </c>
      <c r="AY1371" s="17">
        <f t="shared" si="5043"/>
        <v>0</v>
      </c>
      <c r="AZ1371" s="17">
        <f>AZ1372</f>
        <v>0</v>
      </c>
      <c r="BA1371" s="17">
        <f t="shared" si="5044"/>
        <v>3000</v>
      </c>
      <c r="BB1371" s="17">
        <f t="shared" si="5045"/>
        <v>2940</v>
      </c>
      <c r="BC1371" s="17">
        <f t="shared" si="5046"/>
        <v>0</v>
      </c>
      <c r="BD1371" s="17">
        <f>BD1372</f>
        <v>0</v>
      </c>
      <c r="BE1371" s="17">
        <f>BE1372</f>
        <v>0</v>
      </c>
      <c r="BF1371" s="17">
        <f>BF1372</f>
        <v>0</v>
      </c>
      <c r="BG1371" s="17">
        <f>BG1372</f>
        <v>0</v>
      </c>
      <c r="BH1371" s="17">
        <f>BH1372</f>
        <v>0</v>
      </c>
      <c r="BI1371" s="17">
        <f>BI1372</f>
        <v>0</v>
      </c>
      <c r="BJ1371" s="17">
        <f>BJ1372</f>
        <v>7539.7659999999996</v>
      </c>
      <c r="BK1371" s="17">
        <f>BK1372</f>
        <v>0</v>
      </c>
      <c r="BL1371" s="17">
        <f>BL1372</f>
        <v>0</v>
      </c>
      <c r="BM1371" s="17">
        <f>BM1372</f>
        <v>0</v>
      </c>
      <c r="BN1371" s="17">
        <f>BN1372</f>
        <v>0</v>
      </c>
      <c r="BO1371" s="17">
        <f t="shared" si="5038"/>
        <v>3000</v>
      </c>
      <c r="BP1371" s="17">
        <f t="shared" si="5039"/>
        <v>10479.766</v>
      </c>
      <c r="BQ1371" s="17">
        <f t="shared" si="5040"/>
        <v>0</v>
      </c>
      <c r="BR1371" s="17">
        <f>BR1372</f>
        <v>0</v>
      </c>
      <c r="BS1371" s="35"/>
      <c r="BT1371" s="35"/>
      <c r="BU1371" s="1"/>
      <c r="BV1371" s="1"/>
      <c r="BW1371" s="1"/>
      <c r="BX1371" s="1"/>
      <c r="BY1371" s="1"/>
      <c r="BZ1371" s="1"/>
      <c r="CA1371" s="1"/>
      <c r="CB1371" s="1"/>
    </row>
    <row r="1372" s="1" customFormat="1" ht="15">
      <c r="A1372" s="33" t="s">
        <v>509</v>
      </c>
      <c r="B1372" s="33" t="s">
        <v>70</v>
      </c>
      <c r="C1372" s="33" t="s">
        <v>72</v>
      </c>
      <c r="D1372" s="33" t="s">
        <v>475</v>
      </c>
      <c r="E1372" s="33" t="s">
        <v>50</v>
      </c>
      <c r="F1372" s="34" t="s">
        <v>51</v>
      </c>
      <c r="G1372" s="17">
        <v>3000</v>
      </c>
      <c r="H1372" s="17">
        <v>2940</v>
      </c>
      <c r="I1372" s="17">
        <v>0</v>
      </c>
      <c r="J1372" s="17"/>
      <c r="K1372" s="17"/>
      <c r="L1372" s="17"/>
      <c r="M1372" s="17">
        <f t="shared" si="5184"/>
        <v>3000</v>
      </c>
      <c r="N1372" s="17">
        <f t="shared" si="5185"/>
        <v>2940</v>
      </c>
      <c r="O1372" s="17">
        <f t="shared" si="5186"/>
        <v>0</v>
      </c>
      <c r="P1372" s="17"/>
      <c r="Q1372" s="17"/>
      <c r="R1372" s="17"/>
      <c r="S1372" s="17"/>
      <c r="T1372" s="17"/>
      <c r="U1372" s="17"/>
      <c r="V1372" s="17"/>
      <c r="W1372" s="17"/>
      <c r="X1372" s="17"/>
      <c r="Y1372" s="17">
        <f t="shared" si="5102"/>
        <v>3000</v>
      </c>
      <c r="Z1372" s="17">
        <f t="shared" si="5103"/>
        <v>2940</v>
      </c>
      <c r="AA1372" s="17">
        <f t="shared" si="5104"/>
        <v>0</v>
      </c>
      <c r="AB1372" s="17"/>
      <c r="AC1372" s="17"/>
      <c r="AD1372" s="17"/>
      <c r="AE1372" s="17">
        <f t="shared" si="5108"/>
        <v>3000</v>
      </c>
      <c r="AF1372" s="17">
        <f t="shared" si="5109"/>
        <v>2940</v>
      </c>
      <c r="AG1372" s="17">
        <f t="shared" si="5110"/>
        <v>0</v>
      </c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>
        <f t="shared" si="5041"/>
        <v>3000</v>
      </c>
      <c r="AX1372" s="17">
        <f t="shared" si="5042"/>
        <v>2940</v>
      </c>
      <c r="AY1372" s="17">
        <f t="shared" si="5043"/>
        <v>0</v>
      </c>
      <c r="AZ1372" s="17"/>
      <c r="BA1372" s="17">
        <f t="shared" si="5044"/>
        <v>3000</v>
      </c>
      <c r="BB1372" s="17">
        <f t="shared" si="5045"/>
        <v>2940</v>
      </c>
      <c r="BC1372" s="17">
        <f t="shared" si="5046"/>
        <v>0</v>
      </c>
      <c r="BD1372" s="17"/>
      <c r="BE1372" s="17"/>
      <c r="BF1372" s="17"/>
      <c r="BG1372" s="17"/>
      <c r="BH1372" s="17"/>
      <c r="BI1372" s="17"/>
      <c r="BJ1372" s="17">
        <v>7539.7659999999996</v>
      </c>
      <c r="BK1372" s="17"/>
      <c r="BL1372" s="17"/>
      <c r="BM1372" s="17"/>
      <c r="BN1372" s="17"/>
      <c r="BO1372" s="17">
        <f t="shared" si="5038"/>
        <v>3000</v>
      </c>
      <c r="BP1372" s="17">
        <f t="shared" si="5039"/>
        <v>10479.766</v>
      </c>
      <c r="BQ1372" s="17">
        <f t="shared" si="5040"/>
        <v>0</v>
      </c>
      <c r="BR1372" s="17"/>
      <c r="BS1372" s="35"/>
      <c r="BT1372" s="35"/>
      <c r="BU1372" s="1"/>
      <c r="BV1372" s="1"/>
      <c r="BW1372" s="1"/>
      <c r="BX1372" s="1"/>
      <c r="BY1372" s="1"/>
      <c r="BZ1372" s="1"/>
      <c r="CA1372" s="1"/>
      <c r="CB1372" s="1"/>
    </row>
    <row r="1373" s="1" customFormat="1" ht="30">
      <c r="A1373" s="33" t="s">
        <v>509</v>
      </c>
      <c r="B1373" s="33" t="s">
        <v>70</v>
      </c>
      <c r="C1373" s="33" t="s">
        <v>72</v>
      </c>
      <c r="D1373" s="33" t="s">
        <v>166</v>
      </c>
      <c r="E1373" s="38"/>
      <c r="F1373" s="34" t="s">
        <v>167</v>
      </c>
      <c r="G1373" s="17">
        <f t="shared" ref="G1373:G1385" si="5233">G1374</f>
        <v>1212</v>
      </c>
      <c r="H1373" s="17">
        <f t="shared" ref="H1373:H1383" si="5234">H1374</f>
        <v>1212</v>
      </c>
      <c r="I1373" s="17">
        <f t="shared" ref="I1373:I1385" si="5235">I1374</f>
        <v>1212</v>
      </c>
      <c r="J1373" s="17">
        <f t="shared" ref="J1373:J1385" si="5236">J1374</f>
        <v>0</v>
      </c>
      <c r="K1373" s="17">
        <f t="shared" ref="K1373:K1385" si="5237">K1374</f>
        <v>0</v>
      </c>
      <c r="L1373" s="17">
        <f t="shared" ref="L1373:L1385" si="5238">L1374</f>
        <v>0</v>
      </c>
      <c r="M1373" s="17">
        <f t="shared" si="5184"/>
        <v>1212</v>
      </c>
      <c r="N1373" s="17">
        <f t="shared" si="5185"/>
        <v>1212</v>
      </c>
      <c r="O1373" s="17">
        <f t="shared" si="5186"/>
        <v>1212</v>
      </c>
      <c r="P1373" s="17">
        <f t="shared" ref="P1373:P1385" si="5239">P1374</f>
        <v>0</v>
      </c>
      <c r="Q1373" s="17">
        <f t="shared" ref="Q1373:Q1385" si="5240">Q1374</f>
        <v>0</v>
      </c>
      <c r="R1373" s="17">
        <f t="shared" ref="R1373:R1385" si="5241">R1374</f>
        <v>0</v>
      </c>
      <c r="S1373" s="17">
        <f t="shared" ref="S1373:S1385" si="5242">S1374</f>
        <v>0</v>
      </c>
      <c r="T1373" s="17">
        <f t="shared" ref="T1373:T1385" si="5243">T1374</f>
        <v>0</v>
      </c>
      <c r="U1373" s="17">
        <f t="shared" ref="U1373:U1385" si="5244">U1374</f>
        <v>0</v>
      </c>
      <c r="V1373" s="17">
        <f t="shared" ref="V1373:V1385" si="5245">V1374</f>
        <v>0</v>
      </c>
      <c r="W1373" s="17">
        <f t="shared" ref="W1373:W1385" si="5246">W1374</f>
        <v>0</v>
      </c>
      <c r="X1373" s="17">
        <f t="shared" ref="X1373:X1385" si="5247">X1374</f>
        <v>0</v>
      </c>
      <c r="Y1373" s="17">
        <f t="shared" si="5102"/>
        <v>1212</v>
      </c>
      <c r="Z1373" s="17">
        <f t="shared" si="5103"/>
        <v>1212</v>
      </c>
      <c r="AA1373" s="17">
        <f t="shared" si="5104"/>
        <v>1212</v>
      </c>
      <c r="AB1373" s="17">
        <f t="shared" ref="AB1373:AB1385" si="5248">AB1374</f>
        <v>0</v>
      </c>
      <c r="AC1373" s="17">
        <f t="shared" ref="AC1373:AC1385" si="5249">AC1374</f>
        <v>0</v>
      </c>
      <c r="AD1373" s="17">
        <f t="shared" ref="AD1373:AD1385" si="5250">AD1374</f>
        <v>0</v>
      </c>
      <c r="AE1373" s="17">
        <f t="shared" si="5108"/>
        <v>1212</v>
      </c>
      <c r="AF1373" s="17">
        <f t="shared" si="5109"/>
        <v>1212</v>
      </c>
      <c r="AG1373" s="17">
        <f t="shared" si="5110"/>
        <v>1212</v>
      </c>
      <c r="AH1373" s="17">
        <f t="shared" ref="AH1373:AH1385" si="5251">AH1374</f>
        <v>0</v>
      </c>
      <c r="AI1373" s="17">
        <f t="shared" ref="AI1373:AI1385" si="5252">AI1374</f>
        <v>0</v>
      </c>
      <c r="AJ1373" s="17">
        <f t="shared" ref="AJ1373:AJ1385" si="5253">AJ1374</f>
        <v>0</v>
      </c>
      <c r="AK1373" s="17">
        <f t="shared" ref="AK1373:AK1385" si="5254">AK1374</f>
        <v>0</v>
      </c>
      <c r="AL1373" s="17">
        <f t="shared" ref="AL1373:AL1385" si="5255">AL1374</f>
        <v>0</v>
      </c>
      <c r="AM1373" s="17">
        <f t="shared" ref="AM1373:AM1385" si="5256">AM1374</f>
        <v>0</v>
      </c>
      <c r="AN1373" s="17">
        <f t="shared" ref="AN1373:AN1385" si="5257">AN1374</f>
        <v>0</v>
      </c>
      <c r="AO1373" s="17">
        <f t="shared" ref="AO1373:AO1385" si="5258">AO1374</f>
        <v>0</v>
      </c>
      <c r="AP1373" s="17">
        <f t="shared" ref="AP1373:AP1385" si="5259">AP1374</f>
        <v>0</v>
      </c>
      <c r="AQ1373" s="17">
        <f t="shared" ref="AQ1373:AQ1385" si="5260">AQ1374</f>
        <v>0</v>
      </c>
      <c r="AR1373" s="17">
        <f t="shared" ref="AR1373:AR1385" si="5261">AR1374</f>
        <v>0</v>
      </c>
      <c r="AS1373" s="17">
        <f t="shared" ref="AS1373:AS1385" si="5262">AS1374</f>
        <v>0</v>
      </c>
      <c r="AT1373" s="17">
        <f t="shared" ref="AT1373:AT1385" si="5263">AT1374</f>
        <v>0</v>
      </c>
      <c r="AU1373" s="17">
        <f t="shared" ref="AU1373:AU1385" si="5264">AU1374</f>
        <v>0</v>
      </c>
      <c r="AV1373" s="17">
        <f t="shared" ref="AV1373:AV1385" si="5265">AV1374</f>
        <v>0</v>
      </c>
      <c r="AW1373" s="17">
        <f t="shared" si="5041"/>
        <v>1212</v>
      </c>
      <c r="AX1373" s="17">
        <f t="shared" si="5042"/>
        <v>1212</v>
      </c>
      <c r="AY1373" s="17">
        <f t="shared" si="5043"/>
        <v>1212</v>
      </c>
      <c r="AZ1373" s="17">
        <f t="shared" ref="AZ1373:AZ1385" si="5266">AZ1374</f>
        <v>0</v>
      </c>
      <c r="BA1373" s="17">
        <f t="shared" si="5044"/>
        <v>1212</v>
      </c>
      <c r="BB1373" s="17">
        <f t="shared" si="5045"/>
        <v>1212</v>
      </c>
      <c r="BC1373" s="17">
        <f t="shared" si="5046"/>
        <v>1212</v>
      </c>
      <c r="BD1373" s="17">
        <f t="shared" ref="BD1373:BD1385" si="5267">BD1374</f>
        <v>0</v>
      </c>
      <c r="BE1373" s="17">
        <f t="shared" ref="BE1373:BE1385" si="5268">BE1374</f>
        <v>0</v>
      </c>
      <c r="BF1373" s="17">
        <f t="shared" ref="BF1373:BF1385" si="5269">BF1374</f>
        <v>0</v>
      </c>
      <c r="BG1373" s="17">
        <f t="shared" ref="BG1373:BG1385" si="5270">BG1374</f>
        <v>0</v>
      </c>
      <c r="BH1373" s="17">
        <f t="shared" ref="BH1373:BH1385" si="5271">BH1374</f>
        <v>0</v>
      </c>
      <c r="BI1373" s="17">
        <f t="shared" ref="BI1373:BI1385" si="5272">BI1374</f>
        <v>0</v>
      </c>
      <c r="BJ1373" s="17">
        <f t="shared" ref="BJ1373:BJ1385" si="5273">BJ1374</f>
        <v>0</v>
      </c>
      <c r="BK1373" s="17">
        <f t="shared" ref="BK1373:BK1385" si="5274">BK1374</f>
        <v>0</v>
      </c>
      <c r="BL1373" s="17">
        <f t="shared" ref="BL1373:BL1385" si="5275">BL1374</f>
        <v>0</v>
      </c>
      <c r="BM1373" s="17">
        <f t="shared" ref="BM1373:BM1385" si="5276">BM1374</f>
        <v>0</v>
      </c>
      <c r="BN1373" s="17">
        <f t="shared" ref="BN1373:BN1385" si="5277">BN1374</f>
        <v>0</v>
      </c>
      <c r="BO1373" s="17">
        <f t="shared" si="5038"/>
        <v>1212</v>
      </c>
      <c r="BP1373" s="17">
        <f t="shared" si="5039"/>
        <v>1212</v>
      </c>
      <c r="BQ1373" s="17">
        <f t="shared" si="5040"/>
        <v>1212</v>
      </c>
      <c r="BR1373" s="17">
        <f t="shared" ref="BR1373:BR1385" si="5278">BR1374</f>
        <v>0</v>
      </c>
      <c r="BS1373" s="35"/>
      <c r="BT1373" s="35"/>
      <c r="BU1373" s="1"/>
      <c r="BV1373" s="1"/>
      <c r="BW1373" s="1"/>
      <c r="BX1373" s="1"/>
      <c r="BY1373" s="1"/>
      <c r="BZ1373" s="1"/>
      <c r="CA1373" s="1"/>
      <c r="CB1373" s="1"/>
    </row>
    <row r="1374" s="1" customFormat="1" ht="15" hidden="1">
      <c r="A1374" s="33" t="s">
        <v>509</v>
      </c>
      <c r="B1374" s="33" t="s">
        <v>70</v>
      </c>
      <c r="C1374" s="33" t="s">
        <v>72</v>
      </c>
      <c r="D1374" s="33" t="s">
        <v>168</v>
      </c>
      <c r="E1374" s="38"/>
      <c r="F1374" s="34" t="s">
        <v>43</v>
      </c>
      <c r="G1374" s="17">
        <f t="shared" si="5233"/>
        <v>1212</v>
      </c>
      <c r="H1374" s="17">
        <f t="shared" si="5234"/>
        <v>1212</v>
      </c>
      <c r="I1374" s="17">
        <f t="shared" si="5235"/>
        <v>1212</v>
      </c>
      <c r="J1374" s="17">
        <f t="shared" si="5236"/>
        <v>0</v>
      </c>
      <c r="K1374" s="17">
        <f t="shared" si="5237"/>
        <v>0</v>
      </c>
      <c r="L1374" s="17">
        <f t="shared" si="5238"/>
        <v>0</v>
      </c>
      <c r="M1374" s="17">
        <f t="shared" si="5184"/>
        <v>1212</v>
      </c>
      <c r="N1374" s="17">
        <f t="shared" si="5185"/>
        <v>1212</v>
      </c>
      <c r="O1374" s="17">
        <f t="shared" si="5186"/>
        <v>1212</v>
      </c>
      <c r="P1374" s="17">
        <f t="shared" si="5239"/>
        <v>0</v>
      </c>
      <c r="Q1374" s="17">
        <f t="shared" si="5240"/>
        <v>0</v>
      </c>
      <c r="R1374" s="17">
        <f t="shared" si="5241"/>
        <v>0</v>
      </c>
      <c r="S1374" s="17">
        <f t="shared" si="5242"/>
        <v>0</v>
      </c>
      <c r="T1374" s="17">
        <f t="shared" si="5243"/>
        <v>0</v>
      </c>
      <c r="U1374" s="17">
        <f t="shared" si="5244"/>
        <v>0</v>
      </c>
      <c r="V1374" s="17">
        <f t="shared" si="5245"/>
        <v>0</v>
      </c>
      <c r="W1374" s="17">
        <f t="shared" si="5246"/>
        <v>0</v>
      </c>
      <c r="X1374" s="17">
        <f t="shared" si="5247"/>
        <v>0</v>
      </c>
      <c r="Y1374" s="17">
        <f t="shared" si="5102"/>
        <v>1212</v>
      </c>
      <c r="Z1374" s="17">
        <f t="shared" si="5103"/>
        <v>1212</v>
      </c>
      <c r="AA1374" s="17">
        <f t="shared" si="5104"/>
        <v>1212</v>
      </c>
      <c r="AB1374" s="17">
        <f t="shared" si="5248"/>
        <v>0</v>
      </c>
      <c r="AC1374" s="17">
        <f t="shared" si="5249"/>
        <v>0</v>
      </c>
      <c r="AD1374" s="17">
        <f t="shared" si="5250"/>
        <v>0</v>
      </c>
      <c r="AE1374" s="17">
        <f t="shared" si="5108"/>
        <v>1212</v>
      </c>
      <c r="AF1374" s="17">
        <f t="shared" si="5109"/>
        <v>1212</v>
      </c>
      <c r="AG1374" s="17">
        <f t="shared" si="5110"/>
        <v>1212</v>
      </c>
      <c r="AH1374" s="17">
        <f t="shared" si="5251"/>
        <v>0</v>
      </c>
      <c r="AI1374" s="17">
        <f t="shared" si="5252"/>
        <v>0</v>
      </c>
      <c r="AJ1374" s="17">
        <f t="shared" si="5253"/>
        <v>0</v>
      </c>
      <c r="AK1374" s="17">
        <f t="shared" si="5254"/>
        <v>0</v>
      </c>
      <c r="AL1374" s="17">
        <f t="shared" si="5255"/>
        <v>0</v>
      </c>
      <c r="AM1374" s="17">
        <f t="shared" si="5256"/>
        <v>0</v>
      </c>
      <c r="AN1374" s="17">
        <f t="shared" si="5257"/>
        <v>0</v>
      </c>
      <c r="AO1374" s="17">
        <f t="shared" si="5258"/>
        <v>0</v>
      </c>
      <c r="AP1374" s="17">
        <f t="shared" si="5259"/>
        <v>0</v>
      </c>
      <c r="AQ1374" s="17">
        <f t="shared" si="5260"/>
        <v>0</v>
      </c>
      <c r="AR1374" s="17">
        <f t="shared" si="5261"/>
        <v>0</v>
      </c>
      <c r="AS1374" s="17">
        <f t="shared" si="5262"/>
        <v>0</v>
      </c>
      <c r="AT1374" s="17">
        <f t="shared" si="5263"/>
        <v>0</v>
      </c>
      <c r="AU1374" s="17">
        <f t="shared" si="5264"/>
        <v>0</v>
      </c>
      <c r="AV1374" s="17">
        <f t="shared" si="5265"/>
        <v>0</v>
      </c>
      <c r="AW1374" s="17">
        <f t="shared" si="5041"/>
        <v>1212</v>
      </c>
      <c r="AX1374" s="17">
        <f t="shared" si="5042"/>
        <v>1212</v>
      </c>
      <c r="AY1374" s="17">
        <f t="shared" si="5043"/>
        <v>1212</v>
      </c>
      <c r="AZ1374" s="17">
        <f t="shared" si="5266"/>
        <v>0</v>
      </c>
      <c r="BA1374" s="17">
        <f t="shared" si="5044"/>
        <v>1212</v>
      </c>
      <c r="BB1374" s="17">
        <f t="shared" si="5045"/>
        <v>1212</v>
      </c>
      <c r="BC1374" s="17">
        <f t="shared" si="5046"/>
        <v>1212</v>
      </c>
      <c r="BD1374" s="17">
        <f t="shared" si="5267"/>
        <v>0</v>
      </c>
      <c r="BE1374" s="17">
        <f t="shared" si="5268"/>
        <v>0</v>
      </c>
      <c r="BF1374" s="17">
        <f t="shared" si="5269"/>
        <v>0</v>
      </c>
      <c r="BG1374" s="17">
        <f t="shared" si="5270"/>
        <v>0</v>
      </c>
      <c r="BH1374" s="17">
        <f t="shared" si="5271"/>
        <v>0</v>
      </c>
      <c r="BI1374" s="17">
        <f t="shared" si="5272"/>
        <v>0</v>
      </c>
      <c r="BJ1374" s="17">
        <f t="shared" si="5273"/>
        <v>0</v>
      </c>
      <c r="BK1374" s="17">
        <f t="shared" si="5274"/>
        <v>0</v>
      </c>
      <c r="BL1374" s="17">
        <f t="shared" si="5275"/>
        <v>0</v>
      </c>
      <c r="BM1374" s="17">
        <f t="shared" si="5276"/>
        <v>0</v>
      </c>
      <c r="BN1374" s="17">
        <f t="shared" si="5277"/>
        <v>0</v>
      </c>
      <c r="BO1374" s="17">
        <f t="shared" si="5038"/>
        <v>1212</v>
      </c>
      <c r="BP1374" s="17">
        <f t="shared" si="5039"/>
        <v>1212</v>
      </c>
      <c r="BQ1374" s="17">
        <f t="shared" si="5040"/>
        <v>1212</v>
      </c>
      <c r="BR1374" s="17">
        <f t="shared" si="5278"/>
        <v>0</v>
      </c>
      <c r="BS1374" s="35">
        <v>0</v>
      </c>
      <c r="BT1374" s="35"/>
      <c r="BU1374" s="1"/>
      <c r="BV1374" s="1"/>
      <c r="BW1374" s="1"/>
      <c r="BX1374" s="1"/>
      <c r="BY1374" s="1"/>
      <c r="BZ1374" s="1"/>
      <c r="CA1374" s="1"/>
      <c r="CB1374" s="1"/>
    </row>
    <row r="1375" s="1" customFormat="1" ht="30">
      <c r="A1375" s="33" t="s">
        <v>509</v>
      </c>
      <c r="B1375" s="33" t="s">
        <v>70</v>
      </c>
      <c r="C1375" s="33" t="s">
        <v>72</v>
      </c>
      <c r="D1375" s="33" t="s">
        <v>169</v>
      </c>
      <c r="E1375" s="38"/>
      <c r="F1375" s="34" t="s">
        <v>170</v>
      </c>
      <c r="G1375" s="17">
        <f t="shared" si="5233"/>
        <v>1212</v>
      </c>
      <c r="H1375" s="17">
        <f t="shared" si="5234"/>
        <v>1212</v>
      </c>
      <c r="I1375" s="17">
        <f t="shared" si="5235"/>
        <v>1212</v>
      </c>
      <c r="J1375" s="17">
        <f t="shared" si="5236"/>
        <v>0</v>
      </c>
      <c r="K1375" s="17">
        <f t="shared" si="5237"/>
        <v>0</v>
      </c>
      <c r="L1375" s="17">
        <f t="shared" si="5238"/>
        <v>0</v>
      </c>
      <c r="M1375" s="17">
        <f t="shared" si="5184"/>
        <v>1212</v>
      </c>
      <c r="N1375" s="17">
        <f t="shared" si="5185"/>
        <v>1212</v>
      </c>
      <c r="O1375" s="17">
        <f t="shared" si="5186"/>
        <v>1212</v>
      </c>
      <c r="P1375" s="17">
        <f t="shared" si="5239"/>
        <v>0</v>
      </c>
      <c r="Q1375" s="17">
        <f t="shared" si="5240"/>
        <v>0</v>
      </c>
      <c r="R1375" s="17">
        <f t="shared" si="5241"/>
        <v>0</v>
      </c>
      <c r="S1375" s="17">
        <f t="shared" si="5242"/>
        <v>0</v>
      </c>
      <c r="T1375" s="17">
        <f t="shared" si="5243"/>
        <v>0</v>
      </c>
      <c r="U1375" s="17">
        <f t="shared" si="5244"/>
        <v>0</v>
      </c>
      <c r="V1375" s="17">
        <f t="shared" si="5245"/>
        <v>0</v>
      </c>
      <c r="W1375" s="17">
        <f t="shared" si="5246"/>
        <v>0</v>
      </c>
      <c r="X1375" s="17">
        <f t="shared" si="5247"/>
        <v>0</v>
      </c>
      <c r="Y1375" s="17">
        <f t="shared" si="5102"/>
        <v>1212</v>
      </c>
      <c r="Z1375" s="17">
        <f t="shared" si="5103"/>
        <v>1212</v>
      </c>
      <c r="AA1375" s="17">
        <f t="shared" si="5104"/>
        <v>1212</v>
      </c>
      <c r="AB1375" s="17">
        <f t="shared" si="5248"/>
        <v>0</v>
      </c>
      <c r="AC1375" s="17">
        <f t="shared" si="5249"/>
        <v>0</v>
      </c>
      <c r="AD1375" s="17">
        <f t="shared" si="5250"/>
        <v>0</v>
      </c>
      <c r="AE1375" s="17">
        <f t="shared" si="5108"/>
        <v>1212</v>
      </c>
      <c r="AF1375" s="17">
        <f t="shared" si="5109"/>
        <v>1212</v>
      </c>
      <c r="AG1375" s="17">
        <f t="shared" si="5110"/>
        <v>1212</v>
      </c>
      <c r="AH1375" s="17">
        <f t="shared" si="5251"/>
        <v>0</v>
      </c>
      <c r="AI1375" s="17">
        <f t="shared" si="5252"/>
        <v>0</v>
      </c>
      <c r="AJ1375" s="17">
        <f t="shared" si="5253"/>
        <v>0</v>
      </c>
      <c r="AK1375" s="17">
        <f t="shared" si="5254"/>
        <v>0</v>
      </c>
      <c r="AL1375" s="17">
        <f t="shared" si="5255"/>
        <v>0</v>
      </c>
      <c r="AM1375" s="17">
        <f t="shared" si="5256"/>
        <v>0</v>
      </c>
      <c r="AN1375" s="17">
        <f t="shared" si="5257"/>
        <v>0</v>
      </c>
      <c r="AO1375" s="17">
        <f t="shared" si="5258"/>
        <v>0</v>
      </c>
      <c r="AP1375" s="17">
        <f t="shared" si="5259"/>
        <v>0</v>
      </c>
      <c r="AQ1375" s="17">
        <f t="shared" si="5260"/>
        <v>0</v>
      </c>
      <c r="AR1375" s="17">
        <f t="shared" si="5261"/>
        <v>0</v>
      </c>
      <c r="AS1375" s="17">
        <f t="shared" si="5262"/>
        <v>0</v>
      </c>
      <c r="AT1375" s="17">
        <f t="shared" si="5263"/>
        <v>0</v>
      </c>
      <c r="AU1375" s="17">
        <f t="shared" si="5264"/>
        <v>0</v>
      </c>
      <c r="AV1375" s="17">
        <f t="shared" si="5265"/>
        <v>0</v>
      </c>
      <c r="AW1375" s="17">
        <f t="shared" si="5041"/>
        <v>1212</v>
      </c>
      <c r="AX1375" s="17">
        <f t="shared" si="5042"/>
        <v>1212</v>
      </c>
      <c r="AY1375" s="17">
        <f t="shared" si="5043"/>
        <v>1212</v>
      </c>
      <c r="AZ1375" s="17">
        <f t="shared" si="5266"/>
        <v>0</v>
      </c>
      <c r="BA1375" s="17">
        <f t="shared" si="5044"/>
        <v>1212</v>
      </c>
      <c r="BB1375" s="17">
        <f t="shared" si="5045"/>
        <v>1212</v>
      </c>
      <c r="BC1375" s="17">
        <f t="shared" si="5046"/>
        <v>1212</v>
      </c>
      <c r="BD1375" s="17">
        <f t="shared" si="5267"/>
        <v>0</v>
      </c>
      <c r="BE1375" s="17">
        <f t="shared" si="5268"/>
        <v>0</v>
      </c>
      <c r="BF1375" s="17">
        <f t="shared" si="5269"/>
        <v>0</v>
      </c>
      <c r="BG1375" s="17">
        <f t="shared" si="5270"/>
        <v>0</v>
      </c>
      <c r="BH1375" s="17">
        <f t="shared" si="5271"/>
        <v>0</v>
      </c>
      <c r="BI1375" s="17">
        <f t="shared" si="5272"/>
        <v>0</v>
      </c>
      <c r="BJ1375" s="17">
        <f t="shared" si="5273"/>
        <v>0</v>
      </c>
      <c r="BK1375" s="17">
        <f t="shared" si="5274"/>
        <v>0</v>
      </c>
      <c r="BL1375" s="17">
        <f t="shared" si="5275"/>
        <v>0</v>
      </c>
      <c r="BM1375" s="17">
        <f t="shared" si="5276"/>
        <v>0</v>
      </c>
      <c r="BN1375" s="17">
        <f t="shared" si="5277"/>
        <v>0</v>
      </c>
      <c r="BO1375" s="17">
        <f t="shared" si="5038"/>
        <v>1212</v>
      </c>
      <c r="BP1375" s="17">
        <f t="shared" si="5039"/>
        <v>1212</v>
      </c>
      <c r="BQ1375" s="17">
        <f t="shared" si="5040"/>
        <v>1212</v>
      </c>
      <c r="BR1375" s="17">
        <f t="shared" si="5278"/>
        <v>0</v>
      </c>
      <c r="BS1375" s="35"/>
      <c r="BT1375" s="35"/>
      <c r="BU1375" s="1"/>
      <c r="BV1375" s="1"/>
      <c r="BW1375" s="1"/>
      <c r="BX1375" s="1"/>
      <c r="BY1375" s="1"/>
      <c r="BZ1375" s="1"/>
      <c r="CA1375" s="1"/>
      <c r="CB1375" s="1"/>
    </row>
    <row r="1376" s="1" customFormat="1" ht="30">
      <c r="A1376" s="33" t="s">
        <v>509</v>
      </c>
      <c r="B1376" s="33" t="s">
        <v>70</v>
      </c>
      <c r="C1376" s="33" t="s">
        <v>72</v>
      </c>
      <c r="D1376" s="33" t="s">
        <v>203</v>
      </c>
      <c r="E1376" s="38"/>
      <c r="F1376" s="34" t="s">
        <v>204</v>
      </c>
      <c r="G1376" s="17">
        <f t="shared" si="5233"/>
        <v>1212</v>
      </c>
      <c r="H1376" s="17">
        <f t="shared" si="5234"/>
        <v>1212</v>
      </c>
      <c r="I1376" s="17">
        <f t="shared" si="5235"/>
        <v>1212</v>
      </c>
      <c r="J1376" s="17">
        <f t="shared" si="5236"/>
        <v>0</v>
      </c>
      <c r="K1376" s="17">
        <f t="shared" si="5237"/>
        <v>0</v>
      </c>
      <c r="L1376" s="17">
        <f t="shared" si="5238"/>
        <v>0</v>
      </c>
      <c r="M1376" s="17">
        <f t="shared" si="5184"/>
        <v>1212</v>
      </c>
      <c r="N1376" s="17">
        <f t="shared" si="5185"/>
        <v>1212</v>
      </c>
      <c r="O1376" s="17">
        <f t="shared" si="5186"/>
        <v>1212</v>
      </c>
      <c r="P1376" s="17">
        <f t="shared" si="5239"/>
        <v>0</v>
      </c>
      <c r="Q1376" s="17">
        <f t="shared" si="5240"/>
        <v>0</v>
      </c>
      <c r="R1376" s="17">
        <f t="shared" si="5241"/>
        <v>0</v>
      </c>
      <c r="S1376" s="17">
        <f t="shared" si="5242"/>
        <v>0</v>
      </c>
      <c r="T1376" s="17">
        <f t="shared" si="5243"/>
        <v>0</v>
      </c>
      <c r="U1376" s="17">
        <f t="shared" si="5244"/>
        <v>0</v>
      </c>
      <c r="V1376" s="17">
        <f t="shared" si="5245"/>
        <v>0</v>
      </c>
      <c r="W1376" s="17">
        <f t="shared" si="5246"/>
        <v>0</v>
      </c>
      <c r="X1376" s="17">
        <f t="shared" si="5247"/>
        <v>0</v>
      </c>
      <c r="Y1376" s="17">
        <f t="shared" si="5102"/>
        <v>1212</v>
      </c>
      <c r="Z1376" s="17">
        <f t="shared" si="5103"/>
        <v>1212</v>
      </c>
      <c r="AA1376" s="17">
        <f t="shared" si="5104"/>
        <v>1212</v>
      </c>
      <c r="AB1376" s="17">
        <f t="shared" si="5248"/>
        <v>0</v>
      </c>
      <c r="AC1376" s="17">
        <f t="shared" si="5249"/>
        <v>0</v>
      </c>
      <c r="AD1376" s="17">
        <f t="shared" si="5250"/>
        <v>0</v>
      </c>
      <c r="AE1376" s="17">
        <f t="shared" si="5108"/>
        <v>1212</v>
      </c>
      <c r="AF1376" s="17">
        <f t="shared" si="5109"/>
        <v>1212</v>
      </c>
      <c r="AG1376" s="17">
        <f t="shared" si="5110"/>
        <v>1212</v>
      </c>
      <c r="AH1376" s="17">
        <f t="shared" si="5251"/>
        <v>0</v>
      </c>
      <c r="AI1376" s="17">
        <f t="shared" si="5252"/>
        <v>0</v>
      </c>
      <c r="AJ1376" s="17">
        <f t="shared" si="5253"/>
        <v>0</v>
      </c>
      <c r="AK1376" s="17">
        <f t="shared" si="5254"/>
        <v>0</v>
      </c>
      <c r="AL1376" s="17">
        <f t="shared" si="5255"/>
        <v>0</v>
      </c>
      <c r="AM1376" s="17">
        <f t="shared" si="5256"/>
        <v>0</v>
      </c>
      <c r="AN1376" s="17">
        <f t="shared" si="5257"/>
        <v>0</v>
      </c>
      <c r="AO1376" s="17">
        <f t="shared" si="5258"/>
        <v>0</v>
      </c>
      <c r="AP1376" s="17">
        <f t="shared" si="5259"/>
        <v>0</v>
      </c>
      <c r="AQ1376" s="17">
        <f t="shared" si="5260"/>
        <v>0</v>
      </c>
      <c r="AR1376" s="17">
        <f t="shared" si="5261"/>
        <v>0</v>
      </c>
      <c r="AS1376" s="17">
        <f t="shared" si="5262"/>
        <v>0</v>
      </c>
      <c r="AT1376" s="17">
        <f t="shared" si="5263"/>
        <v>0</v>
      </c>
      <c r="AU1376" s="17">
        <f t="shared" si="5264"/>
        <v>0</v>
      </c>
      <c r="AV1376" s="17">
        <f t="shared" si="5265"/>
        <v>0</v>
      </c>
      <c r="AW1376" s="17">
        <f t="shared" si="5041"/>
        <v>1212</v>
      </c>
      <c r="AX1376" s="17">
        <f t="shared" si="5042"/>
        <v>1212</v>
      </c>
      <c r="AY1376" s="17">
        <f t="shared" si="5043"/>
        <v>1212</v>
      </c>
      <c r="AZ1376" s="17">
        <f t="shared" si="5266"/>
        <v>0</v>
      </c>
      <c r="BA1376" s="17">
        <f t="shared" si="5044"/>
        <v>1212</v>
      </c>
      <c r="BB1376" s="17">
        <f t="shared" si="5045"/>
        <v>1212</v>
      </c>
      <c r="BC1376" s="17">
        <f t="shared" si="5046"/>
        <v>1212</v>
      </c>
      <c r="BD1376" s="17">
        <f t="shared" si="5267"/>
        <v>0</v>
      </c>
      <c r="BE1376" s="17">
        <f t="shared" si="5268"/>
        <v>0</v>
      </c>
      <c r="BF1376" s="17">
        <f t="shared" si="5269"/>
        <v>0</v>
      </c>
      <c r="BG1376" s="17">
        <f t="shared" si="5270"/>
        <v>0</v>
      </c>
      <c r="BH1376" s="17">
        <f t="shared" si="5271"/>
        <v>0</v>
      </c>
      <c r="BI1376" s="17">
        <f t="shared" si="5272"/>
        <v>0</v>
      </c>
      <c r="BJ1376" s="17">
        <f t="shared" si="5273"/>
        <v>0</v>
      </c>
      <c r="BK1376" s="17">
        <f t="shared" si="5274"/>
        <v>0</v>
      </c>
      <c r="BL1376" s="17">
        <f t="shared" si="5275"/>
        <v>0</v>
      </c>
      <c r="BM1376" s="17">
        <f t="shared" si="5276"/>
        <v>0</v>
      </c>
      <c r="BN1376" s="17">
        <f t="shared" si="5277"/>
        <v>0</v>
      </c>
      <c r="BO1376" s="17">
        <f t="shared" si="5038"/>
        <v>1212</v>
      </c>
      <c r="BP1376" s="17">
        <f t="shared" si="5039"/>
        <v>1212</v>
      </c>
      <c r="BQ1376" s="17">
        <f t="shared" si="5040"/>
        <v>1212</v>
      </c>
      <c r="BR1376" s="17">
        <f t="shared" si="5278"/>
        <v>0</v>
      </c>
      <c r="BS1376" s="35"/>
      <c r="BT1376" s="35"/>
      <c r="BU1376" s="1"/>
      <c r="BV1376" s="1"/>
      <c r="BW1376" s="1"/>
      <c r="BX1376" s="1"/>
      <c r="BY1376" s="1"/>
      <c r="BZ1376" s="1"/>
      <c r="CA1376" s="1"/>
      <c r="CB1376" s="1"/>
    </row>
    <row r="1377" s="1" customFormat="1" ht="30">
      <c r="A1377" s="33" t="s">
        <v>509</v>
      </c>
      <c r="B1377" s="33" t="s">
        <v>70</v>
      </c>
      <c r="C1377" s="33" t="s">
        <v>72</v>
      </c>
      <c r="D1377" s="33" t="s">
        <v>203</v>
      </c>
      <c r="E1377" s="33" t="s">
        <v>48</v>
      </c>
      <c r="F1377" s="34" t="s">
        <v>49</v>
      </c>
      <c r="G1377" s="17">
        <v>1212</v>
      </c>
      <c r="H1377" s="17">
        <v>1212</v>
      </c>
      <c r="I1377" s="17">
        <v>1212</v>
      </c>
      <c r="J1377" s="17"/>
      <c r="K1377" s="17"/>
      <c r="L1377" s="17"/>
      <c r="M1377" s="17">
        <f t="shared" si="5184"/>
        <v>1212</v>
      </c>
      <c r="N1377" s="17">
        <f t="shared" si="5185"/>
        <v>1212</v>
      </c>
      <c r="O1377" s="17">
        <f t="shared" si="5186"/>
        <v>1212</v>
      </c>
      <c r="P1377" s="17"/>
      <c r="Q1377" s="17"/>
      <c r="R1377" s="17"/>
      <c r="S1377" s="17"/>
      <c r="T1377" s="17"/>
      <c r="U1377" s="17"/>
      <c r="V1377" s="17"/>
      <c r="W1377" s="17"/>
      <c r="X1377" s="17"/>
      <c r="Y1377" s="17">
        <f t="shared" si="5102"/>
        <v>1212</v>
      </c>
      <c r="Z1377" s="17">
        <f t="shared" si="5103"/>
        <v>1212</v>
      </c>
      <c r="AA1377" s="17">
        <f t="shared" si="5104"/>
        <v>1212</v>
      </c>
      <c r="AB1377" s="17"/>
      <c r="AC1377" s="17"/>
      <c r="AD1377" s="17"/>
      <c r="AE1377" s="17">
        <f t="shared" si="5108"/>
        <v>1212</v>
      </c>
      <c r="AF1377" s="17">
        <f t="shared" si="5109"/>
        <v>1212</v>
      </c>
      <c r="AG1377" s="17">
        <f t="shared" si="5110"/>
        <v>1212</v>
      </c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>
        <f t="shared" si="5041"/>
        <v>1212</v>
      </c>
      <c r="AX1377" s="17">
        <f t="shared" si="5042"/>
        <v>1212</v>
      </c>
      <c r="AY1377" s="17">
        <f t="shared" si="5043"/>
        <v>1212</v>
      </c>
      <c r="AZ1377" s="17"/>
      <c r="BA1377" s="17">
        <f t="shared" si="5044"/>
        <v>1212</v>
      </c>
      <c r="BB1377" s="17">
        <f t="shared" si="5045"/>
        <v>1212</v>
      </c>
      <c r="BC1377" s="17">
        <f t="shared" si="5046"/>
        <v>1212</v>
      </c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>
        <f t="shared" si="5038"/>
        <v>1212</v>
      </c>
      <c r="BP1377" s="17">
        <f t="shared" si="5039"/>
        <v>1212</v>
      </c>
      <c r="BQ1377" s="17">
        <f t="shared" si="5040"/>
        <v>1212</v>
      </c>
      <c r="BR1377" s="17"/>
      <c r="BS1377" s="35"/>
      <c r="BT1377" s="35"/>
      <c r="BU1377" s="1"/>
      <c r="BV1377" s="1"/>
      <c r="BW1377" s="1"/>
      <c r="BX1377" s="1"/>
      <c r="BY1377" s="1"/>
      <c r="BZ1377" s="1"/>
      <c r="CA1377" s="1"/>
      <c r="CB1377" s="1"/>
    </row>
    <row r="1378" s="23" customFormat="1" ht="15">
      <c r="A1378" s="24" t="s">
        <v>509</v>
      </c>
      <c r="B1378" s="24" t="s">
        <v>96</v>
      </c>
      <c r="C1378" s="24"/>
      <c r="D1378" s="24"/>
      <c r="E1378" s="36"/>
      <c r="F1378" s="25" t="s">
        <v>207</v>
      </c>
      <c r="G1378" s="26">
        <f t="shared" si="5233"/>
        <v>172.59999999999999</v>
      </c>
      <c r="H1378" s="26">
        <f t="shared" si="5234"/>
        <v>172.59999999999999</v>
      </c>
      <c r="I1378" s="26">
        <f t="shared" si="5235"/>
        <v>172.59999999999999</v>
      </c>
      <c r="J1378" s="26">
        <f t="shared" si="5236"/>
        <v>0</v>
      </c>
      <c r="K1378" s="26">
        <f t="shared" si="5237"/>
        <v>0</v>
      </c>
      <c r="L1378" s="26">
        <f t="shared" si="5238"/>
        <v>0</v>
      </c>
      <c r="M1378" s="26">
        <f t="shared" si="5184"/>
        <v>172.59999999999999</v>
      </c>
      <c r="N1378" s="26">
        <f t="shared" si="5185"/>
        <v>172.59999999999999</v>
      </c>
      <c r="O1378" s="26">
        <f t="shared" si="5186"/>
        <v>172.59999999999999</v>
      </c>
      <c r="P1378" s="26">
        <f t="shared" si="5239"/>
        <v>0</v>
      </c>
      <c r="Q1378" s="26">
        <f t="shared" si="5240"/>
        <v>0</v>
      </c>
      <c r="R1378" s="26">
        <f t="shared" si="5241"/>
        <v>0</v>
      </c>
      <c r="S1378" s="26">
        <f t="shared" si="5242"/>
        <v>0</v>
      </c>
      <c r="T1378" s="26">
        <f t="shared" si="5243"/>
        <v>0</v>
      </c>
      <c r="U1378" s="26">
        <f t="shared" si="5244"/>
        <v>0</v>
      </c>
      <c r="V1378" s="26">
        <f t="shared" si="5245"/>
        <v>0</v>
      </c>
      <c r="W1378" s="26">
        <f t="shared" si="5246"/>
        <v>0</v>
      </c>
      <c r="X1378" s="26">
        <f t="shared" si="5247"/>
        <v>0</v>
      </c>
      <c r="Y1378" s="26">
        <f t="shared" si="5102"/>
        <v>172.59999999999999</v>
      </c>
      <c r="Z1378" s="26">
        <f t="shared" si="5103"/>
        <v>172.59999999999999</v>
      </c>
      <c r="AA1378" s="26">
        <f t="shared" si="5104"/>
        <v>172.59999999999999</v>
      </c>
      <c r="AB1378" s="26">
        <f t="shared" si="5248"/>
        <v>0</v>
      </c>
      <c r="AC1378" s="26">
        <f t="shared" si="5249"/>
        <v>0</v>
      </c>
      <c r="AD1378" s="26">
        <f t="shared" si="5250"/>
        <v>0</v>
      </c>
      <c r="AE1378" s="26">
        <f t="shared" si="5108"/>
        <v>172.59999999999999</v>
      </c>
      <c r="AF1378" s="26">
        <f t="shared" si="5109"/>
        <v>172.59999999999999</v>
      </c>
      <c r="AG1378" s="26">
        <f t="shared" si="5110"/>
        <v>172.59999999999999</v>
      </c>
      <c r="AH1378" s="26">
        <f t="shared" si="5251"/>
        <v>0</v>
      </c>
      <c r="AI1378" s="26">
        <f t="shared" si="5252"/>
        <v>0</v>
      </c>
      <c r="AJ1378" s="26">
        <f t="shared" si="5253"/>
        <v>0</v>
      </c>
      <c r="AK1378" s="26">
        <f t="shared" si="5254"/>
        <v>0</v>
      </c>
      <c r="AL1378" s="26">
        <f t="shared" si="5255"/>
        <v>0</v>
      </c>
      <c r="AM1378" s="26">
        <f t="shared" si="5256"/>
        <v>0</v>
      </c>
      <c r="AN1378" s="26">
        <f t="shared" si="5257"/>
        <v>0</v>
      </c>
      <c r="AO1378" s="26">
        <f t="shared" si="5258"/>
        <v>0</v>
      </c>
      <c r="AP1378" s="26">
        <f t="shared" si="5259"/>
        <v>0</v>
      </c>
      <c r="AQ1378" s="26">
        <f t="shared" si="5260"/>
        <v>0</v>
      </c>
      <c r="AR1378" s="26">
        <f t="shared" si="5261"/>
        <v>0</v>
      </c>
      <c r="AS1378" s="26">
        <f t="shared" si="5262"/>
        <v>0</v>
      </c>
      <c r="AT1378" s="26">
        <f t="shared" si="5263"/>
        <v>0</v>
      </c>
      <c r="AU1378" s="26">
        <f t="shared" si="5264"/>
        <v>0</v>
      </c>
      <c r="AV1378" s="26">
        <f t="shared" si="5265"/>
        <v>0</v>
      </c>
      <c r="AW1378" s="26">
        <f t="shared" si="5041"/>
        <v>172.59999999999999</v>
      </c>
      <c r="AX1378" s="26">
        <f t="shared" si="5042"/>
        <v>172.59999999999999</v>
      </c>
      <c r="AY1378" s="26">
        <f t="shared" si="5043"/>
        <v>172.59999999999999</v>
      </c>
      <c r="AZ1378" s="26">
        <f t="shared" si="5266"/>
        <v>0</v>
      </c>
      <c r="BA1378" s="26">
        <f t="shared" si="5044"/>
        <v>172.59999999999999</v>
      </c>
      <c r="BB1378" s="26">
        <f t="shared" si="5045"/>
        <v>172.59999999999999</v>
      </c>
      <c r="BC1378" s="26">
        <f t="shared" si="5046"/>
        <v>172.59999999999999</v>
      </c>
      <c r="BD1378" s="26">
        <f t="shared" si="5267"/>
        <v>0</v>
      </c>
      <c r="BE1378" s="26">
        <f t="shared" si="5268"/>
        <v>0</v>
      </c>
      <c r="BF1378" s="26">
        <f t="shared" si="5269"/>
        <v>0</v>
      </c>
      <c r="BG1378" s="26">
        <f t="shared" si="5270"/>
        <v>0</v>
      </c>
      <c r="BH1378" s="26">
        <f t="shared" si="5271"/>
        <v>0</v>
      </c>
      <c r="BI1378" s="26">
        <f t="shared" si="5272"/>
        <v>0</v>
      </c>
      <c r="BJ1378" s="26">
        <f t="shared" si="5273"/>
        <v>0</v>
      </c>
      <c r="BK1378" s="26">
        <f t="shared" si="5274"/>
        <v>0</v>
      </c>
      <c r="BL1378" s="26">
        <f t="shared" si="5275"/>
        <v>0</v>
      </c>
      <c r="BM1378" s="26">
        <f t="shared" si="5276"/>
        <v>0</v>
      </c>
      <c r="BN1378" s="26">
        <f t="shared" si="5277"/>
        <v>0</v>
      </c>
      <c r="BO1378" s="26">
        <f t="shared" si="5038"/>
        <v>172.59999999999999</v>
      </c>
      <c r="BP1378" s="26">
        <f t="shared" si="5039"/>
        <v>172.59999999999999</v>
      </c>
      <c r="BQ1378" s="26">
        <f t="shared" si="5040"/>
        <v>172.59999999999999</v>
      </c>
      <c r="BR1378" s="26">
        <f t="shared" si="5278"/>
        <v>0</v>
      </c>
      <c r="BS1378" s="27"/>
      <c r="BT1378" s="27"/>
      <c r="BU1378" s="23"/>
      <c r="BV1378" s="23"/>
      <c r="BW1378" s="23"/>
      <c r="BX1378" s="23"/>
      <c r="BY1378" s="23"/>
      <c r="BZ1378" s="23"/>
      <c r="CA1378" s="23"/>
      <c r="CB1378" s="23"/>
    </row>
    <row r="1379" s="28" customFormat="1" ht="30">
      <c r="A1379" s="29" t="s">
        <v>509</v>
      </c>
      <c r="B1379" s="29" t="s">
        <v>96</v>
      </c>
      <c r="C1379" s="29" t="s">
        <v>72</v>
      </c>
      <c r="D1379" s="29"/>
      <c r="E1379" s="37"/>
      <c r="F1379" s="30" t="s">
        <v>208</v>
      </c>
      <c r="G1379" s="31">
        <f t="shared" si="5233"/>
        <v>172.59999999999999</v>
      </c>
      <c r="H1379" s="31">
        <f t="shared" si="5234"/>
        <v>172.59999999999999</v>
      </c>
      <c r="I1379" s="31">
        <f t="shared" si="5235"/>
        <v>172.59999999999999</v>
      </c>
      <c r="J1379" s="31">
        <f t="shared" si="5236"/>
        <v>0</v>
      </c>
      <c r="K1379" s="31">
        <f t="shared" si="5237"/>
        <v>0</v>
      </c>
      <c r="L1379" s="31">
        <f t="shared" si="5238"/>
        <v>0</v>
      </c>
      <c r="M1379" s="31">
        <f t="shared" si="5184"/>
        <v>172.59999999999999</v>
      </c>
      <c r="N1379" s="31">
        <f t="shared" si="5185"/>
        <v>172.59999999999999</v>
      </c>
      <c r="O1379" s="31">
        <f t="shared" si="5186"/>
        <v>172.59999999999999</v>
      </c>
      <c r="P1379" s="31">
        <f t="shared" si="5239"/>
        <v>0</v>
      </c>
      <c r="Q1379" s="31">
        <f t="shared" si="5240"/>
        <v>0</v>
      </c>
      <c r="R1379" s="31">
        <f t="shared" si="5241"/>
        <v>0</v>
      </c>
      <c r="S1379" s="31">
        <f t="shared" si="5242"/>
        <v>0</v>
      </c>
      <c r="T1379" s="31">
        <f t="shared" si="5243"/>
        <v>0</v>
      </c>
      <c r="U1379" s="31">
        <f t="shared" si="5244"/>
        <v>0</v>
      </c>
      <c r="V1379" s="31">
        <f t="shared" si="5245"/>
        <v>0</v>
      </c>
      <c r="W1379" s="31">
        <f t="shared" si="5246"/>
        <v>0</v>
      </c>
      <c r="X1379" s="31">
        <f t="shared" si="5247"/>
        <v>0</v>
      </c>
      <c r="Y1379" s="31">
        <f t="shared" si="5102"/>
        <v>172.59999999999999</v>
      </c>
      <c r="Z1379" s="31">
        <f t="shared" si="5103"/>
        <v>172.59999999999999</v>
      </c>
      <c r="AA1379" s="31">
        <f t="shared" si="5104"/>
        <v>172.59999999999999</v>
      </c>
      <c r="AB1379" s="31">
        <f t="shared" si="5248"/>
        <v>0</v>
      </c>
      <c r="AC1379" s="31">
        <f t="shared" si="5249"/>
        <v>0</v>
      </c>
      <c r="AD1379" s="31">
        <f t="shared" si="5250"/>
        <v>0</v>
      </c>
      <c r="AE1379" s="31">
        <f t="shared" si="5108"/>
        <v>172.59999999999999</v>
      </c>
      <c r="AF1379" s="31">
        <f t="shared" si="5109"/>
        <v>172.59999999999999</v>
      </c>
      <c r="AG1379" s="31">
        <f t="shared" si="5110"/>
        <v>172.59999999999999</v>
      </c>
      <c r="AH1379" s="31">
        <f t="shared" si="5251"/>
        <v>0</v>
      </c>
      <c r="AI1379" s="31">
        <f t="shared" si="5252"/>
        <v>0</v>
      </c>
      <c r="AJ1379" s="31">
        <f t="shared" si="5253"/>
        <v>0</v>
      </c>
      <c r="AK1379" s="31">
        <f t="shared" si="5254"/>
        <v>0</v>
      </c>
      <c r="AL1379" s="31">
        <f t="shared" si="5255"/>
        <v>0</v>
      </c>
      <c r="AM1379" s="31">
        <f t="shared" si="5256"/>
        <v>0</v>
      </c>
      <c r="AN1379" s="31">
        <f t="shared" si="5257"/>
        <v>0</v>
      </c>
      <c r="AO1379" s="31">
        <f t="shared" si="5258"/>
        <v>0</v>
      </c>
      <c r="AP1379" s="31">
        <f t="shared" si="5259"/>
        <v>0</v>
      </c>
      <c r="AQ1379" s="31">
        <f t="shared" si="5260"/>
        <v>0</v>
      </c>
      <c r="AR1379" s="31">
        <f t="shared" si="5261"/>
        <v>0</v>
      </c>
      <c r="AS1379" s="31">
        <f t="shared" si="5262"/>
        <v>0</v>
      </c>
      <c r="AT1379" s="31">
        <f t="shared" si="5263"/>
        <v>0</v>
      </c>
      <c r="AU1379" s="31">
        <f t="shared" si="5264"/>
        <v>0</v>
      </c>
      <c r="AV1379" s="31">
        <f t="shared" si="5265"/>
        <v>0</v>
      </c>
      <c r="AW1379" s="31">
        <f t="shared" si="5041"/>
        <v>172.59999999999999</v>
      </c>
      <c r="AX1379" s="31">
        <f t="shared" si="5042"/>
        <v>172.59999999999999</v>
      </c>
      <c r="AY1379" s="31">
        <f t="shared" si="5043"/>
        <v>172.59999999999999</v>
      </c>
      <c r="AZ1379" s="31">
        <f t="shared" si="5266"/>
        <v>0</v>
      </c>
      <c r="BA1379" s="31">
        <f t="shared" si="5044"/>
        <v>172.59999999999999</v>
      </c>
      <c r="BB1379" s="31">
        <f t="shared" si="5045"/>
        <v>172.59999999999999</v>
      </c>
      <c r="BC1379" s="31">
        <f t="shared" si="5046"/>
        <v>172.59999999999999</v>
      </c>
      <c r="BD1379" s="31">
        <f t="shared" si="5267"/>
        <v>0</v>
      </c>
      <c r="BE1379" s="31">
        <f t="shared" si="5268"/>
        <v>0</v>
      </c>
      <c r="BF1379" s="31">
        <f t="shared" si="5269"/>
        <v>0</v>
      </c>
      <c r="BG1379" s="31">
        <f t="shared" si="5270"/>
        <v>0</v>
      </c>
      <c r="BH1379" s="31">
        <f t="shared" si="5271"/>
        <v>0</v>
      </c>
      <c r="BI1379" s="31">
        <f t="shared" si="5272"/>
        <v>0</v>
      </c>
      <c r="BJ1379" s="31">
        <f t="shared" si="5273"/>
        <v>0</v>
      </c>
      <c r="BK1379" s="31">
        <f t="shared" si="5274"/>
        <v>0</v>
      </c>
      <c r="BL1379" s="31">
        <f t="shared" si="5275"/>
        <v>0</v>
      </c>
      <c r="BM1379" s="31">
        <f t="shared" si="5276"/>
        <v>0</v>
      </c>
      <c r="BN1379" s="31">
        <f t="shared" si="5277"/>
        <v>0</v>
      </c>
      <c r="BO1379" s="31">
        <f t="shared" si="5038"/>
        <v>172.59999999999999</v>
      </c>
      <c r="BP1379" s="31">
        <f t="shared" si="5039"/>
        <v>172.59999999999999</v>
      </c>
      <c r="BQ1379" s="31">
        <f t="shared" si="5040"/>
        <v>172.59999999999999</v>
      </c>
      <c r="BR1379" s="31">
        <f t="shared" si="5278"/>
        <v>0</v>
      </c>
      <c r="BS1379" s="32"/>
      <c r="BT1379" s="32"/>
      <c r="BU1379" s="28"/>
      <c r="BV1379" s="28"/>
      <c r="BW1379" s="28"/>
      <c r="BX1379" s="28"/>
      <c r="BY1379" s="28"/>
      <c r="BZ1379" s="28"/>
      <c r="CA1379" s="28"/>
      <c r="CB1379" s="28"/>
    </row>
    <row r="1380" s="1" customFormat="1" ht="30">
      <c r="A1380" s="33" t="s">
        <v>509</v>
      </c>
      <c r="B1380" s="33" t="s">
        <v>96</v>
      </c>
      <c r="C1380" s="33" t="s">
        <v>72</v>
      </c>
      <c r="D1380" s="33" t="s">
        <v>166</v>
      </c>
      <c r="E1380" s="38"/>
      <c r="F1380" s="34" t="s">
        <v>167</v>
      </c>
      <c r="G1380" s="17">
        <f t="shared" si="5233"/>
        <v>172.59999999999999</v>
      </c>
      <c r="H1380" s="17">
        <f t="shared" si="5234"/>
        <v>172.59999999999999</v>
      </c>
      <c r="I1380" s="17">
        <f t="shared" si="5235"/>
        <v>172.59999999999999</v>
      </c>
      <c r="J1380" s="17">
        <f t="shared" si="5236"/>
        <v>0</v>
      </c>
      <c r="K1380" s="17">
        <f t="shared" si="5237"/>
        <v>0</v>
      </c>
      <c r="L1380" s="17">
        <f t="shared" si="5238"/>
        <v>0</v>
      </c>
      <c r="M1380" s="17">
        <f t="shared" si="5184"/>
        <v>172.59999999999999</v>
      </c>
      <c r="N1380" s="17">
        <f t="shared" si="5185"/>
        <v>172.59999999999999</v>
      </c>
      <c r="O1380" s="17">
        <f t="shared" si="5186"/>
        <v>172.59999999999999</v>
      </c>
      <c r="P1380" s="17">
        <f t="shared" si="5239"/>
        <v>0</v>
      </c>
      <c r="Q1380" s="17">
        <f t="shared" si="5240"/>
        <v>0</v>
      </c>
      <c r="R1380" s="17">
        <f t="shared" si="5241"/>
        <v>0</v>
      </c>
      <c r="S1380" s="17">
        <f t="shared" si="5242"/>
        <v>0</v>
      </c>
      <c r="T1380" s="17">
        <f t="shared" si="5243"/>
        <v>0</v>
      </c>
      <c r="U1380" s="17">
        <f t="shared" si="5244"/>
        <v>0</v>
      </c>
      <c r="V1380" s="17">
        <f t="shared" si="5245"/>
        <v>0</v>
      </c>
      <c r="W1380" s="17">
        <f t="shared" si="5246"/>
        <v>0</v>
      </c>
      <c r="X1380" s="17">
        <f t="shared" si="5247"/>
        <v>0</v>
      </c>
      <c r="Y1380" s="17">
        <f t="shared" si="5102"/>
        <v>172.59999999999999</v>
      </c>
      <c r="Z1380" s="17">
        <f t="shared" si="5103"/>
        <v>172.59999999999999</v>
      </c>
      <c r="AA1380" s="17">
        <f t="shared" si="5104"/>
        <v>172.59999999999999</v>
      </c>
      <c r="AB1380" s="17">
        <f t="shared" si="5248"/>
        <v>0</v>
      </c>
      <c r="AC1380" s="17">
        <f t="shared" si="5249"/>
        <v>0</v>
      </c>
      <c r="AD1380" s="17">
        <f t="shared" si="5250"/>
        <v>0</v>
      </c>
      <c r="AE1380" s="17">
        <f t="shared" si="5108"/>
        <v>172.59999999999999</v>
      </c>
      <c r="AF1380" s="17">
        <f t="shared" si="5109"/>
        <v>172.59999999999999</v>
      </c>
      <c r="AG1380" s="17">
        <f t="shared" si="5110"/>
        <v>172.59999999999999</v>
      </c>
      <c r="AH1380" s="17">
        <f t="shared" si="5251"/>
        <v>0</v>
      </c>
      <c r="AI1380" s="17">
        <f t="shared" si="5252"/>
        <v>0</v>
      </c>
      <c r="AJ1380" s="17">
        <f t="shared" si="5253"/>
        <v>0</v>
      </c>
      <c r="AK1380" s="17">
        <f t="shared" si="5254"/>
        <v>0</v>
      </c>
      <c r="AL1380" s="17">
        <f t="shared" si="5255"/>
        <v>0</v>
      </c>
      <c r="AM1380" s="17">
        <f t="shared" si="5256"/>
        <v>0</v>
      </c>
      <c r="AN1380" s="17">
        <f t="shared" si="5257"/>
        <v>0</v>
      </c>
      <c r="AO1380" s="17">
        <f t="shared" si="5258"/>
        <v>0</v>
      </c>
      <c r="AP1380" s="17">
        <f t="shared" si="5259"/>
        <v>0</v>
      </c>
      <c r="AQ1380" s="17">
        <f t="shared" si="5260"/>
        <v>0</v>
      </c>
      <c r="AR1380" s="17">
        <f t="shared" si="5261"/>
        <v>0</v>
      </c>
      <c r="AS1380" s="17">
        <f t="shared" si="5262"/>
        <v>0</v>
      </c>
      <c r="AT1380" s="17">
        <f t="shared" si="5263"/>
        <v>0</v>
      </c>
      <c r="AU1380" s="17">
        <f t="shared" si="5264"/>
        <v>0</v>
      </c>
      <c r="AV1380" s="17">
        <f t="shared" si="5265"/>
        <v>0</v>
      </c>
      <c r="AW1380" s="17">
        <f t="shared" si="5041"/>
        <v>172.59999999999999</v>
      </c>
      <c r="AX1380" s="17">
        <f t="shared" si="5042"/>
        <v>172.59999999999999</v>
      </c>
      <c r="AY1380" s="17">
        <f t="shared" si="5043"/>
        <v>172.59999999999999</v>
      </c>
      <c r="AZ1380" s="17">
        <f t="shared" si="5266"/>
        <v>0</v>
      </c>
      <c r="BA1380" s="17">
        <f t="shared" si="5044"/>
        <v>172.59999999999999</v>
      </c>
      <c r="BB1380" s="17">
        <f t="shared" si="5045"/>
        <v>172.59999999999999</v>
      </c>
      <c r="BC1380" s="17">
        <f t="shared" si="5046"/>
        <v>172.59999999999999</v>
      </c>
      <c r="BD1380" s="17">
        <f t="shared" si="5267"/>
        <v>0</v>
      </c>
      <c r="BE1380" s="17">
        <f t="shared" si="5268"/>
        <v>0</v>
      </c>
      <c r="BF1380" s="17">
        <f t="shared" si="5269"/>
        <v>0</v>
      </c>
      <c r="BG1380" s="17">
        <f t="shared" si="5270"/>
        <v>0</v>
      </c>
      <c r="BH1380" s="17">
        <f t="shared" si="5271"/>
        <v>0</v>
      </c>
      <c r="BI1380" s="17">
        <f t="shared" si="5272"/>
        <v>0</v>
      </c>
      <c r="BJ1380" s="17">
        <f t="shared" si="5273"/>
        <v>0</v>
      </c>
      <c r="BK1380" s="17">
        <f t="shared" si="5274"/>
        <v>0</v>
      </c>
      <c r="BL1380" s="17">
        <f t="shared" si="5275"/>
        <v>0</v>
      </c>
      <c r="BM1380" s="17">
        <f t="shared" si="5276"/>
        <v>0</v>
      </c>
      <c r="BN1380" s="17">
        <f t="shared" si="5277"/>
        <v>0</v>
      </c>
      <c r="BO1380" s="17">
        <f t="shared" si="5038"/>
        <v>172.59999999999999</v>
      </c>
      <c r="BP1380" s="17">
        <f t="shared" si="5039"/>
        <v>172.59999999999999</v>
      </c>
      <c r="BQ1380" s="17">
        <f t="shared" si="5040"/>
        <v>172.59999999999999</v>
      </c>
      <c r="BR1380" s="17">
        <f t="shared" si="5278"/>
        <v>0</v>
      </c>
      <c r="BS1380" s="35"/>
      <c r="BT1380" s="35"/>
      <c r="BU1380" s="1"/>
      <c r="BV1380" s="1"/>
      <c r="BW1380" s="1"/>
      <c r="BX1380" s="1"/>
      <c r="BY1380" s="1"/>
      <c r="BZ1380" s="1"/>
      <c r="CA1380" s="1"/>
      <c r="CB1380" s="1"/>
    </row>
    <row r="1381" s="1" customFormat="1" ht="15" hidden="1">
      <c r="A1381" s="33" t="s">
        <v>509</v>
      </c>
      <c r="B1381" s="33" t="s">
        <v>96</v>
      </c>
      <c r="C1381" s="33" t="s">
        <v>72</v>
      </c>
      <c r="D1381" s="33" t="s">
        <v>168</v>
      </c>
      <c r="E1381" s="38"/>
      <c r="F1381" s="34" t="s">
        <v>43</v>
      </c>
      <c r="G1381" s="17">
        <f t="shared" si="5233"/>
        <v>172.59999999999999</v>
      </c>
      <c r="H1381" s="17">
        <f t="shared" si="5234"/>
        <v>172.59999999999999</v>
      </c>
      <c r="I1381" s="17">
        <f t="shared" si="5235"/>
        <v>172.59999999999999</v>
      </c>
      <c r="J1381" s="17">
        <f t="shared" si="5236"/>
        <v>0</v>
      </c>
      <c r="K1381" s="17">
        <f t="shared" si="5237"/>
        <v>0</v>
      </c>
      <c r="L1381" s="17">
        <f t="shared" si="5238"/>
        <v>0</v>
      </c>
      <c r="M1381" s="17">
        <f t="shared" si="5184"/>
        <v>172.59999999999999</v>
      </c>
      <c r="N1381" s="17">
        <f t="shared" si="5185"/>
        <v>172.59999999999999</v>
      </c>
      <c r="O1381" s="17">
        <f t="shared" si="5186"/>
        <v>172.59999999999999</v>
      </c>
      <c r="P1381" s="17">
        <f t="shared" si="5239"/>
        <v>0</v>
      </c>
      <c r="Q1381" s="17">
        <f t="shared" si="5240"/>
        <v>0</v>
      </c>
      <c r="R1381" s="17">
        <f t="shared" si="5241"/>
        <v>0</v>
      </c>
      <c r="S1381" s="17">
        <f t="shared" si="5242"/>
        <v>0</v>
      </c>
      <c r="T1381" s="17">
        <f t="shared" si="5243"/>
        <v>0</v>
      </c>
      <c r="U1381" s="17">
        <f t="shared" si="5244"/>
        <v>0</v>
      </c>
      <c r="V1381" s="17">
        <f t="shared" si="5245"/>
        <v>0</v>
      </c>
      <c r="W1381" s="17">
        <f t="shared" si="5246"/>
        <v>0</v>
      </c>
      <c r="X1381" s="17">
        <f t="shared" si="5247"/>
        <v>0</v>
      </c>
      <c r="Y1381" s="17">
        <f t="shared" si="5102"/>
        <v>172.59999999999999</v>
      </c>
      <c r="Z1381" s="17">
        <f t="shared" si="5103"/>
        <v>172.59999999999999</v>
      </c>
      <c r="AA1381" s="17">
        <f t="shared" si="5104"/>
        <v>172.59999999999999</v>
      </c>
      <c r="AB1381" s="17">
        <f t="shared" si="5248"/>
        <v>0</v>
      </c>
      <c r="AC1381" s="17">
        <f t="shared" si="5249"/>
        <v>0</v>
      </c>
      <c r="AD1381" s="17">
        <f t="shared" si="5250"/>
        <v>0</v>
      </c>
      <c r="AE1381" s="17">
        <f t="shared" si="5108"/>
        <v>172.59999999999999</v>
      </c>
      <c r="AF1381" s="17">
        <f t="shared" si="5109"/>
        <v>172.59999999999999</v>
      </c>
      <c r="AG1381" s="17">
        <f t="shared" si="5110"/>
        <v>172.59999999999999</v>
      </c>
      <c r="AH1381" s="17">
        <f t="shared" si="5251"/>
        <v>0</v>
      </c>
      <c r="AI1381" s="17">
        <f t="shared" si="5252"/>
        <v>0</v>
      </c>
      <c r="AJ1381" s="17">
        <f t="shared" si="5253"/>
        <v>0</v>
      </c>
      <c r="AK1381" s="17">
        <f t="shared" si="5254"/>
        <v>0</v>
      </c>
      <c r="AL1381" s="17">
        <f t="shared" si="5255"/>
        <v>0</v>
      </c>
      <c r="AM1381" s="17">
        <f t="shared" si="5256"/>
        <v>0</v>
      </c>
      <c r="AN1381" s="17">
        <f t="shared" si="5257"/>
        <v>0</v>
      </c>
      <c r="AO1381" s="17">
        <f t="shared" si="5258"/>
        <v>0</v>
      </c>
      <c r="AP1381" s="17">
        <f t="shared" si="5259"/>
        <v>0</v>
      </c>
      <c r="AQ1381" s="17">
        <f t="shared" si="5260"/>
        <v>0</v>
      </c>
      <c r="AR1381" s="17">
        <f t="shared" si="5261"/>
        <v>0</v>
      </c>
      <c r="AS1381" s="17">
        <f t="shared" si="5262"/>
        <v>0</v>
      </c>
      <c r="AT1381" s="17">
        <f t="shared" si="5263"/>
        <v>0</v>
      </c>
      <c r="AU1381" s="17">
        <f t="shared" si="5264"/>
        <v>0</v>
      </c>
      <c r="AV1381" s="17">
        <f t="shared" si="5265"/>
        <v>0</v>
      </c>
      <c r="AW1381" s="17">
        <f t="shared" si="5041"/>
        <v>172.59999999999999</v>
      </c>
      <c r="AX1381" s="17">
        <f t="shared" si="5042"/>
        <v>172.59999999999999</v>
      </c>
      <c r="AY1381" s="17">
        <f t="shared" si="5043"/>
        <v>172.59999999999999</v>
      </c>
      <c r="AZ1381" s="17">
        <f t="shared" si="5266"/>
        <v>0</v>
      </c>
      <c r="BA1381" s="17">
        <f t="shared" si="5044"/>
        <v>172.59999999999999</v>
      </c>
      <c r="BB1381" s="17">
        <f t="shared" si="5045"/>
        <v>172.59999999999999</v>
      </c>
      <c r="BC1381" s="17">
        <f t="shared" si="5046"/>
        <v>172.59999999999999</v>
      </c>
      <c r="BD1381" s="17">
        <f t="shared" si="5267"/>
        <v>0</v>
      </c>
      <c r="BE1381" s="17">
        <f t="shared" si="5268"/>
        <v>0</v>
      </c>
      <c r="BF1381" s="17">
        <f t="shared" si="5269"/>
        <v>0</v>
      </c>
      <c r="BG1381" s="17">
        <f t="shared" si="5270"/>
        <v>0</v>
      </c>
      <c r="BH1381" s="17">
        <f t="shared" si="5271"/>
        <v>0</v>
      </c>
      <c r="BI1381" s="17">
        <f t="shared" si="5272"/>
        <v>0</v>
      </c>
      <c r="BJ1381" s="17">
        <f t="shared" si="5273"/>
        <v>0</v>
      </c>
      <c r="BK1381" s="17">
        <f t="shared" si="5274"/>
        <v>0</v>
      </c>
      <c r="BL1381" s="17">
        <f t="shared" si="5275"/>
        <v>0</v>
      </c>
      <c r="BM1381" s="17">
        <f t="shared" si="5276"/>
        <v>0</v>
      </c>
      <c r="BN1381" s="17">
        <f t="shared" si="5277"/>
        <v>0</v>
      </c>
      <c r="BO1381" s="17">
        <f t="shared" si="5038"/>
        <v>172.59999999999999</v>
      </c>
      <c r="BP1381" s="17">
        <f t="shared" si="5039"/>
        <v>172.59999999999999</v>
      </c>
      <c r="BQ1381" s="17">
        <f t="shared" si="5040"/>
        <v>172.59999999999999</v>
      </c>
      <c r="BR1381" s="17">
        <f t="shared" si="5278"/>
        <v>0</v>
      </c>
      <c r="BS1381" s="35">
        <v>0</v>
      </c>
      <c r="BT1381" s="35"/>
      <c r="BU1381" s="1"/>
      <c r="BV1381" s="1"/>
      <c r="BW1381" s="1"/>
      <c r="BX1381" s="1"/>
      <c r="BY1381" s="1"/>
      <c r="BZ1381" s="1"/>
      <c r="CA1381" s="1"/>
      <c r="CB1381" s="1"/>
    </row>
    <row r="1382" s="1" customFormat="1" ht="45">
      <c r="A1382" s="33" t="s">
        <v>509</v>
      </c>
      <c r="B1382" s="33" t="s">
        <v>96</v>
      </c>
      <c r="C1382" s="33" t="s">
        <v>72</v>
      </c>
      <c r="D1382" s="33" t="s">
        <v>193</v>
      </c>
      <c r="E1382" s="38"/>
      <c r="F1382" s="34" t="s">
        <v>194</v>
      </c>
      <c r="G1382" s="17">
        <f t="shared" si="5233"/>
        <v>172.59999999999999</v>
      </c>
      <c r="H1382" s="17">
        <f t="shared" si="5234"/>
        <v>172.59999999999999</v>
      </c>
      <c r="I1382" s="17">
        <f t="shared" si="5235"/>
        <v>172.59999999999999</v>
      </c>
      <c r="J1382" s="17">
        <f t="shared" si="5236"/>
        <v>0</v>
      </c>
      <c r="K1382" s="17">
        <f t="shared" si="5237"/>
        <v>0</v>
      </c>
      <c r="L1382" s="17">
        <f t="shared" si="5238"/>
        <v>0</v>
      </c>
      <c r="M1382" s="17">
        <f t="shared" si="5184"/>
        <v>172.59999999999999</v>
      </c>
      <c r="N1382" s="17">
        <f t="shared" si="5185"/>
        <v>172.59999999999999</v>
      </c>
      <c r="O1382" s="17">
        <f t="shared" si="5186"/>
        <v>172.59999999999999</v>
      </c>
      <c r="P1382" s="17">
        <f t="shared" si="5239"/>
        <v>0</v>
      </c>
      <c r="Q1382" s="17">
        <f t="shared" si="5240"/>
        <v>0</v>
      </c>
      <c r="R1382" s="17">
        <f t="shared" si="5241"/>
        <v>0</v>
      </c>
      <c r="S1382" s="17">
        <f t="shared" si="5242"/>
        <v>0</v>
      </c>
      <c r="T1382" s="17">
        <f t="shared" si="5243"/>
        <v>0</v>
      </c>
      <c r="U1382" s="17">
        <f t="shared" si="5244"/>
        <v>0</v>
      </c>
      <c r="V1382" s="17">
        <f t="shared" si="5245"/>
        <v>0</v>
      </c>
      <c r="W1382" s="17">
        <f t="shared" si="5246"/>
        <v>0</v>
      </c>
      <c r="X1382" s="17">
        <f t="shared" si="5247"/>
        <v>0</v>
      </c>
      <c r="Y1382" s="17">
        <f t="shared" si="5102"/>
        <v>172.59999999999999</v>
      </c>
      <c r="Z1382" s="17">
        <f t="shared" si="5103"/>
        <v>172.59999999999999</v>
      </c>
      <c r="AA1382" s="17">
        <f t="shared" si="5104"/>
        <v>172.59999999999999</v>
      </c>
      <c r="AB1382" s="17">
        <f t="shared" si="5248"/>
        <v>0</v>
      </c>
      <c r="AC1382" s="17">
        <f t="shared" si="5249"/>
        <v>0</v>
      </c>
      <c r="AD1382" s="17">
        <f t="shared" si="5250"/>
        <v>0</v>
      </c>
      <c r="AE1382" s="17">
        <f t="shared" si="5108"/>
        <v>172.59999999999999</v>
      </c>
      <c r="AF1382" s="17">
        <f t="shared" si="5109"/>
        <v>172.59999999999999</v>
      </c>
      <c r="AG1382" s="17">
        <f t="shared" si="5110"/>
        <v>172.59999999999999</v>
      </c>
      <c r="AH1382" s="17">
        <f t="shared" si="5251"/>
        <v>0</v>
      </c>
      <c r="AI1382" s="17">
        <f t="shared" si="5252"/>
        <v>0</v>
      </c>
      <c r="AJ1382" s="17">
        <f t="shared" si="5253"/>
        <v>0</v>
      </c>
      <c r="AK1382" s="17">
        <f t="shared" si="5254"/>
        <v>0</v>
      </c>
      <c r="AL1382" s="17">
        <f t="shared" si="5255"/>
        <v>0</v>
      </c>
      <c r="AM1382" s="17">
        <f t="shared" si="5256"/>
        <v>0</v>
      </c>
      <c r="AN1382" s="17">
        <f t="shared" si="5257"/>
        <v>0</v>
      </c>
      <c r="AO1382" s="17">
        <f t="shared" si="5258"/>
        <v>0</v>
      </c>
      <c r="AP1382" s="17">
        <f t="shared" si="5259"/>
        <v>0</v>
      </c>
      <c r="AQ1382" s="17">
        <f t="shared" si="5260"/>
        <v>0</v>
      </c>
      <c r="AR1382" s="17">
        <f t="shared" si="5261"/>
        <v>0</v>
      </c>
      <c r="AS1382" s="17">
        <f t="shared" si="5262"/>
        <v>0</v>
      </c>
      <c r="AT1382" s="17">
        <f t="shared" si="5263"/>
        <v>0</v>
      </c>
      <c r="AU1382" s="17">
        <f t="shared" si="5264"/>
        <v>0</v>
      </c>
      <c r="AV1382" s="17">
        <f t="shared" si="5265"/>
        <v>0</v>
      </c>
      <c r="AW1382" s="17">
        <f t="shared" si="5041"/>
        <v>172.59999999999999</v>
      </c>
      <c r="AX1382" s="17">
        <f t="shared" si="5042"/>
        <v>172.59999999999999</v>
      </c>
      <c r="AY1382" s="17">
        <f t="shared" si="5043"/>
        <v>172.59999999999999</v>
      </c>
      <c r="AZ1382" s="17">
        <f t="shared" si="5266"/>
        <v>0</v>
      </c>
      <c r="BA1382" s="17">
        <f t="shared" si="5044"/>
        <v>172.59999999999999</v>
      </c>
      <c r="BB1382" s="17">
        <f t="shared" si="5045"/>
        <v>172.59999999999999</v>
      </c>
      <c r="BC1382" s="17">
        <f t="shared" si="5046"/>
        <v>172.59999999999999</v>
      </c>
      <c r="BD1382" s="17">
        <f t="shared" si="5267"/>
        <v>0</v>
      </c>
      <c r="BE1382" s="17">
        <f t="shared" si="5268"/>
        <v>0</v>
      </c>
      <c r="BF1382" s="17">
        <f t="shared" si="5269"/>
        <v>0</v>
      </c>
      <c r="BG1382" s="17">
        <f t="shared" si="5270"/>
        <v>0</v>
      </c>
      <c r="BH1382" s="17">
        <f t="shared" si="5271"/>
        <v>0</v>
      </c>
      <c r="BI1382" s="17">
        <f t="shared" si="5272"/>
        <v>0</v>
      </c>
      <c r="BJ1382" s="17">
        <f t="shared" si="5273"/>
        <v>0</v>
      </c>
      <c r="BK1382" s="17">
        <f t="shared" si="5274"/>
        <v>0</v>
      </c>
      <c r="BL1382" s="17">
        <f t="shared" si="5275"/>
        <v>0</v>
      </c>
      <c r="BM1382" s="17">
        <f t="shared" si="5276"/>
        <v>0</v>
      </c>
      <c r="BN1382" s="17">
        <f t="shared" si="5277"/>
        <v>0</v>
      </c>
      <c r="BO1382" s="17">
        <f t="shared" si="5038"/>
        <v>172.59999999999999</v>
      </c>
      <c r="BP1382" s="17">
        <f t="shared" si="5039"/>
        <v>172.59999999999999</v>
      </c>
      <c r="BQ1382" s="17">
        <f t="shared" si="5040"/>
        <v>172.59999999999999</v>
      </c>
      <c r="BR1382" s="17">
        <f t="shared" si="5278"/>
        <v>0</v>
      </c>
      <c r="BS1382" s="35"/>
      <c r="BT1382" s="35"/>
      <c r="BU1382" s="1"/>
      <c r="BV1382" s="1"/>
      <c r="BW1382" s="1"/>
      <c r="BX1382" s="1"/>
      <c r="BY1382" s="1"/>
      <c r="BZ1382" s="1"/>
      <c r="CA1382" s="1"/>
      <c r="CB1382" s="1"/>
    </row>
    <row r="1383" s="1" customFormat="1" ht="15">
      <c r="A1383" s="33" t="s">
        <v>509</v>
      </c>
      <c r="B1383" s="33" t="s">
        <v>96</v>
      </c>
      <c r="C1383" s="33" t="s">
        <v>72</v>
      </c>
      <c r="D1383" s="33" t="s">
        <v>209</v>
      </c>
      <c r="E1383" s="38"/>
      <c r="F1383" s="34" t="s">
        <v>210</v>
      </c>
      <c r="G1383" s="17">
        <f t="shared" si="5233"/>
        <v>172.59999999999999</v>
      </c>
      <c r="H1383" s="17">
        <f t="shared" si="5234"/>
        <v>172.59999999999999</v>
      </c>
      <c r="I1383" s="17">
        <f t="shared" si="5235"/>
        <v>172.59999999999999</v>
      </c>
      <c r="J1383" s="17">
        <f t="shared" si="5236"/>
        <v>0</v>
      </c>
      <c r="K1383" s="17">
        <f t="shared" si="5237"/>
        <v>0</v>
      </c>
      <c r="L1383" s="17">
        <f t="shared" si="5238"/>
        <v>0</v>
      </c>
      <c r="M1383" s="17">
        <f t="shared" si="5184"/>
        <v>172.59999999999999</v>
      </c>
      <c r="N1383" s="17">
        <f t="shared" si="5185"/>
        <v>172.59999999999999</v>
      </c>
      <c r="O1383" s="17">
        <f t="shared" si="5186"/>
        <v>172.59999999999999</v>
      </c>
      <c r="P1383" s="17">
        <f t="shared" si="5239"/>
        <v>0</v>
      </c>
      <c r="Q1383" s="17">
        <f t="shared" si="5240"/>
        <v>0</v>
      </c>
      <c r="R1383" s="17">
        <f t="shared" si="5241"/>
        <v>0</v>
      </c>
      <c r="S1383" s="17">
        <f t="shared" si="5242"/>
        <v>0</v>
      </c>
      <c r="T1383" s="17">
        <f t="shared" si="5243"/>
        <v>0</v>
      </c>
      <c r="U1383" s="17">
        <f t="shared" si="5244"/>
        <v>0</v>
      </c>
      <c r="V1383" s="17">
        <f t="shared" si="5245"/>
        <v>0</v>
      </c>
      <c r="W1383" s="17">
        <f t="shared" si="5246"/>
        <v>0</v>
      </c>
      <c r="X1383" s="17">
        <f t="shared" si="5247"/>
        <v>0</v>
      </c>
      <c r="Y1383" s="17">
        <f t="shared" si="5102"/>
        <v>172.59999999999999</v>
      </c>
      <c r="Z1383" s="17">
        <f t="shared" si="5103"/>
        <v>172.59999999999999</v>
      </c>
      <c r="AA1383" s="17">
        <f t="shared" si="5104"/>
        <v>172.59999999999999</v>
      </c>
      <c r="AB1383" s="17">
        <f t="shared" si="5248"/>
        <v>0</v>
      </c>
      <c r="AC1383" s="17">
        <f t="shared" si="5249"/>
        <v>0</v>
      </c>
      <c r="AD1383" s="17">
        <f t="shared" si="5250"/>
        <v>0</v>
      </c>
      <c r="AE1383" s="17">
        <f t="shared" si="5108"/>
        <v>172.59999999999999</v>
      </c>
      <c r="AF1383" s="17">
        <f t="shared" si="5109"/>
        <v>172.59999999999999</v>
      </c>
      <c r="AG1383" s="17">
        <f t="shared" si="5110"/>
        <v>172.59999999999999</v>
      </c>
      <c r="AH1383" s="17">
        <f t="shared" si="5251"/>
        <v>0</v>
      </c>
      <c r="AI1383" s="17">
        <f t="shared" si="5252"/>
        <v>0</v>
      </c>
      <c r="AJ1383" s="17">
        <f t="shared" si="5253"/>
        <v>0</v>
      </c>
      <c r="AK1383" s="17">
        <f t="shared" si="5254"/>
        <v>0</v>
      </c>
      <c r="AL1383" s="17">
        <f t="shared" si="5255"/>
        <v>0</v>
      </c>
      <c r="AM1383" s="17">
        <f t="shared" si="5256"/>
        <v>0</v>
      </c>
      <c r="AN1383" s="17">
        <f t="shared" si="5257"/>
        <v>0</v>
      </c>
      <c r="AO1383" s="17">
        <f t="shared" si="5258"/>
        <v>0</v>
      </c>
      <c r="AP1383" s="17">
        <f t="shared" si="5259"/>
        <v>0</v>
      </c>
      <c r="AQ1383" s="17">
        <f t="shared" si="5260"/>
        <v>0</v>
      </c>
      <c r="AR1383" s="17">
        <f t="shared" si="5261"/>
        <v>0</v>
      </c>
      <c r="AS1383" s="17">
        <f t="shared" si="5262"/>
        <v>0</v>
      </c>
      <c r="AT1383" s="17">
        <f t="shared" si="5263"/>
        <v>0</v>
      </c>
      <c r="AU1383" s="17">
        <f t="shared" si="5264"/>
        <v>0</v>
      </c>
      <c r="AV1383" s="17">
        <f t="shared" si="5265"/>
        <v>0</v>
      </c>
      <c r="AW1383" s="17">
        <f t="shared" si="5041"/>
        <v>172.59999999999999</v>
      </c>
      <c r="AX1383" s="17">
        <f t="shared" si="5042"/>
        <v>172.59999999999999</v>
      </c>
      <c r="AY1383" s="17">
        <f t="shared" si="5043"/>
        <v>172.59999999999999</v>
      </c>
      <c r="AZ1383" s="17">
        <f t="shared" si="5266"/>
        <v>0</v>
      </c>
      <c r="BA1383" s="17">
        <f t="shared" si="5044"/>
        <v>172.59999999999999</v>
      </c>
      <c r="BB1383" s="17">
        <f t="shared" si="5045"/>
        <v>172.59999999999999</v>
      </c>
      <c r="BC1383" s="17">
        <f t="shared" si="5046"/>
        <v>172.59999999999999</v>
      </c>
      <c r="BD1383" s="17">
        <f t="shared" si="5267"/>
        <v>0</v>
      </c>
      <c r="BE1383" s="17">
        <f t="shared" si="5268"/>
        <v>0</v>
      </c>
      <c r="BF1383" s="17">
        <f t="shared" si="5269"/>
        <v>0</v>
      </c>
      <c r="BG1383" s="17">
        <f t="shared" si="5270"/>
        <v>0</v>
      </c>
      <c r="BH1383" s="17">
        <f t="shared" si="5271"/>
        <v>0</v>
      </c>
      <c r="BI1383" s="17">
        <f t="shared" si="5272"/>
        <v>0</v>
      </c>
      <c r="BJ1383" s="17">
        <f t="shared" si="5273"/>
        <v>0</v>
      </c>
      <c r="BK1383" s="17">
        <f t="shared" si="5274"/>
        <v>0</v>
      </c>
      <c r="BL1383" s="17">
        <f t="shared" si="5275"/>
        <v>0</v>
      </c>
      <c r="BM1383" s="17">
        <f t="shared" si="5276"/>
        <v>0</v>
      </c>
      <c r="BN1383" s="17">
        <f t="shared" si="5277"/>
        <v>0</v>
      </c>
      <c r="BO1383" s="17">
        <f t="shared" si="5038"/>
        <v>172.59999999999999</v>
      </c>
      <c r="BP1383" s="17">
        <f t="shared" si="5039"/>
        <v>172.59999999999999</v>
      </c>
      <c r="BQ1383" s="17">
        <f t="shared" si="5040"/>
        <v>172.59999999999999</v>
      </c>
      <c r="BR1383" s="17">
        <f t="shared" si="5278"/>
        <v>0</v>
      </c>
      <c r="BS1383" s="35"/>
      <c r="BT1383" s="35"/>
      <c r="BU1383" s="1"/>
      <c r="BV1383" s="1"/>
      <c r="BW1383" s="1"/>
      <c r="BX1383" s="1"/>
      <c r="BY1383" s="1"/>
      <c r="BZ1383" s="1"/>
      <c r="CA1383" s="1"/>
      <c r="CB1383" s="1"/>
    </row>
    <row r="1384" s="1" customFormat="1">
      <c r="A1384" s="33" t="s">
        <v>509</v>
      </c>
      <c r="B1384" s="33" t="s">
        <v>96</v>
      </c>
      <c r="C1384" s="33" t="s">
        <v>72</v>
      </c>
      <c r="D1384" s="33" t="s">
        <v>209</v>
      </c>
      <c r="E1384" s="33" t="s">
        <v>48</v>
      </c>
      <c r="F1384" s="34" t="s">
        <v>49</v>
      </c>
      <c r="G1384" s="17">
        <v>172.59999999999999</v>
      </c>
      <c r="H1384" s="17">
        <v>172.59999999999999</v>
      </c>
      <c r="I1384" s="17">
        <v>172.59999999999999</v>
      </c>
      <c r="J1384" s="17"/>
      <c r="K1384" s="17"/>
      <c r="L1384" s="17"/>
      <c r="M1384" s="17">
        <f t="shared" si="5184"/>
        <v>172.59999999999999</v>
      </c>
      <c r="N1384" s="17">
        <f t="shared" si="5185"/>
        <v>172.59999999999999</v>
      </c>
      <c r="O1384" s="17">
        <f t="shared" si="5186"/>
        <v>172.59999999999999</v>
      </c>
      <c r="P1384" s="17"/>
      <c r="Q1384" s="17"/>
      <c r="R1384" s="17"/>
      <c r="S1384" s="17"/>
      <c r="T1384" s="17"/>
      <c r="U1384" s="17"/>
      <c r="V1384" s="17"/>
      <c r="W1384" s="17"/>
      <c r="X1384" s="17"/>
      <c r="Y1384" s="17">
        <f t="shared" si="5102"/>
        <v>172.59999999999999</v>
      </c>
      <c r="Z1384" s="17">
        <f t="shared" si="5103"/>
        <v>172.59999999999999</v>
      </c>
      <c r="AA1384" s="17">
        <f t="shared" si="5104"/>
        <v>172.59999999999999</v>
      </c>
      <c r="AB1384" s="17"/>
      <c r="AC1384" s="17"/>
      <c r="AD1384" s="17"/>
      <c r="AE1384" s="17">
        <f t="shared" si="5108"/>
        <v>172.59999999999999</v>
      </c>
      <c r="AF1384" s="17">
        <f t="shared" si="5109"/>
        <v>172.59999999999999</v>
      </c>
      <c r="AG1384" s="17">
        <f t="shared" si="5110"/>
        <v>172.59999999999999</v>
      </c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>
        <f t="shared" si="5041"/>
        <v>172.59999999999999</v>
      </c>
      <c r="AX1384" s="17">
        <f t="shared" si="5042"/>
        <v>172.59999999999999</v>
      </c>
      <c r="AY1384" s="17">
        <f t="shared" si="5043"/>
        <v>172.59999999999999</v>
      </c>
      <c r="AZ1384" s="17"/>
      <c r="BA1384" s="17">
        <f t="shared" si="5044"/>
        <v>172.59999999999999</v>
      </c>
      <c r="BB1384" s="17">
        <f t="shared" si="5045"/>
        <v>172.59999999999999</v>
      </c>
      <c r="BC1384" s="17">
        <f t="shared" si="5046"/>
        <v>172.59999999999999</v>
      </c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>
        <f t="shared" si="5038"/>
        <v>172.59999999999999</v>
      </c>
      <c r="BP1384" s="17">
        <f t="shared" si="5039"/>
        <v>172.59999999999999</v>
      </c>
      <c r="BQ1384" s="17">
        <f t="shared" si="5040"/>
        <v>172.59999999999999</v>
      </c>
      <c r="BR1384" s="17"/>
      <c r="BS1384" s="35"/>
      <c r="BT1384" s="35"/>
      <c r="BU1384" s="1"/>
      <c r="BV1384" s="1"/>
      <c r="BW1384" s="1"/>
      <c r="BX1384" s="1"/>
      <c r="BY1384" s="1"/>
      <c r="BZ1384" s="1"/>
      <c r="CA1384" s="1"/>
      <c r="CB1384" s="1"/>
    </row>
    <row r="1385" s="23" customFormat="1">
      <c r="A1385" s="24" t="s">
        <v>509</v>
      </c>
      <c r="B1385" s="24" t="s">
        <v>178</v>
      </c>
      <c r="C1385" s="24"/>
      <c r="D1385" s="24"/>
      <c r="E1385" s="24"/>
      <c r="F1385" s="25" t="s">
        <v>219</v>
      </c>
      <c r="G1385" s="26">
        <f t="shared" si="5233"/>
        <v>3903</v>
      </c>
      <c r="H1385" s="26">
        <f t="shared" si="5048"/>
        <v>3903</v>
      </c>
      <c r="I1385" s="26">
        <f t="shared" si="5235"/>
        <v>3903</v>
      </c>
      <c r="J1385" s="26">
        <f t="shared" si="5236"/>
        <v>0</v>
      </c>
      <c r="K1385" s="26">
        <f t="shared" si="5237"/>
        <v>0</v>
      </c>
      <c r="L1385" s="26">
        <f t="shared" si="5238"/>
        <v>0</v>
      </c>
      <c r="M1385" s="26">
        <f t="shared" si="5184"/>
        <v>3903</v>
      </c>
      <c r="N1385" s="26">
        <f t="shared" si="5185"/>
        <v>3903</v>
      </c>
      <c r="O1385" s="26">
        <f t="shared" si="5186"/>
        <v>3903</v>
      </c>
      <c r="P1385" s="26">
        <f t="shared" si="5239"/>
        <v>0</v>
      </c>
      <c r="Q1385" s="26">
        <f t="shared" si="5240"/>
        <v>0</v>
      </c>
      <c r="R1385" s="26">
        <f t="shared" si="5241"/>
        <v>0</v>
      </c>
      <c r="S1385" s="26">
        <f t="shared" si="5242"/>
        <v>0</v>
      </c>
      <c r="T1385" s="26">
        <f t="shared" si="5243"/>
        <v>0</v>
      </c>
      <c r="U1385" s="26">
        <f t="shared" si="5244"/>
        <v>0</v>
      </c>
      <c r="V1385" s="26">
        <f t="shared" si="5245"/>
        <v>0</v>
      </c>
      <c r="W1385" s="26">
        <f t="shared" si="5246"/>
        <v>0</v>
      </c>
      <c r="X1385" s="26">
        <f t="shared" si="5247"/>
        <v>0</v>
      </c>
      <c r="Y1385" s="26">
        <f t="shared" si="5102"/>
        <v>3903</v>
      </c>
      <c r="Z1385" s="26">
        <f t="shared" si="5103"/>
        <v>3903</v>
      </c>
      <c r="AA1385" s="26">
        <f t="shared" si="5104"/>
        <v>3903</v>
      </c>
      <c r="AB1385" s="26">
        <f t="shared" si="5248"/>
        <v>0</v>
      </c>
      <c r="AC1385" s="26">
        <f t="shared" si="5249"/>
        <v>0</v>
      </c>
      <c r="AD1385" s="26">
        <f t="shared" si="5250"/>
        <v>0</v>
      </c>
      <c r="AE1385" s="26">
        <f t="shared" si="5108"/>
        <v>3903</v>
      </c>
      <c r="AF1385" s="26">
        <f t="shared" si="5109"/>
        <v>3903</v>
      </c>
      <c r="AG1385" s="26">
        <f t="shared" si="5110"/>
        <v>3903</v>
      </c>
      <c r="AH1385" s="26">
        <f t="shared" si="5251"/>
        <v>0</v>
      </c>
      <c r="AI1385" s="26">
        <f t="shared" si="5252"/>
        <v>0</v>
      </c>
      <c r="AJ1385" s="26">
        <f t="shared" si="5253"/>
        <v>0</v>
      </c>
      <c r="AK1385" s="26">
        <f t="shared" si="5254"/>
        <v>0</v>
      </c>
      <c r="AL1385" s="26">
        <f t="shared" si="5255"/>
        <v>0</v>
      </c>
      <c r="AM1385" s="26">
        <f t="shared" si="5256"/>
        <v>0</v>
      </c>
      <c r="AN1385" s="26">
        <f t="shared" si="5257"/>
        <v>0</v>
      </c>
      <c r="AO1385" s="26">
        <f t="shared" si="5258"/>
        <v>0</v>
      </c>
      <c r="AP1385" s="26">
        <f t="shared" si="5259"/>
        <v>0</v>
      </c>
      <c r="AQ1385" s="26">
        <f t="shared" si="5260"/>
        <v>0</v>
      </c>
      <c r="AR1385" s="26">
        <f t="shared" si="5261"/>
        <v>0</v>
      </c>
      <c r="AS1385" s="26">
        <f t="shared" si="5262"/>
        <v>0</v>
      </c>
      <c r="AT1385" s="26">
        <f t="shared" si="5263"/>
        <v>0</v>
      </c>
      <c r="AU1385" s="26">
        <f t="shared" si="5264"/>
        <v>0</v>
      </c>
      <c r="AV1385" s="26">
        <f t="shared" si="5265"/>
        <v>0</v>
      </c>
      <c r="AW1385" s="26">
        <f t="shared" si="5041"/>
        <v>3903</v>
      </c>
      <c r="AX1385" s="26">
        <f t="shared" si="5042"/>
        <v>3903</v>
      </c>
      <c r="AY1385" s="26">
        <f t="shared" si="5043"/>
        <v>3903</v>
      </c>
      <c r="AZ1385" s="26">
        <f t="shared" si="5266"/>
        <v>0</v>
      </c>
      <c r="BA1385" s="26">
        <f t="shared" si="5044"/>
        <v>3903</v>
      </c>
      <c r="BB1385" s="26">
        <f t="shared" si="5045"/>
        <v>3903</v>
      </c>
      <c r="BC1385" s="26">
        <f t="shared" si="5046"/>
        <v>3903</v>
      </c>
      <c r="BD1385" s="26">
        <f t="shared" si="5267"/>
        <v>0</v>
      </c>
      <c r="BE1385" s="26">
        <f t="shared" si="5268"/>
        <v>0</v>
      </c>
      <c r="BF1385" s="26">
        <f t="shared" si="5269"/>
        <v>0</v>
      </c>
      <c r="BG1385" s="26">
        <f t="shared" si="5270"/>
        <v>0</v>
      </c>
      <c r="BH1385" s="26">
        <f t="shared" si="5271"/>
        <v>0</v>
      </c>
      <c r="BI1385" s="26">
        <f t="shared" si="5272"/>
        <v>0</v>
      </c>
      <c r="BJ1385" s="26">
        <f t="shared" si="5273"/>
        <v>0</v>
      </c>
      <c r="BK1385" s="26">
        <f t="shared" si="5274"/>
        <v>0</v>
      </c>
      <c r="BL1385" s="26">
        <f t="shared" si="5275"/>
        <v>0</v>
      </c>
      <c r="BM1385" s="26">
        <f t="shared" si="5276"/>
        <v>0</v>
      </c>
      <c r="BN1385" s="26">
        <f t="shared" si="5277"/>
        <v>0</v>
      </c>
      <c r="BO1385" s="26">
        <f t="shared" si="5038"/>
        <v>3903</v>
      </c>
      <c r="BP1385" s="26">
        <f t="shared" si="5039"/>
        <v>3903</v>
      </c>
      <c r="BQ1385" s="26">
        <f t="shared" si="5040"/>
        <v>3903</v>
      </c>
      <c r="BR1385" s="26">
        <f t="shared" si="5278"/>
        <v>0</v>
      </c>
      <c r="BS1385" s="27"/>
      <c r="BT1385" s="27"/>
      <c r="BU1385" s="23"/>
      <c r="BV1385" s="23"/>
      <c r="BW1385" s="23"/>
      <c r="BX1385" s="23"/>
      <c r="BY1385" s="23"/>
      <c r="BZ1385" s="23"/>
      <c r="CA1385" s="23"/>
      <c r="CB1385" s="23"/>
    </row>
    <row r="1386" s="28" customFormat="1">
      <c r="A1386" s="29" t="s">
        <v>509</v>
      </c>
      <c r="B1386" s="29" t="s">
        <v>178</v>
      </c>
      <c r="C1386" s="29" t="s">
        <v>178</v>
      </c>
      <c r="D1386" s="29"/>
      <c r="E1386" s="29"/>
      <c r="F1386" s="30" t="s">
        <v>243</v>
      </c>
      <c r="G1386" s="31">
        <f>G1387+G1392</f>
        <v>3903</v>
      </c>
      <c r="H1386" s="31">
        <f>H1387+H1392</f>
        <v>3903</v>
      </c>
      <c r="I1386" s="31">
        <f>I1387+I1392</f>
        <v>3903</v>
      </c>
      <c r="J1386" s="31">
        <f>J1387+J1392</f>
        <v>0</v>
      </c>
      <c r="K1386" s="31">
        <f>K1387+K1392</f>
        <v>0</v>
      </c>
      <c r="L1386" s="31">
        <f>L1387+L1392</f>
        <v>0</v>
      </c>
      <c r="M1386" s="31">
        <f t="shared" si="5184"/>
        <v>3903</v>
      </c>
      <c r="N1386" s="31">
        <f t="shared" si="5185"/>
        <v>3903</v>
      </c>
      <c r="O1386" s="31">
        <f t="shared" si="5186"/>
        <v>3903</v>
      </c>
      <c r="P1386" s="31">
        <f>P1387+P1392</f>
        <v>0</v>
      </c>
      <c r="Q1386" s="31">
        <f>Q1387+Q1392</f>
        <v>0</v>
      </c>
      <c r="R1386" s="31">
        <f>R1387+R1392</f>
        <v>0</v>
      </c>
      <c r="S1386" s="31">
        <f>S1387+S1392</f>
        <v>0</v>
      </c>
      <c r="T1386" s="31">
        <f>T1387+T1392</f>
        <v>0</v>
      </c>
      <c r="U1386" s="31">
        <f>U1387+U1392</f>
        <v>0</v>
      </c>
      <c r="V1386" s="31">
        <f>V1387+V1392</f>
        <v>0</v>
      </c>
      <c r="W1386" s="31">
        <f>W1387+W1392</f>
        <v>0</v>
      </c>
      <c r="X1386" s="31">
        <f>X1387+X1392</f>
        <v>0</v>
      </c>
      <c r="Y1386" s="31">
        <f t="shared" si="5102"/>
        <v>3903</v>
      </c>
      <c r="Z1386" s="31">
        <f t="shared" si="5103"/>
        <v>3903</v>
      </c>
      <c r="AA1386" s="31">
        <f t="shared" si="5104"/>
        <v>3903</v>
      </c>
      <c r="AB1386" s="31">
        <f>AB1387+AB1392</f>
        <v>0</v>
      </c>
      <c r="AC1386" s="31">
        <f>AC1387+AC1392</f>
        <v>0</v>
      </c>
      <c r="AD1386" s="31">
        <f>AD1387+AD1392</f>
        <v>0</v>
      </c>
      <c r="AE1386" s="31">
        <f t="shared" si="5108"/>
        <v>3903</v>
      </c>
      <c r="AF1386" s="31">
        <f t="shared" si="5109"/>
        <v>3903</v>
      </c>
      <c r="AG1386" s="31">
        <f t="shared" si="5110"/>
        <v>3903</v>
      </c>
      <c r="AH1386" s="31">
        <f>AH1387+AH1392</f>
        <v>0</v>
      </c>
      <c r="AI1386" s="31">
        <f>AI1387+AI1392</f>
        <v>0</v>
      </c>
      <c r="AJ1386" s="31">
        <f>AJ1387+AJ1392</f>
        <v>0</v>
      </c>
      <c r="AK1386" s="31">
        <f>AK1387+AK1392</f>
        <v>0</v>
      </c>
      <c r="AL1386" s="31">
        <f>AL1387+AL1392</f>
        <v>0</v>
      </c>
      <c r="AM1386" s="31">
        <f>AM1387+AM1392</f>
        <v>0</v>
      </c>
      <c r="AN1386" s="31">
        <f>AN1387+AN1392</f>
        <v>0</v>
      </c>
      <c r="AO1386" s="31">
        <f>AO1387+AO1392</f>
        <v>0</v>
      </c>
      <c r="AP1386" s="31">
        <f>AP1387+AP1392</f>
        <v>0</v>
      </c>
      <c r="AQ1386" s="31">
        <f>AQ1387+AQ1392</f>
        <v>0</v>
      </c>
      <c r="AR1386" s="31">
        <f>AR1387+AR1392</f>
        <v>0</v>
      </c>
      <c r="AS1386" s="31">
        <f>AS1387+AS1392</f>
        <v>0</v>
      </c>
      <c r="AT1386" s="31">
        <f>AT1387+AT1392</f>
        <v>0</v>
      </c>
      <c r="AU1386" s="31">
        <f>AU1387+AU1392</f>
        <v>0</v>
      </c>
      <c r="AV1386" s="31">
        <f>AV1387+AV1392</f>
        <v>0</v>
      </c>
      <c r="AW1386" s="31">
        <f t="shared" si="5041"/>
        <v>3903</v>
      </c>
      <c r="AX1386" s="31">
        <f t="shared" si="5042"/>
        <v>3903</v>
      </c>
      <c r="AY1386" s="31">
        <f t="shared" si="5043"/>
        <v>3903</v>
      </c>
      <c r="AZ1386" s="31">
        <f>AZ1387+AZ1392</f>
        <v>0</v>
      </c>
      <c r="BA1386" s="31">
        <f t="shared" si="5044"/>
        <v>3903</v>
      </c>
      <c r="BB1386" s="31">
        <f t="shared" si="5045"/>
        <v>3903</v>
      </c>
      <c r="BC1386" s="31">
        <f t="shared" si="5046"/>
        <v>3903</v>
      </c>
      <c r="BD1386" s="31">
        <f>BD1387+BD1392</f>
        <v>0</v>
      </c>
      <c r="BE1386" s="31">
        <f>BE1387+BE1392</f>
        <v>0</v>
      </c>
      <c r="BF1386" s="31">
        <f>BF1387+BF1392</f>
        <v>0</v>
      </c>
      <c r="BG1386" s="31">
        <f>BG1387+BG1392</f>
        <v>0</v>
      </c>
      <c r="BH1386" s="31">
        <f>BH1387+BH1392</f>
        <v>0</v>
      </c>
      <c r="BI1386" s="31">
        <f>BI1387+BI1392</f>
        <v>0</v>
      </c>
      <c r="BJ1386" s="31">
        <f>BJ1387+BJ1392</f>
        <v>0</v>
      </c>
      <c r="BK1386" s="31">
        <f>BK1387+BK1392</f>
        <v>0</v>
      </c>
      <c r="BL1386" s="31">
        <f>BL1387+BL1392</f>
        <v>0</v>
      </c>
      <c r="BM1386" s="31">
        <f>BM1387+BM1392</f>
        <v>0</v>
      </c>
      <c r="BN1386" s="31">
        <f>BN1387+BN1392</f>
        <v>0</v>
      </c>
      <c r="BO1386" s="31">
        <f t="shared" si="5038"/>
        <v>3903</v>
      </c>
      <c r="BP1386" s="31">
        <f t="shared" si="5039"/>
        <v>3903</v>
      </c>
      <c r="BQ1386" s="31">
        <f t="shared" si="5040"/>
        <v>3903</v>
      </c>
      <c r="BR1386" s="31">
        <f>BR1387+BR1392</f>
        <v>0</v>
      </c>
      <c r="BS1386" s="32"/>
      <c r="BT1386" s="32"/>
      <c r="BU1386" s="28"/>
      <c r="BV1386" s="28"/>
      <c r="BW1386" s="28"/>
      <c r="BX1386" s="28"/>
      <c r="BY1386" s="28"/>
      <c r="BZ1386" s="28"/>
      <c r="CA1386" s="28"/>
      <c r="CB1386" s="28"/>
    </row>
    <row r="1387" s="1" customFormat="1" ht="63">
      <c r="A1387" s="33" t="s">
        <v>509</v>
      </c>
      <c r="B1387" s="33" t="s">
        <v>178</v>
      </c>
      <c r="C1387" s="33" t="s">
        <v>178</v>
      </c>
      <c r="D1387" s="33" t="s">
        <v>84</v>
      </c>
      <c r="E1387" s="38"/>
      <c r="F1387" s="34" t="s">
        <v>85</v>
      </c>
      <c r="G1387" s="17">
        <f t="shared" ref="G1387:G1412" si="5279">G1388</f>
        <v>3353</v>
      </c>
      <c r="H1387" s="17">
        <f t="shared" si="5048"/>
        <v>3353</v>
      </c>
      <c r="I1387" s="17">
        <f t="shared" ref="I1387:I1412" si="5280">I1388</f>
        <v>3353</v>
      </c>
      <c r="J1387" s="17">
        <f t="shared" ref="J1387:J1412" si="5281">J1388</f>
        <v>0</v>
      </c>
      <c r="K1387" s="17">
        <f t="shared" ref="K1387:K1412" si="5282">K1388</f>
        <v>0</v>
      </c>
      <c r="L1387" s="17">
        <f t="shared" ref="L1387:L1412" si="5283">L1388</f>
        <v>0</v>
      </c>
      <c r="M1387" s="17">
        <f t="shared" si="5184"/>
        <v>3353</v>
      </c>
      <c r="N1387" s="17">
        <f t="shared" si="5185"/>
        <v>3353</v>
      </c>
      <c r="O1387" s="17">
        <f t="shared" si="5186"/>
        <v>3353</v>
      </c>
      <c r="P1387" s="17">
        <f t="shared" ref="P1387:P1412" si="5284">P1388</f>
        <v>0</v>
      </c>
      <c r="Q1387" s="17">
        <f t="shared" ref="Q1387:Q1412" si="5285">Q1388</f>
        <v>0</v>
      </c>
      <c r="R1387" s="17">
        <f t="shared" ref="R1387:R1412" si="5286">R1388</f>
        <v>0</v>
      </c>
      <c r="S1387" s="17">
        <f t="shared" ref="S1387:S1412" si="5287">S1388</f>
        <v>0</v>
      </c>
      <c r="T1387" s="17">
        <f t="shared" ref="T1387:T1412" si="5288">T1388</f>
        <v>0</v>
      </c>
      <c r="U1387" s="17">
        <f t="shared" ref="U1387:U1412" si="5289">U1388</f>
        <v>0</v>
      </c>
      <c r="V1387" s="17">
        <f t="shared" ref="V1387:V1412" si="5290">V1388</f>
        <v>0</v>
      </c>
      <c r="W1387" s="17">
        <f t="shared" ref="W1387:W1412" si="5291">W1388</f>
        <v>0</v>
      </c>
      <c r="X1387" s="17">
        <f t="shared" ref="X1387:X1412" si="5292">X1388</f>
        <v>0</v>
      </c>
      <c r="Y1387" s="17">
        <f t="shared" si="5102"/>
        <v>3353</v>
      </c>
      <c r="Z1387" s="17">
        <f t="shared" si="5103"/>
        <v>3353</v>
      </c>
      <c r="AA1387" s="17">
        <f t="shared" si="5104"/>
        <v>3353</v>
      </c>
      <c r="AB1387" s="17">
        <f t="shared" ref="AB1387:AB1397" si="5293">AB1388</f>
        <v>0</v>
      </c>
      <c r="AC1387" s="17">
        <f t="shared" ref="AC1387:AC1397" si="5294">AC1388</f>
        <v>0</v>
      </c>
      <c r="AD1387" s="17">
        <f t="shared" ref="AD1387:AD1397" si="5295">AD1388</f>
        <v>0</v>
      </c>
      <c r="AE1387" s="17">
        <f t="shared" si="5108"/>
        <v>3353</v>
      </c>
      <c r="AF1387" s="17">
        <f t="shared" si="5109"/>
        <v>3353</v>
      </c>
      <c r="AG1387" s="17">
        <f t="shared" si="5110"/>
        <v>3353</v>
      </c>
      <c r="AH1387" s="17">
        <f t="shared" ref="AH1387:AH1397" si="5296">AH1388</f>
        <v>0</v>
      </c>
      <c r="AI1387" s="17">
        <f t="shared" ref="AI1387:AI1397" si="5297">AI1388</f>
        <v>0</v>
      </c>
      <c r="AJ1387" s="17">
        <f t="shared" ref="AJ1387:AJ1397" si="5298">AJ1388</f>
        <v>0</v>
      </c>
      <c r="AK1387" s="17">
        <f t="shared" ref="AK1387:AK1397" si="5299">AK1388</f>
        <v>0</v>
      </c>
      <c r="AL1387" s="17">
        <f t="shared" ref="AL1387:AL1397" si="5300">AL1388</f>
        <v>0</v>
      </c>
      <c r="AM1387" s="17">
        <f t="shared" ref="AM1387:AM1397" si="5301">AM1388</f>
        <v>0</v>
      </c>
      <c r="AN1387" s="17">
        <f t="shared" ref="AN1387:AN1397" si="5302">AN1388</f>
        <v>0</v>
      </c>
      <c r="AO1387" s="17">
        <f t="shared" ref="AO1387:AO1397" si="5303">AO1388</f>
        <v>0</v>
      </c>
      <c r="AP1387" s="17">
        <f t="shared" ref="AP1387:AP1397" si="5304">AP1388</f>
        <v>0</v>
      </c>
      <c r="AQ1387" s="17">
        <f t="shared" ref="AQ1387:AQ1397" si="5305">AQ1388</f>
        <v>0</v>
      </c>
      <c r="AR1387" s="17">
        <f t="shared" ref="AR1387:AR1397" si="5306">AR1388</f>
        <v>0</v>
      </c>
      <c r="AS1387" s="17">
        <f t="shared" ref="AS1387:AS1397" si="5307">AS1388</f>
        <v>0</v>
      </c>
      <c r="AT1387" s="17">
        <f t="shared" ref="AT1387:AT1397" si="5308">AT1388</f>
        <v>0</v>
      </c>
      <c r="AU1387" s="17">
        <f t="shared" ref="AU1387:AU1397" si="5309">AU1388</f>
        <v>0</v>
      </c>
      <c r="AV1387" s="17">
        <f t="shared" ref="AV1387:AV1397" si="5310">AV1388</f>
        <v>0</v>
      </c>
      <c r="AW1387" s="17">
        <f t="shared" si="5041"/>
        <v>3353</v>
      </c>
      <c r="AX1387" s="17">
        <f t="shared" si="5042"/>
        <v>3353</v>
      </c>
      <c r="AY1387" s="17">
        <f t="shared" si="5043"/>
        <v>3353</v>
      </c>
      <c r="AZ1387" s="17">
        <f t="shared" ref="AZ1387:AZ1397" si="5311">AZ1388</f>
        <v>0</v>
      </c>
      <c r="BA1387" s="17">
        <f t="shared" si="5044"/>
        <v>3353</v>
      </c>
      <c r="BB1387" s="17">
        <f t="shared" si="5045"/>
        <v>3353</v>
      </c>
      <c r="BC1387" s="17">
        <f t="shared" si="5046"/>
        <v>3353</v>
      </c>
      <c r="BD1387" s="17">
        <f t="shared" ref="BD1387:BD1397" si="5312">BD1388</f>
        <v>0</v>
      </c>
      <c r="BE1387" s="17">
        <f t="shared" ref="BE1387:BE1397" si="5313">BE1388</f>
        <v>0</v>
      </c>
      <c r="BF1387" s="17">
        <f t="shared" ref="BF1387:BF1397" si="5314">BF1388</f>
        <v>0</v>
      </c>
      <c r="BG1387" s="17">
        <f t="shared" ref="BG1387:BG1397" si="5315">BG1388</f>
        <v>0</v>
      </c>
      <c r="BH1387" s="17">
        <f t="shared" ref="BH1387:BH1397" si="5316">BH1388</f>
        <v>0</v>
      </c>
      <c r="BI1387" s="17">
        <f t="shared" ref="BI1387:BI1397" si="5317">BI1388</f>
        <v>0</v>
      </c>
      <c r="BJ1387" s="17">
        <f t="shared" ref="BJ1387:BJ1397" si="5318">BJ1388</f>
        <v>0</v>
      </c>
      <c r="BK1387" s="17">
        <f t="shared" ref="BK1387:BK1397" si="5319">BK1388</f>
        <v>0</v>
      </c>
      <c r="BL1387" s="17">
        <f t="shared" ref="BL1387:BL1397" si="5320">BL1388</f>
        <v>0</v>
      </c>
      <c r="BM1387" s="17">
        <f t="shared" ref="BM1387:BM1397" si="5321">BM1388</f>
        <v>0</v>
      </c>
      <c r="BN1387" s="17">
        <f t="shared" ref="BN1387:BN1397" si="5322">BN1388</f>
        <v>0</v>
      </c>
      <c r="BO1387" s="17">
        <f t="shared" si="5038"/>
        <v>3353</v>
      </c>
      <c r="BP1387" s="17">
        <f t="shared" si="5039"/>
        <v>3353</v>
      </c>
      <c r="BQ1387" s="17">
        <f t="shared" si="5040"/>
        <v>3353</v>
      </c>
      <c r="BR1387" s="17">
        <f t="shared" ref="BR1387:BR1397" si="5323">BR1388</f>
        <v>0</v>
      </c>
      <c r="BS1387" s="35"/>
      <c r="BT1387" s="35"/>
      <c r="BU1387" s="1"/>
      <c r="BV1387" s="1"/>
      <c r="BW1387" s="1"/>
      <c r="BX1387" s="1"/>
      <c r="BY1387" s="1"/>
      <c r="BZ1387" s="1"/>
      <c r="CA1387" s="1"/>
      <c r="CB1387" s="1"/>
    </row>
    <row r="1388" s="1" customFormat="1" ht="31.5" hidden="1">
      <c r="A1388" s="33" t="s">
        <v>509</v>
      </c>
      <c r="B1388" s="33" t="s">
        <v>178</v>
      </c>
      <c r="C1388" s="33" t="s">
        <v>178</v>
      </c>
      <c r="D1388" s="33" t="s">
        <v>153</v>
      </c>
      <c r="E1388" s="38"/>
      <c r="F1388" s="34" t="s">
        <v>43</v>
      </c>
      <c r="G1388" s="17">
        <f t="shared" si="5279"/>
        <v>3353</v>
      </c>
      <c r="H1388" s="17">
        <f t="shared" si="5048"/>
        <v>3353</v>
      </c>
      <c r="I1388" s="17">
        <f t="shared" si="5280"/>
        <v>3353</v>
      </c>
      <c r="J1388" s="17">
        <f t="shared" si="5281"/>
        <v>0</v>
      </c>
      <c r="K1388" s="17">
        <f t="shared" si="5282"/>
        <v>0</v>
      </c>
      <c r="L1388" s="17">
        <f t="shared" si="5283"/>
        <v>0</v>
      </c>
      <c r="M1388" s="17">
        <f t="shared" si="5184"/>
        <v>3353</v>
      </c>
      <c r="N1388" s="17">
        <f t="shared" si="5185"/>
        <v>3353</v>
      </c>
      <c r="O1388" s="17">
        <f t="shared" si="5186"/>
        <v>3353</v>
      </c>
      <c r="P1388" s="17">
        <f t="shared" si="5284"/>
        <v>0</v>
      </c>
      <c r="Q1388" s="17">
        <f t="shared" si="5285"/>
        <v>0</v>
      </c>
      <c r="R1388" s="17">
        <f t="shared" si="5286"/>
        <v>0</v>
      </c>
      <c r="S1388" s="17">
        <f t="shared" si="5287"/>
        <v>0</v>
      </c>
      <c r="T1388" s="17">
        <f t="shared" si="5288"/>
        <v>0</v>
      </c>
      <c r="U1388" s="17">
        <f t="shared" si="5289"/>
        <v>0</v>
      </c>
      <c r="V1388" s="17">
        <f t="shared" si="5290"/>
        <v>0</v>
      </c>
      <c r="W1388" s="17">
        <f t="shared" si="5291"/>
        <v>0</v>
      </c>
      <c r="X1388" s="17">
        <f t="shared" si="5292"/>
        <v>0</v>
      </c>
      <c r="Y1388" s="17">
        <f t="shared" si="5102"/>
        <v>3353</v>
      </c>
      <c r="Z1388" s="17">
        <f t="shared" si="5103"/>
        <v>3353</v>
      </c>
      <c r="AA1388" s="17">
        <f t="shared" si="5104"/>
        <v>3353</v>
      </c>
      <c r="AB1388" s="17">
        <f t="shared" si="5293"/>
        <v>0</v>
      </c>
      <c r="AC1388" s="17">
        <f t="shared" si="5294"/>
        <v>0</v>
      </c>
      <c r="AD1388" s="17">
        <f t="shared" si="5295"/>
        <v>0</v>
      </c>
      <c r="AE1388" s="17">
        <f t="shared" si="5108"/>
        <v>3353</v>
      </c>
      <c r="AF1388" s="17">
        <f t="shared" si="5109"/>
        <v>3353</v>
      </c>
      <c r="AG1388" s="17">
        <f t="shared" si="5110"/>
        <v>3353</v>
      </c>
      <c r="AH1388" s="17">
        <f t="shared" si="5296"/>
        <v>0</v>
      </c>
      <c r="AI1388" s="17">
        <f t="shared" si="5297"/>
        <v>0</v>
      </c>
      <c r="AJ1388" s="17">
        <f t="shared" si="5298"/>
        <v>0</v>
      </c>
      <c r="AK1388" s="17">
        <f t="shared" si="5299"/>
        <v>0</v>
      </c>
      <c r="AL1388" s="17">
        <f t="shared" si="5300"/>
        <v>0</v>
      </c>
      <c r="AM1388" s="17">
        <f t="shared" si="5301"/>
        <v>0</v>
      </c>
      <c r="AN1388" s="17">
        <f t="shared" si="5302"/>
        <v>0</v>
      </c>
      <c r="AO1388" s="17">
        <f t="shared" si="5303"/>
        <v>0</v>
      </c>
      <c r="AP1388" s="17">
        <f t="shared" si="5304"/>
        <v>0</v>
      </c>
      <c r="AQ1388" s="17">
        <f t="shared" si="5305"/>
        <v>0</v>
      </c>
      <c r="AR1388" s="17">
        <f t="shared" si="5306"/>
        <v>0</v>
      </c>
      <c r="AS1388" s="17">
        <f t="shared" si="5307"/>
        <v>0</v>
      </c>
      <c r="AT1388" s="17">
        <f t="shared" si="5308"/>
        <v>0</v>
      </c>
      <c r="AU1388" s="17">
        <f t="shared" si="5309"/>
        <v>0</v>
      </c>
      <c r="AV1388" s="17">
        <f t="shared" si="5310"/>
        <v>0</v>
      </c>
      <c r="AW1388" s="17">
        <f t="shared" si="5041"/>
        <v>3353</v>
      </c>
      <c r="AX1388" s="17">
        <f t="shared" si="5042"/>
        <v>3353</v>
      </c>
      <c r="AY1388" s="17">
        <f t="shared" si="5043"/>
        <v>3353</v>
      </c>
      <c r="AZ1388" s="17">
        <f t="shared" si="5311"/>
        <v>0</v>
      </c>
      <c r="BA1388" s="17">
        <f t="shared" si="5044"/>
        <v>3353</v>
      </c>
      <c r="BB1388" s="17">
        <f t="shared" si="5045"/>
        <v>3353</v>
      </c>
      <c r="BC1388" s="17">
        <f t="shared" si="5046"/>
        <v>3353</v>
      </c>
      <c r="BD1388" s="17">
        <f t="shared" si="5312"/>
        <v>0</v>
      </c>
      <c r="BE1388" s="17">
        <f t="shared" si="5313"/>
        <v>0</v>
      </c>
      <c r="BF1388" s="17">
        <f t="shared" si="5314"/>
        <v>0</v>
      </c>
      <c r="BG1388" s="17">
        <f t="shared" si="5315"/>
        <v>0</v>
      </c>
      <c r="BH1388" s="17">
        <f t="shared" si="5316"/>
        <v>0</v>
      </c>
      <c r="BI1388" s="17">
        <f t="shared" si="5317"/>
        <v>0</v>
      </c>
      <c r="BJ1388" s="17">
        <f t="shared" si="5318"/>
        <v>0</v>
      </c>
      <c r="BK1388" s="17">
        <f t="shared" si="5319"/>
        <v>0</v>
      </c>
      <c r="BL1388" s="17">
        <f t="shared" si="5320"/>
        <v>0</v>
      </c>
      <c r="BM1388" s="17">
        <f t="shared" si="5321"/>
        <v>0</v>
      </c>
      <c r="BN1388" s="17">
        <f t="shared" si="5322"/>
        <v>0</v>
      </c>
      <c r="BO1388" s="17">
        <f t="shared" ref="BO1388:BO1451" si="5324">BA1388+BD1388+BE1388+BF1388+BG1388</f>
        <v>3353</v>
      </c>
      <c r="BP1388" s="17">
        <f t="shared" ref="BP1388:BP1451" si="5325">BB1388+BH1388+BI1388+BJ1388+BK1388</f>
        <v>3353</v>
      </c>
      <c r="BQ1388" s="17">
        <f t="shared" ref="BQ1388:BQ1451" si="5326">BC1388+BL1388+BM1388+BN1388</f>
        <v>3353</v>
      </c>
      <c r="BR1388" s="17">
        <f t="shared" si="5323"/>
        <v>0</v>
      </c>
      <c r="BS1388" s="35">
        <v>0</v>
      </c>
      <c r="BT1388" s="35"/>
      <c r="BU1388" s="1"/>
      <c r="BV1388" s="1"/>
      <c r="BW1388" s="1"/>
      <c r="BX1388" s="1"/>
      <c r="BY1388" s="1"/>
      <c r="BZ1388" s="1"/>
      <c r="CA1388" s="1"/>
      <c r="CB1388" s="1"/>
    </row>
    <row r="1389" s="1" customFormat="1" ht="78.75">
      <c r="A1389" s="33" t="s">
        <v>509</v>
      </c>
      <c r="B1389" s="33" t="s">
        <v>178</v>
      </c>
      <c r="C1389" s="33" t="s">
        <v>178</v>
      </c>
      <c r="D1389" s="33" t="s">
        <v>260</v>
      </c>
      <c r="E1389" s="38"/>
      <c r="F1389" s="34" t="s">
        <v>261</v>
      </c>
      <c r="G1389" s="17">
        <f t="shared" si="5279"/>
        <v>3353</v>
      </c>
      <c r="H1389" s="17">
        <f t="shared" si="5048"/>
        <v>3353</v>
      </c>
      <c r="I1389" s="17">
        <f t="shared" si="5280"/>
        <v>3353</v>
      </c>
      <c r="J1389" s="17">
        <f t="shared" si="5281"/>
        <v>0</v>
      </c>
      <c r="K1389" s="17">
        <f t="shared" si="5282"/>
        <v>0</v>
      </c>
      <c r="L1389" s="17">
        <f t="shared" si="5283"/>
        <v>0</v>
      </c>
      <c r="M1389" s="17">
        <f t="shared" si="5184"/>
        <v>3353</v>
      </c>
      <c r="N1389" s="17">
        <f t="shared" si="5185"/>
        <v>3353</v>
      </c>
      <c r="O1389" s="17">
        <f t="shared" si="5186"/>
        <v>3353</v>
      </c>
      <c r="P1389" s="17">
        <f t="shared" si="5284"/>
        <v>0</v>
      </c>
      <c r="Q1389" s="17">
        <f t="shared" si="5285"/>
        <v>0</v>
      </c>
      <c r="R1389" s="17">
        <f t="shared" si="5286"/>
        <v>0</v>
      </c>
      <c r="S1389" s="17">
        <f t="shared" si="5287"/>
        <v>0</v>
      </c>
      <c r="T1389" s="17">
        <f t="shared" si="5288"/>
        <v>0</v>
      </c>
      <c r="U1389" s="17">
        <f t="shared" si="5289"/>
        <v>0</v>
      </c>
      <c r="V1389" s="17">
        <f t="shared" si="5290"/>
        <v>0</v>
      </c>
      <c r="W1389" s="17">
        <f t="shared" si="5291"/>
        <v>0</v>
      </c>
      <c r="X1389" s="17">
        <f t="shared" si="5292"/>
        <v>0</v>
      </c>
      <c r="Y1389" s="17">
        <f t="shared" si="5102"/>
        <v>3353</v>
      </c>
      <c r="Z1389" s="17">
        <f t="shared" si="5103"/>
        <v>3353</v>
      </c>
      <c r="AA1389" s="17">
        <f t="shared" si="5104"/>
        <v>3353</v>
      </c>
      <c r="AB1389" s="17">
        <f t="shared" si="5293"/>
        <v>0</v>
      </c>
      <c r="AC1389" s="17">
        <f t="shared" si="5294"/>
        <v>0</v>
      </c>
      <c r="AD1389" s="17">
        <f t="shared" si="5295"/>
        <v>0</v>
      </c>
      <c r="AE1389" s="17">
        <f t="shared" si="5108"/>
        <v>3353</v>
      </c>
      <c r="AF1389" s="17">
        <f t="shared" si="5109"/>
        <v>3353</v>
      </c>
      <c r="AG1389" s="17">
        <f t="shared" si="5110"/>
        <v>3353</v>
      </c>
      <c r="AH1389" s="17">
        <f t="shared" si="5296"/>
        <v>0</v>
      </c>
      <c r="AI1389" s="17">
        <f t="shared" si="5297"/>
        <v>0</v>
      </c>
      <c r="AJ1389" s="17">
        <f t="shared" si="5298"/>
        <v>0</v>
      </c>
      <c r="AK1389" s="17">
        <f t="shared" si="5299"/>
        <v>0</v>
      </c>
      <c r="AL1389" s="17">
        <f t="shared" si="5300"/>
        <v>0</v>
      </c>
      <c r="AM1389" s="17">
        <f t="shared" si="5301"/>
        <v>0</v>
      </c>
      <c r="AN1389" s="17">
        <f t="shared" si="5302"/>
        <v>0</v>
      </c>
      <c r="AO1389" s="17">
        <f t="shared" si="5303"/>
        <v>0</v>
      </c>
      <c r="AP1389" s="17">
        <f t="shared" si="5304"/>
        <v>0</v>
      </c>
      <c r="AQ1389" s="17">
        <f t="shared" si="5305"/>
        <v>0</v>
      </c>
      <c r="AR1389" s="17">
        <f t="shared" si="5306"/>
        <v>0</v>
      </c>
      <c r="AS1389" s="17">
        <f t="shared" si="5307"/>
        <v>0</v>
      </c>
      <c r="AT1389" s="17">
        <f t="shared" si="5308"/>
        <v>0</v>
      </c>
      <c r="AU1389" s="17">
        <f t="shared" si="5309"/>
        <v>0</v>
      </c>
      <c r="AV1389" s="17">
        <f t="shared" si="5310"/>
        <v>0</v>
      </c>
      <c r="AW1389" s="17">
        <f t="shared" si="5041"/>
        <v>3353</v>
      </c>
      <c r="AX1389" s="17">
        <f t="shared" si="5042"/>
        <v>3353</v>
      </c>
      <c r="AY1389" s="17">
        <f t="shared" si="5043"/>
        <v>3353</v>
      </c>
      <c r="AZ1389" s="17">
        <f t="shared" si="5311"/>
        <v>0</v>
      </c>
      <c r="BA1389" s="17">
        <f t="shared" si="5044"/>
        <v>3353</v>
      </c>
      <c r="BB1389" s="17">
        <f t="shared" si="5045"/>
        <v>3353</v>
      </c>
      <c r="BC1389" s="17">
        <f t="shared" si="5046"/>
        <v>3353</v>
      </c>
      <c r="BD1389" s="17">
        <f t="shared" si="5312"/>
        <v>0</v>
      </c>
      <c r="BE1389" s="17">
        <f t="shared" si="5313"/>
        <v>0</v>
      </c>
      <c r="BF1389" s="17">
        <f t="shared" si="5314"/>
        <v>0</v>
      </c>
      <c r="BG1389" s="17">
        <f t="shared" si="5315"/>
        <v>0</v>
      </c>
      <c r="BH1389" s="17">
        <f t="shared" si="5316"/>
        <v>0</v>
      </c>
      <c r="BI1389" s="17">
        <f t="shared" si="5317"/>
        <v>0</v>
      </c>
      <c r="BJ1389" s="17">
        <f t="shared" si="5318"/>
        <v>0</v>
      </c>
      <c r="BK1389" s="17">
        <f t="shared" si="5319"/>
        <v>0</v>
      </c>
      <c r="BL1389" s="17">
        <f t="shared" si="5320"/>
        <v>0</v>
      </c>
      <c r="BM1389" s="17">
        <f t="shared" si="5321"/>
        <v>0</v>
      </c>
      <c r="BN1389" s="17">
        <f t="shared" si="5322"/>
        <v>0</v>
      </c>
      <c r="BO1389" s="17">
        <f t="shared" si="5324"/>
        <v>3353</v>
      </c>
      <c r="BP1389" s="17">
        <f t="shared" si="5325"/>
        <v>3353</v>
      </c>
      <c r="BQ1389" s="17">
        <f t="shared" si="5326"/>
        <v>3353</v>
      </c>
      <c r="BR1389" s="17">
        <f t="shared" si="5323"/>
        <v>0</v>
      </c>
      <c r="BS1389" s="35"/>
      <c r="BT1389" s="35"/>
      <c r="BU1389" s="1"/>
      <c r="BV1389" s="1"/>
      <c r="BW1389" s="1"/>
      <c r="BX1389" s="1"/>
      <c r="BY1389" s="1"/>
      <c r="BZ1389" s="1"/>
      <c r="CA1389" s="1"/>
      <c r="CB1389" s="1"/>
    </row>
    <row r="1390" s="1" customFormat="1" ht="157.5">
      <c r="A1390" s="33" t="s">
        <v>509</v>
      </c>
      <c r="B1390" s="33" t="s">
        <v>178</v>
      </c>
      <c r="C1390" s="33" t="s">
        <v>178</v>
      </c>
      <c r="D1390" s="33" t="s">
        <v>477</v>
      </c>
      <c r="E1390" s="38"/>
      <c r="F1390" s="34" t="s">
        <v>478</v>
      </c>
      <c r="G1390" s="17">
        <f t="shared" si="5279"/>
        <v>3353</v>
      </c>
      <c r="H1390" s="17">
        <f t="shared" si="5048"/>
        <v>3353</v>
      </c>
      <c r="I1390" s="17">
        <f t="shared" si="5280"/>
        <v>3353</v>
      </c>
      <c r="J1390" s="17">
        <f t="shared" si="5281"/>
        <v>0</v>
      </c>
      <c r="K1390" s="17">
        <f t="shared" si="5282"/>
        <v>0</v>
      </c>
      <c r="L1390" s="17">
        <f t="shared" si="5283"/>
        <v>0</v>
      </c>
      <c r="M1390" s="17">
        <f t="shared" si="5184"/>
        <v>3353</v>
      </c>
      <c r="N1390" s="17">
        <f t="shared" si="5185"/>
        <v>3353</v>
      </c>
      <c r="O1390" s="17">
        <f t="shared" si="5186"/>
        <v>3353</v>
      </c>
      <c r="P1390" s="17">
        <f t="shared" si="5284"/>
        <v>0</v>
      </c>
      <c r="Q1390" s="17">
        <f t="shared" si="5285"/>
        <v>0</v>
      </c>
      <c r="R1390" s="17">
        <f t="shared" si="5286"/>
        <v>0</v>
      </c>
      <c r="S1390" s="17">
        <f t="shared" si="5287"/>
        <v>0</v>
      </c>
      <c r="T1390" s="17">
        <f t="shared" si="5288"/>
        <v>0</v>
      </c>
      <c r="U1390" s="17">
        <f t="shared" si="5289"/>
        <v>0</v>
      </c>
      <c r="V1390" s="17">
        <f t="shared" si="5290"/>
        <v>0</v>
      </c>
      <c r="W1390" s="17">
        <f t="shared" si="5291"/>
        <v>0</v>
      </c>
      <c r="X1390" s="17">
        <f t="shared" si="5292"/>
        <v>0</v>
      </c>
      <c r="Y1390" s="17">
        <f t="shared" si="5102"/>
        <v>3353</v>
      </c>
      <c r="Z1390" s="17">
        <f t="shared" si="5103"/>
        <v>3353</v>
      </c>
      <c r="AA1390" s="17">
        <f t="shared" si="5104"/>
        <v>3353</v>
      </c>
      <c r="AB1390" s="17">
        <f t="shared" si="5293"/>
        <v>0</v>
      </c>
      <c r="AC1390" s="17">
        <f t="shared" si="5294"/>
        <v>0</v>
      </c>
      <c r="AD1390" s="17">
        <f t="shared" si="5295"/>
        <v>0</v>
      </c>
      <c r="AE1390" s="17">
        <f t="shared" si="5108"/>
        <v>3353</v>
      </c>
      <c r="AF1390" s="17">
        <f t="shared" si="5109"/>
        <v>3353</v>
      </c>
      <c r="AG1390" s="17">
        <f t="shared" si="5110"/>
        <v>3353</v>
      </c>
      <c r="AH1390" s="17">
        <f t="shared" si="5296"/>
        <v>0</v>
      </c>
      <c r="AI1390" s="17">
        <f t="shared" si="5297"/>
        <v>0</v>
      </c>
      <c r="AJ1390" s="17">
        <f t="shared" si="5298"/>
        <v>0</v>
      </c>
      <c r="AK1390" s="17">
        <f t="shared" si="5299"/>
        <v>0</v>
      </c>
      <c r="AL1390" s="17">
        <f t="shared" si="5300"/>
        <v>0</v>
      </c>
      <c r="AM1390" s="17">
        <f t="shared" si="5301"/>
        <v>0</v>
      </c>
      <c r="AN1390" s="17">
        <f t="shared" si="5302"/>
        <v>0</v>
      </c>
      <c r="AO1390" s="17">
        <f t="shared" si="5303"/>
        <v>0</v>
      </c>
      <c r="AP1390" s="17">
        <f t="shared" si="5304"/>
        <v>0</v>
      </c>
      <c r="AQ1390" s="17">
        <f t="shared" si="5305"/>
        <v>0</v>
      </c>
      <c r="AR1390" s="17">
        <f t="shared" si="5306"/>
        <v>0</v>
      </c>
      <c r="AS1390" s="17">
        <f t="shared" si="5307"/>
        <v>0</v>
      </c>
      <c r="AT1390" s="17">
        <f t="shared" si="5308"/>
        <v>0</v>
      </c>
      <c r="AU1390" s="17">
        <f t="shared" si="5309"/>
        <v>0</v>
      </c>
      <c r="AV1390" s="17">
        <f t="shared" si="5310"/>
        <v>0</v>
      </c>
      <c r="AW1390" s="17">
        <f t="shared" si="5041"/>
        <v>3353</v>
      </c>
      <c r="AX1390" s="17">
        <f t="shared" si="5042"/>
        <v>3353</v>
      </c>
      <c r="AY1390" s="17">
        <f t="shared" si="5043"/>
        <v>3353</v>
      </c>
      <c r="AZ1390" s="17">
        <f t="shared" si="5311"/>
        <v>0</v>
      </c>
      <c r="BA1390" s="17">
        <f t="shared" si="5044"/>
        <v>3353</v>
      </c>
      <c r="BB1390" s="17">
        <f t="shared" si="5045"/>
        <v>3353</v>
      </c>
      <c r="BC1390" s="17">
        <f t="shared" si="5046"/>
        <v>3353</v>
      </c>
      <c r="BD1390" s="17">
        <f t="shared" si="5312"/>
        <v>0</v>
      </c>
      <c r="BE1390" s="17">
        <f t="shared" si="5313"/>
        <v>0</v>
      </c>
      <c r="BF1390" s="17">
        <f t="shared" si="5314"/>
        <v>0</v>
      </c>
      <c r="BG1390" s="17">
        <f t="shared" si="5315"/>
        <v>0</v>
      </c>
      <c r="BH1390" s="17">
        <f t="shared" si="5316"/>
        <v>0</v>
      </c>
      <c r="BI1390" s="17">
        <f t="shared" si="5317"/>
        <v>0</v>
      </c>
      <c r="BJ1390" s="17">
        <f t="shared" si="5318"/>
        <v>0</v>
      </c>
      <c r="BK1390" s="17">
        <f t="shared" si="5319"/>
        <v>0</v>
      </c>
      <c r="BL1390" s="17">
        <f t="shared" si="5320"/>
        <v>0</v>
      </c>
      <c r="BM1390" s="17">
        <f t="shared" si="5321"/>
        <v>0</v>
      </c>
      <c r="BN1390" s="17">
        <f t="shared" si="5322"/>
        <v>0</v>
      </c>
      <c r="BO1390" s="17">
        <f t="shared" si="5324"/>
        <v>3353</v>
      </c>
      <c r="BP1390" s="17">
        <f t="shared" si="5325"/>
        <v>3353</v>
      </c>
      <c r="BQ1390" s="17">
        <f t="shared" si="5326"/>
        <v>3353</v>
      </c>
      <c r="BR1390" s="17">
        <f t="shared" si="5323"/>
        <v>0</v>
      </c>
      <c r="BS1390" s="35"/>
      <c r="BT1390" s="35"/>
      <c r="BU1390" s="1"/>
      <c r="BV1390" s="1"/>
      <c r="BW1390" s="1"/>
      <c r="BX1390" s="1"/>
      <c r="BY1390" s="1"/>
      <c r="BZ1390" s="1"/>
      <c r="CA1390" s="1"/>
      <c r="CB1390" s="1"/>
    </row>
    <row r="1391" s="1" customFormat="1">
      <c r="A1391" s="33" t="s">
        <v>509</v>
      </c>
      <c r="B1391" s="33" t="s">
        <v>178</v>
      </c>
      <c r="C1391" s="33" t="s">
        <v>178</v>
      </c>
      <c r="D1391" s="33" t="s">
        <v>477</v>
      </c>
      <c r="E1391" s="33" t="s">
        <v>141</v>
      </c>
      <c r="F1391" s="34" t="s">
        <v>142</v>
      </c>
      <c r="G1391" s="17">
        <v>3353</v>
      </c>
      <c r="H1391" s="17">
        <v>3353</v>
      </c>
      <c r="I1391" s="17">
        <v>3353</v>
      </c>
      <c r="J1391" s="17"/>
      <c r="K1391" s="17"/>
      <c r="L1391" s="17"/>
      <c r="M1391" s="17">
        <f t="shared" si="5184"/>
        <v>3353</v>
      </c>
      <c r="N1391" s="17">
        <f t="shared" si="5185"/>
        <v>3353</v>
      </c>
      <c r="O1391" s="17">
        <f t="shared" si="5186"/>
        <v>3353</v>
      </c>
      <c r="P1391" s="17"/>
      <c r="Q1391" s="17"/>
      <c r="R1391" s="17"/>
      <c r="S1391" s="17"/>
      <c r="T1391" s="17"/>
      <c r="U1391" s="17"/>
      <c r="V1391" s="17"/>
      <c r="W1391" s="17"/>
      <c r="X1391" s="17"/>
      <c r="Y1391" s="17">
        <f t="shared" si="5102"/>
        <v>3353</v>
      </c>
      <c r="Z1391" s="17">
        <f t="shared" si="5103"/>
        <v>3353</v>
      </c>
      <c r="AA1391" s="17">
        <f t="shared" si="5104"/>
        <v>3353</v>
      </c>
      <c r="AB1391" s="17"/>
      <c r="AC1391" s="17"/>
      <c r="AD1391" s="17"/>
      <c r="AE1391" s="17">
        <f t="shared" si="5108"/>
        <v>3353</v>
      </c>
      <c r="AF1391" s="17">
        <f t="shared" si="5109"/>
        <v>3353</v>
      </c>
      <c r="AG1391" s="17">
        <f t="shared" si="5110"/>
        <v>3353</v>
      </c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>
        <f t="shared" si="5041"/>
        <v>3353</v>
      </c>
      <c r="AX1391" s="17">
        <f t="shared" si="5042"/>
        <v>3353</v>
      </c>
      <c r="AY1391" s="17">
        <f t="shared" si="5043"/>
        <v>3353</v>
      </c>
      <c r="AZ1391" s="17"/>
      <c r="BA1391" s="17">
        <f t="shared" si="5044"/>
        <v>3353</v>
      </c>
      <c r="BB1391" s="17">
        <f t="shared" si="5045"/>
        <v>3353</v>
      </c>
      <c r="BC1391" s="17">
        <f t="shared" si="5046"/>
        <v>3353</v>
      </c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>
        <f t="shared" si="5324"/>
        <v>3353</v>
      </c>
      <c r="BP1391" s="17">
        <f t="shared" si="5325"/>
        <v>3353</v>
      </c>
      <c r="BQ1391" s="17">
        <f t="shared" si="5326"/>
        <v>3353</v>
      </c>
      <c r="BR1391" s="17"/>
      <c r="BS1391" s="35"/>
      <c r="BT1391" s="35"/>
      <c r="BU1391" s="1"/>
      <c r="BV1391" s="1"/>
      <c r="BW1391" s="1"/>
      <c r="BX1391" s="1"/>
      <c r="BY1391" s="1"/>
      <c r="BZ1391" s="1"/>
      <c r="CA1391" s="1"/>
      <c r="CB1391" s="1"/>
    </row>
    <row r="1392" s="1" customFormat="1">
      <c r="A1392" s="33" t="s">
        <v>509</v>
      </c>
      <c r="B1392" s="33" t="s">
        <v>178</v>
      </c>
      <c r="C1392" s="33" t="s">
        <v>178</v>
      </c>
      <c r="D1392" s="33" t="s">
        <v>236</v>
      </c>
      <c r="E1392" s="38"/>
      <c r="F1392" s="34" t="s">
        <v>237</v>
      </c>
      <c r="G1392" s="17">
        <f t="shared" si="5279"/>
        <v>550</v>
      </c>
      <c r="H1392" s="17">
        <f t="shared" si="5048"/>
        <v>550</v>
      </c>
      <c r="I1392" s="17">
        <f t="shared" si="5280"/>
        <v>550</v>
      </c>
      <c r="J1392" s="17">
        <f t="shared" si="5281"/>
        <v>0</v>
      </c>
      <c r="K1392" s="17">
        <f t="shared" si="5282"/>
        <v>0</v>
      </c>
      <c r="L1392" s="17">
        <f t="shared" si="5283"/>
        <v>0</v>
      </c>
      <c r="M1392" s="17">
        <f t="shared" si="5184"/>
        <v>550</v>
      </c>
      <c r="N1392" s="17">
        <f t="shared" si="5185"/>
        <v>550</v>
      </c>
      <c r="O1392" s="17">
        <f t="shared" si="5186"/>
        <v>550</v>
      </c>
      <c r="P1392" s="17">
        <f t="shared" si="5284"/>
        <v>0</v>
      </c>
      <c r="Q1392" s="17">
        <f t="shared" si="5285"/>
        <v>0</v>
      </c>
      <c r="R1392" s="17">
        <f t="shared" si="5286"/>
        <v>0</v>
      </c>
      <c r="S1392" s="17">
        <f t="shared" si="5287"/>
        <v>0</v>
      </c>
      <c r="T1392" s="17">
        <f t="shared" si="5288"/>
        <v>0</v>
      </c>
      <c r="U1392" s="17">
        <f t="shared" si="5289"/>
        <v>0</v>
      </c>
      <c r="V1392" s="17">
        <f t="shared" si="5290"/>
        <v>0</v>
      </c>
      <c r="W1392" s="17">
        <f t="shared" si="5291"/>
        <v>0</v>
      </c>
      <c r="X1392" s="17">
        <f t="shared" si="5292"/>
        <v>0</v>
      </c>
      <c r="Y1392" s="17">
        <f t="shared" si="5102"/>
        <v>550</v>
      </c>
      <c r="Z1392" s="17">
        <f t="shared" si="5103"/>
        <v>550</v>
      </c>
      <c r="AA1392" s="17">
        <f t="shared" si="5104"/>
        <v>550</v>
      </c>
      <c r="AB1392" s="17">
        <f t="shared" si="5293"/>
        <v>0</v>
      </c>
      <c r="AC1392" s="17">
        <f t="shared" si="5294"/>
        <v>0</v>
      </c>
      <c r="AD1392" s="17">
        <f t="shared" si="5295"/>
        <v>0</v>
      </c>
      <c r="AE1392" s="17">
        <f t="shared" si="5108"/>
        <v>550</v>
      </c>
      <c r="AF1392" s="17">
        <f t="shared" si="5109"/>
        <v>550</v>
      </c>
      <c r="AG1392" s="17">
        <f t="shared" si="5110"/>
        <v>550</v>
      </c>
      <c r="AH1392" s="17">
        <f t="shared" si="5296"/>
        <v>0</v>
      </c>
      <c r="AI1392" s="17">
        <f t="shared" si="5297"/>
        <v>0</v>
      </c>
      <c r="AJ1392" s="17">
        <f t="shared" si="5298"/>
        <v>0</v>
      </c>
      <c r="AK1392" s="17">
        <f t="shared" si="5299"/>
        <v>0</v>
      </c>
      <c r="AL1392" s="17">
        <f t="shared" si="5300"/>
        <v>0</v>
      </c>
      <c r="AM1392" s="17">
        <f t="shared" si="5301"/>
        <v>0</v>
      </c>
      <c r="AN1392" s="17">
        <f t="shared" si="5302"/>
        <v>0</v>
      </c>
      <c r="AO1392" s="17">
        <f t="shared" si="5303"/>
        <v>0</v>
      </c>
      <c r="AP1392" s="17">
        <f t="shared" si="5304"/>
        <v>0</v>
      </c>
      <c r="AQ1392" s="17">
        <f t="shared" si="5305"/>
        <v>0</v>
      </c>
      <c r="AR1392" s="17">
        <f t="shared" si="5306"/>
        <v>0</v>
      </c>
      <c r="AS1392" s="17">
        <f t="shared" si="5307"/>
        <v>0</v>
      </c>
      <c r="AT1392" s="17">
        <f t="shared" si="5308"/>
        <v>0</v>
      </c>
      <c r="AU1392" s="17">
        <f t="shared" si="5309"/>
        <v>0</v>
      </c>
      <c r="AV1392" s="17">
        <f t="shared" si="5310"/>
        <v>0</v>
      </c>
      <c r="AW1392" s="17">
        <f t="shared" si="5041"/>
        <v>550</v>
      </c>
      <c r="AX1392" s="17">
        <f t="shared" si="5042"/>
        <v>550</v>
      </c>
      <c r="AY1392" s="17">
        <f t="shared" si="5043"/>
        <v>550</v>
      </c>
      <c r="AZ1392" s="17">
        <f t="shared" si="5311"/>
        <v>0</v>
      </c>
      <c r="BA1392" s="17">
        <f t="shared" si="5044"/>
        <v>550</v>
      </c>
      <c r="BB1392" s="17">
        <f t="shared" si="5045"/>
        <v>550</v>
      </c>
      <c r="BC1392" s="17">
        <f t="shared" si="5046"/>
        <v>550</v>
      </c>
      <c r="BD1392" s="17">
        <f t="shared" si="5312"/>
        <v>0</v>
      </c>
      <c r="BE1392" s="17">
        <f t="shared" si="5313"/>
        <v>0</v>
      </c>
      <c r="BF1392" s="17">
        <f t="shared" si="5314"/>
        <v>0</v>
      </c>
      <c r="BG1392" s="17">
        <f t="shared" si="5315"/>
        <v>0</v>
      </c>
      <c r="BH1392" s="17">
        <f t="shared" si="5316"/>
        <v>0</v>
      </c>
      <c r="BI1392" s="17">
        <f t="shared" si="5317"/>
        <v>0</v>
      </c>
      <c r="BJ1392" s="17">
        <f t="shared" si="5318"/>
        <v>0</v>
      </c>
      <c r="BK1392" s="17">
        <f t="shared" si="5319"/>
        <v>0</v>
      </c>
      <c r="BL1392" s="17">
        <f t="shared" si="5320"/>
        <v>0</v>
      </c>
      <c r="BM1392" s="17">
        <f t="shared" si="5321"/>
        <v>0</v>
      </c>
      <c r="BN1392" s="17">
        <f t="shared" si="5322"/>
        <v>0</v>
      </c>
      <c r="BO1392" s="17">
        <f t="shared" si="5324"/>
        <v>550</v>
      </c>
      <c r="BP1392" s="17">
        <f t="shared" si="5325"/>
        <v>550</v>
      </c>
      <c r="BQ1392" s="17">
        <f t="shared" si="5326"/>
        <v>550</v>
      </c>
      <c r="BR1392" s="17">
        <f t="shared" si="5323"/>
        <v>0</v>
      </c>
      <c r="BS1392" s="35"/>
      <c r="BT1392" s="35"/>
      <c r="BU1392" s="1"/>
      <c r="BV1392" s="1"/>
      <c r="BW1392" s="1"/>
      <c r="BX1392" s="1"/>
      <c r="BY1392" s="1"/>
      <c r="BZ1392" s="1"/>
      <c r="CA1392" s="1"/>
      <c r="CB1392" s="1"/>
    </row>
    <row r="1393" s="1" customFormat="1" hidden="1">
      <c r="A1393" s="33" t="s">
        <v>509</v>
      </c>
      <c r="B1393" s="33" t="s">
        <v>178</v>
      </c>
      <c r="C1393" s="33" t="s">
        <v>178</v>
      </c>
      <c r="D1393" s="33" t="s">
        <v>238</v>
      </c>
      <c r="E1393" s="38"/>
      <c r="F1393" s="34" t="s">
        <v>43</v>
      </c>
      <c r="G1393" s="17">
        <f t="shared" si="5279"/>
        <v>550</v>
      </c>
      <c r="H1393" s="17">
        <f t="shared" si="5048"/>
        <v>550</v>
      </c>
      <c r="I1393" s="17">
        <f t="shared" si="5280"/>
        <v>550</v>
      </c>
      <c r="J1393" s="17">
        <f t="shared" si="5281"/>
        <v>0</v>
      </c>
      <c r="K1393" s="17">
        <f t="shared" si="5282"/>
        <v>0</v>
      </c>
      <c r="L1393" s="17">
        <f t="shared" si="5283"/>
        <v>0</v>
      </c>
      <c r="M1393" s="17">
        <f t="shared" si="5184"/>
        <v>550</v>
      </c>
      <c r="N1393" s="17">
        <f t="shared" si="5185"/>
        <v>550</v>
      </c>
      <c r="O1393" s="17">
        <f t="shared" si="5186"/>
        <v>550</v>
      </c>
      <c r="P1393" s="17">
        <f t="shared" si="5284"/>
        <v>0</v>
      </c>
      <c r="Q1393" s="17">
        <f t="shared" si="5285"/>
        <v>0</v>
      </c>
      <c r="R1393" s="17">
        <f t="shared" si="5286"/>
        <v>0</v>
      </c>
      <c r="S1393" s="17">
        <f t="shared" si="5287"/>
        <v>0</v>
      </c>
      <c r="T1393" s="17">
        <f t="shared" si="5288"/>
        <v>0</v>
      </c>
      <c r="U1393" s="17">
        <f t="shared" si="5289"/>
        <v>0</v>
      </c>
      <c r="V1393" s="17">
        <f t="shared" si="5290"/>
        <v>0</v>
      </c>
      <c r="W1393" s="17">
        <f t="shared" si="5291"/>
        <v>0</v>
      </c>
      <c r="X1393" s="17">
        <f t="shared" si="5292"/>
        <v>0</v>
      </c>
      <c r="Y1393" s="17">
        <f t="shared" si="5102"/>
        <v>550</v>
      </c>
      <c r="Z1393" s="17">
        <f t="shared" si="5103"/>
        <v>550</v>
      </c>
      <c r="AA1393" s="17">
        <f t="shared" si="5104"/>
        <v>550</v>
      </c>
      <c r="AB1393" s="17">
        <f t="shared" si="5293"/>
        <v>0</v>
      </c>
      <c r="AC1393" s="17">
        <f t="shared" si="5294"/>
        <v>0</v>
      </c>
      <c r="AD1393" s="17">
        <f t="shared" si="5295"/>
        <v>0</v>
      </c>
      <c r="AE1393" s="17">
        <f t="shared" si="5108"/>
        <v>550</v>
      </c>
      <c r="AF1393" s="17">
        <f t="shared" si="5109"/>
        <v>550</v>
      </c>
      <c r="AG1393" s="17">
        <f t="shared" si="5110"/>
        <v>550</v>
      </c>
      <c r="AH1393" s="17">
        <f t="shared" si="5296"/>
        <v>0</v>
      </c>
      <c r="AI1393" s="17">
        <f t="shared" si="5297"/>
        <v>0</v>
      </c>
      <c r="AJ1393" s="17">
        <f t="shared" si="5298"/>
        <v>0</v>
      </c>
      <c r="AK1393" s="17">
        <f t="shared" si="5299"/>
        <v>0</v>
      </c>
      <c r="AL1393" s="17">
        <f t="shared" si="5300"/>
        <v>0</v>
      </c>
      <c r="AM1393" s="17">
        <f t="shared" si="5301"/>
        <v>0</v>
      </c>
      <c r="AN1393" s="17">
        <f t="shared" si="5302"/>
        <v>0</v>
      </c>
      <c r="AO1393" s="17">
        <f t="shared" si="5303"/>
        <v>0</v>
      </c>
      <c r="AP1393" s="17">
        <f t="shared" si="5304"/>
        <v>0</v>
      </c>
      <c r="AQ1393" s="17">
        <f t="shared" si="5305"/>
        <v>0</v>
      </c>
      <c r="AR1393" s="17">
        <f t="shared" si="5306"/>
        <v>0</v>
      </c>
      <c r="AS1393" s="17">
        <f t="shared" si="5307"/>
        <v>0</v>
      </c>
      <c r="AT1393" s="17">
        <f t="shared" si="5308"/>
        <v>0</v>
      </c>
      <c r="AU1393" s="17">
        <f t="shared" si="5309"/>
        <v>0</v>
      </c>
      <c r="AV1393" s="17">
        <f t="shared" si="5310"/>
        <v>0</v>
      </c>
      <c r="AW1393" s="17">
        <f t="shared" si="5041"/>
        <v>550</v>
      </c>
      <c r="AX1393" s="17">
        <f t="shared" si="5042"/>
        <v>550</v>
      </c>
      <c r="AY1393" s="17">
        <f t="shared" si="5043"/>
        <v>550</v>
      </c>
      <c r="AZ1393" s="17">
        <f t="shared" si="5311"/>
        <v>0</v>
      </c>
      <c r="BA1393" s="17">
        <f t="shared" si="5044"/>
        <v>550</v>
      </c>
      <c r="BB1393" s="17">
        <f t="shared" si="5045"/>
        <v>550</v>
      </c>
      <c r="BC1393" s="17">
        <f t="shared" si="5046"/>
        <v>550</v>
      </c>
      <c r="BD1393" s="17">
        <f t="shared" si="5312"/>
        <v>0</v>
      </c>
      <c r="BE1393" s="17">
        <f t="shared" si="5313"/>
        <v>0</v>
      </c>
      <c r="BF1393" s="17">
        <f t="shared" si="5314"/>
        <v>0</v>
      </c>
      <c r="BG1393" s="17">
        <f t="shared" si="5315"/>
        <v>0</v>
      </c>
      <c r="BH1393" s="17">
        <f t="shared" si="5316"/>
        <v>0</v>
      </c>
      <c r="BI1393" s="17">
        <f t="shared" si="5317"/>
        <v>0</v>
      </c>
      <c r="BJ1393" s="17">
        <f t="shared" si="5318"/>
        <v>0</v>
      </c>
      <c r="BK1393" s="17">
        <f t="shared" si="5319"/>
        <v>0</v>
      </c>
      <c r="BL1393" s="17">
        <f t="shared" si="5320"/>
        <v>0</v>
      </c>
      <c r="BM1393" s="17">
        <f t="shared" si="5321"/>
        <v>0</v>
      </c>
      <c r="BN1393" s="17">
        <f t="shared" si="5322"/>
        <v>0</v>
      </c>
      <c r="BO1393" s="17">
        <f t="shared" si="5324"/>
        <v>550</v>
      </c>
      <c r="BP1393" s="17">
        <f t="shared" si="5325"/>
        <v>550</v>
      </c>
      <c r="BQ1393" s="17">
        <f t="shared" si="5326"/>
        <v>550</v>
      </c>
      <c r="BR1393" s="17">
        <f t="shared" si="5323"/>
        <v>0</v>
      </c>
      <c r="BS1393" s="35">
        <v>0</v>
      </c>
      <c r="BT1393" s="35"/>
      <c r="BU1393" s="1"/>
      <c r="BV1393" s="1"/>
      <c r="BW1393" s="1"/>
      <c r="BX1393" s="1"/>
      <c r="BY1393" s="1"/>
      <c r="BZ1393" s="1"/>
      <c r="CA1393" s="1"/>
      <c r="CB1393" s="1"/>
    </row>
    <row r="1394" s="1" customFormat="1">
      <c r="A1394" s="33" t="s">
        <v>509</v>
      </c>
      <c r="B1394" s="33" t="s">
        <v>178</v>
      </c>
      <c r="C1394" s="33" t="s">
        <v>178</v>
      </c>
      <c r="D1394" s="33" t="s">
        <v>278</v>
      </c>
      <c r="E1394" s="38"/>
      <c r="F1394" s="34" t="s">
        <v>279</v>
      </c>
      <c r="G1394" s="17">
        <f t="shared" si="5279"/>
        <v>550</v>
      </c>
      <c r="H1394" s="17">
        <f t="shared" si="5048"/>
        <v>550</v>
      </c>
      <c r="I1394" s="17">
        <f t="shared" si="5280"/>
        <v>550</v>
      </c>
      <c r="J1394" s="17">
        <f t="shared" si="5281"/>
        <v>0</v>
      </c>
      <c r="K1394" s="17">
        <f t="shared" si="5282"/>
        <v>0</v>
      </c>
      <c r="L1394" s="17">
        <f t="shared" si="5283"/>
        <v>0</v>
      </c>
      <c r="M1394" s="17">
        <f t="shared" si="5184"/>
        <v>550</v>
      </c>
      <c r="N1394" s="17">
        <f t="shared" si="5185"/>
        <v>550</v>
      </c>
      <c r="O1394" s="17">
        <f t="shared" si="5186"/>
        <v>550</v>
      </c>
      <c r="P1394" s="17">
        <f t="shared" si="5284"/>
        <v>0</v>
      </c>
      <c r="Q1394" s="17">
        <f t="shared" si="5285"/>
        <v>0</v>
      </c>
      <c r="R1394" s="17">
        <f t="shared" si="5286"/>
        <v>0</v>
      </c>
      <c r="S1394" s="17">
        <f t="shared" si="5287"/>
        <v>0</v>
      </c>
      <c r="T1394" s="17">
        <f t="shared" si="5288"/>
        <v>0</v>
      </c>
      <c r="U1394" s="17">
        <f t="shared" si="5289"/>
        <v>0</v>
      </c>
      <c r="V1394" s="17">
        <f t="shared" si="5290"/>
        <v>0</v>
      </c>
      <c r="W1394" s="17">
        <f t="shared" si="5291"/>
        <v>0</v>
      </c>
      <c r="X1394" s="17">
        <f t="shared" si="5292"/>
        <v>0</v>
      </c>
      <c r="Y1394" s="17">
        <f t="shared" si="5102"/>
        <v>550</v>
      </c>
      <c r="Z1394" s="17">
        <f t="shared" si="5103"/>
        <v>550</v>
      </c>
      <c r="AA1394" s="17">
        <f t="shared" si="5104"/>
        <v>550</v>
      </c>
      <c r="AB1394" s="17">
        <f t="shared" si="5293"/>
        <v>0</v>
      </c>
      <c r="AC1394" s="17">
        <f t="shared" si="5294"/>
        <v>0</v>
      </c>
      <c r="AD1394" s="17">
        <f t="shared" si="5295"/>
        <v>0</v>
      </c>
      <c r="AE1394" s="17">
        <f t="shared" si="5108"/>
        <v>550</v>
      </c>
      <c r="AF1394" s="17">
        <f t="shared" si="5109"/>
        <v>550</v>
      </c>
      <c r="AG1394" s="17">
        <f t="shared" si="5110"/>
        <v>550</v>
      </c>
      <c r="AH1394" s="17">
        <f t="shared" si="5296"/>
        <v>0</v>
      </c>
      <c r="AI1394" s="17">
        <f t="shared" si="5297"/>
        <v>0</v>
      </c>
      <c r="AJ1394" s="17">
        <f t="shared" si="5298"/>
        <v>0</v>
      </c>
      <c r="AK1394" s="17">
        <f t="shared" si="5299"/>
        <v>0</v>
      </c>
      <c r="AL1394" s="17">
        <f t="shared" si="5300"/>
        <v>0</v>
      </c>
      <c r="AM1394" s="17">
        <f t="shared" si="5301"/>
        <v>0</v>
      </c>
      <c r="AN1394" s="17">
        <f t="shared" si="5302"/>
        <v>0</v>
      </c>
      <c r="AO1394" s="17">
        <f t="shared" si="5303"/>
        <v>0</v>
      </c>
      <c r="AP1394" s="17">
        <f t="shared" si="5304"/>
        <v>0</v>
      </c>
      <c r="AQ1394" s="17">
        <f t="shared" si="5305"/>
        <v>0</v>
      </c>
      <c r="AR1394" s="17">
        <f t="shared" si="5306"/>
        <v>0</v>
      </c>
      <c r="AS1394" s="17">
        <f t="shared" si="5307"/>
        <v>0</v>
      </c>
      <c r="AT1394" s="17">
        <f t="shared" si="5308"/>
        <v>0</v>
      </c>
      <c r="AU1394" s="17">
        <f t="shared" si="5309"/>
        <v>0</v>
      </c>
      <c r="AV1394" s="17">
        <f t="shared" si="5310"/>
        <v>0</v>
      </c>
      <c r="AW1394" s="17">
        <f t="shared" si="5041"/>
        <v>550</v>
      </c>
      <c r="AX1394" s="17">
        <f t="shared" si="5042"/>
        <v>550</v>
      </c>
      <c r="AY1394" s="17">
        <f t="shared" si="5043"/>
        <v>550</v>
      </c>
      <c r="AZ1394" s="17">
        <f t="shared" si="5311"/>
        <v>0</v>
      </c>
      <c r="BA1394" s="17">
        <f t="shared" si="5044"/>
        <v>550</v>
      </c>
      <c r="BB1394" s="17">
        <f t="shared" si="5045"/>
        <v>550</v>
      </c>
      <c r="BC1394" s="17">
        <f t="shared" si="5046"/>
        <v>550</v>
      </c>
      <c r="BD1394" s="17">
        <f t="shared" si="5312"/>
        <v>0</v>
      </c>
      <c r="BE1394" s="17">
        <f t="shared" si="5313"/>
        <v>0</v>
      </c>
      <c r="BF1394" s="17">
        <f t="shared" si="5314"/>
        <v>0</v>
      </c>
      <c r="BG1394" s="17">
        <f t="shared" si="5315"/>
        <v>0</v>
      </c>
      <c r="BH1394" s="17">
        <f t="shared" si="5316"/>
        <v>0</v>
      </c>
      <c r="BI1394" s="17">
        <f t="shared" si="5317"/>
        <v>0</v>
      </c>
      <c r="BJ1394" s="17">
        <f t="shared" si="5318"/>
        <v>0</v>
      </c>
      <c r="BK1394" s="17">
        <f t="shared" si="5319"/>
        <v>0</v>
      </c>
      <c r="BL1394" s="17">
        <f t="shared" si="5320"/>
        <v>0</v>
      </c>
      <c r="BM1394" s="17">
        <f t="shared" si="5321"/>
        <v>0</v>
      </c>
      <c r="BN1394" s="17">
        <f t="shared" si="5322"/>
        <v>0</v>
      </c>
      <c r="BO1394" s="17">
        <f t="shared" si="5324"/>
        <v>550</v>
      </c>
      <c r="BP1394" s="17">
        <f t="shared" si="5325"/>
        <v>550</v>
      </c>
      <c r="BQ1394" s="17">
        <f t="shared" si="5326"/>
        <v>550</v>
      </c>
      <c r="BR1394" s="17">
        <f t="shared" si="5323"/>
        <v>0</v>
      </c>
      <c r="BS1394" s="35"/>
      <c r="BT1394" s="35"/>
      <c r="BU1394" s="1"/>
      <c r="BV1394" s="1"/>
      <c r="BW1394" s="1"/>
      <c r="BX1394" s="1"/>
      <c r="BY1394" s="1"/>
      <c r="BZ1394" s="1"/>
      <c r="CA1394" s="1"/>
      <c r="CB1394" s="1"/>
    </row>
    <row r="1395" s="1" customFormat="1">
      <c r="A1395" s="33" t="s">
        <v>509</v>
      </c>
      <c r="B1395" s="33" t="s">
        <v>178</v>
      </c>
      <c r="C1395" s="33" t="s">
        <v>178</v>
      </c>
      <c r="D1395" s="33" t="s">
        <v>479</v>
      </c>
      <c r="E1395" s="38"/>
      <c r="F1395" s="34" t="s">
        <v>480</v>
      </c>
      <c r="G1395" s="17">
        <f t="shared" si="5279"/>
        <v>550</v>
      </c>
      <c r="H1395" s="17">
        <f t="shared" si="5048"/>
        <v>550</v>
      </c>
      <c r="I1395" s="17">
        <f t="shared" si="5280"/>
        <v>550</v>
      </c>
      <c r="J1395" s="17">
        <f t="shared" si="5281"/>
        <v>0</v>
      </c>
      <c r="K1395" s="17">
        <f t="shared" si="5282"/>
        <v>0</v>
      </c>
      <c r="L1395" s="17">
        <f t="shared" si="5283"/>
        <v>0</v>
      </c>
      <c r="M1395" s="17">
        <f t="shared" si="5184"/>
        <v>550</v>
      </c>
      <c r="N1395" s="17">
        <f t="shared" si="5185"/>
        <v>550</v>
      </c>
      <c r="O1395" s="17">
        <f t="shared" si="5186"/>
        <v>550</v>
      </c>
      <c r="P1395" s="17">
        <f t="shared" si="5284"/>
        <v>0</v>
      </c>
      <c r="Q1395" s="17">
        <f t="shared" si="5285"/>
        <v>0</v>
      </c>
      <c r="R1395" s="17">
        <f t="shared" si="5286"/>
        <v>0</v>
      </c>
      <c r="S1395" s="17">
        <f t="shared" si="5287"/>
        <v>0</v>
      </c>
      <c r="T1395" s="17">
        <f t="shared" si="5288"/>
        <v>0</v>
      </c>
      <c r="U1395" s="17">
        <f t="shared" si="5289"/>
        <v>0</v>
      </c>
      <c r="V1395" s="17">
        <f t="shared" si="5290"/>
        <v>0</v>
      </c>
      <c r="W1395" s="17">
        <f t="shared" si="5291"/>
        <v>0</v>
      </c>
      <c r="X1395" s="17">
        <f t="shared" si="5292"/>
        <v>0</v>
      </c>
      <c r="Y1395" s="17">
        <f t="shared" si="5102"/>
        <v>550</v>
      </c>
      <c r="Z1395" s="17">
        <f t="shared" si="5103"/>
        <v>550</v>
      </c>
      <c r="AA1395" s="17">
        <f t="shared" si="5104"/>
        <v>550</v>
      </c>
      <c r="AB1395" s="17">
        <f t="shared" si="5293"/>
        <v>0</v>
      </c>
      <c r="AC1395" s="17">
        <f t="shared" si="5294"/>
        <v>0</v>
      </c>
      <c r="AD1395" s="17">
        <f t="shared" si="5295"/>
        <v>0</v>
      </c>
      <c r="AE1395" s="17">
        <f t="shared" si="5108"/>
        <v>550</v>
      </c>
      <c r="AF1395" s="17">
        <f t="shared" si="5109"/>
        <v>550</v>
      </c>
      <c r="AG1395" s="17">
        <f t="shared" si="5110"/>
        <v>550</v>
      </c>
      <c r="AH1395" s="17">
        <f t="shared" si="5296"/>
        <v>0</v>
      </c>
      <c r="AI1395" s="17">
        <f t="shared" si="5297"/>
        <v>0</v>
      </c>
      <c r="AJ1395" s="17">
        <f t="shared" si="5298"/>
        <v>0</v>
      </c>
      <c r="AK1395" s="17">
        <f t="shared" si="5299"/>
        <v>0</v>
      </c>
      <c r="AL1395" s="17">
        <f t="shared" si="5300"/>
        <v>0</v>
      </c>
      <c r="AM1395" s="17">
        <f t="shared" si="5301"/>
        <v>0</v>
      </c>
      <c r="AN1395" s="17">
        <f t="shared" si="5302"/>
        <v>0</v>
      </c>
      <c r="AO1395" s="17">
        <f t="shared" si="5303"/>
        <v>0</v>
      </c>
      <c r="AP1395" s="17">
        <f t="shared" si="5304"/>
        <v>0</v>
      </c>
      <c r="AQ1395" s="17">
        <f t="shared" si="5305"/>
        <v>0</v>
      </c>
      <c r="AR1395" s="17">
        <f t="shared" si="5306"/>
        <v>0</v>
      </c>
      <c r="AS1395" s="17">
        <f t="shared" si="5307"/>
        <v>0</v>
      </c>
      <c r="AT1395" s="17">
        <f t="shared" si="5308"/>
        <v>0</v>
      </c>
      <c r="AU1395" s="17">
        <f t="shared" si="5309"/>
        <v>0</v>
      </c>
      <c r="AV1395" s="17">
        <f t="shared" si="5310"/>
        <v>0</v>
      </c>
      <c r="AW1395" s="17">
        <f t="shared" ref="AW1395:AW1458" si="5327">AE1395+AH1395+AI1395+AJ1395+AK1395+AL1395</f>
        <v>550</v>
      </c>
      <c r="AX1395" s="17">
        <f t="shared" ref="AX1395:AX1458" si="5328">AF1395+AM1395+AN1395+AO1395+AP1395+AQ1395</f>
        <v>550</v>
      </c>
      <c r="AY1395" s="17">
        <f t="shared" ref="AY1395:AY1458" si="5329">AG1395+AR1395+AS1395+AT1395+AU1395+AV1395</f>
        <v>550</v>
      </c>
      <c r="AZ1395" s="17">
        <f t="shared" si="5311"/>
        <v>0</v>
      </c>
      <c r="BA1395" s="17">
        <f t="shared" ref="BA1395:BA1458" si="5330">AW1395+AZ1395</f>
        <v>550</v>
      </c>
      <c r="BB1395" s="17">
        <f t="shared" ref="BB1395:BB1458" si="5331">AX1395</f>
        <v>550</v>
      </c>
      <c r="BC1395" s="17">
        <f t="shared" ref="BC1395:BC1458" si="5332">AY1395</f>
        <v>550</v>
      </c>
      <c r="BD1395" s="17">
        <f t="shared" si="5312"/>
        <v>0</v>
      </c>
      <c r="BE1395" s="17">
        <f t="shared" si="5313"/>
        <v>0</v>
      </c>
      <c r="BF1395" s="17">
        <f t="shared" si="5314"/>
        <v>0</v>
      </c>
      <c r="BG1395" s="17">
        <f t="shared" si="5315"/>
        <v>0</v>
      </c>
      <c r="BH1395" s="17">
        <f t="shared" si="5316"/>
        <v>0</v>
      </c>
      <c r="BI1395" s="17">
        <f t="shared" si="5317"/>
        <v>0</v>
      </c>
      <c r="BJ1395" s="17">
        <f t="shared" si="5318"/>
        <v>0</v>
      </c>
      <c r="BK1395" s="17">
        <f t="shared" si="5319"/>
        <v>0</v>
      </c>
      <c r="BL1395" s="17">
        <f t="shared" si="5320"/>
        <v>0</v>
      </c>
      <c r="BM1395" s="17">
        <f t="shared" si="5321"/>
        <v>0</v>
      </c>
      <c r="BN1395" s="17">
        <f t="shared" si="5322"/>
        <v>0</v>
      </c>
      <c r="BO1395" s="17">
        <f t="shared" si="5324"/>
        <v>550</v>
      </c>
      <c r="BP1395" s="17">
        <f t="shared" si="5325"/>
        <v>550</v>
      </c>
      <c r="BQ1395" s="17">
        <f t="shared" si="5326"/>
        <v>550</v>
      </c>
      <c r="BR1395" s="17">
        <f t="shared" si="5323"/>
        <v>0</v>
      </c>
      <c r="BS1395" s="35"/>
      <c r="BT1395" s="35"/>
      <c r="BU1395" s="1"/>
      <c r="BV1395" s="1"/>
      <c r="BW1395" s="1"/>
      <c r="BX1395" s="1"/>
      <c r="BY1395" s="1"/>
      <c r="BZ1395" s="1"/>
      <c r="CA1395" s="1"/>
      <c r="CB1395" s="1"/>
    </row>
    <row r="1396" s="1" customFormat="1">
      <c r="A1396" s="33" t="s">
        <v>509</v>
      </c>
      <c r="B1396" s="33" t="s">
        <v>178</v>
      </c>
      <c r="C1396" s="33" t="s">
        <v>178</v>
      </c>
      <c r="D1396" s="33" t="s">
        <v>479</v>
      </c>
      <c r="E1396" s="33" t="s">
        <v>48</v>
      </c>
      <c r="F1396" s="34" t="s">
        <v>49</v>
      </c>
      <c r="G1396" s="17">
        <v>550</v>
      </c>
      <c r="H1396" s="17">
        <v>550</v>
      </c>
      <c r="I1396" s="17">
        <v>550</v>
      </c>
      <c r="J1396" s="17"/>
      <c r="K1396" s="17"/>
      <c r="L1396" s="17"/>
      <c r="M1396" s="17">
        <f t="shared" si="5184"/>
        <v>550</v>
      </c>
      <c r="N1396" s="17">
        <f t="shared" si="5185"/>
        <v>550</v>
      </c>
      <c r="O1396" s="17">
        <f t="shared" si="5186"/>
        <v>550</v>
      </c>
      <c r="P1396" s="17"/>
      <c r="Q1396" s="17"/>
      <c r="R1396" s="17"/>
      <c r="S1396" s="17"/>
      <c r="T1396" s="17"/>
      <c r="U1396" s="17"/>
      <c r="V1396" s="17"/>
      <c r="W1396" s="17"/>
      <c r="X1396" s="17"/>
      <c r="Y1396" s="17">
        <f t="shared" si="5102"/>
        <v>550</v>
      </c>
      <c r="Z1396" s="17">
        <f t="shared" si="5103"/>
        <v>550</v>
      </c>
      <c r="AA1396" s="17">
        <f t="shared" si="5104"/>
        <v>550</v>
      </c>
      <c r="AB1396" s="17"/>
      <c r="AC1396" s="17"/>
      <c r="AD1396" s="17"/>
      <c r="AE1396" s="17">
        <f t="shared" si="5108"/>
        <v>550</v>
      </c>
      <c r="AF1396" s="17">
        <f t="shared" si="5109"/>
        <v>550</v>
      </c>
      <c r="AG1396" s="17">
        <f t="shared" si="5110"/>
        <v>550</v>
      </c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>
        <f t="shared" si="5327"/>
        <v>550</v>
      </c>
      <c r="AX1396" s="17">
        <f t="shared" si="5328"/>
        <v>550</v>
      </c>
      <c r="AY1396" s="17">
        <f t="shared" si="5329"/>
        <v>550</v>
      </c>
      <c r="AZ1396" s="17"/>
      <c r="BA1396" s="17">
        <f t="shared" si="5330"/>
        <v>550</v>
      </c>
      <c r="BB1396" s="17">
        <f t="shared" si="5331"/>
        <v>550</v>
      </c>
      <c r="BC1396" s="17">
        <f t="shared" si="5332"/>
        <v>550</v>
      </c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>
        <f t="shared" si="5324"/>
        <v>550</v>
      </c>
      <c r="BP1396" s="17">
        <f t="shared" si="5325"/>
        <v>550</v>
      </c>
      <c r="BQ1396" s="17">
        <f t="shared" si="5326"/>
        <v>550</v>
      </c>
      <c r="BR1396" s="17"/>
      <c r="BS1396" s="35"/>
      <c r="BT1396" s="35"/>
      <c r="BU1396" s="1"/>
      <c r="BV1396" s="1"/>
      <c r="BW1396" s="1"/>
      <c r="BX1396" s="1"/>
      <c r="BY1396" s="1"/>
      <c r="BZ1396" s="1"/>
      <c r="CA1396" s="1"/>
      <c r="CB1396" s="1"/>
    </row>
    <row r="1397" s="23" customFormat="1">
      <c r="A1397" s="24" t="s">
        <v>509</v>
      </c>
      <c r="B1397" s="24" t="s">
        <v>81</v>
      </c>
      <c r="C1397" s="24"/>
      <c r="D1397" s="24"/>
      <c r="E1397" s="24"/>
      <c r="F1397" s="25" t="s">
        <v>82</v>
      </c>
      <c r="G1397" s="26">
        <f t="shared" si="5279"/>
        <v>1202.0999999999999</v>
      </c>
      <c r="H1397" s="26">
        <f t="shared" ref="H1396:H1412" si="5333">H1398</f>
        <v>1902.0999999999999</v>
      </c>
      <c r="I1397" s="26">
        <f t="shared" si="5280"/>
        <v>1202.0999999999999</v>
      </c>
      <c r="J1397" s="26">
        <f t="shared" si="5281"/>
        <v>0</v>
      </c>
      <c r="K1397" s="26">
        <f t="shared" si="5282"/>
        <v>0</v>
      </c>
      <c r="L1397" s="26">
        <f t="shared" si="5283"/>
        <v>0</v>
      </c>
      <c r="M1397" s="26">
        <f t="shared" si="5184"/>
        <v>1202.0999999999999</v>
      </c>
      <c r="N1397" s="26">
        <f t="shared" si="5185"/>
        <v>1902.0999999999999</v>
      </c>
      <c r="O1397" s="26">
        <f t="shared" si="5186"/>
        <v>1202.0999999999999</v>
      </c>
      <c r="P1397" s="26">
        <f t="shared" si="5284"/>
        <v>0</v>
      </c>
      <c r="Q1397" s="26">
        <f t="shared" si="5285"/>
        <v>0</v>
      </c>
      <c r="R1397" s="26">
        <f t="shared" si="5286"/>
        <v>0</v>
      </c>
      <c r="S1397" s="26">
        <f t="shared" si="5287"/>
        <v>6.3499999999999996</v>
      </c>
      <c r="T1397" s="26">
        <f t="shared" si="5288"/>
        <v>0</v>
      </c>
      <c r="U1397" s="26">
        <f t="shared" si="5289"/>
        <v>0</v>
      </c>
      <c r="V1397" s="26">
        <f t="shared" si="5290"/>
        <v>0</v>
      </c>
      <c r="W1397" s="26">
        <f t="shared" si="5291"/>
        <v>0</v>
      </c>
      <c r="X1397" s="26">
        <f t="shared" si="5292"/>
        <v>0</v>
      </c>
      <c r="Y1397" s="26">
        <f t="shared" si="5102"/>
        <v>1208.4499999999998</v>
      </c>
      <c r="Z1397" s="26">
        <f t="shared" si="5103"/>
        <v>1902.0999999999999</v>
      </c>
      <c r="AA1397" s="26">
        <f t="shared" si="5104"/>
        <v>1202.0999999999999</v>
      </c>
      <c r="AB1397" s="26">
        <f t="shared" si="5293"/>
        <v>0</v>
      </c>
      <c r="AC1397" s="26">
        <f t="shared" si="5294"/>
        <v>0</v>
      </c>
      <c r="AD1397" s="26">
        <f t="shared" si="5295"/>
        <v>0</v>
      </c>
      <c r="AE1397" s="26">
        <f t="shared" si="5108"/>
        <v>1208.4499999999998</v>
      </c>
      <c r="AF1397" s="26">
        <f t="shared" si="5109"/>
        <v>1902.0999999999999</v>
      </c>
      <c r="AG1397" s="26">
        <f t="shared" si="5110"/>
        <v>1202.0999999999999</v>
      </c>
      <c r="AH1397" s="26">
        <f t="shared" si="5296"/>
        <v>0</v>
      </c>
      <c r="AI1397" s="26">
        <f t="shared" si="5297"/>
        <v>0</v>
      </c>
      <c r="AJ1397" s="26">
        <f t="shared" si="5298"/>
        <v>0</v>
      </c>
      <c r="AK1397" s="26">
        <f t="shared" si="5299"/>
        <v>0</v>
      </c>
      <c r="AL1397" s="26">
        <f t="shared" si="5300"/>
        <v>0</v>
      </c>
      <c r="AM1397" s="26">
        <f t="shared" si="5301"/>
        <v>0</v>
      </c>
      <c r="AN1397" s="26">
        <f t="shared" si="5302"/>
        <v>0</v>
      </c>
      <c r="AO1397" s="26">
        <f t="shared" si="5303"/>
        <v>0</v>
      </c>
      <c r="AP1397" s="26">
        <f t="shared" si="5304"/>
        <v>0</v>
      </c>
      <c r="AQ1397" s="26">
        <f t="shared" si="5305"/>
        <v>0</v>
      </c>
      <c r="AR1397" s="26">
        <f t="shared" si="5306"/>
        <v>0</v>
      </c>
      <c r="AS1397" s="26">
        <f t="shared" si="5307"/>
        <v>0</v>
      </c>
      <c r="AT1397" s="26">
        <f t="shared" si="5308"/>
        <v>0</v>
      </c>
      <c r="AU1397" s="26">
        <f t="shared" si="5309"/>
        <v>0</v>
      </c>
      <c r="AV1397" s="26">
        <f t="shared" si="5310"/>
        <v>0</v>
      </c>
      <c r="AW1397" s="26">
        <f t="shared" si="5327"/>
        <v>1208.4499999999998</v>
      </c>
      <c r="AX1397" s="26">
        <f t="shared" si="5328"/>
        <v>1902.0999999999999</v>
      </c>
      <c r="AY1397" s="26">
        <f t="shared" si="5329"/>
        <v>1202.0999999999999</v>
      </c>
      <c r="AZ1397" s="26">
        <f t="shared" si="5311"/>
        <v>0</v>
      </c>
      <c r="BA1397" s="26">
        <f t="shared" si="5330"/>
        <v>1208.4499999999998</v>
      </c>
      <c r="BB1397" s="26">
        <f t="shared" si="5331"/>
        <v>1902.0999999999999</v>
      </c>
      <c r="BC1397" s="26">
        <f t="shared" si="5332"/>
        <v>1202.0999999999999</v>
      </c>
      <c r="BD1397" s="26">
        <f t="shared" si="5312"/>
        <v>0</v>
      </c>
      <c r="BE1397" s="26">
        <f t="shared" si="5313"/>
        <v>0</v>
      </c>
      <c r="BF1397" s="26">
        <f t="shared" si="5314"/>
        <v>0</v>
      </c>
      <c r="BG1397" s="26">
        <f t="shared" si="5315"/>
        <v>0</v>
      </c>
      <c r="BH1397" s="26">
        <f t="shared" si="5316"/>
        <v>0</v>
      </c>
      <c r="BI1397" s="26">
        <f t="shared" si="5317"/>
        <v>0</v>
      </c>
      <c r="BJ1397" s="26">
        <f t="shared" si="5318"/>
        <v>0</v>
      </c>
      <c r="BK1397" s="26">
        <f t="shared" si="5319"/>
        <v>0</v>
      </c>
      <c r="BL1397" s="26">
        <f t="shared" si="5320"/>
        <v>0</v>
      </c>
      <c r="BM1397" s="26">
        <f t="shared" si="5321"/>
        <v>0</v>
      </c>
      <c r="BN1397" s="26">
        <f t="shared" si="5322"/>
        <v>0</v>
      </c>
      <c r="BO1397" s="26">
        <f t="shared" si="5324"/>
        <v>1208.4499999999998</v>
      </c>
      <c r="BP1397" s="26">
        <f t="shared" si="5325"/>
        <v>1902.0999999999999</v>
      </c>
      <c r="BQ1397" s="26">
        <f t="shared" si="5326"/>
        <v>1202.0999999999999</v>
      </c>
      <c r="BR1397" s="26">
        <f t="shared" si="5323"/>
        <v>0</v>
      </c>
      <c r="BS1397" s="27"/>
      <c r="BT1397" s="27"/>
      <c r="BU1397" s="23"/>
      <c r="BV1397" s="23"/>
      <c r="BW1397" s="23"/>
      <c r="BX1397" s="23"/>
      <c r="BY1397" s="23"/>
      <c r="BZ1397" s="23"/>
      <c r="CA1397" s="23"/>
      <c r="CB1397" s="23"/>
    </row>
    <row r="1398" s="28" customFormat="1">
      <c r="A1398" s="29" t="s">
        <v>509</v>
      </c>
      <c r="B1398" s="29" t="s">
        <v>81</v>
      </c>
      <c r="C1398" s="29" t="s">
        <v>36</v>
      </c>
      <c r="D1398" s="29"/>
      <c r="E1398" s="29"/>
      <c r="F1398" s="30" t="s">
        <v>83</v>
      </c>
      <c r="G1398" s="31">
        <f t="shared" si="5279"/>
        <v>1202.0999999999999</v>
      </c>
      <c r="H1398" s="31">
        <f t="shared" si="5333"/>
        <v>1902.0999999999999</v>
      </c>
      <c r="I1398" s="31">
        <f t="shared" si="5280"/>
        <v>1202.0999999999999</v>
      </c>
      <c r="J1398" s="31">
        <f t="shared" si="5281"/>
        <v>0</v>
      </c>
      <c r="K1398" s="31">
        <f t="shared" si="5282"/>
        <v>0</v>
      </c>
      <c r="L1398" s="31">
        <f t="shared" si="5283"/>
        <v>0</v>
      </c>
      <c r="M1398" s="31">
        <f t="shared" si="5184"/>
        <v>1202.0999999999999</v>
      </c>
      <c r="N1398" s="31">
        <f t="shared" si="5185"/>
        <v>1902.0999999999999</v>
      </c>
      <c r="O1398" s="31">
        <f t="shared" si="5186"/>
        <v>1202.0999999999999</v>
      </c>
      <c r="P1398" s="31">
        <f>P1399+P1404</f>
        <v>0</v>
      </c>
      <c r="Q1398" s="31">
        <f>Q1399+Q1404</f>
        <v>0</v>
      </c>
      <c r="R1398" s="31">
        <f>R1399+R1404</f>
        <v>0</v>
      </c>
      <c r="S1398" s="31">
        <f>S1399+S1404</f>
        <v>6.3499999999999996</v>
      </c>
      <c r="T1398" s="31">
        <f>T1399+T1404</f>
        <v>0</v>
      </c>
      <c r="U1398" s="31">
        <f>U1399+U1404</f>
        <v>0</v>
      </c>
      <c r="V1398" s="31">
        <f>V1399+V1404</f>
        <v>0</v>
      </c>
      <c r="W1398" s="31">
        <f>W1399+W1404</f>
        <v>0</v>
      </c>
      <c r="X1398" s="31">
        <f>X1399+X1404</f>
        <v>0</v>
      </c>
      <c r="Y1398" s="31">
        <f t="shared" si="5102"/>
        <v>1208.4499999999998</v>
      </c>
      <c r="Z1398" s="31">
        <f t="shared" si="5103"/>
        <v>1902.0999999999999</v>
      </c>
      <c r="AA1398" s="31">
        <f t="shared" si="5104"/>
        <v>1202.0999999999999</v>
      </c>
      <c r="AB1398" s="31">
        <f>AB1399+AB1404</f>
        <v>0</v>
      </c>
      <c r="AC1398" s="31">
        <f>AC1399+AC1404</f>
        <v>0</v>
      </c>
      <c r="AD1398" s="31">
        <f>AD1399+AD1404</f>
        <v>0</v>
      </c>
      <c r="AE1398" s="31">
        <f t="shared" si="5108"/>
        <v>1208.4499999999998</v>
      </c>
      <c r="AF1398" s="31">
        <f t="shared" si="5109"/>
        <v>1902.0999999999999</v>
      </c>
      <c r="AG1398" s="31">
        <f t="shared" si="5110"/>
        <v>1202.0999999999999</v>
      </c>
      <c r="AH1398" s="31">
        <f>AH1399+AH1404</f>
        <v>0</v>
      </c>
      <c r="AI1398" s="31">
        <f>AI1399+AI1404</f>
        <v>0</v>
      </c>
      <c r="AJ1398" s="31">
        <f>AJ1399+AJ1404</f>
        <v>0</v>
      </c>
      <c r="AK1398" s="31">
        <f>AK1399+AK1404</f>
        <v>0</v>
      </c>
      <c r="AL1398" s="31">
        <f>AL1399+AL1404</f>
        <v>0</v>
      </c>
      <c r="AM1398" s="31">
        <f>AM1399+AM1404</f>
        <v>0</v>
      </c>
      <c r="AN1398" s="31">
        <f>AN1399+AN1404</f>
        <v>0</v>
      </c>
      <c r="AO1398" s="31">
        <f>AO1399+AO1404</f>
        <v>0</v>
      </c>
      <c r="AP1398" s="31">
        <f>AP1399+AP1404</f>
        <v>0</v>
      </c>
      <c r="AQ1398" s="31">
        <f>AQ1399+AQ1404</f>
        <v>0</v>
      </c>
      <c r="AR1398" s="31">
        <f>AR1399+AR1404</f>
        <v>0</v>
      </c>
      <c r="AS1398" s="31">
        <f>AS1399+AS1404</f>
        <v>0</v>
      </c>
      <c r="AT1398" s="31">
        <f>AT1399+AT1404</f>
        <v>0</v>
      </c>
      <c r="AU1398" s="31">
        <f>AU1399+AU1404</f>
        <v>0</v>
      </c>
      <c r="AV1398" s="31">
        <f>AV1399+AV1404</f>
        <v>0</v>
      </c>
      <c r="AW1398" s="31">
        <f t="shared" si="5327"/>
        <v>1208.4499999999998</v>
      </c>
      <c r="AX1398" s="31">
        <f t="shared" si="5328"/>
        <v>1902.0999999999999</v>
      </c>
      <c r="AY1398" s="31">
        <f t="shared" si="5329"/>
        <v>1202.0999999999999</v>
      </c>
      <c r="AZ1398" s="31">
        <f>AZ1399+AZ1404</f>
        <v>0</v>
      </c>
      <c r="BA1398" s="31">
        <f t="shared" si="5330"/>
        <v>1208.4499999999998</v>
      </c>
      <c r="BB1398" s="31">
        <f t="shared" si="5331"/>
        <v>1902.0999999999999</v>
      </c>
      <c r="BC1398" s="31">
        <f t="shared" si="5332"/>
        <v>1202.0999999999999</v>
      </c>
      <c r="BD1398" s="31">
        <f>BD1399+BD1404</f>
        <v>0</v>
      </c>
      <c r="BE1398" s="31">
        <f>BE1399+BE1404</f>
        <v>0</v>
      </c>
      <c r="BF1398" s="31">
        <f>BF1399+BF1404</f>
        <v>0</v>
      </c>
      <c r="BG1398" s="31">
        <f>BG1399+BG1404</f>
        <v>0</v>
      </c>
      <c r="BH1398" s="31">
        <f>BH1399+BH1404</f>
        <v>0</v>
      </c>
      <c r="BI1398" s="31">
        <f>BI1399+BI1404</f>
        <v>0</v>
      </c>
      <c r="BJ1398" s="31">
        <f>BJ1399+BJ1404</f>
        <v>0</v>
      </c>
      <c r="BK1398" s="31">
        <f>BK1399+BK1404</f>
        <v>0</v>
      </c>
      <c r="BL1398" s="31">
        <f>BL1399+BL1404</f>
        <v>0</v>
      </c>
      <c r="BM1398" s="31">
        <f>BM1399+BM1404</f>
        <v>0</v>
      </c>
      <c r="BN1398" s="31">
        <f>BN1399+BN1404</f>
        <v>0</v>
      </c>
      <c r="BO1398" s="31">
        <f t="shared" si="5324"/>
        <v>1208.4499999999998</v>
      </c>
      <c r="BP1398" s="31">
        <f t="shared" si="5325"/>
        <v>1902.0999999999999</v>
      </c>
      <c r="BQ1398" s="31">
        <f t="shared" si="5326"/>
        <v>1202.0999999999999</v>
      </c>
      <c r="BR1398" s="31">
        <f>BR1399+BR1404</f>
        <v>0</v>
      </c>
      <c r="BS1398" s="32"/>
      <c r="BT1398" s="32"/>
      <c r="BU1398" s="28"/>
      <c r="BV1398" s="28"/>
      <c r="BW1398" s="28"/>
      <c r="BX1398" s="28"/>
      <c r="BY1398" s="28"/>
      <c r="BZ1398" s="28"/>
      <c r="CA1398" s="28"/>
      <c r="CB1398" s="28"/>
    </row>
    <row r="1399" s="1" customFormat="1" ht="63">
      <c r="A1399" s="33" t="s">
        <v>509</v>
      </c>
      <c r="B1399" s="33" t="s">
        <v>81</v>
      </c>
      <c r="C1399" s="33" t="s">
        <v>36</v>
      </c>
      <c r="D1399" s="33" t="s">
        <v>84</v>
      </c>
      <c r="E1399" s="38"/>
      <c r="F1399" s="34" t="s">
        <v>85</v>
      </c>
      <c r="G1399" s="17">
        <f t="shared" si="5279"/>
        <v>1202.0999999999999</v>
      </c>
      <c r="H1399" s="17">
        <f t="shared" si="5333"/>
        <v>1902.0999999999999</v>
      </c>
      <c r="I1399" s="17">
        <f t="shared" si="5280"/>
        <v>1202.0999999999999</v>
      </c>
      <c r="J1399" s="17">
        <f t="shared" si="5281"/>
        <v>0</v>
      </c>
      <c r="K1399" s="17">
        <f t="shared" si="5282"/>
        <v>0</v>
      </c>
      <c r="L1399" s="17">
        <f t="shared" si="5283"/>
        <v>0</v>
      </c>
      <c r="M1399" s="17">
        <f t="shared" si="5184"/>
        <v>1202.0999999999999</v>
      </c>
      <c r="N1399" s="17">
        <f t="shared" si="5185"/>
        <v>1902.0999999999999</v>
      </c>
      <c r="O1399" s="17">
        <f t="shared" si="5186"/>
        <v>1202.0999999999999</v>
      </c>
      <c r="P1399" s="17">
        <f t="shared" si="5284"/>
        <v>0</v>
      </c>
      <c r="Q1399" s="17">
        <f t="shared" si="5285"/>
        <v>0</v>
      </c>
      <c r="R1399" s="17">
        <f t="shared" si="5286"/>
        <v>0</v>
      </c>
      <c r="S1399" s="17">
        <f t="shared" si="5287"/>
        <v>0</v>
      </c>
      <c r="T1399" s="17">
        <f t="shared" si="5288"/>
        <v>0</v>
      </c>
      <c r="U1399" s="17">
        <f t="shared" si="5289"/>
        <v>0</v>
      </c>
      <c r="V1399" s="17">
        <f t="shared" si="5290"/>
        <v>0</v>
      </c>
      <c r="W1399" s="17">
        <f t="shared" si="5291"/>
        <v>0</v>
      </c>
      <c r="X1399" s="17">
        <f t="shared" si="5292"/>
        <v>0</v>
      </c>
      <c r="Y1399" s="17">
        <f t="shared" si="5102"/>
        <v>1202.0999999999999</v>
      </c>
      <c r="Z1399" s="17">
        <f t="shared" si="5103"/>
        <v>1902.0999999999999</v>
      </c>
      <c r="AA1399" s="17">
        <f t="shared" si="5104"/>
        <v>1202.0999999999999</v>
      </c>
      <c r="AB1399" s="17">
        <f t="shared" ref="AB1399:AB1412" si="5334">AB1400</f>
        <v>0</v>
      </c>
      <c r="AC1399" s="17">
        <f t="shared" ref="AC1399:AC1412" si="5335">AC1400</f>
        <v>0</v>
      </c>
      <c r="AD1399" s="17">
        <f t="shared" ref="AD1399:AD1412" si="5336">AD1400</f>
        <v>0</v>
      </c>
      <c r="AE1399" s="17">
        <f t="shared" si="5108"/>
        <v>1202.0999999999999</v>
      </c>
      <c r="AF1399" s="17">
        <f t="shared" si="5109"/>
        <v>1902.0999999999999</v>
      </c>
      <c r="AG1399" s="17">
        <f t="shared" si="5110"/>
        <v>1202.0999999999999</v>
      </c>
      <c r="AH1399" s="17">
        <f t="shared" ref="AH1399:AH1412" si="5337">AH1400</f>
        <v>0</v>
      </c>
      <c r="AI1399" s="17">
        <f t="shared" ref="AI1399:AI1412" si="5338">AI1400</f>
        <v>0</v>
      </c>
      <c r="AJ1399" s="17">
        <f t="shared" ref="AJ1399:AJ1412" si="5339">AJ1400</f>
        <v>0</v>
      </c>
      <c r="AK1399" s="17">
        <f t="shared" ref="AK1399:AK1412" si="5340">AK1400</f>
        <v>0</v>
      </c>
      <c r="AL1399" s="17">
        <f t="shared" ref="AL1399:AL1412" si="5341">AL1400</f>
        <v>0</v>
      </c>
      <c r="AM1399" s="17">
        <f t="shared" ref="AM1399:AM1412" si="5342">AM1400</f>
        <v>0</v>
      </c>
      <c r="AN1399" s="17">
        <f t="shared" ref="AN1399:AN1412" si="5343">AN1400</f>
        <v>0</v>
      </c>
      <c r="AO1399" s="17">
        <f t="shared" ref="AO1399:AO1412" si="5344">AO1400</f>
        <v>0</v>
      </c>
      <c r="AP1399" s="17">
        <f t="shared" ref="AP1399:AP1412" si="5345">AP1400</f>
        <v>0</v>
      </c>
      <c r="AQ1399" s="17">
        <f t="shared" ref="AQ1399:AQ1412" si="5346">AQ1400</f>
        <v>0</v>
      </c>
      <c r="AR1399" s="17">
        <f t="shared" ref="AR1399:AR1412" si="5347">AR1400</f>
        <v>0</v>
      </c>
      <c r="AS1399" s="17">
        <f t="shared" ref="AS1399:AS1412" si="5348">AS1400</f>
        <v>0</v>
      </c>
      <c r="AT1399" s="17">
        <f t="shared" ref="AT1399:AT1412" si="5349">AT1400</f>
        <v>0</v>
      </c>
      <c r="AU1399" s="17">
        <f t="shared" ref="AU1399:AU1412" si="5350">AU1400</f>
        <v>0</v>
      </c>
      <c r="AV1399" s="17">
        <f t="shared" ref="AV1399:AV1412" si="5351">AV1400</f>
        <v>0</v>
      </c>
      <c r="AW1399" s="17">
        <f t="shared" si="5327"/>
        <v>1202.0999999999999</v>
      </c>
      <c r="AX1399" s="17">
        <f t="shared" si="5328"/>
        <v>1902.0999999999999</v>
      </c>
      <c r="AY1399" s="17">
        <f t="shared" si="5329"/>
        <v>1202.0999999999999</v>
      </c>
      <c r="AZ1399" s="17">
        <f t="shared" ref="AZ1399:AZ1412" si="5352">AZ1400</f>
        <v>0</v>
      </c>
      <c r="BA1399" s="17">
        <f t="shared" si="5330"/>
        <v>1202.0999999999999</v>
      </c>
      <c r="BB1399" s="17">
        <f t="shared" si="5331"/>
        <v>1902.0999999999999</v>
      </c>
      <c r="BC1399" s="17">
        <f t="shared" si="5332"/>
        <v>1202.0999999999999</v>
      </c>
      <c r="BD1399" s="17">
        <f t="shared" ref="BD1399:BD1412" si="5353">BD1400</f>
        <v>0</v>
      </c>
      <c r="BE1399" s="17">
        <f t="shared" ref="BE1399:BE1412" si="5354">BE1400</f>
        <v>0</v>
      </c>
      <c r="BF1399" s="17">
        <f t="shared" ref="BF1399:BF1412" si="5355">BF1400</f>
        <v>0</v>
      </c>
      <c r="BG1399" s="17">
        <f t="shared" ref="BG1399:BG1412" si="5356">BG1400</f>
        <v>0</v>
      </c>
      <c r="BH1399" s="17">
        <f t="shared" ref="BH1399:BH1412" si="5357">BH1400</f>
        <v>0</v>
      </c>
      <c r="BI1399" s="17">
        <f t="shared" ref="BI1399:BI1412" si="5358">BI1400</f>
        <v>0</v>
      </c>
      <c r="BJ1399" s="17">
        <f t="shared" ref="BJ1399:BJ1412" si="5359">BJ1400</f>
        <v>0</v>
      </c>
      <c r="BK1399" s="17">
        <f t="shared" ref="BK1399:BK1412" si="5360">BK1400</f>
        <v>0</v>
      </c>
      <c r="BL1399" s="17">
        <f t="shared" ref="BL1399:BL1412" si="5361">BL1400</f>
        <v>0</v>
      </c>
      <c r="BM1399" s="17">
        <f t="shared" ref="BM1399:BM1412" si="5362">BM1400</f>
        <v>0</v>
      </c>
      <c r="BN1399" s="17">
        <f t="shared" ref="BN1399:BN1412" si="5363">BN1400</f>
        <v>0</v>
      </c>
      <c r="BO1399" s="17">
        <f t="shared" si="5324"/>
        <v>1202.0999999999999</v>
      </c>
      <c r="BP1399" s="17">
        <f t="shared" si="5325"/>
        <v>1902.0999999999999</v>
      </c>
      <c r="BQ1399" s="17">
        <f t="shared" si="5326"/>
        <v>1202.0999999999999</v>
      </c>
      <c r="BR1399" s="17">
        <f t="shared" ref="BR1399:BR1412" si="5364">BR1400</f>
        <v>0</v>
      </c>
      <c r="BS1399" s="35"/>
      <c r="BT1399" s="35"/>
      <c r="BU1399" s="1"/>
      <c r="BV1399" s="1"/>
      <c r="BW1399" s="1"/>
      <c r="BX1399" s="1"/>
      <c r="BY1399" s="1"/>
      <c r="BZ1399" s="1"/>
      <c r="CA1399" s="1"/>
      <c r="CB1399" s="1"/>
    </row>
    <row r="1400" s="1" customFormat="1" ht="31.5" hidden="1">
      <c r="A1400" s="33" t="s">
        <v>509</v>
      </c>
      <c r="B1400" s="33" t="s">
        <v>81</v>
      </c>
      <c r="C1400" s="33" t="s">
        <v>36</v>
      </c>
      <c r="D1400" s="33" t="s">
        <v>153</v>
      </c>
      <c r="E1400" s="38"/>
      <c r="F1400" s="34" t="s">
        <v>43</v>
      </c>
      <c r="G1400" s="17">
        <f t="shared" si="5279"/>
        <v>1202.0999999999999</v>
      </c>
      <c r="H1400" s="17">
        <f t="shared" si="5333"/>
        <v>1902.0999999999999</v>
      </c>
      <c r="I1400" s="17">
        <f t="shared" si="5280"/>
        <v>1202.0999999999999</v>
      </c>
      <c r="J1400" s="17">
        <f t="shared" si="5281"/>
        <v>0</v>
      </c>
      <c r="K1400" s="17">
        <f t="shared" si="5282"/>
        <v>0</v>
      </c>
      <c r="L1400" s="17">
        <f t="shared" si="5283"/>
        <v>0</v>
      </c>
      <c r="M1400" s="17">
        <f t="shared" si="5184"/>
        <v>1202.0999999999999</v>
      </c>
      <c r="N1400" s="17">
        <f t="shared" si="5185"/>
        <v>1902.0999999999999</v>
      </c>
      <c r="O1400" s="17">
        <f t="shared" si="5186"/>
        <v>1202.0999999999999</v>
      </c>
      <c r="P1400" s="17">
        <f t="shared" si="5284"/>
        <v>0</v>
      </c>
      <c r="Q1400" s="17">
        <f t="shared" si="5285"/>
        <v>0</v>
      </c>
      <c r="R1400" s="17">
        <f t="shared" si="5286"/>
        <v>0</v>
      </c>
      <c r="S1400" s="17">
        <f t="shared" si="5287"/>
        <v>0</v>
      </c>
      <c r="T1400" s="17">
        <f t="shared" si="5288"/>
        <v>0</v>
      </c>
      <c r="U1400" s="17">
        <f t="shared" si="5289"/>
        <v>0</v>
      </c>
      <c r="V1400" s="17">
        <f t="shared" si="5290"/>
        <v>0</v>
      </c>
      <c r="W1400" s="17">
        <f t="shared" si="5291"/>
        <v>0</v>
      </c>
      <c r="X1400" s="17">
        <f t="shared" si="5292"/>
        <v>0</v>
      </c>
      <c r="Y1400" s="17">
        <f t="shared" si="5102"/>
        <v>1202.0999999999999</v>
      </c>
      <c r="Z1400" s="17">
        <f t="shared" si="5103"/>
        <v>1902.0999999999999</v>
      </c>
      <c r="AA1400" s="17">
        <f t="shared" si="5104"/>
        <v>1202.0999999999999</v>
      </c>
      <c r="AB1400" s="17">
        <f t="shared" si="5334"/>
        <v>0</v>
      </c>
      <c r="AC1400" s="17">
        <f t="shared" si="5335"/>
        <v>0</v>
      </c>
      <c r="AD1400" s="17">
        <f t="shared" si="5336"/>
        <v>0</v>
      </c>
      <c r="AE1400" s="17">
        <f t="shared" si="5108"/>
        <v>1202.0999999999999</v>
      </c>
      <c r="AF1400" s="17">
        <f t="shared" si="5109"/>
        <v>1902.0999999999999</v>
      </c>
      <c r="AG1400" s="17">
        <f t="shared" si="5110"/>
        <v>1202.0999999999999</v>
      </c>
      <c r="AH1400" s="17">
        <f t="shared" si="5337"/>
        <v>0</v>
      </c>
      <c r="AI1400" s="17">
        <f t="shared" si="5338"/>
        <v>0</v>
      </c>
      <c r="AJ1400" s="17">
        <f t="shared" si="5339"/>
        <v>0</v>
      </c>
      <c r="AK1400" s="17">
        <f t="shared" si="5340"/>
        <v>0</v>
      </c>
      <c r="AL1400" s="17">
        <f t="shared" si="5341"/>
        <v>0</v>
      </c>
      <c r="AM1400" s="17">
        <f t="shared" si="5342"/>
        <v>0</v>
      </c>
      <c r="AN1400" s="17">
        <f t="shared" si="5343"/>
        <v>0</v>
      </c>
      <c r="AO1400" s="17">
        <f t="shared" si="5344"/>
        <v>0</v>
      </c>
      <c r="AP1400" s="17">
        <f t="shared" si="5345"/>
        <v>0</v>
      </c>
      <c r="AQ1400" s="17">
        <f t="shared" si="5346"/>
        <v>0</v>
      </c>
      <c r="AR1400" s="17">
        <f t="shared" si="5347"/>
        <v>0</v>
      </c>
      <c r="AS1400" s="17">
        <f t="shared" si="5348"/>
        <v>0</v>
      </c>
      <c r="AT1400" s="17">
        <f t="shared" si="5349"/>
        <v>0</v>
      </c>
      <c r="AU1400" s="17">
        <f t="shared" si="5350"/>
        <v>0</v>
      </c>
      <c r="AV1400" s="17">
        <f t="shared" si="5351"/>
        <v>0</v>
      </c>
      <c r="AW1400" s="17">
        <f t="shared" si="5327"/>
        <v>1202.0999999999999</v>
      </c>
      <c r="AX1400" s="17">
        <f t="shared" si="5328"/>
        <v>1902.0999999999999</v>
      </c>
      <c r="AY1400" s="17">
        <f t="shared" si="5329"/>
        <v>1202.0999999999999</v>
      </c>
      <c r="AZ1400" s="17">
        <f t="shared" si="5352"/>
        <v>0</v>
      </c>
      <c r="BA1400" s="17">
        <f t="shared" si="5330"/>
        <v>1202.0999999999999</v>
      </c>
      <c r="BB1400" s="17">
        <f t="shared" si="5331"/>
        <v>1902.0999999999999</v>
      </c>
      <c r="BC1400" s="17">
        <f t="shared" si="5332"/>
        <v>1202.0999999999999</v>
      </c>
      <c r="BD1400" s="17">
        <f t="shared" si="5353"/>
        <v>0</v>
      </c>
      <c r="BE1400" s="17">
        <f t="shared" si="5354"/>
        <v>0</v>
      </c>
      <c r="BF1400" s="17">
        <f t="shared" si="5355"/>
        <v>0</v>
      </c>
      <c r="BG1400" s="17">
        <f t="shared" si="5356"/>
        <v>0</v>
      </c>
      <c r="BH1400" s="17">
        <f t="shared" si="5357"/>
        <v>0</v>
      </c>
      <c r="BI1400" s="17">
        <f t="shared" si="5358"/>
        <v>0</v>
      </c>
      <c r="BJ1400" s="17">
        <f t="shared" si="5359"/>
        <v>0</v>
      </c>
      <c r="BK1400" s="17">
        <f t="shared" si="5360"/>
        <v>0</v>
      </c>
      <c r="BL1400" s="17">
        <f t="shared" si="5361"/>
        <v>0</v>
      </c>
      <c r="BM1400" s="17">
        <f t="shared" si="5362"/>
        <v>0</v>
      </c>
      <c r="BN1400" s="17">
        <f t="shared" si="5363"/>
        <v>0</v>
      </c>
      <c r="BO1400" s="17">
        <f t="shared" si="5324"/>
        <v>1202.0999999999999</v>
      </c>
      <c r="BP1400" s="17">
        <f t="shared" si="5325"/>
        <v>1902.0999999999999</v>
      </c>
      <c r="BQ1400" s="17">
        <f t="shared" si="5326"/>
        <v>1202.0999999999999</v>
      </c>
      <c r="BR1400" s="17">
        <f t="shared" si="5364"/>
        <v>0</v>
      </c>
      <c r="BS1400" s="35">
        <v>0</v>
      </c>
      <c r="BT1400" s="35"/>
      <c r="BU1400" s="1"/>
      <c r="BV1400" s="1"/>
      <c r="BW1400" s="1"/>
      <c r="BX1400" s="1"/>
      <c r="BY1400" s="1"/>
      <c r="BZ1400" s="1"/>
      <c r="CA1400" s="1"/>
      <c r="CB1400" s="1"/>
    </row>
    <row r="1401" s="1" customFormat="1" ht="63">
      <c r="A1401" s="33" t="s">
        <v>509</v>
      </c>
      <c r="B1401" s="33" t="s">
        <v>81</v>
      </c>
      <c r="C1401" s="33" t="s">
        <v>36</v>
      </c>
      <c r="D1401" s="33" t="s">
        <v>154</v>
      </c>
      <c r="E1401" s="38"/>
      <c r="F1401" s="34" t="s">
        <v>155</v>
      </c>
      <c r="G1401" s="17">
        <f t="shared" si="5279"/>
        <v>1202.0999999999999</v>
      </c>
      <c r="H1401" s="17">
        <f t="shared" si="5333"/>
        <v>1902.0999999999999</v>
      </c>
      <c r="I1401" s="17">
        <f t="shared" si="5280"/>
        <v>1202.0999999999999</v>
      </c>
      <c r="J1401" s="17">
        <f t="shared" si="5281"/>
        <v>0</v>
      </c>
      <c r="K1401" s="17">
        <f t="shared" si="5282"/>
        <v>0</v>
      </c>
      <c r="L1401" s="17">
        <f t="shared" si="5283"/>
        <v>0</v>
      </c>
      <c r="M1401" s="17">
        <f t="shared" si="5184"/>
        <v>1202.0999999999999</v>
      </c>
      <c r="N1401" s="17">
        <f t="shared" si="5185"/>
        <v>1902.0999999999999</v>
      </c>
      <c r="O1401" s="17">
        <f t="shared" si="5186"/>
        <v>1202.0999999999999</v>
      </c>
      <c r="P1401" s="17">
        <f t="shared" si="5284"/>
        <v>0</v>
      </c>
      <c r="Q1401" s="17">
        <f t="shared" si="5285"/>
        <v>0</v>
      </c>
      <c r="R1401" s="17">
        <f t="shared" si="5286"/>
        <v>0</v>
      </c>
      <c r="S1401" s="17">
        <f t="shared" si="5287"/>
        <v>0</v>
      </c>
      <c r="T1401" s="17">
        <f t="shared" si="5288"/>
        <v>0</v>
      </c>
      <c r="U1401" s="17">
        <f t="shared" si="5289"/>
        <v>0</v>
      </c>
      <c r="V1401" s="17">
        <f t="shared" si="5290"/>
        <v>0</v>
      </c>
      <c r="W1401" s="17">
        <f t="shared" si="5291"/>
        <v>0</v>
      </c>
      <c r="X1401" s="17">
        <f t="shared" si="5292"/>
        <v>0</v>
      </c>
      <c r="Y1401" s="17">
        <f t="shared" si="5102"/>
        <v>1202.0999999999999</v>
      </c>
      <c r="Z1401" s="17">
        <f t="shared" si="5103"/>
        <v>1902.0999999999999</v>
      </c>
      <c r="AA1401" s="17">
        <f t="shared" si="5104"/>
        <v>1202.0999999999999</v>
      </c>
      <c r="AB1401" s="17">
        <f t="shared" si="5334"/>
        <v>0</v>
      </c>
      <c r="AC1401" s="17">
        <f t="shared" si="5335"/>
        <v>0</v>
      </c>
      <c r="AD1401" s="17">
        <f t="shared" si="5336"/>
        <v>0</v>
      </c>
      <c r="AE1401" s="17">
        <f t="shared" si="5108"/>
        <v>1202.0999999999999</v>
      </c>
      <c r="AF1401" s="17">
        <f t="shared" si="5109"/>
        <v>1902.0999999999999</v>
      </c>
      <c r="AG1401" s="17">
        <f t="shared" si="5110"/>
        <v>1202.0999999999999</v>
      </c>
      <c r="AH1401" s="17">
        <f t="shared" si="5337"/>
        <v>0</v>
      </c>
      <c r="AI1401" s="17">
        <f t="shared" si="5338"/>
        <v>0</v>
      </c>
      <c r="AJ1401" s="17">
        <f t="shared" si="5339"/>
        <v>0</v>
      </c>
      <c r="AK1401" s="17">
        <f t="shared" si="5340"/>
        <v>0</v>
      </c>
      <c r="AL1401" s="17">
        <f t="shared" si="5341"/>
        <v>0</v>
      </c>
      <c r="AM1401" s="17">
        <f t="shared" si="5342"/>
        <v>0</v>
      </c>
      <c r="AN1401" s="17">
        <f t="shared" si="5343"/>
        <v>0</v>
      </c>
      <c r="AO1401" s="17">
        <f t="shared" si="5344"/>
        <v>0</v>
      </c>
      <c r="AP1401" s="17">
        <f t="shared" si="5345"/>
        <v>0</v>
      </c>
      <c r="AQ1401" s="17">
        <f t="shared" si="5346"/>
        <v>0</v>
      </c>
      <c r="AR1401" s="17">
        <f t="shared" si="5347"/>
        <v>0</v>
      </c>
      <c r="AS1401" s="17">
        <f t="shared" si="5348"/>
        <v>0</v>
      </c>
      <c r="AT1401" s="17">
        <f t="shared" si="5349"/>
        <v>0</v>
      </c>
      <c r="AU1401" s="17">
        <f t="shared" si="5350"/>
        <v>0</v>
      </c>
      <c r="AV1401" s="17">
        <f t="shared" si="5351"/>
        <v>0</v>
      </c>
      <c r="AW1401" s="17">
        <f t="shared" si="5327"/>
        <v>1202.0999999999999</v>
      </c>
      <c r="AX1401" s="17">
        <f t="shared" si="5328"/>
        <v>1902.0999999999999</v>
      </c>
      <c r="AY1401" s="17">
        <f t="shared" si="5329"/>
        <v>1202.0999999999999</v>
      </c>
      <c r="AZ1401" s="17">
        <f t="shared" si="5352"/>
        <v>0</v>
      </c>
      <c r="BA1401" s="17">
        <f t="shared" si="5330"/>
        <v>1202.0999999999999</v>
      </c>
      <c r="BB1401" s="17">
        <f t="shared" si="5331"/>
        <v>1902.0999999999999</v>
      </c>
      <c r="BC1401" s="17">
        <f t="shared" si="5332"/>
        <v>1202.0999999999999</v>
      </c>
      <c r="BD1401" s="17">
        <f t="shared" si="5353"/>
        <v>0</v>
      </c>
      <c r="BE1401" s="17">
        <f t="shared" si="5354"/>
        <v>0</v>
      </c>
      <c r="BF1401" s="17">
        <f t="shared" si="5355"/>
        <v>0</v>
      </c>
      <c r="BG1401" s="17">
        <f t="shared" si="5356"/>
        <v>0</v>
      </c>
      <c r="BH1401" s="17">
        <f t="shared" si="5357"/>
        <v>0</v>
      </c>
      <c r="BI1401" s="17">
        <f t="shared" si="5358"/>
        <v>0</v>
      </c>
      <c r="BJ1401" s="17">
        <f t="shared" si="5359"/>
        <v>0</v>
      </c>
      <c r="BK1401" s="17">
        <f t="shared" si="5360"/>
        <v>0</v>
      </c>
      <c r="BL1401" s="17">
        <f t="shared" si="5361"/>
        <v>0</v>
      </c>
      <c r="BM1401" s="17">
        <f t="shared" si="5362"/>
        <v>0</v>
      </c>
      <c r="BN1401" s="17">
        <f t="shared" si="5363"/>
        <v>0</v>
      </c>
      <c r="BO1401" s="17">
        <f t="shared" si="5324"/>
        <v>1202.0999999999999</v>
      </c>
      <c r="BP1401" s="17">
        <f t="shared" si="5325"/>
        <v>1902.0999999999999</v>
      </c>
      <c r="BQ1401" s="17">
        <f t="shared" si="5326"/>
        <v>1202.0999999999999</v>
      </c>
      <c r="BR1401" s="17">
        <f t="shared" si="5364"/>
        <v>0</v>
      </c>
      <c r="BS1401" s="35"/>
      <c r="BT1401" s="35"/>
      <c r="BU1401" s="1"/>
      <c r="BV1401" s="1"/>
      <c r="BW1401" s="1"/>
      <c r="BX1401" s="1"/>
      <c r="BY1401" s="1"/>
      <c r="BZ1401" s="1"/>
      <c r="CA1401" s="1"/>
      <c r="CB1401" s="1"/>
    </row>
    <row r="1402" s="1" customFormat="1" ht="78.75">
      <c r="A1402" s="33" t="s">
        <v>509</v>
      </c>
      <c r="B1402" s="33" t="s">
        <v>81</v>
      </c>
      <c r="C1402" s="33" t="s">
        <v>36</v>
      </c>
      <c r="D1402" s="33" t="s">
        <v>156</v>
      </c>
      <c r="E1402" s="38"/>
      <c r="F1402" s="34" t="s">
        <v>157</v>
      </c>
      <c r="G1402" s="17">
        <f t="shared" si="5279"/>
        <v>1202.0999999999999</v>
      </c>
      <c r="H1402" s="17">
        <f t="shared" si="5333"/>
        <v>1902.0999999999999</v>
      </c>
      <c r="I1402" s="17">
        <f t="shared" si="5280"/>
        <v>1202.0999999999999</v>
      </c>
      <c r="J1402" s="17">
        <f t="shared" si="5281"/>
        <v>0</v>
      </c>
      <c r="K1402" s="17">
        <f t="shared" si="5282"/>
        <v>0</v>
      </c>
      <c r="L1402" s="17">
        <f t="shared" si="5283"/>
        <v>0</v>
      </c>
      <c r="M1402" s="17">
        <f t="shared" si="5184"/>
        <v>1202.0999999999999</v>
      </c>
      <c r="N1402" s="17">
        <f t="shared" si="5185"/>
        <v>1902.0999999999999</v>
      </c>
      <c r="O1402" s="17">
        <f t="shared" si="5186"/>
        <v>1202.0999999999999</v>
      </c>
      <c r="P1402" s="17">
        <f t="shared" si="5284"/>
        <v>0</v>
      </c>
      <c r="Q1402" s="17">
        <f t="shared" si="5285"/>
        <v>0</v>
      </c>
      <c r="R1402" s="17">
        <f t="shared" si="5286"/>
        <v>0</v>
      </c>
      <c r="S1402" s="17">
        <f t="shared" si="5287"/>
        <v>0</v>
      </c>
      <c r="T1402" s="17">
        <f t="shared" si="5288"/>
        <v>0</v>
      </c>
      <c r="U1402" s="17">
        <f t="shared" si="5289"/>
        <v>0</v>
      </c>
      <c r="V1402" s="17">
        <f t="shared" si="5290"/>
        <v>0</v>
      </c>
      <c r="W1402" s="17">
        <f t="shared" si="5291"/>
        <v>0</v>
      </c>
      <c r="X1402" s="17">
        <f t="shared" si="5292"/>
        <v>0</v>
      </c>
      <c r="Y1402" s="17">
        <f t="shared" si="5102"/>
        <v>1202.0999999999999</v>
      </c>
      <c r="Z1402" s="17">
        <f t="shared" si="5103"/>
        <v>1902.0999999999999</v>
      </c>
      <c r="AA1402" s="17">
        <f t="shared" si="5104"/>
        <v>1202.0999999999999</v>
      </c>
      <c r="AB1402" s="17">
        <f t="shared" si="5334"/>
        <v>0</v>
      </c>
      <c r="AC1402" s="17">
        <f t="shared" si="5335"/>
        <v>0</v>
      </c>
      <c r="AD1402" s="17">
        <f t="shared" si="5336"/>
        <v>0</v>
      </c>
      <c r="AE1402" s="17">
        <f t="shared" si="5108"/>
        <v>1202.0999999999999</v>
      </c>
      <c r="AF1402" s="17">
        <f t="shared" si="5109"/>
        <v>1902.0999999999999</v>
      </c>
      <c r="AG1402" s="17">
        <f t="shared" si="5110"/>
        <v>1202.0999999999999</v>
      </c>
      <c r="AH1402" s="17">
        <f t="shared" si="5337"/>
        <v>0</v>
      </c>
      <c r="AI1402" s="17">
        <f t="shared" si="5338"/>
        <v>0</v>
      </c>
      <c r="AJ1402" s="17">
        <f t="shared" si="5339"/>
        <v>0</v>
      </c>
      <c r="AK1402" s="17">
        <f t="shared" si="5340"/>
        <v>0</v>
      </c>
      <c r="AL1402" s="17">
        <f t="shared" si="5341"/>
        <v>0</v>
      </c>
      <c r="AM1402" s="17">
        <f t="shared" si="5342"/>
        <v>0</v>
      </c>
      <c r="AN1402" s="17">
        <f t="shared" si="5343"/>
        <v>0</v>
      </c>
      <c r="AO1402" s="17">
        <f t="shared" si="5344"/>
        <v>0</v>
      </c>
      <c r="AP1402" s="17">
        <f t="shared" si="5345"/>
        <v>0</v>
      </c>
      <c r="AQ1402" s="17">
        <f t="shared" si="5346"/>
        <v>0</v>
      </c>
      <c r="AR1402" s="17">
        <f t="shared" si="5347"/>
        <v>0</v>
      </c>
      <c r="AS1402" s="17">
        <f t="shared" si="5348"/>
        <v>0</v>
      </c>
      <c r="AT1402" s="17">
        <f t="shared" si="5349"/>
        <v>0</v>
      </c>
      <c r="AU1402" s="17">
        <f t="shared" si="5350"/>
        <v>0</v>
      </c>
      <c r="AV1402" s="17">
        <f t="shared" si="5351"/>
        <v>0</v>
      </c>
      <c r="AW1402" s="17">
        <f t="shared" si="5327"/>
        <v>1202.0999999999999</v>
      </c>
      <c r="AX1402" s="17">
        <f t="shared" si="5328"/>
        <v>1902.0999999999999</v>
      </c>
      <c r="AY1402" s="17">
        <f t="shared" si="5329"/>
        <v>1202.0999999999999</v>
      </c>
      <c r="AZ1402" s="17">
        <f t="shared" si="5352"/>
        <v>0</v>
      </c>
      <c r="BA1402" s="17">
        <f t="shared" si="5330"/>
        <v>1202.0999999999999</v>
      </c>
      <c r="BB1402" s="17">
        <f t="shared" si="5331"/>
        <v>1902.0999999999999</v>
      </c>
      <c r="BC1402" s="17">
        <f t="shared" si="5332"/>
        <v>1202.0999999999999</v>
      </c>
      <c r="BD1402" s="17">
        <f t="shared" si="5353"/>
        <v>0</v>
      </c>
      <c r="BE1402" s="17">
        <f t="shared" si="5354"/>
        <v>0</v>
      </c>
      <c r="BF1402" s="17">
        <f t="shared" si="5355"/>
        <v>0</v>
      </c>
      <c r="BG1402" s="17">
        <f t="shared" si="5356"/>
        <v>0</v>
      </c>
      <c r="BH1402" s="17">
        <f t="shared" si="5357"/>
        <v>0</v>
      </c>
      <c r="BI1402" s="17">
        <f t="shared" si="5358"/>
        <v>0</v>
      </c>
      <c r="BJ1402" s="17">
        <f t="shared" si="5359"/>
        <v>0</v>
      </c>
      <c r="BK1402" s="17">
        <f t="shared" si="5360"/>
        <v>0</v>
      </c>
      <c r="BL1402" s="17">
        <f t="shared" si="5361"/>
        <v>0</v>
      </c>
      <c r="BM1402" s="17">
        <f t="shared" si="5362"/>
        <v>0</v>
      </c>
      <c r="BN1402" s="17">
        <f t="shared" si="5363"/>
        <v>0</v>
      </c>
      <c r="BO1402" s="17">
        <f t="shared" si="5324"/>
        <v>1202.0999999999999</v>
      </c>
      <c r="BP1402" s="17">
        <f t="shared" si="5325"/>
        <v>1902.0999999999999</v>
      </c>
      <c r="BQ1402" s="17">
        <f t="shared" si="5326"/>
        <v>1202.0999999999999</v>
      </c>
      <c r="BR1402" s="17">
        <f t="shared" si="5364"/>
        <v>0</v>
      </c>
      <c r="BS1402" s="35"/>
      <c r="BT1402" s="35"/>
      <c r="BU1402" s="1"/>
      <c r="BV1402" s="1"/>
      <c r="BW1402" s="1"/>
      <c r="BX1402" s="1"/>
      <c r="BY1402" s="1"/>
      <c r="BZ1402" s="1"/>
      <c r="CA1402" s="1"/>
      <c r="CB1402" s="1"/>
    </row>
    <row r="1403" s="1" customFormat="1">
      <c r="A1403" s="33" t="s">
        <v>509</v>
      </c>
      <c r="B1403" s="33" t="s">
        <v>81</v>
      </c>
      <c r="C1403" s="33" t="s">
        <v>36</v>
      </c>
      <c r="D1403" s="33" t="s">
        <v>156</v>
      </c>
      <c r="E1403" s="33" t="s">
        <v>48</v>
      </c>
      <c r="F1403" s="34" t="s">
        <v>49</v>
      </c>
      <c r="G1403" s="17">
        <v>1202.0999999999999</v>
      </c>
      <c r="H1403" s="17">
        <v>1902.0999999999999</v>
      </c>
      <c r="I1403" s="17">
        <v>1202.0999999999999</v>
      </c>
      <c r="J1403" s="17"/>
      <c r="K1403" s="17"/>
      <c r="L1403" s="17"/>
      <c r="M1403" s="17">
        <f t="shared" si="5184"/>
        <v>1202.0999999999999</v>
      </c>
      <c r="N1403" s="17">
        <f t="shared" si="5185"/>
        <v>1902.0999999999999</v>
      </c>
      <c r="O1403" s="17">
        <f t="shared" si="5186"/>
        <v>1202.0999999999999</v>
      </c>
      <c r="P1403" s="17"/>
      <c r="Q1403" s="17"/>
      <c r="R1403" s="17"/>
      <c r="S1403" s="17"/>
      <c r="T1403" s="17"/>
      <c r="U1403" s="17"/>
      <c r="V1403" s="17"/>
      <c r="W1403" s="17"/>
      <c r="X1403" s="17"/>
      <c r="Y1403" s="17">
        <f t="shared" si="5102"/>
        <v>1202.0999999999999</v>
      </c>
      <c r="Z1403" s="17">
        <f t="shared" si="5103"/>
        <v>1902.0999999999999</v>
      </c>
      <c r="AA1403" s="17">
        <f t="shared" si="5104"/>
        <v>1202.0999999999999</v>
      </c>
      <c r="AB1403" s="17"/>
      <c r="AC1403" s="17"/>
      <c r="AD1403" s="17"/>
      <c r="AE1403" s="17">
        <f t="shared" si="5108"/>
        <v>1202.0999999999999</v>
      </c>
      <c r="AF1403" s="17">
        <f t="shared" si="5109"/>
        <v>1902.0999999999999</v>
      </c>
      <c r="AG1403" s="17">
        <f t="shared" si="5110"/>
        <v>1202.0999999999999</v>
      </c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>
        <f t="shared" si="5327"/>
        <v>1202.0999999999999</v>
      </c>
      <c r="AX1403" s="17">
        <f t="shared" si="5328"/>
        <v>1902.0999999999999</v>
      </c>
      <c r="AY1403" s="17">
        <f t="shared" si="5329"/>
        <v>1202.0999999999999</v>
      </c>
      <c r="AZ1403" s="17"/>
      <c r="BA1403" s="17">
        <f t="shared" si="5330"/>
        <v>1202.0999999999999</v>
      </c>
      <c r="BB1403" s="17">
        <f t="shared" si="5331"/>
        <v>1902.0999999999999</v>
      </c>
      <c r="BC1403" s="17">
        <f t="shared" si="5332"/>
        <v>1202.0999999999999</v>
      </c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>
        <f t="shared" si="5324"/>
        <v>1202.0999999999999</v>
      </c>
      <c r="BP1403" s="17">
        <f t="shared" si="5325"/>
        <v>1902.0999999999999</v>
      </c>
      <c r="BQ1403" s="17">
        <f t="shared" si="5326"/>
        <v>1202.0999999999999</v>
      </c>
      <c r="BR1403" s="17"/>
      <c r="BS1403" s="35"/>
      <c r="BT1403" s="35"/>
      <c r="BU1403" s="1"/>
      <c r="BV1403" s="1"/>
      <c r="BW1403" s="1"/>
      <c r="BX1403" s="1"/>
      <c r="BY1403" s="1"/>
      <c r="BZ1403" s="1"/>
      <c r="CA1403" s="1"/>
      <c r="CB1403" s="1"/>
    </row>
    <row r="1404" s="1" customFormat="1">
      <c r="A1404" s="33" t="s">
        <v>509</v>
      </c>
      <c r="B1404" s="33" t="s">
        <v>81</v>
      </c>
      <c r="C1404" s="33" t="s">
        <v>36</v>
      </c>
      <c r="D1404" s="33" t="s">
        <v>64</v>
      </c>
      <c r="E1404" s="38"/>
      <c r="F1404" s="34" t="s">
        <v>65</v>
      </c>
      <c r="G1404" s="17"/>
      <c r="H1404" s="17"/>
      <c r="I1404" s="17"/>
      <c r="J1404" s="17"/>
      <c r="K1404" s="17"/>
      <c r="L1404" s="17"/>
      <c r="M1404" s="17"/>
      <c r="N1404" s="17"/>
      <c r="O1404" s="17"/>
      <c r="P1404" s="17">
        <f t="shared" si="5284"/>
        <v>0</v>
      </c>
      <c r="Q1404" s="17">
        <f t="shared" si="5285"/>
        <v>0</v>
      </c>
      <c r="R1404" s="17">
        <f t="shared" si="5286"/>
        <v>0</v>
      </c>
      <c r="S1404" s="17">
        <f t="shared" si="5287"/>
        <v>6.3499999999999996</v>
      </c>
      <c r="T1404" s="17">
        <f t="shared" si="5288"/>
        <v>0</v>
      </c>
      <c r="U1404" s="17">
        <f t="shared" si="5289"/>
        <v>0</v>
      </c>
      <c r="V1404" s="17">
        <f t="shared" si="5290"/>
        <v>0</v>
      </c>
      <c r="W1404" s="17">
        <f t="shared" si="5291"/>
        <v>0</v>
      </c>
      <c r="X1404" s="17">
        <f t="shared" si="5292"/>
        <v>0</v>
      </c>
      <c r="Y1404" s="17">
        <f t="shared" si="5102"/>
        <v>6.3499999999999996</v>
      </c>
      <c r="Z1404" s="17">
        <f t="shared" si="5103"/>
        <v>0</v>
      </c>
      <c r="AA1404" s="17">
        <f t="shared" si="5104"/>
        <v>0</v>
      </c>
      <c r="AB1404" s="17">
        <f t="shared" si="5334"/>
        <v>0</v>
      </c>
      <c r="AC1404" s="17">
        <f t="shared" si="5335"/>
        <v>0</v>
      </c>
      <c r="AD1404" s="17">
        <f t="shared" si="5336"/>
        <v>0</v>
      </c>
      <c r="AE1404" s="17">
        <f t="shared" si="5108"/>
        <v>6.3499999999999996</v>
      </c>
      <c r="AF1404" s="17">
        <f t="shared" si="5109"/>
        <v>0</v>
      </c>
      <c r="AG1404" s="17">
        <f t="shared" si="5110"/>
        <v>0</v>
      </c>
      <c r="AH1404" s="17">
        <f t="shared" si="5337"/>
        <v>0</v>
      </c>
      <c r="AI1404" s="17">
        <f t="shared" si="5338"/>
        <v>0</v>
      </c>
      <c r="AJ1404" s="17">
        <f t="shared" si="5339"/>
        <v>0</v>
      </c>
      <c r="AK1404" s="17">
        <f t="shared" si="5340"/>
        <v>0</v>
      </c>
      <c r="AL1404" s="17">
        <f t="shared" si="5341"/>
        <v>0</v>
      </c>
      <c r="AM1404" s="17">
        <f t="shared" si="5342"/>
        <v>0</v>
      </c>
      <c r="AN1404" s="17">
        <f t="shared" si="5343"/>
        <v>0</v>
      </c>
      <c r="AO1404" s="17">
        <f t="shared" si="5344"/>
        <v>0</v>
      </c>
      <c r="AP1404" s="17">
        <f t="shared" si="5345"/>
        <v>0</v>
      </c>
      <c r="AQ1404" s="17">
        <f t="shared" si="5346"/>
        <v>0</v>
      </c>
      <c r="AR1404" s="17">
        <f t="shared" si="5347"/>
        <v>0</v>
      </c>
      <c r="AS1404" s="17">
        <f t="shared" si="5348"/>
        <v>0</v>
      </c>
      <c r="AT1404" s="17">
        <f t="shared" si="5349"/>
        <v>0</v>
      </c>
      <c r="AU1404" s="17">
        <f t="shared" si="5350"/>
        <v>0</v>
      </c>
      <c r="AV1404" s="17">
        <f t="shared" si="5351"/>
        <v>0</v>
      </c>
      <c r="AW1404" s="17">
        <f t="shared" si="5327"/>
        <v>6.3499999999999996</v>
      </c>
      <c r="AX1404" s="17">
        <f t="shared" si="5328"/>
        <v>0</v>
      </c>
      <c r="AY1404" s="17">
        <f t="shared" si="5329"/>
        <v>0</v>
      </c>
      <c r="AZ1404" s="17">
        <f t="shared" si="5352"/>
        <v>0</v>
      </c>
      <c r="BA1404" s="17">
        <f t="shared" si="5330"/>
        <v>6.3499999999999996</v>
      </c>
      <c r="BB1404" s="17">
        <f t="shared" si="5331"/>
        <v>0</v>
      </c>
      <c r="BC1404" s="17">
        <f t="shared" si="5332"/>
        <v>0</v>
      </c>
      <c r="BD1404" s="17">
        <f t="shared" si="5353"/>
        <v>0</v>
      </c>
      <c r="BE1404" s="17">
        <f t="shared" si="5354"/>
        <v>0</v>
      </c>
      <c r="BF1404" s="17">
        <f t="shared" si="5355"/>
        <v>0</v>
      </c>
      <c r="BG1404" s="17">
        <f t="shared" si="5356"/>
        <v>0</v>
      </c>
      <c r="BH1404" s="17">
        <f t="shared" si="5357"/>
        <v>0</v>
      </c>
      <c r="BI1404" s="17">
        <f t="shared" si="5358"/>
        <v>0</v>
      </c>
      <c r="BJ1404" s="17">
        <f t="shared" si="5359"/>
        <v>0</v>
      </c>
      <c r="BK1404" s="17">
        <f t="shared" si="5360"/>
        <v>0</v>
      </c>
      <c r="BL1404" s="17">
        <f t="shared" si="5361"/>
        <v>0</v>
      </c>
      <c r="BM1404" s="17">
        <f t="shared" si="5362"/>
        <v>0</v>
      </c>
      <c r="BN1404" s="17">
        <f t="shared" si="5363"/>
        <v>0</v>
      </c>
      <c r="BO1404" s="17">
        <f t="shared" si="5324"/>
        <v>6.3499999999999996</v>
      </c>
      <c r="BP1404" s="17">
        <f t="shared" si="5325"/>
        <v>0</v>
      </c>
      <c r="BQ1404" s="17">
        <f t="shared" si="5326"/>
        <v>0</v>
      </c>
      <c r="BR1404" s="17">
        <f t="shared" si="5364"/>
        <v>0</v>
      </c>
      <c r="BS1404" s="35"/>
      <c r="BT1404" s="35"/>
      <c r="BU1404" s="1"/>
      <c r="BV1404" s="1"/>
      <c r="BW1404" s="1"/>
      <c r="BX1404" s="1"/>
      <c r="BY1404" s="1"/>
      <c r="BZ1404" s="1"/>
      <c r="CA1404" s="1"/>
      <c r="CB1404" s="1"/>
    </row>
    <row r="1405" s="1" customFormat="1">
      <c r="A1405" s="33" t="s">
        <v>509</v>
      </c>
      <c r="B1405" s="33" t="s">
        <v>81</v>
      </c>
      <c r="C1405" s="33" t="s">
        <v>36</v>
      </c>
      <c r="D1405" s="33" t="s">
        <v>490</v>
      </c>
      <c r="E1405" s="38"/>
      <c r="F1405" s="34" t="s">
        <v>491</v>
      </c>
      <c r="G1405" s="17"/>
      <c r="H1405" s="17"/>
      <c r="I1405" s="17"/>
      <c r="J1405" s="17"/>
      <c r="K1405" s="17"/>
      <c r="L1405" s="17"/>
      <c r="M1405" s="17"/>
      <c r="N1405" s="17"/>
      <c r="O1405" s="17"/>
      <c r="P1405" s="17">
        <f t="shared" si="5284"/>
        <v>0</v>
      </c>
      <c r="Q1405" s="17">
        <f t="shared" si="5285"/>
        <v>0</v>
      </c>
      <c r="R1405" s="17">
        <f t="shared" si="5286"/>
        <v>0</v>
      </c>
      <c r="S1405" s="17">
        <f t="shared" si="5287"/>
        <v>6.3499999999999996</v>
      </c>
      <c r="T1405" s="17">
        <f t="shared" si="5288"/>
        <v>0</v>
      </c>
      <c r="U1405" s="17">
        <f t="shared" si="5289"/>
        <v>0</v>
      </c>
      <c r="V1405" s="17">
        <f t="shared" si="5290"/>
        <v>0</v>
      </c>
      <c r="W1405" s="17">
        <f t="shared" si="5291"/>
        <v>0</v>
      </c>
      <c r="X1405" s="17">
        <f t="shared" si="5292"/>
        <v>0</v>
      </c>
      <c r="Y1405" s="17">
        <f t="shared" si="5102"/>
        <v>6.3499999999999996</v>
      </c>
      <c r="Z1405" s="17">
        <f t="shared" si="5103"/>
        <v>0</v>
      </c>
      <c r="AA1405" s="17">
        <f t="shared" si="5104"/>
        <v>0</v>
      </c>
      <c r="AB1405" s="17">
        <f t="shared" si="5334"/>
        <v>0</v>
      </c>
      <c r="AC1405" s="17">
        <f t="shared" si="5335"/>
        <v>0</v>
      </c>
      <c r="AD1405" s="17">
        <f t="shared" si="5336"/>
        <v>0</v>
      </c>
      <c r="AE1405" s="17">
        <f t="shared" si="5108"/>
        <v>6.3499999999999996</v>
      </c>
      <c r="AF1405" s="17">
        <f t="shared" si="5109"/>
        <v>0</v>
      </c>
      <c r="AG1405" s="17">
        <f t="shared" si="5110"/>
        <v>0</v>
      </c>
      <c r="AH1405" s="17">
        <f t="shared" si="5337"/>
        <v>0</v>
      </c>
      <c r="AI1405" s="17">
        <f t="shared" si="5338"/>
        <v>0</v>
      </c>
      <c r="AJ1405" s="17">
        <f t="shared" si="5339"/>
        <v>0</v>
      </c>
      <c r="AK1405" s="17">
        <f t="shared" si="5340"/>
        <v>0</v>
      </c>
      <c r="AL1405" s="17">
        <f t="shared" si="5341"/>
        <v>0</v>
      </c>
      <c r="AM1405" s="17">
        <f t="shared" si="5342"/>
        <v>0</v>
      </c>
      <c r="AN1405" s="17">
        <f t="shared" si="5343"/>
        <v>0</v>
      </c>
      <c r="AO1405" s="17">
        <f t="shared" si="5344"/>
        <v>0</v>
      </c>
      <c r="AP1405" s="17">
        <f t="shared" si="5345"/>
        <v>0</v>
      </c>
      <c r="AQ1405" s="17">
        <f t="shared" si="5346"/>
        <v>0</v>
      </c>
      <c r="AR1405" s="17">
        <f t="shared" si="5347"/>
        <v>0</v>
      </c>
      <c r="AS1405" s="17">
        <f t="shared" si="5348"/>
        <v>0</v>
      </c>
      <c r="AT1405" s="17">
        <f t="shared" si="5349"/>
        <v>0</v>
      </c>
      <c r="AU1405" s="17">
        <f t="shared" si="5350"/>
        <v>0</v>
      </c>
      <c r="AV1405" s="17">
        <f t="shared" si="5351"/>
        <v>0</v>
      </c>
      <c r="AW1405" s="17">
        <f t="shared" si="5327"/>
        <v>6.3499999999999996</v>
      </c>
      <c r="AX1405" s="17">
        <f t="shared" si="5328"/>
        <v>0</v>
      </c>
      <c r="AY1405" s="17">
        <f t="shared" si="5329"/>
        <v>0</v>
      </c>
      <c r="AZ1405" s="17">
        <f t="shared" si="5352"/>
        <v>0</v>
      </c>
      <c r="BA1405" s="17">
        <f t="shared" si="5330"/>
        <v>6.3499999999999996</v>
      </c>
      <c r="BB1405" s="17">
        <f t="shared" si="5331"/>
        <v>0</v>
      </c>
      <c r="BC1405" s="17">
        <f t="shared" si="5332"/>
        <v>0</v>
      </c>
      <c r="BD1405" s="17">
        <f t="shared" si="5353"/>
        <v>0</v>
      </c>
      <c r="BE1405" s="17">
        <f t="shared" si="5354"/>
        <v>0</v>
      </c>
      <c r="BF1405" s="17">
        <f t="shared" si="5355"/>
        <v>0</v>
      </c>
      <c r="BG1405" s="17">
        <f t="shared" si="5356"/>
        <v>0</v>
      </c>
      <c r="BH1405" s="17">
        <f t="shared" si="5357"/>
        <v>0</v>
      </c>
      <c r="BI1405" s="17">
        <f t="shared" si="5358"/>
        <v>0</v>
      </c>
      <c r="BJ1405" s="17">
        <f t="shared" si="5359"/>
        <v>0</v>
      </c>
      <c r="BK1405" s="17">
        <f t="shared" si="5360"/>
        <v>0</v>
      </c>
      <c r="BL1405" s="17">
        <f t="shared" si="5361"/>
        <v>0</v>
      </c>
      <c r="BM1405" s="17">
        <f t="shared" si="5362"/>
        <v>0</v>
      </c>
      <c r="BN1405" s="17">
        <f t="shared" si="5363"/>
        <v>0</v>
      </c>
      <c r="BO1405" s="17">
        <f t="shared" si="5324"/>
        <v>6.3499999999999996</v>
      </c>
      <c r="BP1405" s="17">
        <f t="shared" si="5325"/>
        <v>0</v>
      </c>
      <c r="BQ1405" s="17">
        <f t="shared" si="5326"/>
        <v>0</v>
      </c>
      <c r="BR1405" s="17">
        <f t="shared" si="5364"/>
        <v>0</v>
      </c>
      <c r="BS1405" s="35"/>
      <c r="BT1405" s="35"/>
      <c r="BU1405" s="1"/>
      <c r="BV1405" s="1"/>
      <c r="BW1405" s="1"/>
      <c r="BX1405" s="1"/>
      <c r="BY1405" s="1"/>
      <c r="BZ1405" s="1"/>
      <c r="CA1405" s="1"/>
      <c r="CB1405" s="1"/>
    </row>
    <row r="1406" s="1" customFormat="1">
      <c r="A1406" s="33" t="s">
        <v>509</v>
      </c>
      <c r="B1406" s="33" t="s">
        <v>81</v>
      </c>
      <c r="C1406" s="33" t="s">
        <v>36</v>
      </c>
      <c r="D1406" s="33" t="s">
        <v>490</v>
      </c>
      <c r="E1406" s="33" t="s">
        <v>48</v>
      </c>
      <c r="F1406" s="34" t="s">
        <v>49</v>
      </c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>
        <v>6.3499999999999996</v>
      </c>
      <c r="T1406" s="17"/>
      <c r="U1406" s="17"/>
      <c r="V1406" s="17"/>
      <c r="W1406" s="17"/>
      <c r="X1406" s="17"/>
      <c r="Y1406" s="17">
        <f t="shared" si="5102"/>
        <v>6.3499999999999996</v>
      </c>
      <c r="Z1406" s="17">
        <f t="shared" si="5103"/>
        <v>0</v>
      </c>
      <c r="AA1406" s="17">
        <f t="shared" si="5104"/>
        <v>0</v>
      </c>
      <c r="AB1406" s="17"/>
      <c r="AC1406" s="17"/>
      <c r="AD1406" s="17"/>
      <c r="AE1406" s="17">
        <f t="shared" si="5108"/>
        <v>6.3499999999999996</v>
      </c>
      <c r="AF1406" s="17">
        <f t="shared" si="5109"/>
        <v>0</v>
      </c>
      <c r="AG1406" s="17">
        <f t="shared" si="5110"/>
        <v>0</v>
      </c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>
        <f t="shared" si="5327"/>
        <v>6.3499999999999996</v>
      </c>
      <c r="AX1406" s="17">
        <f t="shared" si="5328"/>
        <v>0</v>
      </c>
      <c r="AY1406" s="17">
        <f t="shared" si="5329"/>
        <v>0</v>
      </c>
      <c r="AZ1406" s="17"/>
      <c r="BA1406" s="17">
        <f t="shared" si="5330"/>
        <v>6.3499999999999996</v>
      </c>
      <c r="BB1406" s="17">
        <f t="shared" si="5331"/>
        <v>0</v>
      </c>
      <c r="BC1406" s="17">
        <f t="shared" si="5332"/>
        <v>0</v>
      </c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>
        <f t="shared" si="5324"/>
        <v>6.3499999999999996</v>
      </c>
      <c r="BP1406" s="17">
        <f t="shared" si="5325"/>
        <v>0</v>
      </c>
      <c r="BQ1406" s="17">
        <f t="shared" si="5326"/>
        <v>0</v>
      </c>
      <c r="BR1406" s="17"/>
      <c r="BS1406" s="35"/>
      <c r="BT1406" s="35"/>
      <c r="BU1406" s="1"/>
      <c r="BV1406" s="1"/>
      <c r="BW1406" s="1"/>
      <c r="BX1406" s="1"/>
      <c r="BY1406" s="1"/>
      <c r="BZ1406" s="1"/>
      <c r="CA1406" s="1"/>
      <c r="CB1406" s="1"/>
    </row>
    <row r="1407" s="23" customFormat="1">
      <c r="A1407" s="24" t="s">
        <v>509</v>
      </c>
      <c r="B1407" s="24" t="s">
        <v>103</v>
      </c>
      <c r="C1407" s="24"/>
      <c r="D1407" s="24"/>
      <c r="E1407" s="36"/>
      <c r="F1407" s="25" t="s">
        <v>411</v>
      </c>
      <c r="G1407" s="26">
        <f t="shared" si="5279"/>
        <v>1597.7</v>
      </c>
      <c r="H1407" s="26">
        <f t="shared" si="5333"/>
        <v>1597.7</v>
      </c>
      <c r="I1407" s="26">
        <f t="shared" si="5280"/>
        <v>1597.7</v>
      </c>
      <c r="J1407" s="26">
        <f t="shared" si="5281"/>
        <v>0</v>
      </c>
      <c r="K1407" s="26">
        <f t="shared" si="5282"/>
        <v>0</v>
      </c>
      <c r="L1407" s="26">
        <f t="shared" si="5283"/>
        <v>0</v>
      </c>
      <c r="M1407" s="26">
        <f t="shared" si="5184"/>
        <v>1597.7</v>
      </c>
      <c r="N1407" s="26">
        <f t="shared" si="5185"/>
        <v>1597.7</v>
      </c>
      <c r="O1407" s="26">
        <f t="shared" si="5186"/>
        <v>1597.7</v>
      </c>
      <c r="P1407" s="26">
        <f t="shared" si="5284"/>
        <v>0</v>
      </c>
      <c r="Q1407" s="26">
        <f t="shared" si="5285"/>
        <v>0</v>
      </c>
      <c r="R1407" s="26">
        <f t="shared" si="5286"/>
        <v>0</v>
      </c>
      <c r="S1407" s="26">
        <f t="shared" si="5287"/>
        <v>0</v>
      </c>
      <c r="T1407" s="26">
        <f t="shared" si="5288"/>
        <v>0</v>
      </c>
      <c r="U1407" s="26">
        <f t="shared" si="5289"/>
        <v>0</v>
      </c>
      <c r="V1407" s="26">
        <f t="shared" si="5290"/>
        <v>0</v>
      </c>
      <c r="W1407" s="26">
        <f t="shared" si="5291"/>
        <v>0</v>
      </c>
      <c r="X1407" s="26">
        <f t="shared" si="5292"/>
        <v>0</v>
      </c>
      <c r="Y1407" s="26">
        <f t="shared" si="5102"/>
        <v>1597.7</v>
      </c>
      <c r="Z1407" s="26">
        <f t="shared" si="5103"/>
        <v>1597.7</v>
      </c>
      <c r="AA1407" s="26">
        <f t="shared" si="5104"/>
        <v>1597.7</v>
      </c>
      <c r="AB1407" s="26">
        <f t="shared" si="5334"/>
        <v>0</v>
      </c>
      <c r="AC1407" s="26">
        <f t="shared" si="5335"/>
        <v>0</v>
      </c>
      <c r="AD1407" s="26">
        <f t="shared" si="5336"/>
        <v>0</v>
      </c>
      <c r="AE1407" s="26">
        <f t="shared" si="5108"/>
        <v>1597.7</v>
      </c>
      <c r="AF1407" s="26">
        <f t="shared" si="5109"/>
        <v>1597.7</v>
      </c>
      <c r="AG1407" s="26">
        <f t="shared" si="5110"/>
        <v>1597.7</v>
      </c>
      <c r="AH1407" s="26">
        <f t="shared" si="5337"/>
        <v>0</v>
      </c>
      <c r="AI1407" s="26">
        <f t="shared" si="5338"/>
        <v>0</v>
      </c>
      <c r="AJ1407" s="26">
        <f t="shared" si="5339"/>
        <v>0</v>
      </c>
      <c r="AK1407" s="26">
        <f t="shared" si="5340"/>
        <v>0</v>
      </c>
      <c r="AL1407" s="26">
        <f t="shared" si="5341"/>
        <v>0</v>
      </c>
      <c r="AM1407" s="26">
        <f t="shared" si="5342"/>
        <v>0</v>
      </c>
      <c r="AN1407" s="26">
        <f t="shared" si="5343"/>
        <v>0</v>
      </c>
      <c r="AO1407" s="26">
        <f t="shared" si="5344"/>
        <v>0</v>
      </c>
      <c r="AP1407" s="26">
        <f t="shared" si="5345"/>
        <v>0</v>
      </c>
      <c r="AQ1407" s="26">
        <f t="shared" si="5346"/>
        <v>0</v>
      </c>
      <c r="AR1407" s="26">
        <f t="shared" si="5347"/>
        <v>0</v>
      </c>
      <c r="AS1407" s="26">
        <f t="shared" si="5348"/>
        <v>0</v>
      </c>
      <c r="AT1407" s="26">
        <f t="shared" si="5349"/>
        <v>0</v>
      </c>
      <c r="AU1407" s="26">
        <f t="shared" si="5350"/>
        <v>0</v>
      </c>
      <c r="AV1407" s="26">
        <f t="shared" si="5351"/>
        <v>0</v>
      </c>
      <c r="AW1407" s="26">
        <f t="shared" si="5327"/>
        <v>1597.7</v>
      </c>
      <c r="AX1407" s="26">
        <f t="shared" si="5328"/>
        <v>1597.7</v>
      </c>
      <c r="AY1407" s="26">
        <f t="shared" si="5329"/>
        <v>1597.7</v>
      </c>
      <c r="AZ1407" s="26">
        <f t="shared" si="5352"/>
        <v>0</v>
      </c>
      <c r="BA1407" s="26">
        <f t="shared" si="5330"/>
        <v>1597.7</v>
      </c>
      <c r="BB1407" s="26">
        <f t="shared" si="5331"/>
        <v>1597.7</v>
      </c>
      <c r="BC1407" s="26">
        <f t="shared" si="5332"/>
        <v>1597.7</v>
      </c>
      <c r="BD1407" s="26">
        <f t="shared" si="5353"/>
        <v>0</v>
      </c>
      <c r="BE1407" s="26">
        <f t="shared" si="5354"/>
        <v>0</v>
      </c>
      <c r="BF1407" s="26">
        <f t="shared" si="5355"/>
        <v>0</v>
      </c>
      <c r="BG1407" s="26">
        <f t="shared" si="5356"/>
        <v>0</v>
      </c>
      <c r="BH1407" s="26">
        <f t="shared" si="5357"/>
        <v>0</v>
      </c>
      <c r="BI1407" s="26">
        <f t="shared" si="5358"/>
        <v>0</v>
      </c>
      <c r="BJ1407" s="26">
        <f t="shared" si="5359"/>
        <v>0</v>
      </c>
      <c r="BK1407" s="26">
        <f t="shared" si="5360"/>
        <v>0</v>
      </c>
      <c r="BL1407" s="26">
        <f t="shared" si="5361"/>
        <v>0</v>
      </c>
      <c r="BM1407" s="26">
        <f t="shared" si="5362"/>
        <v>0</v>
      </c>
      <c r="BN1407" s="26">
        <f t="shared" si="5363"/>
        <v>0</v>
      </c>
      <c r="BO1407" s="26">
        <f t="shared" si="5324"/>
        <v>1597.7</v>
      </c>
      <c r="BP1407" s="26">
        <f t="shared" si="5325"/>
        <v>1597.7</v>
      </c>
      <c r="BQ1407" s="26">
        <f t="shared" si="5326"/>
        <v>1597.7</v>
      </c>
      <c r="BR1407" s="26">
        <f t="shared" si="5364"/>
        <v>0</v>
      </c>
      <c r="BS1407" s="27"/>
      <c r="BT1407" s="27"/>
      <c r="BU1407" s="23"/>
      <c r="BV1407" s="23"/>
      <c r="BW1407" s="23"/>
      <c r="BX1407" s="23"/>
      <c r="BY1407" s="23"/>
      <c r="BZ1407" s="23"/>
      <c r="CA1407" s="23"/>
      <c r="CB1407" s="23"/>
    </row>
    <row r="1408" s="28" customFormat="1">
      <c r="A1408" s="29" t="s">
        <v>509</v>
      </c>
      <c r="B1408" s="29" t="s">
        <v>103</v>
      </c>
      <c r="C1408" s="29" t="s">
        <v>36</v>
      </c>
      <c r="D1408" s="29"/>
      <c r="E1408" s="37"/>
      <c r="F1408" s="30" t="s">
        <v>481</v>
      </c>
      <c r="G1408" s="31">
        <f t="shared" si="5279"/>
        <v>1597.7</v>
      </c>
      <c r="H1408" s="31">
        <f t="shared" si="5333"/>
        <v>1597.7</v>
      </c>
      <c r="I1408" s="31">
        <f t="shared" si="5280"/>
        <v>1597.7</v>
      </c>
      <c r="J1408" s="31">
        <f t="shared" si="5281"/>
        <v>0</v>
      </c>
      <c r="K1408" s="31">
        <f t="shared" si="5282"/>
        <v>0</v>
      </c>
      <c r="L1408" s="31">
        <f t="shared" si="5283"/>
        <v>0</v>
      </c>
      <c r="M1408" s="31">
        <f t="shared" si="5184"/>
        <v>1597.7</v>
      </c>
      <c r="N1408" s="31">
        <f t="shared" si="5185"/>
        <v>1597.7</v>
      </c>
      <c r="O1408" s="31">
        <f t="shared" si="5186"/>
        <v>1597.7</v>
      </c>
      <c r="P1408" s="31">
        <f t="shared" si="5284"/>
        <v>0</v>
      </c>
      <c r="Q1408" s="31">
        <f t="shared" si="5285"/>
        <v>0</v>
      </c>
      <c r="R1408" s="31">
        <f t="shared" si="5286"/>
        <v>0</v>
      </c>
      <c r="S1408" s="31">
        <f t="shared" si="5287"/>
        <v>0</v>
      </c>
      <c r="T1408" s="31">
        <f t="shared" si="5288"/>
        <v>0</v>
      </c>
      <c r="U1408" s="31">
        <f t="shared" si="5289"/>
        <v>0</v>
      </c>
      <c r="V1408" s="31">
        <f t="shared" si="5290"/>
        <v>0</v>
      </c>
      <c r="W1408" s="31">
        <f t="shared" si="5291"/>
        <v>0</v>
      </c>
      <c r="X1408" s="31">
        <f t="shared" si="5292"/>
        <v>0</v>
      </c>
      <c r="Y1408" s="31">
        <f t="shared" si="5102"/>
        <v>1597.7</v>
      </c>
      <c r="Z1408" s="31">
        <f t="shared" si="5103"/>
        <v>1597.7</v>
      </c>
      <c r="AA1408" s="31">
        <f t="shared" si="5104"/>
        <v>1597.7</v>
      </c>
      <c r="AB1408" s="31">
        <f t="shared" si="5334"/>
        <v>0</v>
      </c>
      <c r="AC1408" s="31">
        <f t="shared" si="5335"/>
        <v>0</v>
      </c>
      <c r="AD1408" s="31">
        <f t="shared" si="5336"/>
        <v>0</v>
      </c>
      <c r="AE1408" s="31">
        <f t="shared" si="5108"/>
        <v>1597.7</v>
      </c>
      <c r="AF1408" s="31">
        <f t="shared" si="5109"/>
        <v>1597.7</v>
      </c>
      <c r="AG1408" s="31">
        <f t="shared" si="5110"/>
        <v>1597.7</v>
      </c>
      <c r="AH1408" s="31">
        <f t="shared" si="5337"/>
        <v>0</v>
      </c>
      <c r="AI1408" s="31">
        <f t="shared" si="5338"/>
        <v>0</v>
      </c>
      <c r="AJ1408" s="31">
        <f t="shared" si="5339"/>
        <v>0</v>
      </c>
      <c r="AK1408" s="31">
        <f t="shared" si="5340"/>
        <v>0</v>
      </c>
      <c r="AL1408" s="31">
        <f t="shared" si="5341"/>
        <v>0</v>
      </c>
      <c r="AM1408" s="31">
        <f t="shared" si="5342"/>
        <v>0</v>
      </c>
      <c r="AN1408" s="31">
        <f t="shared" si="5343"/>
        <v>0</v>
      </c>
      <c r="AO1408" s="31">
        <f t="shared" si="5344"/>
        <v>0</v>
      </c>
      <c r="AP1408" s="31">
        <f t="shared" si="5345"/>
        <v>0</v>
      </c>
      <c r="AQ1408" s="31">
        <f t="shared" si="5346"/>
        <v>0</v>
      </c>
      <c r="AR1408" s="31">
        <f t="shared" si="5347"/>
        <v>0</v>
      </c>
      <c r="AS1408" s="31">
        <f t="shared" si="5348"/>
        <v>0</v>
      </c>
      <c r="AT1408" s="31">
        <f t="shared" si="5349"/>
        <v>0</v>
      </c>
      <c r="AU1408" s="31">
        <f t="shared" si="5350"/>
        <v>0</v>
      </c>
      <c r="AV1408" s="31">
        <f t="shared" si="5351"/>
        <v>0</v>
      </c>
      <c r="AW1408" s="31">
        <f t="shared" si="5327"/>
        <v>1597.7</v>
      </c>
      <c r="AX1408" s="31">
        <f t="shared" si="5328"/>
        <v>1597.7</v>
      </c>
      <c r="AY1408" s="31">
        <f t="shared" si="5329"/>
        <v>1597.7</v>
      </c>
      <c r="AZ1408" s="31">
        <f t="shared" si="5352"/>
        <v>0</v>
      </c>
      <c r="BA1408" s="31">
        <f t="shared" si="5330"/>
        <v>1597.7</v>
      </c>
      <c r="BB1408" s="31">
        <f t="shared" si="5331"/>
        <v>1597.7</v>
      </c>
      <c r="BC1408" s="31">
        <f t="shared" si="5332"/>
        <v>1597.7</v>
      </c>
      <c r="BD1408" s="31">
        <f t="shared" si="5353"/>
        <v>0</v>
      </c>
      <c r="BE1408" s="31">
        <f t="shared" si="5354"/>
        <v>0</v>
      </c>
      <c r="BF1408" s="31">
        <f t="shared" si="5355"/>
        <v>0</v>
      </c>
      <c r="BG1408" s="31">
        <f t="shared" si="5356"/>
        <v>0</v>
      </c>
      <c r="BH1408" s="31">
        <f t="shared" si="5357"/>
        <v>0</v>
      </c>
      <c r="BI1408" s="31">
        <f t="shared" si="5358"/>
        <v>0</v>
      </c>
      <c r="BJ1408" s="31">
        <f t="shared" si="5359"/>
        <v>0</v>
      </c>
      <c r="BK1408" s="31">
        <f t="shared" si="5360"/>
        <v>0</v>
      </c>
      <c r="BL1408" s="31">
        <f t="shared" si="5361"/>
        <v>0</v>
      </c>
      <c r="BM1408" s="31">
        <f t="shared" si="5362"/>
        <v>0</v>
      </c>
      <c r="BN1408" s="31">
        <f t="shared" si="5363"/>
        <v>0</v>
      </c>
      <c r="BO1408" s="31">
        <f t="shared" si="5324"/>
        <v>1597.7</v>
      </c>
      <c r="BP1408" s="31">
        <f t="shared" si="5325"/>
        <v>1597.7</v>
      </c>
      <c r="BQ1408" s="31">
        <f t="shared" si="5326"/>
        <v>1597.7</v>
      </c>
      <c r="BR1408" s="31">
        <f t="shared" si="5364"/>
        <v>0</v>
      </c>
      <c r="BS1408" s="32"/>
      <c r="BT1408" s="32"/>
      <c r="BU1408" s="28"/>
      <c r="BV1408" s="28"/>
      <c r="BW1408" s="28"/>
      <c r="BX1408" s="28"/>
      <c r="BY1408" s="28"/>
      <c r="BZ1408" s="28"/>
      <c r="CA1408" s="28"/>
      <c r="CB1408" s="28"/>
    </row>
    <row r="1409" s="1" customFormat="1">
      <c r="A1409" s="33" t="s">
        <v>509</v>
      </c>
      <c r="B1409" s="33" t="s">
        <v>103</v>
      </c>
      <c r="C1409" s="33" t="s">
        <v>36</v>
      </c>
      <c r="D1409" s="33" t="s">
        <v>413</v>
      </c>
      <c r="E1409" s="38"/>
      <c r="F1409" s="34" t="s">
        <v>414</v>
      </c>
      <c r="G1409" s="17">
        <f t="shared" si="5279"/>
        <v>1597.7</v>
      </c>
      <c r="H1409" s="17">
        <f t="shared" si="5333"/>
        <v>1597.7</v>
      </c>
      <c r="I1409" s="17">
        <f t="shared" si="5280"/>
        <v>1597.7</v>
      </c>
      <c r="J1409" s="17">
        <f t="shared" si="5281"/>
        <v>0</v>
      </c>
      <c r="K1409" s="17">
        <f t="shared" si="5282"/>
        <v>0</v>
      </c>
      <c r="L1409" s="17">
        <f t="shared" si="5283"/>
        <v>0</v>
      </c>
      <c r="M1409" s="17">
        <f t="shared" si="5184"/>
        <v>1597.7</v>
      </c>
      <c r="N1409" s="17">
        <f t="shared" si="5185"/>
        <v>1597.7</v>
      </c>
      <c r="O1409" s="17">
        <f t="shared" si="5186"/>
        <v>1597.7</v>
      </c>
      <c r="P1409" s="17">
        <f t="shared" si="5284"/>
        <v>0</v>
      </c>
      <c r="Q1409" s="17">
        <f t="shared" si="5285"/>
        <v>0</v>
      </c>
      <c r="R1409" s="17">
        <f t="shared" si="5286"/>
        <v>0</v>
      </c>
      <c r="S1409" s="17">
        <f t="shared" si="5287"/>
        <v>0</v>
      </c>
      <c r="T1409" s="17">
        <f t="shared" si="5288"/>
        <v>0</v>
      </c>
      <c r="U1409" s="17">
        <f t="shared" si="5289"/>
        <v>0</v>
      </c>
      <c r="V1409" s="17">
        <f t="shared" si="5290"/>
        <v>0</v>
      </c>
      <c r="W1409" s="17">
        <f t="shared" si="5291"/>
        <v>0</v>
      </c>
      <c r="X1409" s="17">
        <f t="shared" si="5292"/>
        <v>0</v>
      </c>
      <c r="Y1409" s="17">
        <f t="shared" si="5102"/>
        <v>1597.7</v>
      </c>
      <c r="Z1409" s="17">
        <f t="shared" si="5103"/>
        <v>1597.7</v>
      </c>
      <c r="AA1409" s="17">
        <f t="shared" si="5104"/>
        <v>1597.7</v>
      </c>
      <c r="AB1409" s="17">
        <f t="shared" si="5334"/>
        <v>0</v>
      </c>
      <c r="AC1409" s="17">
        <f t="shared" si="5335"/>
        <v>0</v>
      </c>
      <c r="AD1409" s="17">
        <f t="shared" si="5336"/>
        <v>0</v>
      </c>
      <c r="AE1409" s="17">
        <f t="shared" si="5108"/>
        <v>1597.7</v>
      </c>
      <c r="AF1409" s="17">
        <f t="shared" si="5109"/>
        <v>1597.7</v>
      </c>
      <c r="AG1409" s="17">
        <f t="shared" si="5110"/>
        <v>1597.7</v>
      </c>
      <c r="AH1409" s="17">
        <f t="shared" si="5337"/>
        <v>0</v>
      </c>
      <c r="AI1409" s="17">
        <f t="shared" si="5338"/>
        <v>0</v>
      </c>
      <c r="AJ1409" s="17">
        <f t="shared" si="5339"/>
        <v>0</v>
      </c>
      <c r="AK1409" s="17">
        <f t="shared" si="5340"/>
        <v>0</v>
      </c>
      <c r="AL1409" s="17">
        <f t="shared" si="5341"/>
        <v>0</v>
      </c>
      <c r="AM1409" s="17">
        <f t="shared" si="5342"/>
        <v>0</v>
      </c>
      <c r="AN1409" s="17">
        <f t="shared" si="5343"/>
        <v>0</v>
      </c>
      <c r="AO1409" s="17">
        <f t="shared" si="5344"/>
        <v>0</v>
      </c>
      <c r="AP1409" s="17">
        <f t="shared" si="5345"/>
        <v>0</v>
      </c>
      <c r="AQ1409" s="17">
        <f t="shared" si="5346"/>
        <v>0</v>
      </c>
      <c r="AR1409" s="17">
        <f t="shared" si="5347"/>
        <v>0</v>
      </c>
      <c r="AS1409" s="17">
        <f t="shared" si="5348"/>
        <v>0</v>
      </c>
      <c r="AT1409" s="17">
        <f t="shared" si="5349"/>
        <v>0</v>
      </c>
      <c r="AU1409" s="17">
        <f t="shared" si="5350"/>
        <v>0</v>
      </c>
      <c r="AV1409" s="17">
        <f t="shared" si="5351"/>
        <v>0</v>
      </c>
      <c r="AW1409" s="17">
        <f t="shared" si="5327"/>
        <v>1597.7</v>
      </c>
      <c r="AX1409" s="17">
        <f t="shared" si="5328"/>
        <v>1597.7</v>
      </c>
      <c r="AY1409" s="17">
        <f t="shared" si="5329"/>
        <v>1597.7</v>
      </c>
      <c r="AZ1409" s="17">
        <f t="shared" si="5352"/>
        <v>0</v>
      </c>
      <c r="BA1409" s="17">
        <f t="shared" si="5330"/>
        <v>1597.7</v>
      </c>
      <c r="BB1409" s="17">
        <f t="shared" si="5331"/>
        <v>1597.7</v>
      </c>
      <c r="BC1409" s="17">
        <f t="shared" si="5332"/>
        <v>1597.7</v>
      </c>
      <c r="BD1409" s="17">
        <f t="shared" si="5353"/>
        <v>0</v>
      </c>
      <c r="BE1409" s="17">
        <f t="shared" si="5354"/>
        <v>0</v>
      </c>
      <c r="BF1409" s="17">
        <f t="shared" si="5355"/>
        <v>0</v>
      </c>
      <c r="BG1409" s="17">
        <f t="shared" si="5356"/>
        <v>0</v>
      </c>
      <c r="BH1409" s="17">
        <f t="shared" si="5357"/>
        <v>0</v>
      </c>
      <c r="BI1409" s="17">
        <f t="shared" si="5358"/>
        <v>0</v>
      </c>
      <c r="BJ1409" s="17">
        <f t="shared" si="5359"/>
        <v>0</v>
      </c>
      <c r="BK1409" s="17">
        <f t="shared" si="5360"/>
        <v>0</v>
      </c>
      <c r="BL1409" s="17">
        <f t="shared" si="5361"/>
        <v>0</v>
      </c>
      <c r="BM1409" s="17">
        <f t="shared" si="5362"/>
        <v>0</v>
      </c>
      <c r="BN1409" s="17">
        <f t="shared" si="5363"/>
        <v>0</v>
      </c>
      <c r="BO1409" s="17">
        <f t="shared" si="5324"/>
        <v>1597.7</v>
      </c>
      <c r="BP1409" s="17">
        <f t="shared" si="5325"/>
        <v>1597.7</v>
      </c>
      <c r="BQ1409" s="17">
        <f t="shared" si="5326"/>
        <v>1597.7</v>
      </c>
      <c r="BR1409" s="17">
        <f t="shared" si="5364"/>
        <v>0</v>
      </c>
      <c r="BS1409" s="35"/>
      <c r="BT1409" s="35"/>
      <c r="BU1409" s="1"/>
      <c r="BV1409" s="1"/>
      <c r="BW1409" s="1"/>
      <c r="BX1409" s="1"/>
      <c r="BY1409" s="1"/>
      <c r="BZ1409" s="1"/>
      <c r="CA1409" s="1"/>
      <c r="CB1409" s="1"/>
    </row>
    <row r="1410" s="1" customFormat="1" hidden="1">
      <c r="A1410" s="33" t="s">
        <v>509</v>
      </c>
      <c r="B1410" s="33" t="s">
        <v>103</v>
      </c>
      <c r="C1410" s="33" t="s">
        <v>36</v>
      </c>
      <c r="D1410" s="33" t="s">
        <v>415</v>
      </c>
      <c r="E1410" s="38"/>
      <c r="F1410" s="34" t="s">
        <v>43</v>
      </c>
      <c r="G1410" s="17">
        <f t="shared" si="5279"/>
        <v>1597.7</v>
      </c>
      <c r="H1410" s="17">
        <f t="shared" si="5333"/>
        <v>1597.7</v>
      </c>
      <c r="I1410" s="17">
        <f t="shared" si="5280"/>
        <v>1597.7</v>
      </c>
      <c r="J1410" s="17">
        <f t="shared" si="5281"/>
        <v>0</v>
      </c>
      <c r="K1410" s="17">
        <f t="shared" si="5282"/>
        <v>0</v>
      </c>
      <c r="L1410" s="17">
        <f t="shared" si="5283"/>
        <v>0</v>
      </c>
      <c r="M1410" s="17">
        <f t="shared" si="5184"/>
        <v>1597.7</v>
      </c>
      <c r="N1410" s="17">
        <f t="shared" si="5185"/>
        <v>1597.7</v>
      </c>
      <c r="O1410" s="17">
        <f t="shared" si="5186"/>
        <v>1597.7</v>
      </c>
      <c r="P1410" s="17">
        <f t="shared" si="5284"/>
        <v>0</v>
      </c>
      <c r="Q1410" s="17">
        <f t="shared" si="5285"/>
        <v>0</v>
      </c>
      <c r="R1410" s="17">
        <f t="shared" si="5286"/>
        <v>0</v>
      </c>
      <c r="S1410" s="17">
        <f t="shared" si="5287"/>
        <v>0</v>
      </c>
      <c r="T1410" s="17">
        <f t="shared" si="5288"/>
        <v>0</v>
      </c>
      <c r="U1410" s="17">
        <f t="shared" si="5289"/>
        <v>0</v>
      </c>
      <c r="V1410" s="17">
        <f t="shared" si="5290"/>
        <v>0</v>
      </c>
      <c r="W1410" s="17">
        <f t="shared" si="5291"/>
        <v>0</v>
      </c>
      <c r="X1410" s="17">
        <f t="shared" si="5292"/>
        <v>0</v>
      </c>
      <c r="Y1410" s="17">
        <f t="shared" si="5102"/>
        <v>1597.7</v>
      </c>
      <c r="Z1410" s="17">
        <f t="shared" si="5103"/>
        <v>1597.7</v>
      </c>
      <c r="AA1410" s="17">
        <f t="shared" si="5104"/>
        <v>1597.7</v>
      </c>
      <c r="AB1410" s="17">
        <f t="shared" si="5334"/>
        <v>0</v>
      </c>
      <c r="AC1410" s="17">
        <f t="shared" si="5335"/>
        <v>0</v>
      </c>
      <c r="AD1410" s="17">
        <f t="shared" si="5336"/>
        <v>0</v>
      </c>
      <c r="AE1410" s="17">
        <f t="shared" si="5108"/>
        <v>1597.7</v>
      </c>
      <c r="AF1410" s="17">
        <f t="shared" si="5109"/>
        <v>1597.7</v>
      </c>
      <c r="AG1410" s="17">
        <f t="shared" si="5110"/>
        <v>1597.7</v>
      </c>
      <c r="AH1410" s="17">
        <f t="shared" si="5337"/>
        <v>0</v>
      </c>
      <c r="AI1410" s="17">
        <f t="shared" si="5338"/>
        <v>0</v>
      </c>
      <c r="AJ1410" s="17">
        <f t="shared" si="5339"/>
        <v>0</v>
      </c>
      <c r="AK1410" s="17">
        <f t="shared" si="5340"/>
        <v>0</v>
      </c>
      <c r="AL1410" s="17">
        <f t="shared" si="5341"/>
        <v>0</v>
      </c>
      <c r="AM1410" s="17">
        <f t="shared" si="5342"/>
        <v>0</v>
      </c>
      <c r="AN1410" s="17">
        <f t="shared" si="5343"/>
        <v>0</v>
      </c>
      <c r="AO1410" s="17">
        <f t="shared" si="5344"/>
        <v>0</v>
      </c>
      <c r="AP1410" s="17">
        <f t="shared" si="5345"/>
        <v>0</v>
      </c>
      <c r="AQ1410" s="17">
        <f t="shared" si="5346"/>
        <v>0</v>
      </c>
      <c r="AR1410" s="17">
        <f t="shared" si="5347"/>
        <v>0</v>
      </c>
      <c r="AS1410" s="17">
        <f t="shared" si="5348"/>
        <v>0</v>
      </c>
      <c r="AT1410" s="17">
        <f t="shared" si="5349"/>
        <v>0</v>
      </c>
      <c r="AU1410" s="17">
        <f t="shared" si="5350"/>
        <v>0</v>
      </c>
      <c r="AV1410" s="17">
        <f t="shared" si="5351"/>
        <v>0</v>
      </c>
      <c r="AW1410" s="17">
        <f t="shared" si="5327"/>
        <v>1597.7</v>
      </c>
      <c r="AX1410" s="17">
        <f t="shared" si="5328"/>
        <v>1597.7</v>
      </c>
      <c r="AY1410" s="17">
        <f t="shared" si="5329"/>
        <v>1597.7</v>
      </c>
      <c r="AZ1410" s="17">
        <f t="shared" si="5352"/>
        <v>0</v>
      </c>
      <c r="BA1410" s="17">
        <f t="shared" si="5330"/>
        <v>1597.7</v>
      </c>
      <c r="BB1410" s="17">
        <f t="shared" si="5331"/>
        <v>1597.7</v>
      </c>
      <c r="BC1410" s="17">
        <f t="shared" si="5332"/>
        <v>1597.7</v>
      </c>
      <c r="BD1410" s="17">
        <f t="shared" si="5353"/>
        <v>0</v>
      </c>
      <c r="BE1410" s="17">
        <f t="shared" si="5354"/>
        <v>0</v>
      </c>
      <c r="BF1410" s="17">
        <f t="shared" si="5355"/>
        <v>0</v>
      </c>
      <c r="BG1410" s="17">
        <f t="shared" si="5356"/>
        <v>0</v>
      </c>
      <c r="BH1410" s="17">
        <f t="shared" si="5357"/>
        <v>0</v>
      </c>
      <c r="BI1410" s="17">
        <f t="shared" si="5358"/>
        <v>0</v>
      </c>
      <c r="BJ1410" s="17">
        <f t="shared" si="5359"/>
        <v>0</v>
      </c>
      <c r="BK1410" s="17">
        <f t="shared" si="5360"/>
        <v>0</v>
      </c>
      <c r="BL1410" s="17">
        <f t="shared" si="5361"/>
        <v>0</v>
      </c>
      <c r="BM1410" s="17">
        <f t="shared" si="5362"/>
        <v>0</v>
      </c>
      <c r="BN1410" s="17">
        <f t="shared" si="5363"/>
        <v>0</v>
      </c>
      <c r="BO1410" s="17">
        <f t="shared" si="5324"/>
        <v>1597.7</v>
      </c>
      <c r="BP1410" s="17">
        <f t="shared" si="5325"/>
        <v>1597.7</v>
      </c>
      <c r="BQ1410" s="17">
        <f t="shared" si="5326"/>
        <v>1597.7</v>
      </c>
      <c r="BR1410" s="17">
        <f t="shared" si="5364"/>
        <v>0</v>
      </c>
      <c r="BS1410" s="35">
        <v>0</v>
      </c>
      <c r="BT1410" s="35"/>
      <c r="BU1410" s="1"/>
      <c r="BV1410" s="1"/>
      <c r="BW1410" s="1"/>
      <c r="BX1410" s="1"/>
      <c r="BY1410" s="1"/>
      <c r="BZ1410" s="1"/>
      <c r="CA1410" s="1"/>
      <c r="CB1410" s="1"/>
    </row>
    <row r="1411" s="1" customFormat="1">
      <c r="A1411" s="33" t="s">
        <v>509</v>
      </c>
      <c r="B1411" s="33" t="s">
        <v>103</v>
      </c>
      <c r="C1411" s="33" t="s">
        <v>36</v>
      </c>
      <c r="D1411" s="33" t="s">
        <v>482</v>
      </c>
      <c r="E1411" s="38"/>
      <c r="F1411" s="34" t="s">
        <v>483</v>
      </c>
      <c r="G1411" s="17">
        <f t="shared" si="5279"/>
        <v>1597.7</v>
      </c>
      <c r="H1411" s="17">
        <f t="shared" si="5333"/>
        <v>1597.7</v>
      </c>
      <c r="I1411" s="17">
        <f t="shared" si="5280"/>
        <v>1597.7</v>
      </c>
      <c r="J1411" s="17">
        <f t="shared" si="5281"/>
        <v>0</v>
      </c>
      <c r="K1411" s="17">
        <f t="shared" si="5282"/>
        <v>0</v>
      </c>
      <c r="L1411" s="17">
        <f t="shared" si="5283"/>
        <v>0</v>
      </c>
      <c r="M1411" s="17">
        <f t="shared" si="5184"/>
        <v>1597.7</v>
      </c>
      <c r="N1411" s="17">
        <f t="shared" si="5185"/>
        <v>1597.7</v>
      </c>
      <c r="O1411" s="17">
        <f t="shared" si="5186"/>
        <v>1597.7</v>
      </c>
      <c r="P1411" s="17">
        <f t="shared" si="5284"/>
        <v>0</v>
      </c>
      <c r="Q1411" s="17">
        <f t="shared" si="5285"/>
        <v>0</v>
      </c>
      <c r="R1411" s="17">
        <f t="shared" si="5286"/>
        <v>0</v>
      </c>
      <c r="S1411" s="17">
        <f t="shared" si="5287"/>
        <v>0</v>
      </c>
      <c r="T1411" s="17">
        <f t="shared" si="5288"/>
        <v>0</v>
      </c>
      <c r="U1411" s="17">
        <f t="shared" si="5289"/>
        <v>0</v>
      </c>
      <c r="V1411" s="17">
        <f t="shared" si="5290"/>
        <v>0</v>
      </c>
      <c r="W1411" s="17">
        <f t="shared" si="5291"/>
        <v>0</v>
      </c>
      <c r="X1411" s="17">
        <f t="shared" si="5292"/>
        <v>0</v>
      </c>
      <c r="Y1411" s="17">
        <f t="shared" si="5102"/>
        <v>1597.7</v>
      </c>
      <c r="Z1411" s="17">
        <f t="shared" si="5103"/>
        <v>1597.7</v>
      </c>
      <c r="AA1411" s="17">
        <f t="shared" si="5104"/>
        <v>1597.7</v>
      </c>
      <c r="AB1411" s="17">
        <f t="shared" si="5334"/>
        <v>0</v>
      </c>
      <c r="AC1411" s="17">
        <f t="shared" si="5335"/>
        <v>0</v>
      </c>
      <c r="AD1411" s="17">
        <f t="shared" si="5336"/>
        <v>0</v>
      </c>
      <c r="AE1411" s="17">
        <f t="shared" si="5108"/>
        <v>1597.7</v>
      </c>
      <c r="AF1411" s="17">
        <f t="shared" si="5109"/>
        <v>1597.7</v>
      </c>
      <c r="AG1411" s="17">
        <f t="shared" si="5110"/>
        <v>1597.7</v>
      </c>
      <c r="AH1411" s="17">
        <f t="shared" si="5337"/>
        <v>0</v>
      </c>
      <c r="AI1411" s="17">
        <f t="shared" si="5338"/>
        <v>0</v>
      </c>
      <c r="AJ1411" s="17">
        <f t="shared" si="5339"/>
        <v>0</v>
      </c>
      <c r="AK1411" s="17">
        <f t="shared" si="5340"/>
        <v>0</v>
      </c>
      <c r="AL1411" s="17">
        <f t="shared" si="5341"/>
        <v>0</v>
      </c>
      <c r="AM1411" s="17">
        <f t="shared" si="5342"/>
        <v>0</v>
      </c>
      <c r="AN1411" s="17">
        <f t="shared" si="5343"/>
        <v>0</v>
      </c>
      <c r="AO1411" s="17">
        <f t="shared" si="5344"/>
        <v>0</v>
      </c>
      <c r="AP1411" s="17">
        <f t="shared" si="5345"/>
        <v>0</v>
      </c>
      <c r="AQ1411" s="17">
        <f t="shared" si="5346"/>
        <v>0</v>
      </c>
      <c r="AR1411" s="17">
        <f t="shared" si="5347"/>
        <v>0</v>
      </c>
      <c r="AS1411" s="17">
        <f t="shared" si="5348"/>
        <v>0</v>
      </c>
      <c r="AT1411" s="17">
        <f t="shared" si="5349"/>
        <v>0</v>
      </c>
      <c r="AU1411" s="17">
        <f t="shared" si="5350"/>
        <v>0</v>
      </c>
      <c r="AV1411" s="17">
        <f t="shared" si="5351"/>
        <v>0</v>
      </c>
      <c r="AW1411" s="17">
        <f t="shared" si="5327"/>
        <v>1597.7</v>
      </c>
      <c r="AX1411" s="17">
        <f t="shared" si="5328"/>
        <v>1597.7</v>
      </c>
      <c r="AY1411" s="17">
        <f t="shared" si="5329"/>
        <v>1597.7</v>
      </c>
      <c r="AZ1411" s="17">
        <f t="shared" si="5352"/>
        <v>0</v>
      </c>
      <c r="BA1411" s="17">
        <f t="shared" si="5330"/>
        <v>1597.7</v>
      </c>
      <c r="BB1411" s="17">
        <f t="shared" si="5331"/>
        <v>1597.7</v>
      </c>
      <c r="BC1411" s="17">
        <f t="shared" si="5332"/>
        <v>1597.7</v>
      </c>
      <c r="BD1411" s="17">
        <f t="shared" si="5353"/>
        <v>0</v>
      </c>
      <c r="BE1411" s="17">
        <f t="shared" si="5354"/>
        <v>0</v>
      </c>
      <c r="BF1411" s="17">
        <f t="shared" si="5355"/>
        <v>0</v>
      </c>
      <c r="BG1411" s="17">
        <f t="shared" si="5356"/>
        <v>0</v>
      </c>
      <c r="BH1411" s="17">
        <f t="shared" si="5357"/>
        <v>0</v>
      </c>
      <c r="BI1411" s="17">
        <f t="shared" si="5358"/>
        <v>0</v>
      </c>
      <c r="BJ1411" s="17">
        <f t="shared" si="5359"/>
        <v>0</v>
      </c>
      <c r="BK1411" s="17">
        <f t="shared" si="5360"/>
        <v>0</v>
      </c>
      <c r="BL1411" s="17">
        <f t="shared" si="5361"/>
        <v>0</v>
      </c>
      <c r="BM1411" s="17">
        <f t="shared" si="5362"/>
        <v>0</v>
      </c>
      <c r="BN1411" s="17">
        <f t="shared" si="5363"/>
        <v>0</v>
      </c>
      <c r="BO1411" s="17">
        <f t="shared" si="5324"/>
        <v>1597.7</v>
      </c>
      <c r="BP1411" s="17">
        <f t="shared" si="5325"/>
        <v>1597.7</v>
      </c>
      <c r="BQ1411" s="17">
        <f t="shared" si="5326"/>
        <v>1597.7</v>
      </c>
      <c r="BR1411" s="17">
        <f t="shared" si="5364"/>
        <v>0</v>
      </c>
      <c r="BS1411" s="35"/>
      <c r="BT1411" s="35"/>
      <c r="BU1411" s="1"/>
      <c r="BV1411" s="1"/>
      <c r="BW1411" s="1"/>
      <c r="BX1411" s="1"/>
      <c r="BY1411" s="1"/>
      <c r="BZ1411" s="1"/>
      <c r="CA1411" s="1"/>
      <c r="CB1411" s="1"/>
    </row>
    <row r="1412" s="1" customFormat="1">
      <c r="A1412" s="33" t="s">
        <v>509</v>
      </c>
      <c r="B1412" s="33" t="s">
        <v>103</v>
      </c>
      <c r="C1412" s="33" t="s">
        <v>36</v>
      </c>
      <c r="D1412" s="33" t="s">
        <v>484</v>
      </c>
      <c r="E1412" s="38"/>
      <c r="F1412" s="34" t="s">
        <v>485</v>
      </c>
      <c r="G1412" s="17">
        <f t="shared" si="5279"/>
        <v>1597.7</v>
      </c>
      <c r="H1412" s="17">
        <f t="shared" si="5333"/>
        <v>1597.7</v>
      </c>
      <c r="I1412" s="17">
        <f t="shared" si="5280"/>
        <v>1597.7</v>
      </c>
      <c r="J1412" s="17">
        <f t="shared" si="5281"/>
        <v>0</v>
      </c>
      <c r="K1412" s="17">
        <f t="shared" si="5282"/>
        <v>0</v>
      </c>
      <c r="L1412" s="17">
        <f t="shared" si="5283"/>
        <v>0</v>
      </c>
      <c r="M1412" s="17">
        <f t="shared" si="5184"/>
        <v>1597.7</v>
      </c>
      <c r="N1412" s="17">
        <f t="shared" si="5185"/>
        <v>1597.7</v>
      </c>
      <c r="O1412" s="17">
        <f t="shared" si="5186"/>
        <v>1597.7</v>
      </c>
      <c r="P1412" s="17">
        <f t="shared" si="5284"/>
        <v>0</v>
      </c>
      <c r="Q1412" s="17">
        <f t="shared" si="5285"/>
        <v>0</v>
      </c>
      <c r="R1412" s="17">
        <f t="shared" si="5286"/>
        <v>0</v>
      </c>
      <c r="S1412" s="17">
        <f t="shared" si="5287"/>
        <v>0</v>
      </c>
      <c r="T1412" s="17">
        <f t="shared" si="5288"/>
        <v>0</v>
      </c>
      <c r="U1412" s="17">
        <f t="shared" si="5289"/>
        <v>0</v>
      </c>
      <c r="V1412" s="17">
        <f t="shared" si="5290"/>
        <v>0</v>
      </c>
      <c r="W1412" s="17">
        <f t="shared" si="5291"/>
        <v>0</v>
      </c>
      <c r="X1412" s="17">
        <f t="shared" si="5292"/>
        <v>0</v>
      </c>
      <c r="Y1412" s="17">
        <f t="shared" si="5102"/>
        <v>1597.7</v>
      </c>
      <c r="Z1412" s="17">
        <f t="shared" si="5103"/>
        <v>1597.7</v>
      </c>
      <c r="AA1412" s="17">
        <f t="shared" si="5104"/>
        <v>1597.7</v>
      </c>
      <c r="AB1412" s="17">
        <f t="shared" si="5334"/>
        <v>0</v>
      </c>
      <c r="AC1412" s="17">
        <f t="shared" si="5335"/>
        <v>0</v>
      </c>
      <c r="AD1412" s="17">
        <f t="shared" si="5336"/>
        <v>0</v>
      </c>
      <c r="AE1412" s="17">
        <f t="shared" si="5108"/>
        <v>1597.7</v>
      </c>
      <c r="AF1412" s="17">
        <f t="shared" si="5109"/>
        <v>1597.7</v>
      </c>
      <c r="AG1412" s="17">
        <f t="shared" si="5110"/>
        <v>1597.7</v>
      </c>
      <c r="AH1412" s="17">
        <f t="shared" si="5337"/>
        <v>0</v>
      </c>
      <c r="AI1412" s="17">
        <f t="shared" si="5338"/>
        <v>0</v>
      </c>
      <c r="AJ1412" s="17">
        <f t="shared" si="5339"/>
        <v>0</v>
      </c>
      <c r="AK1412" s="17">
        <f t="shared" si="5340"/>
        <v>0</v>
      </c>
      <c r="AL1412" s="17">
        <f t="shared" si="5341"/>
        <v>0</v>
      </c>
      <c r="AM1412" s="17">
        <f t="shared" si="5342"/>
        <v>0</v>
      </c>
      <c r="AN1412" s="17">
        <f t="shared" si="5343"/>
        <v>0</v>
      </c>
      <c r="AO1412" s="17">
        <f t="shared" si="5344"/>
        <v>0</v>
      </c>
      <c r="AP1412" s="17">
        <f t="shared" si="5345"/>
        <v>0</v>
      </c>
      <c r="AQ1412" s="17">
        <f t="shared" si="5346"/>
        <v>0</v>
      </c>
      <c r="AR1412" s="17">
        <f t="shared" si="5347"/>
        <v>0</v>
      </c>
      <c r="AS1412" s="17">
        <f t="shared" si="5348"/>
        <v>0</v>
      </c>
      <c r="AT1412" s="17">
        <f t="shared" si="5349"/>
        <v>0</v>
      </c>
      <c r="AU1412" s="17">
        <f t="shared" si="5350"/>
        <v>0</v>
      </c>
      <c r="AV1412" s="17">
        <f t="shared" si="5351"/>
        <v>0</v>
      </c>
      <c r="AW1412" s="17">
        <f t="shared" si="5327"/>
        <v>1597.7</v>
      </c>
      <c r="AX1412" s="17">
        <f t="shared" si="5328"/>
        <v>1597.7</v>
      </c>
      <c r="AY1412" s="17">
        <f t="shared" si="5329"/>
        <v>1597.7</v>
      </c>
      <c r="AZ1412" s="17">
        <f t="shared" si="5352"/>
        <v>0</v>
      </c>
      <c r="BA1412" s="17">
        <f t="shared" si="5330"/>
        <v>1597.7</v>
      </c>
      <c r="BB1412" s="17">
        <f t="shared" si="5331"/>
        <v>1597.7</v>
      </c>
      <c r="BC1412" s="17">
        <f t="shared" si="5332"/>
        <v>1597.7</v>
      </c>
      <c r="BD1412" s="17">
        <f t="shared" si="5353"/>
        <v>0</v>
      </c>
      <c r="BE1412" s="17">
        <f t="shared" si="5354"/>
        <v>0</v>
      </c>
      <c r="BF1412" s="17">
        <f t="shared" si="5355"/>
        <v>0</v>
      </c>
      <c r="BG1412" s="17">
        <f t="shared" si="5356"/>
        <v>0</v>
      </c>
      <c r="BH1412" s="17">
        <f t="shared" si="5357"/>
        <v>0</v>
      </c>
      <c r="BI1412" s="17">
        <f t="shared" si="5358"/>
        <v>0</v>
      </c>
      <c r="BJ1412" s="17">
        <f t="shared" si="5359"/>
        <v>0</v>
      </c>
      <c r="BK1412" s="17">
        <f t="shared" si="5360"/>
        <v>0</v>
      </c>
      <c r="BL1412" s="17">
        <f t="shared" si="5361"/>
        <v>0</v>
      </c>
      <c r="BM1412" s="17">
        <f t="shared" si="5362"/>
        <v>0</v>
      </c>
      <c r="BN1412" s="17">
        <f t="shared" si="5363"/>
        <v>0</v>
      </c>
      <c r="BO1412" s="17">
        <f t="shared" si="5324"/>
        <v>1597.7</v>
      </c>
      <c r="BP1412" s="17">
        <f t="shared" si="5325"/>
        <v>1597.7</v>
      </c>
      <c r="BQ1412" s="17">
        <f t="shared" si="5326"/>
        <v>1597.7</v>
      </c>
      <c r="BR1412" s="17">
        <f t="shared" si="5364"/>
        <v>0</v>
      </c>
      <c r="BS1412" s="35"/>
      <c r="BT1412" s="35"/>
      <c r="BU1412" s="1"/>
      <c r="BV1412" s="1"/>
      <c r="BW1412" s="1"/>
      <c r="BX1412" s="1"/>
      <c r="BY1412" s="1"/>
      <c r="BZ1412" s="1"/>
      <c r="CA1412" s="1"/>
      <c r="CB1412" s="1"/>
    </row>
    <row r="1413" s="1" customFormat="1">
      <c r="A1413" s="33" t="s">
        <v>509</v>
      </c>
      <c r="B1413" s="33" t="s">
        <v>103</v>
      </c>
      <c r="C1413" s="33" t="s">
        <v>36</v>
      </c>
      <c r="D1413" s="33" t="s">
        <v>484</v>
      </c>
      <c r="E1413" s="33" t="s">
        <v>48</v>
      </c>
      <c r="F1413" s="34" t="s">
        <v>49</v>
      </c>
      <c r="G1413" s="17">
        <v>1597.7</v>
      </c>
      <c r="H1413" s="17">
        <v>1597.7</v>
      </c>
      <c r="I1413" s="17">
        <v>1597.7</v>
      </c>
      <c r="J1413" s="17"/>
      <c r="K1413" s="17"/>
      <c r="L1413" s="17"/>
      <c r="M1413" s="17">
        <f t="shared" si="5184"/>
        <v>1597.7</v>
      </c>
      <c r="N1413" s="17">
        <f t="shared" si="5185"/>
        <v>1597.7</v>
      </c>
      <c r="O1413" s="17">
        <f t="shared" si="5186"/>
        <v>1597.7</v>
      </c>
      <c r="P1413" s="17"/>
      <c r="Q1413" s="17"/>
      <c r="R1413" s="17"/>
      <c r="S1413" s="17"/>
      <c r="T1413" s="17"/>
      <c r="U1413" s="17"/>
      <c r="V1413" s="17"/>
      <c r="W1413" s="17"/>
      <c r="X1413" s="17"/>
      <c r="Y1413" s="17">
        <f t="shared" si="5102"/>
        <v>1597.7</v>
      </c>
      <c r="Z1413" s="17">
        <f t="shared" si="5103"/>
        <v>1597.7</v>
      </c>
      <c r="AA1413" s="17">
        <f t="shared" si="5104"/>
        <v>1597.7</v>
      </c>
      <c r="AB1413" s="17"/>
      <c r="AC1413" s="17"/>
      <c r="AD1413" s="17"/>
      <c r="AE1413" s="17">
        <f t="shared" si="5108"/>
        <v>1597.7</v>
      </c>
      <c r="AF1413" s="17">
        <f t="shared" si="5109"/>
        <v>1597.7</v>
      </c>
      <c r="AG1413" s="17">
        <f t="shared" si="5110"/>
        <v>1597.7</v>
      </c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>
        <f t="shared" si="5327"/>
        <v>1597.7</v>
      </c>
      <c r="AX1413" s="17">
        <f t="shared" si="5328"/>
        <v>1597.7</v>
      </c>
      <c r="AY1413" s="17">
        <f t="shared" si="5329"/>
        <v>1597.7</v>
      </c>
      <c r="AZ1413" s="17"/>
      <c r="BA1413" s="17">
        <f t="shared" si="5330"/>
        <v>1597.7</v>
      </c>
      <c r="BB1413" s="17">
        <f t="shared" si="5331"/>
        <v>1597.7</v>
      </c>
      <c r="BC1413" s="17">
        <f t="shared" si="5332"/>
        <v>1597.7</v>
      </c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>
        <f t="shared" si="5324"/>
        <v>1597.7</v>
      </c>
      <c r="BP1413" s="17">
        <f t="shared" si="5325"/>
        <v>1597.7</v>
      </c>
      <c r="BQ1413" s="17">
        <f t="shared" si="5326"/>
        <v>1597.7</v>
      </c>
      <c r="BR1413" s="17"/>
      <c r="BS1413" s="35"/>
      <c r="BT1413" s="35"/>
      <c r="BU1413" s="1"/>
      <c r="BV1413" s="1"/>
      <c r="BW1413" s="1"/>
      <c r="BX1413" s="1"/>
      <c r="BY1413" s="1"/>
      <c r="BZ1413" s="1"/>
      <c r="CA1413" s="1"/>
      <c r="CB1413" s="1"/>
    </row>
    <row r="1414" s="23" customFormat="1">
      <c r="A1414" s="24" t="s">
        <v>513</v>
      </c>
      <c r="B1414" s="24"/>
      <c r="C1414" s="24"/>
      <c r="D1414" s="24"/>
      <c r="E1414" s="24"/>
      <c r="F1414" s="25" t="s">
        <v>514</v>
      </c>
      <c r="G1414" s="26">
        <f>G1415+G1463+G1521+G1533+G1485+G1445+G1543+G1514</f>
        <v>144830.80000000002</v>
      </c>
      <c r="H1414" s="26">
        <f>H1415+H1463+H1521+H1533+H1485+H1445+H1543+H1514</f>
        <v>142933.10000000001</v>
      </c>
      <c r="I1414" s="26">
        <f>I1415+I1463+I1521+I1533+I1485+I1445+I1543+I1514</f>
        <v>140137.30000000002</v>
      </c>
      <c r="J1414" s="26">
        <f>J1415+J1463+J1521+J1533+J1485+J1445+J1543+J1514</f>
        <v>10414.800000000001</v>
      </c>
      <c r="K1414" s="26">
        <f>K1415+K1463+K1521+K1533+K1485+K1445+K1543+K1514</f>
        <v>10428.300000000001</v>
      </c>
      <c r="L1414" s="26">
        <f>L1415+L1463+L1521+L1533+L1485+L1445+L1543+L1514</f>
        <v>10428.300000000001</v>
      </c>
      <c r="M1414" s="26">
        <f t="shared" si="5184"/>
        <v>155245.60000000001</v>
      </c>
      <c r="N1414" s="26">
        <f t="shared" si="5185"/>
        <v>153361.39999999999</v>
      </c>
      <c r="O1414" s="26">
        <f t="shared" si="5186"/>
        <v>150565.60000000001</v>
      </c>
      <c r="P1414" s="26">
        <f>P1415+P1463+P1521+P1533+P1485+P1445+P1543+P1514</f>
        <v>8796.2999999999993</v>
      </c>
      <c r="Q1414" s="26">
        <f>Q1415+Q1463+Q1521+Q1533+Q1485+Q1445+Q1543+Q1514</f>
        <v>0</v>
      </c>
      <c r="R1414" s="26">
        <f>R1415+R1463+R1521+R1533+R1485+R1445+R1543+R1514</f>
        <v>0</v>
      </c>
      <c r="S1414" s="26">
        <f>S1415+S1463+S1521+S1533+S1485+S1445+S1543+S1514</f>
        <v>5527.6280000000006</v>
      </c>
      <c r="T1414" s="26">
        <f>T1415+T1463+T1521+T1533+T1485+T1445+T1543+T1514</f>
        <v>10890.4</v>
      </c>
      <c r="U1414" s="26">
        <f>U1415+U1463+U1521+U1533+U1485+U1445+U1543+U1514</f>
        <v>0</v>
      </c>
      <c r="V1414" s="26">
        <f>V1415+V1463+V1521+V1533+V1485+V1445+V1543+V1514</f>
        <v>10890.4</v>
      </c>
      <c r="W1414" s="26">
        <f>W1415+W1463+W1521+W1533+W1485+W1445+W1543+W1514</f>
        <v>0</v>
      </c>
      <c r="X1414" s="26">
        <f>X1415+X1463+X1521+X1533+X1485+X1445+X1543+X1514</f>
        <v>0</v>
      </c>
      <c r="Y1414" s="26">
        <f t="shared" ref="Y1414:Y1477" si="5365">M1414+P1414+Q1414+R1414+S1414</f>
        <v>169569.52799999999</v>
      </c>
      <c r="Z1414" s="26">
        <f t="shared" ref="Z1414:Z1477" si="5366">N1414+T1414+U1414</f>
        <v>164251.79999999999</v>
      </c>
      <c r="AA1414" s="26">
        <f t="shared" ref="AA1414:AA1477" si="5367">O1414+V1414+X1414+W1414</f>
        <v>161456</v>
      </c>
      <c r="AB1414" s="26">
        <f>AB1415+AB1463+AB1521+AB1533+AB1485+AB1445+AB1543+AB1514</f>
        <v>0</v>
      </c>
      <c r="AC1414" s="26">
        <f>AC1415+AC1463+AC1521+AC1533+AC1485+AC1445+AC1543+AC1514</f>
        <v>0</v>
      </c>
      <c r="AD1414" s="26">
        <f>AD1415+AD1463+AD1521+AD1533+AD1485+AD1445+AD1543+AD1514</f>
        <v>0</v>
      </c>
      <c r="AE1414" s="26">
        <f t="shared" ref="AE1414:AE1477" si="5368">Y1414+AB1414</f>
        <v>169569.52799999999</v>
      </c>
      <c r="AF1414" s="26">
        <f t="shared" ref="AF1414:AF1477" si="5369">Z1414+AC1414</f>
        <v>164251.79999999999</v>
      </c>
      <c r="AG1414" s="26">
        <f t="shared" ref="AG1414:AG1477" si="5370">AA1414+AD1414</f>
        <v>161456</v>
      </c>
      <c r="AH1414" s="26">
        <f>AH1415+AH1463+AH1521+AH1533+AH1485+AH1445+AH1543+AH1514</f>
        <v>0</v>
      </c>
      <c r="AI1414" s="26">
        <f>AI1415+AI1463+AI1521+AI1533+AI1485+AI1445+AI1543+AI1514</f>
        <v>0</v>
      </c>
      <c r="AJ1414" s="26">
        <f>AJ1415+AJ1463+AJ1521+AJ1533+AJ1485+AJ1445+AJ1543+AJ1514</f>
        <v>968.61300000000006</v>
      </c>
      <c r="AK1414" s="26">
        <f>AK1415+AK1463+AK1521+AK1533+AK1485+AK1445+AK1543+AK1514</f>
        <v>0</v>
      </c>
      <c r="AL1414" s="26">
        <f>AL1415+AL1463+AL1521+AL1533+AL1485+AL1445+AL1543+AL1514</f>
        <v>0</v>
      </c>
      <c r="AM1414" s="26">
        <f>AM1415+AM1463+AM1521+AM1533+AM1485+AM1445+AM1543+AM1514</f>
        <v>0</v>
      </c>
      <c r="AN1414" s="26">
        <f>AN1415+AN1463+AN1521+AN1533+AN1485+AN1445+AN1543+AN1514</f>
        <v>0</v>
      </c>
      <c r="AO1414" s="26">
        <f>AO1415+AO1463+AO1521+AO1533+AO1485+AO1445+AO1543+AO1514</f>
        <v>0</v>
      </c>
      <c r="AP1414" s="26">
        <f>AP1415+AP1463+AP1521+AP1533+AP1485+AP1445+AP1543+AP1514</f>
        <v>0</v>
      </c>
      <c r="AQ1414" s="26">
        <f>AQ1415+AQ1463+AQ1521+AQ1533+AQ1485+AQ1445+AQ1543+AQ1514</f>
        <v>0</v>
      </c>
      <c r="AR1414" s="26">
        <f>AR1415+AR1463+AR1521+AR1533+AR1485+AR1445+AR1543+AR1514</f>
        <v>0</v>
      </c>
      <c r="AS1414" s="26">
        <f>AS1415+AS1463+AS1521+AS1533+AS1485+AS1445+AS1543+AS1514</f>
        <v>0</v>
      </c>
      <c r="AT1414" s="26">
        <f>AT1415+AT1463+AT1521+AT1533+AT1485+AT1445+AT1543+AT1514</f>
        <v>0</v>
      </c>
      <c r="AU1414" s="26">
        <f>AU1415+AU1463+AU1521+AU1533+AU1485+AU1445+AU1543+AU1514</f>
        <v>0</v>
      </c>
      <c r="AV1414" s="26">
        <f>AV1415+AV1463+AV1521+AV1533+AV1485+AV1445+AV1543+AV1514</f>
        <v>0</v>
      </c>
      <c r="AW1414" s="26">
        <f t="shared" si="5327"/>
        <v>170538.141</v>
      </c>
      <c r="AX1414" s="26">
        <f t="shared" si="5328"/>
        <v>164251.79999999999</v>
      </c>
      <c r="AY1414" s="26">
        <f t="shared" si="5329"/>
        <v>161456</v>
      </c>
      <c r="AZ1414" s="26">
        <f>AZ1415+AZ1463+AZ1521+AZ1533+AZ1485+AZ1445+AZ1543+AZ1514</f>
        <v>0</v>
      </c>
      <c r="BA1414" s="26">
        <f t="shared" si="5330"/>
        <v>170538.141</v>
      </c>
      <c r="BB1414" s="26">
        <f t="shared" si="5331"/>
        <v>164251.79999999999</v>
      </c>
      <c r="BC1414" s="26">
        <f t="shared" si="5332"/>
        <v>161456</v>
      </c>
      <c r="BD1414" s="26">
        <f>BD1415+BD1463+BD1521+BD1533+BD1485+BD1445+BD1543+BD1514</f>
        <v>0</v>
      </c>
      <c r="BE1414" s="26">
        <f>BE1415+BE1463+BE1521+BE1533+BE1485+BE1445+BE1543+BE1514</f>
        <v>0</v>
      </c>
      <c r="BF1414" s="26">
        <f>BF1415+BF1463+BF1521+BF1533+BF1485+BF1445+BF1543+BF1514</f>
        <v>1309.9970000000001</v>
      </c>
      <c r="BG1414" s="26">
        <f>BG1415+BG1463+BG1521+BG1533+BG1485+BG1445+BG1543+BG1514</f>
        <v>0</v>
      </c>
      <c r="BH1414" s="26">
        <f>BH1415+BH1463+BH1521+BH1533+BH1485+BH1445+BH1543+BH1514</f>
        <v>0</v>
      </c>
      <c r="BI1414" s="26">
        <f>BI1415+BI1463+BI1521+BI1533+BI1485+BI1445+BI1543+BI1514</f>
        <v>0</v>
      </c>
      <c r="BJ1414" s="26">
        <f>BJ1415+BJ1463+BJ1521+BJ1533+BJ1485+BJ1445+BJ1543+BJ1514</f>
        <v>0</v>
      </c>
      <c r="BK1414" s="26">
        <f>BK1415+BK1463+BK1521+BK1533+BK1485+BK1445+BK1543+BK1514</f>
        <v>0</v>
      </c>
      <c r="BL1414" s="26">
        <f>BL1415+BL1463+BL1521+BL1533+BL1485+BL1445+BL1543+BL1514</f>
        <v>0</v>
      </c>
      <c r="BM1414" s="26">
        <f>BM1415+BM1463+BM1521+BM1533+BM1485+BM1445+BM1543+BM1514</f>
        <v>0</v>
      </c>
      <c r="BN1414" s="26">
        <f>BN1415+BN1463+BN1521+BN1533+BN1485+BN1445+BN1543+BN1514</f>
        <v>0</v>
      </c>
      <c r="BO1414" s="26">
        <f t="shared" si="5324"/>
        <v>171848.13800000001</v>
      </c>
      <c r="BP1414" s="26">
        <f t="shared" si="5325"/>
        <v>164251.79999999999</v>
      </c>
      <c r="BQ1414" s="26">
        <f t="shared" si="5326"/>
        <v>161456</v>
      </c>
      <c r="BR1414" s="26">
        <f>BR1415+BR1463+BR1521+BR1533+BR1485+BR1445+BR1543+BR1514</f>
        <v>0</v>
      </c>
      <c r="BS1414" s="27"/>
      <c r="BT1414" s="27"/>
      <c r="BU1414" s="23"/>
      <c r="BV1414" s="23"/>
      <c r="BW1414" s="23"/>
      <c r="BX1414" s="23"/>
      <c r="BY1414" s="23"/>
      <c r="BZ1414" s="23"/>
      <c r="CA1414" s="23"/>
      <c r="CB1414" s="23"/>
    </row>
    <row r="1415" s="23" customFormat="1">
      <c r="A1415" s="24" t="s">
        <v>513</v>
      </c>
      <c r="B1415" s="24" t="s">
        <v>36</v>
      </c>
      <c r="C1415" s="24"/>
      <c r="D1415" s="24"/>
      <c r="E1415" s="24"/>
      <c r="F1415" s="25" t="s">
        <v>37</v>
      </c>
      <c r="G1415" s="26">
        <f>G1428+G1416</f>
        <v>93214</v>
      </c>
      <c r="H1415" s="26">
        <f>H1428+H1416</f>
        <v>94640.899999999994</v>
      </c>
      <c r="I1415" s="26">
        <f>I1428+I1416</f>
        <v>94600.899999999994</v>
      </c>
      <c r="J1415" s="26">
        <f>J1428+J1416</f>
        <v>437.69999999999999</v>
      </c>
      <c r="K1415" s="26">
        <f>K1428+K1416</f>
        <v>451.19999999999999</v>
      </c>
      <c r="L1415" s="26">
        <f>L1428+L1416</f>
        <v>451.19999999999999</v>
      </c>
      <c r="M1415" s="26">
        <f t="shared" si="5184"/>
        <v>93651.699999999997</v>
      </c>
      <c r="N1415" s="26">
        <f t="shared" si="5185"/>
        <v>95092.099999999991</v>
      </c>
      <c r="O1415" s="26">
        <f t="shared" si="5186"/>
        <v>95052.099999999991</v>
      </c>
      <c r="P1415" s="26">
        <f>P1428+P1416</f>
        <v>8796.2999999999993</v>
      </c>
      <c r="Q1415" s="26">
        <f>Q1428+Q1416</f>
        <v>0</v>
      </c>
      <c r="R1415" s="26">
        <f>R1428+R1416</f>
        <v>0</v>
      </c>
      <c r="S1415" s="26">
        <f>S1428+S1416</f>
        <v>110</v>
      </c>
      <c r="T1415" s="26">
        <f>T1428+T1416</f>
        <v>10890.4</v>
      </c>
      <c r="U1415" s="26">
        <f>U1428+U1416</f>
        <v>0</v>
      </c>
      <c r="V1415" s="26">
        <f>V1428+V1416</f>
        <v>10890.4</v>
      </c>
      <c r="W1415" s="26">
        <f>W1428+W1416</f>
        <v>0</v>
      </c>
      <c r="X1415" s="26">
        <f>X1428+X1416</f>
        <v>0</v>
      </c>
      <c r="Y1415" s="26">
        <f t="shared" si="5365"/>
        <v>102558</v>
      </c>
      <c r="Z1415" s="26">
        <f t="shared" si="5366"/>
        <v>105982.49999999999</v>
      </c>
      <c r="AA1415" s="26">
        <f t="shared" si="5367"/>
        <v>105942.49999999999</v>
      </c>
      <c r="AB1415" s="26">
        <f>AB1428+AB1416</f>
        <v>0</v>
      </c>
      <c r="AC1415" s="26">
        <f>AC1428+AC1416</f>
        <v>0</v>
      </c>
      <c r="AD1415" s="26">
        <f>AD1428+AD1416</f>
        <v>0</v>
      </c>
      <c r="AE1415" s="26">
        <f t="shared" si="5368"/>
        <v>102558</v>
      </c>
      <c r="AF1415" s="26">
        <f t="shared" si="5369"/>
        <v>105982.49999999999</v>
      </c>
      <c r="AG1415" s="26">
        <f t="shared" si="5370"/>
        <v>105942.49999999999</v>
      </c>
      <c r="AH1415" s="26">
        <f>AH1428+AH1416</f>
        <v>0</v>
      </c>
      <c r="AI1415" s="26">
        <f>AI1428+AI1416</f>
        <v>0</v>
      </c>
      <c r="AJ1415" s="26">
        <f>AJ1428+AJ1416</f>
        <v>0</v>
      </c>
      <c r="AK1415" s="26">
        <f>AK1428+AK1416</f>
        <v>0</v>
      </c>
      <c r="AL1415" s="26">
        <f>AL1428+AL1416</f>
        <v>0</v>
      </c>
      <c r="AM1415" s="26">
        <f>AM1428+AM1416</f>
        <v>0</v>
      </c>
      <c r="AN1415" s="26">
        <f>AN1428+AN1416</f>
        <v>0</v>
      </c>
      <c r="AO1415" s="26">
        <f>AO1428+AO1416</f>
        <v>0</v>
      </c>
      <c r="AP1415" s="26">
        <f>AP1428+AP1416</f>
        <v>0</v>
      </c>
      <c r="AQ1415" s="26">
        <f>AQ1428+AQ1416</f>
        <v>0</v>
      </c>
      <c r="AR1415" s="26">
        <f>AR1428+AR1416</f>
        <v>0</v>
      </c>
      <c r="AS1415" s="26">
        <f>AS1428+AS1416</f>
        <v>0</v>
      </c>
      <c r="AT1415" s="26">
        <f>AT1428+AT1416</f>
        <v>0</v>
      </c>
      <c r="AU1415" s="26">
        <f>AU1428+AU1416</f>
        <v>0</v>
      </c>
      <c r="AV1415" s="26">
        <f>AV1428+AV1416</f>
        <v>0</v>
      </c>
      <c r="AW1415" s="26">
        <f t="shared" si="5327"/>
        <v>102558</v>
      </c>
      <c r="AX1415" s="26">
        <f t="shared" si="5328"/>
        <v>105982.49999999999</v>
      </c>
      <c r="AY1415" s="26">
        <f t="shared" si="5329"/>
        <v>105942.49999999999</v>
      </c>
      <c r="AZ1415" s="26">
        <f>AZ1428+AZ1416</f>
        <v>0</v>
      </c>
      <c r="BA1415" s="26">
        <f t="shared" si="5330"/>
        <v>102558</v>
      </c>
      <c r="BB1415" s="26">
        <f t="shared" si="5331"/>
        <v>105982.49999999999</v>
      </c>
      <c r="BC1415" s="26">
        <f t="shared" si="5332"/>
        <v>105942.49999999999</v>
      </c>
      <c r="BD1415" s="26">
        <f>BD1428+BD1416</f>
        <v>0</v>
      </c>
      <c r="BE1415" s="26">
        <f>BE1428+BE1416</f>
        <v>0</v>
      </c>
      <c r="BF1415" s="26">
        <f>BF1428+BF1416</f>
        <v>0</v>
      </c>
      <c r="BG1415" s="26">
        <f>BG1428+BG1416</f>
        <v>0</v>
      </c>
      <c r="BH1415" s="26">
        <f>BH1428+BH1416</f>
        <v>0</v>
      </c>
      <c r="BI1415" s="26">
        <f>BI1428+BI1416</f>
        <v>0</v>
      </c>
      <c r="BJ1415" s="26">
        <f>BJ1428+BJ1416</f>
        <v>0</v>
      </c>
      <c r="BK1415" s="26">
        <f>BK1428+BK1416</f>
        <v>0</v>
      </c>
      <c r="BL1415" s="26">
        <f>BL1428+BL1416</f>
        <v>0</v>
      </c>
      <c r="BM1415" s="26">
        <f>BM1428+BM1416</f>
        <v>0</v>
      </c>
      <c r="BN1415" s="26">
        <f>BN1428+BN1416</f>
        <v>0</v>
      </c>
      <c r="BO1415" s="26">
        <f t="shared" si="5324"/>
        <v>102558</v>
      </c>
      <c r="BP1415" s="26">
        <f t="shared" si="5325"/>
        <v>105982.49999999999</v>
      </c>
      <c r="BQ1415" s="26">
        <f t="shared" si="5326"/>
        <v>105942.49999999999</v>
      </c>
      <c r="BR1415" s="26">
        <f>BR1428+BR1416</f>
        <v>0</v>
      </c>
      <c r="BS1415" s="27"/>
      <c r="BT1415" s="27"/>
      <c r="BU1415" s="23"/>
      <c r="BV1415" s="23"/>
      <c r="BW1415" s="23"/>
      <c r="BX1415" s="23"/>
      <c r="BY1415" s="23"/>
      <c r="BZ1415" s="23"/>
      <c r="CA1415" s="23"/>
      <c r="CB1415" s="23"/>
    </row>
    <row r="1416" s="28" customFormat="1">
      <c r="A1416" s="29" t="s">
        <v>513</v>
      </c>
      <c r="B1416" s="29" t="s">
        <v>36</v>
      </c>
      <c r="C1416" s="29" t="s">
        <v>128</v>
      </c>
      <c r="D1416" s="29"/>
      <c r="E1416" s="29"/>
      <c r="F1416" s="30" t="s">
        <v>422</v>
      </c>
      <c r="G1416" s="31">
        <f>G1417+G1423</f>
        <v>67052.399999999994</v>
      </c>
      <c r="H1416" s="31">
        <f>H1417+H1423</f>
        <v>68986.5</v>
      </c>
      <c r="I1416" s="31">
        <f>I1417+I1423</f>
        <v>68986.5</v>
      </c>
      <c r="J1416" s="31">
        <f>J1417+J1423</f>
        <v>437.69999999999999</v>
      </c>
      <c r="K1416" s="31">
        <f>K1417+K1423</f>
        <v>451.19999999999999</v>
      </c>
      <c r="L1416" s="31">
        <f>L1417+L1423</f>
        <v>451.19999999999999</v>
      </c>
      <c r="M1416" s="31">
        <f t="shared" si="5184"/>
        <v>67490.099999999991</v>
      </c>
      <c r="N1416" s="31">
        <f t="shared" si="5185"/>
        <v>69437.699999999997</v>
      </c>
      <c r="O1416" s="31">
        <f t="shared" si="5186"/>
        <v>69437.699999999997</v>
      </c>
      <c r="P1416" s="31">
        <f>P1417+P1423</f>
        <v>8796.2999999999993</v>
      </c>
      <c r="Q1416" s="31">
        <f>Q1417+Q1423</f>
        <v>0</v>
      </c>
      <c r="R1416" s="31">
        <f>R1417+R1423</f>
        <v>0</v>
      </c>
      <c r="S1416" s="31">
        <f>S1417+S1423</f>
        <v>0</v>
      </c>
      <c r="T1416" s="31">
        <f>T1417+T1423</f>
        <v>10780.4</v>
      </c>
      <c r="U1416" s="31">
        <f>U1417+U1423</f>
        <v>0</v>
      </c>
      <c r="V1416" s="31">
        <f>V1417+V1423</f>
        <v>10780.4</v>
      </c>
      <c r="W1416" s="31">
        <f>W1417+W1423</f>
        <v>0</v>
      </c>
      <c r="X1416" s="31">
        <f>X1417+X1423</f>
        <v>0</v>
      </c>
      <c r="Y1416" s="31">
        <f t="shared" si="5365"/>
        <v>76286.399999999994</v>
      </c>
      <c r="Z1416" s="31">
        <f t="shared" si="5366"/>
        <v>80218.099999999991</v>
      </c>
      <c r="AA1416" s="31">
        <f t="shared" si="5367"/>
        <v>80218.099999999991</v>
      </c>
      <c r="AB1416" s="31">
        <f>AB1417+AB1423</f>
        <v>0</v>
      </c>
      <c r="AC1416" s="31">
        <f>AC1417+AC1423</f>
        <v>0</v>
      </c>
      <c r="AD1416" s="31">
        <f>AD1417+AD1423</f>
        <v>0</v>
      </c>
      <c r="AE1416" s="31">
        <f t="shared" si="5368"/>
        <v>76286.399999999994</v>
      </c>
      <c r="AF1416" s="31">
        <f t="shared" si="5369"/>
        <v>80218.099999999991</v>
      </c>
      <c r="AG1416" s="31">
        <f t="shared" si="5370"/>
        <v>80218.099999999991</v>
      </c>
      <c r="AH1416" s="31">
        <f>AH1417+AH1423</f>
        <v>0</v>
      </c>
      <c r="AI1416" s="31">
        <f>AI1417+AI1423</f>
        <v>0</v>
      </c>
      <c r="AJ1416" s="31">
        <f>AJ1417+AJ1423</f>
        <v>0</v>
      </c>
      <c r="AK1416" s="31">
        <f>AK1417+AK1423</f>
        <v>0</v>
      </c>
      <c r="AL1416" s="31">
        <f>AL1417+AL1423</f>
        <v>0</v>
      </c>
      <c r="AM1416" s="31">
        <f>AM1417+AM1423</f>
        <v>0</v>
      </c>
      <c r="AN1416" s="31">
        <f>AN1417+AN1423</f>
        <v>0</v>
      </c>
      <c r="AO1416" s="31">
        <f>AO1417+AO1423</f>
        <v>0</v>
      </c>
      <c r="AP1416" s="31">
        <f>AP1417+AP1423</f>
        <v>0</v>
      </c>
      <c r="AQ1416" s="31">
        <f>AQ1417+AQ1423</f>
        <v>0</v>
      </c>
      <c r="AR1416" s="31">
        <f>AR1417+AR1423</f>
        <v>0</v>
      </c>
      <c r="AS1416" s="31">
        <f>AS1417+AS1423</f>
        <v>0</v>
      </c>
      <c r="AT1416" s="31">
        <f>AT1417+AT1423</f>
        <v>0</v>
      </c>
      <c r="AU1416" s="31">
        <f>AU1417+AU1423</f>
        <v>0</v>
      </c>
      <c r="AV1416" s="31">
        <f>AV1417+AV1423</f>
        <v>0</v>
      </c>
      <c r="AW1416" s="31">
        <f t="shared" si="5327"/>
        <v>76286.399999999994</v>
      </c>
      <c r="AX1416" s="31">
        <f t="shared" si="5328"/>
        <v>80218.099999999991</v>
      </c>
      <c r="AY1416" s="31">
        <f t="shared" si="5329"/>
        <v>80218.099999999991</v>
      </c>
      <c r="AZ1416" s="31">
        <f>AZ1417+AZ1423</f>
        <v>0</v>
      </c>
      <c r="BA1416" s="31">
        <f t="shared" si="5330"/>
        <v>76286.399999999994</v>
      </c>
      <c r="BB1416" s="31">
        <f t="shared" si="5331"/>
        <v>80218.099999999991</v>
      </c>
      <c r="BC1416" s="31">
        <f t="shared" si="5332"/>
        <v>80218.099999999991</v>
      </c>
      <c r="BD1416" s="31">
        <f>BD1417+BD1423</f>
        <v>0</v>
      </c>
      <c r="BE1416" s="31">
        <f>BE1417+BE1423</f>
        <v>0</v>
      </c>
      <c r="BF1416" s="31">
        <f>BF1417+BF1423</f>
        <v>0</v>
      </c>
      <c r="BG1416" s="31">
        <f>BG1417+BG1423</f>
        <v>0</v>
      </c>
      <c r="BH1416" s="31">
        <f>BH1417+BH1423</f>
        <v>0</v>
      </c>
      <c r="BI1416" s="31">
        <f>BI1417+BI1423</f>
        <v>0</v>
      </c>
      <c r="BJ1416" s="31">
        <f>BJ1417+BJ1423</f>
        <v>0</v>
      </c>
      <c r="BK1416" s="31">
        <f>BK1417+BK1423</f>
        <v>0</v>
      </c>
      <c r="BL1416" s="31">
        <f>BL1417+BL1423</f>
        <v>0</v>
      </c>
      <c r="BM1416" s="31">
        <f>BM1417+BM1423</f>
        <v>0</v>
      </c>
      <c r="BN1416" s="31">
        <f>BN1417+BN1423</f>
        <v>0</v>
      </c>
      <c r="BO1416" s="31">
        <f t="shared" si="5324"/>
        <v>76286.399999999994</v>
      </c>
      <c r="BP1416" s="31">
        <f t="shared" si="5325"/>
        <v>80218.099999999991</v>
      </c>
      <c r="BQ1416" s="31">
        <f t="shared" si="5326"/>
        <v>80218.099999999991</v>
      </c>
      <c r="BR1416" s="31">
        <f>BR1417+BR1423</f>
        <v>0</v>
      </c>
      <c r="BS1416" s="32"/>
      <c r="BT1416" s="32"/>
      <c r="BU1416" s="28"/>
      <c r="BV1416" s="28"/>
      <c r="BW1416" s="28"/>
      <c r="BX1416" s="28"/>
      <c r="BY1416" s="28"/>
      <c r="BZ1416" s="28"/>
      <c r="CA1416" s="28"/>
      <c r="CB1416" s="28"/>
    </row>
    <row r="1417" s="1" customFormat="1">
      <c r="A1417" s="33" t="s">
        <v>513</v>
      </c>
      <c r="B1417" s="33" t="s">
        <v>36</v>
      </c>
      <c r="C1417" s="33" t="s">
        <v>128</v>
      </c>
      <c r="D1417" s="33" t="s">
        <v>236</v>
      </c>
      <c r="E1417" s="38"/>
      <c r="F1417" s="34" t="s">
        <v>237</v>
      </c>
      <c r="G1417" s="17">
        <f t="shared" ref="G1417:G1419" si="5371">G1418</f>
        <v>7799.5999999999995</v>
      </c>
      <c r="H1417" s="17">
        <f t="shared" ref="H1417:H1419" si="5372">H1418</f>
        <v>8030.6999999999998</v>
      </c>
      <c r="I1417" s="17">
        <f t="shared" ref="I1417:I1419" si="5373">I1418</f>
        <v>8030.6999999999998</v>
      </c>
      <c r="J1417" s="17">
        <f t="shared" ref="J1417:J1419" si="5374">J1418</f>
        <v>0</v>
      </c>
      <c r="K1417" s="17">
        <f t="shared" ref="K1417:K1419" si="5375">K1418</f>
        <v>0</v>
      </c>
      <c r="L1417" s="17">
        <f t="shared" ref="L1417:L1419" si="5376">L1418</f>
        <v>0</v>
      </c>
      <c r="M1417" s="17">
        <f t="shared" si="5184"/>
        <v>7799.5999999999995</v>
      </c>
      <c r="N1417" s="17">
        <f t="shared" si="5185"/>
        <v>8030.6999999999998</v>
      </c>
      <c r="O1417" s="17">
        <f t="shared" si="5186"/>
        <v>8030.6999999999998</v>
      </c>
      <c r="P1417" s="17">
        <f t="shared" ref="P1417:P1419" si="5377">P1418</f>
        <v>0</v>
      </c>
      <c r="Q1417" s="17">
        <f t="shared" ref="Q1417:Q1419" si="5378">Q1418</f>
        <v>0</v>
      </c>
      <c r="R1417" s="17">
        <f t="shared" ref="R1417:R1419" si="5379">R1418</f>
        <v>0</v>
      </c>
      <c r="S1417" s="17">
        <f t="shared" ref="S1417:S1419" si="5380">S1418</f>
        <v>0</v>
      </c>
      <c r="T1417" s="17">
        <f t="shared" ref="T1417:T1419" si="5381">T1418</f>
        <v>0</v>
      </c>
      <c r="U1417" s="17">
        <f t="shared" ref="U1417:U1419" si="5382">U1418</f>
        <v>0</v>
      </c>
      <c r="V1417" s="17">
        <f t="shared" ref="V1417:V1419" si="5383">V1418</f>
        <v>0</v>
      </c>
      <c r="W1417" s="17">
        <f t="shared" ref="W1417:W1419" si="5384">W1418</f>
        <v>0</v>
      </c>
      <c r="X1417" s="17">
        <f t="shared" ref="X1417:X1419" si="5385">X1418</f>
        <v>0</v>
      </c>
      <c r="Y1417" s="17">
        <f t="shared" si="5365"/>
        <v>7799.5999999999995</v>
      </c>
      <c r="Z1417" s="17">
        <f t="shared" si="5366"/>
        <v>8030.6999999999998</v>
      </c>
      <c r="AA1417" s="17">
        <f t="shared" si="5367"/>
        <v>8030.6999999999998</v>
      </c>
      <c r="AB1417" s="17">
        <f t="shared" ref="AB1417:AB1419" si="5386">AB1418</f>
        <v>0</v>
      </c>
      <c r="AC1417" s="17">
        <f t="shared" ref="AC1417:AC1419" si="5387">AC1418</f>
        <v>0</v>
      </c>
      <c r="AD1417" s="17">
        <f t="shared" ref="AD1417:AD1419" si="5388">AD1418</f>
        <v>0</v>
      </c>
      <c r="AE1417" s="17">
        <f t="shared" si="5368"/>
        <v>7799.5999999999995</v>
      </c>
      <c r="AF1417" s="17">
        <f t="shared" si="5369"/>
        <v>8030.6999999999998</v>
      </c>
      <c r="AG1417" s="17">
        <f t="shared" si="5370"/>
        <v>8030.6999999999998</v>
      </c>
      <c r="AH1417" s="17">
        <f t="shared" ref="AH1417:AH1419" si="5389">AH1418</f>
        <v>0</v>
      </c>
      <c r="AI1417" s="17">
        <f t="shared" ref="AI1417:AI1419" si="5390">AI1418</f>
        <v>0</v>
      </c>
      <c r="AJ1417" s="17">
        <f t="shared" ref="AJ1417:AJ1419" si="5391">AJ1418</f>
        <v>0</v>
      </c>
      <c r="AK1417" s="17">
        <f t="shared" ref="AK1417:AK1419" si="5392">AK1418</f>
        <v>0</v>
      </c>
      <c r="AL1417" s="17">
        <f t="shared" ref="AL1417:AL1419" si="5393">AL1418</f>
        <v>0</v>
      </c>
      <c r="AM1417" s="17">
        <f t="shared" ref="AM1417:AM1419" si="5394">AM1418</f>
        <v>0</v>
      </c>
      <c r="AN1417" s="17">
        <f t="shared" ref="AN1417:AN1419" si="5395">AN1418</f>
        <v>0</v>
      </c>
      <c r="AO1417" s="17">
        <f t="shared" ref="AO1417:AO1419" si="5396">AO1418</f>
        <v>0</v>
      </c>
      <c r="AP1417" s="17">
        <f t="shared" ref="AP1417:AP1419" si="5397">AP1418</f>
        <v>0</v>
      </c>
      <c r="AQ1417" s="17">
        <f t="shared" ref="AQ1417:AQ1419" si="5398">AQ1418</f>
        <v>0</v>
      </c>
      <c r="AR1417" s="17">
        <f t="shared" ref="AR1417:AR1419" si="5399">AR1418</f>
        <v>0</v>
      </c>
      <c r="AS1417" s="17">
        <f t="shared" ref="AS1417:AS1419" si="5400">AS1418</f>
        <v>0</v>
      </c>
      <c r="AT1417" s="17">
        <f t="shared" ref="AT1417:AT1419" si="5401">AT1418</f>
        <v>0</v>
      </c>
      <c r="AU1417" s="17">
        <f t="shared" ref="AU1417:AU1419" si="5402">AU1418</f>
        <v>0</v>
      </c>
      <c r="AV1417" s="17">
        <f t="shared" ref="AV1417:AV1419" si="5403">AV1418</f>
        <v>0</v>
      </c>
      <c r="AW1417" s="17">
        <f t="shared" si="5327"/>
        <v>7799.5999999999995</v>
      </c>
      <c r="AX1417" s="17">
        <f t="shared" si="5328"/>
        <v>8030.6999999999998</v>
      </c>
      <c r="AY1417" s="17">
        <f t="shared" si="5329"/>
        <v>8030.6999999999998</v>
      </c>
      <c r="AZ1417" s="17">
        <f t="shared" ref="AZ1417:AZ1419" si="5404">AZ1418</f>
        <v>0</v>
      </c>
      <c r="BA1417" s="17">
        <f t="shared" si="5330"/>
        <v>7799.5999999999995</v>
      </c>
      <c r="BB1417" s="17">
        <f t="shared" si="5331"/>
        <v>8030.6999999999998</v>
      </c>
      <c r="BC1417" s="17">
        <f t="shared" si="5332"/>
        <v>8030.6999999999998</v>
      </c>
      <c r="BD1417" s="17">
        <f t="shared" ref="BD1417:BD1419" si="5405">BD1418</f>
        <v>0</v>
      </c>
      <c r="BE1417" s="17">
        <f t="shared" ref="BE1417:BE1419" si="5406">BE1418</f>
        <v>0</v>
      </c>
      <c r="BF1417" s="17">
        <f t="shared" ref="BF1417:BF1419" si="5407">BF1418</f>
        <v>0</v>
      </c>
      <c r="BG1417" s="17">
        <f t="shared" ref="BG1417:BG1419" si="5408">BG1418</f>
        <v>0</v>
      </c>
      <c r="BH1417" s="17">
        <f t="shared" ref="BH1417:BH1419" si="5409">BH1418</f>
        <v>0</v>
      </c>
      <c r="BI1417" s="17">
        <f t="shared" ref="BI1417:BI1419" si="5410">BI1418</f>
        <v>0</v>
      </c>
      <c r="BJ1417" s="17">
        <f t="shared" ref="BJ1417:BJ1419" si="5411">BJ1418</f>
        <v>0</v>
      </c>
      <c r="BK1417" s="17">
        <f t="shared" ref="BK1417:BK1419" si="5412">BK1418</f>
        <v>0</v>
      </c>
      <c r="BL1417" s="17">
        <f t="shared" ref="BL1417:BL1419" si="5413">BL1418</f>
        <v>0</v>
      </c>
      <c r="BM1417" s="17">
        <f t="shared" ref="BM1417:BM1419" si="5414">BM1418</f>
        <v>0</v>
      </c>
      <c r="BN1417" s="17">
        <f t="shared" ref="BN1417:BN1419" si="5415">BN1418</f>
        <v>0</v>
      </c>
      <c r="BO1417" s="17">
        <f t="shared" si="5324"/>
        <v>7799.5999999999995</v>
      </c>
      <c r="BP1417" s="17">
        <f t="shared" si="5325"/>
        <v>8030.6999999999998</v>
      </c>
      <c r="BQ1417" s="17">
        <f t="shared" si="5326"/>
        <v>8030.6999999999998</v>
      </c>
      <c r="BR1417" s="17">
        <f t="shared" ref="BR1417:BR1419" si="5416">BR1418</f>
        <v>0</v>
      </c>
      <c r="BS1417" s="35"/>
      <c r="BT1417" s="35"/>
      <c r="BU1417" s="1"/>
      <c r="BV1417" s="1"/>
      <c r="BW1417" s="1"/>
      <c r="BX1417" s="1"/>
      <c r="BY1417" s="1"/>
      <c r="BZ1417" s="1"/>
      <c r="CA1417" s="1"/>
      <c r="CB1417" s="1"/>
    </row>
    <row r="1418" s="1" customFormat="1" hidden="1">
      <c r="A1418" s="33" t="s">
        <v>513</v>
      </c>
      <c r="B1418" s="33" t="s">
        <v>36</v>
      </c>
      <c r="C1418" s="33" t="s">
        <v>128</v>
      </c>
      <c r="D1418" s="33" t="s">
        <v>238</v>
      </c>
      <c r="E1418" s="38"/>
      <c r="F1418" s="34" t="s">
        <v>43</v>
      </c>
      <c r="G1418" s="17">
        <f t="shared" si="5371"/>
        <v>7799.5999999999995</v>
      </c>
      <c r="H1418" s="17">
        <f t="shared" si="5372"/>
        <v>8030.6999999999998</v>
      </c>
      <c r="I1418" s="17">
        <f t="shared" si="5373"/>
        <v>8030.6999999999998</v>
      </c>
      <c r="J1418" s="17">
        <f t="shared" si="5374"/>
        <v>0</v>
      </c>
      <c r="K1418" s="17">
        <f t="shared" si="5375"/>
        <v>0</v>
      </c>
      <c r="L1418" s="17">
        <f t="shared" si="5376"/>
        <v>0</v>
      </c>
      <c r="M1418" s="17">
        <f t="shared" si="5184"/>
        <v>7799.5999999999995</v>
      </c>
      <c r="N1418" s="17">
        <f t="shared" si="5185"/>
        <v>8030.6999999999998</v>
      </c>
      <c r="O1418" s="17">
        <f t="shared" si="5186"/>
        <v>8030.6999999999998</v>
      </c>
      <c r="P1418" s="17">
        <f t="shared" si="5377"/>
        <v>0</v>
      </c>
      <c r="Q1418" s="17">
        <f t="shared" si="5378"/>
        <v>0</v>
      </c>
      <c r="R1418" s="17">
        <f t="shared" si="5379"/>
        <v>0</v>
      </c>
      <c r="S1418" s="17">
        <f t="shared" si="5380"/>
        <v>0</v>
      </c>
      <c r="T1418" s="17">
        <f t="shared" si="5381"/>
        <v>0</v>
      </c>
      <c r="U1418" s="17">
        <f t="shared" si="5382"/>
        <v>0</v>
      </c>
      <c r="V1418" s="17">
        <f t="shared" si="5383"/>
        <v>0</v>
      </c>
      <c r="W1418" s="17">
        <f t="shared" si="5384"/>
        <v>0</v>
      </c>
      <c r="X1418" s="17">
        <f t="shared" si="5385"/>
        <v>0</v>
      </c>
      <c r="Y1418" s="17">
        <f t="shared" si="5365"/>
        <v>7799.5999999999995</v>
      </c>
      <c r="Z1418" s="17">
        <f t="shared" si="5366"/>
        <v>8030.6999999999998</v>
      </c>
      <c r="AA1418" s="17">
        <f t="shared" si="5367"/>
        <v>8030.6999999999998</v>
      </c>
      <c r="AB1418" s="17">
        <f t="shared" si="5386"/>
        <v>0</v>
      </c>
      <c r="AC1418" s="17">
        <f t="shared" si="5387"/>
        <v>0</v>
      </c>
      <c r="AD1418" s="17">
        <f t="shared" si="5388"/>
        <v>0</v>
      </c>
      <c r="AE1418" s="17">
        <f t="shared" si="5368"/>
        <v>7799.5999999999995</v>
      </c>
      <c r="AF1418" s="17">
        <f t="shared" si="5369"/>
        <v>8030.6999999999998</v>
      </c>
      <c r="AG1418" s="17">
        <f t="shared" si="5370"/>
        <v>8030.6999999999998</v>
      </c>
      <c r="AH1418" s="17">
        <f t="shared" si="5389"/>
        <v>0</v>
      </c>
      <c r="AI1418" s="17">
        <f t="shared" si="5390"/>
        <v>0</v>
      </c>
      <c r="AJ1418" s="17">
        <f t="shared" si="5391"/>
        <v>0</v>
      </c>
      <c r="AK1418" s="17">
        <f t="shared" si="5392"/>
        <v>0</v>
      </c>
      <c r="AL1418" s="17">
        <f t="shared" si="5393"/>
        <v>0</v>
      </c>
      <c r="AM1418" s="17">
        <f t="shared" si="5394"/>
        <v>0</v>
      </c>
      <c r="AN1418" s="17">
        <f t="shared" si="5395"/>
        <v>0</v>
      </c>
      <c r="AO1418" s="17">
        <f t="shared" si="5396"/>
        <v>0</v>
      </c>
      <c r="AP1418" s="17">
        <f t="shared" si="5397"/>
        <v>0</v>
      </c>
      <c r="AQ1418" s="17">
        <f t="shared" si="5398"/>
        <v>0</v>
      </c>
      <c r="AR1418" s="17">
        <f t="shared" si="5399"/>
        <v>0</v>
      </c>
      <c r="AS1418" s="17">
        <f t="shared" si="5400"/>
        <v>0</v>
      </c>
      <c r="AT1418" s="17">
        <f t="shared" si="5401"/>
        <v>0</v>
      </c>
      <c r="AU1418" s="17">
        <f t="shared" si="5402"/>
        <v>0</v>
      </c>
      <c r="AV1418" s="17">
        <f t="shared" si="5403"/>
        <v>0</v>
      </c>
      <c r="AW1418" s="17">
        <f t="shared" si="5327"/>
        <v>7799.5999999999995</v>
      </c>
      <c r="AX1418" s="17">
        <f t="shared" si="5328"/>
        <v>8030.6999999999998</v>
      </c>
      <c r="AY1418" s="17">
        <f t="shared" si="5329"/>
        <v>8030.6999999999998</v>
      </c>
      <c r="AZ1418" s="17">
        <f t="shared" si="5404"/>
        <v>0</v>
      </c>
      <c r="BA1418" s="17">
        <f t="shared" si="5330"/>
        <v>7799.5999999999995</v>
      </c>
      <c r="BB1418" s="17">
        <f t="shared" si="5331"/>
        <v>8030.6999999999998</v>
      </c>
      <c r="BC1418" s="17">
        <f t="shared" si="5332"/>
        <v>8030.6999999999998</v>
      </c>
      <c r="BD1418" s="17">
        <f t="shared" si="5405"/>
        <v>0</v>
      </c>
      <c r="BE1418" s="17">
        <f t="shared" si="5406"/>
        <v>0</v>
      </c>
      <c r="BF1418" s="17">
        <f t="shared" si="5407"/>
        <v>0</v>
      </c>
      <c r="BG1418" s="17">
        <f t="shared" si="5408"/>
        <v>0</v>
      </c>
      <c r="BH1418" s="17">
        <f t="shared" si="5409"/>
        <v>0</v>
      </c>
      <c r="BI1418" s="17">
        <f t="shared" si="5410"/>
        <v>0</v>
      </c>
      <c r="BJ1418" s="17">
        <f t="shared" si="5411"/>
        <v>0</v>
      </c>
      <c r="BK1418" s="17">
        <f t="shared" si="5412"/>
        <v>0</v>
      </c>
      <c r="BL1418" s="17">
        <f t="shared" si="5413"/>
        <v>0</v>
      </c>
      <c r="BM1418" s="17">
        <f t="shared" si="5414"/>
        <v>0</v>
      </c>
      <c r="BN1418" s="17">
        <f t="shared" si="5415"/>
        <v>0</v>
      </c>
      <c r="BO1418" s="17">
        <f t="shared" si="5324"/>
        <v>7799.5999999999995</v>
      </c>
      <c r="BP1418" s="17">
        <f t="shared" si="5325"/>
        <v>8030.6999999999998</v>
      </c>
      <c r="BQ1418" s="17">
        <f t="shared" si="5326"/>
        <v>8030.6999999999998</v>
      </c>
      <c r="BR1418" s="17">
        <f t="shared" si="5416"/>
        <v>0</v>
      </c>
      <c r="BS1418" s="35">
        <v>0</v>
      </c>
      <c r="BT1418" s="35"/>
      <c r="BU1418" s="1"/>
      <c r="BV1418" s="1"/>
      <c r="BW1418" s="1"/>
      <c r="BX1418" s="1"/>
      <c r="BY1418" s="1"/>
      <c r="BZ1418" s="1"/>
      <c r="CA1418" s="1"/>
      <c r="CB1418" s="1"/>
    </row>
    <row r="1419" s="1" customFormat="1">
      <c r="A1419" s="33" t="s">
        <v>513</v>
      </c>
      <c r="B1419" s="33" t="s">
        <v>36</v>
      </c>
      <c r="C1419" s="33" t="s">
        <v>128</v>
      </c>
      <c r="D1419" s="33" t="s">
        <v>423</v>
      </c>
      <c r="E1419" s="38"/>
      <c r="F1419" s="34" t="s">
        <v>424</v>
      </c>
      <c r="G1419" s="17">
        <f t="shared" si="5371"/>
        <v>7799.5999999999995</v>
      </c>
      <c r="H1419" s="17">
        <f t="shared" si="5372"/>
        <v>8030.6999999999998</v>
      </c>
      <c r="I1419" s="17">
        <f t="shared" si="5373"/>
        <v>8030.6999999999998</v>
      </c>
      <c r="J1419" s="17">
        <f t="shared" si="5374"/>
        <v>0</v>
      </c>
      <c r="K1419" s="17">
        <f t="shared" si="5375"/>
        <v>0</v>
      </c>
      <c r="L1419" s="17">
        <f t="shared" si="5376"/>
        <v>0</v>
      </c>
      <c r="M1419" s="17">
        <f t="shared" si="5184"/>
        <v>7799.5999999999995</v>
      </c>
      <c r="N1419" s="17">
        <f t="shared" si="5185"/>
        <v>8030.6999999999998</v>
      </c>
      <c r="O1419" s="17">
        <f t="shared" si="5186"/>
        <v>8030.6999999999998</v>
      </c>
      <c r="P1419" s="17">
        <f t="shared" si="5377"/>
        <v>0</v>
      </c>
      <c r="Q1419" s="17">
        <f t="shared" si="5378"/>
        <v>0</v>
      </c>
      <c r="R1419" s="17">
        <f t="shared" si="5379"/>
        <v>0</v>
      </c>
      <c r="S1419" s="17">
        <f t="shared" si="5380"/>
        <v>0</v>
      </c>
      <c r="T1419" s="17">
        <f t="shared" si="5381"/>
        <v>0</v>
      </c>
      <c r="U1419" s="17">
        <f t="shared" si="5382"/>
        <v>0</v>
      </c>
      <c r="V1419" s="17">
        <f t="shared" si="5383"/>
        <v>0</v>
      </c>
      <c r="W1419" s="17">
        <f t="shared" si="5384"/>
        <v>0</v>
      </c>
      <c r="X1419" s="17">
        <f t="shared" si="5385"/>
        <v>0</v>
      </c>
      <c r="Y1419" s="17">
        <f t="shared" si="5365"/>
        <v>7799.5999999999995</v>
      </c>
      <c r="Z1419" s="17">
        <f t="shared" si="5366"/>
        <v>8030.6999999999998</v>
      </c>
      <c r="AA1419" s="17">
        <f t="shared" si="5367"/>
        <v>8030.6999999999998</v>
      </c>
      <c r="AB1419" s="17">
        <f t="shared" si="5386"/>
        <v>0</v>
      </c>
      <c r="AC1419" s="17">
        <f t="shared" si="5387"/>
        <v>0</v>
      </c>
      <c r="AD1419" s="17">
        <f t="shared" si="5388"/>
        <v>0</v>
      </c>
      <c r="AE1419" s="17">
        <f t="shared" si="5368"/>
        <v>7799.5999999999995</v>
      </c>
      <c r="AF1419" s="17">
        <f t="shared" si="5369"/>
        <v>8030.6999999999998</v>
      </c>
      <c r="AG1419" s="17">
        <f t="shared" si="5370"/>
        <v>8030.6999999999998</v>
      </c>
      <c r="AH1419" s="17">
        <f t="shared" si="5389"/>
        <v>0</v>
      </c>
      <c r="AI1419" s="17">
        <f t="shared" si="5390"/>
        <v>0</v>
      </c>
      <c r="AJ1419" s="17">
        <f t="shared" si="5391"/>
        <v>0</v>
      </c>
      <c r="AK1419" s="17">
        <f t="shared" si="5392"/>
        <v>0</v>
      </c>
      <c r="AL1419" s="17">
        <f t="shared" si="5393"/>
        <v>0</v>
      </c>
      <c r="AM1419" s="17">
        <f t="shared" si="5394"/>
        <v>0</v>
      </c>
      <c r="AN1419" s="17">
        <f t="shared" si="5395"/>
        <v>0</v>
      </c>
      <c r="AO1419" s="17">
        <f t="shared" si="5396"/>
        <v>0</v>
      </c>
      <c r="AP1419" s="17">
        <f t="shared" si="5397"/>
        <v>0</v>
      </c>
      <c r="AQ1419" s="17">
        <f t="shared" si="5398"/>
        <v>0</v>
      </c>
      <c r="AR1419" s="17">
        <f t="shared" si="5399"/>
        <v>0</v>
      </c>
      <c r="AS1419" s="17">
        <f t="shared" si="5400"/>
        <v>0</v>
      </c>
      <c r="AT1419" s="17">
        <f t="shared" si="5401"/>
        <v>0</v>
      </c>
      <c r="AU1419" s="17">
        <f t="shared" si="5402"/>
        <v>0</v>
      </c>
      <c r="AV1419" s="17">
        <f t="shared" si="5403"/>
        <v>0</v>
      </c>
      <c r="AW1419" s="17">
        <f t="shared" si="5327"/>
        <v>7799.5999999999995</v>
      </c>
      <c r="AX1419" s="17">
        <f t="shared" si="5328"/>
        <v>8030.6999999999998</v>
      </c>
      <c r="AY1419" s="17">
        <f t="shared" si="5329"/>
        <v>8030.6999999999998</v>
      </c>
      <c r="AZ1419" s="17">
        <f t="shared" si="5404"/>
        <v>0</v>
      </c>
      <c r="BA1419" s="17">
        <f t="shared" si="5330"/>
        <v>7799.5999999999995</v>
      </c>
      <c r="BB1419" s="17">
        <f t="shared" si="5331"/>
        <v>8030.6999999999998</v>
      </c>
      <c r="BC1419" s="17">
        <f t="shared" si="5332"/>
        <v>8030.6999999999998</v>
      </c>
      <c r="BD1419" s="17">
        <f t="shared" si="5405"/>
        <v>0</v>
      </c>
      <c r="BE1419" s="17">
        <f t="shared" si="5406"/>
        <v>0</v>
      </c>
      <c r="BF1419" s="17">
        <f t="shared" si="5407"/>
        <v>0</v>
      </c>
      <c r="BG1419" s="17">
        <f t="shared" si="5408"/>
        <v>0</v>
      </c>
      <c r="BH1419" s="17">
        <f t="shared" si="5409"/>
        <v>0</v>
      </c>
      <c r="BI1419" s="17">
        <f t="shared" si="5410"/>
        <v>0</v>
      </c>
      <c r="BJ1419" s="17">
        <f t="shared" si="5411"/>
        <v>0</v>
      </c>
      <c r="BK1419" s="17">
        <f t="shared" si="5412"/>
        <v>0</v>
      </c>
      <c r="BL1419" s="17">
        <f t="shared" si="5413"/>
        <v>0</v>
      </c>
      <c r="BM1419" s="17">
        <f t="shared" si="5414"/>
        <v>0</v>
      </c>
      <c r="BN1419" s="17">
        <f t="shared" si="5415"/>
        <v>0</v>
      </c>
      <c r="BO1419" s="17">
        <f t="shared" si="5324"/>
        <v>7799.5999999999995</v>
      </c>
      <c r="BP1419" s="17">
        <f t="shared" si="5325"/>
        <v>8030.6999999999998</v>
      </c>
      <c r="BQ1419" s="17">
        <f t="shared" si="5326"/>
        <v>8030.6999999999998</v>
      </c>
      <c r="BR1419" s="17">
        <f t="shared" si="5416"/>
        <v>0</v>
      </c>
      <c r="BS1419" s="35"/>
      <c r="BT1419" s="35"/>
      <c r="BU1419" s="1"/>
      <c r="BV1419" s="1"/>
      <c r="BW1419" s="1"/>
      <c r="BX1419" s="1"/>
      <c r="BY1419" s="1"/>
      <c r="BZ1419" s="1"/>
      <c r="CA1419" s="1"/>
      <c r="CB1419" s="1"/>
    </row>
    <row r="1420" s="1" customFormat="1">
      <c r="A1420" s="33" t="s">
        <v>513</v>
      </c>
      <c r="B1420" s="33" t="s">
        <v>36</v>
      </c>
      <c r="C1420" s="33" t="s">
        <v>128</v>
      </c>
      <c r="D1420" s="33" t="s">
        <v>425</v>
      </c>
      <c r="E1420" s="38"/>
      <c r="F1420" s="34" t="s">
        <v>426</v>
      </c>
      <c r="G1420" s="17">
        <f>G1421+G1422</f>
        <v>7799.5999999999995</v>
      </c>
      <c r="H1420" s="17">
        <f>H1421+H1422</f>
        <v>8030.6999999999998</v>
      </c>
      <c r="I1420" s="17">
        <f>I1421+I1422</f>
        <v>8030.6999999999998</v>
      </c>
      <c r="J1420" s="17">
        <f>J1421+J1422</f>
        <v>0</v>
      </c>
      <c r="K1420" s="17">
        <f>K1421+K1422</f>
        <v>0</v>
      </c>
      <c r="L1420" s="17">
        <f>L1421+L1422</f>
        <v>0</v>
      </c>
      <c r="M1420" s="17">
        <f t="shared" si="5184"/>
        <v>7799.5999999999995</v>
      </c>
      <c r="N1420" s="17">
        <f t="shared" si="5185"/>
        <v>8030.6999999999998</v>
      </c>
      <c r="O1420" s="17">
        <f t="shared" si="5186"/>
        <v>8030.6999999999998</v>
      </c>
      <c r="P1420" s="17">
        <f>P1421+P1422</f>
        <v>0</v>
      </c>
      <c r="Q1420" s="17">
        <f>Q1421+Q1422</f>
        <v>0</v>
      </c>
      <c r="R1420" s="17">
        <f>R1421+R1422</f>
        <v>0</v>
      </c>
      <c r="S1420" s="17">
        <f>S1421+S1422</f>
        <v>0</v>
      </c>
      <c r="T1420" s="17">
        <f>T1421+T1422</f>
        <v>0</v>
      </c>
      <c r="U1420" s="17">
        <f>U1421+U1422</f>
        <v>0</v>
      </c>
      <c r="V1420" s="17">
        <f>V1421+V1422</f>
        <v>0</v>
      </c>
      <c r="W1420" s="17">
        <f>W1421+W1422</f>
        <v>0</v>
      </c>
      <c r="X1420" s="17">
        <f>X1421+X1422</f>
        <v>0</v>
      </c>
      <c r="Y1420" s="17">
        <f t="shared" si="5365"/>
        <v>7799.5999999999995</v>
      </c>
      <c r="Z1420" s="17">
        <f t="shared" si="5366"/>
        <v>8030.6999999999998</v>
      </c>
      <c r="AA1420" s="17">
        <f t="shared" si="5367"/>
        <v>8030.6999999999998</v>
      </c>
      <c r="AB1420" s="17">
        <f>AB1421+AB1422</f>
        <v>0</v>
      </c>
      <c r="AC1420" s="17">
        <f>AC1421+AC1422</f>
        <v>0</v>
      </c>
      <c r="AD1420" s="17">
        <f>AD1421+AD1422</f>
        <v>0</v>
      </c>
      <c r="AE1420" s="17">
        <f t="shared" si="5368"/>
        <v>7799.5999999999995</v>
      </c>
      <c r="AF1420" s="17">
        <f t="shared" si="5369"/>
        <v>8030.6999999999998</v>
      </c>
      <c r="AG1420" s="17">
        <f t="shared" si="5370"/>
        <v>8030.6999999999998</v>
      </c>
      <c r="AH1420" s="17">
        <f>AH1421+AH1422</f>
        <v>0</v>
      </c>
      <c r="AI1420" s="17">
        <f>AI1421+AI1422</f>
        <v>0</v>
      </c>
      <c r="AJ1420" s="17">
        <f>AJ1421+AJ1422</f>
        <v>0</v>
      </c>
      <c r="AK1420" s="17">
        <f>AK1421+AK1422</f>
        <v>0</v>
      </c>
      <c r="AL1420" s="17">
        <f>AL1421+AL1422</f>
        <v>0</v>
      </c>
      <c r="AM1420" s="17">
        <f>AM1421+AM1422</f>
        <v>0</v>
      </c>
      <c r="AN1420" s="17">
        <f>AN1421+AN1422</f>
        <v>0</v>
      </c>
      <c r="AO1420" s="17">
        <f>AO1421+AO1422</f>
        <v>0</v>
      </c>
      <c r="AP1420" s="17">
        <f>AP1421+AP1422</f>
        <v>0</v>
      </c>
      <c r="AQ1420" s="17">
        <f>AQ1421+AQ1422</f>
        <v>0</v>
      </c>
      <c r="AR1420" s="17">
        <f>AR1421+AR1422</f>
        <v>0</v>
      </c>
      <c r="AS1420" s="17">
        <f>AS1421+AS1422</f>
        <v>0</v>
      </c>
      <c r="AT1420" s="17">
        <f>AT1421+AT1422</f>
        <v>0</v>
      </c>
      <c r="AU1420" s="17">
        <f>AU1421+AU1422</f>
        <v>0</v>
      </c>
      <c r="AV1420" s="17">
        <f>AV1421+AV1422</f>
        <v>0</v>
      </c>
      <c r="AW1420" s="17">
        <f t="shared" si="5327"/>
        <v>7799.5999999999995</v>
      </c>
      <c r="AX1420" s="17">
        <f t="shared" si="5328"/>
        <v>8030.6999999999998</v>
      </c>
      <c r="AY1420" s="17">
        <f t="shared" si="5329"/>
        <v>8030.6999999999998</v>
      </c>
      <c r="AZ1420" s="17">
        <f>AZ1421+AZ1422</f>
        <v>0</v>
      </c>
      <c r="BA1420" s="17">
        <f t="shared" si="5330"/>
        <v>7799.5999999999995</v>
      </c>
      <c r="BB1420" s="17">
        <f t="shared" si="5331"/>
        <v>8030.6999999999998</v>
      </c>
      <c r="BC1420" s="17">
        <f t="shared" si="5332"/>
        <v>8030.6999999999998</v>
      </c>
      <c r="BD1420" s="17">
        <f>BD1421+BD1422</f>
        <v>0</v>
      </c>
      <c r="BE1420" s="17">
        <f>BE1421+BE1422</f>
        <v>0</v>
      </c>
      <c r="BF1420" s="17">
        <f>BF1421+BF1422</f>
        <v>0</v>
      </c>
      <c r="BG1420" s="17">
        <f>BG1421+BG1422</f>
        <v>0</v>
      </c>
      <c r="BH1420" s="17">
        <f>BH1421+BH1422</f>
        <v>0</v>
      </c>
      <c r="BI1420" s="17">
        <f>BI1421+BI1422</f>
        <v>0</v>
      </c>
      <c r="BJ1420" s="17">
        <f>BJ1421+BJ1422</f>
        <v>0</v>
      </c>
      <c r="BK1420" s="17">
        <f>BK1421+BK1422</f>
        <v>0</v>
      </c>
      <c r="BL1420" s="17">
        <f>BL1421+BL1422</f>
        <v>0</v>
      </c>
      <c r="BM1420" s="17">
        <f>BM1421+BM1422</f>
        <v>0</v>
      </c>
      <c r="BN1420" s="17">
        <f>BN1421+BN1422</f>
        <v>0</v>
      </c>
      <c r="BO1420" s="17">
        <f t="shared" si="5324"/>
        <v>7799.5999999999995</v>
      </c>
      <c r="BP1420" s="17">
        <f t="shared" si="5325"/>
        <v>8030.6999999999998</v>
      </c>
      <c r="BQ1420" s="17">
        <f t="shared" si="5326"/>
        <v>8030.6999999999998</v>
      </c>
      <c r="BR1420" s="17">
        <f>BR1421+BR1422</f>
        <v>0</v>
      </c>
      <c r="BS1420" s="35"/>
      <c r="BT1420" s="35"/>
      <c r="BU1420" s="1"/>
      <c r="BV1420" s="1"/>
      <c r="BW1420" s="1"/>
      <c r="BX1420" s="1"/>
      <c r="BY1420" s="1"/>
      <c r="BZ1420" s="1"/>
      <c r="CA1420" s="1"/>
      <c r="CB1420" s="1"/>
    </row>
    <row r="1421" s="1" customFormat="1">
      <c r="A1421" s="33" t="s">
        <v>513</v>
      </c>
      <c r="B1421" s="33" t="s">
        <v>36</v>
      </c>
      <c r="C1421" s="33" t="s">
        <v>128</v>
      </c>
      <c r="D1421" s="33" t="s">
        <v>425</v>
      </c>
      <c r="E1421" s="33" t="s">
        <v>60</v>
      </c>
      <c r="F1421" s="34" t="s">
        <v>61</v>
      </c>
      <c r="G1421" s="17">
        <v>7516.8999999999996</v>
      </c>
      <c r="H1421" s="17">
        <v>7748</v>
      </c>
      <c r="I1421" s="17">
        <v>7748</v>
      </c>
      <c r="J1421" s="17"/>
      <c r="K1421" s="17"/>
      <c r="L1421" s="17"/>
      <c r="M1421" s="17">
        <f t="shared" si="5184"/>
        <v>7516.8999999999996</v>
      </c>
      <c r="N1421" s="17">
        <f t="shared" si="5185"/>
        <v>7748</v>
      </c>
      <c r="O1421" s="17">
        <f t="shared" si="5186"/>
        <v>7748</v>
      </c>
      <c r="P1421" s="17"/>
      <c r="Q1421" s="17"/>
      <c r="R1421" s="17"/>
      <c r="S1421" s="17"/>
      <c r="T1421" s="17"/>
      <c r="U1421" s="17"/>
      <c r="V1421" s="17"/>
      <c r="W1421" s="17"/>
      <c r="X1421" s="17"/>
      <c r="Y1421" s="17">
        <f t="shared" si="5365"/>
        <v>7516.8999999999996</v>
      </c>
      <c r="Z1421" s="17">
        <f t="shared" si="5366"/>
        <v>7748</v>
      </c>
      <c r="AA1421" s="17">
        <f t="shared" si="5367"/>
        <v>7748</v>
      </c>
      <c r="AB1421" s="17"/>
      <c r="AC1421" s="17"/>
      <c r="AD1421" s="17"/>
      <c r="AE1421" s="17">
        <f t="shared" si="5368"/>
        <v>7516.8999999999996</v>
      </c>
      <c r="AF1421" s="17">
        <f t="shared" si="5369"/>
        <v>7748</v>
      </c>
      <c r="AG1421" s="17">
        <f t="shared" si="5370"/>
        <v>7748</v>
      </c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>
        <f t="shared" si="5327"/>
        <v>7516.8999999999996</v>
      </c>
      <c r="AX1421" s="17">
        <f t="shared" si="5328"/>
        <v>7748</v>
      </c>
      <c r="AY1421" s="17">
        <f t="shared" si="5329"/>
        <v>7748</v>
      </c>
      <c r="AZ1421" s="17"/>
      <c r="BA1421" s="17">
        <f t="shared" si="5330"/>
        <v>7516.8999999999996</v>
      </c>
      <c r="BB1421" s="17">
        <f t="shared" si="5331"/>
        <v>7748</v>
      </c>
      <c r="BC1421" s="17">
        <f t="shared" si="5332"/>
        <v>7748</v>
      </c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>
        <f t="shared" si="5324"/>
        <v>7516.8999999999996</v>
      </c>
      <c r="BP1421" s="17">
        <f t="shared" si="5325"/>
        <v>7748</v>
      </c>
      <c r="BQ1421" s="17">
        <f t="shared" si="5326"/>
        <v>7748</v>
      </c>
      <c r="BR1421" s="17"/>
      <c r="BS1421" s="35"/>
      <c r="BT1421" s="35"/>
      <c r="BU1421" s="1"/>
      <c r="BV1421" s="1"/>
      <c r="BW1421" s="1"/>
      <c r="BX1421" s="1"/>
      <c r="BY1421" s="1"/>
      <c r="BZ1421" s="1"/>
      <c r="CA1421" s="1"/>
      <c r="CB1421" s="1"/>
    </row>
    <row r="1422" s="1" customFormat="1">
      <c r="A1422" s="33" t="s">
        <v>513</v>
      </c>
      <c r="B1422" s="33" t="s">
        <v>36</v>
      </c>
      <c r="C1422" s="33" t="s">
        <v>128</v>
      </c>
      <c r="D1422" s="33" t="s">
        <v>425</v>
      </c>
      <c r="E1422" s="33" t="s">
        <v>48</v>
      </c>
      <c r="F1422" s="34" t="s">
        <v>49</v>
      </c>
      <c r="G1422" s="17">
        <v>282.69999999999999</v>
      </c>
      <c r="H1422" s="17">
        <v>282.69999999999999</v>
      </c>
      <c r="I1422" s="17">
        <v>282.69999999999999</v>
      </c>
      <c r="J1422" s="17"/>
      <c r="K1422" s="17"/>
      <c r="L1422" s="17"/>
      <c r="M1422" s="17">
        <f t="shared" si="5184"/>
        <v>282.69999999999999</v>
      </c>
      <c r="N1422" s="17">
        <f t="shared" si="5185"/>
        <v>282.69999999999999</v>
      </c>
      <c r="O1422" s="17">
        <f t="shared" si="5186"/>
        <v>282.69999999999999</v>
      </c>
      <c r="P1422" s="17"/>
      <c r="Q1422" s="17"/>
      <c r="R1422" s="17"/>
      <c r="S1422" s="17"/>
      <c r="T1422" s="17"/>
      <c r="U1422" s="17"/>
      <c r="V1422" s="17"/>
      <c r="W1422" s="17"/>
      <c r="X1422" s="17"/>
      <c r="Y1422" s="17">
        <f t="shared" si="5365"/>
        <v>282.69999999999999</v>
      </c>
      <c r="Z1422" s="17">
        <f t="shared" si="5366"/>
        <v>282.69999999999999</v>
      </c>
      <c r="AA1422" s="17">
        <f t="shared" si="5367"/>
        <v>282.69999999999999</v>
      </c>
      <c r="AB1422" s="17"/>
      <c r="AC1422" s="17"/>
      <c r="AD1422" s="17"/>
      <c r="AE1422" s="17">
        <f t="shared" si="5368"/>
        <v>282.69999999999999</v>
      </c>
      <c r="AF1422" s="17">
        <f t="shared" si="5369"/>
        <v>282.69999999999999</v>
      </c>
      <c r="AG1422" s="17">
        <f t="shared" si="5370"/>
        <v>282.69999999999999</v>
      </c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>
        <f t="shared" si="5327"/>
        <v>282.69999999999999</v>
      </c>
      <c r="AX1422" s="17">
        <f t="shared" si="5328"/>
        <v>282.69999999999999</v>
      </c>
      <c r="AY1422" s="17">
        <f t="shared" si="5329"/>
        <v>282.69999999999999</v>
      </c>
      <c r="AZ1422" s="17"/>
      <c r="BA1422" s="17">
        <f t="shared" si="5330"/>
        <v>282.69999999999999</v>
      </c>
      <c r="BB1422" s="17">
        <f t="shared" si="5331"/>
        <v>282.69999999999999</v>
      </c>
      <c r="BC1422" s="17">
        <f t="shared" si="5332"/>
        <v>282.69999999999999</v>
      </c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>
        <f t="shared" si="5324"/>
        <v>282.69999999999999</v>
      </c>
      <c r="BP1422" s="17">
        <f t="shared" si="5325"/>
        <v>282.69999999999999</v>
      </c>
      <c r="BQ1422" s="17">
        <f t="shared" si="5326"/>
        <v>282.69999999999999</v>
      </c>
      <c r="BR1422" s="17"/>
      <c r="BS1422" s="35"/>
      <c r="BT1422" s="35"/>
      <c r="BU1422" s="1"/>
      <c r="BV1422" s="1"/>
      <c r="BW1422" s="1"/>
      <c r="BX1422" s="1"/>
      <c r="BY1422" s="1"/>
      <c r="BZ1422" s="1"/>
      <c r="CA1422" s="1"/>
      <c r="CB1422" s="1"/>
    </row>
    <row r="1423" s="1" customFormat="1">
      <c r="A1423" s="33" t="s">
        <v>513</v>
      </c>
      <c r="B1423" s="33" t="s">
        <v>36</v>
      </c>
      <c r="C1423" s="33" t="s">
        <v>128</v>
      </c>
      <c r="D1423" s="33" t="s">
        <v>98</v>
      </c>
      <c r="E1423" s="38"/>
      <c r="F1423" s="34" t="s">
        <v>99</v>
      </c>
      <c r="G1423" s="17">
        <f t="shared" ref="G1423:G1424" si="5417">G1424</f>
        <v>59252.799999999996</v>
      </c>
      <c r="H1423" s="17">
        <f t="shared" ref="H1423:H1424" si="5418">H1424</f>
        <v>60955.799999999996</v>
      </c>
      <c r="I1423" s="17">
        <f t="shared" ref="I1423:I1424" si="5419">I1424</f>
        <v>60955.799999999996</v>
      </c>
      <c r="J1423" s="17">
        <f t="shared" ref="J1423:J1424" si="5420">J1424</f>
        <v>437.69999999999999</v>
      </c>
      <c r="K1423" s="17">
        <f t="shared" ref="K1423:K1424" si="5421">K1424</f>
        <v>451.19999999999999</v>
      </c>
      <c r="L1423" s="17">
        <f t="shared" ref="L1423:L1424" si="5422">L1424</f>
        <v>451.19999999999999</v>
      </c>
      <c r="M1423" s="17">
        <f t="shared" si="5184"/>
        <v>59690.499999999993</v>
      </c>
      <c r="N1423" s="17">
        <f t="shared" si="5185"/>
        <v>61406.999999999993</v>
      </c>
      <c r="O1423" s="17">
        <f t="shared" si="5186"/>
        <v>61406.999999999993</v>
      </c>
      <c r="P1423" s="17">
        <f t="shared" ref="P1423:P1424" si="5423">P1424</f>
        <v>8796.2999999999993</v>
      </c>
      <c r="Q1423" s="17">
        <f t="shared" ref="Q1423:Q1424" si="5424">Q1424</f>
        <v>0</v>
      </c>
      <c r="R1423" s="17">
        <f t="shared" ref="R1423:R1424" si="5425">R1424</f>
        <v>0</v>
      </c>
      <c r="S1423" s="17">
        <f t="shared" ref="S1423:S1424" si="5426">S1424</f>
        <v>0</v>
      </c>
      <c r="T1423" s="17">
        <f t="shared" ref="T1423:T1424" si="5427">T1424</f>
        <v>10780.4</v>
      </c>
      <c r="U1423" s="17">
        <f t="shared" ref="U1423:U1424" si="5428">U1424</f>
        <v>0</v>
      </c>
      <c r="V1423" s="17">
        <f t="shared" ref="V1423:V1424" si="5429">V1424</f>
        <v>10780.4</v>
      </c>
      <c r="W1423" s="17">
        <f t="shared" ref="W1423:W1424" si="5430">W1424</f>
        <v>0</v>
      </c>
      <c r="X1423" s="17">
        <f t="shared" ref="X1423:X1424" si="5431">X1424</f>
        <v>0</v>
      </c>
      <c r="Y1423" s="17">
        <f t="shared" si="5365"/>
        <v>68486.799999999988</v>
      </c>
      <c r="Z1423" s="17">
        <f t="shared" si="5366"/>
        <v>72187.399999999994</v>
      </c>
      <c r="AA1423" s="17">
        <f t="shared" si="5367"/>
        <v>72187.399999999994</v>
      </c>
      <c r="AB1423" s="17">
        <f t="shared" ref="AB1423:AB1424" si="5432">AB1424</f>
        <v>0</v>
      </c>
      <c r="AC1423" s="17">
        <f t="shared" ref="AC1423:AC1424" si="5433">AC1424</f>
        <v>0</v>
      </c>
      <c r="AD1423" s="17">
        <f t="shared" ref="AD1423:AD1424" si="5434">AD1424</f>
        <v>0</v>
      </c>
      <c r="AE1423" s="17">
        <f t="shared" si="5368"/>
        <v>68486.799999999988</v>
      </c>
      <c r="AF1423" s="17">
        <f t="shared" si="5369"/>
        <v>72187.399999999994</v>
      </c>
      <c r="AG1423" s="17">
        <f t="shared" si="5370"/>
        <v>72187.399999999994</v>
      </c>
      <c r="AH1423" s="17">
        <f t="shared" ref="AH1423:AH1424" si="5435">AH1424</f>
        <v>0</v>
      </c>
      <c r="AI1423" s="17">
        <f t="shared" ref="AI1423:AI1424" si="5436">AI1424</f>
        <v>0</v>
      </c>
      <c r="AJ1423" s="17">
        <f t="shared" ref="AJ1423:AJ1424" si="5437">AJ1424</f>
        <v>0</v>
      </c>
      <c r="AK1423" s="17">
        <f t="shared" ref="AK1423:AK1424" si="5438">AK1424</f>
        <v>0</v>
      </c>
      <c r="AL1423" s="17">
        <f t="shared" ref="AL1423:AL1424" si="5439">AL1424</f>
        <v>0</v>
      </c>
      <c r="AM1423" s="17">
        <f t="shared" ref="AM1423:AM1424" si="5440">AM1424</f>
        <v>0</v>
      </c>
      <c r="AN1423" s="17">
        <f t="shared" ref="AN1423:AN1424" si="5441">AN1424</f>
        <v>0</v>
      </c>
      <c r="AO1423" s="17">
        <f t="shared" ref="AO1423:AO1424" si="5442">AO1424</f>
        <v>0</v>
      </c>
      <c r="AP1423" s="17">
        <f t="shared" ref="AP1423:AP1424" si="5443">AP1424</f>
        <v>0</v>
      </c>
      <c r="AQ1423" s="17">
        <f t="shared" ref="AQ1423:AQ1424" si="5444">AQ1424</f>
        <v>0</v>
      </c>
      <c r="AR1423" s="17">
        <f t="shared" ref="AR1423:AR1424" si="5445">AR1424</f>
        <v>0</v>
      </c>
      <c r="AS1423" s="17">
        <f t="shared" ref="AS1423:AS1424" si="5446">AS1424</f>
        <v>0</v>
      </c>
      <c r="AT1423" s="17">
        <f t="shared" ref="AT1423:AT1424" si="5447">AT1424</f>
        <v>0</v>
      </c>
      <c r="AU1423" s="17">
        <f t="shared" ref="AU1423:AU1424" si="5448">AU1424</f>
        <v>0</v>
      </c>
      <c r="AV1423" s="17">
        <f t="shared" ref="AV1423:AV1424" si="5449">AV1424</f>
        <v>0</v>
      </c>
      <c r="AW1423" s="17">
        <f t="shared" si="5327"/>
        <v>68486.799999999988</v>
      </c>
      <c r="AX1423" s="17">
        <f t="shared" si="5328"/>
        <v>72187.399999999994</v>
      </c>
      <c r="AY1423" s="17">
        <f t="shared" si="5329"/>
        <v>72187.399999999994</v>
      </c>
      <c r="AZ1423" s="17">
        <f t="shared" ref="AZ1423:AZ1424" si="5450">AZ1424</f>
        <v>0</v>
      </c>
      <c r="BA1423" s="17">
        <f t="shared" si="5330"/>
        <v>68486.799999999988</v>
      </c>
      <c r="BB1423" s="17">
        <f t="shared" si="5331"/>
        <v>72187.399999999994</v>
      </c>
      <c r="BC1423" s="17">
        <f t="shared" si="5332"/>
        <v>72187.399999999994</v>
      </c>
      <c r="BD1423" s="17">
        <f t="shared" ref="BD1423:BD1424" si="5451">BD1424</f>
        <v>0</v>
      </c>
      <c r="BE1423" s="17">
        <f t="shared" ref="BE1423:BE1424" si="5452">BE1424</f>
        <v>0</v>
      </c>
      <c r="BF1423" s="17">
        <f t="shared" ref="BF1423:BF1424" si="5453">BF1424</f>
        <v>0</v>
      </c>
      <c r="BG1423" s="17">
        <f t="shared" ref="BG1423:BG1424" si="5454">BG1424</f>
        <v>0</v>
      </c>
      <c r="BH1423" s="17">
        <f t="shared" ref="BH1423:BH1424" si="5455">BH1424</f>
        <v>0</v>
      </c>
      <c r="BI1423" s="17">
        <f t="shared" ref="BI1423:BI1424" si="5456">BI1424</f>
        <v>0</v>
      </c>
      <c r="BJ1423" s="17">
        <f t="shared" ref="BJ1423:BJ1424" si="5457">BJ1424</f>
        <v>0</v>
      </c>
      <c r="BK1423" s="17">
        <f t="shared" ref="BK1423:BK1424" si="5458">BK1424</f>
        <v>0</v>
      </c>
      <c r="BL1423" s="17">
        <f t="shared" ref="BL1423:BL1424" si="5459">BL1424</f>
        <v>0</v>
      </c>
      <c r="BM1423" s="17">
        <f t="shared" ref="BM1423:BM1424" si="5460">BM1424</f>
        <v>0</v>
      </c>
      <c r="BN1423" s="17">
        <f t="shared" ref="BN1423:BN1424" si="5461">BN1424</f>
        <v>0</v>
      </c>
      <c r="BO1423" s="17">
        <f t="shared" si="5324"/>
        <v>68486.799999999988</v>
      </c>
      <c r="BP1423" s="17">
        <f t="shared" si="5325"/>
        <v>72187.399999999994</v>
      </c>
      <c r="BQ1423" s="17">
        <f t="shared" si="5326"/>
        <v>72187.399999999994</v>
      </c>
      <c r="BR1423" s="17">
        <f t="shared" ref="BR1423:BR1424" si="5462">BR1424</f>
        <v>0</v>
      </c>
      <c r="BS1423" s="35"/>
      <c r="BT1423" s="35"/>
      <c r="BU1423" s="1"/>
      <c r="BV1423" s="1"/>
      <c r="BW1423" s="1"/>
      <c r="BX1423" s="1"/>
      <c r="BY1423" s="1"/>
      <c r="BZ1423" s="1"/>
      <c r="CA1423" s="1"/>
      <c r="CB1423" s="1"/>
    </row>
    <row r="1424" s="1" customFormat="1">
      <c r="A1424" s="33" t="s">
        <v>513</v>
      </c>
      <c r="B1424" s="33" t="s">
        <v>36</v>
      </c>
      <c r="C1424" s="33" t="s">
        <v>128</v>
      </c>
      <c r="D1424" s="33" t="s">
        <v>427</v>
      </c>
      <c r="E1424" s="38"/>
      <c r="F1424" s="34" t="s">
        <v>428</v>
      </c>
      <c r="G1424" s="17">
        <f t="shared" si="5417"/>
        <v>59252.799999999996</v>
      </c>
      <c r="H1424" s="17">
        <f t="shared" si="5418"/>
        <v>60955.799999999996</v>
      </c>
      <c r="I1424" s="17">
        <f t="shared" si="5419"/>
        <v>60955.799999999996</v>
      </c>
      <c r="J1424" s="17">
        <f t="shared" si="5420"/>
        <v>437.69999999999999</v>
      </c>
      <c r="K1424" s="17">
        <f t="shared" si="5421"/>
        <v>451.19999999999999</v>
      </c>
      <c r="L1424" s="17">
        <f t="shared" si="5422"/>
        <v>451.19999999999999</v>
      </c>
      <c r="M1424" s="17">
        <f t="shared" si="5184"/>
        <v>59690.499999999993</v>
      </c>
      <c r="N1424" s="17">
        <f t="shared" si="5185"/>
        <v>61406.999999999993</v>
      </c>
      <c r="O1424" s="17">
        <f t="shared" si="5186"/>
        <v>61406.999999999993</v>
      </c>
      <c r="P1424" s="17">
        <f t="shared" si="5423"/>
        <v>8796.2999999999993</v>
      </c>
      <c r="Q1424" s="17">
        <f t="shared" si="5424"/>
        <v>0</v>
      </c>
      <c r="R1424" s="17">
        <f t="shared" si="5425"/>
        <v>0</v>
      </c>
      <c r="S1424" s="17">
        <f t="shared" si="5426"/>
        <v>0</v>
      </c>
      <c r="T1424" s="17">
        <f t="shared" si="5427"/>
        <v>10780.4</v>
      </c>
      <c r="U1424" s="17">
        <f t="shared" si="5428"/>
        <v>0</v>
      </c>
      <c r="V1424" s="17">
        <f t="shared" si="5429"/>
        <v>10780.4</v>
      </c>
      <c r="W1424" s="17">
        <f t="shared" si="5430"/>
        <v>0</v>
      </c>
      <c r="X1424" s="17">
        <f t="shared" si="5431"/>
        <v>0</v>
      </c>
      <c r="Y1424" s="17">
        <f t="shared" si="5365"/>
        <v>68486.799999999988</v>
      </c>
      <c r="Z1424" s="17">
        <f t="shared" si="5366"/>
        <v>72187.399999999994</v>
      </c>
      <c r="AA1424" s="17">
        <f t="shared" si="5367"/>
        <v>72187.399999999994</v>
      </c>
      <c r="AB1424" s="17">
        <f t="shared" si="5432"/>
        <v>0</v>
      </c>
      <c r="AC1424" s="17">
        <f t="shared" si="5433"/>
        <v>0</v>
      </c>
      <c r="AD1424" s="17">
        <f t="shared" si="5434"/>
        <v>0</v>
      </c>
      <c r="AE1424" s="17">
        <f t="shared" si="5368"/>
        <v>68486.799999999988</v>
      </c>
      <c r="AF1424" s="17">
        <f t="shared" si="5369"/>
        <v>72187.399999999994</v>
      </c>
      <c r="AG1424" s="17">
        <f t="shared" si="5370"/>
        <v>72187.399999999994</v>
      </c>
      <c r="AH1424" s="17">
        <f t="shared" si="5435"/>
        <v>0</v>
      </c>
      <c r="AI1424" s="17">
        <f t="shared" si="5436"/>
        <v>0</v>
      </c>
      <c r="AJ1424" s="17">
        <f t="shared" si="5437"/>
        <v>0</v>
      </c>
      <c r="AK1424" s="17">
        <f t="shared" si="5438"/>
        <v>0</v>
      </c>
      <c r="AL1424" s="17">
        <f t="shared" si="5439"/>
        <v>0</v>
      </c>
      <c r="AM1424" s="17">
        <f t="shared" si="5440"/>
        <v>0</v>
      </c>
      <c r="AN1424" s="17">
        <f t="shared" si="5441"/>
        <v>0</v>
      </c>
      <c r="AO1424" s="17">
        <f t="shared" si="5442"/>
        <v>0</v>
      </c>
      <c r="AP1424" s="17">
        <f t="shared" si="5443"/>
        <v>0</v>
      </c>
      <c r="AQ1424" s="17">
        <f t="shared" si="5444"/>
        <v>0</v>
      </c>
      <c r="AR1424" s="17">
        <f t="shared" si="5445"/>
        <v>0</v>
      </c>
      <c r="AS1424" s="17">
        <f t="shared" si="5446"/>
        <v>0</v>
      </c>
      <c r="AT1424" s="17">
        <f t="shared" si="5447"/>
        <v>0</v>
      </c>
      <c r="AU1424" s="17">
        <f t="shared" si="5448"/>
        <v>0</v>
      </c>
      <c r="AV1424" s="17">
        <f t="shared" si="5449"/>
        <v>0</v>
      </c>
      <c r="AW1424" s="17">
        <f t="shared" si="5327"/>
        <v>68486.799999999988</v>
      </c>
      <c r="AX1424" s="17">
        <f t="shared" si="5328"/>
        <v>72187.399999999994</v>
      </c>
      <c r="AY1424" s="17">
        <f t="shared" si="5329"/>
        <v>72187.399999999994</v>
      </c>
      <c r="AZ1424" s="17">
        <f t="shared" si="5450"/>
        <v>0</v>
      </c>
      <c r="BA1424" s="17">
        <f t="shared" si="5330"/>
        <v>68486.799999999988</v>
      </c>
      <c r="BB1424" s="17">
        <f t="shared" si="5331"/>
        <v>72187.399999999994</v>
      </c>
      <c r="BC1424" s="17">
        <f t="shared" si="5332"/>
        <v>72187.399999999994</v>
      </c>
      <c r="BD1424" s="17">
        <f t="shared" si="5451"/>
        <v>0</v>
      </c>
      <c r="BE1424" s="17">
        <f t="shared" si="5452"/>
        <v>0</v>
      </c>
      <c r="BF1424" s="17">
        <f t="shared" si="5453"/>
        <v>0</v>
      </c>
      <c r="BG1424" s="17">
        <f t="shared" si="5454"/>
        <v>0</v>
      </c>
      <c r="BH1424" s="17">
        <f t="shared" si="5455"/>
        <v>0</v>
      </c>
      <c r="BI1424" s="17">
        <f t="shared" si="5456"/>
        <v>0</v>
      </c>
      <c r="BJ1424" s="17">
        <f t="shared" si="5457"/>
        <v>0</v>
      </c>
      <c r="BK1424" s="17">
        <f t="shared" si="5458"/>
        <v>0</v>
      </c>
      <c r="BL1424" s="17">
        <f t="shared" si="5459"/>
        <v>0</v>
      </c>
      <c r="BM1424" s="17">
        <f t="shared" si="5460"/>
        <v>0</v>
      </c>
      <c r="BN1424" s="17">
        <f t="shared" si="5461"/>
        <v>0</v>
      </c>
      <c r="BO1424" s="17">
        <f t="shared" si="5324"/>
        <v>68486.799999999988</v>
      </c>
      <c r="BP1424" s="17">
        <f t="shared" si="5325"/>
        <v>72187.399999999994</v>
      </c>
      <c r="BQ1424" s="17">
        <f t="shared" si="5326"/>
        <v>72187.399999999994</v>
      </c>
      <c r="BR1424" s="17">
        <f t="shared" si="5462"/>
        <v>0</v>
      </c>
      <c r="BS1424" s="35"/>
      <c r="BT1424" s="35"/>
      <c r="BU1424" s="1"/>
      <c r="BV1424" s="1"/>
      <c r="BW1424" s="1"/>
      <c r="BX1424" s="1"/>
      <c r="BY1424" s="1"/>
      <c r="BZ1424" s="1"/>
      <c r="CA1424" s="1"/>
      <c r="CB1424" s="1"/>
    </row>
    <row r="1425" s="1" customFormat="1">
      <c r="A1425" s="33" t="s">
        <v>513</v>
      </c>
      <c r="B1425" s="33" t="s">
        <v>36</v>
      </c>
      <c r="C1425" s="33" t="s">
        <v>128</v>
      </c>
      <c r="D1425" s="33" t="s">
        <v>429</v>
      </c>
      <c r="E1425" s="38"/>
      <c r="F1425" s="34" t="s">
        <v>59</v>
      </c>
      <c r="G1425" s="17">
        <f>G1426+G1427</f>
        <v>59252.799999999996</v>
      </c>
      <c r="H1425" s="17">
        <f>H1426+H1427</f>
        <v>60955.799999999996</v>
      </c>
      <c r="I1425" s="17">
        <f>I1426+I1427</f>
        <v>60955.799999999996</v>
      </c>
      <c r="J1425" s="17">
        <f>J1426+J1427</f>
        <v>437.69999999999999</v>
      </c>
      <c r="K1425" s="17">
        <f>K1426+K1427</f>
        <v>451.19999999999999</v>
      </c>
      <c r="L1425" s="17">
        <f>L1426+L1427</f>
        <v>451.19999999999999</v>
      </c>
      <c r="M1425" s="17">
        <f t="shared" si="5184"/>
        <v>59690.499999999993</v>
      </c>
      <c r="N1425" s="17">
        <f t="shared" si="5185"/>
        <v>61406.999999999993</v>
      </c>
      <c r="O1425" s="17">
        <f t="shared" si="5186"/>
        <v>61406.999999999993</v>
      </c>
      <c r="P1425" s="17">
        <f>P1426+P1427</f>
        <v>8796.2999999999993</v>
      </c>
      <c r="Q1425" s="17">
        <f>Q1426+Q1427</f>
        <v>0</v>
      </c>
      <c r="R1425" s="17">
        <f>R1426+R1427</f>
        <v>0</v>
      </c>
      <c r="S1425" s="17">
        <f>S1426+S1427</f>
        <v>0</v>
      </c>
      <c r="T1425" s="17">
        <f>T1426+T1427</f>
        <v>10780.4</v>
      </c>
      <c r="U1425" s="17">
        <f>U1426+U1427</f>
        <v>0</v>
      </c>
      <c r="V1425" s="17">
        <f>V1426+V1427</f>
        <v>10780.4</v>
      </c>
      <c r="W1425" s="17">
        <f>W1426+W1427</f>
        <v>0</v>
      </c>
      <c r="X1425" s="17">
        <f>X1426+X1427</f>
        <v>0</v>
      </c>
      <c r="Y1425" s="17">
        <f t="shared" si="5365"/>
        <v>68486.799999999988</v>
      </c>
      <c r="Z1425" s="17">
        <f t="shared" si="5366"/>
        <v>72187.399999999994</v>
      </c>
      <c r="AA1425" s="17">
        <f t="shared" si="5367"/>
        <v>72187.399999999994</v>
      </c>
      <c r="AB1425" s="17">
        <f>AB1426+AB1427</f>
        <v>0</v>
      </c>
      <c r="AC1425" s="17">
        <f>AC1426+AC1427</f>
        <v>0</v>
      </c>
      <c r="AD1425" s="17">
        <f>AD1426+AD1427</f>
        <v>0</v>
      </c>
      <c r="AE1425" s="17">
        <f t="shared" si="5368"/>
        <v>68486.799999999988</v>
      </c>
      <c r="AF1425" s="17">
        <f t="shared" si="5369"/>
        <v>72187.399999999994</v>
      </c>
      <c r="AG1425" s="17">
        <f t="shared" si="5370"/>
        <v>72187.399999999994</v>
      </c>
      <c r="AH1425" s="17">
        <f>AH1426+AH1427</f>
        <v>0</v>
      </c>
      <c r="AI1425" s="17">
        <f>AI1426+AI1427</f>
        <v>0</v>
      </c>
      <c r="AJ1425" s="17">
        <f>AJ1426+AJ1427</f>
        <v>0</v>
      </c>
      <c r="AK1425" s="17">
        <f>AK1426+AK1427</f>
        <v>0</v>
      </c>
      <c r="AL1425" s="17">
        <f>AL1426+AL1427</f>
        <v>0</v>
      </c>
      <c r="AM1425" s="17">
        <f>AM1426+AM1427</f>
        <v>0</v>
      </c>
      <c r="AN1425" s="17">
        <f>AN1426+AN1427</f>
        <v>0</v>
      </c>
      <c r="AO1425" s="17">
        <f>AO1426+AO1427</f>
        <v>0</v>
      </c>
      <c r="AP1425" s="17">
        <f>AP1426+AP1427</f>
        <v>0</v>
      </c>
      <c r="AQ1425" s="17">
        <f>AQ1426+AQ1427</f>
        <v>0</v>
      </c>
      <c r="AR1425" s="17">
        <f>AR1426+AR1427</f>
        <v>0</v>
      </c>
      <c r="AS1425" s="17">
        <f>AS1426+AS1427</f>
        <v>0</v>
      </c>
      <c r="AT1425" s="17">
        <f>AT1426+AT1427</f>
        <v>0</v>
      </c>
      <c r="AU1425" s="17">
        <f>AU1426+AU1427</f>
        <v>0</v>
      </c>
      <c r="AV1425" s="17">
        <f>AV1426+AV1427</f>
        <v>0</v>
      </c>
      <c r="AW1425" s="17">
        <f t="shared" si="5327"/>
        <v>68486.799999999988</v>
      </c>
      <c r="AX1425" s="17">
        <f t="shared" si="5328"/>
        <v>72187.399999999994</v>
      </c>
      <c r="AY1425" s="17">
        <f t="shared" si="5329"/>
        <v>72187.399999999994</v>
      </c>
      <c r="AZ1425" s="17">
        <f>AZ1426+AZ1427</f>
        <v>0</v>
      </c>
      <c r="BA1425" s="17">
        <f t="shared" si="5330"/>
        <v>68486.799999999988</v>
      </c>
      <c r="BB1425" s="17">
        <f t="shared" si="5331"/>
        <v>72187.399999999994</v>
      </c>
      <c r="BC1425" s="17">
        <f t="shared" si="5332"/>
        <v>72187.399999999994</v>
      </c>
      <c r="BD1425" s="17">
        <f>BD1426+BD1427</f>
        <v>0</v>
      </c>
      <c r="BE1425" s="17">
        <f>BE1426+BE1427</f>
        <v>0</v>
      </c>
      <c r="BF1425" s="17">
        <f>BF1426+BF1427</f>
        <v>0</v>
      </c>
      <c r="BG1425" s="17">
        <f>BG1426+BG1427</f>
        <v>0</v>
      </c>
      <c r="BH1425" s="17">
        <f>BH1426+BH1427</f>
        <v>0</v>
      </c>
      <c r="BI1425" s="17">
        <f>BI1426+BI1427</f>
        <v>0</v>
      </c>
      <c r="BJ1425" s="17">
        <f>BJ1426+BJ1427</f>
        <v>0</v>
      </c>
      <c r="BK1425" s="17">
        <f>BK1426+BK1427</f>
        <v>0</v>
      </c>
      <c r="BL1425" s="17">
        <f>BL1426+BL1427</f>
        <v>0</v>
      </c>
      <c r="BM1425" s="17">
        <f>BM1426+BM1427</f>
        <v>0</v>
      </c>
      <c r="BN1425" s="17">
        <f>BN1426+BN1427</f>
        <v>0</v>
      </c>
      <c r="BO1425" s="17">
        <f t="shared" si="5324"/>
        <v>68486.799999999988</v>
      </c>
      <c r="BP1425" s="17">
        <f t="shared" si="5325"/>
        <v>72187.399999999994</v>
      </c>
      <c r="BQ1425" s="17">
        <f t="shared" si="5326"/>
        <v>72187.399999999994</v>
      </c>
      <c r="BR1425" s="17">
        <f>BR1426+BR1427</f>
        <v>0</v>
      </c>
      <c r="BS1425" s="35"/>
      <c r="BT1425" s="35"/>
      <c r="BU1425" s="1"/>
      <c r="BV1425" s="1"/>
      <c r="BW1425" s="1"/>
      <c r="BX1425" s="1"/>
      <c r="BY1425" s="1"/>
      <c r="BZ1425" s="1"/>
      <c r="CA1425" s="1"/>
      <c r="CB1425" s="1"/>
    </row>
    <row r="1426" s="1" customFormat="1">
      <c r="A1426" s="33" t="s">
        <v>513</v>
      </c>
      <c r="B1426" s="33" t="s">
        <v>36</v>
      </c>
      <c r="C1426" s="33" t="s">
        <v>128</v>
      </c>
      <c r="D1426" s="33" t="s">
        <v>429</v>
      </c>
      <c r="E1426" s="33" t="s">
        <v>60</v>
      </c>
      <c r="F1426" s="34" t="s">
        <v>61</v>
      </c>
      <c r="G1426" s="17">
        <v>55370.699999999997</v>
      </c>
      <c r="H1426" s="17">
        <v>57073.699999999997</v>
      </c>
      <c r="I1426" s="17">
        <v>57073.699999999997</v>
      </c>
      <c r="J1426" s="17">
        <v>437.69999999999999</v>
      </c>
      <c r="K1426" s="17">
        <v>451.19999999999999</v>
      </c>
      <c r="L1426" s="17">
        <v>451.19999999999999</v>
      </c>
      <c r="M1426" s="17">
        <f t="shared" ref="M1426:M1489" si="5463">G1426+J1426</f>
        <v>55808.399999999994</v>
      </c>
      <c r="N1426" s="17">
        <f t="shared" ref="N1426:N1489" si="5464">H1426+K1426</f>
        <v>57524.899999999994</v>
      </c>
      <c r="O1426" s="17">
        <f t="shared" ref="O1426:O1489" si="5465">I1426+L1426</f>
        <v>57524.899999999994</v>
      </c>
      <c r="P1426" s="17">
        <v>8796.2999999999993</v>
      </c>
      <c r="Q1426" s="17"/>
      <c r="R1426" s="17"/>
      <c r="S1426" s="17"/>
      <c r="T1426" s="17">
        <v>10780.4</v>
      </c>
      <c r="U1426" s="17"/>
      <c r="V1426" s="17">
        <v>10780.4</v>
      </c>
      <c r="W1426" s="17"/>
      <c r="X1426" s="17"/>
      <c r="Y1426" s="17">
        <f t="shared" si="5365"/>
        <v>64604.699999999997</v>
      </c>
      <c r="Z1426" s="17">
        <f t="shared" si="5366"/>
        <v>68305.299999999988</v>
      </c>
      <c r="AA1426" s="17">
        <f t="shared" si="5367"/>
        <v>68305.299999999988</v>
      </c>
      <c r="AB1426" s="17"/>
      <c r="AC1426" s="17"/>
      <c r="AD1426" s="17"/>
      <c r="AE1426" s="17">
        <f t="shared" si="5368"/>
        <v>64604.699999999997</v>
      </c>
      <c r="AF1426" s="17">
        <f t="shared" si="5369"/>
        <v>68305.299999999988</v>
      </c>
      <c r="AG1426" s="17">
        <f t="shared" si="5370"/>
        <v>68305.299999999988</v>
      </c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>
        <f t="shared" si="5327"/>
        <v>64604.699999999997</v>
      </c>
      <c r="AX1426" s="17">
        <f t="shared" si="5328"/>
        <v>68305.299999999988</v>
      </c>
      <c r="AY1426" s="17">
        <f t="shared" si="5329"/>
        <v>68305.299999999988</v>
      </c>
      <c r="AZ1426" s="17"/>
      <c r="BA1426" s="17">
        <f t="shared" si="5330"/>
        <v>64604.699999999997</v>
      </c>
      <c r="BB1426" s="17">
        <f t="shared" si="5331"/>
        <v>68305.299999999988</v>
      </c>
      <c r="BC1426" s="17">
        <f t="shared" si="5332"/>
        <v>68305.299999999988</v>
      </c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>
        <f t="shared" si="5324"/>
        <v>64604.699999999997</v>
      </c>
      <c r="BP1426" s="17">
        <f t="shared" si="5325"/>
        <v>68305.299999999988</v>
      </c>
      <c r="BQ1426" s="17">
        <f t="shared" si="5326"/>
        <v>68305.299999999988</v>
      </c>
      <c r="BR1426" s="17"/>
      <c r="BS1426" s="35"/>
      <c r="BT1426" s="35">
        <v>57</v>
      </c>
      <c r="BU1426" s="1"/>
      <c r="BV1426" s="1"/>
      <c r="BW1426" s="1"/>
      <c r="BX1426" s="1"/>
      <c r="BY1426" s="1"/>
      <c r="BZ1426" s="1"/>
      <c r="CA1426" s="1"/>
      <c r="CB1426" s="1"/>
    </row>
    <row r="1427" s="1" customFormat="1">
      <c r="A1427" s="33" t="s">
        <v>513</v>
      </c>
      <c r="B1427" s="33" t="s">
        <v>36</v>
      </c>
      <c r="C1427" s="33" t="s">
        <v>128</v>
      </c>
      <c r="D1427" s="33" t="s">
        <v>429</v>
      </c>
      <c r="E1427" s="33" t="s">
        <v>48</v>
      </c>
      <c r="F1427" s="34" t="s">
        <v>49</v>
      </c>
      <c r="G1427" s="17">
        <v>3882.0999999999999</v>
      </c>
      <c r="H1427" s="17">
        <v>3882.0999999999999</v>
      </c>
      <c r="I1427" s="17">
        <v>3882.0999999999999</v>
      </c>
      <c r="J1427" s="17"/>
      <c r="K1427" s="17"/>
      <c r="L1427" s="17"/>
      <c r="M1427" s="17">
        <f t="shared" si="5463"/>
        <v>3882.0999999999999</v>
      </c>
      <c r="N1427" s="17">
        <f t="shared" si="5464"/>
        <v>3882.0999999999999</v>
      </c>
      <c r="O1427" s="17">
        <f t="shared" si="5465"/>
        <v>3882.0999999999999</v>
      </c>
      <c r="P1427" s="17"/>
      <c r="Q1427" s="17"/>
      <c r="R1427" s="17"/>
      <c r="S1427" s="17"/>
      <c r="T1427" s="17"/>
      <c r="U1427" s="17"/>
      <c r="V1427" s="17"/>
      <c r="W1427" s="17"/>
      <c r="X1427" s="17"/>
      <c r="Y1427" s="17">
        <f t="shared" si="5365"/>
        <v>3882.0999999999999</v>
      </c>
      <c r="Z1427" s="17">
        <f t="shared" si="5366"/>
        <v>3882.0999999999999</v>
      </c>
      <c r="AA1427" s="17">
        <f t="shared" si="5367"/>
        <v>3882.0999999999999</v>
      </c>
      <c r="AB1427" s="17"/>
      <c r="AC1427" s="17"/>
      <c r="AD1427" s="17"/>
      <c r="AE1427" s="17">
        <f t="shared" si="5368"/>
        <v>3882.0999999999999</v>
      </c>
      <c r="AF1427" s="17">
        <f t="shared" si="5369"/>
        <v>3882.0999999999999</v>
      </c>
      <c r="AG1427" s="17">
        <f t="shared" si="5370"/>
        <v>3882.0999999999999</v>
      </c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>
        <f t="shared" si="5327"/>
        <v>3882.0999999999999</v>
      </c>
      <c r="AX1427" s="17">
        <f t="shared" si="5328"/>
        <v>3882.0999999999999</v>
      </c>
      <c r="AY1427" s="17">
        <f t="shared" si="5329"/>
        <v>3882.0999999999999</v>
      </c>
      <c r="AZ1427" s="17"/>
      <c r="BA1427" s="17">
        <f t="shared" si="5330"/>
        <v>3882.0999999999999</v>
      </c>
      <c r="BB1427" s="17">
        <f t="shared" si="5331"/>
        <v>3882.0999999999999</v>
      </c>
      <c r="BC1427" s="17">
        <f t="shared" si="5332"/>
        <v>3882.0999999999999</v>
      </c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>
        <f t="shared" si="5324"/>
        <v>3882.0999999999999</v>
      </c>
      <c r="BP1427" s="17">
        <f t="shared" si="5325"/>
        <v>3882.0999999999999</v>
      </c>
      <c r="BQ1427" s="17">
        <f t="shared" si="5326"/>
        <v>3882.0999999999999</v>
      </c>
      <c r="BR1427" s="17"/>
      <c r="BS1427" s="35"/>
      <c r="BT1427" s="35"/>
      <c r="BU1427" s="1"/>
      <c r="BV1427" s="1"/>
      <c r="BW1427" s="1"/>
      <c r="BX1427" s="1"/>
      <c r="BY1427" s="1"/>
      <c r="BZ1427" s="1"/>
      <c r="CA1427" s="1"/>
      <c r="CB1427" s="1"/>
    </row>
    <row r="1428" s="28" customFormat="1">
      <c r="A1428" s="29" t="s">
        <v>513</v>
      </c>
      <c r="B1428" s="29" t="s">
        <v>36</v>
      </c>
      <c r="C1428" s="29" t="s">
        <v>38</v>
      </c>
      <c r="D1428" s="29"/>
      <c r="E1428" s="29"/>
      <c r="F1428" s="30" t="s">
        <v>39</v>
      </c>
      <c r="G1428" s="31">
        <f t="shared" ref="G1428:G1434" si="5466">G1429</f>
        <v>26161.599999999999</v>
      </c>
      <c r="H1428" s="31">
        <f t="shared" ref="H1428:H1434" si="5467">H1429</f>
        <v>25654.400000000001</v>
      </c>
      <c r="I1428" s="31">
        <f t="shared" ref="I1428:I1434" si="5468">I1429</f>
        <v>25614.400000000001</v>
      </c>
      <c r="J1428" s="31">
        <f t="shared" ref="J1428:J1434" si="5469">J1429</f>
        <v>0</v>
      </c>
      <c r="K1428" s="31">
        <f t="shared" ref="K1428:K1434" si="5470">K1429</f>
        <v>0</v>
      </c>
      <c r="L1428" s="31">
        <f t="shared" ref="L1428:L1434" si="5471">L1429</f>
        <v>0</v>
      </c>
      <c r="M1428" s="31">
        <f t="shared" si="5463"/>
        <v>26161.599999999999</v>
      </c>
      <c r="N1428" s="31">
        <f t="shared" si="5464"/>
        <v>25654.400000000001</v>
      </c>
      <c r="O1428" s="31">
        <f t="shared" si="5465"/>
        <v>25614.400000000001</v>
      </c>
      <c r="P1428" s="31">
        <f t="shared" ref="P1428:P1434" si="5472">P1429</f>
        <v>0</v>
      </c>
      <c r="Q1428" s="31">
        <f t="shared" ref="Q1428:Q1434" si="5473">Q1429</f>
        <v>0</v>
      </c>
      <c r="R1428" s="31">
        <f t="shared" ref="R1428:R1434" si="5474">R1429</f>
        <v>0</v>
      </c>
      <c r="S1428" s="31">
        <f t="shared" ref="S1428:S1434" si="5475">S1429</f>
        <v>110</v>
      </c>
      <c r="T1428" s="31">
        <f t="shared" ref="T1428:T1434" si="5476">T1429</f>
        <v>110</v>
      </c>
      <c r="U1428" s="31">
        <f t="shared" ref="U1428:U1434" si="5477">U1429</f>
        <v>0</v>
      </c>
      <c r="V1428" s="31">
        <f t="shared" ref="V1428:V1434" si="5478">V1429</f>
        <v>110</v>
      </c>
      <c r="W1428" s="31">
        <f t="shared" ref="W1428:W1434" si="5479">W1429</f>
        <v>0</v>
      </c>
      <c r="X1428" s="31">
        <f t="shared" ref="X1428:X1434" si="5480">X1429</f>
        <v>0</v>
      </c>
      <c r="Y1428" s="31">
        <f t="shared" si="5365"/>
        <v>26271.599999999999</v>
      </c>
      <c r="Z1428" s="31">
        <f t="shared" si="5366"/>
        <v>25764.400000000001</v>
      </c>
      <c r="AA1428" s="31">
        <f t="shared" si="5367"/>
        <v>25724.400000000001</v>
      </c>
      <c r="AB1428" s="31">
        <f t="shared" ref="AB1428:AB1434" si="5481">AB1429</f>
        <v>0</v>
      </c>
      <c r="AC1428" s="31">
        <f t="shared" ref="AC1428:AC1434" si="5482">AC1429</f>
        <v>0</v>
      </c>
      <c r="AD1428" s="31">
        <f t="shared" ref="AD1428:AD1434" si="5483">AD1429</f>
        <v>0</v>
      </c>
      <c r="AE1428" s="31">
        <f t="shared" si="5368"/>
        <v>26271.599999999999</v>
      </c>
      <c r="AF1428" s="31">
        <f t="shared" si="5369"/>
        <v>25764.400000000001</v>
      </c>
      <c r="AG1428" s="31">
        <f t="shared" si="5370"/>
        <v>25724.400000000001</v>
      </c>
      <c r="AH1428" s="31">
        <f>AH1429</f>
        <v>0</v>
      </c>
      <c r="AI1428" s="31">
        <f>AI1429</f>
        <v>0</v>
      </c>
      <c r="AJ1428" s="31">
        <f>AJ1429</f>
        <v>0</v>
      </c>
      <c r="AK1428" s="31">
        <f>AK1429</f>
        <v>0</v>
      </c>
      <c r="AL1428" s="31">
        <f>AL1429</f>
        <v>0</v>
      </c>
      <c r="AM1428" s="31">
        <f>AM1429</f>
        <v>0</v>
      </c>
      <c r="AN1428" s="31">
        <f>AN1429</f>
        <v>0</v>
      </c>
      <c r="AO1428" s="31">
        <f>AO1429</f>
        <v>0</v>
      </c>
      <c r="AP1428" s="31">
        <f>AP1429</f>
        <v>0</v>
      </c>
      <c r="AQ1428" s="31">
        <f>AQ1429</f>
        <v>0</v>
      </c>
      <c r="AR1428" s="31">
        <f>AR1429</f>
        <v>0</v>
      </c>
      <c r="AS1428" s="31">
        <f>AS1429</f>
        <v>0</v>
      </c>
      <c r="AT1428" s="31">
        <f>AT1429</f>
        <v>0</v>
      </c>
      <c r="AU1428" s="31">
        <f>AU1429</f>
        <v>0</v>
      </c>
      <c r="AV1428" s="31">
        <f>AV1429</f>
        <v>0</v>
      </c>
      <c r="AW1428" s="31">
        <f t="shared" si="5327"/>
        <v>26271.599999999999</v>
      </c>
      <c r="AX1428" s="31">
        <f t="shared" si="5328"/>
        <v>25764.400000000001</v>
      </c>
      <c r="AY1428" s="31">
        <f t="shared" si="5329"/>
        <v>25724.400000000001</v>
      </c>
      <c r="AZ1428" s="31">
        <f>AZ1429</f>
        <v>0</v>
      </c>
      <c r="BA1428" s="31">
        <f t="shared" si="5330"/>
        <v>26271.599999999999</v>
      </c>
      <c r="BB1428" s="31">
        <f t="shared" si="5331"/>
        <v>25764.400000000001</v>
      </c>
      <c r="BC1428" s="31">
        <f t="shared" si="5332"/>
        <v>25724.400000000001</v>
      </c>
      <c r="BD1428" s="31">
        <f>BD1429</f>
        <v>0</v>
      </c>
      <c r="BE1428" s="31">
        <f>BE1429</f>
        <v>0</v>
      </c>
      <c r="BF1428" s="31">
        <f>BF1429</f>
        <v>0</v>
      </c>
      <c r="BG1428" s="31">
        <f>BG1429</f>
        <v>0</v>
      </c>
      <c r="BH1428" s="31">
        <f>BH1429</f>
        <v>0</v>
      </c>
      <c r="BI1428" s="31">
        <f>BI1429</f>
        <v>0</v>
      </c>
      <c r="BJ1428" s="31">
        <f>BJ1429</f>
        <v>0</v>
      </c>
      <c r="BK1428" s="31">
        <f>BK1429</f>
        <v>0</v>
      </c>
      <c r="BL1428" s="31">
        <f>BL1429</f>
        <v>0</v>
      </c>
      <c r="BM1428" s="31">
        <f>BM1429</f>
        <v>0</v>
      </c>
      <c r="BN1428" s="31">
        <f>BN1429</f>
        <v>0</v>
      </c>
      <c r="BO1428" s="31">
        <f t="shared" si="5324"/>
        <v>26271.599999999999</v>
      </c>
      <c r="BP1428" s="31">
        <f t="shared" si="5325"/>
        <v>25764.400000000001</v>
      </c>
      <c r="BQ1428" s="31">
        <f t="shared" si="5326"/>
        <v>25724.400000000001</v>
      </c>
      <c r="BR1428" s="31">
        <f>BR1429</f>
        <v>0</v>
      </c>
      <c r="BS1428" s="32"/>
      <c r="BT1428" s="32"/>
      <c r="BU1428" s="28"/>
      <c r="BV1428" s="28"/>
      <c r="BW1428" s="28"/>
      <c r="BX1428" s="28"/>
      <c r="BY1428" s="28"/>
      <c r="BZ1428" s="28"/>
      <c r="CA1428" s="28"/>
      <c r="CB1428" s="28"/>
    </row>
    <row r="1429" s="1" customFormat="1" ht="47.25">
      <c r="A1429" s="33" t="s">
        <v>513</v>
      </c>
      <c r="B1429" s="33" t="s">
        <v>36</v>
      </c>
      <c r="C1429" s="33" t="s">
        <v>38</v>
      </c>
      <c r="D1429" s="33" t="s">
        <v>244</v>
      </c>
      <c r="E1429" s="33"/>
      <c r="F1429" s="34" t="s">
        <v>245</v>
      </c>
      <c r="G1429" s="17">
        <f>G1434</f>
        <v>26161.599999999999</v>
      </c>
      <c r="H1429" s="17">
        <f>H1434</f>
        <v>25654.400000000001</v>
      </c>
      <c r="I1429" s="17">
        <f>I1434</f>
        <v>25614.400000000001</v>
      </c>
      <c r="J1429" s="17">
        <f>J1434</f>
        <v>0</v>
      </c>
      <c r="K1429" s="17">
        <f>K1434</f>
        <v>0</v>
      </c>
      <c r="L1429" s="17">
        <f>L1434</f>
        <v>0</v>
      </c>
      <c r="M1429" s="17">
        <f t="shared" si="5463"/>
        <v>26161.599999999999</v>
      </c>
      <c r="N1429" s="17">
        <f t="shared" si="5464"/>
        <v>25654.400000000001</v>
      </c>
      <c r="O1429" s="17">
        <f t="shared" si="5465"/>
        <v>25614.400000000001</v>
      </c>
      <c r="P1429" s="17">
        <f>P1434</f>
        <v>0</v>
      </c>
      <c r="Q1429" s="17">
        <f>Q1434</f>
        <v>0</v>
      </c>
      <c r="R1429" s="17">
        <f>R1434</f>
        <v>0</v>
      </c>
      <c r="S1429" s="17">
        <f>S1434</f>
        <v>110</v>
      </c>
      <c r="T1429" s="17">
        <f>T1434</f>
        <v>110</v>
      </c>
      <c r="U1429" s="17">
        <f>U1434</f>
        <v>0</v>
      </c>
      <c r="V1429" s="17">
        <f>V1434</f>
        <v>110</v>
      </c>
      <c r="W1429" s="17">
        <f>W1434</f>
        <v>0</v>
      </c>
      <c r="X1429" s="17">
        <f>X1434</f>
        <v>0</v>
      </c>
      <c r="Y1429" s="17">
        <f t="shared" si="5365"/>
        <v>26271.599999999999</v>
      </c>
      <c r="Z1429" s="17">
        <f t="shared" si="5366"/>
        <v>25764.400000000001</v>
      </c>
      <c r="AA1429" s="17">
        <f t="shared" si="5367"/>
        <v>25724.400000000001</v>
      </c>
      <c r="AB1429" s="17">
        <f>AB1434</f>
        <v>0</v>
      </c>
      <c r="AC1429" s="17">
        <f>AC1434</f>
        <v>0</v>
      </c>
      <c r="AD1429" s="17">
        <f>AD1434</f>
        <v>0</v>
      </c>
      <c r="AE1429" s="17">
        <f t="shared" si="5368"/>
        <v>26271.599999999999</v>
      </c>
      <c r="AF1429" s="17">
        <f t="shared" si="5369"/>
        <v>25764.400000000001</v>
      </c>
      <c r="AG1429" s="17">
        <f t="shared" si="5370"/>
        <v>25724.400000000001</v>
      </c>
      <c r="AH1429" s="17">
        <f>AH1434+AH1430</f>
        <v>0</v>
      </c>
      <c r="AI1429" s="17">
        <f>AI1434+AI1430</f>
        <v>0</v>
      </c>
      <c r="AJ1429" s="17">
        <f>AJ1434+AJ1430</f>
        <v>0</v>
      </c>
      <c r="AK1429" s="17">
        <f>AK1434+AK1430</f>
        <v>0</v>
      </c>
      <c r="AL1429" s="17">
        <f>AL1434+AL1430</f>
        <v>0</v>
      </c>
      <c r="AM1429" s="17">
        <f>AM1434+AM1430</f>
        <v>0</v>
      </c>
      <c r="AN1429" s="17">
        <f>AN1434+AN1430</f>
        <v>0</v>
      </c>
      <c r="AO1429" s="17">
        <f>AO1434+AO1430</f>
        <v>0</v>
      </c>
      <c r="AP1429" s="17">
        <f>AP1434+AP1430</f>
        <v>0</v>
      </c>
      <c r="AQ1429" s="17">
        <f>AQ1434+AQ1430</f>
        <v>0</v>
      </c>
      <c r="AR1429" s="17">
        <f>AR1434+AR1430</f>
        <v>0</v>
      </c>
      <c r="AS1429" s="17">
        <f>AS1434+AS1430</f>
        <v>0</v>
      </c>
      <c r="AT1429" s="17">
        <f>AT1434+AT1430</f>
        <v>0</v>
      </c>
      <c r="AU1429" s="17">
        <f>AU1434+AU1430</f>
        <v>0</v>
      </c>
      <c r="AV1429" s="17">
        <f>AV1434+AV1430</f>
        <v>0</v>
      </c>
      <c r="AW1429" s="17">
        <f t="shared" si="5327"/>
        <v>26271.599999999999</v>
      </c>
      <c r="AX1429" s="17">
        <f t="shared" si="5328"/>
        <v>25764.400000000001</v>
      </c>
      <c r="AY1429" s="17">
        <f t="shared" si="5329"/>
        <v>25724.400000000001</v>
      </c>
      <c r="AZ1429" s="17">
        <f>AZ1434+AZ1430</f>
        <v>0</v>
      </c>
      <c r="BA1429" s="17">
        <f t="shared" si="5330"/>
        <v>26271.599999999999</v>
      </c>
      <c r="BB1429" s="17">
        <f t="shared" si="5331"/>
        <v>25764.400000000001</v>
      </c>
      <c r="BC1429" s="17">
        <f t="shared" si="5332"/>
        <v>25724.400000000001</v>
      </c>
      <c r="BD1429" s="17">
        <f>BD1434+BD1430</f>
        <v>0</v>
      </c>
      <c r="BE1429" s="17">
        <f>BE1434+BE1430</f>
        <v>0</v>
      </c>
      <c r="BF1429" s="17">
        <f>BF1434+BF1430</f>
        <v>0</v>
      </c>
      <c r="BG1429" s="17">
        <f>BG1434+BG1430</f>
        <v>0</v>
      </c>
      <c r="BH1429" s="17">
        <f>BH1434+BH1430</f>
        <v>0</v>
      </c>
      <c r="BI1429" s="17">
        <f>BI1434+BI1430</f>
        <v>0</v>
      </c>
      <c r="BJ1429" s="17">
        <f>BJ1434+BJ1430</f>
        <v>0</v>
      </c>
      <c r="BK1429" s="17">
        <f>BK1434+BK1430</f>
        <v>0</v>
      </c>
      <c r="BL1429" s="17">
        <f>BL1434+BL1430</f>
        <v>0</v>
      </c>
      <c r="BM1429" s="17">
        <f>BM1434+BM1430</f>
        <v>0</v>
      </c>
      <c r="BN1429" s="17">
        <f>BN1434+BN1430</f>
        <v>0</v>
      </c>
      <c r="BO1429" s="17">
        <f t="shared" si="5324"/>
        <v>26271.599999999999</v>
      </c>
      <c r="BP1429" s="17">
        <f t="shared" si="5325"/>
        <v>25764.400000000001</v>
      </c>
      <c r="BQ1429" s="17">
        <f t="shared" si="5326"/>
        <v>25724.400000000001</v>
      </c>
      <c r="BR1429" s="17">
        <f>BR1434+BR1430</f>
        <v>0</v>
      </c>
      <c r="BS1429" s="35"/>
      <c r="BT1429" s="35"/>
      <c r="BU1429" s="1"/>
      <c r="BV1429" s="1"/>
      <c r="BW1429" s="1"/>
      <c r="BX1429" s="1"/>
      <c r="BY1429" s="1"/>
      <c r="BZ1429" s="1"/>
      <c r="CA1429" s="1"/>
      <c r="CB1429" s="1"/>
    </row>
    <row r="1430" s="1" customFormat="1" ht="47.25">
      <c r="A1430" s="33" t="s">
        <v>513</v>
      </c>
      <c r="B1430" s="33" t="s">
        <v>36</v>
      </c>
      <c r="C1430" s="33" t="s">
        <v>38</v>
      </c>
      <c r="D1430" s="33" t="s">
        <v>430</v>
      </c>
      <c r="E1430" s="33"/>
      <c r="F1430" s="34" t="s">
        <v>87</v>
      </c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>
        <f t="shared" ref="AH1430:AH1434" si="5484">AH1431</f>
        <v>0</v>
      </c>
      <c r="AI1430" s="17">
        <f t="shared" ref="AI1430:AI1434" si="5485">AI1431</f>
        <v>0</v>
      </c>
      <c r="AJ1430" s="17">
        <f t="shared" ref="AJ1430:AJ1434" si="5486">AJ1431</f>
        <v>0</v>
      </c>
      <c r="AK1430" s="17">
        <f t="shared" ref="AK1430:AK1434" si="5487">AK1431</f>
        <v>665</v>
      </c>
      <c r="AL1430" s="17">
        <f t="shared" ref="AL1430:AL1434" si="5488">AL1431</f>
        <v>0</v>
      </c>
      <c r="AM1430" s="17">
        <f t="shared" ref="AM1430:AM1434" si="5489">AM1431</f>
        <v>0</v>
      </c>
      <c r="AN1430" s="17">
        <f t="shared" ref="AN1430:AN1434" si="5490">AN1431</f>
        <v>0</v>
      </c>
      <c r="AO1430" s="17">
        <f t="shared" ref="AO1430:AO1434" si="5491">AO1431</f>
        <v>0</v>
      </c>
      <c r="AP1430" s="17">
        <f t="shared" ref="AP1430:AP1434" si="5492">AP1431</f>
        <v>665</v>
      </c>
      <c r="AQ1430" s="17">
        <f t="shared" ref="AQ1430:AQ1434" si="5493">AQ1431</f>
        <v>0</v>
      </c>
      <c r="AR1430" s="17">
        <f t="shared" ref="AR1430:AR1434" si="5494">AR1431</f>
        <v>0</v>
      </c>
      <c r="AS1430" s="17">
        <f t="shared" ref="AS1430:AS1434" si="5495">AS1431</f>
        <v>0</v>
      </c>
      <c r="AT1430" s="17">
        <f t="shared" ref="AT1430:AT1434" si="5496">AT1431</f>
        <v>0</v>
      </c>
      <c r="AU1430" s="17">
        <f t="shared" ref="AU1430:AU1434" si="5497">AU1431</f>
        <v>665</v>
      </c>
      <c r="AV1430" s="17">
        <f t="shared" ref="AV1430:AV1434" si="5498">AV1431</f>
        <v>0</v>
      </c>
      <c r="AW1430" s="17">
        <f t="shared" si="5327"/>
        <v>665</v>
      </c>
      <c r="AX1430" s="17">
        <f t="shared" si="5328"/>
        <v>665</v>
      </c>
      <c r="AY1430" s="17">
        <f t="shared" si="5329"/>
        <v>665</v>
      </c>
      <c r="AZ1430" s="17">
        <f t="shared" ref="AZ1430:AZ1434" si="5499">AZ1431</f>
        <v>0</v>
      </c>
      <c r="BA1430" s="17">
        <f t="shared" si="5330"/>
        <v>665</v>
      </c>
      <c r="BB1430" s="17">
        <f t="shared" si="5331"/>
        <v>665</v>
      </c>
      <c r="BC1430" s="17">
        <f t="shared" si="5332"/>
        <v>665</v>
      </c>
      <c r="BD1430" s="17">
        <f t="shared" ref="BD1430:BD1434" si="5500">BD1431</f>
        <v>0</v>
      </c>
      <c r="BE1430" s="17">
        <f t="shared" ref="BE1430:BE1434" si="5501">BE1431</f>
        <v>0</v>
      </c>
      <c r="BF1430" s="17">
        <f t="shared" ref="BF1430:BF1434" si="5502">BF1431</f>
        <v>0</v>
      </c>
      <c r="BG1430" s="17">
        <f t="shared" ref="BG1430:BG1434" si="5503">BG1431</f>
        <v>0</v>
      </c>
      <c r="BH1430" s="17">
        <f t="shared" ref="BH1430:BH1434" si="5504">BH1431</f>
        <v>0</v>
      </c>
      <c r="BI1430" s="17">
        <f t="shared" ref="BI1430:BI1434" si="5505">BI1431</f>
        <v>0</v>
      </c>
      <c r="BJ1430" s="17">
        <f t="shared" ref="BJ1430:BJ1434" si="5506">BJ1431</f>
        <v>0</v>
      </c>
      <c r="BK1430" s="17">
        <f t="shared" ref="BK1430:BK1434" si="5507">BK1431</f>
        <v>0</v>
      </c>
      <c r="BL1430" s="17">
        <f t="shared" ref="BL1430:BL1434" si="5508">BL1431</f>
        <v>0</v>
      </c>
      <c r="BM1430" s="17">
        <f t="shared" ref="BM1430:BM1434" si="5509">BM1431</f>
        <v>0</v>
      </c>
      <c r="BN1430" s="17">
        <f t="shared" ref="BN1430:BN1434" si="5510">BN1431</f>
        <v>0</v>
      </c>
      <c r="BO1430" s="17">
        <f t="shared" si="5324"/>
        <v>665</v>
      </c>
      <c r="BP1430" s="17">
        <f t="shared" si="5325"/>
        <v>665</v>
      </c>
      <c r="BQ1430" s="17">
        <f t="shared" si="5326"/>
        <v>665</v>
      </c>
      <c r="BR1430" s="17">
        <f t="shared" ref="BR1430:BR1434" si="5511">BR1431</f>
        <v>0</v>
      </c>
      <c r="BS1430" s="35"/>
      <c r="BT1430" s="35"/>
      <c r="BU1430" s="1"/>
      <c r="BV1430" s="1"/>
      <c r="BW1430" s="1"/>
      <c r="BX1430" s="1"/>
      <c r="BY1430" s="1"/>
      <c r="BZ1430" s="1"/>
      <c r="CA1430" s="1"/>
      <c r="CB1430" s="1"/>
    </row>
    <row r="1431" s="1" customFormat="1" ht="47.25">
      <c r="A1431" s="33" t="s">
        <v>513</v>
      </c>
      <c r="B1431" s="33" t="s">
        <v>36</v>
      </c>
      <c r="C1431" s="33" t="s">
        <v>38</v>
      </c>
      <c r="D1431" s="33" t="s">
        <v>431</v>
      </c>
      <c r="E1431" s="33"/>
      <c r="F1431" s="34" t="s">
        <v>432</v>
      </c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>
        <f t="shared" si="5484"/>
        <v>0</v>
      </c>
      <c r="AI1431" s="17">
        <f t="shared" si="5485"/>
        <v>0</v>
      </c>
      <c r="AJ1431" s="17">
        <f t="shared" si="5486"/>
        <v>0</v>
      </c>
      <c r="AK1431" s="17">
        <f t="shared" si="5487"/>
        <v>665</v>
      </c>
      <c r="AL1431" s="17">
        <f t="shared" si="5488"/>
        <v>0</v>
      </c>
      <c r="AM1431" s="17">
        <f t="shared" si="5489"/>
        <v>0</v>
      </c>
      <c r="AN1431" s="17">
        <f t="shared" si="5490"/>
        <v>0</v>
      </c>
      <c r="AO1431" s="17">
        <f t="shared" si="5491"/>
        <v>0</v>
      </c>
      <c r="AP1431" s="17">
        <f t="shared" si="5492"/>
        <v>665</v>
      </c>
      <c r="AQ1431" s="17">
        <f t="shared" si="5493"/>
        <v>0</v>
      </c>
      <c r="AR1431" s="17">
        <f t="shared" si="5494"/>
        <v>0</v>
      </c>
      <c r="AS1431" s="17">
        <f t="shared" si="5495"/>
        <v>0</v>
      </c>
      <c r="AT1431" s="17">
        <f t="shared" si="5496"/>
        <v>0</v>
      </c>
      <c r="AU1431" s="17">
        <f t="shared" si="5497"/>
        <v>665</v>
      </c>
      <c r="AV1431" s="17">
        <f t="shared" si="5498"/>
        <v>0</v>
      </c>
      <c r="AW1431" s="17">
        <f t="shared" si="5327"/>
        <v>665</v>
      </c>
      <c r="AX1431" s="17">
        <f t="shared" si="5328"/>
        <v>665</v>
      </c>
      <c r="AY1431" s="17">
        <f t="shared" si="5329"/>
        <v>665</v>
      </c>
      <c r="AZ1431" s="17">
        <f t="shared" si="5499"/>
        <v>0</v>
      </c>
      <c r="BA1431" s="17">
        <f t="shared" si="5330"/>
        <v>665</v>
      </c>
      <c r="BB1431" s="17">
        <f t="shared" si="5331"/>
        <v>665</v>
      </c>
      <c r="BC1431" s="17">
        <f t="shared" si="5332"/>
        <v>665</v>
      </c>
      <c r="BD1431" s="17">
        <f t="shared" si="5500"/>
        <v>0</v>
      </c>
      <c r="BE1431" s="17">
        <f t="shared" si="5501"/>
        <v>0</v>
      </c>
      <c r="BF1431" s="17">
        <f t="shared" si="5502"/>
        <v>0</v>
      </c>
      <c r="BG1431" s="17">
        <f t="shared" si="5503"/>
        <v>0</v>
      </c>
      <c r="BH1431" s="17">
        <f t="shared" si="5504"/>
        <v>0</v>
      </c>
      <c r="BI1431" s="17">
        <f t="shared" si="5505"/>
        <v>0</v>
      </c>
      <c r="BJ1431" s="17">
        <f t="shared" si="5506"/>
        <v>0</v>
      </c>
      <c r="BK1431" s="17">
        <f t="shared" si="5507"/>
        <v>0</v>
      </c>
      <c r="BL1431" s="17">
        <f t="shared" si="5508"/>
        <v>0</v>
      </c>
      <c r="BM1431" s="17">
        <f t="shared" si="5509"/>
        <v>0</v>
      </c>
      <c r="BN1431" s="17">
        <f t="shared" si="5510"/>
        <v>0</v>
      </c>
      <c r="BO1431" s="17">
        <f t="shared" si="5324"/>
        <v>665</v>
      </c>
      <c r="BP1431" s="17">
        <f t="shared" si="5325"/>
        <v>665</v>
      </c>
      <c r="BQ1431" s="17">
        <f t="shared" si="5326"/>
        <v>665</v>
      </c>
      <c r="BR1431" s="17">
        <f t="shared" si="5511"/>
        <v>0</v>
      </c>
      <c r="BS1431" s="35"/>
      <c r="BT1431" s="35"/>
      <c r="BU1431" s="1"/>
      <c r="BV1431" s="1"/>
      <c r="BW1431" s="1"/>
      <c r="BX1431" s="1"/>
      <c r="BY1431" s="1"/>
      <c r="BZ1431" s="1"/>
      <c r="CA1431" s="1"/>
      <c r="CB1431" s="1"/>
    </row>
    <row r="1432" s="1" customFormat="1" ht="47.25">
      <c r="A1432" s="33" t="s">
        <v>513</v>
      </c>
      <c r="B1432" s="33" t="s">
        <v>36</v>
      </c>
      <c r="C1432" s="33" t="s">
        <v>38</v>
      </c>
      <c r="D1432" s="33" t="s">
        <v>433</v>
      </c>
      <c r="E1432" s="33"/>
      <c r="F1432" s="34" t="s">
        <v>434</v>
      </c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>
        <f t="shared" si="5484"/>
        <v>0</v>
      </c>
      <c r="AI1432" s="17">
        <f t="shared" si="5485"/>
        <v>0</v>
      </c>
      <c r="AJ1432" s="17">
        <f t="shared" si="5486"/>
        <v>0</v>
      </c>
      <c r="AK1432" s="17">
        <f t="shared" si="5487"/>
        <v>665</v>
      </c>
      <c r="AL1432" s="17">
        <f t="shared" si="5488"/>
        <v>0</v>
      </c>
      <c r="AM1432" s="17">
        <f t="shared" si="5489"/>
        <v>0</v>
      </c>
      <c r="AN1432" s="17">
        <f t="shared" si="5490"/>
        <v>0</v>
      </c>
      <c r="AO1432" s="17">
        <f t="shared" si="5491"/>
        <v>0</v>
      </c>
      <c r="AP1432" s="17">
        <f t="shared" si="5492"/>
        <v>665</v>
      </c>
      <c r="AQ1432" s="17">
        <f t="shared" si="5493"/>
        <v>0</v>
      </c>
      <c r="AR1432" s="17">
        <f t="shared" si="5494"/>
        <v>0</v>
      </c>
      <c r="AS1432" s="17">
        <f t="shared" si="5495"/>
        <v>0</v>
      </c>
      <c r="AT1432" s="17">
        <f t="shared" si="5496"/>
        <v>0</v>
      </c>
      <c r="AU1432" s="17">
        <f t="shared" si="5497"/>
        <v>665</v>
      </c>
      <c r="AV1432" s="17">
        <f t="shared" si="5498"/>
        <v>0</v>
      </c>
      <c r="AW1432" s="17">
        <f t="shared" si="5327"/>
        <v>665</v>
      </c>
      <c r="AX1432" s="17">
        <f t="shared" si="5328"/>
        <v>665</v>
      </c>
      <c r="AY1432" s="17">
        <f t="shared" si="5329"/>
        <v>665</v>
      </c>
      <c r="AZ1432" s="17">
        <f t="shared" si="5499"/>
        <v>0</v>
      </c>
      <c r="BA1432" s="17">
        <f t="shared" si="5330"/>
        <v>665</v>
      </c>
      <c r="BB1432" s="17">
        <f t="shared" si="5331"/>
        <v>665</v>
      </c>
      <c r="BC1432" s="17">
        <f t="shared" si="5332"/>
        <v>665</v>
      </c>
      <c r="BD1432" s="17">
        <f t="shared" si="5500"/>
        <v>0</v>
      </c>
      <c r="BE1432" s="17">
        <f t="shared" si="5501"/>
        <v>0</v>
      </c>
      <c r="BF1432" s="17">
        <f t="shared" si="5502"/>
        <v>0</v>
      </c>
      <c r="BG1432" s="17">
        <f t="shared" si="5503"/>
        <v>0</v>
      </c>
      <c r="BH1432" s="17">
        <f t="shared" si="5504"/>
        <v>0</v>
      </c>
      <c r="BI1432" s="17">
        <f t="shared" si="5505"/>
        <v>0</v>
      </c>
      <c r="BJ1432" s="17">
        <f t="shared" si="5506"/>
        <v>0</v>
      </c>
      <c r="BK1432" s="17">
        <f t="shared" si="5507"/>
        <v>0</v>
      </c>
      <c r="BL1432" s="17">
        <f t="shared" si="5508"/>
        <v>0</v>
      </c>
      <c r="BM1432" s="17">
        <f t="shared" si="5509"/>
        <v>0</v>
      </c>
      <c r="BN1432" s="17">
        <f t="shared" si="5510"/>
        <v>0</v>
      </c>
      <c r="BO1432" s="17">
        <f t="shared" si="5324"/>
        <v>665</v>
      </c>
      <c r="BP1432" s="17">
        <f t="shared" si="5325"/>
        <v>665</v>
      </c>
      <c r="BQ1432" s="17">
        <f t="shared" si="5326"/>
        <v>665</v>
      </c>
      <c r="BR1432" s="17">
        <f t="shared" si="5511"/>
        <v>0</v>
      </c>
      <c r="BS1432" s="35"/>
      <c r="BT1432" s="35"/>
      <c r="BU1432" s="1"/>
      <c r="BV1432" s="1"/>
      <c r="BW1432" s="1"/>
      <c r="BX1432" s="1"/>
      <c r="BY1432" s="1"/>
      <c r="BZ1432" s="1"/>
      <c r="CA1432" s="1"/>
      <c r="CB1432" s="1"/>
    </row>
    <row r="1433" s="1" customFormat="1" ht="47.25">
      <c r="A1433" s="33" t="s">
        <v>513</v>
      </c>
      <c r="B1433" s="33" t="s">
        <v>36</v>
      </c>
      <c r="C1433" s="33" t="s">
        <v>38</v>
      </c>
      <c r="D1433" s="33" t="s">
        <v>433</v>
      </c>
      <c r="E1433" s="33" t="s">
        <v>141</v>
      </c>
      <c r="F1433" s="34" t="s">
        <v>142</v>
      </c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>
        <v>665</v>
      </c>
      <c r="AL1433" s="17"/>
      <c r="AM1433" s="17"/>
      <c r="AN1433" s="17"/>
      <c r="AO1433" s="17"/>
      <c r="AP1433" s="17">
        <v>665</v>
      </c>
      <c r="AQ1433" s="17"/>
      <c r="AR1433" s="17"/>
      <c r="AS1433" s="17"/>
      <c r="AT1433" s="17"/>
      <c r="AU1433" s="17">
        <v>665</v>
      </c>
      <c r="AV1433" s="17"/>
      <c r="AW1433" s="17">
        <f t="shared" si="5327"/>
        <v>665</v>
      </c>
      <c r="AX1433" s="17">
        <f t="shared" si="5328"/>
        <v>665</v>
      </c>
      <c r="AY1433" s="17">
        <f t="shared" si="5329"/>
        <v>665</v>
      </c>
      <c r="AZ1433" s="17"/>
      <c r="BA1433" s="17">
        <f t="shared" si="5330"/>
        <v>665</v>
      </c>
      <c r="BB1433" s="17">
        <f t="shared" si="5331"/>
        <v>665</v>
      </c>
      <c r="BC1433" s="17">
        <f t="shared" si="5332"/>
        <v>665</v>
      </c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>
        <f t="shared" si="5324"/>
        <v>665</v>
      </c>
      <c r="BP1433" s="17">
        <f t="shared" si="5325"/>
        <v>665</v>
      </c>
      <c r="BQ1433" s="17">
        <f t="shared" si="5326"/>
        <v>665</v>
      </c>
      <c r="BR1433" s="17"/>
      <c r="BS1433" s="35"/>
      <c r="BT1433" s="35"/>
      <c r="BU1433" s="1"/>
      <c r="BV1433" s="1"/>
      <c r="BW1433" s="1"/>
      <c r="BX1433" s="1"/>
      <c r="BY1433" s="1"/>
      <c r="BZ1433" s="1"/>
      <c r="CA1433" s="1"/>
      <c r="CB1433" s="1"/>
    </row>
    <row r="1434" s="1" customFormat="1" ht="31.5" hidden="1">
      <c r="A1434" s="33" t="s">
        <v>513</v>
      </c>
      <c r="B1434" s="33" t="s">
        <v>36</v>
      </c>
      <c r="C1434" s="33" t="s">
        <v>38</v>
      </c>
      <c r="D1434" s="33" t="s">
        <v>246</v>
      </c>
      <c r="E1434" s="33"/>
      <c r="F1434" s="34" t="s">
        <v>43</v>
      </c>
      <c r="G1434" s="17">
        <f t="shared" si="5466"/>
        <v>26161.599999999999</v>
      </c>
      <c r="H1434" s="17">
        <f t="shared" si="5467"/>
        <v>25654.400000000001</v>
      </c>
      <c r="I1434" s="17">
        <f t="shared" si="5468"/>
        <v>25614.400000000001</v>
      </c>
      <c r="J1434" s="17">
        <f t="shared" si="5469"/>
        <v>0</v>
      </c>
      <c r="K1434" s="17">
        <f t="shared" si="5470"/>
        <v>0</v>
      </c>
      <c r="L1434" s="17">
        <f t="shared" si="5471"/>
        <v>0</v>
      </c>
      <c r="M1434" s="17">
        <f t="shared" si="5463"/>
        <v>26161.599999999999</v>
      </c>
      <c r="N1434" s="17">
        <f t="shared" si="5464"/>
        <v>25654.400000000001</v>
      </c>
      <c r="O1434" s="17">
        <f t="shared" si="5465"/>
        <v>25614.400000000001</v>
      </c>
      <c r="P1434" s="17">
        <f t="shared" si="5472"/>
        <v>0</v>
      </c>
      <c r="Q1434" s="17">
        <f t="shared" si="5473"/>
        <v>0</v>
      </c>
      <c r="R1434" s="17">
        <f t="shared" si="5474"/>
        <v>0</v>
      </c>
      <c r="S1434" s="17">
        <f t="shared" si="5475"/>
        <v>110</v>
      </c>
      <c r="T1434" s="17">
        <f t="shared" si="5476"/>
        <v>110</v>
      </c>
      <c r="U1434" s="17">
        <f t="shared" si="5477"/>
        <v>0</v>
      </c>
      <c r="V1434" s="17">
        <f t="shared" si="5478"/>
        <v>110</v>
      </c>
      <c r="W1434" s="17">
        <f t="shared" si="5479"/>
        <v>0</v>
      </c>
      <c r="X1434" s="17">
        <f t="shared" si="5480"/>
        <v>0</v>
      </c>
      <c r="Y1434" s="17">
        <f t="shared" si="5365"/>
        <v>26271.599999999999</v>
      </c>
      <c r="Z1434" s="17">
        <f t="shared" si="5366"/>
        <v>25764.400000000001</v>
      </c>
      <c r="AA1434" s="17">
        <f t="shared" si="5367"/>
        <v>25724.400000000001</v>
      </c>
      <c r="AB1434" s="17">
        <f t="shared" si="5481"/>
        <v>0</v>
      </c>
      <c r="AC1434" s="17">
        <f t="shared" si="5482"/>
        <v>0</v>
      </c>
      <c r="AD1434" s="17">
        <f t="shared" si="5483"/>
        <v>0</v>
      </c>
      <c r="AE1434" s="17">
        <f t="shared" si="5368"/>
        <v>26271.599999999999</v>
      </c>
      <c r="AF1434" s="17">
        <f t="shared" si="5369"/>
        <v>25764.400000000001</v>
      </c>
      <c r="AG1434" s="17">
        <f t="shared" si="5370"/>
        <v>25724.400000000001</v>
      </c>
      <c r="AH1434" s="17">
        <f t="shared" si="5484"/>
        <v>0</v>
      </c>
      <c r="AI1434" s="17">
        <f t="shared" si="5485"/>
        <v>0</v>
      </c>
      <c r="AJ1434" s="17">
        <f t="shared" si="5486"/>
        <v>0</v>
      </c>
      <c r="AK1434" s="17">
        <f t="shared" si="5487"/>
        <v>-665</v>
      </c>
      <c r="AL1434" s="17">
        <f t="shared" si="5488"/>
        <v>0</v>
      </c>
      <c r="AM1434" s="17">
        <f t="shared" si="5489"/>
        <v>0</v>
      </c>
      <c r="AN1434" s="17">
        <f t="shared" si="5490"/>
        <v>0</v>
      </c>
      <c r="AO1434" s="17">
        <f t="shared" si="5491"/>
        <v>0</v>
      </c>
      <c r="AP1434" s="17">
        <f t="shared" si="5492"/>
        <v>-665</v>
      </c>
      <c r="AQ1434" s="17">
        <f t="shared" si="5493"/>
        <v>0</v>
      </c>
      <c r="AR1434" s="17">
        <f t="shared" si="5494"/>
        <v>0</v>
      </c>
      <c r="AS1434" s="17">
        <f t="shared" si="5495"/>
        <v>0</v>
      </c>
      <c r="AT1434" s="17">
        <f t="shared" si="5496"/>
        <v>0</v>
      </c>
      <c r="AU1434" s="17">
        <f t="shared" si="5497"/>
        <v>-665</v>
      </c>
      <c r="AV1434" s="17">
        <f t="shared" si="5498"/>
        <v>0</v>
      </c>
      <c r="AW1434" s="17">
        <f t="shared" si="5327"/>
        <v>25606.599999999999</v>
      </c>
      <c r="AX1434" s="17">
        <f t="shared" si="5328"/>
        <v>25099.400000000001</v>
      </c>
      <c r="AY1434" s="17">
        <f t="shared" si="5329"/>
        <v>25059.400000000001</v>
      </c>
      <c r="AZ1434" s="17">
        <f t="shared" si="5499"/>
        <v>0</v>
      </c>
      <c r="BA1434" s="17">
        <f t="shared" si="5330"/>
        <v>25606.599999999999</v>
      </c>
      <c r="BB1434" s="17">
        <f t="shared" si="5331"/>
        <v>25099.400000000001</v>
      </c>
      <c r="BC1434" s="17">
        <f t="shared" si="5332"/>
        <v>25059.400000000001</v>
      </c>
      <c r="BD1434" s="17">
        <f t="shared" si="5500"/>
        <v>0</v>
      </c>
      <c r="BE1434" s="17">
        <f t="shared" si="5501"/>
        <v>0</v>
      </c>
      <c r="BF1434" s="17">
        <f t="shared" si="5502"/>
        <v>0</v>
      </c>
      <c r="BG1434" s="17">
        <f t="shared" si="5503"/>
        <v>0</v>
      </c>
      <c r="BH1434" s="17">
        <f t="shared" si="5504"/>
        <v>0</v>
      </c>
      <c r="BI1434" s="17">
        <f t="shared" si="5505"/>
        <v>0</v>
      </c>
      <c r="BJ1434" s="17">
        <f t="shared" si="5506"/>
        <v>0</v>
      </c>
      <c r="BK1434" s="17">
        <f t="shared" si="5507"/>
        <v>0</v>
      </c>
      <c r="BL1434" s="17">
        <f t="shared" si="5508"/>
        <v>0</v>
      </c>
      <c r="BM1434" s="17">
        <f t="shared" si="5509"/>
        <v>0</v>
      </c>
      <c r="BN1434" s="17">
        <f t="shared" si="5510"/>
        <v>0</v>
      </c>
      <c r="BO1434" s="17">
        <f t="shared" si="5324"/>
        <v>25606.599999999999</v>
      </c>
      <c r="BP1434" s="17">
        <f t="shared" si="5325"/>
        <v>25099.400000000001</v>
      </c>
      <c r="BQ1434" s="17">
        <f t="shared" si="5326"/>
        <v>25059.400000000001</v>
      </c>
      <c r="BR1434" s="17">
        <f t="shared" si="5511"/>
        <v>0</v>
      </c>
      <c r="BS1434" s="35">
        <v>0</v>
      </c>
      <c r="BT1434" s="35"/>
      <c r="BU1434" s="1"/>
      <c r="BV1434" s="1"/>
      <c r="BW1434" s="1"/>
      <c r="BX1434" s="1"/>
      <c r="BY1434" s="1"/>
      <c r="BZ1434" s="1"/>
      <c r="CA1434" s="1"/>
      <c r="CB1434" s="1"/>
    </row>
    <row r="1435" s="1" customFormat="1" ht="141.75">
      <c r="A1435" s="33" t="s">
        <v>513</v>
      </c>
      <c r="B1435" s="33" t="s">
        <v>36</v>
      </c>
      <c r="C1435" s="33" t="s">
        <v>38</v>
      </c>
      <c r="D1435" s="33" t="s">
        <v>247</v>
      </c>
      <c r="E1435" s="33"/>
      <c r="F1435" s="34" t="s">
        <v>248</v>
      </c>
      <c r="G1435" s="17">
        <f>G1436+G1439+G1443+G1441</f>
        <v>26161.599999999999</v>
      </c>
      <c r="H1435" s="17">
        <f>H1436+H1439+H1443+H1441</f>
        <v>25654.400000000001</v>
      </c>
      <c r="I1435" s="17">
        <f>I1436+I1439+I1443+I1441</f>
        <v>25614.400000000001</v>
      </c>
      <c r="J1435" s="17">
        <f>J1436+J1439+J1443+J1441</f>
        <v>0</v>
      </c>
      <c r="K1435" s="17">
        <f>K1436+K1439+K1443+K1441</f>
        <v>0</v>
      </c>
      <c r="L1435" s="17">
        <f>L1436+L1439+L1443+L1441</f>
        <v>0</v>
      </c>
      <c r="M1435" s="17">
        <f t="shared" si="5463"/>
        <v>26161.599999999999</v>
      </c>
      <c r="N1435" s="17">
        <f t="shared" si="5464"/>
        <v>25654.400000000001</v>
      </c>
      <c r="O1435" s="17">
        <f t="shared" si="5465"/>
        <v>25614.400000000001</v>
      </c>
      <c r="P1435" s="17">
        <f>P1436+P1439+P1443+P1441</f>
        <v>0</v>
      </c>
      <c r="Q1435" s="17">
        <f>Q1436+Q1439+Q1443+Q1441</f>
        <v>0</v>
      </c>
      <c r="R1435" s="17">
        <f>R1436+R1439+R1443+R1441</f>
        <v>0</v>
      </c>
      <c r="S1435" s="17">
        <f>S1436+S1439+S1443+S1441</f>
        <v>110</v>
      </c>
      <c r="T1435" s="17">
        <f>T1436+T1439+T1443+T1441</f>
        <v>110</v>
      </c>
      <c r="U1435" s="17">
        <f>U1436+U1439+U1443+U1441</f>
        <v>0</v>
      </c>
      <c r="V1435" s="17">
        <f>V1436+V1439+V1443+V1441</f>
        <v>110</v>
      </c>
      <c r="W1435" s="17">
        <f>W1436+W1439+W1443+W1441</f>
        <v>0</v>
      </c>
      <c r="X1435" s="17">
        <f>X1436+X1439+X1443+X1441</f>
        <v>0</v>
      </c>
      <c r="Y1435" s="17">
        <f t="shared" si="5365"/>
        <v>26271.599999999999</v>
      </c>
      <c r="Z1435" s="17">
        <f t="shared" si="5366"/>
        <v>25764.400000000001</v>
      </c>
      <c r="AA1435" s="17">
        <f t="shared" si="5367"/>
        <v>25724.400000000001</v>
      </c>
      <c r="AB1435" s="17">
        <f>AB1436+AB1439+AB1443+AB1441</f>
        <v>0</v>
      </c>
      <c r="AC1435" s="17">
        <f>AC1436+AC1439+AC1443+AC1441</f>
        <v>0</v>
      </c>
      <c r="AD1435" s="17">
        <f>AD1436+AD1439+AD1443+AD1441</f>
        <v>0</v>
      </c>
      <c r="AE1435" s="17">
        <f t="shared" si="5368"/>
        <v>26271.599999999999</v>
      </c>
      <c r="AF1435" s="17">
        <f t="shared" si="5369"/>
        <v>25764.400000000001</v>
      </c>
      <c r="AG1435" s="17">
        <f t="shared" si="5370"/>
        <v>25724.400000000001</v>
      </c>
      <c r="AH1435" s="17">
        <f>AH1436+AH1439+AH1443+AH1441</f>
        <v>0</v>
      </c>
      <c r="AI1435" s="17">
        <f>AI1436+AI1439+AI1443+AI1441</f>
        <v>0</v>
      </c>
      <c r="AJ1435" s="17">
        <f>AJ1436+AJ1439+AJ1443+AJ1441</f>
        <v>0</v>
      </c>
      <c r="AK1435" s="17">
        <f>AK1436+AK1439+AK1443+AK1441</f>
        <v>-665</v>
      </c>
      <c r="AL1435" s="17">
        <f>AL1436+AL1439+AL1443+AL1441</f>
        <v>0</v>
      </c>
      <c r="AM1435" s="17">
        <f>AM1436+AM1439+AM1443+AM1441</f>
        <v>0</v>
      </c>
      <c r="AN1435" s="17">
        <f>AN1436+AN1439+AN1443+AN1441</f>
        <v>0</v>
      </c>
      <c r="AO1435" s="17">
        <f>AO1436+AO1439+AO1443+AO1441</f>
        <v>0</v>
      </c>
      <c r="AP1435" s="17">
        <f>AP1436+AP1439+AP1443+AP1441</f>
        <v>-665</v>
      </c>
      <c r="AQ1435" s="17">
        <f>AQ1436+AQ1439+AQ1443+AQ1441</f>
        <v>0</v>
      </c>
      <c r="AR1435" s="17">
        <f>AR1436+AR1439+AR1443+AR1441</f>
        <v>0</v>
      </c>
      <c r="AS1435" s="17">
        <f>AS1436+AS1439+AS1443+AS1441</f>
        <v>0</v>
      </c>
      <c r="AT1435" s="17">
        <f>AT1436+AT1439+AT1443+AT1441</f>
        <v>0</v>
      </c>
      <c r="AU1435" s="17">
        <f>AU1436+AU1439+AU1443+AU1441</f>
        <v>-665</v>
      </c>
      <c r="AV1435" s="17">
        <f>AV1436+AV1439+AV1443+AV1441</f>
        <v>0</v>
      </c>
      <c r="AW1435" s="17">
        <f t="shared" si="5327"/>
        <v>25606.599999999999</v>
      </c>
      <c r="AX1435" s="17">
        <f t="shared" si="5328"/>
        <v>25099.400000000001</v>
      </c>
      <c r="AY1435" s="17">
        <f t="shared" si="5329"/>
        <v>25059.400000000001</v>
      </c>
      <c r="AZ1435" s="17">
        <f>AZ1436+AZ1439+AZ1443+AZ1441</f>
        <v>0</v>
      </c>
      <c r="BA1435" s="17">
        <f t="shared" si="5330"/>
        <v>25606.599999999999</v>
      </c>
      <c r="BB1435" s="17">
        <f t="shared" si="5331"/>
        <v>25099.400000000001</v>
      </c>
      <c r="BC1435" s="17">
        <f t="shared" si="5332"/>
        <v>25059.400000000001</v>
      </c>
      <c r="BD1435" s="17">
        <f>BD1436+BD1439+BD1443+BD1441</f>
        <v>0</v>
      </c>
      <c r="BE1435" s="17">
        <f>BE1436+BE1439+BE1443+BE1441</f>
        <v>0</v>
      </c>
      <c r="BF1435" s="17">
        <f>BF1436+BF1439+BF1443+BF1441</f>
        <v>0</v>
      </c>
      <c r="BG1435" s="17">
        <f>BG1436+BG1439+BG1443+BG1441</f>
        <v>0</v>
      </c>
      <c r="BH1435" s="17">
        <f>BH1436+BH1439+BH1443+BH1441</f>
        <v>0</v>
      </c>
      <c r="BI1435" s="17">
        <f>BI1436+BI1439+BI1443+BI1441</f>
        <v>0</v>
      </c>
      <c r="BJ1435" s="17">
        <f>BJ1436+BJ1439+BJ1443+BJ1441</f>
        <v>0</v>
      </c>
      <c r="BK1435" s="17">
        <f>BK1436+BK1439+BK1443+BK1441</f>
        <v>0</v>
      </c>
      <c r="BL1435" s="17">
        <f>BL1436+BL1439+BL1443+BL1441</f>
        <v>0</v>
      </c>
      <c r="BM1435" s="17">
        <f>BM1436+BM1439+BM1443+BM1441</f>
        <v>0</v>
      </c>
      <c r="BN1435" s="17">
        <f>BN1436+BN1439+BN1443+BN1441</f>
        <v>0</v>
      </c>
      <c r="BO1435" s="17">
        <f t="shared" si="5324"/>
        <v>25606.599999999999</v>
      </c>
      <c r="BP1435" s="17">
        <f t="shared" si="5325"/>
        <v>25099.400000000001</v>
      </c>
      <c r="BQ1435" s="17">
        <f t="shared" si="5326"/>
        <v>25059.400000000001</v>
      </c>
      <c r="BR1435" s="17">
        <f>BR1436+BR1439+BR1443+BR1441</f>
        <v>0</v>
      </c>
      <c r="BS1435" s="35"/>
      <c r="BT1435" s="35"/>
      <c r="BU1435" s="1"/>
      <c r="BV1435" s="1"/>
      <c r="BW1435" s="1"/>
      <c r="BX1435" s="1"/>
      <c r="BY1435" s="1"/>
      <c r="BZ1435" s="1"/>
      <c r="CA1435" s="1"/>
      <c r="CB1435" s="1"/>
    </row>
    <row r="1436" s="1" customFormat="1" ht="63">
      <c r="A1436" s="33" t="s">
        <v>513</v>
      </c>
      <c r="B1436" s="33" t="s">
        <v>36</v>
      </c>
      <c r="C1436" s="33" t="s">
        <v>38</v>
      </c>
      <c r="D1436" s="33" t="s">
        <v>435</v>
      </c>
      <c r="E1436" s="33"/>
      <c r="F1436" s="34" t="s">
        <v>436</v>
      </c>
      <c r="G1436" s="17">
        <f>G1437+G1438</f>
        <v>17942.399999999998</v>
      </c>
      <c r="H1436" s="17">
        <f>H1437+H1438</f>
        <v>17435.200000000001</v>
      </c>
      <c r="I1436" s="17">
        <f>I1437+I1438</f>
        <v>17395.200000000001</v>
      </c>
      <c r="J1436" s="17">
        <f>J1437+J1438</f>
        <v>0</v>
      </c>
      <c r="K1436" s="17">
        <f>K1437+K1438</f>
        <v>0</v>
      </c>
      <c r="L1436" s="17">
        <f>L1437+L1438</f>
        <v>0</v>
      </c>
      <c r="M1436" s="17">
        <f t="shared" si="5463"/>
        <v>17942.399999999998</v>
      </c>
      <c r="N1436" s="17">
        <f t="shared" si="5464"/>
        <v>17435.200000000001</v>
      </c>
      <c r="O1436" s="17">
        <f t="shared" si="5465"/>
        <v>17395.200000000001</v>
      </c>
      <c r="P1436" s="17">
        <f>P1437+P1438</f>
        <v>0</v>
      </c>
      <c r="Q1436" s="17">
        <f>Q1437+Q1438</f>
        <v>0</v>
      </c>
      <c r="R1436" s="17">
        <f>R1437+R1438</f>
        <v>0</v>
      </c>
      <c r="S1436" s="17">
        <f>S1437+S1438</f>
        <v>0</v>
      </c>
      <c r="T1436" s="17">
        <f>T1437+T1438</f>
        <v>0</v>
      </c>
      <c r="U1436" s="17">
        <f>U1437+U1438</f>
        <v>0</v>
      </c>
      <c r="V1436" s="17">
        <f>V1437+V1438</f>
        <v>0</v>
      </c>
      <c r="W1436" s="17">
        <f>W1437+W1438</f>
        <v>0</v>
      </c>
      <c r="X1436" s="17">
        <f>X1437+X1438</f>
        <v>0</v>
      </c>
      <c r="Y1436" s="17">
        <f t="shared" si="5365"/>
        <v>17942.399999999998</v>
      </c>
      <c r="Z1436" s="17">
        <f t="shared" si="5366"/>
        <v>17435.200000000001</v>
      </c>
      <c r="AA1436" s="17">
        <f t="shared" si="5367"/>
        <v>17395.200000000001</v>
      </c>
      <c r="AB1436" s="17">
        <f>AB1437+AB1438</f>
        <v>0</v>
      </c>
      <c r="AC1436" s="17">
        <f>AC1437+AC1438</f>
        <v>0</v>
      </c>
      <c r="AD1436" s="17">
        <f>AD1437+AD1438</f>
        <v>0</v>
      </c>
      <c r="AE1436" s="17">
        <f t="shared" si="5368"/>
        <v>17942.399999999998</v>
      </c>
      <c r="AF1436" s="17">
        <f t="shared" si="5369"/>
        <v>17435.200000000001</v>
      </c>
      <c r="AG1436" s="17">
        <f t="shared" si="5370"/>
        <v>17395.200000000001</v>
      </c>
      <c r="AH1436" s="17">
        <f>AH1437+AH1438</f>
        <v>0</v>
      </c>
      <c r="AI1436" s="17">
        <f>AI1437+AI1438</f>
        <v>0</v>
      </c>
      <c r="AJ1436" s="17">
        <f>AJ1437+AJ1438</f>
        <v>0</v>
      </c>
      <c r="AK1436" s="17">
        <f>AK1437+AK1438</f>
        <v>0</v>
      </c>
      <c r="AL1436" s="17">
        <f>AL1437+AL1438</f>
        <v>0</v>
      </c>
      <c r="AM1436" s="17">
        <f>AM1437+AM1438</f>
        <v>0</v>
      </c>
      <c r="AN1436" s="17">
        <f>AN1437+AN1438</f>
        <v>0</v>
      </c>
      <c r="AO1436" s="17">
        <f>AO1437+AO1438</f>
        <v>0</v>
      </c>
      <c r="AP1436" s="17">
        <f>AP1437+AP1438</f>
        <v>0</v>
      </c>
      <c r="AQ1436" s="17">
        <f>AQ1437+AQ1438</f>
        <v>0</v>
      </c>
      <c r="AR1436" s="17">
        <f>AR1437+AR1438</f>
        <v>0</v>
      </c>
      <c r="AS1436" s="17">
        <f>AS1437+AS1438</f>
        <v>0</v>
      </c>
      <c r="AT1436" s="17">
        <f>AT1437+AT1438</f>
        <v>0</v>
      </c>
      <c r="AU1436" s="17">
        <f>AU1437+AU1438</f>
        <v>0</v>
      </c>
      <c r="AV1436" s="17">
        <f>AV1437+AV1438</f>
        <v>0</v>
      </c>
      <c r="AW1436" s="17">
        <f t="shared" si="5327"/>
        <v>17942.399999999998</v>
      </c>
      <c r="AX1436" s="17">
        <f t="shared" si="5328"/>
        <v>17435.200000000001</v>
      </c>
      <c r="AY1436" s="17">
        <f t="shared" si="5329"/>
        <v>17395.200000000001</v>
      </c>
      <c r="AZ1436" s="17">
        <f>AZ1437+AZ1438</f>
        <v>0</v>
      </c>
      <c r="BA1436" s="17">
        <f t="shared" si="5330"/>
        <v>17942.399999999998</v>
      </c>
      <c r="BB1436" s="17">
        <f t="shared" si="5331"/>
        <v>17435.200000000001</v>
      </c>
      <c r="BC1436" s="17">
        <f t="shared" si="5332"/>
        <v>17395.200000000001</v>
      </c>
      <c r="BD1436" s="17">
        <f>BD1437+BD1438</f>
        <v>0</v>
      </c>
      <c r="BE1436" s="17">
        <f>BE1437+BE1438</f>
        <v>0</v>
      </c>
      <c r="BF1436" s="17">
        <f>BF1437+BF1438</f>
        <v>0</v>
      </c>
      <c r="BG1436" s="17">
        <f>BG1437+BG1438</f>
        <v>0</v>
      </c>
      <c r="BH1436" s="17">
        <f>BH1437+BH1438</f>
        <v>0</v>
      </c>
      <c r="BI1436" s="17">
        <f>BI1437+BI1438</f>
        <v>0</v>
      </c>
      <c r="BJ1436" s="17">
        <f>BJ1437+BJ1438</f>
        <v>0</v>
      </c>
      <c r="BK1436" s="17">
        <f>BK1437+BK1438</f>
        <v>0</v>
      </c>
      <c r="BL1436" s="17">
        <f>BL1437+BL1438</f>
        <v>0</v>
      </c>
      <c r="BM1436" s="17">
        <f>BM1437+BM1438</f>
        <v>0</v>
      </c>
      <c r="BN1436" s="17">
        <f>BN1437+BN1438</f>
        <v>0</v>
      </c>
      <c r="BO1436" s="17">
        <f t="shared" si="5324"/>
        <v>17942.399999999998</v>
      </c>
      <c r="BP1436" s="17">
        <f t="shared" si="5325"/>
        <v>17435.200000000001</v>
      </c>
      <c r="BQ1436" s="17">
        <f t="shared" si="5326"/>
        <v>17395.200000000001</v>
      </c>
      <c r="BR1436" s="17">
        <f>BR1437+BR1438</f>
        <v>0</v>
      </c>
      <c r="BS1436" s="35"/>
      <c r="BT1436" s="35"/>
      <c r="BU1436" s="1"/>
      <c r="BV1436" s="1"/>
      <c r="BW1436" s="1"/>
      <c r="BX1436" s="1"/>
      <c r="BY1436" s="1"/>
      <c r="BZ1436" s="1"/>
      <c r="CA1436" s="1"/>
      <c r="CB1436" s="1"/>
    </row>
    <row r="1437" s="1" customFormat="1">
      <c r="A1437" s="33" t="s">
        <v>513</v>
      </c>
      <c r="B1437" s="33" t="s">
        <v>36</v>
      </c>
      <c r="C1437" s="33" t="s">
        <v>38</v>
      </c>
      <c r="D1437" s="33" t="s">
        <v>435</v>
      </c>
      <c r="E1437" s="33" t="s">
        <v>48</v>
      </c>
      <c r="F1437" s="34" t="s">
        <v>49</v>
      </c>
      <c r="G1437" s="17">
        <v>17868.799999999999</v>
      </c>
      <c r="H1437" s="17">
        <v>17366.900000000001</v>
      </c>
      <c r="I1437" s="17">
        <v>17329.900000000001</v>
      </c>
      <c r="J1437" s="17"/>
      <c r="K1437" s="17"/>
      <c r="L1437" s="17"/>
      <c r="M1437" s="17">
        <f t="shared" si="5463"/>
        <v>17868.799999999999</v>
      </c>
      <c r="N1437" s="17">
        <f t="shared" si="5464"/>
        <v>17366.900000000001</v>
      </c>
      <c r="O1437" s="17">
        <f t="shared" si="5465"/>
        <v>17329.900000000001</v>
      </c>
      <c r="P1437" s="17"/>
      <c r="Q1437" s="17"/>
      <c r="R1437" s="17"/>
      <c r="S1437" s="17"/>
      <c r="T1437" s="17"/>
      <c r="U1437" s="17"/>
      <c r="V1437" s="17"/>
      <c r="W1437" s="17"/>
      <c r="X1437" s="17"/>
      <c r="Y1437" s="17">
        <f t="shared" si="5365"/>
        <v>17868.799999999999</v>
      </c>
      <c r="Z1437" s="17">
        <f t="shared" si="5366"/>
        <v>17366.900000000001</v>
      </c>
      <c r="AA1437" s="17">
        <f t="shared" si="5367"/>
        <v>17329.900000000001</v>
      </c>
      <c r="AB1437" s="17"/>
      <c r="AC1437" s="17"/>
      <c r="AD1437" s="17"/>
      <c r="AE1437" s="17">
        <f t="shared" si="5368"/>
        <v>17868.799999999999</v>
      </c>
      <c r="AF1437" s="17">
        <f t="shared" si="5369"/>
        <v>17366.900000000001</v>
      </c>
      <c r="AG1437" s="17">
        <f t="shared" si="5370"/>
        <v>17329.900000000001</v>
      </c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>
        <f t="shared" si="5327"/>
        <v>17868.799999999999</v>
      </c>
      <c r="AX1437" s="17">
        <f t="shared" si="5328"/>
        <v>17366.900000000001</v>
      </c>
      <c r="AY1437" s="17">
        <f t="shared" si="5329"/>
        <v>17329.900000000001</v>
      </c>
      <c r="AZ1437" s="17"/>
      <c r="BA1437" s="17">
        <f t="shared" si="5330"/>
        <v>17868.799999999999</v>
      </c>
      <c r="BB1437" s="17">
        <f t="shared" si="5331"/>
        <v>17366.900000000001</v>
      </c>
      <c r="BC1437" s="17">
        <f t="shared" si="5332"/>
        <v>17329.900000000001</v>
      </c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>
        <f t="shared" si="5324"/>
        <v>17868.799999999999</v>
      </c>
      <c r="BP1437" s="17">
        <f t="shared" si="5325"/>
        <v>17366.900000000001</v>
      </c>
      <c r="BQ1437" s="17">
        <f t="shared" si="5326"/>
        <v>17329.900000000001</v>
      </c>
      <c r="BR1437" s="17"/>
      <c r="BS1437" s="35"/>
      <c r="BT1437" s="35"/>
      <c r="BU1437" s="1"/>
      <c r="BV1437" s="1"/>
      <c r="BW1437" s="1"/>
      <c r="BX1437" s="1"/>
      <c r="BY1437" s="1"/>
      <c r="BZ1437" s="1"/>
      <c r="CA1437" s="1"/>
      <c r="CB1437" s="1"/>
    </row>
    <row r="1438" s="1" customFormat="1">
      <c r="A1438" s="33" t="s">
        <v>513</v>
      </c>
      <c r="B1438" s="33" t="s">
        <v>36</v>
      </c>
      <c r="C1438" s="33" t="s">
        <v>38</v>
      </c>
      <c r="D1438" s="33" t="s">
        <v>435</v>
      </c>
      <c r="E1438" s="33" t="s">
        <v>50</v>
      </c>
      <c r="F1438" s="34" t="s">
        <v>51</v>
      </c>
      <c r="G1438" s="17">
        <v>73.599999999999994</v>
      </c>
      <c r="H1438" s="17">
        <v>68.299999999999997</v>
      </c>
      <c r="I1438" s="17">
        <v>65.299999999999997</v>
      </c>
      <c r="J1438" s="17"/>
      <c r="K1438" s="17"/>
      <c r="L1438" s="17"/>
      <c r="M1438" s="17">
        <f t="shared" si="5463"/>
        <v>73.599999999999994</v>
      </c>
      <c r="N1438" s="17">
        <f t="shared" si="5464"/>
        <v>68.299999999999997</v>
      </c>
      <c r="O1438" s="17">
        <f t="shared" si="5465"/>
        <v>65.299999999999997</v>
      </c>
      <c r="P1438" s="17"/>
      <c r="Q1438" s="17"/>
      <c r="R1438" s="17"/>
      <c r="S1438" s="17"/>
      <c r="T1438" s="17"/>
      <c r="U1438" s="17"/>
      <c r="V1438" s="17"/>
      <c r="W1438" s="17"/>
      <c r="X1438" s="17"/>
      <c r="Y1438" s="17">
        <f t="shared" si="5365"/>
        <v>73.599999999999994</v>
      </c>
      <c r="Z1438" s="17">
        <f t="shared" si="5366"/>
        <v>68.299999999999997</v>
      </c>
      <c r="AA1438" s="17">
        <f t="shared" si="5367"/>
        <v>65.299999999999997</v>
      </c>
      <c r="AB1438" s="17"/>
      <c r="AC1438" s="17"/>
      <c r="AD1438" s="17"/>
      <c r="AE1438" s="17">
        <f t="shared" si="5368"/>
        <v>73.599999999999994</v>
      </c>
      <c r="AF1438" s="17">
        <f t="shared" si="5369"/>
        <v>68.299999999999997</v>
      </c>
      <c r="AG1438" s="17">
        <f t="shared" si="5370"/>
        <v>65.299999999999997</v>
      </c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>
        <f t="shared" si="5327"/>
        <v>73.599999999999994</v>
      </c>
      <c r="AX1438" s="17">
        <f t="shared" si="5328"/>
        <v>68.299999999999997</v>
      </c>
      <c r="AY1438" s="17">
        <f t="shared" si="5329"/>
        <v>65.299999999999997</v>
      </c>
      <c r="AZ1438" s="17"/>
      <c r="BA1438" s="17">
        <f t="shared" si="5330"/>
        <v>73.599999999999994</v>
      </c>
      <c r="BB1438" s="17">
        <f t="shared" si="5331"/>
        <v>68.299999999999997</v>
      </c>
      <c r="BC1438" s="17">
        <f t="shared" si="5332"/>
        <v>65.299999999999997</v>
      </c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>
        <f t="shared" si="5324"/>
        <v>73.599999999999994</v>
      </c>
      <c r="BP1438" s="17">
        <f t="shared" si="5325"/>
        <v>68.299999999999997</v>
      </c>
      <c r="BQ1438" s="17">
        <f t="shared" si="5326"/>
        <v>65.299999999999997</v>
      </c>
      <c r="BR1438" s="17"/>
      <c r="BS1438" s="35"/>
      <c r="BT1438" s="35"/>
      <c r="BU1438" s="1"/>
      <c r="BV1438" s="1"/>
      <c r="BW1438" s="1"/>
      <c r="BX1438" s="1"/>
      <c r="BY1438" s="1"/>
      <c r="BZ1438" s="1"/>
      <c r="CA1438" s="1"/>
      <c r="CB1438" s="1"/>
    </row>
    <row r="1439" s="1" customFormat="1" ht="94.5">
      <c r="A1439" s="33" t="s">
        <v>513</v>
      </c>
      <c r="B1439" s="33" t="s">
        <v>36</v>
      </c>
      <c r="C1439" s="33" t="s">
        <v>38</v>
      </c>
      <c r="D1439" s="33" t="s">
        <v>437</v>
      </c>
      <c r="E1439" s="38"/>
      <c r="F1439" s="34" t="s">
        <v>438</v>
      </c>
      <c r="G1439" s="17">
        <f>G1440</f>
        <v>6401.1000000000004</v>
      </c>
      <c r="H1439" s="17">
        <f>H1440</f>
        <v>6401.1000000000004</v>
      </c>
      <c r="I1439" s="17">
        <f>I1440</f>
        <v>6401.1000000000004</v>
      </c>
      <c r="J1439" s="17">
        <f>J1440</f>
        <v>0</v>
      </c>
      <c r="K1439" s="17">
        <f>K1440</f>
        <v>0</v>
      </c>
      <c r="L1439" s="17">
        <f>L1440</f>
        <v>0</v>
      </c>
      <c r="M1439" s="17">
        <f t="shared" si="5463"/>
        <v>6401.1000000000004</v>
      </c>
      <c r="N1439" s="17">
        <f t="shared" si="5464"/>
        <v>6401.1000000000004</v>
      </c>
      <c r="O1439" s="17">
        <f t="shared" si="5465"/>
        <v>6401.1000000000004</v>
      </c>
      <c r="P1439" s="17">
        <f>P1440</f>
        <v>0</v>
      </c>
      <c r="Q1439" s="17">
        <f>Q1440</f>
        <v>0</v>
      </c>
      <c r="R1439" s="17">
        <f>R1440</f>
        <v>0</v>
      </c>
      <c r="S1439" s="17">
        <f>S1440</f>
        <v>0</v>
      </c>
      <c r="T1439" s="17">
        <f>T1440</f>
        <v>0</v>
      </c>
      <c r="U1439" s="17">
        <f>U1440</f>
        <v>0</v>
      </c>
      <c r="V1439" s="17">
        <f>V1440</f>
        <v>0</v>
      </c>
      <c r="W1439" s="17">
        <f>W1440</f>
        <v>0</v>
      </c>
      <c r="X1439" s="17">
        <f>X1440</f>
        <v>0</v>
      </c>
      <c r="Y1439" s="17">
        <f t="shared" si="5365"/>
        <v>6401.1000000000004</v>
      </c>
      <c r="Z1439" s="17">
        <f t="shared" si="5366"/>
        <v>6401.1000000000004</v>
      </c>
      <c r="AA1439" s="17">
        <f t="shared" si="5367"/>
        <v>6401.1000000000004</v>
      </c>
      <c r="AB1439" s="17">
        <f>AB1440</f>
        <v>0</v>
      </c>
      <c r="AC1439" s="17">
        <f>AC1440</f>
        <v>0</v>
      </c>
      <c r="AD1439" s="17">
        <f>AD1440</f>
        <v>0</v>
      </c>
      <c r="AE1439" s="17">
        <f t="shared" si="5368"/>
        <v>6401.1000000000004</v>
      </c>
      <c r="AF1439" s="17">
        <f t="shared" si="5369"/>
        <v>6401.1000000000004</v>
      </c>
      <c r="AG1439" s="17">
        <f t="shared" si="5370"/>
        <v>6401.1000000000004</v>
      </c>
      <c r="AH1439" s="17">
        <f>AH1440</f>
        <v>0</v>
      </c>
      <c r="AI1439" s="17">
        <f>AI1440</f>
        <v>0</v>
      </c>
      <c r="AJ1439" s="17">
        <f>AJ1440</f>
        <v>0</v>
      </c>
      <c r="AK1439" s="17">
        <f>AK1440</f>
        <v>0</v>
      </c>
      <c r="AL1439" s="17">
        <f>AL1440</f>
        <v>0</v>
      </c>
      <c r="AM1439" s="17">
        <f>AM1440</f>
        <v>0</v>
      </c>
      <c r="AN1439" s="17">
        <f>AN1440</f>
        <v>0</v>
      </c>
      <c r="AO1439" s="17">
        <f>AO1440</f>
        <v>0</v>
      </c>
      <c r="AP1439" s="17">
        <f>AP1440</f>
        <v>0</v>
      </c>
      <c r="AQ1439" s="17">
        <f>AQ1440</f>
        <v>0</v>
      </c>
      <c r="AR1439" s="17">
        <f>AR1440</f>
        <v>0</v>
      </c>
      <c r="AS1439" s="17">
        <f>AS1440</f>
        <v>0</v>
      </c>
      <c r="AT1439" s="17">
        <f>AT1440</f>
        <v>0</v>
      </c>
      <c r="AU1439" s="17">
        <f>AU1440</f>
        <v>0</v>
      </c>
      <c r="AV1439" s="17">
        <f>AV1440</f>
        <v>0</v>
      </c>
      <c r="AW1439" s="17">
        <f t="shared" si="5327"/>
        <v>6401.1000000000004</v>
      </c>
      <c r="AX1439" s="17">
        <f t="shared" si="5328"/>
        <v>6401.1000000000004</v>
      </c>
      <c r="AY1439" s="17">
        <f t="shared" si="5329"/>
        <v>6401.1000000000004</v>
      </c>
      <c r="AZ1439" s="17">
        <f>AZ1440</f>
        <v>0</v>
      </c>
      <c r="BA1439" s="17">
        <f t="shared" si="5330"/>
        <v>6401.1000000000004</v>
      </c>
      <c r="BB1439" s="17">
        <f t="shared" si="5331"/>
        <v>6401.1000000000004</v>
      </c>
      <c r="BC1439" s="17">
        <f t="shared" si="5332"/>
        <v>6401.1000000000004</v>
      </c>
      <c r="BD1439" s="17">
        <f>BD1440</f>
        <v>0</v>
      </c>
      <c r="BE1439" s="17">
        <f>BE1440</f>
        <v>0</v>
      </c>
      <c r="BF1439" s="17">
        <f>BF1440</f>
        <v>0</v>
      </c>
      <c r="BG1439" s="17">
        <f>BG1440</f>
        <v>0</v>
      </c>
      <c r="BH1439" s="17">
        <f>BH1440</f>
        <v>0</v>
      </c>
      <c r="BI1439" s="17">
        <f>BI1440</f>
        <v>0</v>
      </c>
      <c r="BJ1439" s="17">
        <f>BJ1440</f>
        <v>0</v>
      </c>
      <c r="BK1439" s="17">
        <f>BK1440</f>
        <v>0</v>
      </c>
      <c r="BL1439" s="17">
        <f>BL1440</f>
        <v>0</v>
      </c>
      <c r="BM1439" s="17">
        <f>BM1440</f>
        <v>0</v>
      </c>
      <c r="BN1439" s="17">
        <f>BN1440</f>
        <v>0</v>
      </c>
      <c r="BO1439" s="17">
        <f t="shared" si="5324"/>
        <v>6401.1000000000004</v>
      </c>
      <c r="BP1439" s="17">
        <f t="shared" si="5325"/>
        <v>6401.1000000000004</v>
      </c>
      <c r="BQ1439" s="17">
        <f t="shared" si="5326"/>
        <v>6401.1000000000004</v>
      </c>
      <c r="BR1439" s="17">
        <f>BR1440</f>
        <v>0</v>
      </c>
      <c r="BS1439" s="35"/>
      <c r="BT1439" s="35"/>
      <c r="BU1439" s="1"/>
      <c r="BV1439" s="1"/>
      <c r="BW1439" s="1"/>
      <c r="BX1439" s="1"/>
      <c r="BY1439" s="1"/>
      <c r="BZ1439" s="1"/>
      <c r="CA1439" s="1"/>
      <c r="CB1439" s="1"/>
    </row>
    <row r="1440" s="1" customFormat="1">
      <c r="A1440" s="33" t="s">
        <v>513</v>
      </c>
      <c r="B1440" s="33" t="s">
        <v>36</v>
      </c>
      <c r="C1440" s="33" t="s">
        <v>38</v>
      </c>
      <c r="D1440" s="33" t="s">
        <v>437</v>
      </c>
      <c r="E1440" s="33" t="s">
        <v>141</v>
      </c>
      <c r="F1440" s="34" t="s">
        <v>142</v>
      </c>
      <c r="G1440" s="17">
        <v>6401.1000000000004</v>
      </c>
      <c r="H1440" s="17">
        <v>6401.1000000000004</v>
      </c>
      <c r="I1440" s="17">
        <v>6401.1000000000004</v>
      </c>
      <c r="J1440" s="17"/>
      <c r="K1440" s="17"/>
      <c r="L1440" s="17"/>
      <c r="M1440" s="17">
        <f t="shared" si="5463"/>
        <v>6401.1000000000004</v>
      </c>
      <c r="N1440" s="17">
        <f t="shared" si="5464"/>
        <v>6401.1000000000004</v>
      </c>
      <c r="O1440" s="17">
        <f t="shared" si="5465"/>
        <v>6401.1000000000004</v>
      </c>
      <c r="P1440" s="17"/>
      <c r="Q1440" s="17"/>
      <c r="R1440" s="17"/>
      <c r="S1440" s="17"/>
      <c r="T1440" s="17"/>
      <c r="U1440" s="17"/>
      <c r="V1440" s="17"/>
      <c r="W1440" s="17"/>
      <c r="X1440" s="17"/>
      <c r="Y1440" s="17">
        <f t="shared" si="5365"/>
        <v>6401.1000000000004</v>
      </c>
      <c r="Z1440" s="17">
        <f t="shared" si="5366"/>
        <v>6401.1000000000004</v>
      </c>
      <c r="AA1440" s="17">
        <f t="shared" si="5367"/>
        <v>6401.1000000000004</v>
      </c>
      <c r="AB1440" s="17"/>
      <c r="AC1440" s="17"/>
      <c r="AD1440" s="17"/>
      <c r="AE1440" s="17">
        <f t="shared" si="5368"/>
        <v>6401.1000000000004</v>
      </c>
      <c r="AF1440" s="17">
        <f t="shared" si="5369"/>
        <v>6401.1000000000004</v>
      </c>
      <c r="AG1440" s="17">
        <f t="shared" si="5370"/>
        <v>6401.1000000000004</v>
      </c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>
        <f t="shared" si="5327"/>
        <v>6401.1000000000004</v>
      </c>
      <c r="AX1440" s="17">
        <f t="shared" si="5328"/>
        <v>6401.1000000000004</v>
      </c>
      <c r="AY1440" s="17">
        <f t="shared" si="5329"/>
        <v>6401.1000000000004</v>
      </c>
      <c r="AZ1440" s="17"/>
      <c r="BA1440" s="17">
        <f t="shared" si="5330"/>
        <v>6401.1000000000004</v>
      </c>
      <c r="BB1440" s="17">
        <f t="shared" si="5331"/>
        <v>6401.1000000000004</v>
      </c>
      <c r="BC1440" s="17">
        <f t="shared" si="5332"/>
        <v>6401.1000000000004</v>
      </c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>
        <f t="shared" si="5324"/>
        <v>6401.1000000000004</v>
      </c>
      <c r="BP1440" s="17">
        <f t="shared" si="5325"/>
        <v>6401.1000000000004</v>
      </c>
      <c r="BQ1440" s="17">
        <f t="shared" si="5326"/>
        <v>6401.1000000000004</v>
      </c>
      <c r="BR1440" s="17"/>
      <c r="BS1440" s="35"/>
      <c r="BT1440" s="35"/>
      <c r="BU1440" s="1"/>
      <c r="BV1440" s="1"/>
      <c r="BW1440" s="1"/>
      <c r="BX1440" s="1"/>
      <c r="BY1440" s="1"/>
      <c r="BZ1440" s="1"/>
      <c r="CA1440" s="1"/>
      <c r="CB1440" s="1"/>
    </row>
    <row r="1441" s="1" customFormat="1">
      <c r="A1441" s="33" t="s">
        <v>513</v>
      </c>
      <c r="B1441" s="33" t="s">
        <v>36</v>
      </c>
      <c r="C1441" s="33" t="s">
        <v>38</v>
      </c>
      <c r="D1441" s="33" t="s">
        <v>515</v>
      </c>
      <c r="E1441" s="38"/>
      <c r="F1441" s="34" t="s">
        <v>516</v>
      </c>
      <c r="G1441" s="17">
        <f>G1442</f>
        <v>991.60000000000002</v>
      </c>
      <c r="H1441" s="17">
        <f>H1442</f>
        <v>991.60000000000002</v>
      </c>
      <c r="I1441" s="17">
        <f>I1442</f>
        <v>991.60000000000002</v>
      </c>
      <c r="J1441" s="17">
        <f>J1442</f>
        <v>0</v>
      </c>
      <c r="K1441" s="17">
        <f>K1442</f>
        <v>0</v>
      </c>
      <c r="L1441" s="17">
        <f>L1442</f>
        <v>0</v>
      </c>
      <c r="M1441" s="17">
        <f t="shared" si="5463"/>
        <v>991.60000000000002</v>
      </c>
      <c r="N1441" s="17">
        <f t="shared" si="5464"/>
        <v>991.60000000000002</v>
      </c>
      <c r="O1441" s="17">
        <f t="shared" si="5465"/>
        <v>991.60000000000002</v>
      </c>
      <c r="P1441" s="17">
        <f>P1442</f>
        <v>0</v>
      </c>
      <c r="Q1441" s="17">
        <f>Q1442</f>
        <v>0</v>
      </c>
      <c r="R1441" s="17">
        <f>R1442</f>
        <v>0</v>
      </c>
      <c r="S1441" s="17">
        <f>S1442</f>
        <v>0</v>
      </c>
      <c r="T1441" s="17">
        <f>T1442</f>
        <v>0</v>
      </c>
      <c r="U1441" s="17">
        <f>U1442</f>
        <v>0</v>
      </c>
      <c r="V1441" s="17">
        <f>V1442</f>
        <v>0</v>
      </c>
      <c r="W1441" s="17">
        <f>W1442</f>
        <v>0</v>
      </c>
      <c r="X1441" s="17">
        <f>X1442</f>
        <v>0</v>
      </c>
      <c r="Y1441" s="17">
        <f t="shared" si="5365"/>
        <v>991.60000000000002</v>
      </c>
      <c r="Z1441" s="17">
        <f t="shared" si="5366"/>
        <v>991.60000000000002</v>
      </c>
      <c r="AA1441" s="17">
        <f t="shared" si="5367"/>
        <v>991.60000000000002</v>
      </c>
      <c r="AB1441" s="17">
        <f>AB1442</f>
        <v>0</v>
      </c>
      <c r="AC1441" s="17">
        <f>AC1442</f>
        <v>0</v>
      </c>
      <c r="AD1441" s="17">
        <f>AD1442</f>
        <v>0</v>
      </c>
      <c r="AE1441" s="17">
        <f t="shared" si="5368"/>
        <v>991.60000000000002</v>
      </c>
      <c r="AF1441" s="17">
        <f t="shared" si="5369"/>
        <v>991.60000000000002</v>
      </c>
      <c r="AG1441" s="17">
        <f t="shared" si="5370"/>
        <v>991.60000000000002</v>
      </c>
      <c r="AH1441" s="17">
        <f>AH1442</f>
        <v>0</v>
      </c>
      <c r="AI1441" s="17">
        <f>AI1442</f>
        <v>0</v>
      </c>
      <c r="AJ1441" s="17">
        <f>AJ1442</f>
        <v>0</v>
      </c>
      <c r="AK1441" s="17">
        <f>AK1442</f>
        <v>0</v>
      </c>
      <c r="AL1441" s="17">
        <f>AL1442</f>
        <v>0</v>
      </c>
      <c r="AM1441" s="17">
        <f>AM1442</f>
        <v>0</v>
      </c>
      <c r="AN1441" s="17">
        <f>AN1442</f>
        <v>0</v>
      </c>
      <c r="AO1441" s="17">
        <f>AO1442</f>
        <v>0</v>
      </c>
      <c r="AP1441" s="17">
        <f>AP1442</f>
        <v>0</v>
      </c>
      <c r="AQ1441" s="17">
        <f>AQ1442</f>
        <v>0</v>
      </c>
      <c r="AR1441" s="17">
        <f>AR1442</f>
        <v>0</v>
      </c>
      <c r="AS1441" s="17">
        <f>AS1442</f>
        <v>0</v>
      </c>
      <c r="AT1441" s="17">
        <f>AT1442</f>
        <v>0</v>
      </c>
      <c r="AU1441" s="17">
        <f>AU1442</f>
        <v>0</v>
      </c>
      <c r="AV1441" s="17">
        <f>AV1442</f>
        <v>0</v>
      </c>
      <c r="AW1441" s="17">
        <f t="shared" si="5327"/>
        <v>991.60000000000002</v>
      </c>
      <c r="AX1441" s="17">
        <f t="shared" si="5328"/>
        <v>991.60000000000002</v>
      </c>
      <c r="AY1441" s="17">
        <f t="shared" si="5329"/>
        <v>991.60000000000002</v>
      </c>
      <c r="AZ1441" s="17">
        <f>AZ1442</f>
        <v>0</v>
      </c>
      <c r="BA1441" s="17">
        <f t="shared" si="5330"/>
        <v>991.60000000000002</v>
      </c>
      <c r="BB1441" s="17">
        <f t="shared" si="5331"/>
        <v>991.60000000000002</v>
      </c>
      <c r="BC1441" s="17">
        <f t="shared" si="5332"/>
        <v>991.60000000000002</v>
      </c>
      <c r="BD1441" s="17">
        <f>BD1442</f>
        <v>0</v>
      </c>
      <c r="BE1441" s="17">
        <f>BE1442</f>
        <v>0</v>
      </c>
      <c r="BF1441" s="17">
        <f>BF1442</f>
        <v>0</v>
      </c>
      <c r="BG1441" s="17">
        <f>BG1442</f>
        <v>0</v>
      </c>
      <c r="BH1441" s="17">
        <f>BH1442</f>
        <v>0</v>
      </c>
      <c r="BI1441" s="17">
        <f>BI1442</f>
        <v>0</v>
      </c>
      <c r="BJ1441" s="17">
        <f>BJ1442</f>
        <v>0</v>
      </c>
      <c r="BK1441" s="17">
        <f>BK1442</f>
        <v>0</v>
      </c>
      <c r="BL1441" s="17">
        <f>BL1442</f>
        <v>0</v>
      </c>
      <c r="BM1441" s="17">
        <f>BM1442</f>
        <v>0</v>
      </c>
      <c r="BN1441" s="17">
        <f>BN1442</f>
        <v>0</v>
      </c>
      <c r="BO1441" s="17">
        <f t="shared" si="5324"/>
        <v>991.60000000000002</v>
      </c>
      <c r="BP1441" s="17">
        <f t="shared" si="5325"/>
        <v>991.60000000000002</v>
      </c>
      <c r="BQ1441" s="17">
        <f t="shared" si="5326"/>
        <v>991.60000000000002</v>
      </c>
      <c r="BR1441" s="17">
        <f>BR1442</f>
        <v>0</v>
      </c>
      <c r="BS1441" s="35"/>
      <c r="BT1441" s="35"/>
      <c r="BU1441" s="1"/>
      <c r="BV1441" s="1"/>
      <c r="BW1441" s="1"/>
      <c r="BX1441" s="1"/>
      <c r="BY1441" s="1"/>
      <c r="BZ1441" s="1"/>
      <c r="CA1441" s="1"/>
      <c r="CB1441" s="1"/>
    </row>
    <row r="1442" s="1" customFormat="1">
      <c r="A1442" s="33" t="s">
        <v>513</v>
      </c>
      <c r="B1442" s="33" t="s">
        <v>36</v>
      </c>
      <c r="C1442" s="33" t="s">
        <v>38</v>
      </c>
      <c r="D1442" s="33" t="s">
        <v>515</v>
      </c>
      <c r="E1442" s="33" t="s">
        <v>141</v>
      </c>
      <c r="F1442" s="34" t="s">
        <v>142</v>
      </c>
      <c r="G1442" s="17">
        <v>991.60000000000002</v>
      </c>
      <c r="H1442" s="17">
        <v>991.60000000000002</v>
      </c>
      <c r="I1442" s="17">
        <v>991.60000000000002</v>
      </c>
      <c r="J1442" s="17"/>
      <c r="K1442" s="17"/>
      <c r="L1442" s="17"/>
      <c r="M1442" s="17">
        <f t="shared" si="5463"/>
        <v>991.60000000000002</v>
      </c>
      <c r="N1442" s="17">
        <f t="shared" si="5464"/>
        <v>991.60000000000002</v>
      </c>
      <c r="O1442" s="17">
        <f t="shared" si="5465"/>
        <v>991.60000000000002</v>
      </c>
      <c r="P1442" s="17"/>
      <c r="Q1442" s="17"/>
      <c r="R1442" s="17"/>
      <c r="S1442" s="17"/>
      <c r="T1442" s="17"/>
      <c r="U1442" s="17"/>
      <c r="V1442" s="17"/>
      <c r="W1442" s="17"/>
      <c r="X1442" s="17"/>
      <c r="Y1442" s="17">
        <f t="shared" si="5365"/>
        <v>991.60000000000002</v>
      </c>
      <c r="Z1442" s="17">
        <f t="shared" si="5366"/>
        <v>991.60000000000002</v>
      </c>
      <c r="AA1442" s="17">
        <f t="shared" si="5367"/>
        <v>991.60000000000002</v>
      </c>
      <c r="AB1442" s="17"/>
      <c r="AC1442" s="17"/>
      <c r="AD1442" s="17"/>
      <c r="AE1442" s="17">
        <f t="shared" si="5368"/>
        <v>991.60000000000002</v>
      </c>
      <c r="AF1442" s="17">
        <f t="shared" si="5369"/>
        <v>991.60000000000002</v>
      </c>
      <c r="AG1442" s="17">
        <f t="shared" si="5370"/>
        <v>991.60000000000002</v>
      </c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>
        <f t="shared" si="5327"/>
        <v>991.60000000000002</v>
      </c>
      <c r="AX1442" s="17">
        <f t="shared" si="5328"/>
        <v>991.60000000000002</v>
      </c>
      <c r="AY1442" s="17">
        <f t="shared" si="5329"/>
        <v>991.60000000000002</v>
      </c>
      <c r="AZ1442" s="17"/>
      <c r="BA1442" s="17">
        <f t="shared" si="5330"/>
        <v>991.60000000000002</v>
      </c>
      <c r="BB1442" s="17">
        <f t="shared" si="5331"/>
        <v>991.60000000000002</v>
      </c>
      <c r="BC1442" s="17">
        <f t="shared" si="5332"/>
        <v>991.60000000000002</v>
      </c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>
        <f t="shared" si="5324"/>
        <v>991.60000000000002</v>
      </c>
      <c r="BP1442" s="17">
        <f t="shared" si="5325"/>
        <v>991.60000000000002</v>
      </c>
      <c r="BQ1442" s="17">
        <f t="shared" si="5326"/>
        <v>991.60000000000002</v>
      </c>
      <c r="BR1442" s="17"/>
      <c r="BS1442" s="35"/>
      <c r="BT1442" s="35"/>
      <c r="BU1442" s="1"/>
      <c r="BV1442" s="1"/>
      <c r="BW1442" s="1"/>
      <c r="BX1442" s="1"/>
      <c r="BY1442" s="1"/>
      <c r="BZ1442" s="1"/>
      <c r="CA1442" s="1"/>
      <c r="CB1442" s="1"/>
    </row>
    <row r="1443" s="1" customFormat="1" ht="173.25">
      <c r="A1443" s="33" t="s">
        <v>513</v>
      </c>
      <c r="B1443" s="33" t="s">
        <v>36</v>
      </c>
      <c r="C1443" s="33" t="s">
        <v>38</v>
      </c>
      <c r="D1443" s="33" t="s">
        <v>251</v>
      </c>
      <c r="E1443" s="38"/>
      <c r="F1443" s="34" t="s">
        <v>252</v>
      </c>
      <c r="G1443" s="17">
        <f>G1444</f>
        <v>826.5</v>
      </c>
      <c r="H1443" s="17">
        <f>H1444</f>
        <v>826.5</v>
      </c>
      <c r="I1443" s="17">
        <f>I1444</f>
        <v>826.5</v>
      </c>
      <c r="J1443" s="17">
        <f>J1444</f>
        <v>0</v>
      </c>
      <c r="K1443" s="17">
        <f>K1444</f>
        <v>0</v>
      </c>
      <c r="L1443" s="17">
        <f>L1444</f>
        <v>0</v>
      </c>
      <c r="M1443" s="17">
        <f t="shared" si="5463"/>
        <v>826.5</v>
      </c>
      <c r="N1443" s="17">
        <f t="shared" si="5464"/>
        <v>826.5</v>
      </c>
      <c r="O1443" s="17">
        <f t="shared" si="5465"/>
        <v>826.5</v>
      </c>
      <c r="P1443" s="17">
        <f>P1444</f>
        <v>0</v>
      </c>
      <c r="Q1443" s="17">
        <f>Q1444</f>
        <v>0</v>
      </c>
      <c r="R1443" s="17">
        <f>R1444</f>
        <v>0</v>
      </c>
      <c r="S1443" s="17">
        <f>S1444</f>
        <v>110</v>
      </c>
      <c r="T1443" s="17">
        <f>T1444</f>
        <v>110</v>
      </c>
      <c r="U1443" s="17">
        <f>U1444</f>
        <v>0</v>
      </c>
      <c r="V1443" s="17">
        <f>V1444</f>
        <v>110</v>
      </c>
      <c r="W1443" s="17">
        <f>W1444</f>
        <v>0</v>
      </c>
      <c r="X1443" s="17">
        <f>X1444</f>
        <v>0</v>
      </c>
      <c r="Y1443" s="17">
        <f t="shared" si="5365"/>
        <v>936.5</v>
      </c>
      <c r="Z1443" s="17">
        <f t="shared" si="5366"/>
        <v>936.5</v>
      </c>
      <c r="AA1443" s="17">
        <f t="shared" si="5367"/>
        <v>936.5</v>
      </c>
      <c r="AB1443" s="17">
        <f>AB1444</f>
        <v>0</v>
      </c>
      <c r="AC1443" s="17">
        <f>AC1444</f>
        <v>0</v>
      </c>
      <c r="AD1443" s="17">
        <f>AD1444</f>
        <v>0</v>
      </c>
      <c r="AE1443" s="17">
        <f t="shared" si="5368"/>
        <v>936.5</v>
      </c>
      <c r="AF1443" s="17">
        <f t="shared" si="5369"/>
        <v>936.5</v>
      </c>
      <c r="AG1443" s="17">
        <f t="shared" si="5370"/>
        <v>936.5</v>
      </c>
      <c r="AH1443" s="17">
        <f>AH1444</f>
        <v>0</v>
      </c>
      <c r="AI1443" s="17">
        <f>AI1444</f>
        <v>0</v>
      </c>
      <c r="AJ1443" s="17">
        <f>AJ1444</f>
        <v>0</v>
      </c>
      <c r="AK1443" s="17">
        <f>AK1444</f>
        <v>-665</v>
      </c>
      <c r="AL1443" s="17">
        <f>AL1444</f>
        <v>0</v>
      </c>
      <c r="AM1443" s="17">
        <f>AM1444</f>
        <v>0</v>
      </c>
      <c r="AN1443" s="17">
        <f>AN1444</f>
        <v>0</v>
      </c>
      <c r="AO1443" s="17">
        <f>AO1444</f>
        <v>0</v>
      </c>
      <c r="AP1443" s="17">
        <f>AP1444</f>
        <v>-665</v>
      </c>
      <c r="AQ1443" s="17">
        <f>AQ1444</f>
        <v>0</v>
      </c>
      <c r="AR1443" s="17">
        <f>AR1444</f>
        <v>0</v>
      </c>
      <c r="AS1443" s="17">
        <f>AS1444</f>
        <v>0</v>
      </c>
      <c r="AT1443" s="17">
        <f>AT1444</f>
        <v>0</v>
      </c>
      <c r="AU1443" s="17">
        <f>AU1444</f>
        <v>-665</v>
      </c>
      <c r="AV1443" s="17">
        <f>AV1444</f>
        <v>0</v>
      </c>
      <c r="AW1443" s="17">
        <f t="shared" si="5327"/>
        <v>271.5</v>
      </c>
      <c r="AX1443" s="17">
        <f t="shared" si="5328"/>
        <v>271.5</v>
      </c>
      <c r="AY1443" s="17">
        <f t="shared" si="5329"/>
        <v>271.5</v>
      </c>
      <c r="AZ1443" s="17">
        <f>AZ1444</f>
        <v>0</v>
      </c>
      <c r="BA1443" s="17">
        <f t="shared" si="5330"/>
        <v>271.5</v>
      </c>
      <c r="BB1443" s="17">
        <f t="shared" si="5331"/>
        <v>271.5</v>
      </c>
      <c r="BC1443" s="17">
        <f t="shared" si="5332"/>
        <v>271.5</v>
      </c>
      <c r="BD1443" s="17">
        <f>BD1444</f>
        <v>0</v>
      </c>
      <c r="BE1443" s="17">
        <f>BE1444</f>
        <v>0</v>
      </c>
      <c r="BF1443" s="17">
        <f>BF1444</f>
        <v>0</v>
      </c>
      <c r="BG1443" s="17">
        <f>BG1444</f>
        <v>0</v>
      </c>
      <c r="BH1443" s="17">
        <f>BH1444</f>
        <v>0</v>
      </c>
      <c r="BI1443" s="17">
        <f>BI1444</f>
        <v>0</v>
      </c>
      <c r="BJ1443" s="17">
        <f>BJ1444</f>
        <v>0</v>
      </c>
      <c r="BK1443" s="17">
        <f>BK1444</f>
        <v>0</v>
      </c>
      <c r="BL1443" s="17">
        <f>BL1444</f>
        <v>0</v>
      </c>
      <c r="BM1443" s="17">
        <f>BM1444</f>
        <v>0</v>
      </c>
      <c r="BN1443" s="17">
        <f>BN1444</f>
        <v>0</v>
      </c>
      <c r="BO1443" s="17">
        <f t="shared" si="5324"/>
        <v>271.5</v>
      </c>
      <c r="BP1443" s="17">
        <f t="shared" si="5325"/>
        <v>271.5</v>
      </c>
      <c r="BQ1443" s="17">
        <f t="shared" si="5326"/>
        <v>271.5</v>
      </c>
      <c r="BR1443" s="17">
        <f>BR1444</f>
        <v>0</v>
      </c>
      <c r="BS1443" s="35"/>
      <c r="BT1443" s="35"/>
      <c r="BU1443" s="1"/>
      <c r="BV1443" s="1"/>
      <c r="BW1443" s="1"/>
      <c r="BX1443" s="1"/>
      <c r="BY1443" s="1"/>
      <c r="BZ1443" s="1"/>
      <c r="CA1443" s="1"/>
      <c r="CB1443" s="1"/>
    </row>
    <row r="1444" s="1" customFormat="1">
      <c r="A1444" s="33" t="s">
        <v>513</v>
      </c>
      <c r="B1444" s="33" t="s">
        <v>36</v>
      </c>
      <c r="C1444" s="33" t="s">
        <v>38</v>
      </c>
      <c r="D1444" s="33" t="s">
        <v>251</v>
      </c>
      <c r="E1444" s="33" t="s">
        <v>141</v>
      </c>
      <c r="F1444" s="34" t="s">
        <v>142</v>
      </c>
      <c r="G1444" s="17">
        <v>826.5</v>
      </c>
      <c r="H1444" s="17">
        <v>826.5</v>
      </c>
      <c r="I1444" s="17">
        <v>826.5</v>
      </c>
      <c r="J1444" s="17"/>
      <c r="K1444" s="17"/>
      <c r="L1444" s="17"/>
      <c r="M1444" s="17">
        <f t="shared" si="5463"/>
        <v>826.5</v>
      </c>
      <c r="N1444" s="17">
        <f t="shared" si="5464"/>
        <v>826.5</v>
      </c>
      <c r="O1444" s="17">
        <f t="shared" si="5465"/>
        <v>826.5</v>
      </c>
      <c r="P1444" s="17"/>
      <c r="Q1444" s="17"/>
      <c r="R1444" s="17"/>
      <c r="S1444" s="17">
        <v>110</v>
      </c>
      <c r="T1444" s="17">
        <v>110</v>
      </c>
      <c r="U1444" s="17"/>
      <c r="V1444" s="17">
        <v>110</v>
      </c>
      <c r="W1444" s="17"/>
      <c r="X1444" s="17"/>
      <c r="Y1444" s="17">
        <f t="shared" si="5365"/>
        <v>936.5</v>
      </c>
      <c r="Z1444" s="17">
        <f t="shared" si="5366"/>
        <v>936.5</v>
      </c>
      <c r="AA1444" s="17">
        <f t="shared" si="5367"/>
        <v>936.5</v>
      </c>
      <c r="AB1444" s="17"/>
      <c r="AC1444" s="17"/>
      <c r="AD1444" s="17"/>
      <c r="AE1444" s="17">
        <f t="shared" si="5368"/>
        <v>936.5</v>
      </c>
      <c r="AF1444" s="17">
        <f t="shared" si="5369"/>
        <v>936.5</v>
      </c>
      <c r="AG1444" s="17">
        <f t="shared" si="5370"/>
        <v>936.5</v>
      </c>
      <c r="AH1444" s="17"/>
      <c r="AI1444" s="17"/>
      <c r="AJ1444" s="17"/>
      <c r="AK1444" s="17">
        <v>-665</v>
      </c>
      <c r="AL1444" s="17"/>
      <c r="AM1444" s="17"/>
      <c r="AN1444" s="17"/>
      <c r="AO1444" s="17"/>
      <c r="AP1444" s="17">
        <v>-665</v>
      </c>
      <c r="AQ1444" s="17"/>
      <c r="AR1444" s="17"/>
      <c r="AS1444" s="17"/>
      <c r="AT1444" s="17"/>
      <c r="AU1444" s="17">
        <v>-665</v>
      </c>
      <c r="AV1444" s="17"/>
      <c r="AW1444" s="17">
        <f t="shared" si="5327"/>
        <v>271.5</v>
      </c>
      <c r="AX1444" s="17">
        <f t="shared" si="5328"/>
        <v>271.5</v>
      </c>
      <c r="AY1444" s="17">
        <f t="shared" si="5329"/>
        <v>271.5</v>
      </c>
      <c r="AZ1444" s="17"/>
      <c r="BA1444" s="17">
        <f t="shared" si="5330"/>
        <v>271.5</v>
      </c>
      <c r="BB1444" s="17">
        <f t="shared" si="5331"/>
        <v>271.5</v>
      </c>
      <c r="BC1444" s="17">
        <f t="shared" si="5332"/>
        <v>271.5</v>
      </c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>
        <f t="shared" si="5324"/>
        <v>271.5</v>
      </c>
      <c r="BP1444" s="17">
        <f t="shared" si="5325"/>
        <v>271.5</v>
      </c>
      <c r="BQ1444" s="17">
        <f t="shared" si="5326"/>
        <v>271.5</v>
      </c>
      <c r="BR1444" s="17"/>
      <c r="BS1444" s="35"/>
      <c r="BT1444" s="35"/>
      <c r="BU1444" s="1"/>
      <c r="BV1444" s="1"/>
      <c r="BW1444" s="1"/>
      <c r="BX1444" s="1"/>
      <c r="BY1444" s="1"/>
      <c r="BZ1444" s="1"/>
      <c r="CA1444" s="1"/>
      <c r="CB1444" s="1"/>
    </row>
    <row r="1445" s="23" customFormat="1">
      <c r="A1445" s="24" t="s">
        <v>513</v>
      </c>
      <c r="B1445" s="24" t="s">
        <v>72</v>
      </c>
      <c r="C1445" s="24"/>
      <c r="D1445" s="24"/>
      <c r="E1445" s="36"/>
      <c r="F1445" s="25" t="s">
        <v>160</v>
      </c>
      <c r="G1445" s="26">
        <f>G1446+G1455</f>
        <v>3285.8000000000002</v>
      </c>
      <c r="H1445" s="26">
        <f>H1446+H1455</f>
        <v>3377</v>
      </c>
      <c r="I1445" s="26">
        <f>I1446+I1455</f>
        <v>3309.0999999999999</v>
      </c>
      <c r="J1445" s="26">
        <f>J1446+J1455</f>
        <v>0</v>
      </c>
      <c r="K1445" s="26">
        <f>K1446+K1455</f>
        <v>0</v>
      </c>
      <c r="L1445" s="26">
        <f>L1446+L1455</f>
        <v>0</v>
      </c>
      <c r="M1445" s="26">
        <f t="shared" si="5463"/>
        <v>3285.8000000000002</v>
      </c>
      <c r="N1445" s="26">
        <f t="shared" si="5464"/>
        <v>3377</v>
      </c>
      <c r="O1445" s="26">
        <f t="shared" si="5465"/>
        <v>3309.0999999999999</v>
      </c>
      <c r="P1445" s="26">
        <f>P1446+P1455</f>
        <v>0</v>
      </c>
      <c r="Q1445" s="26">
        <f>Q1446+Q1455</f>
        <v>0</v>
      </c>
      <c r="R1445" s="26">
        <f>R1446+R1455</f>
        <v>0</v>
      </c>
      <c r="S1445" s="26">
        <f>S1446+S1455</f>
        <v>0</v>
      </c>
      <c r="T1445" s="26">
        <f>T1446+T1455</f>
        <v>0</v>
      </c>
      <c r="U1445" s="26">
        <f>U1446+U1455</f>
        <v>0</v>
      </c>
      <c r="V1445" s="26">
        <f>V1446+V1455</f>
        <v>0</v>
      </c>
      <c r="W1445" s="26">
        <f>W1446+W1455</f>
        <v>0</v>
      </c>
      <c r="X1445" s="26">
        <f>X1446+X1455</f>
        <v>0</v>
      </c>
      <c r="Y1445" s="26">
        <f t="shared" si="5365"/>
        <v>3285.8000000000002</v>
      </c>
      <c r="Z1445" s="26">
        <f t="shared" si="5366"/>
        <v>3377</v>
      </c>
      <c r="AA1445" s="26">
        <f t="shared" si="5367"/>
        <v>3309.0999999999999</v>
      </c>
      <c r="AB1445" s="26">
        <f>AB1446+AB1455</f>
        <v>0</v>
      </c>
      <c r="AC1445" s="26">
        <f>AC1446+AC1455</f>
        <v>0</v>
      </c>
      <c r="AD1445" s="26">
        <f>AD1446+AD1455</f>
        <v>0</v>
      </c>
      <c r="AE1445" s="26">
        <f t="shared" si="5368"/>
        <v>3285.8000000000002</v>
      </c>
      <c r="AF1445" s="26">
        <f t="shared" si="5369"/>
        <v>3377</v>
      </c>
      <c r="AG1445" s="26">
        <f t="shared" si="5370"/>
        <v>3309.0999999999999</v>
      </c>
      <c r="AH1445" s="26">
        <f>AH1446+AH1455</f>
        <v>0</v>
      </c>
      <c r="AI1445" s="26">
        <f>AI1446+AI1455</f>
        <v>0</v>
      </c>
      <c r="AJ1445" s="26">
        <f>AJ1446+AJ1455</f>
        <v>0</v>
      </c>
      <c r="AK1445" s="26">
        <f>AK1446+AK1455</f>
        <v>0</v>
      </c>
      <c r="AL1445" s="26">
        <f>AL1446+AL1455</f>
        <v>0</v>
      </c>
      <c r="AM1445" s="26">
        <f>AM1446+AM1455</f>
        <v>0</v>
      </c>
      <c r="AN1445" s="26">
        <f>AN1446+AN1455</f>
        <v>0</v>
      </c>
      <c r="AO1445" s="26">
        <f>AO1446+AO1455</f>
        <v>0</v>
      </c>
      <c r="AP1445" s="26">
        <f>AP1446+AP1455</f>
        <v>0</v>
      </c>
      <c r="AQ1445" s="26">
        <f>AQ1446+AQ1455</f>
        <v>0</v>
      </c>
      <c r="AR1445" s="26">
        <f>AR1446+AR1455</f>
        <v>0</v>
      </c>
      <c r="AS1445" s="26">
        <f>AS1446+AS1455</f>
        <v>0</v>
      </c>
      <c r="AT1445" s="26">
        <f>AT1446+AT1455</f>
        <v>0</v>
      </c>
      <c r="AU1445" s="26">
        <f>AU1446+AU1455</f>
        <v>0</v>
      </c>
      <c r="AV1445" s="26">
        <f>AV1446+AV1455</f>
        <v>0</v>
      </c>
      <c r="AW1445" s="26">
        <f t="shared" si="5327"/>
        <v>3285.8000000000002</v>
      </c>
      <c r="AX1445" s="26">
        <f t="shared" si="5328"/>
        <v>3377</v>
      </c>
      <c r="AY1445" s="26">
        <f t="shared" si="5329"/>
        <v>3309.0999999999999</v>
      </c>
      <c r="AZ1445" s="26">
        <f>AZ1446+AZ1455</f>
        <v>0</v>
      </c>
      <c r="BA1445" s="26">
        <f t="shared" si="5330"/>
        <v>3285.8000000000002</v>
      </c>
      <c r="BB1445" s="26">
        <f t="shared" si="5331"/>
        <v>3377</v>
      </c>
      <c r="BC1445" s="26">
        <f t="shared" si="5332"/>
        <v>3309.0999999999999</v>
      </c>
      <c r="BD1445" s="26">
        <f>BD1446+BD1455</f>
        <v>0</v>
      </c>
      <c r="BE1445" s="26">
        <f>BE1446+BE1455</f>
        <v>0</v>
      </c>
      <c r="BF1445" s="26">
        <f>BF1446+BF1455</f>
        <v>0</v>
      </c>
      <c r="BG1445" s="26">
        <f>BG1446+BG1455</f>
        <v>0</v>
      </c>
      <c r="BH1445" s="26">
        <f>BH1446+BH1455</f>
        <v>0</v>
      </c>
      <c r="BI1445" s="26">
        <f>BI1446+BI1455</f>
        <v>0</v>
      </c>
      <c r="BJ1445" s="26">
        <f>BJ1446+BJ1455</f>
        <v>0</v>
      </c>
      <c r="BK1445" s="26">
        <f>BK1446+BK1455</f>
        <v>0</v>
      </c>
      <c r="BL1445" s="26">
        <f>BL1446+BL1455</f>
        <v>0</v>
      </c>
      <c r="BM1445" s="26">
        <f>BM1446+BM1455</f>
        <v>0</v>
      </c>
      <c r="BN1445" s="26">
        <f>BN1446+BN1455</f>
        <v>0</v>
      </c>
      <c r="BO1445" s="26">
        <f t="shared" si="5324"/>
        <v>3285.8000000000002</v>
      </c>
      <c r="BP1445" s="26">
        <f t="shared" si="5325"/>
        <v>3377</v>
      </c>
      <c r="BQ1445" s="26">
        <f t="shared" si="5326"/>
        <v>3309.0999999999999</v>
      </c>
      <c r="BR1445" s="26">
        <f>BR1446+BR1455</f>
        <v>0</v>
      </c>
      <c r="BS1445" s="27"/>
      <c r="BT1445" s="27"/>
      <c r="BU1445" s="23"/>
      <c r="BV1445" s="23"/>
      <c r="BW1445" s="23"/>
      <c r="BX1445" s="23"/>
      <c r="BY1445" s="23"/>
      <c r="BZ1445" s="23"/>
      <c r="CA1445" s="23"/>
      <c r="CB1445" s="23"/>
    </row>
    <row r="1446" s="28" customFormat="1">
      <c r="A1446" s="29" t="s">
        <v>513</v>
      </c>
      <c r="B1446" s="29" t="s">
        <v>72</v>
      </c>
      <c r="C1446" s="29" t="s">
        <v>304</v>
      </c>
      <c r="D1446" s="29"/>
      <c r="E1446" s="37"/>
      <c r="F1446" s="30" t="s">
        <v>443</v>
      </c>
      <c r="G1446" s="31">
        <f t="shared" ref="G1446:G1448" si="5512">G1447</f>
        <v>1739.9000000000001</v>
      </c>
      <c r="H1446" s="31">
        <f t="shared" ref="H1446:H1448" si="5513">H1447</f>
        <v>1739.9000000000001</v>
      </c>
      <c r="I1446" s="31">
        <f t="shared" ref="I1446:I1448" si="5514">I1447</f>
        <v>1672</v>
      </c>
      <c r="J1446" s="31">
        <f t="shared" ref="J1446:J1448" si="5515">J1447</f>
        <v>0</v>
      </c>
      <c r="K1446" s="31">
        <f t="shared" ref="K1446:K1448" si="5516">K1447</f>
        <v>0</v>
      </c>
      <c r="L1446" s="31">
        <f t="shared" ref="L1446:L1448" si="5517">L1447</f>
        <v>0</v>
      </c>
      <c r="M1446" s="31">
        <f t="shared" si="5463"/>
        <v>1739.9000000000001</v>
      </c>
      <c r="N1446" s="31">
        <f t="shared" si="5464"/>
        <v>1739.9000000000001</v>
      </c>
      <c r="O1446" s="31">
        <f t="shared" si="5465"/>
        <v>1672</v>
      </c>
      <c r="P1446" s="31">
        <f t="shared" ref="P1446:P1448" si="5518">P1447</f>
        <v>0</v>
      </c>
      <c r="Q1446" s="31">
        <f t="shared" ref="Q1446:Q1448" si="5519">Q1447</f>
        <v>0</v>
      </c>
      <c r="R1446" s="31">
        <f t="shared" ref="R1446:R1448" si="5520">R1447</f>
        <v>0</v>
      </c>
      <c r="S1446" s="31">
        <f t="shared" ref="S1446:S1448" si="5521">S1447</f>
        <v>0</v>
      </c>
      <c r="T1446" s="31">
        <f t="shared" ref="T1446:T1448" si="5522">T1447</f>
        <v>0</v>
      </c>
      <c r="U1446" s="31">
        <f t="shared" ref="U1446:U1448" si="5523">U1447</f>
        <v>0</v>
      </c>
      <c r="V1446" s="31">
        <f t="shared" ref="V1446:V1448" si="5524">V1447</f>
        <v>0</v>
      </c>
      <c r="W1446" s="31">
        <f t="shared" ref="W1446:W1448" si="5525">W1447</f>
        <v>0</v>
      </c>
      <c r="X1446" s="31">
        <f t="shared" ref="X1446:X1448" si="5526">X1447</f>
        <v>0</v>
      </c>
      <c r="Y1446" s="31">
        <f t="shared" si="5365"/>
        <v>1739.9000000000001</v>
      </c>
      <c r="Z1446" s="31">
        <f t="shared" si="5366"/>
        <v>1739.9000000000001</v>
      </c>
      <c r="AA1446" s="31">
        <f t="shared" si="5367"/>
        <v>1672</v>
      </c>
      <c r="AB1446" s="31">
        <f t="shared" ref="AB1446:AB1448" si="5527">AB1447</f>
        <v>0</v>
      </c>
      <c r="AC1446" s="31">
        <f t="shared" ref="AC1446:AC1448" si="5528">AC1447</f>
        <v>0</v>
      </c>
      <c r="AD1446" s="31">
        <f t="shared" ref="AD1446:AD1448" si="5529">AD1447</f>
        <v>0</v>
      </c>
      <c r="AE1446" s="31">
        <f t="shared" si="5368"/>
        <v>1739.9000000000001</v>
      </c>
      <c r="AF1446" s="31">
        <f t="shared" si="5369"/>
        <v>1739.9000000000001</v>
      </c>
      <c r="AG1446" s="31">
        <f t="shared" si="5370"/>
        <v>1672</v>
      </c>
      <c r="AH1446" s="31">
        <f t="shared" ref="AH1446:AH1448" si="5530">AH1447</f>
        <v>0</v>
      </c>
      <c r="AI1446" s="31">
        <f t="shared" ref="AI1446:AI1448" si="5531">AI1447</f>
        <v>0</v>
      </c>
      <c r="AJ1446" s="31">
        <f t="shared" ref="AJ1446:AJ1448" si="5532">AJ1447</f>
        <v>0</v>
      </c>
      <c r="AK1446" s="31">
        <f t="shared" ref="AK1446:AK1448" si="5533">AK1447</f>
        <v>0</v>
      </c>
      <c r="AL1446" s="31">
        <f t="shared" ref="AL1446:AL1448" si="5534">AL1447</f>
        <v>0</v>
      </c>
      <c r="AM1446" s="31">
        <f t="shared" ref="AM1446:AM1448" si="5535">AM1447</f>
        <v>0</v>
      </c>
      <c r="AN1446" s="31">
        <f t="shared" ref="AN1446:AN1448" si="5536">AN1447</f>
        <v>0</v>
      </c>
      <c r="AO1446" s="31">
        <f t="shared" ref="AO1446:AO1448" si="5537">AO1447</f>
        <v>0</v>
      </c>
      <c r="AP1446" s="31">
        <f t="shared" ref="AP1446:AP1448" si="5538">AP1447</f>
        <v>0</v>
      </c>
      <c r="AQ1446" s="31">
        <f t="shared" ref="AQ1446:AQ1448" si="5539">AQ1447</f>
        <v>0</v>
      </c>
      <c r="AR1446" s="31">
        <f t="shared" ref="AR1446:AR1448" si="5540">AR1447</f>
        <v>0</v>
      </c>
      <c r="AS1446" s="31">
        <f t="shared" ref="AS1446:AS1448" si="5541">AS1447</f>
        <v>0</v>
      </c>
      <c r="AT1446" s="31">
        <f t="shared" ref="AT1446:AT1448" si="5542">AT1447</f>
        <v>0</v>
      </c>
      <c r="AU1446" s="31">
        <f t="shared" ref="AU1446:AU1448" si="5543">AU1447</f>
        <v>0</v>
      </c>
      <c r="AV1446" s="31">
        <f t="shared" ref="AV1446:AV1448" si="5544">AV1447</f>
        <v>0</v>
      </c>
      <c r="AW1446" s="31">
        <f t="shared" si="5327"/>
        <v>1739.9000000000001</v>
      </c>
      <c r="AX1446" s="31">
        <f t="shared" si="5328"/>
        <v>1739.9000000000001</v>
      </c>
      <c r="AY1446" s="31">
        <f t="shared" si="5329"/>
        <v>1672</v>
      </c>
      <c r="AZ1446" s="31">
        <f t="shared" ref="AZ1446:AZ1448" si="5545">AZ1447</f>
        <v>0</v>
      </c>
      <c r="BA1446" s="31">
        <f t="shared" si="5330"/>
        <v>1739.9000000000001</v>
      </c>
      <c r="BB1446" s="31">
        <f t="shared" si="5331"/>
        <v>1739.9000000000001</v>
      </c>
      <c r="BC1446" s="31">
        <f t="shared" si="5332"/>
        <v>1672</v>
      </c>
      <c r="BD1446" s="31">
        <f t="shared" ref="BD1446:BD1448" si="5546">BD1447</f>
        <v>0</v>
      </c>
      <c r="BE1446" s="31">
        <f t="shared" ref="BE1446:BE1448" si="5547">BE1447</f>
        <v>0</v>
      </c>
      <c r="BF1446" s="31">
        <f t="shared" ref="BF1446:BF1448" si="5548">BF1447</f>
        <v>0</v>
      </c>
      <c r="BG1446" s="31">
        <f t="shared" ref="BG1446:BG1448" si="5549">BG1447</f>
        <v>0</v>
      </c>
      <c r="BH1446" s="31">
        <f t="shared" ref="BH1446:BH1448" si="5550">BH1447</f>
        <v>0</v>
      </c>
      <c r="BI1446" s="31">
        <f t="shared" ref="BI1446:BI1448" si="5551">BI1447</f>
        <v>0</v>
      </c>
      <c r="BJ1446" s="31">
        <f t="shared" ref="BJ1446:BJ1448" si="5552">BJ1447</f>
        <v>0</v>
      </c>
      <c r="BK1446" s="31">
        <f t="shared" ref="BK1446:BK1448" si="5553">BK1447</f>
        <v>0</v>
      </c>
      <c r="BL1446" s="31">
        <f t="shared" ref="BL1446:BL1448" si="5554">BL1447</f>
        <v>0</v>
      </c>
      <c r="BM1446" s="31">
        <f t="shared" ref="BM1446:BM1448" si="5555">BM1447</f>
        <v>0</v>
      </c>
      <c r="BN1446" s="31">
        <f t="shared" ref="BN1446:BN1448" si="5556">BN1447</f>
        <v>0</v>
      </c>
      <c r="BO1446" s="31">
        <f t="shared" si="5324"/>
        <v>1739.9000000000001</v>
      </c>
      <c r="BP1446" s="31">
        <f t="shared" si="5325"/>
        <v>1739.9000000000001</v>
      </c>
      <c r="BQ1446" s="31">
        <f t="shared" si="5326"/>
        <v>1672</v>
      </c>
      <c r="BR1446" s="31">
        <f t="shared" ref="BR1446:BR1448" si="5557">BR1447</f>
        <v>0</v>
      </c>
      <c r="BS1446" s="32"/>
      <c r="BT1446" s="32"/>
      <c r="BU1446" s="28"/>
      <c r="BV1446" s="28"/>
      <c r="BW1446" s="28"/>
      <c r="BX1446" s="28"/>
      <c r="BY1446" s="28"/>
      <c r="BZ1446" s="28"/>
      <c r="CA1446" s="28"/>
      <c r="CB1446" s="28"/>
    </row>
    <row r="1447" s="1" customFormat="1">
      <c r="A1447" s="33" t="s">
        <v>513</v>
      </c>
      <c r="B1447" s="33" t="s">
        <v>72</v>
      </c>
      <c r="C1447" s="33" t="s">
        <v>304</v>
      </c>
      <c r="D1447" s="33" t="s">
        <v>253</v>
      </c>
      <c r="E1447" s="38"/>
      <c r="F1447" s="34" t="s">
        <v>254</v>
      </c>
      <c r="G1447" s="17">
        <f t="shared" si="5512"/>
        <v>1739.9000000000001</v>
      </c>
      <c r="H1447" s="17">
        <f t="shared" si="5513"/>
        <v>1739.9000000000001</v>
      </c>
      <c r="I1447" s="17">
        <f t="shared" si="5514"/>
        <v>1672</v>
      </c>
      <c r="J1447" s="17">
        <f t="shared" si="5515"/>
        <v>0</v>
      </c>
      <c r="K1447" s="17">
        <f t="shared" si="5516"/>
        <v>0</v>
      </c>
      <c r="L1447" s="17">
        <f t="shared" si="5517"/>
        <v>0</v>
      </c>
      <c r="M1447" s="17">
        <f t="shared" si="5463"/>
        <v>1739.9000000000001</v>
      </c>
      <c r="N1447" s="17">
        <f t="shared" si="5464"/>
        <v>1739.9000000000001</v>
      </c>
      <c r="O1447" s="17">
        <f t="shared" si="5465"/>
        <v>1672</v>
      </c>
      <c r="P1447" s="17">
        <f t="shared" si="5518"/>
        <v>0</v>
      </c>
      <c r="Q1447" s="17">
        <f t="shared" si="5519"/>
        <v>0</v>
      </c>
      <c r="R1447" s="17">
        <f t="shared" si="5520"/>
        <v>0</v>
      </c>
      <c r="S1447" s="17">
        <f t="shared" si="5521"/>
        <v>0</v>
      </c>
      <c r="T1447" s="17">
        <f t="shared" si="5522"/>
        <v>0</v>
      </c>
      <c r="U1447" s="17">
        <f t="shared" si="5523"/>
        <v>0</v>
      </c>
      <c r="V1447" s="17">
        <f t="shared" si="5524"/>
        <v>0</v>
      </c>
      <c r="W1447" s="17">
        <f t="shared" si="5525"/>
        <v>0</v>
      </c>
      <c r="X1447" s="17">
        <f t="shared" si="5526"/>
        <v>0</v>
      </c>
      <c r="Y1447" s="17">
        <f t="shared" si="5365"/>
        <v>1739.9000000000001</v>
      </c>
      <c r="Z1447" s="17">
        <f t="shared" si="5366"/>
        <v>1739.9000000000001</v>
      </c>
      <c r="AA1447" s="17">
        <f t="shared" si="5367"/>
        <v>1672</v>
      </c>
      <c r="AB1447" s="17">
        <f t="shared" si="5527"/>
        <v>0</v>
      </c>
      <c r="AC1447" s="17">
        <f t="shared" si="5528"/>
        <v>0</v>
      </c>
      <c r="AD1447" s="17">
        <f t="shared" si="5529"/>
        <v>0</v>
      </c>
      <c r="AE1447" s="17">
        <f t="shared" si="5368"/>
        <v>1739.9000000000001</v>
      </c>
      <c r="AF1447" s="17">
        <f t="shared" si="5369"/>
        <v>1739.9000000000001</v>
      </c>
      <c r="AG1447" s="17">
        <f t="shared" si="5370"/>
        <v>1672</v>
      </c>
      <c r="AH1447" s="17">
        <f t="shared" si="5530"/>
        <v>0</v>
      </c>
      <c r="AI1447" s="17">
        <f t="shared" si="5531"/>
        <v>0</v>
      </c>
      <c r="AJ1447" s="17">
        <f t="shared" si="5532"/>
        <v>0</v>
      </c>
      <c r="AK1447" s="17">
        <f t="shared" si="5533"/>
        <v>0</v>
      </c>
      <c r="AL1447" s="17">
        <f t="shared" si="5534"/>
        <v>0</v>
      </c>
      <c r="AM1447" s="17">
        <f t="shared" si="5535"/>
        <v>0</v>
      </c>
      <c r="AN1447" s="17">
        <f t="shared" si="5536"/>
        <v>0</v>
      </c>
      <c r="AO1447" s="17">
        <f t="shared" si="5537"/>
        <v>0</v>
      </c>
      <c r="AP1447" s="17">
        <f t="shared" si="5538"/>
        <v>0</v>
      </c>
      <c r="AQ1447" s="17">
        <f t="shared" si="5539"/>
        <v>0</v>
      </c>
      <c r="AR1447" s="17">
        <f t="shared" si="5540"/>
        <v>0</v>
      </c>
      <c r="AS1447" s="17">
        <f t="shared" si="5541"/>
        <v>0</v>
      </c>
      <c r="AT1447" s="17">
        <f t="shared" si="5542"/>
        <v>0</v>
      </c>
      <c r="AU1447" s="17">
        <f t="shared" si="5543"/>
        <v>0</v>
      </c>
      <c r="AV1447" s="17">
        <f t="shared" si="5544"/>
        <v>0</v>
      </c>
      <c r="AW1447" s="17">
        <f t="shared" si="5327"/>
        <v>1739.9000000000001</v>
      </c>
      <c r="AX1447" s="17">
        <f t="shared" si="5328"/>
        <v>1739.9000000000001</v>
      </c>
      <c r="AY1447" s="17">
        <f t="shared" si="5329"/>
        <v>1672</v>
      </c>
      <c r="AZ1447" s="17">
        <f t="shared" si="5545"/>
        <v>0</v>
      </c>
      <c r="BA1447" s="17">
        <f t="shared" si="5330"/>
        <v>1739.9000000000001</v>
      </c>
      <c r="BB1447" s="17">
        <f t="shared" si="5331"/>
        <v>1739.9000000000001</v>
      </c>
      <c r="BC1447" s="17">
        <f t="shared" si="5332"/>
        <v>1672</v>
      </c>
      <c r="BD1447" s="17">
        <f t="shared" si="5546"/>
        <v>0</v>
      </c>
      <c r="BE1447" s="17">
        <f t="shared" si="5547"/>
        <v>0</v>
      </c>
      <c r="BF1447" s="17">
        <f t="shared" si="5548"/>
        <v>0</v>
      </c>
      <c r="BG1447" s="17">
        <f t="shared" si="5549"/>
        <v>0</v>
      </c>
      <c r="BH1447" s="17">
        <f t="shared" si="5550"/>
        <v>0</v>
      </c>
      <c r="BI1447" s="17">
        <f t="shared" si="5551"/>
        <v>0</v>
      </c>
      <c r="BJ1447" s="17">
        <f t="shared" si="5552"/>
        <v>0</v>
      </c>
      <c r="BK1447" s="17">
        <f t="shared" si="5553"/>
        <v>0</v>
      </c>
      <c r="BL1447" s="17">
        <f t="shared" si="5554"/>
        <v>0</v>
      </c>
      <c r="BM1447" s="17">
        <f t="shared" si="5555"/>
        <v>0</v>
      </c>
      <c r="BN1447" s="17">
        <f t="shared" si="5556"/>
        <v>0</v>
      </c>
      <c r="BO1447" s="17">
        <f t="shared" si="5324"/>
        <v>1739.9000000000001</v>
      </c>
      <c r="BP1447" s="17">
        <f t="shared" si="5325"/>
        <v>1739.9000000000001</v>
      </c>
      <c r="BQ1447" s="17">
        <f t="shared" si="5326"/>
        <v>1672</v>
      </c>
      <c r="BR1447" s="17">
        <f t="shared" si="5557"/>
        <v>0</v>
      </c>
      <c r="BS1447" s="35"/>
      <c r="BT1447" s="35"/>
      <c r="BU1447" s="1"/>
      <c r="BV1447" s="1"/>
      <c r="BW1447" s="1"/>
      <c r="BX1447" s="1"/>
      <c r="BY1447" s="1"/>
      <c r="BZ1447" s="1"/>
      <c r="CA1447" s="1"/>
      <c r="CB1447" s="1"/>
    </row>
    <row r="1448" s="1" customFormat="1" hidden="1">
      <c r="A1448" s="33" t="s">
        <v>513</v>
      </c>
      <c r="B1448" s="33" t="s">
        <v>72</v>
      </c>
      <c r="C1448" s="33" t="s">
        <v>304</v>
      </c>
      <c r="D1448" s="33" t="s">
        <v>255</v>
      </c>
      <c r="E1448" s="38"/>
      <c r="F1448" s="34" t="s">
        <v>43</v>
      </c>
      <c r="G1448" s="17">
        <f t="shared" si="5512"/>
        <v>1739.9000000000001</v>
      </c>
      <c r="H1448" s="17">
        <f t="shared" si="5513"/>
        <v>1739.9000000000001</v>
      </c>
      <c r="I1448" s="17">
        <f t="shared" si="5514"/>
        <v>1672</v>
      </c>
      <c r="J1448" s="17">
        <f t="shared" si="5515"/>
        <v>0</v>
      </c>
      <c r="K1448" s="17">
        <f t="shared" si="5516"/>
        <v>0</v>
      </c>
      <c r="L1448" s="17">
        <f t="shared" si="5517"/>
        <v>0</v>
      </c>
      <c r="M1448" s="17">
        <f t="shared" si="5463"/>
        <v>1739.9000000000001</v>
      </c>
      <c r="N1448" s="17">
        <f t="shared" si="5464"/>
        <v>1739.9000000000001</v>
      </c>
      <c r="O1448" s="17">
        <f t="shared" si="5465"/>
        <v>1672</v>
      </c>
      <c r="P1448" s="17">
        <f t="shared" si="5518"/>
        <v>0</v>
      </c>
      <c r="Q1448" s="17">
        <f t="shared" si="5519"/>
        <v>0</v>
      </c>
      <c r="R1448" s="17">
        <f t="shared" si="5520"/>
        <v>0</v>
      </c>
      <c r="S1448" s="17">
        <f t="shared" si="5521"/>
        <v>0</v>
      </c>
      <c r="T1448" s="17">
        <f t="shared" si="5522"/>
        <v>0</v>
      </c>
      <c r="U1448" s="17">
        <f t="shared" si="5523"/>
        <v>0</v>
      </c>
      <c r="V1448" s="17">
        <f t="shared" si="5524"/>
        <v>0</v>
      </c>
      <c r="W1448" s="17">
        <f t="shared" si="5525"/>
        <v>0</v>
      </c>
      <c r="X1448" s="17">
        <f t="shared" si="5526"/>
        <v>0</v>
      </c>
      <c r="Y1448" s="17">
        <f t="shared" si="5365"/>
        <v>1739.9000000000001</v>
      </c>
      <c r="Z1448" s="17">
        <f t="shared" si="5366"/>
        <v>1739.9000000000001</v>
      </c>
      <c r="AA1448" s="17">
        <f t="shared" si="5367"/>
        <v>1672</v>
      </c>
      <c r="AB1448" s="17">
        <f t="shared" si="5527"/>
        <v>0</v>
      </c>
      <c r="AC1448" s="17">
        <f t="shared" si="5528"/>
        <v>0</v>
      </c>
      <c r="AD1448" s="17">
        <f t="shared" si="5529"/>
        <v>0</v>
      </c>
      <c r="AE1448" s="17">
        <f t="shared" si="5368"/>
        <v>1739.9000000000001</v>
      </c>
      <c r="AF1448" s="17">
        <f t="shared" si="5369"/>
        <v>1739.9000000000001</v>
      </c>
      <c r="AG1448" s="17">
        <f t="shared" si="5370"/>
        <v>1672</v>
      </c>
      <c r="AH1448" s="17">
        <f t="shared" si="5530"/>
        <v>0</v>
      </c>
      <c r="AI1448" s="17">
        <f t="shared" si="5531"/>
        <v>0</v>
      </c>
      <c r="AJ1448" s="17">
        <f t="shared" si="5532"/>
        <v>0</v>
      </c>
      <c r="AK1448" s="17">
        <f t="shared" si="5533"/>
        <v>0</v>
      </c>
      <c r="AL1448" s="17">
        <f t="shared" si="5534"/>
        <v>0</v>
      </c>
      <c r="AM1448" s="17">
        <f t="shared" si="5535"/>
        <v>0</v>
      </c>
      <c r="AN1448" s="17">
        <f t="shared" si="5536"/>
        <v>0</v>
      </c>
      <c r="AO1448" s="17">
        <f t="shared" si="5537"/>
        <v>0</v>
      </c>
      <c r="AP1448" s="17">
        <f t="shared" si="5538"/>
        <v>0</v>
      </c>
      <c r="AQ1448" s="17">
        <f t="shared" si="5539"/>
        <v>0</v>
      </c>
      <c r="AR1448" s="17">
        <f t="shared" si="5540"/>
        <v>0</v>
      </c>
      <c r="AS1448" s="17">
        <f t="shared" si="5541"/>
        <v>0</v>
      </c>
      <c r="AT1448" s="17">
        <f t="shared" si="5542"/>
        <v>0</v>
      </c>
      <c r="AU1448" s="17">
        <f t="shared" si="5543"/>
        <v>0</v>
      </c>
      <c r="AV1448" s="17">
        <f t="shared" si="5544"/>
        <v>0</v>
      </c>
      <c r="AW1448" s="17">
        <f t="shared" si="5327"/>
        <v>1739.9000000000001</v>
      </c>
      <c r="AX1448" s="17">
        <f t="shared" si="5328"/>
        <v>1739.9000000000001</v>
      </c>
      <c r="AY1448" s="17">
        <f t="shared" si="5329"/>
        <v>1672</v>
      </c>
      <c r="AZ1448" s="17">
        <f t="shared" si="5545"/>
        <v>0</v>
      </c>
      <c r="BA1448" s="17">
        <f t="shared" si="5330"/>
        <v>1739.9000000000001</v>
      </c>
      <c r="BB1448" s="17">
        <f t="shared" si="5331"/>
        <v>1739.9000000000001</v>
      </c>
      <c r="BC1448" s="17">
        <f t="shared" si="5332"/>
        <v>1672</v>
      </c>
      <c r="BD1448" s="17">
        <f t="shared" si="5546"/>
        <v>0</v>
      </c>
      <c r="BE1448" s="17">
        <f t="shared" si="5547"/>
        <v>0</v>
      </c>
      <c r="BF1448" s="17">
        <f t="shared" si="5548"/>
        <v>0</v>
      </c>
      <c r="BG1448" s="17">
        <f t="shared" si="5549"/>
        <v>0</v>
      </c>
      <c r="BH1448" s="17">
        <f t="shared" si="5550"/>
        <v>0</v>
      </c>
      <c r="BI1448" s="17">
        <f t="shared" si="5551"/>
        <v>0</v>
      </c>
      <c r="BJ1448" s="17">
        <f t="shared" si="5552"/>
        <v>0</v>
      </c>
      <c r="BK1448" s="17">
        <f t="shared" si="5553"/>
        <v>0</v>
      </c>
      <c r="BL1448" s="17">
        <f t="shared" si="5554"/>
        <v>0</v>
      </c>
      <c r="BM1448" s="17">
        <f t="shared" si="5555"/>
        <v>0</v>
      </c>
      <c r="BN1448" s="17">
        <f t="shared" si="5556"/>
        <v>0</v>
      </c>
      <c r="BO1448" s="17">
        <f t="shared" si="5324"/>
        <v>1739.9000000000001</v>
      </c>
      <c r="BP1448" s="17">
        <f t="shared" si="5325"/>
        <v>1739.9000000000001</v>
      </c>
      <c r="BQ1448" s="17">
        <f t="shared" si="5326"/>
        <v>1672</v>
      </c>
      <c r="BR1448" s="17">
        <f t="shared" si="5557"/>
        <v>0</v>
      </c>
      <c r="BS1448" s="35">
        <v>0</v>
      </c>
      <c r="BT1448" s="35"/>
      <c r="BU1448" s="1"/>
      <c r="BV1448" s="1"/>
      <c r="BW1448" s="1"/>
      <c r="BX1448" s="1"/>
      <c r="BY1448" s="1"/>
      <c r="BZ1448" s="1"/>
      <c r="CA1448" s="1"/>
      <c r="CB1448" s="1"/>
    </row>
    <row r="1449" s="1" customFormat="1">
      <c r="A1449" s="33" t="s">
        <v>513</v>
      </c>
      <c r="B1449" s="33" t="s">
        <v>72</v>
      </c>
      <c r="C1449" s="33" t="s">
        <v>304</v>
      </c>
      <c r="D1449" s="33" t="s">
        <v>444</v>
      </c>
      <c r="E1449" s="38"/>
      <c r="F1449" s="34" t="s">
        <v>445</v>
      </c>
      <c r="G1449" s="17">
        <f>G1450+G1452</f>
        <v>1739.9000000000001</v>
      </c>
      <c r="H1449" s="17">
        <f>H1450+H1452</f>
        <v>1739.9000000000001</v>
      </c>
      <c r="I1449" s="17">
        <f>I1450+I1452</f>
        <v>1672</v>
      </c>
      <c r="J1449" s="17">
        <f>J1450+J1452</f>
        <v>0</v>
      </c>
      <c r="K1449" s="17">
        <f>K1450+K1452</f>
        <v>0</v>
      </c>
      <c r="L1449" s="17">
        <f>L1450+L1452</f>
        <v>0</v>
      </c>
      <c r="M1449" s="17">
        <f t="shared" si="5463"/>
        <v>1739.9000000000001</v>
      </c>
      <c r="N1449" s="17">
        <f t="shared" si="5464"/>
        <v>1739.9000000000001</v>
      </c>
      <c r="O1449" s="17">
        <f t="shared" si="5465"/>
        <v>1672</v>
      </c>
      <c r="P1449" s="17">
        <f>P1450+P1452</f>
        <v>0</v>
      </c>
      <c r="Q1449" s="17">
        <f>Q1450+Q1452</f>
        <v>0</v>
      </c>
      <c r="R1449" s="17">
        <f>R1450+R1452</f>
        <v>0</v>
      </c>
      <c r="S1449" s="17">
        <f>S1450+S1452</f>
        <v>0</v>
      </c>
      <c r="T1449" s="17">
        <f>T1450+T1452</f>
        <v>0</v>
      </c>
      <c r="U1449" s="17">
        <f>U1450+U1452</f>
        <v>0</v>
      </c>
      <c r="V1449" s="17">
        <f>V1450+V1452</f>
        <v>0</v>
      </c>
      <c r="W1449" s="17">
        <f>W1450+W1452</f>
        <v>0</v>
      </c>
      <c r="X1449" s="17">
        <f>X1450+X1452</f>
        <v>0</v>
      </c>
      <c r="Y1449" s="17">
        <f t="shared" si="5365"/>
        <v>1739.9000000000001</v>
      </c>
      <c r="Z1449" s="17">
        <f t="shared" si="5366"/>
        <v>1739.9000000000001</v>
      </c>
      <c r="AA1449" s="17">
        <f t="shared" si="5367"/>
        <v>1672</v>
      </c>
      <c r="AB1449" s="17">
        <f>AB1450+AB1452</f>
        <v>0</v>
      </c>
      <c r="AC1449" s="17">
        <f>AC1450+AC1452</f>
        <v>0</v>
      </c>
      <c r="AD1449" s="17">
        <f>AD1450+AD1452</f>
        <v>0</v>
      </c>
      <c r="AE1449" s="17">
        <f t="shared" si="5368"/>
        <v>1739.9000000000001</v>
      </c>
      <c r="AF1449" s="17">
        <f t="shared" si="5369"/>
        <v>1739.9000000000001</v>
      </c>
      <c r="AG1449" s="17">
        <f t="shared" si="5370"/>
        <v>1672</v>
      </c>
      <c r="AH1449" s="17">
        <f>AH1450+AH1452</f>
        <v>0</v>
      </c>
      <c r="AI1449" s="17">
        <f>AI1450+AI1452</f>
        <v>0</v>
      </c>
      <c r="AJ1449" s="17">
        <f>AJ1450+AJ1452</f>
        <v>0</v>
      </c>
      <c r="AK1449" s="17">
        <f>AK1450+AK1452</f>
        <v>0</v>
      </c>
      <c r="AL1449" s="17">
        <f>AL1450+AL1452</f>
        <v>0</v>
      </c>
      <c r="AM1449" s="17">
        <f>AM1450+AM1452</f>
        <v>0</v>
      </c>
      <c r="AN1449" s="17">
        <f>AN1450+AN1452</f>
        <v>0</v>
      </c>
      <c r="AO1449" s="17">
        <f>AO1450+AO1452</f>
        <v>0</v>
      </c>
      <c r="AP1449" s="17">
        <f>AP1450+AP1452</f>
        <v>0</v>
      </c>
      <c r="AQ1449" s="17">
        <f>AQ1450+AQ1452</f>
        <v>0</v>
      </c>
      <c r="AR1449" s="17">
        <f>AR1450+AR1452</f>
        <v>0</v>
      </c>
      <c r="AS1449" s="17">
        <f>AS1450+AS1452</f>
        <v>0</v>
      </c>
      <c r="AT1449" s="17">
        <f>AT1450+AT1452</f>
        <v>0</v>
      </c>
      <c r="AU1449" s="17">
        <f>AU1450+AU1452</f>
        <v>0</v>
      </c>
      <c r="AV1449" s="17">
        <f>AV1450+AV1452</f>
        <v>0</v>
      </c>
      <c r="AW1449" s="17">
        <f t="shared" si="5327"/>
        <v>1739.9000000000001</v>
      </c>
      <c r="AX1449" s="17">
        <f t="shared" si="5328"/>
        <v>1739.9000000000001</v>
      </c>
      <c r="AY1449" s="17">
        <f t="shared" si="5329"/>
        <v>1672</v>
      </c>
      <c r="AZ1449" s="17">
        <f>AZ1450+AZ1452</f>
        <v>0</v>
      </c>
      <c r="BA1449" s="17">
        <f t="shared" si="5330"/>
        <v>1739.9000000000001</v>
      </c>
      <c r="BB1449" s="17">
        <f t="shared" si="5331"/>
        <v>1739.9000000000001</v>
      </c>
      <c r="BC1449" s="17">
        <f t="shared" si="5332"/>
        <v>1672</v>
      </c>
      <c r="BD1449" s="17">
        <f>BD1450+BD1452</f>
        <v>0</v>
      </c>
      <c r="BE1449" s="17">
        <f>BE1450+BE1452</f>
        <v>0</v>
      </c>
      <c r="BF1449" s="17">
        <f>BF1450+BF1452</f>
        <v>0</v>
      </c>
      <c r="BG1449" s="17">
        <f>BG1450+BG1452</f>
        <v>0</v>
      </c>
      <c r="BH1449" s="17">
        <f>BH1450+BH1452</f>
        <v>0</v>
      </c>
      <c r="BI1449" s="17">
        <f>BI1450+BI1452</f>
        <v>0</v>
      </c>
      <c r="BJ1449" s="17">
        <f>BJ1450+BJ1452</f>
        <v>0</v>
      </c>
      <c r="BK1449" s="17">
        <f>BK1450+BK1452</f>
        <v>0</v>
      </c>
      <c r="BL1449" s="17">
        <f>BL1450+BL1452</f>
        <v>0</v>
      </c>
      <c r="BM1449" s="17">
        <f>BM1450+BM1452</f>
        <v>0</v>
      </c>
      <c r="BN1449" s="17">
        <f>BN1450+BN1452</f>
        <v>0</v>
      </c>
      <c r="BO1449" s="17">
        <f t="shared" si="5324"/>
        <v>1739.9000000000001</v>
      </c>
      <c r="BP1449" s="17">
        <f t="shared" si="5325"/>
        <v>1739.9000000000001</v>
      </c>
      <c r="BQ1449" s="17">
        <f t="shared" si="5326"/>
        <v>1672</v>
      </c>
      <c r="BR1449" s="17">
        <f>BR1450+BR1452</f>
        <v>0</v>
      </c>
      <c r="BS1449" s="35"/>
      <c r="BT1449" s="35"/>
      <c r="BU1449" s="1"/>
      <c r="BV1449" s="1"/>
      <c r="BW1449" s="1"/>
      <c r="BX1449" s="1"/>
      <c r="BY1449" s="1"/>
      <c r="BZ1449" s="1"/>
      <c r="CA1449" s="1"/>
      <c r="CB1449" s="1"/>
    </row>
    <row r="1450" s="1" customFormat="1">
      <c r="A1450" s="33" t="s">
        <v>513</v>
      </c>
      <c r="B1450" s="33" t="s">
        <v>72</v>
      </c>
      <c r="C1450" s="33" t="s">
        <v>304</v>
      </c>
      <c r="D1450" s="33" t="s">
        <v>446</v>
      </c>
      <c r="E1450" s="38"/>
      <c r="F1450" s="34" t="s">
        <v>447</v>
      </c>
      <c r="G1450" s="17">
        <f>G1451</f>
        <v>33.899999999999999</v>
      </c>
      <c r="H1450" s="17">
        <f>H1451</f>
        <v>33.899999999999999</v>
      </c>
      <c r="I1450" s="17">
        <f>I1451</f>
        <v>33.899999999999999</v>
      </c>
      <c r="J1450" s="17">
        <f>J1451</f>
        <v>0</v>
      </c>
      <c r="K1450" s="17">
        <f>K1451</f>
        <v>0</v>
      </c>
      <c r="L1450" s="17">
        <f>L1451</f>
        <v>0</v>
      </c>
      <c r="M1450" s="17">
        <f t="shared" si="5463"/>
        <v>33.899999999999999</v>
      </c>
      <c r="N1450" s="17">
        <f t="shared" si="5464"/>
        <v>33.899999999999999</v>
      </c>
      <c r="O1450" s="17">
        <f t="shared" si="5465"/>
        <v>33.899999999999999</v>
      </c>
      <c r="P1450" s="17">
        <f>P1451</f>
        <v>0</v>
      </c>
      <c r="Q1450" s="17">
        <f>Q1451</f>
        <v>0</v>
      </c>
      <c r="R1450" s="17">
        <f>R1451</f>
        <v>0</v>
      </c>
      <c r="S1450" s="17">
        <f>S1451</f>
        <v>0</v>
      </c>
      <c r="T1450" s="17">
        <f>T1451</f>
        <v>0</v>
      </c>
      <c r="U1450" s="17">
        <f>U1451</f>
        <v>0</v>
      </c>
      <c r="V1450" s="17">
        <f>V1451</f>
        <v>0</v>
      </c>
      <c r="W1450" s="17">
        <f>W1451</f>
        <v>0</v>
      </c>
      <c r="X1450" s="17">
        <f>X1451</f>
        <v>0</v>
      </c>
      <c r="Y1450" s="17">
        <f t="shared" si="5365"/>
        <v>33.899999999999999</v>
      </c>
      <c r="Z1450" s="17">
        <f t="shared" si="5366"/>
        <v>33.899999999999999</v>
      </c>
      <c r="AA1450" s="17">
        <f t="shared" si="5367"/>
        <v>33.899999999999999</v>
      </c>
      <c r="AB1450" s="17">
        <f>AB1451</f>
        <v>0</v>
      </c>
      <c r="AC1450" s="17">
        <f>AC1451</f>
        <v>0</v>
      </c>
      <c r="AD1450" s="17">
        <f>AD1451</f>
        <v>0</v>
      </c>
      <c r="AE1450" s="17">
        <f t="shared" si="5368"/>
        <v>33.899999999999999</v>
      </c>
      <c r="AF1450" s="17">
        <f t="shared" si="5369"/>
        <v>33.899999999999999</v>
      </c>
      <c r="AG1450" s="17">
        <f t="shared" si="5370"/>
        <v>33.899999999999999</v>
      </c>
      <c r="AH1450" s="17">
        <f>AH1451</f>
        <v>0</v>
      </c>
      <c r="AI1450" s="17">
        <f>AI1451</f>
        <v>0</v>
      </c>
      <c r="AJ1450" s="17">
        <f>AJ1451</f>
        <v>0</v>
      </c>
      <c r="AK1450" s="17">
        <f>AK1451</f>
        <v>0</v>
      </c>
      <c r="AL1450" s="17">
        <f>AL1451</f>
        <v>0</v>
      </c>
      <c r="AM1450" s="17">
        <f>AM1451</f>
        <v>0</v>
      </c>
      <c r="AN1450" s="17">
        <f>AN1451</f>
        <v>0</v>
      </c>
      <c r="AO1450" s="17">
        <f>AO1451</f>
        <v>0</v>
      </c>
      <c r="AP1450" s="17">
        <f>AP1451</f>
        <v>0</v>
      </c>
      <c r="AQ1450" s="17">
        <f>AQ1451</f>
        <v>0</v>
      </c>
      <c r="AR1450" s="17">
        <f>AR1451</f>
        <v>0</v>
      </c>
      <c r="AS1450" s="17">
        <f>AS1451</f>
        <v>0</v>
      </c>
      <c r="AT1450" s="17">
        <f>AT1451</f>
        <v>0</v>
      </c>
      <c r="AU1450" s="17">
        <f>AU1451</f>
        <v>0</v>
      </c>
      <c r="AV1450" s="17">
        <f>AV1451</f>
        <v>0</v>
      </c>
      <c r="AW1450" s="17">
        <f t="shared" si="5327"/>
        <v>33.899999999999999</v>
      </c>
      <c r="AX1450" s="17">
        <f t="shared" si="5328"/>
        <v>33.899999999999999</v>
      </c>
      <c r="AY1450" s="17">
        <f t="shared" si="5329"/>
        <v>33.899999999999999</v>
      </c>
      <c r="AZ1450" s="17">
        <f>AZ1451</f>
        <v>0</v>
      </c>
      <c r="BA1450" s="17">
        <f t="shared" si="5330"/>
        <v>33.899999999999999</v>
      </c>
      <c r="BB1450" s="17">
        <f t="shared" si="5331"/>
        <v>33.899999999999999</v>
      </c>
      <c r="BC1450" s="17">
        <f t="shared" si="5332"/>
        <v>33.899999999999999</v>
      </c>
      <c r="BD1450" s="17">
        <f>BD1451</f>
        <v>0</v>
      </c>
      <c r="BE1450" s="17">
        <f>BE1451</f>
        <v>0</v>
      </c>
      <c r="BF1450" s="17">
        <f>BF1451</f>
        <v>0</v>
      </c>
      <c r="BG1450" s="17">
        <f>BG1451</f>
        <v>0</v>
      </c>
      <c r="BH1450" s="17">
        <f>BH1451</f>
        <v>0</v>
      </c>
      <c r="BI1450" s="17">
        <f>BI1451</f>
        <v>0</v>
      </c>
      <c r="BJ1450" s="17">
        <f>BJ1451</f>
        <v>0</v>
      </c>
      <c r="BK1450" s="17">
        <f>BK1451</f>
        <v>0</v>
      </c>
      <c r="BL1450" s="17">
        <f>BL1451</f>
        <v>0</v>
      </c>
      <c r="BM1450" s="17">
        <f>BM1451</f>
        <v>0</v>
      </c>
      <c r="BN1450" s="17">
        <f>BN1451</f>
        <v>0</v>
      </c>
      <c r="BO1450" s="17">
        <f t="shared" si="5324"/>
        <v>33.899999999999999</v>
      </c>
      <c r="BP1450" s="17">
        <f t="shared" si="5325"/>
        <v>33.899999999999999</v>
      </c>
      <c r="BQ1450" s="17">
        <f t="shared" si="5326"/>
        <v>33.899999999999999</v>
      </c>
      <c r="BR1450" s="17">
        <f>BR1451</f>
        <v>0</v>
      </c>
      <c r="BS1450" s="35"/>
      <c r="BT1450" s="35"/>
      <c r="BU1450" s="1"/>
      <c r="BV1450" s="1"/>
      <c r="BW1450" s="1"/>
      <c r="BX1450" s="1"/>
      <c r="BY1450" s="1"/>
      <c r="BZ1450" s="1"/>
      <c r="CA1450" s="1"/>
      <c r="CB1450" s="1"/>
    </row>
    <row r="1451" s="1" customFormat="1">
      <c r="A1451" s="33" t="s">
        <v>513</v>
      </c>
      <c r="B1451" s="33" t="s">
        <v>72</v>
      </c>
      <c r="C1451" s="33" t="s">
        <v>304</v>
      </c>
      <c r="D1451" s="33" t="s">
        <v>446</v>
      </c>
      <c r="E1451" s="33" t="s">
        <v>48</v>
      </c>
      <c r="F1451" s="34" t="s">
        <v>49</v>
      </c>
      <c r="G1451" s="17">
        <v>33.899999999999999</v>
      </c>
      <c r="H1451" s="17">
        <v>33.899999999999999</v>
      </c>
      <c r="I1451" s="17">
        <v>33.899999999999999</v>
      </c>
      <c r="J1451" s="17"/>
      <c r="K1451" s="17"/>
      <c r="L1451" s="17"/>
      <c r="M1451" s="17">
        <f t="shared" si="5463"/>
        <v>33.899999999999999</v>
      </c>
      <c r="N1451" s="17">
        <f t="shared" si="5464"/>
        <v>33.899999999999999</v>
      </c>
      <c r="O1451" s="17">
        <f t="shared" si="5465"/>
        <v>33.899999999999999</v>
      </c>
      <c r="P1451" s="17"/>
      <c r="Q1451" s="17"/>
      <c r="R1451" s="17"/>
      <c r="S1451" s="17"/>
      <c r="T1451" s="17"/>
      <c r="U1451" s="17"/>
      <c r="V1451" s="17"/>
      <c r="W1451" s="17"/>
      <c r="X1451" s="17"/>
      <c r="Y1451" s="17">
        <f t="shared" si="5365"/>
        <v>33.899999999999999</v>
      </c>
      <c r="Z1451" s="17">
        <f t="shared" si="5366"/>
        <v>33.899999999999999</v>
      </c>
      <c r="AA1451" s="17">
        <f t="shared" si="5367"/>
        <v>33.899999999999999</v>
      </c>
      <c r="AB1451" s="17"/>
      <c r="AC1451" s="17"/>
      <c r="AD1451" s="17"/>
      <c r="AE1451" s="17">
        <f t="shared" si="5368"/>
        <v>33.899999999999999</v>
      </c>
      <c r="AF1451" s="17">
        <f t="shared" si="5369"/>
        <v>33.899999999999999</v>
      </c>
      <c r="AG1451" s="17">
        <f t="shared" si="5370"/>
        <v>33.899999999999999</v>
      </c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>
        <f t="shared" si="5327"/>
        <v>33.899999999999999</v>
      </c>
      <c r="AX1451" s="17">
        <f t="shared" si="5328"/>
        <v>33.899999999999999</v>
      </c>
      <c r="AY1451" s="17">
        <f t="shared" si="5329"/>
        <v>33.899999999999999</v>
      </c>
      <c r="AZ1451" s="17"/>
      <c r="BA1451" s="17">
        <f t="shared" si="5330"/>
        <v>33.899999999999999</v>
      </c>
      <c r="BB1451" s="17">
        <f t="shared" si="5331"/>
        <v>33.899999999999999</v>
      </c>
      <c r="BC1451" s="17">
        <f t="shared" si="5332"/>
        <v>33.899999999999999</v>
      </c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>
        <f t="shared" si="5324"/>
        <v>33.899999999999999</v>
      </c>
      <c r="BP1451" s="17">
        <f t="shared" si="5325"/>
        <v>33.899999999999999</v>
      </c>
      <c r="BQ1451" s="17">
        <f t="shared" si="5326"/>
        <v>33.899999999999999</v>
      </c>
      <c r="BR1451" s="17"/>
      <c r="BS1451" s="35"/>
      <c r="BT1451" s="35"/>
      <c r="BU1451" s="1"/>
      <c r="BV1451" s="1"/>
      <c r="BW1451" s="1"/>
      <c r="BX1451" s="1"/>
      <c r="BY1451" s="1"/>
      <c r="BZ1451" s="1"/>
      <c r="CA1451" s="1"/>
      <c r="CB1451" s="1"/>
    </row>
    <row r="1452" s="1" customFormat="1">
      <c r="A1452" s="33" t="s">
        <v>513</v>
      </c>
      <c r="B1452" s="33" t="s">
        <v>72</v>
      </c>
      <c r="C1452" s="33" t="s">
        <v>304</v>
      </c>
      <c r="D1452" s="33" t="s">
        <v>448</v>
      </c>
      <c r="E1452" s="38"/>
      <c r="F1452" s="34" t="s">
        <v>449</v>
      </c>
      <c r="G1452" s="17">
        <f>G1453+G1454</f>
        <v>1706</v>
      </c>
      <c r="H1452" s="17">
        <f>H1453+H1454</f>
        <v>1706</v>
      </c>
      <c r="I1452" s="17">
        <f>I1453+I1454</f>
        <v>1638.0999999999999</v>
      </c>
      <c r="J1452" s="17">
        <f>J1453+J1454</f>
        <v>0</v>
      </c>
      <c r="K1452" s="17">
        <f>K1453+K1454</f>
        <v>0</v>
      </c>
      <c r="L1452" s="17">
        <f>L1453+L1454</f>
        <v>0</v>
      </c>
      <c r="M1452" s="17">
        <f t="shared" si="5463"/>
        <v>1706</v>
      </c>
      <c r="N1452" s="17">
        <f t="shared" si="5464"/>
        <v>1706</v>
      </c>
      <c r="O1452" s="17">
        <f t="shared" si="5465"/>
        <v>1638.0999999999999</v>
      </c>
      <c r="P1452" s="17">
        <f>P1453+P1454</f>
        <v>0</v>
      </c>
      <c r="Q1452" s="17">
        <f>Q1453+Q1454</f>
        <v>0</v>
      </c>
      <c r="R1452" s="17">
        <f>R1453+R1454</f>
        <v>0</v>
      </c>
      <c r="S1452" s="17">
        <f>S1453+S1454</f>
        <v>0</v>
      </c>
      <c r="T1452" s="17">
        <f>T1453+T1454</f>
        <v>0</v>
      </c>
      <c r="U1452" s="17">
        <f>U1453+U1454</f>
        <v>0</v>
      </c>
      <c r="V1452" s="17">
        <f>V1453+V1454</f>
        <v>0</v>
      </c>
      <c r="W1452" s="17">
        <f>W1453+W1454</f>
        <v>0</v>
      </c>
      <c r="X1452" s="17">
        <f>X1453+X1454</f>
        <v>0</v>
      </c>
      <c r="Y1452" s="17">
        <f t="shared" si="5365"/>
        <v>1706</v>
      </c>
      <c r="Z1452" s="17">
        <f t="shared" si="5366"/>
        <v>1706</v>
      </c>
      <c r="AA1452" s="17">
        <f t="shared" si="5367"/>
        <v>1638.0999999999999</v>
      </c>
      <c r="AB1452" s="17">
        <f>AB1453+AB1454</f>
        <v>0</v>
      </c>
      <c r="AC1452" s="17">
        <f>AC1453+AC1454</f>
        <v>0</v>
      </c>
      <c r="AD1452" s="17">
        <f>AD1453+AD1454</f>
        <v>0</v>
      </c>
      <c r="AE1452" s="17">
        <f t="shared" si="5368"/>
        <v>1706</v>
      </c>
      <c r="AF1452" s="17">
        <f t="shared" si="5369"/>
        <v>1706</v>
      </c>
      <c r="AG1452" s="17">
        <f t="shared" si="5370"/>
        <v>1638.0999999999999</v>
      </c>
      <c r="AH1452" s="17">
        <f>AH1453+AH1454</f>
        <v>0</v>
      </c>
      <c r="AI1452" s="17">
        <f>AI1453+AI1454</f>
        <v>0</v>
      </c>
      <c r="AJ1452" s="17">
        <f>AJ1453+AJ1454</f>
        <v>0</v>
      </c>
      <c r="AK1452" s="17">
        <f>AK1453+AK1454</f>
        <v>0</v>
      </c>
      <c r="AL1452" s="17">
        <f>AL1453+AL1454</f>
        <v>0</v>
      </c>
      <c r="AM1452" s="17">
        <f>AM1453+AM1454</f>
        <v>0</v>
      </c>
      <c r="AN1452" s="17">
        <f>AN1453+AN1454</f>
        <v>0</v>
      </c>
      <c r="AO1452" s="17">
        <f>AO1453+AO1454</f>
        <v>0</v>
      </c>
      <c r="AP1452" s="17">
        <f>AP1453+AP1454</f>
        <v>0</v>
      </c>
      <c r="AQ1452" s="17">
        <f>AQ1453+AQ1454</f>
        <v>0</v>
      </c>
      <c r="AR1452" s="17">
        <f>AR1453+AR1454</f>
        <v>0</v>
      </c>
      <c r="AS1452" s="17">
        <f>AS1453+AS1454</f>
        <v>0</v>
      </c>
      <c r="AT1452" s="17">
        <f>AT1453+AT1454</f>
        <v>0</v>
      </c>
      <c r="AU1452" s="17">
        <f>AU1453+AU1454</f>
        <v>0</v>
      </c>
      <c r="AV1452" s="17">
        <f>AV1453+AV1454</f>
        <v>0</v>
      </c>
      <c r="AW1452" s="17">
        <f t="shared" si="5327"/>
        <v>1706</v>
      </c>
      <c r="AX1452" s="17">
        <f t="shared" si="5328"/>
        <v>1706</v>
      </c>
      <c r="AY1452" s="17">
        <f t="shared" si="5329"/>
        <v>1638.0999999999999</v>
      </c>
      <c r="AZ1452" s="17">
        <f>AZ1453+AZ1454</f>
        <v>0</v>
      </c>
      <c r="BA1452" s="17">
        <f t="shared" si="5330"/>
        <v>1706</v>
      </c>
      <c r="BB1452" s="17">
        <f t="shared" si="5331"/>
        <v>1706</v>
      </c>
      <c r="BC1452" s="17">
        <f t="shared" si="5332"/>
        <v>1638.0999999999999</v>
      </c>
      <c r="BD1452" s="17">
        <f>BD1453+BD1454</f>
        <v>0</v>
      </c>
      <c r="BE1452" s="17">
        <f>BE1453+BE1454</f>
        <v>0</v>
      </c>
      <c r="BF1452" s="17">
        <f>BF1453+BF1454</f>
        <v>0</v>
      </c>
      <c r="BG1452" s="17">
        <f>BG1453+BG1454</f>
        <v>0</v>
      </c>
      <c r="BH1452" s="17">
        <f>BH1453+BH1454</f>
        <v>0</v>
      </c>
      <c r="BI1452" s="17">
        <f>BI1453+BI1454</f>
        <v>0</v>
      </c>
      <c r="BJ1452" s="17">
        <f>BJ1453+BJ1454</f>
        <v>0</v>
      </c>
      <c r="BK1452" s="17">
        <f>BK1453+BK1454</f>
        <v>0</v>
      </c>
      <c r="BL1452" s="17">
        <f>BL1453+BL1454</f>
        <v>0</v>
      </c>
      <c r="BM1452" s="17">
        <f>BM1453+BM1454</f>
        <v>0</v>
      </c>
      <c r="BN1452" s="17">
        <f>BN1453+BN1454</f>
        <v>0</v>
      </c>
      <c r="BO1452" s="17">
        <f t="shared" ref="BO1452:BO1515" si="5558">BA1452+BD1452+BE1452+BF1452+BG1452</f>
        <v>1706</v>
      </c>
      <c r="BP1452" s="17">
        <f t="shared" ref="BP1452:BP1515" si="5559">BB1452+BH1452+BI1452+BJ1452+BK1452</f>
        <v>1706</v>
      </c>
      <c r="BQ1452" s="17">
        <f t="shared" ref="BQ1452:BQ1515" si="5560">BC1452+BL1452+BM1452+BN1452</f>
        <v>1638.0999999999999</v>
      </c>
      <c r="BR1452" s="17">
        <f>BR1453+BR1454</f>
        <v>0</v>
      </c>
      <c r="BS1452" s="35"/>
      <c r="BT1452" s="35"/>
      <c r="BU1452" s="1"/>
      <c r="BV1452" s="1"/>
      <c r="BW1452" s="1"/>
      <c r="BX1452" s="1"/>
      <c r="BY1452" s="1"/>
      <c r="BZ1452" s="1"/>
      <c r="CA1452" s="1"/>
      <c r="CB1452" s="1"/>
    </row>
    <row r="1453" s="1" customFormat="1">
      <c r="A1453" s="33" t="s">
        <v>513</v>
      </c>
      <c r="B1453" s="33" t="s">
        <v>72</v>
      </c>
      <c r="C1453" s="33" t="s">
        <v>304</v>
      </c>
      <c r="D1453" s="33" t="s">
        <v>448</v>
      </c>
      <c r="E1453" s="33" t="s">
        <v>48</v>
      </c>
      <c r="F1453" s="34" t="s">
        <v>49</v>
      </c>
      <c r="G1453" s="17">
        <v>1373</v>
      </c>
      <c r="H1453" s="17">
        <v>1373</v>
      </c>
      <c r="I1453" s="17">
        <v>1305.0999999999999</v>
      </c>
      <c r="J1453" s="17"/>
      <c r="K1453" s="17"/>
      <c r="L1453" s="17"/>
      <c r="M1453" s="17">
        <f t="shared" si="5463"/>
        <v>1373</v>
      </c>
      <c r="N1453" s="17">
        <f t="shared" si="5464"/>
        <v>1373</v>
      </c>
      <c r="O1453" s="17">
        <f t="shared" si="5465"/>
        <v>1305.0999999999999</v>
      </c>
      <c r="P1453" s="17"/>
      <c r="Q1453" s="17"/>
      <c r="R1453" s="17"/>
      <c r="S1453" s="17"/>
      <c r="T1453" s="17"/>
      <c r="U1453" s="17"/>
      <c r="V1453" s="17"/>
      <c r="W1453" s="17"/>
      <c r="X1453" s="17"/>
      <c r="Y1453" s="17">
        <f t="shared" si="5365"/>
        <v>1373</v>
      </c>
      <c r="Z1453" s="17">
        <f t="shared" si="5366"/>
        <v>1373</v>
      </c>
      <c r="AA1453" s="17">
        <f t="shared" si="5367"/>
        <v>1305.0999999999999</v>
      </c>
      <c r="AB1453" s="17"/>
      <c r="AC1453" s="17"/>
      <c r="AD1453" s="17"/>
      <c r="AE1453" s="17">
        <f t="shared" si="5368"/>
        <v>1373</v>
      </c>
      <c r="AF1453" s="17">
        <f t="shared" si="5369"/>
        <v>1373</v>
      </c>
      <c r="AG1453" s="17">
        <f t="shared" si="5370"/>
        <v>1305.0999999999999</v>
      </c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>
        <f t="shared" si="5327"/>
        <v>1373</v>
      </c>
      <c r="AX1453" s="17">
        <f t="shared" si="5328"/>
        <v>1373</v>
      </c>
      <c r="AY1453" s="17">
        <f t="shared" si="5329"/>
        <v>1305.0999999999999</v>
      </c>
      <c r="AZ1453" s="17"/>
      <c r="BA1453" s="17">
        <f t="shared" si="5330"/>
        <v>1373</v>
      </c>
      <c r="BB1453" s="17">
        <f t="shared" si="5331"/>
        <v>1373</v>
      </c>
      <c r="BC1453" s="17">
        <f t="shared" si="5332"/>
        <v>1305.0999999999999</v>
      </c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>
        <f t="shared" si="5558"/>
        <v>1373</v>
      </c>
      <c r="BP1453" s="17">
        <f t="shared" si="5559"/>
        <v>1373</v>
      </c>
      <c r="BQ1453" s="17">
        <f t="shared" si="5560"/>
        <v>1305.0999999999999</v>
      </c>
      <c r="BR1453" s="17"/>
      <c r="BS1453" s="35"/>
      <c r="BT1453" s="35"/>
      <c r="BU1453" s="1"/>
      <c r="BV1453" s="1"/>
      <c r="BW1453" s="1"/>
      <c r="BX1453" s="1"/>
      <c r="BY1453" s="1"/>
      <c r="BZ1453" s="1"/>
      <c r="CA1453" s="1"/>
      <c r="CB1453" s="1"/>
    </row>
    <row r="1454" s="1" customFormat="1">
      <c r="A1454" s="33" t="s">
        <v>513</v>
      </c>
      <c r="B1454" s="33" t="s">
        <v>72</v>
      </c>
      <c r="C1454" s="33" t="s">
        <v>304</v>
      </c>
      <c r="D1454" s="33" t="s">
        <v>448</v>
      </c>
      <c r="E1454" s="33" t="s">
        <v>50</v>
      </c>
      <c r="F1454" s="34" t="s">
        <v>51</v>
      </c>
      <c r="G1454" s="17">
        <v>333</v>
      </c>
      <c r="H1454" s="17">
        <v>333</v>
      </c>
      <c r="I1454" s="17">
        <v>333</v>
      </c>
      <c r="J1454" s="17"/>
      <c r="K1454" s="17"/>
      <c r="L1454" s="17"/>
      <c r="M1454" s="17">
        <f t="shared" si="5463"/>
        <v>333</v>
      </c>
      <c r="N1454" s="17">
        <f t="shared" si="5464"/>
        <v>333</v>
      </c>
      <c r="O1454" s="17">
        <f t="shared" si="5465"/>
        <v>333</v>
      </c>
      <c r="P1454" s="17"/>
      <c r="Q1454" s="17"/>
      <c r="R1454" s="17"/>
      <c r="S1454" s="17"/>
      <c r="T1454" s="17"/>
      <c r="U1454" s="17"/>
      <c r="V1454" s="17"/>
      <c r="W1454" s="17"/>
      <c r="X1454" s="17"/>
      <c r="Y1454" s="17">
        <f t="shared" si="5365"/>
        <v>333</v>
      </c>
      <c r="Z1454" s="17">
        <f t="shared" si="5366"/>
        <v>333</v>
      </c>
      <c r="AA1454" s="17">
        <f t="shared" si="5367"/>
        <v>333</v>
      </c>
      <c r="AB1454" s="17"/>
      <c r="AC1454" s="17"/>
      <c r="AD1454" s="17"/>
      <c r="AE1454" s="17">
        <f t="shared" si="5368"/>
        <v>333</v>
      </c>
      <c r="AF1454" s="17">
        <f t="shared" si="5369"/>
        <v>333</v>
      </c>
      <c r="AG1454" s="17">
        <f t="shared" si="5370"/>
        <v>333</v>
      </c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>
        <f t="shared" si="5327"/>
        <v>333</v>
      </c>
      <c r="AX1454" s="17">
        <f t="shared" si="5328"/>
        <v>333</v>
      </c>
      <c r="AY1454" s="17">
        <f t="shared" si="5329"/>
        <v>333</v>
      </c>
      <c r="AZ1454" s="17"/>
      <c r="BA1454" s="17">
        <f t="shared" si="5330"/>
        <v>333</v>
      </c>
      <c r="BB1454" s="17">
        <f t="shared" si="5331"/>
        <v>333</v>
      </c>
      <c r="BC1454" s="17">
        <f t="shared" si="5332"/>
        <v>333</v>
      </c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>
        <f t="shared" si="5558"/>
        <v>333</v>
      </c>
      <c r="BP1454" s="17">
        <f t="shared" si="5559"/>
        <v>333</v>
      </c>
      <c r="BQ1454" s="17">
        <f t="shared" si="5560"/>
        <v>333</v>
      </c>
      <c r="BR1454" s="17"/>
      <c r="BS1454" s="35"/>
      <c r="BT1454" s="35"/>
      <c r="BU1454" s="1"/>
      <c r="BV1454" s="1"/>
      <c r="BW1454" s="1"/>
      <c r="BX1454" s="1"/>
      <c r="BY1454" s="1"/>
      <c r="BZ1454" s="1"/>
      <c r="CA1454" s="1"/>
      <c r="CB1454" s="1"/>
    </row>
    <row r="1455" s="28" customFormat="1">
      <c r="A1455" s="29" t="s">
        <v>513</v>
      </c>
      <c r="B1455" s="29" t="s">
        <v>72</v>
      </c>
      <c r="C1455" s="29" t="s">
        <v>161</v>
      </c>
      <c r="D1455" s="29"/>
      <c r="E1455" s="37"/>
      <c r="F1455" s="30" t="s">
        <v>162</v>
      </c>
      <c r="G1455" s="31">
        <f t="shared" ref="G1455:G1456" si="5561">G1456</f>
        <v>1545.9000000000001</v>
      </c>
      <c r="H1455" s="31">
        <f t="shared" ref="H1455:H1456" si="5562">H1456</f>
        <v>1637.0999999999999</v>
      </c>
      <c r="I1455" s="31">
        <f t="shared" ref="I1455:I1456" si="5563">I1456</f>
        <v>1637.0999999999999</v>
      </c>
      <c r="J1455" s="31">
        <f t="shared" ref="J1455:J1456" si="5564">J1456</f>
        <v>0</v>
      </c>
      <c r="K1455" s="31">
        <f t="shared" ref="K1455:K1456" si="5565">K1456</f>
        <v>0</v>
      </c>
      <c r="L1455" s="31">
        <f t="shared" ref="L1455:L1456" si="5566">L1456</f>
        <v>0</v>
      </c>
      <c r="M1455" s="31">
        <f t="shared" si="5463"/>
        <v>1545.9000000000001</v>
      </c>
      <c r="N1455" s="31">
        <f t="shared" si="5464"/>
        <v>1637.0999999999999</v>
      </c>
      <c r="O1455" s="31">
        <f t="shared" si="5465"/>
        <v>1637.0999999999999</v>
      </c>
      <c r="P1455" s="31">
        <f t="shared" ref="P1455:P1456" si="5567">P1456</f>
        <v>0</v>
      </c>
      <c r="Q1455" s="31">
        <f t="shared" ref="Q1455:Q1456" si="5568">Q1456</f>
        <v>0</v>
      </c>
      <c r="R1455" s="31">
        <f t="shared" ref="R1455:R1456" si="5569">R1456</f>
        <v>0</v>
      </c>
      <c r="S1455" s="31">
        <f t="shared" ref="S1455:S1456" si="5570">S1456</f>
        <v>0</v>
      </c>
      <c r="T1455" s="31">
        <f t="shared" ref="T1455:T1456" si="5571">T1456</f>
        <v>0</v>
      </c>
      <c r="U1455" s="31">
        <f t="shared" ref="U1455:U1456" si="5572">U1456</f>
        <v>0</v>
      </c>
      <c r="V1455" s="31">
        <f t="shared" ref="V1455:V1456" si="5573">V1456</f>
        <v>0</v>
      </c>
      <c r="W1455" s="31">
        <f t="shared" ref="W1455:W1456" si="5574">W1456</f>
        <v>0</v>
      </c>
      <c r="X1455" s="31">
        <f t="shared" ref="X1455:X1456" si="5575">X1456</f>
        <v>0</v>
      </c>
      <c r="Y1455" s="31">
        <f t="shared" si="5365"/>
        <v>1545.9000000000001</v>
      </c>
      <c r="Z1455" s="31">
        <f t="shared" si="5366"/>
        <v>1637.0999999999999</v>
      </c>
      <c r="AA1455" s="31">
        <f t="shared" si="5367"/>
        <v>1637.0999999999999</v>
      </c>
      <c r="AB1455" s="31">
        <f t="shared" ref="AB1455:AB1456" si="5576">AB1456</f>
        <v>0</v>
      </c>
      <c r="AC1455" s="31">
        <f t="shared" ref="AC1455:AC1456" si="5577">AC1456</f>
        <v>0</v>
      </c>
      <c r="AD1455" s="31">
        <f t="shared" ref="AD1455:AD1456" si="5578">AD1456</f>
        <v>0</v>
      </c>
      <c r="AE1455" s="31">
        <f t="shared" si="5368"/>
        <v>1545.9000000000001</v>
      </c>
      <c r="AF1455" s="31">
        <f t="shared" si="5369"/>
        <v>1637.0999999999999</v>
      </c>
      <c r="AG1455" s="31">
        <f t="shared" si="5370"/>
        <v>1637.0999999999999</v>
      </c>
      <c r="AH1455" s="31">
        <f t="shared" ref="AH1455:AH1456" si="5579">AH1456</f>
        <v>0</v>
      </c>
      <c r="AI1455" s="31">
        <f t="shared" ref="AI1455:AI1456" si="5580">AI1456</f>
        <v>0</v>
      </c>
      <c r="AJ1455" s="31">
        <f t="shared" ref="AJ1455:AJ1456" si="5581">AJ1456</f>
        <v>0</v>
      </c>
      <c r="AK1455" s="31">
        <f t="shared" ref="AK1455:AK1456" si="5582">AK1456</f>
        <v>0</v>
      </c>
      <c r="AL1455" s="31">
        <f t="shared" ref="AL1455:AL1456" si="5583">AL1456</f>
        <v>0</v>
      </c>
      <c r="AM1455" s="31">
        <f t="shared" ref="AM1455:AM1456" si="5584">AM1456</f>
        <v>0</v>
      </c>
      <c r="AN1455" s="31">
        <f t="shared" ref="AN1455:AN1456" si="5585">AN1456</f>
        <v>0</v>
      </c>
      <c r="AO1455" s="31">
        <f t="shared" ref="AO1455:AO1456" si="5586">AO1456</f>
        <v>0</v>
      </c>
      <c r="AP1455" s="31">
        <f t="shared" ref="AP1455:AP1456" si="5587">AP1456</f>
        <v>0</v>
      </c>
      <c r="AQ1455" s="31">
        <f t="shared" ref="AQ1455:AQ1456" si="5588">AQ1456</f>
        <v>0</v>
      </c>
      <c r="AR1455" s="31">
        <f t="shared" ref="AR1455:AR1456" si="5589">AR1456</f>
        <v>0</v>
      </c>
      <c r="AS1455" s="31">
        <f t="shared" ref="AS1455:AS1456" si="5590">AS1456</f>
        <v>0</v>
      </c>
      <c r="AT1455" s="31">
        <f t="shared" ref="AT1455:AT1456" si="5591">AT1456</f>
        <v>0</v>
      </c>
      <c r="AU1455" s="31">
        <f t="shared" ref="AU1455:AU1456" si="5592">AU1456</f>
        <v>0</v>
      </c>
      <c r="AV1455" s="31">
        <f t="shared" ref="AV1455:AV1456" si="5593">AV1456</f>
        <v>0</v>
      </c>
      <c r="AW1455" s="31">
        <f t="shared" si="5327"/>
        <v>1545.9000000000001</v>
      </c>
      <c r="AX1455" s="31">
        <f t="shared" si="5328"/>
        <v>1637.0999999999999</v>
      </c>
      <c r="AY1455" s="31">
        <f t="shared" si="5329"/>
        <v>1637.0999999999999</v>
      </c>
      <c r="AZ1455" s="31">
        <f t="shared" ref="AZ1455:AZ1456" si="5594">AZ1456</f>
        <v>0</v>
      </c>
      <c r="BA1455" s="31">
        <f t="shared" si="5330"/>
        <v>1545.9000000000001</v>
      </c>
      <c r="BB1455" s="31">
        <f t="shared" si="5331"/>
        <v>1637.0999999999999</v>
      </c>
      <c r="BC1455" s="31">
        <f t="shared" si="5332"/>
        <v>1637.0999999999999</v>
      </c>
      <c r="BD1455" s="31">
        <f t="shared" ref="BD1455:BD1456" si="5595">BD1456</f>
        <v>0</v>
      </c>
      <c r="BE1455" s="31">
        <f t="shared" ref="BE1455:BE1456" si="5596">BE1456</f>
        <v>0</v>
      </c>
      <c r="BF1455" s="31">
        <f t="shared" ref="BF1455:BF1456" si="5597">BF1456</f>
        <v>0</v>
      </c>
      <c r="BG1455" s="31">
        <f t="shared" ref="BG1455:BG1456" si="5598">BG1456</f>
        <v>0</v>
      </c>
      <c r="BH1455" s="31">
        <f t="shared" ref="BH1455:BH1456" si="5599">BH1456</f>
        <v>0</v>
      </c>
      <c r="BI1455" s="31">
        <f t="shared" ref="BI1455:BI1456" si="5600">BI1456</f>
        <v>0</v>
      </c>
      <c r="BJ1455" s="31">
        <f t="shared" ref="BJ1455:BJ1456" si="5601">BJ1456</f>
        <v>0</v>
      </c>
      <c r="BK1455" s="31">
        <f t="shared" ref="BK1455:BK1456" si="5602">BK1456</f>
        <v>0</v>
      </c>
      <c r="BL1455" s="31">
        <f t="shared" ref="BL1455:BL1456" si="5603">BL1456</f>
        <v>0</v>
      </c>
      <c r="BM1455" s="31">
        <f t="shared" ref="BM1455:BM1456" si="5604">BM1456</f>
        <v>0</v>
      </c>
      <c r="BN1455" s="31">
        <f t="shared" ref="BN1455:BN1456" si="5605">BN1456</f>
        <v>0</v>
      </c>
      <c r="BO1455" s="31">
        <f t="shared" si="5558"/>
        <v>1545.9000000000001</v>
      </c>
      <c r="BP1455" s="31">
        <f t="shared" si="5559"/>
        <v>1637.0999999999999</v>
      </c>
      <c r="BQ1455" s="31">
        <f t="shared" si="5560"/>
        <v>1637.0999999999999</v>
      </c>
      <c r="BR1455" s="31">
        <f t="shared" ref="BR1455:BR1456" si="5606">BR1456</f>
        <v>0</v>
      </c>
      <c r="BS1455" s="32"/>
      <c r="BT1455" s="32"/>
      <c r="BU1455" s="28"/>
      <c r="BV1455" s="28"/>
      <c r="BW1455" s="28"/>
      <c r="BX1455" s="28"/>
      <c r="BY1455" s="28"/>
      <c r="BZ1455" s="28"/>
      <c r="CA1455" s="28"/>
      <c r="CB1455" s="28"/>
    </row>
    <row r="1456" s="1" customFormat="1">
      <c r="A1456" s="33" t="s">
        <v>513</v>
      </c>
      <c r="B1456" s="33" t="s">
        <v>72</v>
      </c>
      <c r="C1456" s="33" t="s">
        <v>161</v>
      </c>
      <c r="D1456" s="33" t="s">
        <v>64</v>
      </c>
      <c r="E1456" s="38"/>
      <c r="F1456" s="34" t="s">
        <v>65</v>
      </c>
      <c r="G1456" s="17">
        <f t="shared" si="5561"/>
        <v>1545.9000000000001</v>
      </c>
      <c r="H1456" s="17">
        <f t="shared" si="5562"/>
        <v>1637.0999999999999</v>
      </c>
      <c r="I1456" s="17">
        <f t="shared" si="5563"/>
        <v>1637.0999999999999</v>
      </c>
      <c r="J1456" s="17">
        <f t="shared" si="5564"/>
        <v>0</v>
      </c>
      <c r="K1456" s="17">
        <f t="shared" si="5565"/>
        <v>0</v>
      </c>
      <c r="L1456" s="17">
        <f t="shared" si="5566"/>
        <v>0</v>
      </c>
      <c r="M1456" s="17">
        <f t="shared" si="5463"/>
        <v>1545.9000000000001</v>
      </c>
      <c r="N1456" s="17">
        <f t="shared" si="5464"/>
        <v>1637.0999999999999</v>
      </c>
      <c r="O1456" s="17">
        <f t="shared" si="5465"/>
        <v>1637.0999999999999</v>
      </c>
      <c r="P1456" s="17">
        <f t="shared" si="5567"/>
        <v>0</v>
      </c>
      <c r="Q1456" s="17">
        <f t="shared" si="5568"/>
        <v>0</v>
      </c>
      <c r="R1456" s="17">
        <f t="shared" si="5569"/>
        <v>0</v>
      </c>
      <c r="S1456" s="17">
        <f t="shared" si="5570"/>
        <v>0</v>
      </c>
      <c r="T1456" s="17">
        <f t="shared" si="5571"/>
        <v>0</v>
      </c>
      <c r="U1456" s="17">
        <f t="shared" si="5572"/>
        <v>0</v>
      </c>
      <c r="V1456" s="17">
        <f t="shared" si="5573"/>
        <v>0</v>
      </c>
      <c r="W1456" s="17">
        <f t="shared" si="5574"/>
        <v>0</v>
      </c>
      <c r="X1456" s="17">
        <f t="shared" si="5575"/>
        <v>0</v>
      </c>
      <c r="Y1456" s="17">
        <f t="shared" si="5365"/>
        <v>1545.9000000000001</v>
      </c>
      <c r="Z1456" s="17">
        <f t="shared" si="5366"/>
        <v>1637.0999999999999</v>
      </c>
      <c r="AA1456" s="17">
        <f t="shared" si="5367"/>
        <v>1637.0999999999999</v>
      </c>
      <c r="AB1456" s="17">
        <f t="shared" si="5576"/>
        <v>0</v>
      </c>
      <c r="AC1456" s="17">
        <f t="shared" si="5577"/>
        <v>0</v>
      </c>
      <c r="AD1456" s="17">
        <f t="shared" si="5578"/>
        <v>0</v>
      </c>
      <c r="AE1456" s="17">
        <f t="shared" si="5368"/>
        <v>1545.9000000000001</v>
      </c>
      <c r="AF1456" s="17">
        <f t="shared" si="5369"/>
        <v>1637.0999999999999</v>
      </c>
      <c r="AG1456" s="17">
        <f t="shared" si="5370"/>
        <v>1637.0999999999999</v>
      </c>
      <c r="AH1456" s="17">
        <f t="shared" si="5579"/>
        <v>0</v>
      </c>
      <c r="AI1456" s="17">
        <f t="shared" si="5580"/>
        <v>0</v>
      </c>
      <c r="AJ1456" s="17">
        <f t="shared" si="5581"/>
        <v>0</v>
      </c>
      <c r="AK1456" s="17">
        <f t="shared" si="5582"/>
        <v>0</v>
      </c>
      <c r="AL1456" s="17">
        <f t="shared" si="5583"/>
        <v>0</v>
      </c>
      <c r="AM1456" s="17">
        <f t="shared" si="5584"/>
        <v>0</v>
      </c>
      <c r="AN1456" s="17">
        <f t="shared" si="5585"/>
        <v>0</v>
      </c>
      <c r="AO1456" s="17">
        <f t="shared" si="5586"/>
        <v>0</v>
      </c>
      <c r="AP1456" s="17">
        <f t="shared" si="5587"/>
        <v>0</v>
      </c>
      <c r="AQ1456" s="17">
        <f t="shared" si="5588"/>
        <v>0</v>
      </c>
      <c r="AR1456" s="17">
        <f t="shared" si="5589"/>
        <v>0</v>
      </c>
      <c r="AS1456" s="17">
        <f t="shared" si="5590"/>
        <v>0</v>
      </c>
      <c r="AT1456" s="17">
        <f t="shared" si="5591"/>
        <v>0</v>
      </c>
      <c r="AU1456" s="17">
        <f t="shared" si="5592"/>
        <v>0</v>
      </c>
      <c r="AV1456" s="17">
        <f t="shared" si="5593"/>
        <v>0</v>
      </c>
      <c r="AW1456" s="17">
        <f t="shared" si="5327"/>
        <v>1545.9000000000001</v>
      </c>
      <c r="AX1456" s="17">
        <f t="shared" si="5328"/>
        <v>1637.0999999999999</v>
      </c>
      <c r="AY1456" s="17">
        <f t="shared" si="5329"/>
        <v>1637.0999999999999</v>
      </c>
      <c r="AZ1456" s="17">
        <f t="shared" si="5594"/>
        <v>0</v>
      </c>
      <c r="BA1456" s="17">
        <f t="shared" si="5330"/>
        <v>1545.9000000000001</v>
      </c>
      <c r="BB1456" s="17">
        <f t="shared" si="5331"/>
        <v>1637.0999999999999</v>
      </c>
      <c r="BC1456" s="17">
        <f t="shared" si="5332"/>
        <v>1637.0999999999999</v>
      </c>
      <c r="BD1456" s="17">
        <f t="shared" si="5595"/>
        <v>0</v>
      </c>
      <c r="BE1456" s="17">
        <f t="shared" si="5596"/>
        <v>0</v>
      </c>
      <c r="BF1456" s="17">
        <f t="shared" si="5597"/>
        <v>0</v>
      </c>
      <c r="BG1456" s="17">
        <f t="shared" si="5598"/>
        <v>0</v>
      </c>
      <c r="BH1456" s="17">
        <f t="shared" si="5599"/>
        <v>0</v>
      </c>
      <c r="BI1456" s="17">
        <f t="shared" si="5600"/>
        <v>0</v>
      </c>
      <c r="BJ1456" s="17">
        <f t="shared" si="5601"/>
        <v>0</v>
      </c>
      <c r="BK1456" s="17">
        <f t="shared" si="5602"/>
        <v>0</v>
      </c>
      <c r="BL1456" s="17">
        <f t="shared" si="5603"/>
        <v>0</v>
      </c>
      <c r="BM1456" s="17">
        <f t="shared" si="5604"/>
        <v>0</v>
      </c>
      <c r="BN1456" s="17">
        <f t="shared" si="5605"/>
        <v>0</v>
      </c>
      <c r="BO1456" s="17">
        <f t="shared" si="5558"/>
        <v>1545.9000000000001</v>
      </c>
      <c r="BP1456" s="17">
        <f t="shared" si="5559"/>
        <v>1637.0999999999999</v>
      </c>
      <c r="BQ1456" s="17">
        <f t="shared" si="5560"/>
        <v>1637.0999999999999</v>
      </c>
      <c r="BR1456" s="17">
        <f t="shared" si="5606"/>
        <v>0</v>
      </c>
      <c r="BS1456" s="35"/>
      <c r="BT1456" s="35"/>
      <c r="BU1456" s="1"/>
      <c r="BV1456" s="1"/>
      <c r="BW1456" s="1"/>
      <c r="BX1456" s="1"/>
      <c r="BY1456" s="1"/>
      <c r="BZ1456" s="1"/>
      <c r="CA1456" s="1"/>
      <c r="CB1456" s="1"/>
    </row>
    <row r="1457" s="1" customFormat="1">
      <c r="A1457" s="33" t="s">
        <v>513</v>
      </c>
      <c r="B1457" s="33" t="s">
        <v>72</v>
      </c>
      <c r="C1457" s="33" t="s">
        <v>161</v>
      </c>
      <c r="D1457" s="33" t="s">
        <v>66</v>
      </c>
      <c r="E1457" s="38"/>
      <c r="F1457" s="34" t="s">
        <v>67</v>
      </c>
      <c r="G1457" s="17">
        <f>G1458+G1460</f>
        <v>1545.9000000000001</v>
      </c>
      <c r="H1457" s="17">
        <f>H1458+H1460</f>
        <v>1637.0999999999999</v>
      </c>
      <c r="I1457" s="17">
        <f>I1458+I1460</f>
        <v>1637.0999999999999</v>
      </c>
      <c r="J1457" s="17">
        <f>J1458+J1460</f>
        <v>0</v>
      </c>
      <c r="K1457" s="17">
        <f>K1458+K1460</f>
        <v>0</v>
      </c>
      <c r="L1457" s="17">
        <f>L1458+L1460</f>
        <v>0</v>
      </c>
      <c r="M1457" s="17">
        <f t="shared" si="5463"/>
        <v>1545.9000000000001</v>
      </c>
      <c r="N1457" s="17">
        <f t="shared" si="5464"/>
        <v>1637.0999999999999</v>
      </c>
      <c r="O1457" s="17">
        <f t="shared" si="5465"/>
        <v>1637.0999999999999</v>
      </c>
      <c r="P1457" s="17">
        <f>P1458+P1460</f>
        <v>0</v>
      </c>
      <c r="Q1457" s="17">
        <f>Q1458+Q1460</f>
        <v>0</v>
      </c>
      <c r="R1457" s="17">
        <f>R1458+R1460</f>
        <v>0</v>
      </c>
      <c r="S1457" s="17">
        <f>S1458+S1460</f>
        <v>0</v>
      </c>
      <c r="T1457" s="17">
        <f>T1458+T1460</f>
        <v>0</v>
      </c>
      <c r="U1457" s="17">
        <f>U1458+U1460</f>
        <v>0</v>
      </c>
      <c r="V1457" s="17">
        <f>V1458+V1460</f>
        <v>0</v>
      </c>
      <c r="W1457" s="17">
        <f>W1458+W1460</f>
        <v>0</v>
      </c>
      <c r="X1457" s="17">
        <f>X1458+X1460</f>
        <v>0</v>
      </c>
      <c r="Y1457" s="17">
        <f t="shared" si="5365"/>
        <v>1545.9000000000001</v>
      </c>
      <c r="Z1457" s="17">
        <f t="shared" si="5366"/>
        <v>1637.0999999999999</v>
      </c>
      <c r="AA1457" s="17">
        <f t="shared" si="5367"/>
        <v>1637.0999999999999</v>
      </c>
      <c r="AB1457" s="17">
        <f>AB1458+AB1460</f>
        <v>0</v>
      </c>
      <c r="AC1457" s="17">
        <f>AC1458+AC1460</f>
        <v>0</v>
      </c>
      <c r="AD1457" s="17">
        <f>AD1458+AD1460</f>
        <v>0</v>
      </c>
      <c r="AE1457" s="17">
        <f t="shared" si="5368"/>
        <v>1545.9000000000001</v>
      </c>
      <c r="AF1457" s="17">
        <f t="shared" si="5369"/>
        <v>1637.0999999999999</v>
      </c>
      <c r="AG1457" s="17">
        <f t="shared" si="5370"/>
        <v>1637.0999999999999</v>
      </c>
      <c r="AH1457" s="17">
        <f>AH1458+AH1460</f>
        <v>0</v>
      </c>
      <c r="AI1457" s="17">
        <f>AI1458+AI1460</f>
        <v>0</v>
      </c>
      <c r="AJ1457" s="17">
        <f>AJ1458+AJ1460</f>
        <v>0</v>
      </c>
      <c r="AK1457" s="17">
        <f>AK1458+AK1460</f>
        <v>0</v>
      </c>
      <c r="AL1457" s="17">
        <f>AL1458+AL1460</f>
        <v>0</v>
      </c>
      <c r="AM1457" s="17">
        <f>AM1458+AM1460</f>
        <v>0</v>
      </c>
      <c r="AN1457" s="17">
        <f>AN1458+AN1460</f>
        <v>0</v>
      </c>
      <c r="AO1457" s="17">
        <f>AO1458+AO1460</f>
        <v>0</v>
      </c>
      <c r="AP1457" s="17">
        <f>AP1458+AP1460</f>
        <v>0</v>
      </c>
      <c r="AQ1457" s="17">
        <f>AQ1458+AQ1460</f>
        <v>0</v>
      </c>
      <c r="AR1457" s="17">
        <f>AR1458+AR1460</f>
        <v>0</v>
      </c>
      <c r="AS1457" s="17">
        <f>AS1458+AS1460</f>
        <v>0</v>
      </c>
      <c r="AT1457" s="17">
        <f>AT1458+AT1460</f>
        <v>0</v>
      </c>
      <c r="AU1457" s="17">
        <f>AU1458+AU1460</f>
        <v>0</v>
      </c>
      <c r="AV1457" s="17">
        <f>AV1458+AV1460</f>
        <v>0</v>
      </c>
      <c r="AW1457" s="17">
        <f t="shared" si="5327"/>
        <v>1545.9000000000001</v>
      </c>
      <c r="AX1457" s="17">
        <f t="shared" si="5328"/>
        <v>1637.0999999999999</v>
      </c>
      <c r="AY1457" s="17">
        <f t="shared" si="5329"/>
        <v>1637.0999999999999</v>
      </c>
      <c r="AZ1457" s="17">
        <f>AZ1458+AZ1460</f>
        <v>0</v>
      </c>
      <c r="BA1457" s="17">
        <f t="shared" si="5330"/>
        <v>1545.9000000000001</v>
      </c>
      <c r="BB1457" s="17">
        <f t="shared" si="5331"/>
        <v>1637.0999999999999</v>
      </c>
      <c r="BC1457" s="17">
        <f t="shared" si="5332"/>
        <v>1637.0999999999999</v>
      </c>
      <c r="BD1457" s="17">
        <f>BD1458+BD1460</f>
        <v>0</v>
      </c>
      <c r="BE1457" s="17">
        <f>BE1458+BE1460</f>
        <v>0</v>
      </c>
      <c r="BF1457" s="17">
        <f>BF1458+BF1460</f>
        <v>0</v>
      </c>
      <c r="BG1457" s="17">
        <f>BG1458+BG1460</f>
        <v>0</v>
      </c>
      <c r="BH1457" s="17">
        <f>BH1458+BH1460</f>
        <v>0</v>
      </c>
      <c r="BI1457" s="17">
        <f>BI1458+BI1460</f>
        <v>0</v>
      </c>
      <c r="BJ1457" s="17">
        <f>BJ1458+BJ1460</f>
        <v>0</v>
      </c>
      <c r="BK1457" s="17">
        <f>BK1458+BK1460</f>
        <v>0</v>
      </c>
      <c r="BL1457" s="17">
        <f>BL1458+BL1460</f>
        <v>0</v>
      </c>
      <c r="BM1457" s="17">
        <f>BM1458+BM1460</f>
        <v>0</v>
      </c>
      <c r="BN1457" s="17">
        <f>BN1458+BN1460</f>
        <v>0</v>
      </c>
      <c r="BO1457" s="17">
        <f t="shared" si="5558"/>
        <v>1545.9000000000001</v>
      </c>
      <c r="BP1457" s="17">
        <f t="shared" si="5559"/>
        <v>1637.0999999999999</v>
      </c>
      <c r="BQ1457" s="17">
        <f t="shared" si="5560"/>
        <v>1637.0999999999999</v>
      </c>
      <c r="BR1457" s="17">
        <f>BR1458+BR1460</f>
        <v>0</v>
      </c>
      <c r="BS1457" s="35"/>
      <c r="BT1457" s="35"/>
      <c r="BU1457" s="1"/>
      <c r="BV1457" s="1"/>
      <c r="BW1457" s="1"/>
      <c r="BX1457" s="1"/>
      <c r="BY1457" s="1"/>
      <c r="BZ1457" s="1"/>
      <c r="CA1457" s="1"/>
      <c r="CB1457" s="1"/>
    </row>
    <row r="1458" s="1" customFormat="1">
      <c r="A1458" s="33" t="s">
        <v>513</v>
      </c>
      <c r="B1458" s="33" t="s">
        <v>72</v>
      </c>
      <c r="C1458" s="33" t="s">
        <v>161</v>
      </c>
      <c r="D1458" s="33" t="s">
        <v>163</v>
      </c>
      <c r="E1458" s="38"/>
      <c r="F1458" s="34" t="s">
        <v>164</v>
      </c>
      <c r="G1458" s="17">
        <f>G1459</f>
        <v>306.10000000000002</v>
      </c>
      <c r="H1458" s="17">
        <f>H1459</f>
        <v>306.10000000000002</v>
      </c>
      <c r="I1458" s="17">
        <f>I1459</f>
        <v>306.10000000000002</v>
      </c>
      <c r="J1458" s="17">
        <f>J1459</f>
        <v>0</v>
      </c>
      <c r="K1458" s="17">
        <f>K1459</f>
        <v>0</v>
      </c>
      <c r="L1458" s="17">
        <f>L1459</f>
        <v>0</v>
      </c>
      <c r="M1458" s="17">
        <f t="shared" si="5463"/>
        <v>306.10000000000002</v>
      </c>
      <c r="N1458" s="17">
        <f t="shared" si="5464"/>
        <v>306.10000000000002</v>
      </c>
      <c r="O1458" s="17">
        <f t="shared" si="5465"/>
        <v>306.10000000000002</v>
      </c>
      <c r="P1458" s="17">
        <f>P1459</f>
        <v>0</v>
      </c>
      <c r="Q1458" s="17">
        <f>Q1459</f>
        <v>0</v>
      </c>
      <c r="R1458" s="17">
        <f>R1459</f>
        <v>0</v>
      </c>
      <c r="S1458" s="17">
        <f>S1459</f>
        <v>0</v>
      </c>
      <c r="T1458" s="17">
        <f>T1459</f>
        <v>0</v>
      </c>
      <c r="U1458" s="17">
        <f>U1459</f>
        <v>0</v>
      </c>
      <c r="V1458" s="17">
        <f>V1459</f>
        <v>0</v>
      </c>
      <c r="W1458" s="17">
        <f>W1459</f>
        <v>0</v>
      </c>
      <c r="X1458" s="17">
        <f>X1459</f>
        <v>0</v>
      </c>
      <c r="Y1458" s="17">
        <f t="shared" si="5365"/>
        <v>306.10000000000002</v>
      </c>
      <c r="Z1458" s="17">
        <f t="shared" si="5366"/>
        <v>306.10000000000002</v>
      </c>
      <c r="AA1458" s="17">
        <f t="shared" si="5367"/>
        <v>306.10000000000002</v>
      </c>
      <c r="AB1458" s="17">
        <f>AB1459</f>
        <v>0</v>
      </c>
      <c r="AC1458" s="17">
        <f>AC1459</f>
        <v>0</v>
      </c>
      <c r="AD1458" s="17">
        <f>AD1459</f>
        <v>0</v>
      </c>
      <c r="AE1458" s="17">
        <f t="shared" si="5368"/>
        <v>306.10000000000002</v>
      </c>
      <c r="AF1458" s="17">
        <f t="shared" si="5369"/>
        <v>306.10000000000002</v>
      </c>
      <c r="AG1458" s="17">
        <f t="shared" si="5370"/>
        <v>306.10000000000002</v>
      </c>
      <c r="AH1458" s="17">
        <f>AH1459</f>
        <v>0</v>
      </c>
      <c r="AI1458" s="17">
        <f>AI1459</f>
        <v>0</v>
      </c>
      <c r="AJ1458" s="17">
        <f>AJ1459</f>
        <v>0</v>
      </c>
      <c r="AK1458" s="17">
        <f>AK1459</f>
        <v>0</v>
      </c>
      <c r="AL1458" s="17">
        <f>AL1459</f>
        <v>0</v>
      </c>
      <c r="AM1458" s="17">
        <f>AM1459</f>
        <v>0</v>
      </c>
      <c r="AN1458" s="17">
        <f>AN1459</f>
        <v>0</v>
      </c>
      <c r="AO1458" s="17">
        <f>AO1459</f>
        <v>0</v>
      </c>
      <c r="AP1458" s="17">
        <f>AP1459</f>
        <v>0</v>
      </c>
      <c r="AQ1458" s="17">
        <f>AQ1459</f>
        <v>0</v>
      </c>
      <c r="AR1458" s="17">
        <f>AR1459</f>
        <v>0</v>
      </c>
      <c r="AS1458" s="17">
        <f>AS1459</f>
        <v>0</v>
      </c>
      <c r="AT1458" s="17">
        <f>AT1459</f>
        <v>0</v>
      </c>
      <c r="AU1458" s="17">
        <f>AU1459</f>
        <v>0</v>
      </c>
      <c r="AV1458" s="17">
        <f>AV1459</f>
        <v>0</v>
      </c>
      <c r="AW1458" s="17">
        <f t="shared" si="5327"/>
        <v>306.10000000000002</v>
      </c>
      <c r="AX1458" s="17">
        <f t="shared" si="5328"/>
        <v>306.10000000000002</v>
      </c>
      <c r="AY1458" s="17">
        <f t="shared" si="5329"/>
        <v>306.10000000000002</v>
      </c>
      <c r="AZ1458" s="17">
        <f>AZ1459</f>
        <v>0</v>
      </c>
      <c r="BA1458" s="17">
        <f t="shared" si="5330"/>
        <v>306.10000000000002</v>
      </c>
      <c r="BB1458" s="17">
        <f t="shared" si="5331"/>
        <v>306.10000000000002</v>
      </c>
      <c r="BC1458" s="17">
        <f t="shared" si="5332"/>
        <v>306.10000000000002</v>
      </c>
      <c r="BD1458" s="17">
        <f>BD1459</f>
        <v>0</v>
      </c>
      <c r="BE1458" s="17">
        <f>BE1459</f>
        <v>0</v>
      </c>
      <c r="BF1458" s="17">
        <f>BF1459</f>
        <v>0</v>
      </c>
      <c r="BG1458" s="17">
        <f>BG1459</f>
        <v>0</v>
      </c>
      <c r="BH1458" s="17">
        <f>BH1459</f>
        <v>0</v>
      </c>
      <c r="BI1458" s="17">
        <f>BI1459</f>
        <v>0</v>
      </c>
      <c r="BJ1458" s="17">
        <f>BJ1459</f>
        <v>0</v>
      </c>
      <c r="BK1458" s="17">
        <f>BK1459</f>
        <v>0</v>
      </c>
      <c r="BL1458" s="17">
        <f>BL1459</f>
        <v>0</v>
      </c>
      <c r="BM1458" s="17">
        <f>BM1459</f>
        <v>0</v>
      </c>
      <c r="BN1458" s="17">
        <f>BN1459</f>
        <v>0</v>
      </c>
      <c r="BO1458" s="17">
        <f t="shared" si="5558"/>
        <v>306.10000000000002</v>
      </c>
      <c r="BP1458" s="17">
        <f t="shared" si="5559"/>
        <v>306.10000000000002</v>
      </c>
      <c r="BQ1458" s="17">
        <f t="shared" si="5560"/>
        <v>306.10000000000002</v>
      </c>
      <c r="BR1458" s="17">
        <f>BR1459</f>
        <v>0</v>
      </c>
      <c r="BS1458" s="35"/>
      <c r="BT1458" s="35"/>
      <c r="BU1458" s="1"/>
      <c r="BV1458" s="1"/>
      <c r="BW1458" s="1"/>
      <c r="BX1458" s="1"/>
      <c r="BY1458" s="1"/>
      <c r="BZ1458" s="1"/>
      <c r="CA1458" s="1"/>
      <c r="CB1458" s="1"/>
    </row>
    <row r="1459" s="1" customFormat="1">
      <c r="A1459" s="33" t="s">
        <v>513</v>
      </c>
      <c r="B1459" s="33" t="s">
        <v>72</v>
      </c>
      <c r="C1459" s="33" t="s">
        <v>161</v>
      </c>
      <c r="D1459" s="33" t="s">
        <v>163</v>
      </c>
      <c r="E1459" s="33" t="s">
        <v>48</v>
      </c>
      <c r="F1459" s="34" t="s">
        <v>49</v>
      </c>
      <c r="G1459" s="17">
        <v>306.10000000000002</v>
      </c>
      <c r="H1459" s="17">
        <v>306.10000000000002</v>
      </c>
      <c r="I1459" s="17">
        <v>306.10000000000002</v>
      </c>
      <c r="J1459" s="17"/>
      <c r="K1459" s="17"/>
      <c r="L1459" s="17"/>
      <c r="M1459" s="17">
        <f t="shared" si="5463"/>
        <v>306.10000000000002</v>
      </c>
      <c r="N1459" s="17">
        <f t="shared" si="5464"/>
        <v>306.10000000000002</v>
      </c>
      <c r="O1459" s="17">
        <f t="shared" si="5465"/>
        <v>306.10000000000002</v>
      </c>
      <c r="P1459" s="17"/>
      <c r="Q1459" s="17"/>
      <c r="R1459" s="17"/>
      <c r="S1459" s="17"/>
      <c r="T1459" s="17"/>
      <c r="U1459" s="17"/>
      <c r="V1459" s="17"/>
      <c r="W1459" s="17"/>
      <c r="X1459" s="17"/>
      <c r="Y1459" s="17">
        <f t="shared" si="5365"/>
        <v>306.10000000000002</v>
      </c>
      <c r="Z1459" s="17">
        <f t="shared" si="5366"/>
        <v>306.10000000000002</v>
      </c>
      <c r="AA1459" s="17">
        <f t="shared" si="5367"/>
        <v>306.10000000000002</v>
      </c>
      <c r="AB1459" s="17"/>
      <c r="AC1459" s="17"/>
      <c r="AD1459" s="17"/>
      <c r="AE1459" s="17">
        <f t="shared" si="5368"/>
        <v>306.10000000000002</v>
      </c>
      <c r="AF1459" s="17">
        <f t="shared" si="5369"/>
        <v>306.10000000000002</v>
      </c>
      <c r="AG1459" s="17">
        <f t="shared" si="5370"/>
        <v>306.10000000000002</v>
      </c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>
        <f t="shared" ref="AW1459:AW1522" si="5607">AE1459+AH1459+AI1459+AJ1459+AK1459+AL1459</f>
        <v>306.10000000000002</v>
      </c>
      <c r="AX1459" s="17">
        <f t="shared" ref="AX1459:AX1522" si="5608">AF1459+AM1459+AN1459+AO1459+AP1459+AQ1459</f>
        <v>306.10000000000002</v>
      </c>
      <c r="AY1459" s="17">
        <f t="shared" ref="AY1459:AY1522" si="5609">AG1459+AR1459+AS1459+AT1459+AU1459+AV1459</f>
        <v>306.10000000000002</v>
      </c>
      <c r="AZ1459" s="17"/>
      <c r="BA1459" s="17">
        <f t="shared" ref="BA1459:BA1522" si="5610">AW1459+AZ1459</f>
        <v>306.10000000000002</v>
      </c>
      <c r="BB1459" s="17">
        <f t="shared" ref="BB1459:BB1522" si="5611">AX1459</f>
        <v>306.10000000000002</v>
      </c>
      <c r="BC1459" s="17">
        <f t="shared" ref="BC1459:BC1522" si="5612">AY1459</f>
        <v>306.10000000000002</v>
      </c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>
        <f t="shared" si="5558"/>
        <v>306.10000000000002</v>
      </c>
      <c r="BP1459" s="17">
        <f t="shared" si="5559"/>
        <v>306.10000000000002</v>
      </c>
      <c r="BQ1459" s="17">
        <f t="shared" si="5560"/>
        <v>306.10000000000002</v>
      </c>
      <c r="BR1459" s="17"/>
      <c r="BS1459" s="35"/>
      <c r="BT1459" s="35"/>
      <c r="BU1459" s="1"/>
      <c r="BV1459" s="1"/>
      <c r="BW1459" s="1"/>
      <c r="BX1459" s="1"/>
      <c r="BY1459" s="1"/>
      <c r="BZ1459" s="1"/>
      <c r="CA1459" s="1"/>
      <c r="CB1459" s="1"/>
    </row>
    <row r="1460" s="1" customFormat="1">
      <c r="A1460" s="33" t="s">
        <v>513</v>
      </c>
      <c r="B1460" s="33" t="s">
        <v>72</v>
      </c>
      <c r="C1460" s="33" t="s">
        <v>161</v>
      </c>
      <c r="D1460" s="33" t="s">
        <v>450</v>
      </c>
      <c r="E1460" s="38"/>
      <c r="F1460" s="34" t="s">
        <v>451</v>
      </c>
      <c r="G1460" s="17">
        <f>G1461+G1462</f>
        <v>1239.8</v>
      </c>
      <c r="H1460" s="17">
        <f>H1461+H1462</f>
        <v>1331</v>
      </c>
      <c r="I1460" s="17">
        <f>I1461+I1462</f>
        <v>1331</v>
      </c>
      <c r="J1460" s="17">
        <f>J1461+J1462</f>
        <v>0</v>
      </c>
      <c r="K1460" s="17">
        <f>K1461+K1462</f>
        <v>0</v>
      </c>
      <c r="L1460" s="17">
        <f>L1461+L1462</f>
        <v>0</v>
      </c>
      <c r="M1460" s="17">
        <f t="shared" si="5463"/>
        <v>1239.8</v>
      </c>
      <c r="N1460" s="17">
        <f t="shared" si="5464"/>
        <v>1331</v>
      </c>
      <c r="O1460" s="17">
        <f t="shared" si="5465"/>
        <v>1331</v>
      </c>
      <c r="P1460" s="17">
        <f>P1461+P1462</f>
        <v>0</v>
      </c>
      <c r="Q1460" s="17">
        <f>Q1461+Q1462</f>
        <v>0</v>
      </c>
      <c r="R1460" s="17">
        <f>R1461+R1462</f>
        <v>0</v>
      </c>
      <c r="S1460" s="17">
        <f>S1461+S1462</f>
        <v>0</v>
      </c>
      <c r="T1460" s="17">
        <f>T1461+T1462</f>
        <v>0</v>
      </c>
      <c r="U1460" s="17">
        <f>U1461+U1462</f>
        <v>0</v>
      </c>
      <c r="V1460" s="17">
        <f>V1461+V1462</f>
        <v>0</v>
      </c>
      <c r="W1460" s="17">
        <f>W1461+W1462</f>
        <v>0</v>
      </c>
      <c r="X1460" s="17">
        <f>X1461+X1462</f>
        <v>0</v>
      </c>
      <c r="Y1460" s="17">
        <f t="shared" si="5365"/>
        <v>1239.8</v>
      </c>
      <c r="Z1460" s="17">
        <f t="shared" si="5366"/>
        <v>1331</v>
      </c>
      <c r="AA1460" s="17">
        <f t="shared" si="5367"/>
        <v>1331</v>
      </c>
      <c r="AB1460" s="17">
        <f>AB1461+AB1462</f>
        <v>0</v>
      </c>
      <c r="AC1460" s="17">
        <f>AC1461+AC1462</f>
        <v>0</v>
      </c>
      <c r="AD1460" s="17">
        <f>AD1461+AD1462</f>
        <v>0</v>
      </c>
      <c r="AE1460" s="17">
        <f t="shared" si="5368"/>
        <v>1239.8</v>
      </c>
      <c r="AF1460" s="17">
        <f t="shared" si="5369"/>
        <v>1331</v>
      </c>
      <c r="AG1460" s="17">
        <f t="shared" si="5370"/>
        <v>1331</v>
      </c>
      <c r="AH1460" s="17">
        <f>AH1461+AH1462</f>
        <v>0</v>
      </c>
      <c r="AI1460" s="17">
        <f>AI1461+AI1462</f>
        <v>0</v>
      </c>
      <c r="AJ1460" s="17">
        <f>AJ1461+AJ1462</f>
        <v>0</v>
      </c>
      <c r="AK1460" s="17">
        <f>AK1461+AK1462</f>
        <v>0</v>
      </c>
      <c r="AL1460" s="17">
        <f>AL1461+AL1462</f>
        <v>0</v>
      </c>
      <c r="AM1460" s="17">
        <f>AM1461+AM1462</f>
        <v>0</v>
      </c>
      <c r="AN1460" s="17">
        <f>AN1461+AN1462</f>
        <v>0</v>
      </c>
      <c r="AO1460" s="17">
        <f>AO1461+AO1462</f>
        <v>0</v>
      </c>
      <c r="AP1460" s="17">
        <f>AP1461+AP1462</f>
        <v>0</v>
      </c>
      <c r="AQ1460" s="17">
        <f>AQ1461+AQ1462</f>
        <v>0</v>
      </c>
      <c r="AR1460" s="17">
        <f>AR1461+AR1462</f>
        <v>0</v>
      </c>
      <c r="AS1460" s="17">
        <f>AS1461+AS1462</f>
        <v>0</v>
      </c>
      <c r="AT1460" s="17">
        <f>AT1461+AT1462</f>
        <v>0</v>
      </c>
      <c r="AU1460" s="17">
        <f>AU1461+AU1462</f>
        <v>0</v>
      </c>
      <c r="AV1460" s="17">
        <f>AV1461+AV1462</f>
        <v>0</v>
      </c>
      <c r="AW1460" s="17">
        <f t="shared" si="5607"/>
        <v>1239.8</v>
      </c>
      <c r="AX1460" s="17">
        <f t="shared" si="5608"/>
        <v>1331</v>
      </c>
      <c r="AY1460" s="17">
        <f t="shared" si="5609"/>
        <v>1331</v>
      </c>
      <c r="AZ1460" s="17">
        <f>AZ1461+AZ1462</f>
        <v>0</v>
      </c>
      <c r="BA1460" s="17">
        <f t="shared" si="5610"/>
        <v>1239.8</v>
      </c>
      <c r="BB1460" s="17">
        <f t="shared" si="5611"/>
        <v>1331</v>
      </c>
      <c r="BC1460" s="17">
        <f t="shared" si="5612"/>
        <v>1331</v>
      </c>
      <c r="BD1460" s="17">
        <f>BD1461+BD1462</f>
        <v>0</v>
      </c>
      <c r="BE1460" s="17">
        <f>BE1461+BE1462</f>
        <v>0</v>
      </c>
      <c r="BF1460" s="17">
        <f>BF1461+BF1462</f>
        <v>0</v>
      </c>
      <c r="BG1460" s="17">
        <f>BG1461+BG1462</f>
        <v>0</v>
      </c>
      <c r="BH1460" s="17">
        <f>BH1461+BH1462</f>
        <v>0</v>
      </c>
      <c r="BI1460" s="17">
        <f>BI1461+BI1462</f>
        <v>0</v>
      </c>
      <c r="BJ1460" s="17">
        <f>BJ1461+BJ1462</f>
        <v>0</v>
      </c>
      <c r="BK1460" s="17">
        <f>BK1461+BK1462</f>
        <v>0</v>
      </c>
      <c r="BL1460" s="17">
        <f>BL1461+BL1462</f>
        <v>0</v>
      </c>
      <c r="BM1460" s="17">
        <f>BM1461+BM1462</f>
        <v>0</v>
      </c>
      <c r="BN1460" s="17">
        <f>BN1461+BN1462</f>
        <v>0</v>
      </c>
      <c r="BO1460" s="17">
        <f t="shared" si="5558"/>
        <v>1239.8</v>
      </c>
      <c r="BP1460" s="17">
        <f t="shared" si="5559"/>
        <v>1331</v>
      </c>
      <c r="BQ1460" s="17">
        <f t="shared" si="5560"/>
        <v>1331</v>
      </c>
      <c r="BR1460" s="17">
        <f>BR1461+BR1462</f>
        <v>0</v>
      </c>
      <c r="BS1460" s="35"/>
      <c r="BT1460" s="35"/>
      <c r="BU1460" s="1"/>
      <c r="BV1460" s="1"/>
      <c r="BW1460" s="1"/>
      <c r="BX1460" s="1"/>
      <c r="BY1460" s="1"/>
      <c r="BZ1460" s="1"/>
      <c r="CA1460" s="1"/>
      <c r="CB1460" s="1"/>
    </row>
    <row r="1461" s="1" customFormat="1">
      <c r="A1461" s="33" t="s">
        <v>513</v>
      </c>
      <c r="B1461" s="33" t="s">
        <v>72</v>
      </c>
      <c r="C1461" s="33" t="s">
        <v>161</v>
      </c>
      <c r="D1461" s="33" t="s">
        <v>450</v>
      </c>
      <c r="E1461" s="33" t="s">
        <v>60</v>
      </c>
      <c r="F1461" s="34" t="s">
        <v>61</v>
      </c>
      <c r="G1461" s="17">
        <v>1048.8</v>
      </c>
      <c r="H1461" s="17">
        <v>1140</v>
      </c>
      <c r="I1461" s="17">
        <v>1140</v>
      </c>
      <c r="J1461" s="17"/>
      <c r="K1461" s="17"/>
      <c r="L1461" s="17"/>
      <c r="M1461" s="17">
        <f t="shared" si="5463"/>
        <v>1048.8</v>
      </c>
      <c r="N1461" s="17">
        <f t="shared" si="5464"/>
        <v>1140</v>
      </c>
      <c r="O1461" s="17">
        <f t="shared" si="5465"/>
        <v>1140</v>
      </c>
      <c r="P1461" s="17"/>
      <c r="Q1461" s="17"/>
      <c r="R1461" s="17"/>
      <c r="S1461" s="17"/>
      <c r="T1461" s="17"/>
      <c r="U1461" s="17"/>
      <c r="V1461" s="17"/>
      <c r="W1461" s="17"/>
      <c r="X1461" s="17"/>
      <c r="Y1461" s="17">
        <f t="shared" si="5365"/>
        <v>1048.8</v>
      </c>
      <c r="Z1461" s="17">
        <f t="shared" si="5366"/>
        <v>1140</v>
      </c>
      <c r="AA1461" s="17">
        <f t="shared" si="5367"/>
        <v>1140</v>
      </c>
      <c r="AB1461" s="17"/>
      <c r="AC1461" s="17"/>
      <c r="AD1461" s="17"/>
      <c r="AE1461" s="17">
        <f t="shared" si="5368"/>
        <v>1048.8</v>
      </c>
      <c r="AF1461" s="17">
        <f t="shared" si="5369"/>
        <v>1140</v>
      </c>
      <c r="AG1461" s="17">
        <f t="shared" si="5370"/>
        <v>1140</v>
      </c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>
        <f t="shared" si="5607"/>
        <v>1048.8</v>
      </c>
      <c r="AX1461" s="17">
        <f t="shared" si="5608"/>
        <v>1140</v>
      </c>
      <c r="AY1461" s="17">
        <f t="shared" si="5609"/>
        <v>1140</v>
      </c>
      <c r="AZ1461" s="17"/>
      <c r="BA1461" s="17">
        <f t="shared" si="5610"/>
        <v>1048.8</v>
      </c>
      <c r="BB1461" s="17">
        <f t="shared" si="5611"/>
        <v>1140</v>
      </c>
      <c r="BC1461" s="17">
        <f t="shared" si="5612"/>
        <v>1140</v>
      </c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>
        <f t="shared" si="5558"/>
        <v>1048.8</v>
      </c>
      <c r="BP1461" s="17">
        <f t="shared" si="5559"/>
        <v>1140</v>
      </c>
      <c r="BQ1461" s="17">
        <f t="shared" si="5560"/>
        <v>1140</v>
      </c>
      <c r="BR1461" s="17"/>
      <c r="BS1461" s="35"/>
      <c r="BT1461" s="35"/>
      <c r="BU1461" s="1"/>
      <c r="BV1461" s="1"/>
      <c r="BW1461" s="1"/>
      <c r="BX1461" s="1"/>
      <c r="BY1461" s="1"/>
      <c r="BZ1461" s="1"/>
      <c r="CA1461" s="1"/>
      <c r="CB1461" s="1"/>
    </row>
    <row r="1462" s="1" customFormat="1">
      <c r="A1462" s="33" t="s">
        <v>513</v>
      </c>
      <c r="B1462" s="33" t="s">
        <v>72</v>
      </c>
      <c r="C1462" s="33" t="s">
        <v>161</v>
      </c>
      <c r="D1462" s="33" t="s">
        <v>450</v>
      </c>
      <c r="E1462" s="33" t="s">
        <v>48</v>
      </c>
      <c r="F1462" s="34" t="s">
        <v>49</v>
      </c>
      <c r="G1462" s="17">
        <v>191</v>
      </c>
      <c r="H1462" s="17">
        <v>191</v>
      </c>
      <c r="I1462" s="17">
        <v>191</v>
      </c>
      <c r="J1462" s="17"/>
      <c r="K1462" s="17"/>
      <c r="L1462" s="17"/>
      <c r="M1462" s="17">
        <f t="shared" si="5463"/>
        <v>191</v>
      </c>
      <c r="N1462" s="17">
        <f t="shared" si="5464"/>
        <v>191</v>
      </c>
      <c r="O1462" s="17">
        <f t="shared" si="5465"/>
        <v>191</v>
      </c>
      <c r="P1462" s="17"/>
      <c r="Q1462" s="17"/>
      <c r="R1462" s="17"/>
      <c r="S1462" s="17"/>
      <c r="T1462" s="17"/>
      <c r="U1462" s="17"/>
      <c r="V1462" s="17"/>
      <c r="W1462" s="17"/>
      <c r="X1462" s="17"/>
      <c r="Y1462" s="17">
        <f t="shared" si="5365"/>
        <v>191</v>
      </c>
      <c r="Z1462" s="17">
        <f t="shared" si="5366"/>
        <v>191</v>
      </c>
      <c r="AA1462" s="17">
        <f t="shared" si="5367"/>
        <v>191</v>
      </c>
      <c r="AB1462" s="17"/>
      <c r="AC1462" s="17"/>
      <c r="AD1462" s="17"/>
      <c r="AE1462" s="17">
        <f t="shared" si="5368"/>
        <v>191</v>
      </c>
      <c r="AF1462" s="17">
        <f t="shared" si="5369"/>
        <v>191</v>
      </c>
      <c r="AG1462" s="17">
        <f t="shared" si="5370"/>
        <v>191</v>
      </c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>
        <f t="shared" si="5607"/>
        <v>191</v>
      </c>
      <c r="AX1462" s="17">
        <f t="shared" si="5608"/>
        <v>191</v>
      </c>
      <c r="AY1462" s="17">
        <f t="shared" si="5609"/>
        <v>191</v>
      </c>
      <c r="AZ1462" s="17"/>
      <c r="BA1462" s="17">
        <f t="shared" si="5610"/>
        <v>191</v>
      </c>
      <c r="BB1462" s="17">
        <f t="shared" si="5611"/>
        <v>191</v>
      </c>
      <c r="BC1462" s="17">
        <f t="shared" si="5612"/>
        <v>191</v>
      </c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>
        <f t="shared" si="5558"/>
        <v>191</v>
      </c>
      <c r="BP1462" s="17">
        <f t="shared" si="5559"/>
        <v>191</v>
      </c>
      <c r="BQ1462" s="17">
        <f t="shared" si="5560"/>
        <v>191</v>
      </c>
      <c r="BR1462" s="17"/>
      <c r="BS1462" s="35"/>
      <c r="BT1462" s="35"/>
      <c r="BU1462" s="1"/>
      <c r="BV1462" s="1"/>
      <c r="BW1462" s="1"/>
      <c r="BX1462" s="1"/>
      <c r="BY1462" s="1"/>
      <c r="BZ1462" s="1"/>
      <c r="CA1462" s="1"/>
      <c r="CB1462" s="1"/>
    </row>
    <row r="1463" s="23" customFormat="1">
      <c r="A1463" s="24" t="s">
        <v>513</v>
      </c>
      <c r="B1463" s="24" t="s">
        <v>128</v>
      </c>
      <c r="C1463" s="24"/>
      <c r="D1463" s="24"/>
      <c r="E1463" s="24"/>
      <c r="F1463" s="25" t="s">
        <v>129</v>
      </c>
      <c r="G1463" s="26">
        <f>G1478+G1464</f>
        <v>16431.200000000001</v>
      </c>
      <c r="H1463" s="26">
        <f>H1478+H1464</f>
        <v>16431.200000000001</v>
      </c>
      <c r="I1463" s="26">
        <f>I1478+I1464</f>
        <v>16431.200000000001</v>
      </c>
      <c r="J1463" s="26">
        <f>J1478+J1464</f>
        <v>0</v>
      </c>
      <c r="K1463" s="26">
        <f>K1478+K1464</f>
        <v>0</v>
      </c>
      <c r="L1463" s="26">
        <f>L1478+L1464</f>
        <v>0</v>
      </c>
      <c r="M1463" s="26">
        <f t="shared" si="5463"/>
        <v>16431.200000000001</v>
      </c>
      <c r="N1463" s="26">
        <f t="shared" si="5464"/>
        <v>16431.200000000001</v>
      </c>
      <c r="O1463" s="26">
        <f t="shared" si="5465"/>
        <v>16431.200000000001</v>
      </c>
      <c r="P1463" s="26">
        <f>P1478+P1464</f>
        <v>0</v>
      </c>
      <c r="Q1463" s="26">
        <f>Q1478+Q1464</f>
        <v>0</v>
      </c>
      <c r="R1463" s="26">
        <f>R1478+R1464</f>
        <v>0</v>
      </c>
      <c r="S1463" s="26">
        <f>S1478+S1464</f>
        <v>3244.3780000000002</v>
      </c>
      <c r="T1463" s="26">
        <f>T1478+T1464</f>
        <v>0</v>
      </c>
      <c r="U1463" s="26">
        <f>U1478+U1464</f>
        <v>0</v>
      </c>
      <c r="V1463" s="26">
        <f>V1478+V1464</f>
        <v>0</v>
      </c>
      <c r="W1463" s="26">
        <f>W1478+W1464</f>
        <v>0</v>
      </c>
      <c r="X1463" s="26">
        <f>X1478+X1464</f>
        <v>0</v>
      </c>
      <c r="Y1463" s="26">
        <f t="shared" si="5365"/>
        <v>19675.578000000001</v>
      </c>
      <c r="Z1463" s="26">
        <f t="shared" si="5366"/>
        <v>16431.200000000001</v>
      </c>
      <c r="AA1463" s="26">
        <f t="shared" si="5367"/>
        <v>16431.200000000001</v>
      </c>
      <c r="AB1463" s="26">
        <f>AB1478+AB1464</f>
        <v>0</v>
      </c>
      <c r="AC1463" s="26">
        <f>AC1478+AC1464</f>
        <v>0</v>
      </c>
      <c r="AD1463" s="26">
        <f>AD1478+AD1464</f>
        <v>0</v>
      </c>
      <c r="AE1463" s="26">
        <f t="shared" si="5368"/>
        <v>19675.578000000001</v>
      </c>
      <c r="AF1463" s="26">
        <f t="shared" si="5369"/>
        <v>16431.200000000001</v>
      </c>
      <c r="AG1463" s="26">
        <f t="shared" si="5370"/>
        <v>16431.200000000001</v>
      </c>
      <c r="AH1463" s="26">
        <f>AH1478+AH1464</f>
        <v>0</v>
      </c>
      <c r="AI1463" s="26">
        <f>AI1478+AI1464</f>
        <v>0</v>
      </c>
      <c r="AJ1463" s="26">
        <f>AJ1478+AJ1464</f>
        <v>1200</v>
      </c>
      <c r="AK1463" s="26">
        <f>AK1478+AK1464</f>
        <v>0</v>
      </c>
      <c r="AL1463" s="26">
        <f>AL1478+AL1464</f>
        <v>0</v>
      </c>
      <c r="AM1463" s="26">
        <f>AM1478+AM1464</f>
        <v>0</v>
      </c>
      <c r="AN1463" s="26">
        <f>AN1478+AN1464</f>
        <v>0</v>
      </c>
      <c r="AO1463" s="26">
        <f>AO1478+AO1464</f>
        <v>0</v>
      </c>
      <c r="AP1463" s="26">
        <f>AP1478+AP1464</f>
        <v>0</v>
      </c>
      <c r="AQ1463" s="26">
        <f>AQ1478+AQ1464</f>
        <v>0</v>
      </c>
      <c r="AR1463" s="26">
        <f>AR1478+AR1464</f>
        <v>0</v>
      </c>
      <c r="AS1463" s="26">
        <f>AS1478+AS1464</f>
        <v>0</v>
      </c>
      <c r="AT1463" s="26">
        <f>AT1478+AT1464</f>
        <v>0</v>
      </c>
      <c r="AU1463" s="26">
        <f>AU1478+AU1464</f>
        <v>0</v>
      </c>
      <c r="AV1463" s="26">
        <f>AV1478+AV1464</f>
        <v>0</v>
      </c>
      <c r="AW1463" s="26">
        <f t="shared" si="5607"/>
        <v>20875.578000000001</v>
      </c>
      <c r="AX1463" s="26">
        <f t="shared" si="5608"/>
        <v>16431.200000000001</v>
      </c>
      <c r="AY1463" s="26">
        <f t="shared" si="5609"/>
        <v>16431.200000000001</v>
      </c>
      <c r="AZ1463" s="26">
        <f>AZ1478+AZ1464</f>
        <v>0</v>
      </c>
      <c r="BA1463" s="26">
        <f t="shared" si="5610"/>
        <v>20875.578000000001</v>
      </c>
      <c r="BB1463" s="26">
        <f t="shared" si="5611"/>
        <v>16431.200000000001</v>
      </c>
      <c r="BC1463" s="26">
        <f t="shared" si="5612"/>
        <v>16431.200000000001</v>
      </c>
      <c r="BD1463" s="26">
        <f>BD1478+BD1464</f>
        <v>0</v>
      </c>
      <c r="BE1463" s="26">
        <f>BE1478+BE1464</f>
        <v>0</v>
      </c>
      <c r="BF1463" s="26">
        <f>BF1478+BF1464</f>
        <v>571.66700000000003</v>
      </c>
      <c r="BG1463" s="26">
        <f>BG1478+BG1464</f>
        <v>0</v>
      </c>
      <c r="BH1463" s="26">
        <f>BH1478+BH1464</f>
        <v>0</v>
      </c>
      <c r="BI1463" s="26">
        <f>BI1478+BI1464</f>
        <v>0</v>
      </c>
      <c r="BJ1463" s="26">
        <f>BJ1478+BJ1464</f>
        <v>0</v>
      </c>
      <c r="BK1463" s="26">
        <f>BK1478+BK1464</f>
        <v>0</v>
      </c>
      <c r="BL1463" s="26">
        <f>BL1478+BL1464</f>
        <v>0</v>
      </c>
      <c r="BM1463" s="26">
        <f>BM1478+BM1464</f>
        <v>0</v>
      </c>
      <c r="BN1463" s="26">
        <f>BN1478+BN1464</f>
        <v>0</v>
      </c>
      <c r="BO1463" s="26">
        <f t="shared" si="5558"/>
        <v>21447.245000000003</v>
      </c>
      <c r="BP1463" s="26">
        <f t="shared" si="5559"/>
        <v>16431.200000000001</v>
      </c>
      <c r="BQ1463" s="26">
        <f t="shared" si="5560"/>
        <v>16431.200000000001</v>
      </c>
      <c r="BR1463" s="26">
        <f>BR1478+BR1464</f>
        <v>0</v>
      </c>
      <c r="BS1463" s="27"/>
      <c r="BT1463" s="27"/>
      <c r="BU1463" s="23"/>
      <c r="BV1463" s="23"/>
      <c r="BW1463" s="23"/>
      <c r="BX1463" s="23"/>
      <c r="BY1463" s="23"/>
      <c r="BZ1463" s="23"/>
      <c r="CA1463" s="23"/>
      <c r="CB1463" s="23"/>
    </row>
    <row r="1464" s="28" customFormat="1">
      <c r="A1464" s="29" t="s">
        <v>513</v>
      </c>
      <c r="B1464" s="29" t="s">
        <v>128</v>
      </c>
      <c r="C1464" s="29" t="s">
        <v>274</v>
      </c>
      <c r="D1464" s="29"/>
      <c r="E1464" s="29"/>
      <c r="F1464" s="30" t="s">
        <v>452</v>
      </c>
      <c r="G1464" s="31">
        <f>G1465+G1470</f>
        <v>16181.200000000001</v>
      </c>
      <c r="H1464" s="31">
        <f>H1465+H1470</f>
        <v>16181.200000000001</v>
      </c>
      <c r="I1464" s="31">
        <f>I1465+I1470</f>
        <v>16181.200000000001</v>
      </c>
      <c r="J1464" s="31">
        <f>J1465+J1470</f>
        <v>0</v>
      </c>
      <c r="K1464" s="31">
        <f>K1465+K1470</f>
        <v>0</v>
      </c>
      <c r="L1464" s="31">
        <f>L1465+L1470</f>
        <v>0</v>
      </c>
      <c r="M1464" s="31">
        <f t="shared" si="5463"/>
        <v>16181.200000000001</v>
      </c>
      <c r="N1464" s="31">
        <f t="shared" si="5464"/>
        <v>16181.200000000001</v>
      </c>
      <c r="O1464" s="31">
        <f t="shared" si="5465"/>
        <v>16181.200000000001</v>
      </c>
      <c r="P1464" s="31">
        <f>P1465+P1470+P1475</f>
        <v>0</v>
      </c>
      <c r="Q1464" s="31">
        <f>Q1465+Q1470+Q1475</f>
        <v>0</v>
      </c>
      <c r="R1464" s="31">
        <f>R1465+R1470+R1475</f>
        <v>0</v>
      </c>
      <c r="S1464" s="31">
        <f>S1465+S1470+S1475</f>
        <v>3244.3780000000002</v>
      </c>
      <c r="T1464" s="31">
        <f>T1465+T1470+T1475</f>
        <v>0</v>
      </c>
      <c r="U1464" s="31">
        <f>U1465+U1470+U1475</f>
        <v>0</v>
      </c>
      <c r="V1464" s="31">
        <f>V1465+V1470+V1475</f>
        <v>0</v>
      </c>
      <c r="W1464" s="31">
        <f>W1465+W1470+W1475</f>
        <v>0</v>
      </c>
      <c r="X1464" s="31">
        <f>X1465+X1470+X1475</f>
        <v>0</v>
      </c>
      <c r="Y1464" s="31">
        <f t="shared" si="5365"/>
        <v>19425.578000000001</v>
      </c>
      <c r="Z1464" s="31">
        <f t="shared" si="5366"/>
        <v>16181.200000000001</v>
      </c>
      <c r="AA1464" s="31">
        <f t="shared" si="5367"/>
        <v>16181.200000000001</v>
      </c>
      <c r="AB1464" s="31">
        <f>AB1465+AB1470+AB1475</f>
        <v>0</v>
      </c>
      <c r="AC1464" s="31">
        <f>AC1465+AC1470+AC1475</f>
        <v>0</v>
      </c>
      <c r="AD1464" s="31">
        <f>AD1465+AD1470+AD1475</f>
        <v>0</v>
      </c>
      <c r="AE1464" s="31">
        <f t="shared" si="5368"/>
        <v>19425.578000000001</v>
      </c>
      <c r="AF1464" s="31">
        <f t="shared" si="5369"/>
        <v>16181.200000000001</v>
      </c>
      <c r="AG1464" s="31">
        <f t="shared" si="5370"/>
        <v>16181.200000000001</v>
      </c>
      <c r="AH1464" s="31">
        <f>AH1465+AH1470+AH1475</f>
        <v>0</v>
      </c>
      <c r="AI1464" s="31">
        <f>AI1465+AI1470+AI1475</f>
        <v>0</v>
      </c>
      <c r="AJ1464" s="31">
        <f>AJ1465+AJ1470+AJ1475</f>
        <v>0</v>
      </c>
      <c r="AK1464" s="31">
        <f>AK1465+AK1470+AK1475</f>
        <v>0</v>
      </c>
      <c r="AL1464" s="31">
        <f>AL1465+AL1470+AL1475</f>
        <v>0</v>
      </c>
      <c r="AM1464" s="31">
        <f>AM1465+AM1470+AM1475</f>
        <v>0</v>
      </c>
      <c r="AN1464" s="31">
        <f>AN1465+AN1470+AN1475</f>
        <v>0</v>
      </c>
      <c r="AO1464" s="31">
        <f>AO1465+AO1470+AO1475</f>
        <v>0</v>
      </c>
      <c r="AP1464" s="31">
        <f>AP1465+AP1470+AP1475</f>
        <v>0</v>
      </c>
      <c r="AQ1464" s="31">
        <f>AQ1465+AQ1470+AQ1475</f>
        <v>0</v>
      </c>
      <c r="AR1464" s="31">
        <f>AR1465+AR1470+AR1475</f>
        <v>0</v>
      </c>
      <c r="AS1464" s="31">
        <f>AS1465+AS1470+AS1475</f>
        <v>0</v>
      </c>
      <c r="AT1464" s="31">
        <f>AT1465+AT1470+AT1475</f>
        <v>0</v>
      </c>
      <c r="AU1464" s="31">
        <f>AU1465+AU1470+AU1475</f>
        <v>0</v>
      </c>
      <c r="AV1464" s="31">
        <f>AV1465+AV1470+AV1475</f>
        <v>0</v>
      </c>
      <c r="AW1464" s="31">
        <f t="shared" si="5607"/>
        <v>19425.578000000001</v>
      </c>
      <c r="AX1464" s="31">
        <f t="shared" si="5608"/>
        <v>16181.200000000001</v>
      </c>
      <c r="AY1464" s="31">
        <f t="shared" si="5609"/>
        <v>16181.200000000001</v>
      </c>
      <c r="AZ1464" s="31">
        <f>AZ1465+AZ1470+AZ1475</f>
        <v>0</v>
      </c>
      <c r="BA1464" s="31">
        <f t="shared" si="5610"/>
        <v>19425.578000000001</v>
      </c>
      <c r="BB1464" s="31">
        <f t="shared" si="5611"/>
        <v>16181.200000000001</v>
      </c>
      <c r="BC1464" s="31">
        <f t="shared" si="5612"/>
        <v>16181.200000000001</v>
      </c>
      <c r="BD1464" s="31">
        <f>BD1465+BD1470+BD1475</f>
        <v>0</v>
      </c>
      <c r="BE1464" s="31">
        <f>BE1465+BE1470+BE1475</f>
        <v>0</v>
      </c>
      <c r="BF1464" s="31">
        <f>BF1465+BF1470+BF1475</f>
        <v>0</v>
      </c>
      <c r="BG1464" s="31">
        <f>BG1465+BG1470+BG1475</f>
        <v>0</v>
      </c>
      <c r="BH1464" s="31">
        <f>BH1465+BH1470+BH1475</f>
        <v>0</v>
      </c>
      <c r="BI1464" s="31">
        <f>BI1465+BI1470+BI1475</f>
        <v>0</v>
      </c>
      <c r="BJ1464" s="31">
        <f>BJ1465+BJ1470+BJ1475</f>
        <v>0</v>
      </c>
      <c r="BK1464" s="31">
        <f>BK1465+BK1470+BK1475</f>
        <v>0</v>
      </c>
      <c r="BL1464" s="31">
        <f>BL1465+BL1470+BL1475</f>
        <v>0</v>
      </c>
      <c r="BM1464" s="31">
        <f>BM1465+BM1470+BM1475</f>
        <v>0</v>
      </c>
      <c r="BN1464" s="31">
        <f>BN1465+BN1470+BN1475</f>
        <v>0</v>
      </c>
      <c r="BO1464" s="31">
        <f t="shared" si="5558"/>
        <v>19425.578000000001</v>
      </c>
      <c r="BP1464" s="31">
        <f t="shared" si="5559"/>
        <v>16181.200000000001</v>
      </c>
      <c r="BQ1464" s="31">
        <f t="shared" si="5560"/>
        <v>16181.200000000001</v>
      </c>
      <c r="BR1464" s="31">
        <f>BR1465+BR1470+BR1475</f>
        <v>0</v>
      </c>
      <c r="BS1464" s="32"/>
      <c r="BT1464" s="32"/>
      <c r="BU1464" s="28"/>
      <c r="BV1464" s="28"/>
      <c r="BW1464" s="28"/>
      <c r="BX1464" s="28"/>
      <c r="BY1464" s="28"/>
      <c r="BZ1464" s="28"/>
      <c r="CA1464" s="28"/>
      <c r="CB1464" s="28"/>
    </row>
    <row r="1465" s="1" customFormat="1">
      <c r="A1465" s="33" t="s">
        <v>513</v>
      </c>
      <c r="B1465" s="33" t="s">
        <v>128</v>
      </c>
      <c r="C1465" s="33" t="s">
        <v>274</v>
      </c>
      <c r="D1465" s="33" t="s">
        <v>74</v>
      </c>
      <c r="E1465" s="38"/>
      <c r="F1465" s="34" t="s">
        <v>75</v>
      </c>
      <c r="G1465" s="17">
        <f t="shared" ref="G1465:G1481" si="5613">G1466</f>
        <v>3454.1999999999998</v>
      </c>
      <c r="H1465" s="17">
        <f t="shared" ref="H1465:H1528" si="5614">H1466</f>
        <v>3454.1999999999998</v>
      </c>
      <c r="I1465" s="17">
        <f t="shared" ref="I1465:I1481" si="5615">I1466</f>
        <v>3454.1999999999998</v>
      </c>
      <c r="J1465" s="17">
        <f t="shared" ref="J1465:J1481" si="5616">J1466</f>
        <v>0</v>
      </c>
      <c r="K1465" s="17">
        <f t="shared" ref="K1465:K1481" si="5617">K1466</f>
        <v>0</v>
      </c>
      <c r="L1465" s="17">
        <f t="shared" ref="L1465:L1481" si="5618">L1466</f>
        <v>0</v>
      </c>
      <c r="M1465" s="17">
        <f t="shared" si="5463"/>
        <v>3454.1999999999998</v>
      </c>
      <c r="N1465" s="17">
        <f t="shared" si="5464"/>
        <v>3454.1999999999998</v>
      </c>
      <c r="O1465" s="17">
        <f t="shared" si="5465"/>
        <v>3454.1999999999998</v>
      </c>
      <c r="P1465" s="17">
        <f t="shared" ref="P1465:P1481" si="5619">P1466</f>
        <v>0</v>
      </c>
      <c r="Q1465" s="17">
        <f t="shared" ref="Q1465:Q1481" si="5620">Q1466</f>
        <v>0</v>
      </c>
      <c r="R1465" s="17">
        <f t="shared" ref="R1465:R1481" si="5621">R1466</f>
        <v>0</v>
      </c>
      <c r="S1465" s="17">
        <f t="shared" ref="S1465:S1481" si="5622">S1466</f>
        <v>3060.288</v>
      </c>
      <c r="T1465" s="17">
        <f t="shared" ref="T1465:T1481" si="5623">T1466</f>
        <v>0</v>
      </c>
      <c r="U1465" s="17">
        <f t="shared" ref="U1465:U1481" si="5624">U1466</f>
        <v>0</v>
      </c>
      <c r="V1465" s="17">
        <f t="shared" ref="V1465:V1481" si="5625">V1466</f>
        <v>0</v>
      </c>
      <c r="W1465" s="17">
        <f t="shared" ref="W1465:W1481" si="5626">W1466</f>
        <v>0</v>
      </c>
      <c r="X1465" s="17">
        <f t="shared" ref="X1465:X1481" si="5627">X1466</f>
        <v>0</v>
      </c>
      <c r="Y1465" s="17">
        <f t="shared" si="5365"/>
        <v>6514.4879999999994</v>
      </c>
      <c r="Z1465" s="17">
        <f t="shared" si="5366"/>
        <v>3454.1999999999998</v>
      </c>
      <c r="AA1465" s="17">
        <f t="shared" si="5367"/>
        <v>3454.1999999999998</v>
      </c>
      <c r="AB1465" s="17">
        <f t="shared" ref="AB1465:AB1481" si="5628">AB1466</f>
        <v>0</v>
      </c>
      <c r="AC1465" s="17">
        <f t="shared" ref="AC1465:AC1481" si="5629">AC1466</f>
        <v>0</v>
      </c>
      <c r="AD1465" s="17">
        <f t="shared" ref="AD1465:AD1481" si="5630">AD1466</f>
        <v>0</v>
      </c>
      <c r="AE1465" s="17">
        <f t="shared" si="5368"/>
        <v>6514.4879999999994</v>
      </c>
      <c r="AF1465" s="17">
        <f t="shared" si="5369"/>
        <v>3454.1999999999998</v>
      </c>
      <c r="AG1465" s="17">
        <f t="shared" si="5370"/>
        <v>3454.1999999999998</v>
      </c>
      <c r="AH1465" s="17">
        <f t="shared" ref="AH1465:AH1481" si="5631">AH1466</f>
        <v>0</v>
      </c>
      <c r="AI1465" s="17">
        <f t="shared" ref="AI1465:AI1481" si="5632">AI1466</f>
        <v>0</v>
      </c>
      <c r="AJ1465" s="17">
        <f t="shared" ref="AJ1465:AJ1481" si="5633">AJ1466</f>
        <v>0</v>
      </c>
      <c r="AK1465" s="17">
        <f t="shared" ref="AK1465:AK1481" si="5634">AK1466</f>
        <v>0</v>
      </c>
      <c r="AL1465" s="17">
        <f t="shared" ref="AL1465:AL1481" si="5635">AL1466</f>
        <v>0</v>
      </c>
      <c r="AM1465" s="17">
        <f t="shared" ref="AM1465:AM1481" si="5636">AM1466</f>
        <v>0</v>
      </c>
      <c r="AN1465" s="17">
        <f t="shared" ref="AN1465:AN1481" si="5637">AN1466</f>
        <v>0</v>
      </c>
      <c r="AO1465" s="17">
        <f t="shared" ref="AO1465:AO1481" si="5638">AO1466</f>
        <v>0</v>
      </c>
      <c r="AP1465" s="17">
        <f t="shared" ref="AP1465:AP1481" si="5639">AP1466</f>
        <v>0</v>
      </c>
      <c r="AQ1465" s="17">
        <f t="shared" ref="AQ1465:AQ1481" si="5640">AQ1466</f>
        <v>0</v>
      </c>
      <c r="AR1465" s="17">
        <f t="shared" ref="AR1465:AR1481" si="5641">AR1466</f>
        <v>0</v>
      </c>
      <c r="AS1465" s="17">
        <f t="shared" ref="AS1465:AS1481" si="5642">AS1466</f>
        <v>0</v>
      </c>
      <c r="AT1465" s="17">
        <f t="shared" ref="AT1465:AT1481" si="5643">AT1466</f>
        <v>0</v>
      </c>
      <c r="AU1465" s="17">
        <f t="shared" ref="AU1465:AU1481" si="5644">AU1466</f>
        <v>0</v>
      </c>
      <c r="AV1465" s="17">
        <f t="shared" ref="AV1465:AV1481" si="5645">AV1466</f>
        <v>0</v>
      </c>
      <c r="AW1465" s="17">
        <f t="shared" si="5607"/>
        <v>6514.4879999999994</v>
      </c>
      <c r="AX1465" s="17">
        <f t="shared" si="5608"/>
        <v>3454.1999999999998</v>
      </c>
      <c r="AY1465" s="17">
        <f t="shared" si="5609"/>
        <v>3454.1999999999998</v>
      </c>
      <c r="AZ1465" s="17">
        <f t="shared" ref="AZ1465:AZ1481" si="5646">AZ1466</f>
        <v>0</v>
      </c>
      <c r="BA1465" s="17">
        <f t="shared" si="5610"/>
        <v>6514.4879999999994</v>
      </c>
      <c r="BB1465" s="17">
        <f t="shared" si="5611"/>
        <v>3454.1999999999998</v>
      </c>
      <c r="BC1465" s="17">
        <f t="shared" si="5612"/>
        <v>3454.1999999999998</v>
      </c>
      <c r="BD1465" s="17">
        <f t="shared" ref="BD1465:BD1481" si="5647">BD1466</f>
        <v>0</v>
      </c>
      <c r="BE1465" s="17">
        <f t="shared" ref="BE1465:BE1481" si="5648">BE1466</f>
        <v>0</v>
      </c>
      <c r="BF1465" s="17">
        <f t="shared" ref="BF1465:BF1481" si="5649">BF1466</f>
        <v>0</v>
      </c>
      <c r="BG1465" s="17">
        <f t="shared" ref="BG1465:BG1481" si="5650">BG1466</f>
        <v>0</v>
      </c>
      <c r="BH1465" s="17">
        <f t="shared" ref="BH1465:BH1481" si="5651">BH1466</f>
        <v>0</v>
      </c>
      <c r="BI1465" s="17">
        <f t="shared" ref="BI1465:BI1481" si="5652">BI1466</f>
        <v>0</v>
      </c>
      <c r="BJ1465" s="17">
        <f t="shared" ref="BJ1465:BJ1481" si="5653">BJ1466</f>
        <v>0</v>
      </c>
      <c r="BK1465" s="17">
        <f t="shared" ref="BK1465:BK1481" si="5654">BK1466</f>
        <v>0</v>
      </c>
      <c r="BL1465" s="17">
        <f t="shared" ref="BL1465:BL1481" si="5655">BL1466</f>
        <v>0</v>
      </c>
      <c r="BM1465" s="17">
        <f t="shared" ref="BM1465:BM1481" si="5656">BM1466</f>
        <v>0</v>
      </c>
      <c r="BN1465" s="17">
        <f t="shared" ref="BN1465:BN1481" si="5657">BN1466</f>
        <v>0</v>
      </c>
      <c r="BO1465" s="17">
        <f t="shared" si="5558"/>
        <v>6514.4879999999994</v>
      </c>
      <c r="BP1465" s="17">
        <f t="shared" si="5559"/>
        <v>3454.1999999999998</v>
      </c>
      <c r="BQ1465" s="17">
        <f t="shared" si="5560"/>
        <v>3454.1999999999998</v>
      </c>
      <c r="BR1465" s="17">
        <f t="shared" ref="BR1465:BR1481" si="5658">BR1466</f>
        <v>0</v>
      </c>
      <c r="BS1465" s="35"/>
      <c r="BT1465" s="35"/>
      <c r="BU1465" s="1"/>
      <c r="BV1465" s="1"/>
      <c r="BW1465" s="1"/>
      <c r="BX1465" s="1"/>
      <c r="BY1465" s="1"/>
      <c r="BZ1465" s="1"/>
      <c r="CA1465" s="1"/>
      <c r="CB1465" s="1"/>
    </row>
    <row r="1466" s="1" customFormat="1" hidden="1">
      <c r="A1466" s="33" t="s">
        <v>513</v>
      </c>
      <c r="B1466" s="33" t="s">
        <v>128</v>
      </c>
      <c r="C1466" s="33" t="s">
        <v>274</v>
      </c>
      <c r="D1466" s="33" t="s">
        <v>76</v>
      </c>
      <c r="E1466" s="38"/>
      <c r="F1466" s="34" t="s">
        <v>43</v>
      </c>
      <c r="G1466" s="17">
        <f t="shared" si="5613"/>
        <v>3454.1999999999998</v>
      </c>
      <c r="H1466" s="17">
        <f t="shared" si="5614"/>
        <v>3454.1999999999998</v>
      </c>
      <c r="I1466" s="17">
        <f t="shared" si="5615"/>
        <v>3454.1999999999998</v>
      </c>
      <c r="J1466" s="17">
        <f t="shared" si="5616"/>
        <v>0</v>
      </c>
      <c r="K1466" s="17">
        <f t="shared" si="5617"/>
        <v>0</v>
      </c>
      <c r="L1466" s="17">
        <f t="shared" si="5618"/>
        <v>0</v>
      </c>
      <c r="M1466" s="17">
        <f t="shared" si="5463"/>
        <v>3454.1999999999998</v>
      </c>
      <c r="N1466" s="17">
        <f t="shared" si="5464"/>
        <v>3454.1999999999998</v>
      </c>
      <c r="O1466" s="17">
        <f t="shared" si="5465"/>
        <v>3454.1999999999998</v>
      </c>
      <c r="P1466" s="17">
        <f t="shared" si="5619"/>
        <v>0</v>
      </c>
      <c r="Q1466" s="17">
        <f t="shared" si="5620"/>
        <v>0</v>
      </c>
      <c r="R1466" s="17">
        <f t="shared" si="5621"/>
        <v>0</v>
      </c>
      <c r="S1466" s="17">
        <f t="shared" si="5622"/>
        <v>3060.288</v>
      </c>
      <c r="T1466" s="17">
        <f t="shared" si="5623"/>
        <v>0</v>
      </c>
      <c r="U1466" s="17">
        <f t="shared" si="5624"/>
        <v>0</v>
      </c>
      <c r="V1466" s="17">
        <f t="shared" si="5625"/>
        <v>0</v>
      </c>
      <c r="W1466" s="17">
        <f t="shared" si="5626"/>
        <v>0</v>
      </c>
      <c r="X1466" s="17">
        <f t="shared" si="5627"/>
        <v>0</v>
      </c>
      <c r="Y1466" s="17">
        <f t="shared" si="5365"/>
        <v>6514.4879999999994</v>
      </c>
      <c r="Z1466" s="17">
        <f t="shared" si="5366"/>
        <v>3454.1999999999998</v>
      </c>
      <c r="AA1466" s="17">
        <f t="shared" si="5367"/>
        <v>3454.1999999999998</v>
      </c>
      <c r="AB1466" s="17">
        <f t="shared" si="5628"/>
        <v>0</v>
      </c>
      <c r="AC1466" s="17">
        <f t="shared" si="5629"/>
        <v>0</v>
      </c>
      <c r="AD1466" s="17">
        <f t="shared" si="5630"/>
        <v>0</v>
      </c>
      <c r="AE1466" s="17">
        <f t="shared" si="5368"/>
        <v>6514.4879999999994</v>
      </c>
      <c r="AF1466" s="17">
        <f t="shared" si="5369"/>
        <v>3454.1999999999998</v>
      </c>
      <c r="AG1466" s="17">
        <f t="shared" si="5370"/>
        <v>3454.1999999999998</v>
      </c>
      <c r="AH1466" s="17">
        <f t="shared" si="5631"/>
        <v>0</v>
      </c>
      <c r="AI1466" s="17">
        <f t="shared" si="5632"/>
        <v>0</v>
      </c>
      <c r="AJ1466" s="17">
        <f t="shared" si="5633"/>
        <v>0</v>
      </c>
      <c r="AK1466" s="17">
        <f t="shared" si="5634"/>
        <v>0</v>
      </c>
      <c r="AL1466" s="17">
        <f t="shared" si="5635"/>
        <v>0</v>
      </c>
      <c r="AM1466" s="17">
        <f t="shared" si="5636"/>
        <v>0</v>
      </c>
      <c r="AN1466" s="17">
        <f t="shared" si="5637"/>
        <v>0</v>
      </c>
      <c r="AO1466" s="17">
        <f t="shared" si="5638"/>
        <v>0</v>
      </c>
      <c r="AP1466" s="17">
        <f t="shared" si="5639"/>
        <v>0</v>
      </c>
      <c r="AQ1466" s="17">
        <f t="shared" si="5640"/>
        <v>0</v>
      </c>
      <c r="AR1466" s="17">
        <f t="shared" si="5641"/>
        <v>0</v>
      </c>
      <c r="AS1466" s="17">
        <f t="shared" si="5642"/>
        <v>0</v>
      </c>
      <c r="AT1466" s="17">
        <f t="shared" si="5643"/>
        <v>0</v>
      </c>
      <c r="AU1466" s="17">
        <f t="shared" si="5644"/>
        <v>0</v>
      </c>
      <c r="AV1466" s="17">
        <f t="shared" si="5645"/>
        <v>0</v>
      </c>
      <c r="AW1466" s="17">
        <f t="shared" si="5607"/>
        <v>6514.4879999999994</v>
      </c>
      <c r="AX1466" s="17">
        <f t="shared" si="5608"/>
        <v>3454.1999999999998</v>
      </c>
      <c r="AY1466" s="17">
        <f t="shared" si="5609"/>
        <v>3454.1999999999998</v>
      </c>
      <c r="AZ1466" s="17">
        <f t="shared" si="5646"/>
        <v>0</v>
      </c>
      <c r="BA1466" s="17">
        <f t="shared" si="5610"/>
        <v>6514.4879999999994</v>
      </c>
      <c r="BB1466" s="17">
        <f t="shared" si="5611"/>
        <v>3454.1999999999998</v>
      </c>
      <c r="BC1466" s="17">
        <f t="shared" si="5612"/>
        <v>3454.1999999999998</v>
      </c>
      <c r="BD1466" s="17">
        <f t="shared" si="5647"/>
        <v>0</v>
      </c>
      <c r="BE1466" s="17">
        <f t="shared" si="5648"/>
        <v>0</v>
      </c>
      <c r="BF1466" s="17">
        <f t="shared" si="5649"/>
        <v>0</v>
      </c>
      <c r="BG1466" s="17">
        <f t="shared" si="5650"/>
        <v>0</v>
      </c>
      <c r="BH1466" s="17">
        <f t="shared" si="5651"/>
        <v>0</v>
      </c>
      <c r="BI1466" s="17">
        <f t="shared" si="5652"/>
        <v>0</v>
      </c>
      <c r="BJ1466" s="17">
        <f t="shared" si="5653"/>
        <v>0</v>
      </c>
      <c r="BK1466" s="17">
        <f t="shared" si="5654"/>
        <v>0</v>
      </c>
      <c r="BL1466" s="17">
        <f t="shared" si="5655"/>
        <v>0</v>
      </c>
      <c r="BM1466" s="17">
        <f t="shared" si="5656"/>
        <v>0</v>
      </c>
      <c r="BN1466" s="17">
        <f t="shared" si="5657"/>
        <v>0</v>
      </c>
      <c r="BO1466" s="17">
        <f t="shared" si="5558"/>
        <v>6514.4879999999994</v>
      </c>
      <c r="BP1466" s="17">
        <f t="shared" si="5559"/>
        <v>3454.1999999999998</v>
      </c>
      <c r="BQ1466" s="17">
        <f t="shared" si="5560"/>
        <v>3454.1999999999998</v>
      </c>
      <c r="BR1466" s="17">
        <f t="shared" si="5658"/>
        <v>0</v>
      </c>
      <c r="BS1466" s="35">
        <v>0</v>
      </c>
      <c r="BT1466" s="35"/>
      <c r="BU1466" s="1"/>
      <c r="BV1466" s="1"/>
      <c r="BW1466" s="1"/>
      <c r="BX1466" s="1"/>
      <c r="BY1466" s="1"/>
      <c r="BZ1466" s="1"/>
      <c r="CA1466" s="1"/>
      <c r="CB1466" s="1"/>
    </row>
    <row r="1467" s="1" customFormat="1">
      <c r="A1467" s="33" t="s">
        <v>513</v>
      </c>
      <c r="B1467" s="33" t="s">
        <v>128</v>
      </c>
      <c r="C1467" s="33" t="s">
        <v>274</v>
      </c>
      <c r="D1467" s="33" t="s">
        <v>453</v>
      </c>
      <c r="E1467" s="38"/>
      <c r="F1467" s="34" t="s">
        <v>454</v>
      </c>
      <c r="G1467" s="17">
        <f t="shared" si="5613"/>
        <v>3454.1999999999998</v>
      </c>
      <c r="H1467" s="17">
        <f t="shared" si="5614"/>
        <v>3454.1999999999998</v>
      </c>
      <c r="I1467" s="17">
        <f t="shared" si="5615"/>
        <v>3454.1999999999998</v>
      </c>
      <c r="J1467" s="17">
        <f t="shared" si="5616"/>
        <v>0</v>
      </c>
      <c r="K1467" s="17">
        <f t="shared" si="5617"/>
        <v>0</v>
      </c>
      <c r="L1467" s="17">
        <f t="shared" si="5618"/>
        <v>0</v>
      </c>
      <c r="M1467" s="17">
        <f t="shared" si="5463"/>
        <v>3454.1999999999998</v>
      </c>
      <c r="N1467" s="17">
        <f t="shared" si="5464"/>
        <v>3454.1999999999998</v>
      </c>
      <c r="O1467" s="17">
        <f t="shared" si="5465"/>
        <v>3454.1999999999998</v>
      </c>
      <c r="P1467" s="17">
        <f t="shared" si="5619"/>
        <v>0</v>
      </c>
      <c r="Q1467" s="17">
        <f t="shared" si="5620"/>
        <v>0</v>
      </c>
      <c r="R1467" s="17">
        <f t="shared" si="5621"/>
        <v>0</v>
      </c>
      <c r="S1467" s="17">
        <f t="shared" si="5622"/>
        <v>3060.288</v>
      </c>
      <c r="T1467" s="17">
        <f t="shared" si="5623"/>
        <v>0</v>
      </c>
      <c r="U1467" s="17">
        <f t="shared" si="5624"/>
        <v>0</v>
      </c>
      <c r="V1467" s="17">
        <f t="shared" si="5625"/>
        <v>0</v>
      </c>
      <c r="W1467" s="17">
        <f t="shared" si="5626"/>
        <v>0</v>
      </c>
      <c r="X1467" s="17">
        <f t="shared" si="5627"/>
        <v>0</v>
      </c>
      <c r="Y1467" s="17">
        <f t="shared" si="5365"/>
        <v>6514.4879999999994</v>
      </c>
      <c r="Z1467" s="17">
        <f t="shared" si="5366"/>
        <v>3454.1999999999998</v>
      </c>
      <c r="AA1467" s="17">
        <f t="shared" si="5367"/>
        <v>3454.1999999999998</v>
      </c>
      <c r="AB1467" s="17">
        <f t="shared" si="5628"/>
        <v>0</v>
      </c>
      <c r="AC1467" s="17">
        <f t="shared" si="5629"/>
        <v>0</v>
      </c>
      <c r="AD1467" s="17">
        <f t="shared" si="5630"/>
        <v>0</v>
      </c>
      <c r="AE1467" s="17">
        <f t="shared" si="5368"/>
        <v>6514.4879999999994</v>
      </c>
      <c r="AF1467" s="17">
        <f t="shared" si="5369"/>
        <v>3454.1999999999998</v>
      </c>
      <c r="AG1467" s="17">
        <f t="shared" si="5370"/>
        <v>3454.1999999999998</v>
      </c>
      <c r="AH1467" s="17">
        <f t="shared" si="5631"/>
        <v>0</v>
      </c>
      <c r="AI1467" s="17">
        <f t="shared" si="5632"/>
        <v>0</v>
      </c>
      <c r="AJ1467" s="17">
        <f t="shared" si="5633"/>
        <v>0</v>
      </c>
      <c r="AK1467" s="17">
        <f t="shared" si="5634"/>
        <v>0</v>
      </c>
      <c r="AL1467" s="17">
        <f t="shared" si="5635"/>
        <v>0</v>
      </c>
      <c r="AM1467" s="17">
        <f t="shared" si="5636"/>
        <v>0</v>
      </c>
      <c r="AN1467" s="17">
        <f t="shared" si="5637"/>
        <v>0</v>
      </c>
      <c r="AO1467" s="17">
        <f t="shared" si="5638"/>
        <v>0</v>
      </c>
      <c r="AP1467" s="17">
        <f t="shared" si="5639"/>
        <v>0</v>
      </c>
      <c r="AQ1467" s="17">
        <f t="shared" si="5640"/>
        <v>0</v>
      </c>
      <c r="AR1467" s="17">
        <f t="shared" si="5641"/>
        <v>0</v>
      </c>
      <c r="AS1467" s="17">
        <f t="shared" si="5642"/>
        <v>0</v>
      </c>
      <c r="AT1467" s="17">
        <f t="shared" si="5643"/>
        <v>0</v>
      </c>
      <c r="AU1467" s="17">
        <f t="shared" si="5644"/>
        <v>0</v>
      </c>
      <c r="AV1467" s="17">
        <f t="shared" si="5645"/>
        <v>0</v>
      </c>
      <c r="AW1467" s="17">
        <f t="shared" si="5607"/>
        <v>6514.4879999999994</v>
      </c>
      <c r="AX1467" s="17">
        <f t="shared" si="5608"/>
        <v>3454.1999999999998</v>
      </c>
      <c r="AY1467" s="17">
        <f t="shared" si="5609"/>
        <v>3454.1999999999998</v>
      </c>
      <c r="AZ1467" s="17">
        <f t="shared" si="5646"/>
        <v>0</v>
      </c>
      <c r="BA1467" s="17">
        <f t="shared" si="5610"/>
        <v>6514.4879999999994</v>
      </c>
      <c r="BB1467" s="17">
        <f t="shared" si="5611"/>
        <v>3454.1999999999998</v>
      </c>
      <c r="BC1467" s="17">
        <f t="shared" si="5612"/>
        <v>3454.1999999999998</v>
      </c>
      <c r="BD1467" s="17">
        <f t="shared" si="5647"/>
        <v>0</v>
      </c>
      <c r="BE1467" s="17">
        <f t="shared" si="5648"/>
        <v>0</v>
      </c>
      <c r="BF1467" s="17">
        <f t="shared" si="5649"/>
        <v>0</v>
      </c>
      <c r="BG1467" s="17">
        <f t="shared" si="5650"/>
        <v>0</v>
      </c>
      <c r="BH1467" s="17">
        <f t="shared" si="5651"/>
        <v>0</v>
      </c>
      <c r="BI1467" s="17">
        <f t="shared" si="5652"/>
        <v>0</v>
      </c>
      <c r="BJ1467" s="17">
        <f t="shared" si="5653"/>
        <v>0</v>
      </c>
      <c r="BK1467" s="17">
        <f t="shared" si="5654"/>
        <v>0</v>
      </c>
      <c r="BL1467" s="17">
        <f t="shared" si="5655"/>
        <v>0</v>
      </c>
      <c r="BM1467" s="17">
        <f t="shared" si="5656"/>
        <v>0</v>
      </c>
      <c r="BN1467" s="17">
        <f t="shared" si="5657"/>
        <v>0</v>
      </c>
      <c r="BO1467" s="17">
        <f t="shared" si="5558"/>
        <v>6514.4879999999994</v>
      </c>
      <c r="BP1467" s="17">
        <f t="shared" si="5559"/>
        <v>3454.1999999999998</v>
      </c>
      <c r="BQ1467" s="17">
        <f t="shared" si="5560"/>
        <v>3454.1999999999998</v>
      </c>
      <c r="BR1467" s="17">
        <f t="shared" si="5658"/>
        <v>0</v>
      </c>
      <c r="BS1467" s="35"/>
      <c r="BT1467" s="35"/>
      <c r="BU1467" s="1"/>
      <c r="BV1467" s="1"/>
      <c r="BW1467" s="1"/>
      <c r="BX1467" s="1"/>
      <c r="BY1467" s="1"/>
      <c r="BZ1467" s="1"/>
      <c r="CA1467" s="1"/>
      <c r="CB1467" s="1"/>
    </row>
    <row r="1468" s="1" customFormat="1">
      <c r="A1468" s="33" t="s">
        <v>513</v>
      </c>
      <c r="B1468" s="33" t="s">
        <v>128</v>
      </c>
      <c r="C1468" s="33" t="s">
        <v>274</v>
      </c>
      <c r="D1468" s="33" t="s">
        <v>455</v>
      </c>
      <c r="E1468" s="38"/>
      <c r="F1468" s="34" t="s">
        <v>456</v>
      </c>
      <c r="G1468" s="17">
        <f t="shared" si="5613"/>
        <v>3454.1999999999998</v>
      </c>
      <c r="H1468" s="17">
        <f t="shared" si="5614"/>
        <v>3454.1999999999998</v>
      </c>
      <c r="I1468" s="17">
        <f t="shared" si="5615"/>
        <v>3454.1999999999998</v>
      </c>
      <c r="J1468" s="17">
        <f t="shared" si="5616"/>
        <v>0</v>
      </c>
      <c r="K1468" s="17">
        <f t="shared" si="5617"/>
        <v>0</v>
      </c>
      <c r="L1468" s="17">
        <f t="shared" si="5618"/>
        <v>0</v>
      </c>
      <c r="M1468" s="17">
        <f t="shared" si="5463"/>
        <v>3454.1999999999998</v>
      </c>
      <c r="N1468" s="17">
        <f t="shared" si="5464"/>
        <v>3454.1999999999998</v>
      </c>
      <c r="O1468" s="17">
        <f t="shared" si="5465"/>
        <v>3454.1999999999998</v>
      </c>
      <c r="P1468" s="17">
        <f t="shared" si="5619"/>
        <v>0</v>
      </c>
      <c r="Q1468" s="17">
        <f t="shared" si="5620"/>
        <v>0</v>
      </c>
      <c r="R1468" s="17">
        <f t="shared" si="5621"/>
        <v>0</v>
      </c>
      <c r="S1468" s="17">
        <f t="shared" si="5622"/>
        <v>3060.288</v>
      </c>
      <c r="T1468" s="17">
        <f t="shared" si="5623"/>
        <v>0</v>
      </c>
      <c r="U1468" s="17">
        <f t="shared" si="5624"/>
        <v>0</v>
      </c>
      <c r="V1468" s="17">
        <f t="shared" si="5625"/>
        <v>0</v>
      </c>
      <c r="W1468" s="17">
        <f t="shared" si="5626"/>
        <v>0</v>
      </c>
      <c r="X1468" s="17">
        <f t="shared" si="5627"/>
        <v>0</v>
      </c>
      <c r="Y1468" s="17">
        <f t="shared" si="5365"/>
        <v>6514.4879999999994</v>
      </c>
      <c r="Z1468" s="17">
        <f t="shared" si="5366"/>
        <v>3454.1999999999998</v>
      </c>
      <c r="AA1468" s="17">
        <f t="shared" si="5367"/>
        <v>3454.1999999999998</v>
      </c>
      <c r="AB1468" s="17">
        <f t="shared" si="5628"/>
        <v>0</v>
      </c>
      <c r="AC1468" s="17">
        <f t="shared" si="5629"/>
        <v>0</v>
      </c>
      <c r="AD1468" s="17">
        <f t="shared" si="5630"/>
        <v>0</v>
      </c>
      <c r="AE1468" s="17">
        <f t="shared" si="5368"/>
        <v>6514.4879999999994</v>
      </c>
      <c r="AF1468" s="17">
        <f t="shared" si="5369"/>
        <v>3454.1999999999998</v>
      </c>
      <c r="AG1468" s="17">
        <f t="shared" si="5370"/>
        <v>3454.1999999999998</v>
      </c>
      <c r="AH1468" s="17">
        <f t="shared" si="5631"/>
        <v>0</v>
      </c>
      <c r="AI1468" s="17">
        <f t="shared" si="5632"/>
        <v>0</v>
      </c>
      <c r="AJ1468" s="17">
        <f t="shared" si="5633"/>
        <v>0</v>
      </c>
      <c r="AK1468" s="17">
        <f t="shared" si="5634"/>
        <v>0</v>
      </c>
      <c r="AL1468" s="17">
        <f t="shared" si="5635"/>
        <v>0</v>
      </c>
      <c r="AM1468" s="17">
        <f t="shared" si="5636"/>
        <v>0</v>
      </c>
      <c r="AN1468" s="17">
        <f t="shared" si="5637"/>
        <v>0</v>
      </c>
      <c r="AO1468" s="17">
        <f t="shared" si="5638"/>
        <v>0</v>
      </c>
      <c r="AP1468" s="17">
        <f t="shared" si="5639"/>
        <v>0</v>
      </c>
      <c r="AQ1468" s="17">
        <f t="shared" si="5640"/>
        <v>0</v>
      </c>
      <c r="AR1468" s="17">
        <f t="shared" si="5641"/>
        <v>0</v>
      </c>
      <c r="AS1468" s="17">
        <f t="shared" si="5642"/>
        <v>0</v>
      </c>
      <c r="AT1468" s="17">
        <f t="shared" si="5643"/>
        <v>0</v>
      </c>
      <c r="AU1468" s="17">
        <f t="shared" si="5644"/>
        <v>0</v>
      </c>
      <c r="AV1468" s="17">
        <f t="shared" si="5645"/>
        <v>0</v>
      </c>
      <c r="AW1468" s="17">
        <f t="shared" si="5607"/>
        <v>6514.4879999999994</v>
      </c>
      <c r="AX1468" s="17">
        <f t="shared" si="5608"/>
        <v>3454.1999999999998</v>
      </c>
      <c r="AY1468" s="17">
        <f t="shared" si="5609"/>
        <v>3454.1999999999998</v>
      </c>
      <c r="AZ1468" s="17">
        <f t="shared" si="5646"/>
        <v>0</v>
      </c>
      <c r="BA1468" s="17">
        <f t="shared" si="5610"/>
        <v>6514.4879999999994</v>
      </c>
      <c r="BB1468" s="17">
        <f t="shared" si="5611"/>
        <v>3454.1999999999998</v>
      </c>
      <c r="BC1468" s="17">
        <f t="shared" si="5612"/>
        <v>3454.1999999999998</v>
      </c>
      <c r="BD1468" s="17">
        <f t="shared" si="5647"/>
        <v>0</v>
      </c>
      <c r="BE1468" s="17">
        <f t="shared" si="5648"/>
        <v>0</v>
      </c>
      <c r="BF1468" s="17">
        <f t="shared" si="5649"/>
        <v>0</v>
      </c>
      <c r="BG1468" s="17">
        <f t="shared" si="5650"/>
        <v>0</v>
      </c>
      <c r="BH1468" s="17">
        <f t="shared" si="5651"/>
        <v>0</v>
      </c>
      <c r="BI1468" s="17">
        <f t="shared" si="5652"/>
        <v>0</v>
      </c>
      <c r="BJ1468" s="17">
        <f t="shared" si="5653"/>
        <v>0</v>
      </c>
      <c r="BK1468" s="17">
        <f t="shared" si="5654"/>
        <v>0</v>
      </c>
      <c r="BL1468" s="17">
        <f t="shared" si="5655"/>
        <v>0</v>
      </c>
      <c r="BM1468" s="17">
        <f t="shared" si="5656"/>
        <v>0</v>
      </c>
      <c r="BN1468" s="17">
        <f t="shared" si="5657"/>
        <v>0</v>
      </c>
      <c r="BO1468" s="17">
        <f t="shared" si="5558"/>
        <v>6514.4879999999994</v>
      </c>
      <c r="BP1468" s="17">
        <f t="shared" si="5559"/>
        <v>3454.1999999999998</v>
      </c>
      <c r="BQ1468" s="17">
        <f t="shared" si="5560"/>
        <v>3454.1999999999998</v>
      </c>
      <c r="BR1468" s="17">
        <f t="shared" si="5658"/>
        <v>0</v>
      </c>
      <c r="BS1468" s="35"/>
      <c r="BT1468" s="35"/>
      <c r="BU1468" s="1"/>
      <c r="BV1468" s="1"/>
      <c r="BW1468" s="1"/>
      <c r="BX1468" s="1"/>
      <c r="BY1468" s="1"/>
      <c r="BZ1468" s="1"/>
      <c r="CA1468" s="1"/>
      <c r="CB1468" s="1"/>
    </row>
    <row r="1469" s="1" customFormat="1">
      <c r="A1469" s="33" t="s">
        <v>513</v>
      </c>
      <c r="B1469" s="33" t="s">
        <v>128</v>
      </c>
      <c r="C1469" s="33" t="s">
        <v>274</v>
      </c>
      <c r="D1469" s="33" t="s">
        <v>455</v>
      </c>
      <c r="E1469" s="33" t="s">
        <v>48</v>
      </c>
      <c r="F1469" s="34" t="s">
        <v>49</v>
      </c>
      <c r="G1469" s="17">
        <v>3454.1999999999998</v>
      </c>
      <c r="H1469" s="17">
        <v>3454.1999999999998</v>
      </c>
      <c r="I1469" s="17">
        <v>3454.1999999999998</v>
      </c>
      <c r="J1469" s="17"/>
      <c r="K1469" s="17"/>
      <c r="L1469" s="17"/>
      <c r="M1469" s="17">
        <f t="shared" si="5463"/>
        <v>3454.1999999999998</v>
      </c>
      <c r="N1469" s="17">
        <f t="shared" si="5464"/>
        <v>3454.1999999999998</v>
      </c>
      <c r="O1469" s="17">
        <f t="shared" si="5465"/>
        <v>3454.1999999999998</v>
      </c>
      <c r="P1469" s="17"/>
      <c r="Q1469" s="17"/>
      <c r="R1469" s="17"/>
      <c r="S1469" s="17">
        <v>3060.288</v>
      </c>
      <c r="T1469" s="17"/>
      <c r="U1469" s="17"/>
      <c r="V1469" s="17"/>
      <c r="W1469" s="17"/>
      <c r="X1469" s="17"/>
      <c r="Y1469" s="17">
        <f t="shared" si="5365"/>
        <v>6514.4879999999994</v>
      </c>
      <c r="Z1469" s="17">
        <f t="shared" si="5366"/>
        <v>3454.1999999999998</v>
      </c>
      <c r="AA1469" s="17">
        <f t="shared" si="5367"/>
        <v>3454.1999999999998</v>
      </c>
      <c r="AB1469" s="17"/>
      <c r="AC1469" s="17"/>
      <c r="AD1469" s="17"/>
      <c r="AE1469" s="17">
        <f t="shared" si="5368"/>
        <v>6514.4879999999994</v>
      </c>
      <c r="AF1469" s="17">
        <f t="shared" si="5369"/>
        <v>3454.1999999999998</v>
      </c>
      <c r="AG1469" s="17">
        <f t="shared" si="5370"/>
        <v>3454.1999999999998</v>
      </c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>
        <f t="shared" si="5607"/>
        <v>6514.4879999999994</v>
      </c>
      <c r="AX1469" s="17">
        <f t="shared" si="5608"/>
        <v>3454.1999999999998</v>
      </c>
      <c r="AY1469" s="17">
        <f t="shared" si="5609"/>
        <v>3454.1999999999998</v>
      </c>
      <c r="AZ1469" s="17"/>
      <c r="BA1469" s="17">
        <f t="shared" si="5610"/>
        <v>6514.4879999999994</v>
      </c>
      <c r="BB1469" s="17">
        <f t="shared" si="5611"/>
        <v>3454.1999999999998</v>
      </c>
      <c r="BC1469" s="17">
        <f t="shared" si="5612"/>
        <v>3454.1999999999998</v>
      </c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>
        <f t="shared" si="5558"/>
        <v>6514.4879999999994</v>
      </c>
      <c r="BP1469" s="17">
        <f t="shared" si="5559"/>
        <v>3454.1999999999998</v>
      </c>
      <c r="BQ1469" s="17">
        <f t="shared" si="5560"/>
        <v>3454.1999999999998</v>
      </c>
      <c r="BR1469" s="17"/>
      <c r="BS1469" s="35"/>
      <c r="BT1469" s="35"/>
      <c r="BU1469" s="1"/>
      <c r="BV1469" s="1"/>
      <c r="BW1469" s="1"/>
      <c r="BX1469" s="1"/>
      <c r="BY1469" s="1"/>
      <c r="BZ1469" s="1"/>
      <c r="CA1469" s="1"/>
      <c r="CB1469" s="1"/>
    </row>
    <row r="1470" s="1" customFormat="1">
      <c r="A1470" s="33" t="s">
        <v>513</v>
      </c>
      <c r="B1470" s="33" t="s">
        <v>128</v>
      </c>
      <c r="C1470" s="33" t="s">
        <v>274</v>
      </c>
      <c r="D1470" s="33" t="s">
        <v>457</v>
      </c>
      <c r="E1470" s="38"/>
      <c r="F1470" s="34" t="s">
        <v>458</v>
      </c>
      <c r="G1470" s="17">
        <f t="shared" si="5613"/>
        <v>12727</v>
      </c>
      <c r="H1470" s="17">
        <f t="shared" si="5614"/>
        <v>12727</v>
      </c>
      <c r="I1470" s="17">
        <f t="shared" si="5615"/>
        <v>12727</v>
      </c>
      <c r="J1470" s="17">
        <f t="shared" si="5616"/>
        <v>0</v>
      </c>
      <c r="K1470" s="17">
        <f t="shared" si="5617"/>
        <v>0</v>
      </c>
      <c r="L1470" s="17">
        <f t="shared" si="5618"/>
        <v>0</v>
      </c>
      <c r="M1470" s="17">
        <f t="shared" si="5463"/>
        <v>12727</v>
      </c>
      <c r="N1470" s="17">
        <f t="shared" si="5464"/>
        <v>12727</v>
      </c>
      <c r="O1470" s="17">
        <f t="shared" si="5465"/>
        <v>12727</v>
      </c>
      <c r="P1470" s="17">
        <f t="shared" si="5619"/>
        <v>0</v>
      </c>
      <c r="Q1470" s="17">
        <f t="shared" si="5620"/>
        <v>0</v>
      </c>
      <c r="R1470" s="17">
        <f t="shared" si="5621"/>
        <v>0</v>
      </c>
      <c r="S1470" s="17">
        <f t="shared" si="5622"/>
        <v>0</v>
      </c>
      <c r="T1470" s="17">
        <f t="shared" si="5623"/>
        <v>0</v>
      </c>
      <c r="U1470" s="17">
        <f t="shared" si="5624"/>
        <v>0</v>
      </c>
      <c r="V1470" s="17">
        <f t="shared" si="5625"/>
        <v>0</v>
      </c>
      <c r="W1470" s="17">
        <f t="shared" si="5626"/>
        <v>0</v>
      </c>
      <c r="X1470" s="17">
        <f t="shared" si="5627"/>
        <v>0</v>
      </c>
      <c r="Y1470" s="17">
        <f t="shared" si="5365"/>
        <v>12727</v>
      </c>
      <c r="Z1470" s="17">
        <f t="shared" si="5366"/>
        <v>12727</v>
      </c>
      <c r="AA1470" s="17">
        <f t="shared" si="5367"/>
        <v>12727</v>
      </c>
      <c r="AB1470" s="17">
        <f t="shared" si="5628"/>
        <v>0</v>
      </c>
      <c r="AC1470" s="17">
        <f t="shared" si="5629"/>
        <v>0</v>
      </c>
      <c r="AD1470" s="17">
        <f t="shared" si="5630"/>
        <v>0</v>
      </c>
      <c r="AE1470" s="17">
        <f t="shared" si="5368"/>
        <v>12727</v>
      </c>
      <c r="AF1470" s="17">
        <f t="shared" si="5369"/>
        <v>12727</v>
      </c>
      <c r="AG1470" s="17">
        <f t="shared" si="5370"/>
        <v>12727</v>
      </c>
      <c r="AH1470" s="17">
        <f t="shared" si="5631"/>
        <v>0</v>
      </c>
      <c r="AI1470" s="17">
        <f t="shared" si="5632"/>
        <v>0</v>
      </c>
      <c r="AJ1470" s="17">
        <f t="shared" si="5633"/>
        <v>0</v>
      </c>
      <c r="AK1470" s="17">
        <f t="shared" si="5634"/>
        <v>0</v>
      </c>
      <c r="AL1470" s="17">
        <f t="shared" si="5635"/>
        <v>0</v>
      </c>
      <c r="AM1470" s="17">
        <f t="shared" si="5636"/>
        <v>0</v>
      </c>
      <c r="AN1470" s="17">
        <f t="shared" si="5637"/>
        <v>0</v>
      </c>
      <c r="AO1470" s="17">
        <f t="shared" si="5638"/>
        <v>0</v>
      </c>
      <c r="AP1470" s="17">
        <f t="shared" si="5639"/>
        <v>0</v>
      </c>
      <c r="AQ1470" s="17">
        <f t="shared" si="5640"/>
        <v>0</v>
      </c>
      <c r="AR1470" s="17">
        <f t="shared" si="5641"/>
        <v>0</v>
      </c>
      <c r="AS1470" s="17">
        <f t="shared" si="5642"/>
        <v>0</v>
      </c>
      <c r="AT1470" s="17">
        <f t="shared" si="5643"/>
        <v>0</v>
      </c>
      <c r="AU1470" s="17">
        <f t="shared" si="5644"/>
        <v>0</v>
      </c>
      <c r="AV1470" s="17">
        <f t="shared" si="5645"/>
        <v>0</v>
      </c>
      <c r="AW1470" s="17">
        <f t="shared" si="5607"/>
        <v>12727</v>
      </c>
      <c r="AX1470" s="17">
        <f t="shared" si="5608"/>
        <v>12727</v>
      </c>
      <c r="AY1470" s="17">
        <f t="shared" si="5609"/>
        <v>12727</v>
      </c>
      <c r="AZ1470" s="17">
        <f t="shared" si="5646"/>
        <v>0</v>
      </c>
      <c r="BA1470" s="17">
        <f t="shared" si="5610"/>
        <v>12727</v>
      </c>
      <c r="BB1470" s="17">
        <f t="shared" si="5611"/>
        <v>12727</v>
      </c>
      <c r="BC1470" s="17">
        <f t="shared" si="5612"/>
        <v>12727</v>
      </c>
      <c r="BD1470" s="17">
        <f t="shared" si="5647"/>
        <v>0</v>
      </c>
      <c r="BE1470" s="17">
        <f t="shared" si="5648"/>
        <v>0</v>
      </c>
      <c r="BF1470" s="17">
        <f t="shared" si="5649"/>
        <v>0</v>
      </c>
      <c r="BG1470" s="17">
        <f t="shared" si="5650"/>
        <v>0</v>
      </c>
      <c r="BH1470" s="17">
        <f t="shared" si="5651"/>
        <v>0</v>
      </c>
      <c r="BI1470" s="17">
        <f t="shared" si="5652"/>
        <v>0</v>
      </c>
      <c r="BJ1470" s="17">
        <f t="shared" si="5653"/>
        <v>0</v>
      </c>
      <c r="BK1470" s="17">
        <f t="shared" si="5654"/>
        <v>0</v>
      </c>
      <c r="BL1470" s="17">
        <f t="shared" si="5655"/>
        <v>0</v>
      </c>
      <c r="BM1470" s="17">
        <f t="shared" si="5656"/>
        <v>0</v>
      </c>
      <c r="BN1470" s="17">
        <f t="shared" si="5657"/>
        <v>0</v>
      </c>
      <c r="BO1470" s="17">
        <f t="shared" si="5558"/>
        <v>12727</v>
      </c>
      <c r="BP1470" s="17">
        <f t="shared" si="5559"/>
        <v>12727</v>
      </c>
      <c r="BQ1470" s="17">
        <f t="shared" si="5560"/>
        <v>12727</v>
      </c>
      <c r="BR1470" s="17">
        <f t="shared" si="5658"/>
        <v>0</v>
      </c>
      <c r="BS1470" s="35"/>
      <c r="BT1470" s="35"/>
      <c r="BU1470" s="1"/>
      <c r="BV1470" s="1"/>
      <c r="BW1470" s="1"/>
      <c r="BX1470" s="1"/>
      <c r="BY1470" s="1"/>
      <c r="BZ1470" s="1"/>
      <c r="CA1470" s="1"/>
      <c r="CB1470" s="1"/>
    </row>
    <row r="1471" s="1" customFormat="1">
      <c r="A1471" s="33" t="s">
        <v>513</v>
      </c>
      <c r="B1471" s="33" t="s">
        <v>128</v>
      </c>
      <c r="C1471" s="33" t="s">
        <v>274</v>
      </c>
      <c r="D1471" s="33" t="s">
        <v>459</v>
      </c>
      <c r="E1471" s="38"/>
      <c r="F1471" s="34" t="s">
        <v>87</v>
      </c>
      <c r="G1471" s="17">
        <f t="shared" si="5613"/>
        <v>12727</v>
      </c>
      <c r="H1471" s="17">
        <f t="shared" si="5614"/>
        <v>12727</v>
      </c>
      <c r="I1471" s="17">
        <f t="shared" si="5615"/>
        <v>12727</v>
      </c>
      <c r="J1471" s="17">
        <f t="shared" si="5616"/>
        <v>0</v>
      </c>
      <c r="K1471" s="17">
        <f t="shared" si="5617"/>
        <v>0</v>
      </c>
      <c r="L1471" s="17">
        <f t="shared" si="5618"/>
        <v>0</v>
      </c>
      <c r="M1471" s="17">
        <f t="shared" si="5463"/>
        <v>12727</v>
      </c>
      <c r="N1471" s="17">
        <f t="shared" si="5464"/>
        <v>12727</v>
      </c>
      <c r="O1471" s="17">
        <f t="shared" si="5465"/>
        <v>12727</v>
      </c>
      <c r="P1471" s="17">
        <f t="shared" si="5619"/>
        <v>0</v>
      </c>
      <c r="Q1471" s="17">
        <f t="shared" si="5620"/>
        <v>0</v>
      </c>
      <c r="R1471" s="17">
        <f t="shared" si="5621"/>
        <v>0</v>
      </c>
      <c r="S1471" s="17">
        <f t="shared" si="5622"/>
        <v>0</v>
      </c>
      <c r="T1471" s="17">
        <f t="shared" si="5623"/>
        <v>0</v>
      </c>
      <c r="U1471" s="17">
        <f t="shared" si="5624"/>
        <v>0</v>
      </c>
      <c r="V1471" s="17">
        <f t="shared" si="5625"/>
        <v>0</v>
      </c>
      <c r="W1471" s="17">
        <f t="shared" si="5626"/>
        <v>0</v>
      </c>
      <c r="X1471" s="17">
        <f t="shared" si="5627"/>
        <v>0</v>
      </c>
      <c r="Y1471" s="17">
        <f t="shared" si="5365"/>
        <v>12727</v>
      </c>
      <c r="Z1471" s="17">
        <f t="shared" si="5366"/>
        <v>12727</v>
      </c>
      <c r="AA1471" s="17">
        <f t="shared" si="5367"/>
        <v>12727</v>
      </c>
      <c r="AB1471" s="17">
        <f t="shared" si="5628"/>
        <v>0</v>
      </c>
      <c r="AC1471" s="17">
        <f t="shared" si="5629"/>
        <v>0</v>
      </c>
      <c r="AD1471" s="17">
        <f t="shared" si="5630"/>
        <v>0</v>
      </c>
      <c r="AE1471" s="17">
        <f t="shared" si="5368"/>
        <v>12727</v>
      </c>
      <c r="AF1471" s="17">
        <f t="shared" si="5369"/>
        <v>12727</v>
      </c>
      <c r="AG1471" s="17">
        <f t="shared" si="5370"/>
        <v>12727</v>
      </c>
      <c r="AH1471" s="17">
        <f t="shared" si="5631"/>
        <v>0</v>
      </c>
      <c r="AI1471" s="17">
        <f t="shared" si="5632"/>
        <v>0</v>
      </c>
      <c r="AJ1471" s="17">
        <f t="shared" si="5633"/>
        <v>0</v>
      </c>
      <c r="AK1471" s="17">
        <f t="shared" si="5634"/>
        <v>0</v>
      </c>
      <c r="AL1471" s="17">
        <f t="shared" si="5635"/>
        <v>0</v>
      </c>
      <c r="AM1471" s="17">
        <f t="shared" si="5636"/>
        <v>0</v>
      </c>
      <c r="AN1471" s="17">
        <f t="shared" si="5637"/>
        <v>0</v>
      </c>
      <c r="AO1471" s="17">
        <f t="shared" si="5638"/>
        <v>0</v>
      </c>
      <c r="AP1471" s="17">
        <f t="shared" si="5639"/>
        <v>0</v>
      </c>
      <c r="AQ1471" s="17">
        <f t="shared" si="5640"/>
        <v>0</v>
      </c>
      <c r="AR1471" s="17">
        <f t="shared" si="5641"/>
        <v>0</v>
      </c>
      <c r="AS1471" s="17">
        <f t="shared" si="5642"/>
        <v>0</v>
      </c>
      <c r="AT1471" s="17">
        <f t="shared" si="5643"/>
        <v>0</v>
      </c>
      <c r="AU1471" s="17">
        <f t="shared" si="5644"/>
        <v>0</v>
      </c>
      <c r="AV1471" s="17">
        <f t="shared" si="5645"/>
        <v>0</v>
      </c>
      <c r="AW1471" s="17">
        <f t="shared" si="5607"/>
        <v>12727</v>
      </c>
      <c r="AX1471" s="17">
        <f t="shared" si="5608"/>
        <v>12727</v>
      </c>
      <c r="AY1471" s="17">
        <f t="shared" si="5609"/>
        <v>12727</v>
      </c>
      <c r="AZ1471" s="17">
        <f t="shared" si="5646"/>
        <v>0</v>
      </c>
      <c r="BA1471" s="17">
        <f t="shared" si="5610"/>
        <v>12727</v>
      </c>
      <c r="BB1471" s="17">
        <f t="shared" si="5611"/>
        <v>12727</v>
      </c>
      <c r="BC1471" s="17">
        <f t="shared" si="5612"/>
        <v>12727</v>
      </c>
      <c r="BD1471" s="17">
        <f t="shared" si="5647"/>
        <v>0</v>
      </c>
      <c r="BE1471" s="17">
        <f t="shared" si="5648"/>
        <v>0</v>
      </c>
      <c r="BF1471" s="17">
        <f t="shared" si="5649"/>
        <v>0</v>
      </c>
      <c r="BG1471" s="17">
        <f t="shared" si="5650"/>
        <v>0</v>
      </c>
      <c r="BH1471" s="17">
        <f t="shared" si="5651"/>
        <v>0</v>
      </c>
      <c r="BI1471" s="17">
        <f t="shared" si="5652"/>
        <v>0</v>
      </c>
      <c r="BJ1471" s="17">
        <f t="shared" si="5653"/>
        <v>0</v>
      </c>
      <c r="BK1471" s="17">
        <f t="shared" si="5654"/>
        <v>0</v>
      </c>
      <c r="BL1471" s="17">
        <f t="shared" si="5655"/>
        <v>0</v>
      </c>
      <c r="BM1471" s="17">
        <f t="shared" si="5656"/>
        <v>0</v>
      </c>
      <c r="BN1471" s="17">
        <f t="shared" si="5657"/>
        <v>0</v>
      </c>
      <c r="BO1471" s="17">
        <f t="shared" si="5558"/>
        <v>12727</v>
      </c>
      <c r="BP1471" s="17">
        <f t="shared" si="5559"/>
        <v>12727</v>
      </c>
      <c r="BQ1471" s="17">
        <f t="shared" si="5560"/>
        <v>12727</v>
      </c>
      <c r="BR1471" s="17">
        <f t="shared" si="5658"/>
        <v>0</v>
      </c>
      <c r="BS1471" s="35"/>
      <c r="BT1471" s="35"/>
      <c r="BU1471" s="1"/>
      <c r="BV1471" s="1"/>
      <c r="BW1471" s="1"/>
      <c r="BX1471" s="1"/>
      <c r="BY1471" s="1"/>
      <c r="BZ1471" s="1"/>
      <c r="CA1471" s="1"/>
      <c r="CB1471" s="1"/>
    </row>
    <row r="1472" s="1" customFormat="1">
      <c r="A1472" s="33" t="s">
        <v>513</v>
      </c>
      <c r="B1472" s="33" t="s">
        <v>128</v>
      </c>
      <c r="C1472" s="33" t="s">
        <v>274</v>
      </c>
      <c r="D1472" s="33" t="s">
        <v>460</v>
      </c>
      <c r="E1472" s="38"/>
      <c r="F1472" s="34" t="s">
        <v>461</v>
      </c>
      <c r="G1472" s="17">
        <f t="shared" si="5613"/>
        <v>12727</v>
      </c>
      <c r="H1472" s="17">
        <f t="shared" si="5614"/>
        <v>12727</v>
      </c>
      <c r="I1472" s="17">
        <f t="shared" si="5615"/>
        <v>12727</v>
      </c>
      <c r="J1472" s="17">
        <f t="shared" si="5616"/>
        <v>0</v>
      </c>
      <c r="K1472" s="17">
        <f t="shared" si="5617"/>
        <v>0</v>
      </c>
      <c r="L1472" s="17">
        <f t="shared" si="5618"/>
        <v>0</v>
      </c>
      <c r="M1472" s="17">
        <f t="shared" si="5463"/>
        <v>12727</v>
      </c>
      <c r="N1472" s="17">
        <f t="shared" si="5464"/>
        <v>12727</v>
      </c>
      <c r="O1472" s="17">
        <f t="shared" si="5465"/>
        <v>12727</v>
      </c>
      <c r="P1472" s="17">
        <f t="shared" si="5619"/>
        <v>0</v>
      </c>
      <c r="Q1472" s="17">
        <f t="shared" si="5620"/>
        <v>0</v>
      </c>
      <c r="R1472" s="17">
        <f t="shared" si="5621"/>
        <v>0</v>
      </c>
      <c r="S1472" s="17">
        <f t="shared" si="5622"/>
        <v>0</v>
      </c>
      <c r="T1472" s="17">
        <f t="shared" si="5623"/>
        <v>0</v>
      </c>
      <c r="U1472" s="17">
        <f t="shared" si="5624"/>
        <v>0</v>
      </c>
      <c r="V1472" s="17">
        <f t="shared" si="5625"/>
        <v>0</v>
      </c>
      <c r="W1472" s="17">
        <f t="shared" si="5626"/>
        <v>0</v>
      </c>
      <c r="X1472" s="17">
        <f t="shared" si="5627"/>
        <v>0</v>
      </c>
      <c r="Y1472" s="17">
        <f t="shared" si="5365"/>
        <v>12727</v>
      </c>
      <c r="Z1472" s="17">
        <f t="shared" si="5366"/>
        <v>12727</v>
      </c>
      <c r="AA1472" s="17">
        <f t="shared" si="5367"/>
        <v>12727</v>
      </c>
      <c r="AB1472" s="17">
        <f t="shared" si="5628"/>
        <v>0</v>
      </c>
      <c r="AC1472" s="17">
        <f t="shared" si="5629"/>
        <v>0</v>
      </c>
      <c r="AD1472" s="17">
        <f t="shared" si="5630"/>
        <v>0</v>
      </c>
      <c r="AE1472" s="17">
        <f t="shared" si="5368"/>
        <v>12727</v>
      </c>
      <c r="AF1472" s="17">
        <f t="shared" si="5369"/>
        <v>12727</v>
      </c>
      <c r="AG1472" s="17">
        <f t="shared" si="5370"/>
        <v>12727</v>
      </c>
      <c r="AH1472" s="17">
        <f t="shared" si="5631"/>
        <v>0</v>
      </c>
      <c r="AI1472" s="17">
        <f t="shared" si="5632"/>
        <v>0</v>
      </c>
      <c r="AJ1472" s="17">
        <f t="shared" si="5633"/>
        <v>0</v>
      </c>
      <c r="AK1472" s="17">
        <f t="shared" si="5634"/>
        <v>0</v>
      </c>
      <c r="AL1472" s="17">
        <f t="shared" si="5635"/>
        <v>0</v>
      </c>
      <c r="AM1472" s="17">
        <f t="shared" si="5636"/>
        <v>0</v>
      </c>
      <c r="AN1472" s="17">
        <f t="shared" si="5637"/>
        <v>0</v>
      </c>
      <c r="AO1472" s="17">
        <f t="shared" si="5638"/>
        <v>0</v>
      </c>
      <c r="AP1472" s="17">
        <f t="shared" si="5639"/>
        <v>0</v>
      </c>
      <c r="AQ1472" s="17">
        <f t="shared" si="5640"/>
        <v>0</v>
      </c>
      <c r="AR1472" s="17">
        <f t="shared" si="5641"/>
        <v>0</v>
      </c>
      <c r="AS1472" s="17">
        <f t="shared" si="5642"/>
        <v>0</v>
      </c>
      <c r="AT1472" s="17">
        <f t="shared" si="5643"/>
        <v>0</v>
      </c>
      <c r="AU1472" s="17">
        <f t="shared" si="5644"/>
        <v>0</v>
      </c>
      <c r="AV1472" s="17">
        <f t="shared" si="5645"/>
        <v>0</v>
      </c>
      <c r="AW1472" s="17">
        <f t="shared" si="5607"/>
        <v>12727</v>
      </c>
      <c r="AX1472" s="17">
        <f t="shared" si="5608"/>
        <v>12727</v>
      </c>
      <c r="AY1472" s="17">
        <f t="shared" si="5609"/>
        <v>12727</v>
      </c>
      <c r="AZ1472" s="17">
        <f t="shared" si="5646"/>
        <v>0</v>
      </c>
      <c r="BA1472" s="17">
        <f t="shared" si="5610"/>
        <v>12727</v>
      </c>
      <c r="BB1472" s="17">
        <f t="shared" si="5611"/>
        <v>12727</v>
      </c>
      <c r="BC1472" s="17">
        <f t="shared" si="5612"/>
        <v>12727</v>
      </c>
      <c r="BD1472" s="17">
        <f t="shared" si="5647"/>
        <v>0</v>
      </c>
      <c r="BE1472" s="17">
        <f t="shared" si="5648"/>
        <v>0</v>
      </c>
      <c r="BF1472" s="17">
        <f t="shared" si="5649"/>
        <v>0</v>
      </c>
      <c r="BG1472" s="17">
        <f t="shared" si="5650"/>
        <v>0</v>
      </c>
      <c r="BH1472" s="17">
        <f t="shared" si="5651"/>
        <v>0</v>
      </c>
      <c r="BI1472" s="17">
        <f t="shared" si="5652"/>
        <v>0</v>
      </c>
      <c r="BJ1472" s="17">
        <f t="shared" si="5653"/>
        <v>0</v>
      </c>
      <c r="BK1472" s="17">
        <f t="shared" si="5654"/>
        <v>0</v>
      </c>
      <c r="BL1472" s="17">
        <f t="shared" si="5655"/>
        <v>0</v>
      </c>
      <c r="BM1472" s="17">
        <f t="shared" si="5656"/>
        <v>0</v>
      </c>
      <c r="BN1472" s="17">
        <f t="shared" si="5657"/>
        <v>0</v>
      </c>
      <c r="BO1472" s="17">
        <f t="shared" si="5558"/>
        <v>12727</v>
      </c>
      <c r="BP1472" s="17">
        <f t="shared" si="5559"/>
        <v>12727</v>
      </c>
      <c r="BQ1472" s="17">
        <f t="shared" si="5560"/>
        <v>12727</v>
      </c>
      <c r="BR1472" s="17">
        <f t="shared" si="5658"/>
        <v>0</v>
      </c>
      <c r="BS1472" s="35"/>
      <c r="BT1472" s="35"/>
      <c r="BU1472" s="1"/>
      <c r="BV1472" s="1"/>
      <c r="BW1472" s="1"/>
      <c r="BX1472" s="1"/>
      <c r="BY1472" s="1"/>
      <c r="BZ1472" s="1"/>
      <c r="CA1472" s="1"/>
      <c r="CB1472" s="1"/>
    </row>
    <row r="1473" s="1" customFormat="1">
      <c r="A1473" s="33" t="s">
        <v>513</v>
      </c>
      <c r="B1473" s="33" t="s">
        <v>128</v>
      </c>
      <c r="C1473" s="33" t="s">
        <v>274</v>
      </c>
      <c r="D1473" s="33" t="s">
        <v>462</v>
      </c>
      <c r="E1473" s="38"/>
      <c r="F1473" s="34" t="s">
        <v>463</v>
      </c>
      <c r="G1473" s="17">
        <f t="shared" si="5613"/>
        <v>12727</v>
      </c>
      <c r="H1473" s="17">
        <f t="shared" si="5614"/>
        <v>12727</v>
      </c>
      <c r="I1473" s="17">
        <f t="shared" si="5615"/>
        <v>12727</v>
      </c>
      <c r="J1473" s="17">
        <f t="shared" si="5616"/>
        <v>0</v>
      </c>
      <c r="K1473" s="17">
        <f t="shared" si="5617"/>
        <v>0</v>
      </c>
      <c r="L1473" s="17">
        <f t="shared" si="5618"/>
        <v>0</v>
      </c>
      <c r="M1473" s="17">
        <f t="shared" si="5463"/>
        <v>12727</v>
      </c>
      <c r="N1473" s="17">
        <f t="shared" si="5464"/>
        <v>12727</v>
      </c>
      <c r="O1473" s="17">
        <f t="shared" si="5465"/>
        <v>12727</v>
      </c>
      <c r="P1473" s="17">
        <f t="shared" si="5619"/>
        <v>0</v>
      </c>
      <c r="Q1473" s="17">
        <f t="shared" si="5620"/>
        <v>0</v>
      </c>
      <c r="R1473" s="17">
        <f t="shared" si="5621"/>
        <v>0</v>
      </c>
      <c r="S1473" s="17">
        <f t="shared" si="5622"/>
        <v>0</v>
      </c>
      <c r="T1473" s="17">
        <f t="shared" si="5623"/>
        <v>0</v>
      </c>
      <c r="U1473" s="17">
        <f t="shared" si="5624"/>
        <v>0</v>
      </c>
      <c r="V1473" s="17">
        <f t="shared" si="5625"/>
        <v>0</v>
      </c>
      <c r="W1473" s="17">
        <f t="shared" si="5626"/>
        <v>0</v>
      </c>
      <c r="X1473" s="17">
        <f t="shared" si="5627"/>
        <v>0</v>
      </c>
      <c r="Y1473" s="17">
        <f t="shared" si="5365"/>
        <v>12727</v>
      </c>
      <c r="Z1473" s="17">
        <f t="shared" si="5366"/>
        <v>12727</v>
      </c>
      <c r="AA1473" s="17">
        <f t="shared" si="5367"/>
        <v>12727</v>
      </c>
      <c r="AB1473" s="17">
        <f t="shared" si="5628"/>
        <v>0</v>
      </c>
      <c r="AC1473" s="17">
        <f t="shared" si="5629"/>
        <v>0</v>
      </c>
      <c r="AD1473" s="17">
        <f t="shared" si="5630"/>
        <v>0</v>
      </c>
      <c r="AE1473" s="17">
        <f t="shared" si="5368"/>
        <v>12727</v>
      </c>
      <c r="AF1473" s="17">
        <f t="shared" si="5369"/>
        <v>12727</v>
      </c>
      <c r="AG1473" s="17">
        <f t="shared" si="5370"/>
        <v>12727</v>
      </c>
      <c r="AH1473" s="17">
        <f t="shared" si="5631"/>
        <v>0</v>
      </c>
      <c r="AI1473" s="17">
        <f t="shared" si="5632"/>
        <v>0</v>
      </c>
      <c r="AJ1473" s="17">
        <f t="shared" si="5633"/>
        <v>0</v>
      </c>
      <c r="AK1473" s="17">
        <f t="shared" si="5634"/>
        <v>0</v>
      </c>
      <c r="AL1473" s="17">
        <f t="shared" si="5635"/>
        <v>0</v>
      </c>
      <c r="AM1473" s="17">
        <f t="shared" si="5636"/>
        <v>0</v>
      </c>
      <c r="AN1473" s="17">
        <f t="shared" si="5637"/>
        <v>0</v>
      </c>
      <c r="AO1473" s="17">
        <f t="shared" si="5638"/>
        <v>0</v>
      </c>
      <c r="AP1473" s="17">
        <f t="shared" si="5639"/>
        <v>0</v>
      </c>
      <c r="AQ1473" s="17">
        <f t="shared" si="5640"/>
        <v>0</v>
      </c>
      <c r="AR1473" s="17">
        <f t="shared" si="5641"/>
        <v>0</v>
      </c>
      <c r="AS1473" s="17">
        <f t="shared" si="5642"/>
        <v>0</v>
      </c>
      <c r="AT1473" s="17">
        <f t="shared" si="5643"/>
        <v>0</v>
      </c>
      <c r="AU1473" s="17">
        <f t="shared" si="5644"/>
        <v>0</v>
      </c>
      <c r="AV1473" s="17">
        <f t="shared" si="5645"/>
        <v>0</v>
      </c>
      <c r="AW1473" s="17">
        <f t="shared" si="5607"/>
        <v>12727</v>
      </c>
      <c r="AX1473" s="17">
        <f t="shared" si="5608"/>
        <v>12727</v>
      </c>
      <c r="AY1473" s="17">
        <f t="shared" si="5609"/>
        <v>12727</v>
      </c>
      <c r="AZ1473" s="17">
        <f t="shared" si="5646"/>
        <v>0</v>
      </c>
      <c r="BA1473" s="17">
        <f t="shared" si="5610"/>
        <v>12727</v>
      </c>
      <c r="BB1473" s="17">
        <f t="shared" si="5611"/>
        <v>12727</v>
      </c>
      <c r="BC1473" s="17">
        <f t="shared" si="5612"/>
        <v>12727</v>
      </c>
      <c r="BD1473" s="17">
        <f t="shared" si="5647"/>
        <v>0</v>
      </c>
      <c r="BE1473" s="17">
        <f t="shared" si="5648"/>
        <v>0</v>
      </c>
      <c r="BF1473" s="17">
        <f t="shared" si="5649"/>
        <v>0</v>
      </c>
      <c r="BG1473" s="17">
        <f t="shared" si="5650"/>
        <v>0</v>
      </c>
      <c r="BH1473" s="17">
        <f t="shared" si="5651"/>
        <v>0</v>
      </c>
      <c r="BI1473" s="17">
        <f t="shared" si="5652"/>
        <v>0</v>
      </c>
      <c r="BJ1473" s="17">
        <f t="shared" si="5653"/>
        <v>0</v>
      </c>
      <c r="BK1473" s="17">
        <f t="shared" si="5654"/>
        <v>0</v>
      </c>
      <c r="BL1473" s="17">
        <f t="shared" si="5655"/>
        <v>0</v>
      </c>
      <c r="BM1473" s="17">
        <f t="shared" si="5656"/>
        <v>0</v>
      </c>
      <c r="BN1473" s="17">
        <f t="shared" si="5657"/>
        <v>0</v>
      </c>
      <c r="BO1473" s="17">
        <f t="shared" si="5558"/>
        <v>12727</v>
      </c>
      <c r="BP1473" s="17">
        <f t="shared" si="5559"/>
        <v>12727</v>
      </c>
      <c r="BQ1473" s="17">
        <f t="shared" si="5560"/>
        <v>12727</v>
      </c>
      <c r="BR1473" s="17">
        <f t="shared" si="5658"/>
        <v>0</v>
      </c>
      <c r="BS1473" s="35"/>
      <c r="BT1473" s="35"/>
      <c r="BU1473" s="1"/>
      <c r="BV1473" s="1"/>
      <c r="BW1473" s="1"/>
      <c r="BX1473" s="1"/>
      <c r="BY1473" s="1"/>
      <c r="BZ1473" s="1"/>
      <c r="CA1473" s="1"/>
      <c r="CB1473" s="1"/>
    </row>
    <row r="1474" s="1" customFormat="1">
      <c r="A1474" s="33" t="s">
        <v>513</v>
      </c>
      <c r="B1474" s="33" t="s">
        <v>128</v>
      </c>
      <c r="C1474" s="33" t="s">
        <v>274</v>
      </c>
      <c r="D1474" s="33" t="s">
        <v>462</v>
      </c>
      <c r="E1474" s="33" t="s">
        <v>50</v>
      </c>
      <c r="F1474" s="34" t="s">
        <v>51</v>
      </c>
      <c r="G1474" s="17">
        <v>12727</v>
      </c>
      <c r="H1474" s="17">
        <v>12727</v>
      </c>
      <c r="I1474" s="17">
        <v>12727</v>
      </c>
      <c r="J1474" s="17"/>
      <c r="K1474" s="17"/>
      <c r="L1474" s="17"/>
      <c r="M1474" s="17">
        <f t="shared" si="5463"/>
        <v>12727</v>
      </c>
      <c r="N1474" s="17">
        <f t="shared" si="5464"/>
        <v>12727</v>
      </c>
      <c r="O1474" s="17">
        <f t="shared" si="5465"/>
        <v>12727</v>
      </c>
      <c r="P1474" s="17"/>
      <c r="Q1474" s="17"/>
      <c r="R1474" s="17"/>
      <c r="S1474" s="17"/>
      <c r="T1474" s="17"/>
      <c r="U1474" s="17"/>
      <c r="V1474" s="17"/>
      <c r="W1474" s="17"/>
      <c r="X1474" s="17"/>
      <c r="Y1474" s="17">
        <f t="shared" si="5365"/>
        <v>12727</v>
      </c>
      <c r="Z1474" s="17">
        <f t="shared" si="5366"/>
        <v>12727</v>
      </c>
      <c r="AA1474" s="17">
        <f t="shared" si="5367"/>
        <v>12727</v>
      </c>
      <c r="AB1474" s="17"/>
      <c r="AC1474" s="17"/>
      <c r="AD1474" s="17"/>
      <c r="AE1474" s="17">
        <f t="shared" si="5368"/>
        <v>12727</v>
      </c>
      <c r="AF1474" s="17">
        <f t="shared" si="5369"/>
        <v>12727</v>
      </c>
      <c r="AG1474" s="17">
        <f t="shared" si="5370"/>
        <v>12727</v>
      </c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>
        <f t="shared" si="5607"/>
        <v>12727</v>
      </c>
      <c r="AX1474" s="17">
        <f t="shared" si="5608"/>
        <v>12727</v>
      </c>
      <c r="AY1474" s="17">
        <f t="shared" si="5609"/>
        <v>12727</v>
      </c>
      <c r="AZ1474" s="17"/>
      <c r="BA1474" s="17">
        <f t="shared" si="5610"/>
        <v>12727</v>
      </c>
      <c r="BB1474" s="17">
        <f t="shared" si="5611"/>
        <v>12727</v>
      </c>
      <c r="BC1474" s="17">
        <f t="shared" si="5612"/>
        <v>12727</v>
      </c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>
        <f t="shared" si="5558"/>
        <v>12727</v>
      </c>
      <c r="BP1474" s="17">
        <f t="shared" si="5559"/>
        <v>12727</v>
      </c>
      <c r="BQ1474" s="17">
        <f t="shared" si="5560"/>
        <v>12727</v>
      </c>
      <c r="BR1474" s="17"/>
      <c r="BS1474" s="35"/>
      <c r="BT1474" s="35"/>
      <c r="BU1474" s="1"/>
      <c r="BV1474" s="1"/>
      <c r="BW1474" s="1"/>
      <c r="BX1474" s="1"/>
      <c r="BY1474" s="1"/>
      <c r="BZ1474" s="1"/>
      <c r="CA1474" s="1"/>
      <c r="CB1474" s="1"/>
    </row>
    <row r="1475" s="1" customFormat="1">
      <c r="A1475" s="33" t="s">
        <v>513</v>
      </c>
      <c r="B1475" s="33" t="s">
        <v>128</v>
      </c>
      <c r="C1475" s="33" t="s">
        <v>274</v>
      </c>
      <c r="D1475" s="33" t="s">
        <v>64</v>
      </c>
      <c r="E1475" s="38"/>
      <c r="F1475" s="34" t="s">
        <v>65</v>
      </c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f t="shared" si="5619"/>
        <v>0</v>
      </c>
      <c r="Q1475" s="17">
        <f t="shared" si="5620"/>
        <v>0</v>
      </c>
      <c r="R1475" s="17">
        <f t="shared" si="5621"/>
        <v>0</v>
      </c>
      <c r="S1475" s="17">
        <f t="shared" si="5622"/>
        <v>184.09</v>
      </c>
      <c r="T1475" s="17">
        <f t="shared" si="5623"/>
        <v>0</v>
      </c>
      <c r="U1475" s="17">
        <f t="shared" si="5624"/>
        <v>0</v>
      </c>
      <c r="V1475" s="17">
        <f t="shared" si="5625"/>
        <v>0</v>
      </c>
      <c r="W1475" s="17">
        <f t="shared" si="5626"/>
        <v>0</v>
      </c>
      <c r="X1475" s="17">
        <f t="shared" si="5627"/>
        <v>0</v>
      </c>
      <c r="Y1475" s="17">
        <f t="shared" si="5365"/>
        <v>184.09</v>
      </c>
      <c r="Z1475" s="17">
        <f t="shared" si="5366"/>
        <v>0</v>
      </c>
      <c r="AA1475" s="17">
        <f t="shared" si="5367"/>
        <v>0</v>
      </c>
      <c r="AB1475" s="17">
        <f t="shared" si="5628"/>
        <v>0</v>
      </c>
      <c r="AC1475" s="17">
        <f t="shared" si="5629"/>
        <v>0</v>
      </c>
      <c r="AD1475" s="17">
        <f t="shared" si="5630"/>
        <v>0</v>
      </c>
      <c r="AE1475" s="17">
        <f t="shared" si="5368"/>
        <v>184.09</v>
      </c>
      <c r="AF1475" s="17">
        <f t="shared" si="5369"/>
        <v>0</v>
      </c>
      <c r="AG1475" s="17">
        <f t="shared" si="5370"/>
        <v>0</v>
      </c>
      <c r="AH1475" s="17">
        <f t="shared" si="5631"/>
        <v>0</v>
      </c>
      <c r="AI1475" s="17">
        <f t="shared" si="5632"/>
        <v>0</v>
      </c>
      <c r="AJ1475" s="17">
        <f t="shared" si="5633"/>
        <v>0</v>
      </c>
      <c r="AK1475" s="17">
        <f t="shared" si="5634"/>
        <v>0</v>
      </c>
      <c r="AL1475" s="17">
        <f t="shared" si="5635"/>
        <v>0</v>
      </c>
      <c r="AM1475" s="17">
        <f t="shared" si="5636"/>
        <v>0</v>
      </c>
      <c r="AN1475" s="17">
        <f t="shared" si="5637"/>
        <v>0</v>
      </c>
      <c r="AO1475" s="17">
        <f t="shared" si="5638"/>
        <v>0</v>
      </c>
      <c r="AP1475" s="17">
        <f t="shared" si="5639"/>
        <v>0</v>
      </c>
      <c r="AQ1475" s="17">
        <f t="shared" si="5640"/>
        <v>0</v>
      </c>
      <c r="AR1475" s="17">
        <f t="shared" si="5641"/>
        <v>0</v>
      </c>
      <c r="AS1475" s="17">
        <f t="shared" si="5642"/>
        <v>0</v>
      </c>
      <c r="AT1475" s="17">
        <f t="shared" si="5643"/>
        <v>0</v>
      </c>
      <c r="AU1475" s="17">
        <f t="shared" si="5644"/>
        <v>0</v>
      </c>
      <c r="AV1475" s="17">
        <f t="shared" si="5645"/>
        <v>0</v>
      </c>
      <c r="AW1475" s="17">
        <f t="shared" si="5607"/>
        <v>184.09</v>
      </c>
      <c r="AX1475" s="17">
        <f t="shared" si="5608"/>
        <v>0</v>
      </c>
      <c r="AY1475" s="17">
        <f t="shared" si="5609"/>
        <v>0</v>
      </c>
      <c r="AZ1475" s="17">
        <f t="shared" si="5646"/>
        <v>0</v>
      </c>
      <c r="BA1475" s="17">
        <f t="shared" si="5610"/>
        <v>184.09</v>
      </c>
      <c r="BB1475" s="17">
        <f t="shared" si="5611"/>
        <v>0</v>
      </c>
      <c r="BC1475" s="17">
        <f t="shared" si="5612"/>
        <v>0</v>
      </c>
      <c r="BD1475" s="17">
        <f t="shared" si="5647"/>
        <v>0</v>
      </c>
      <c r="BE1475" s="17">
        <f t="shared" si="5648"/>
        <v>0</v>
      </c>
      <c r="BF1475" s="17">
        <f t="shared" si="5649"/>
        <v>0</v>
      </c>
      <c r="BG1475" s="17">
        <f t="shared" si="5650"/>
        <v>0</v>
      </c>
      <c r="BH1475" s="17">
        <f t="shared" si="5651"/>
        <v>0</v>
      </c>
      <c r="BI1475" s="17">
        <f t="shared" si="5652"/>
        <v>0</v>
      </c>
      <c r="BJ1475" s="17">
        <f t="shared" si="5653"/>
        <v>0</v>
      </c>
      <c r="BK1475" s="17">
        <f t="shared" si="5654"/>
        <v>0</v>
      </c>
      <c r="BL1475" s="17">
        <f t="shared" si="5655"/>
        <v>0</v>
      </c>
      <c r="BM1475" s="17">
        <f t="shared" si="5656"/>
        <v>0</v>
      </c>
      <c r="BN1475" s="17">
        <f t="shared" si="5657"/>
        <v>0</v>
      </c>
      <c r="BO1475" s="17">
        <f t="shared" si="5558"/>
        <v>184.09</v>
      </c>
      <c r="BP1475" s="17">
        <f t="shared" si="5559"/>
        <v>0</v>
      </c>
      <c r="BQ1475" s="17">
        <f t="shared" si="5560"/>
        <v>0</v>
      </c>
      <c r="BR1475" s="17">
        <f t="shared" si="5658"/>
        <v>0</v>
      </c>
      <c r="BS1475" s="35"/>
      <c r="BT1475" s="35"/>
      <c r="BU1475" s="1"/>
      <c r="BV1475" s="1"/>
      <c r="BW1475" s="1"/>
      <c r="BX1475" s="1"/>
      <c r="BY1475" s="1"/>
      <c r="BZ1475" s="1"/>
      <c r="CA1475" s="1"/>
      <c r="CB1475" s="1"/>
    </row>
    <row r="1476" s="1" customFormat="1">
      <c r="A1476" s="33" t="s">
        <v>513</v>
      </c>
      <c r="B1476" s="33" t="s">
        <v>128</v>
      </c>
      <c r="C1476" s="33" t="s">
        <v>274</v>
      </c>
      <c r="D1476" s="33" t="s">
        <v>490</v>
      </c>
      <c r="E1476" s="38"/>
      <c r="F1476" s="34" t="s">
        <v>491</v>
      </c>
      <c r="G1476" s="17"/>
      <c r="H1476" s="17"/>
      <c r="I1476" s="17"/>
      <c r="J1476" s="17"/>
      <c r="K1476" s="17"/>
      <c r="L1476" s="17"/>
      <c r="M1476" s="17"/>
      <c r="N1476" s="17"/>
      <c r="O1476" s="17"/>
      <c r="P1476" s="17">
        <f t="shared" si="5619"/>
        <v>0</v>
      </c>
      <c r="Q1476" s="17">
        <f t="shared" si="5620"/>
        <v>0</v>
      </c>
      <c r="R1476" s="17">
        <f t="shared" si="5621"/>
        <v>0</v>
      </c>
      <c r="S1476" s="17">
        <f t="shared" si="5622"/>
        <v>184.09</v>
      </c>
      <c r="T1476" s="17">
        <f t="shared" si="5623"/>
        <v>0</v>
      </c>
      <c r="U1476" s="17">
        <f t="shared" si="5624"/>
        <v>0</v>
      </c>
      <c r="V1476" s="17">
        <f t="shared" si="5625"/>
        <v>0</v>
      </c>
      <c r="W1476" s="17">
        <f t="shared" si="5626"/>
        <v>0</v>
      </c>
      <c r="X1476" s="17">
        <f t="shared" si="5627"/>
        <v>0</v>
      </c>
      <c r="Y1476" s="17">
        <f t="shared" si="5365"/>
        <v>184.09</v>
      </c>
      <c r="Z1476" s="17">
        <f t="shared" si="5366"/>
        <v>0</v>
      </c>
      <c r="AA1476" s="17">
        <f t="shared" si="5367"/>
        <v>0</v>
      </c>
      <c r="AB1476" s="17">
        <f t="shared" si="5628"/>
        <v>0</v>
      </c>
      <c r="AC1476" s="17">
        <f t="shared" si="5629"/>
        <v>0</v>
      </c>
      <c r="AD1476" s="17">
        <f t="shared" si="5630"/>
        <v>0</v>
      </c>
      <c r="AE1476" s="17">
        <f t="shared" si="5368"/>
        <v>184.09</v>
      </c>
      <c r="AF1476" s="17">
        <f t="shared" si="5369"/>
        <v>0</v>
      </c>
      <c r="AG1476" s="17">
        <f t="shared" si="5370"/>
        <v>0</v>
      </c>
      <c r="AH1476" s="17">
        <f t="shared" si="5631"/>
        <v>0</v>
      </c>
      <c r="AI1476" s="17">
        <f t="shared" si="5632"/>
        <v>0</v>
      </c>
      <c r="AJ1476" s="17">
        <f t="shared" si="5633"/>
        <v>0</v>
      </c>
      <c r="AK1476" s="17">
        <f t="shared" si="5634"/>
        <v>0</v>
      </c>
      <c r="AL1476" s="17">
        <f t="shared" si="5635"/>
        <v>0</v>
      </c>
      <c r="AM1476" s="17">
        <f t="shared" si="5636"/>
        <v>0</v>
      </c>
      <c r="AN1476" s="17">
        <f t="shared" si="5637"/>
        <v>0</v>
      </c>
      <c r="AO1476" s="17">
        <f t="shared" si="5638"/>
        <v>0</v>
      </c>
      <c r="AP1476" s="17">
        <f t="shared" si="5639"/>
        <v>0</v>
      </c>
      <c r="AQ1476" s="17">
        <f t="shared" si="5640"/>
        <v>0</v>
      </c>
      <c r="AR1476" s="17">
        <f t="shared" si="5641"/>
        <v>0</v>
      </c>
      <c r="AS1476" s="17">
        <f t="shared" si="5642"/>
        <v>0</v>
      </c>
      <c r="AT1476" s="17">
        <f t="shared" si="5643"/>
        <v>0</v>
      </c>
      <c r="AU1476" s="17">
        <f t="shared" si="5644"/>
        <v>0</v>
      </c>
      <c r="AV1476" s="17">
        <f t="shared" si="5645"/>
        <v>0</v>
      </c>
      <c r="AW1476" s="17">
        <f t="shared" si="5607"/>
        <v>184.09</v>
      </c>
      <c r="AX1476" s="17">
        <f t="shared" si="5608"/>
        <v>0</v>
      </c>
      <c r="AY1476" s="17">
        <f t="shared" si="5609"/>
        <v>0</v>
      </c>
      <c r="AZ1476" s="17">
        <f t="shared" si="5646"/>
        <v>0</v>
      </c>
      <c r="BA1476" s="17">
        <f t="shared" si="5610"/>
        <v>184.09</v>
      </c>
      <c r="BB1476" s="17">
        <f t="shared" si="5611"/>
        <v>0</v>
      </c>
      <c r="BC1476" s="17">
        <f t="shared" si="5612"/>
        <v>0</v>
      </c>
      <c r="BD1476" s="17">
        <f t="shared" si="5647"/>
        <v>0</v>
      </c>
      <c r="BE1476" s="17">
        <f t="shared" si="5648"/>
        <v>0</v>
      </c>
      <c r="BF1476" s="17">
        <f t="shared" si="5649"/>
        <v>0</v>
      </c>
      <c r="BG1476" s="17">
        <f t="shared" si="5650"/>
        <v>0</v>
      </c>
      <c r="BH1476" s="17">
        <f t="shared" si="5651"/>
        <v>0</v>
      </c>
      <c r="BI1476" s="17">
        <f t="shared" si="5652"/>
        <v>0</v>
      </c>
      <c r="BJ1476" s="17">
        <f t="shared" si="5653"/>
        <v>0</v>
      </c>
      <c r="BK1476" s="17">
        <f t="shared" si="5654"/>
        <v>0</v>
      </c>
      <c r="BL1476" s="17">
        <f t="shared" si="5655"/>
        <v>0</v>
      </c>
      <c r="BM1476" s="17">
        <f t="shared" si="5656"/>
        <v>0</v>
      </c>
      <c r="BN1476" s="17">
        <f t="shared" si="5657"/>
        <v>0</v>
      </c>
      <c r="BO1476" s="17">
        <f t="shared" si="5558"/>
        <v>184.09</v>
      </c>
      <c r="BP1476" s="17">
        <f t="shared" si="5559"/>
        <v>0</v>
      </c>
      <c r="BQ1476" s="17">
        <f t="shared" si="5560"/>
        <v>0</v>
      </c>
      <c r="BR1476" s="17">
        <f t="shared" si="5658"/>
        <v>0</v>
      </c>
      <c r="BS1476" s="35"/>
      <c r="BT1476" s="35"/>
      <c r="BU1476" s="1"/>
      <c r="BV1476" s="1"/>
      <c r="BW1476" s="1"/>
      <c r="BX1476" s="1"/>
      <c r="BY1476" s="1"/>
      <c r="BZ1476" s="1"/>
      <c r="CA1476" s="1"/>
      <c r="CB1476" s="1"/>
    </row>
    <row r="1477" s="1" customFormat="1">
      <c r="A1477" s="33" t="s">
        <v>513</v>
      </c>
      <c r="B1477" s="33" t="s">
        <v>128</v>
      </c>
      <c r="C1477" s="33" t="s">
        <v>274</v>
      </c>
      <c r="D1477" s="33" t="s">
        <v>490</v>
      </c>
      <c r="E1477" s="33" t="s">
        <v>50</v>
      </c>
      <c r="F1477" s="34" t="s">
        <v>51</v>
      </c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>
        <v>184.09</v>
      </c>
      <c r="T1477" s="17"/>
      <c r="U1477" s="17"/>
      <c r="V1477" s="17"/>
      <c r="W1477" s="17"/>
      <c r="X1477" s="17"/>
      <c r="Y1477" s="17">
        <f t="shared" si="5365"/>
        <v>184.09</v>
      </c>
      <c r="Z1477" s="17">
        <f t="shared" si="5366"/>
        <v>0</v>
      </c>
      <c r="AA1477" s="17">
        <f t="shared" si="5367"/>
        <v>0</v>
      </c>
      <c r="AB1477" s="17"/>
      <c r="AC1477" s="17"/>
      <c r="AD1477" s="17"/>
      <c r="AE1477" s="17">
        <f t="shared" si="5368"/>
        <v>184.09</v>
      </c>
      <c r="AF1477" s="17">
        <f t="shared" si="5369"/>
        <v>0</v>
      </c>
      <c r="AG1477" s="17">
        <f t="shared" si="5370"/>
        <v>0</v>
      </c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>
        <f t="shared" si="5607"/>
        <v>184.09</v>
      </c>
      <c r="AX1477" s="17">
        <f t="shared" si="5608"/>
        <v>0</v>
      </c>
      <c r="AY1477" s="17">
        <f t="shared" si="5609"/>
        <v>0</v>
      </c>
      <c r="AZ1477" s="17"/>
      <c r="BA1477" s="17">
        <f t="shared" si="5610"/>
        <v>184.09</v>
      </c>
      <c r="BB1477" s="17">
        <f t="shared" si="5611"/>
        <v>0</v>
      </c>
      <c r="BC1477" s="17">
        <f t="shared" si="5612"/>
        <v>0</v>
      </c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>
        <f t="shared" si="5558"/>
        <v>184.09</v>
      </c>
      <c r="BP1477" s="17">
        <f t="shared" si="5559"/>
        <v>0</v>
      </c>
      <c r="BQ1477" s="17">
        <f t="shared" si="5560"/>
        <v>0</v>
      </c>
      <c r="BR1477" s="17"/>
      <c r="BS1477" s="35"/>
      <c r="BT1477" s="35"/>
      <c r="BU1477" s="1"/>
      <c r="BV1477" s="1"/>
      <c r="BW1477" s="1"/>
      <c r="BX1477" s="1"/>
      <c r="BY1477" s="1"/>
      <c r="BZ1477" s="1"/>
      <c r="CA1477" s="1"/>
      <c r="CB1477" s="1"/>
    </row>
    <row r="1478" s="28" customFormat="1">
      <c r="A1478" s="29" t="s">
        <v>513</v>
      </c>
      <c r="B1478" s="29" t="s">
        <v>128</v>
      </c>
      <c r="C1478" s="29" t="s">
        <v>130</v>
      </c>
      <c r="D1478" s="29"/>
      <c r="E1478" s="29"/>
      <c r="F1478" s="30" t="s">
        <v>131</v>
      </c>
      <c r="G1478" s="31">
        <f t="shared" si="5613"/>
        <v>250</v>
      </c>
      <c r="H1478" s="31">
        <f t="shared" si="5614"/>
        <v>250</v>
      </c>
      <c r="I1478" s="31">
        <f t="shared" si="5615"/>
        <v>250</v>
      </c>
      <c r="J1478" s="31">
        <f t="shared" si="5616"/>
        <v>0</v>
      </c>
      <c r="K1478" s="31">
        <f t="shared" si="5617"/>
        <v>0</v>
      </c>
      <c r="L1478" s="31">
        <f t="shared" si="5618"/>
        <v>0</v>
      </c>
      <c r="M1478" s="31">
        <f t="shared" si="5463"/>
        <v>250</v>
      </c>
      <c r="N1478" s="31">
        <f t="shared" si="5464"/>
        <v>250</v>
      </c>
      <c r="O1478" s="31">
        <f t="shared" si="5465"/>
        <v>250</v>
      </c>
      <c r="P1478" s="31">
        <f t="shared" si="5619"/>
        <v>0</v>
      </c>
      <c r="Q1478" s="31">
        <f t="shared" si="5620"/>
        <v>0</v>
      </c>
      <c r="R1478" s="31">
        <f t="shared" si="5621"/>
        <v>0</v>
      </c>
      <c r="S1478" s="31">
        <f t="shared" si="5622"/>
        <v>0</v>
      </c>
      <c r="T1478" s="31">
        <f t="shared" si="5623"/>
        <v>0</v>
      </c>
      <c r="U1478" s="31">
        <f t="shared" si="5624"/>
        <v>0</v>
      </c>
      <c r="V1478" s="31">
        <f t="shared" si="5625"/>
        <v>0</v>
      </c>
      <c r="W1478" s="31">
        <f t="shared" si="5626"/>
        <v>0</v>
      </c>
      <c r="X1478" s="31">
        <f t="shared" si="5627"/>
        <v>0</v>
      </c>
      <c r="Y1478" s="31">
        <f t="shared" ref="Y1478:Y1541" si="5659">M1478+P1478+Q1478+R1478+S1478</f>
        <v>250</v>
      </c>
      <c r="Z1478" s="31">
        <f t="shared" ref="Z1478:Z1541" si="5660">N1478+T1478+U1478</f>
        <v>250</v>
      </c>
      <c r="AA1478" s="31">
        <f t="shared" ref="AA1478:AA1541" si="5661">O1478+V1478+X1478+W1478</f>
        <v>250</v>
      </c>
      <c r="AB1478" s="31">
        <f t="shared" si="5628"/>
        <v>0</v>
      </c>
      <c r="AC1478" s="31">
        <f t="shared" si="5629"/>
        <v>0</v>
      </c>
      <c r="AD1478" s="31">
        <f t="shared" si="5630"/>
        <v>0</v>
      </c>
      <c r="AE1478" s="31">
        <f t="shared" ref="AE1478:AE1541" si="5662">Y1478+AB1478</f>
        <v>250</v>
      </c>
      <c r="AF1478" s="31">
        <f t="shared" ref="AF1478:AF1541" si="5663">Z1478+AC1478</f>
        <v>250</v>
      </c>
      <c r="AG1478" s="31">
        <f t="shared" ref="AG1478:AG1541" si="5664">AA1478+AD1478</f>
        <v>250</v>
      </c>
      <c r="AH1478" s="31">
        <f t="shared" si="5631"/>
        <v>0</v>
      </c>
      <c r="AI1478" s="31">
        <f t="shared" si="5632"/>
        <v>0</v>
      </c>
      <c r="AJ1478" s="31">
        <f t="shared" si="5633"/>
        <v>1200</v>
      </c>
      <c r="AK1478" s="31">
        <f t="shared" si="5634"/>
        <v>0</v>
      </c>
      <c r="AL1478" s="31">
        <f t="shared" si="5635"/>
        <v>0</v>
      </c>
      <c r="AM1478" s="31">
        <f t="shared" si="5636"/>
        <v>0</v>
      </c>
      <c r="AN1478" s="31">
        <f t="shared" si="5637"/>
        <v>0</v>
      </c>
      <c r="AO1478" s="31">
        <f t="shared" si="5638"/>
        <v>0</v>
      </c>
      <c r="AP1478" s="31">
        <f t="shared" si="5639"/>
        <v>0</v>
      </c>
      <c r="AQ1478" s="31">
        <f t="shared" si="5640"/>
        <v>0</v>
      </c>
      <c r="AR1478" s="31">
        <f t="shared" si="5641"/>
        <v>0</v>
      </c>
      <c r="AS1478" s="31">
        <f t="shared" si="5642"/>
        <v>0</v>
      </c>
      <c r="AT1478" s="31">
        <f t="shared" si="5643"/>
        <v>0</v>
      </c>
      <c r="AU1478" s="31">
        <f t="shared" si="5644"/>
        <v>0</v>
      </c>
      <c r="AV1478" s="31">
        <f t="shared" si="5645"/>
        <v>0</v>
      </c>
      <c r="AW1478" s="31">
        <f t="shared" si="5607"/>
        <v>1450</v>
      </c>
      <c r="AX1478" s="31">
        <f t="shared" si="5608"/>
        <v>250</v>
      </c>
      <c r="AY1478" s="31">
        <f t="shared" si="5609"/>
        <v>250</v>
      </c>
      <c r="AZ1478" s="31">
        <f t="shared" si="5646"/>
        <v>0</v>
      </c>
      <c r="BA1478" s="31">
        <f t="shared" si="5610"/>
        <v>1450</v>
      </c>
      <c r="BB1478" s="31">
        <f t="shared" si="5611"/>
        <v>250</v>
      </c>
      <c r="BC1478" s="31">
        <f t="shared" si="5612"/>
        <v>250</v>
      </c>
      <c r="BD1478" s="31">
        <f t="shared" si="5647"/>
        <v>0</v>
      </c>
      <c r="BE1478" s="31">
        <f t="shared" si="5648"/>
        <v>0</v>
      </c>
      <c r="BF1478" s="31">
        <f t="shared" si="5649"/>
        <v>571.66700000000003</v>
      </c>
      <c r="BG1478" s="31">
        <f t="shared" si="5650"/>
        <v>0</v>
      </c>
      <c r="BH1478" s="31">
        <f t="shared" si="5651"/>
        <v>0</v>
      </c>
      <c r="BI1478" s="31">
        <f t="shared" si="5652"/>
        <v>0</v>
      </c>
      <c r="BJ1478" s="31">
        <f t="shared" si="5653"/>
        <v>0</v>
      </c>
      <c r="BK1478" s="31">
        <f t="shared" si="5654"/>
        <v>0</v>
      </c>
      <c r="BL1478" s="31">
        <f t="shared" si="5655"/>
        <v>0</v>
      </c>
      <c r="BM1478" s="31">
        <f t="shared" si="5656"/>
        <v>0</v>
      </c>
      <c r="BN1478" s="31">
        <f t="shared" si="5657"/>
        <v>0</v>
      </c>
      <c r="BO1478" s="31">
        <f t="shared" si="5558"/>
        <v>2021.6669999999999</v>
      </c>
      <c r="BP1478" s="31">
        <f t="shared" si="5559"/>
        <v>250</v>
      </c>
      <c r="BQ1478" s="31">
        <f t="shared" si="5560"/>
        <v>250</v>
      </c>
      <c r="BR1478" s="31">
        <f t="shared" si="5658"/>
        <v>0</v>
      </c>
      <c r="BS1478" s="32"/>
      <c r="BT1478" s="32"/>
      <c r="BU1478" s="28"/>
      <c r="BV1478" s="28"/>
      <c r="BW1478" s="28"/>
      <c r="BX1478" s="28"/>
      <c r="BY1478" s="28"/>
      <c r="BZ1478" s="28"/>
      <c r="CA1478" s="28"/>
      <c r="CB1478" s="28"/>
    </row>
    <row r="1479" s="1" customFormat="1" ht="94.5">
      <c r="A1479" s="33" t="s">
        <v>513</v>
      </c>
      <c r="B1479" s="33" t="s">
        <v>128</v>
      </c>
      <c r="C1479" s="33" t="s">
        <v>130</v>
      </c>
      <c r="D1479" s="33" t="s">
        <v>132</v>
      </c>
      <c r="E1479" s="33"/>
      <c r="F1479" s="34" t="s">
        <v>133</v>
      </c>
      <c r="G1479" s="17">
        <f t="shared" si="5613"/>
        <v>250</v>
      </c>
      <c r="H1479" s="17">
        <f t="shared" si="5614"/>
        <v>250</v>
      </c>
      <c r="I1479" s="17">
        <f t="shared" si="5615"/>
        <v>250</v>
      </c>
      <c r="J1479" s="17">
        <f t="shared" si="5616"/>
        <v>0</v>
      </c>
      <c r="K1479" s="17">
        <f t="shared" si="5617"/>
        <v>0</v>
      </c>
      <c r="L1479" s="17">
        <f t="shared" si="5618"/>
        <v>0</v>
      </c>
      <c r="M1479" s="17">
        <f t="shared" si="5463"/>
        <v>250</v>
      </c>
      <c r="N1479" s="17">
        <f t="shared" si="5464"/>
        <v>250</v>
      </c>
      <c r="O1479" s="17">
        <f t="shared" si="5465"/>
        <v>250</v>
      </c>
      <c r="P1479" s="17">
        <f t="shared" si="5619"/>
        <v>0</v>
      </c>
      <c r="Q1479" s="17">
        <f t="shared" si="5620"/>
        <v>0</v>
      </c>
      <c r="R1479" s="17">
        <f t="shared" si="5621"/>
        <v>0</v>
      </c>
      <c r="S1479" s="17">
        <f t="shared" si="5622"/>
        <v>0</v>
      </c>
      <c r="T1479" s="17">
        <f t="shared" si="5623"/>
        <v>0</v>
      </c>
      <c r="U1479" s="17">
        <f t="shared" si="5624"/>
        <v>0</v>
      </c>
      <c r="V1479" s="17">
        <f t="shared" si="5625"/>
        <v>0</v>
      </c>
      <c r="W1479" s="17">
        <f t="shared" si="5626"/>
        <v>0</v>
      </c>
      <c r="X1479" s="17">
        <f t="shared" si="5627"/>
        <v>0</v>
      </c>
      <c r="Y1479" s="17">
        <f t="shared" si="5659"/>
        <v>250</v>
      </c>
      <c r="Z1479" s="17">
        <f t="shared" si="5660"/>
        <v>250</v>
      </c>
      <c r="AA1479" s="17">
        <f t="shared" si="5661"/>
        <v>250</v>
      </c>
      <c r="AB1479" s="17">
        <f t="shared" si="5628"/>
        <v>0</v>
      </c>
      <c r="AC1479" s="17">
        <f t="shared" si="5629"/>
        <v>0</v>
      </c>
      <c r="AD1479" s="17">
        <f t="shared" si="5630"/>
        <v>0</v>
      </c>
      <c r="AE1479" s="17">
        <f t="shared" si="5662"/>
        <v>250</v>
      </c>
      <c r="AF1479" s="17">
        <f t="shared" si="5663"/>
        <v>250</v>
      </c>
      <c r="AG1479" s="17">
        <f t="shared" si="5664"/>
        <v>250</v>
      </c>
      <c r="AH1479" s="17">
        <f t="shared" si="5631"/>
        <v>0</v>
      </c>
      <c r="AI1479" s="17">
        <f t="shared" si="5632"/>
        <v>0</v>
      </c>
      <c r="AJ1479" s="17">
        <f t="shared" si="5633"/>
        <v>1200</v>
      </c>
      <c r="AK1479" s="17">
        <f t="shared" si="5634"/>
        <v>0</v>
      </c>
      <c r="AL1479" s="17">
        <f t="shared" si="5635"/>
        <v>0</v>
      </c>
      <c r="AM1479" s="17">
        <f t="shared" si="5636"/>
        <v>0</v>
      </c>
      <c r="AN1479" s="17">
        <f t="shared" si="5637"/>
        <v>0</v>
      </c>
      <c r="AO1479" s="17">
        <f t="shared" si="5638"/>
        <v>0</v>
      </c>
      <c r="AP1479" s="17">
        <f t="shared" si="5639"/>
        <v>0</v>
      </c>
      <c r="AQ1479" s="17">
        <f t="shared" si="5640"/>
        <v>0</v>
      </c>
      <c r="AR1479" s="17">
        <f t="shared" si="5641"/>
        <v>0</v>
      </c>
      <c r="AS1479" s="17">
        <f t="shared" si="5642"/>
        <v>0</v>
      </c>
      <c r="AT1479" s="17">
        <f t="shared" si="5643"/>
        <v>0</v>
      </c>
      <c r="AU1479" s="17">
        <f t="shared" si="5644"/>
        <v>0</v>
      </c>
      <c r="AV1479" s="17">
        <f t="shared" si="5645"/>
        <v>0</v>
      </c>
      <c r="AW1479" s="17">
        <f t="shared" si="5607"/>
        <v>1450</v>
      </c>
      <c r="AX1479" s="17">
        <f t="shared" si="5608"/>
        <v>250</v>
      </c>
      <c r="AY1479" s="17">
        <f t="shared" si="5609"/>
        <v>250</v>
      </c>
      <c r="AZ1479" s="17">
        <f t="shared" si="5646"/>
        <v>0</v>
      </c>
      <c r="BA1479" s="17">
        <f t="shared" si="5610"/>
        <v>1450</v>
      </c>
      <c r="BB1479" s="17">
        <f t="shared" si="5611"/>
        <v>250</v>
      </c>
      <c r="BC1479" s="17">
        <f t="shared" si="5612"/>
        <v>250</v>
      </c>
      <c r="BD1479" s="17">
        <f t="shared" si="5647"/>
        <v>0</v>
      </c>
      <c r="BE1479" s="17">
        <f t="shared" si="5648"/>
        <v>0</v>
      </c>
      <c r="BF1479" s="17">
        <f t="shared" si="5649"/>
        <v>571.66700000000003</v>
      </c>
      <c r="BG1479" s="17">
        <f t="shared" si="5650"/>
        <v>0</v>
      </c>
      <c r="BH1479" s="17">
        <f t="shared" si="5651"/>
        <v>0</v>
      </c>
      <c r="BI1479" s="17">
        <f t="shared" si="5652"/>
        <v>0</v>
      </c>
      <c r="BJ1479" s="17">
        <f t="shared" si="5653"/>
        <v>0</v>
      </c>
      <c r="BK1479" s="17">
        <f t="shared" si="5654"/>
        <v>0</v>
      </c>
      <c r="BL1479" s="17">
        <f t="shared" si="5655"/>
        <v>0</v>
      </c>
      <c r="BM1479" s="17">
        <f t="shared" si="5656"/>
        <v>0</v>
      </c>
      <c r="BN1479" s="17">
        <f t="shared" si="5657"/>
        <v>0</v>
      </c>
      <c r="BO1479" s="17">
        <f t="shared" si="5558"/>
        <v>2021.6669999999999</v>
      </c>
      <c r="BP1479" s="17">
        <f t="shared" si="5559"/>
        <v>250</v>
      </c>
      <c r="BQ1479" s="17">
        <f t="shared" si="5560"/>
        <v>250</v>
      </c>
      <c r="BR1479" s="17">
        <f t="shared" si="5658"/>
        <v>0</v>
      </c>
      <c r="BS1479" s="35"/>
      <c r="BT1479" s="35"/>
      <c r="BU1479" s="1"/>
      <c r="BV1479" s="1"/>
      <c r="BW1479" s="1"/>
      <c r="BX1479" s="1"/>
      <c r="BY1479" s="1"/>
      <c r="BZ1479" s="1"/>
      <c r="CA1479" s="1"/>
      <c r="CB1479" s="1"/>
    </row>
    <row r="1480" s="1" customFormat="1" ht="31.5" hidden="1">
      <c r="A1480" s="33" t="s">
        <v>513</v>
      </c>
      <c r="B1480" s="33" t="s">
        <v>128</v>
      </c>
      <c r="C1480" s="33" t="s">
        <v>130</v>
      </c>
      <c r="D1480" s="33" t="s">
        <v>134</v>
      </c>
      <c r="E1480" s="33"/>
      <c r="F1480" s="34" t="s">
        <v>43</v>
      </c>
      <c r="G1480" s="17">
        <f t="shared" si="5613"/>
        <v>250</v>
      </c>
      <c r="H1480" s="17">
        <f t="shared" si="5614"/>
        <v>250</v>
      </c>
      <c r="I1480" s="17">
        <f t="shared" si="5615"/>
        <v>250</v>
      </c>
      <c r="J1480" s="17">
        <f t="shared" si="5616"/>
        <v>0</v>
      </c>
      <c r="K1480" s="17">
        <f t="shared" si="5617"/>
        <v>0</v>
      </c>
      <c r="L1480" s="17">
        <f t="shared" si="5618"/>
        <v>0</v>
      </c>
      <c r="M1480" s="17">
        <f t="shared" si="5463"/>
        <v>250</v>
      </c>
      <c r="N1480" s="17">
        <f t="shared" si="5464"/>
        <v>250</v>
      </c>
      <c r="O1480" s="17">
        <f t="shared" si="5465"/>
        <v>250</v>
      </c>
      <c r="P1480" s="17">
        <f t="shared" si="5619"/>
        <v>0</v>
      </c>
      <c r="Q1480" s="17">
        <f t="shared" si="5620"/>
        <v>0</v>
      </c>
      <c r="R1480" s="17">
        <f t="shared" si="5621"/>
        <v>0</v>
      </c>
      <c r="S1480" s="17">
        <f t="shared" si="5622"/>
        <v>0</v>
      </c>
      <c r="T1480" s="17">
        <f t="shared" si="5623"/>
        <v>0</v>
      </c>
      <c r="U1480" s="17">
        <f t="shared" si="5624"/>
        <v>0</v>
      </c>
      <c r="V1480" s="17">
        <f t="shared" si="5625"/>
        <v>0</v>
      </c>
      <c r="W1480" s="17">
        <f t="shared" si="5626"/>
        <v>0</v>
      </c>
      <c r="X1480" s="17">
        <f t="shared" si="5627"/>
        <v>0</v>
      </c>
      <c r="Y1480" s="17">
        <f t="shared" si="5659"/>
        <v>250</v>
      </c>
      <c r="Z1480" s="17">
        <f t="shared" si="5660"/>
        <v>250</v>
      </c>
      <c r="AA1480" s="17">
        <f t="shared" si="5661"/>
        <v>250</v>
      </c>
      <c r="AB1480" s="17">
        <f t="shared" si="5628"/>
        <v>0</v>
      </c>
      <c r="AC1480" s="17">
        <f t="shared" si="5629"/>
        <v>0</v>
      </c>
      <c r="AD1480" s="17">
        <f t="shared" si="5630"/>
        <v>0</v>
      </c>
      <c r="AE1480" s="17">
        <f t="shared" si="5662"/>
        <v>250</v>
      </c>
      <c r="AF1480" s="17">
        <f t="shared" si="5663"/>
        <v>250</v>
      </c>
      <c r="AG1480" s="17">
        <f t="shared" si="5664"/>
        <v>250</v>
      </c>
      <c r="AH1480" s="17">
        <f t="shared" si="5631"/>
        <v>0</v>
      </c>
      <c r="AI1480" s="17">
        <f t="shared" si="5632"/>
        <v>0</v>
      </c>
      <c r="AJ1480" s="17">
        <f t="shared" si="5633"/>
        <v>1200</v>
      </c>
      <c r="AK1480" s="17">
        <f t="shared" si="5634"/>
        <v>0</v>
      </c>
      <c r="AL1480" s="17">
        <f t="shared" si="5635"/>
        <v>0</v>
      </c>
      <c r="AM1480" s="17">
        <f t="shared" si="5636"/>
        <v>0</v>
      </c>
      <c r="AN1480" s="17">
        <f t="shared" si="5637"/>
        <v>0</v>
      </c>
      <c r="AO1480" s="17">
        <f t="shared" si="5638"/>
        <v>0</v>
      </c>
      <c r="AP1480" s="17">
        <f t="shared" si="5639"/>
        <v>0</v>
      </c>
      <c r="AQ1480" s="17">
        <f t="shared" si="5640"/>
        <v>0</v>
      </c>
      <c r="AR1480" s="17">
        <f t="shared" si="5641"/>
        <v>0</v>
      </c>
      <c r="AS1480" s="17">
        <f t="shared" si="5642"/>
        <v>0</v>
      </c>
      <c r="AT1480" s="17">
        <f t="shared" si="5643"/>
        <v>0</v>
      </c>
      <c r="AU1480" s="17">
        <f t="shared" si="5644"/>
        <v>0</v>
      </c>
      <c r="AV1480" s="17">
        <f t="shared" si="5645"/>
        <v>0</v>
      </c>
      <c r="AW1480" s="17">
        <f t="shared" si="5607"/>
        <v>1450</v>
      </c>
      <c r="AX1480" s="17">
        <f t="shared" si="5608"/>
        <v>250</v>
      </c>
      <c r="AY1480" s="17">
        <f t="shared" si="5609"/>
        <v>250</v>
      </c>
      <c r="AZ1480" s="17">
        <f t="shared" si="5646"/>
        <v>0</v>
      </c>
      <c r="BA1480" s="17">
        <f t="shared" si="5610"/>
        <v>1450</v>
      </c>
      <c r="BB1480" s="17">
        <f t="shared" si="5611"/>
        <v>250</v>
      </c>
      <c r="BC1480" s="17">
        <f t="shared" si="5612"/>
        <v>250</v>
      </c>
      <c r="BD1480" s="17">
        <f t="shared" si="5647"/>
        <v>0</v>
      </c>
      <c r="BE1480" s="17">
        <f t="shared" si="5648"/>
        <v>0</v>
      </c>
      <c r="BF1480" s="17">
        <f t="shared" si="5649"/>
        <v>571.66700000000003</v>
      </c>
      <c r="BG1480" s="17">
        <f t="shared" si="5650"/>
        <v>0</v>
      </c>
      <c r="BH1480" s="17">
        <f t="shared" si="5651"/>
        <v>0</v>
      </c>
      <c r="BI1480" s="17">
        <f t="shared" si="5652"/>
        <v>0</v>
      </c>
      <c r="BJ1480" s="17">
        <f t="shared" si="5653"/>
        <v>0</v>
      </c>
      <c r="BK1480" s="17">
        <f t="shared" si="5654"/>
        <v>0</v>
      </c>
      <c r="BL1480" s="17">
        <f t="shared" si="5655"/>
        <v>0</v>
      </c>
      <c r="BM1480" s="17">
        <f t="shared" si="5656"/>
        <v>0</v>
      </c>
      <c r="BN1480" s="17">
        <f t="shared" si="5657"/>
        <v>0</v>
      </c>
      <c r="BO1480" s="17">
        <f t="shared" si="5558"/>
        <v>2021.6669999999999</v>
      </c>
      <c r="BP1480" s="17">
        <f t="shared" si="5559"/>
        <v>250</v>
      </c>
      <c r="BQ1480" s="17">
        <f t="shared" si="5560"/>
        <v>250</v>
      </c>
      <c r="BR1480" s="17">
        <f t="shared" si="5658"/>
        <v>0</v>
      </c>
      <c r="BS1480" s="35">
        <v>0</v>
      </c>
      <c r="BT1480" s="35"/>
      <c r="BU1480" s="1"/>
      <c r="BV1480" s="1"/>
      <c r="BW1480" s="1"/>
      <c r="BX1480" s="1"/>
      <c r="BY1480" s="1"/>
      <c r="BZ1480" s="1"/>
      <c r="CA1480" s="1"/>
      <c r="CB1480" s="1"/>
    </row>
    <row r="1481" s="1" customFormat="1" ht="110.25">
      <c r="A1481" s="33" t="s">
        <v>513</v>
      </c>
      <c r="B1481" s="33" t="s">
        <v>128</v>
      </c>
      <c r="C1481" s="33" t="s">
        <v>130</v>
      </c>
      <c r="D1481" s="33" t="s">
        <v>135</v>
      </c>
      <c r="E1481" s="33"/>
      <c r="F1481" s="34" t="s">
        <v>136</v>
      </c>
      <c r="G1481" s="17">
        <f t="shared" si="5613"/>
        <v>250</v>
      </c>
      <c r="H1481" s="17">
        <f t="shared" si="5614"/>
        <v>250</v>
      </c>
      <c r="I1481" s="17">
        <f t="shared" si="5615"/>
        <v>250</v>
      </c>
      <c r="J1481" s="17">
        <f t="shared" si="5616"/>
        <v>0</v>
      </c>
      <c r="K1481" s="17">
        <f t="shared" si="5617"/>
        <v>0</v>
      </c>
      <c r="L1481" s="17">
        <f t="shared" si="5618"/>
        <v>0</v>
      </c>
      <c r="M1481" s="17">
        <f t="shared" si="5463"/>
        <v>250</v>
      </c>
      <c r="N1481" s="17">
        <f t="shared" si="5464"/>
        <v>250</v>
      </c>
      <c r="O1481" s="17">
        <f t="shared" si="5465"/>
        <v>250</v>
      </c>
      <c r="P1481" s="17">
        <f t="shared" si="5619"/>
        <v>0</v>
      </c>
      <c r="Q1481" s="17">
        <f t="shared" si="5620"/>
        <v>0</v>
      </c>
      <c r="R1481" s="17">
        <f t="shared" si="5621"/>
        <v>0</v>
      </c>
      <c r="S1481" s="17">
        <f t="shared" si="5622"/>
        <v>0</v>
      </c>
      <c r="T1481" s="17">
        <f t="shared" si="5623"/>
        <v>0</v>
      </c>
      <c r="U1481" s="17">
        <f t="shared" si="5624"/>
        <v>0</v>
      </c>
      <c r="V1481" s="17">
        <f t="shared" si="5625"/>
        <v>0</v>
      </c>
      <c r="W1481" s="17">
        <f t="shared" si="5626"/>
        <v>0</v>
      </c>
      <c r="X1481" s="17">
        <f t="shared" si="5627"/>
        <v>0</v>
      </c>
      <c r="Y1481" s="17">
        <f t="shared" si="5659"/>
        <v>250</v>
      </c>
      <c r="Z1481" s="17">
        <f t="shared" si="5660"/>
        <v>250</v>
      </c>
      <c r="AA1481" s="17">
        <f t="shared" si="5661"/>
        <v>250</v>
      </c>
      <c r="AB1481" s="17">
        <f t="shared" si="5628"/>
        <v>0</v>
      </c>
      <c r="AC1481" s="17">
        <f t="shared" si="5629"/>
        <v>0</v>
      </c>
      <c r="AD1481" s="17">
        <f t="shared" si="5630"/>
        <v>0</v>
      </c>
      <c r="AE1481" s="17">
        <f t="shared" si="5662"/>
        <v>250</v>
      </c>
      <c r="AF1481" s="17">
        <f t="shared" si="5663"/>
        <v>250</v>
      </c>
      <c r="AG1481" s="17">
        <f t="shared" si="5664"/>
        <v>250</v>
      </c>
      <c r="AH1481" s="17">
        <f t="shared" si="5631"/>
        <v>0</v>
      </c>
      <c r="AI1481" s="17">
        <f t="shared" si="5632"/>
        <v>0</v>
      </c>
      <c r="AJ1481" s="17">
        <f t="shared" si="5633"/>
        <v>1200</v>
      </c>
      <c r="AK1481" s="17">
        <f t="shared" si="5634"/>
        <v>0</v>
      </c>
      <c r="AL1481" s="17">
        <f t="shared" si="5635"/>
        <v>0</v>
      </c>
      <c r="AM1481" s="17">
        <f t="shared" si="5636"/>
        <v>0</v>
      </c>
      <c r="AN1481" s="17">
        <f t="shared" si="5637"/>
        <v>0</v>
      </c>
      <c r="AO1481" s="17">
        <f t="shared" si="5638"/>
        <v>0</v>
      </c>
      <c r="AP1481" s="17">
        <f t="shared" si="5639"/>
        <v>0</v>
      </c>
      <c r="AQ1481" s="17">
        <f t="shared" si="5640"/>
        <v>0</v>
      </c>
      <c r="AR1481" s="17">
        <f t="shared" si="5641"/>
        <v>0</v>
      </c>
      <c r="AS1481" s="17">
        <f t="shared" si="5642"/>
        <v>0</v>
      </c>
      <c r="AT1481" s="17">
        <f t="shared" si="5643"/>
        <v>0</v>
      </c>
      <c r="AU1481" s="17">
        <f t="shared" si="5644"/>
        <v>0</v>
      </c>
      <c r="AV1481" s="17">
        <f t="shared" si="5645"/>
        <v>0</v>
      </c>
      <c r="AW1481" s="17">
        <f t="shared" si="5607"/>
        <v>1450</v>
      </c>
      <c r="AX1481" s="17">
        <f t="shared" si="5608"/>
        <v>250</v>
      </c>
      <c r="AY1481" s="17">
        <f t="shared" si="5609"/>
        <v>250</v>
      </c>
      <c r="AZ1481" s="17">
        <f t="shared" si="5646"/>
        <v>0</v>
      </c>
      <c r="BA1481" s="17">
        <f t="shared" si="5610"/>
        <v>1450</v>
      </c>
      <c r="BB1481" s="17">
        <f t="shared" si="5611"/>
        <v>250</v>
      </c>
      <c r="BC1481" s="17">
        <f t="shared" si="5612"/>
        <v>250</v>
      </c>
      <c r="BD1481" s="17">
        <f t="shared" si="5647"/>
        <v>0</v>
      </c>
      <c r="BE1481" s="17">
        <f t="shared" si="5648"/>
        <v>0</v>
      </c>
      <c r="BF1481" s="17">
        <f t="shared" si="5649"/>
        <v>571.66700000000003</v>
      </c>
      <c r="BG1481" s="17">
        <f t="shared" si="5650"/>
        <v>0</v>
      </c>
      <c r="BH1481" s="17">
        <f t="shared" si="5651"/>
        <v>0</v>
      </c>
      <c r="BI1481" s="17">
        <f t="shared" si="5652"/>
        <v>0</v>
      </c>
      <c r="BJ1481" s="17">
        <f t="shared" si="5653"/>
        <v>0</v>
      </c>
      <c r="BK1481" s="17">
        <f t="shared" si="5654"/>
        <v>0</v>
      </c>
      <c r="BL1481" s="17">
        <f t="shared" si="5655"/>
        <v>0</v>
      </c>
      <c r="BM1481" s="17">
        <f t="shared" si="5656"/>
        <v>0</v>
      </c>
      <c r="BN1481" s="17">
        <f t="shared" si="5657"/>
        <v>0</v>
      </c>
      <c r="BO1481" s="17">
        <f t="shared" si="5558"/>
        <v>2021.6669999999999</v>
      </c>
      <c r="BP1481" s="17">
        <f t="shared" si="5559"/>
        <v>250</v>
      </c>
      <c r="BQ1481" s="17">
        <f t="shared" si="5560"/>
        <v>250</v>
      </c>
      <c r="BR1481" s="17">
        <f t="shared" si="5658"/>
        <v>0</v>
      </c>
      <c r="BS1481" s="35"/>
      <c r="BT1481" s="35"/>
      <c r="BU1481" s="1"/>
      <c r="BV1481" s="1"/>
      <c r="BW1481" s="1"/>
      <c r="BX1481" s="1"/>
      <c r="BY1481" s="1"/>
      <c r="BZ1481" s="1"/>
      <c r="CA1481" s="1"/>
      <c r="CB1481" s="1"/>
    </row>
    <row r="1482" s="1" customFormat="1" ht="126">
      <c r="A1482" s="33" t="s">
        <v>513</v>
      </c>
      <c r="B1482" s="33" t="s">
        <v>128</v>
      </c>
      <c r="C1482" s="33" t="s">
        <v>130</v>
      </c>
      <c r="D1482" s="33" t="s">
        <v>464</v>
      </c>
      <c r="E1482" s="33"/>
      <c r="F1482" s="34" t="s">
        <v>465</v>
      </c>
      <c r="G1482" s="17">
        <f>G1484</f>
        <v>250</v>
      </c>
      <c r="H1482" s="17">
        <f>H1484</f>
        <v>250</v>
      </c>
      <c r="I1482" s="17">
        <f>I1484</f>
        <v>250</v>
      </c>
      <c r="J1482" s="17">
        <f>J1484</f>
        <v>0</v>
      </c>
      <c r="K1482" s="17">
        <f>K1484</f>
        <v>0</v>
      </c>
      <c r="L1482" s="17">
        <f>L1484</f>
        <v>0</v>
      </c>
      <c r="M1482" s="17">
        <f t="shared" si="5463"/>
        <v>250</v>
      </c>
      <c r="N1482" s="17">
        <f t="shared" si="5464"/>
        <v>250</v>
      </c>
      <c r="O1482" s="17">
        <f t="shared" si="5465"/>
        <v>250</v>
      </c>
      <c r="P1482" s="17">
        <f>P1484</f>
        <v>0</v>
      </c>
      <c r="Q1482" s="17">
        <f>Q1484</f>
        <v>0</v>
      </c>
      <c r="R1482" s="17">
        <f>R1484</f>
        <v>0</v>
      </c>
      <c r="S1482" s="17">
        <f>S1484</f>
        <v>0</v>
      </c>
      <c r="T1482" s="17">
        <f>T1484</f>
        <v>0</v>
      </c>
      <c r="U1482" s="17">
        <f>U1484</f>
        <v>0</v>
      </c>
      <c r="V1482" s="17">
        <f>V1484</f>
        <v>0</v>
      </c>
      <c r="W1482" s="17">
        <f>W1484</f>
        <v>0</v>
      </c>
      <c r="X1482" s="17">
        <f>X1484</f>
        <v>0</v>
      </c>
      <c r="Y1482" s="17">
        <f t="shared" si="5659"/>
        <v>250</v>
      </c>
      <c r="Z1482" s="17">
        <f t="shared" si="5660"/>
        <v>250</v>
      </c>
      <c r="AA1482" s="17">
        <f t="shared" si="5661"/>
        <v>250</v>
      </c>
      <c r="AB1482" s="17">
        <f>AB1484</f>
        <v>0</v>
      </c>
      <c r="AC1482" s="17">
        <f>AC1484</f>
        <v>0</v>
      </c>
      <c r="AD1482" s="17">
        <f>AD1484</f>
        <v>0</v>
      </c>
      <c r="AE1482" s="17">
        <f t="shared" si="5662"/>
        <v>250</v>
      </c>
      <c r="AF1482" s="17">
        <f t="shared" si="5663"/>
        <v>250</v>
      </c>
      <c r="AG1482" s="17">
        <f t="shared" si="5664"/>
        <v>250</v>
      </c>
      <c r="AH1482" s="17">
        <f>AH1484+AH1483</f>
        <v>0</v>
      </c>
      <c r="AI1482" s="17">
        <f>AI1484+AI1483</f>
        <v>0</v>
      </c>
      <c r="AJ1482" s="17">
        <f>AJ1484+AJ1483</f>
        <v>1200</v>
      </c>
      <c r="AK1482" s="17">
        <f>AK1484+AK1483</f>
        <v>0</v>
      </c>
      <c r="AL1482" s="17">
        <f>AL1484+AL1483</f>
        <v>0</v>
      </c>
      <c r="AM1482" s="17">
        <f>AM1484+AM1483</f>
        <v>0</v>
      </c>
      <c r="AN1482" s="17">
        <f>AN1484+AN1483</f>
        <v>0</v>
      </c>
      <c r="AO1482" s="17">
        <f>AO1484+AO1483</f>
        <v>0</v>
      </c>
      <c r="AP1482" s="17">
        <f>AP1484+AP1483</f>
        <v>0</v>
      </c>
      <c r="AQ1482" s="17">
        <f>AQ1484+AQ1483</f>
        <v>0</v>
      </c>
      <c r="AR1482" s="17">
        <f>AR1484+AR1483</f>
        <v>0</v>
      </c>
      <c r="AS1482" s="17">
        <f>AS1484+AS1483</f>
        <v>0</v>
      </c>
      <c r="AT1482" s="17">
        <f>AT1484+AT1483</f>
        <v>0</v>
      </c>
      <c r="AU1482" s="17">
        <f>AU1484+AU1483</f>
        <v>0</v>
      </c>
      <c r="AV1482" s="17">
        <f>AV1484+AV1483</f>
        <v>0</v>
      </c>
      <c r="AW1482" s="17">
        <f t="shared" si="5607"/>
        <v>1450</v>
      </c>
      <c r="AX1482" s="17">
        <f t="shared" si="5608"/>
        <v>250</v>
      </c>
      <c r="AY1482" s="17">
        <f t="shared" si="5609"/>
        <v>250</v>
      </c>
      <c r="AZ1482" s="17">
        <f>AZ1484+AZ1483</f>
        <v>0</v>
      </c>
      <c r="BA1482" s="17">
        <f t="shared" si="5610"/>
        <v>1450</v>
      </c>
      <c r="BB1482" s="17">
        <f t="shared" si="5611"/>
        <v>250</v>
      </c>
      <c r="BC1482" s="17">
        <f t="shared" si="5612"/>
        <v>250</v>
      </c>
      <c r="BD1482" s="17">
        <f>BD1484+BD1483</f>
        <v>0</v>
      </c>
      <c r="BE1482" s="17">
        <f>BE1484+BE1483</f>
        <v>0</v>
      </c>
      <c r="BF1482" s="17">
        <f>BF1484+BF1483</f>
        <v>571.66700000000003</v>
      </c>
      <c r="BG1482" s="17">
        <f>BG1484+BG1483</f>
        <v>0</v>
      </c>
      <c r="BH1482" s="17">
        <f>BH1484+BH1483</f>
        <v>0</v>
      </c>
      <c r="BI1482" s="17">
        <f>BI1484+BI1483</f>
        <v>0</v>
      </c>
      <c r="BJ1482" s="17">
        <f>BJ1484+BJ1483</f>
        <v>0</v>
      </c>
      <c r="BK1482" s="17">
        <f>BK1484+BK1483</f>
        <v>0</v>
      </c>
      <c r="BL1482" s="17">
        <f>BL1484+BL1483</f>
        <v>0</v>
      </c>
      <c r="BM1482" s="17">
        <f>BM1484+BM1483</f>
        <v>0</v>
      </c>
      <c r="BN1482" s="17">
        <f>BN1484+BN1483</f>
        <v>0</v>
      </c>
      <c r="BO1482" s="17">
        <f t="shared" si="5558"/>
        <v>2021.6669999999999</v>
      </c>
      <c r="BP1482" s="17">
        <f t="shared" si="5559"/>
        <v>250</v>
      </c>
      <c r="BQ1482" s="17">
        <f t="shared" si="5560"/>
        <v>250</v>
      </c>
      <c r="BR1482" s="17">
        <f>BR1484+BR1483</f>
        <v>0</v>
      </c>
      <c r="BS1482" s="35"/>
      <c r="BT1482" s="35"/>
      <c r="BU1482" s="1"/>
      <c r="BV1482" s="1"/>
      <c r="BW1482" s="1"/>
      <c r="BX1482" s="1"/>
      <c r="BY1482" s="1"/>
      <c r="BZ1482" s="1"/>
      <c r="CA1482" s="1"/>
      <c r="CB1482" s="1"/>
    </row>
    <row r="1483" s="1" customFormat="1" ht="126">
      <c r="A1483" s="33" t="s">
        <v>513</v>
      </c>
      <c r="B1483" s="33" t="s">
        <v>128</v>
      </c>
      <c r="C1483" s="33" t="s">
        <v>130</v>
      </c>
      <c r="D1483" s="33" t="s">
        <v>464</v>
      </c>
      <c r="E1483" s="33" t="s">
        <v>48</v>
      </c>
      <c r="F1483" s="34" t="s">
        <v>49</v>
      </c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>
        <v>1200</v>
      </c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>
        <f t="shared" si="5607"/>
        <v>1200</v>
      </c>
      <c r="AX1483" s="17">
        <f t="shared" si="5608"/>
        <v>0</v>
      </c>
      <c r="AY1483" s="17">
        <f t="shared" si="5609"/>
        <v>0</v>
      </c>
      <c r="AZ1483" s="17"/>
      <c r="BA1483" s="17">
        <f t="shared" si="5610"/>
        <v>1200</v>
      </c>
      <c r="BB1483" s="17">
        <f t="shared" si="5611"/>
        <v>0</v>
      </c>
      <c r="BC1483" s="17">
        <f t="shared" si="5612"/>
        <v>0</v>
      </c>
      <c r="BD1483" s="17"/>
      <c r="BE1483" s="17"/>
      <c r="BF1483" s="17">
        <v>571.66700000000003</v>
      </c>
      <c r="BG1483" s="17"/>
      <c r="BH1483" s="17"/>
      <c r="BI1483" s="17"/>
      <c r="BJ1483" s="17"/>
      <c r="BK1483" s="17"/>
      <c r="BL1483" s="17"/>
      <c r="BM1483" s="17"/>
      <c r="BN1483" s="17"/>
      <c r="BO1483" s="17">
        <f t="shared" si="5558"/>
        <v>1771.6669999999999</v>
      </c>
      <c r="BP1483" s="17">
        <f t="shared" si="5559"/>
        <v>0</v>
      </c>
      <c r="BQ1483" s="17">
        <f t="shared" si="5560"/>
        <v>0</v>
      </c>
      <c r="BR1483" s="17"/>
      <c r="BS1483" s="35"/>
      <c r="BT1483" s="35"/>
      <c r="BU1483" s="1"/>
      <c r="BV1483" s="1"/>
      <c r="BW1483" s="1"/>
      <c r="BX1483" s="1"/>
      <c r="BY1483" s="1"/>
      <c r="BZ1483" s="1"/>
      <c r="CA1483" s="1"/>
      <c r="CB1483" s="1"/>
    </row>
    <row r="1484" s="1" customFormat="1">
      <c r="A1484" s="33" t="s">
        <v>513</v>
      </c>
      <c r="B1484" s="33" t="s">
        <v>128</v>
      </c>
      <c r="C1484" s="33" t="s">
        <v>130</v>
      </c>
      <c r="D1484" s="33" t="s">
        <v>464</v>
      </c>
      <c r="E1484" s="33" t="s">
        <v>50</v>
      </c>
      <c r="F1484" s="34" t="s">
        <v>51</v>
      </c>
      <c r="G1484" s="17">
        <v>250</v>
      </c>
      <c r="H1484" s="17">
        <v>250</v>
      </c>
      <c r="I1484" s="17">
        <v>250</v>
      </c>
      <c r="J1484" s="17"/>
      <c r="K1484" s="17"/>
      <c r="L1484" s="17"/>
      <c r="M1484" s="17">
        <f t="shared" si="5463"/>
        <v>250</v>
      </c>
      <c r="N1484" s="17">
        <f t="shared" si="5464"/>
        <v>250</v>
      </c>
      <c r="O1484" s="17">
        <f t="shared" si="5465"/>
        <v>250</v>
      </c>
      <c r="P1484" s="17"/>
      <c r="Q1484" s="17"/>
      <c r="R1484" s="17"/>
      <c r="S1484" s="17"/>
      <c r="T1484" s="17"/>
      <c r="U1484" s="17"/>
      <c r="V1484" s="17"/>
      <c r="W1484" s="17"/>
      <c r="X1484" s="17"/>
      <c r="Y1484" s="17">
        <f t="shared" si="5659"/>
        <v>250</v>
      </c>
      <c r="Z1484" s="17">
        <f t="shared" si="5660"/>
        <v>250</v>
      </c>
      <c r="AA1484" s="17">
        <f t="shared" si="5661"/>
        <v>250</v>
      </c>
      <c r="AB1484" s="17"/>
      <c r="AC1484" s="17"/>
      <c r="AD1484" s="17"/>
      <c r="AE1484" s="17">
        <f t="shared" si="5662"/>
        <v>250</v>
      </c>
      <c r="AF1484" s="17">
        <f t="shared" si="5663"/>
        <v>250</v>
      </c>
      <c r="AG1484" s="17">
        <f t="shared" si="5664"/>
        <v>250</v>
      </c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>
        <f t="shared" si="5607"/>
        <v>250</v>
      </c>
      <c r="AX1484" s="17">
        <f t="shared" si="5608"/>
        <v>250</v>
      </c>
      <c r="AY1484" s="17">
        <f t="shared" si="5609"/>
        <v>250</v>
      </c>
      <c r="AZ1484" s="17"/>
      <c r="BA1484" s="17">
        <f t="shared" si="5610"/>
        <v>250</v>
      </c>
      <c r="BB1484" s="17">
        <f t="shared" si="5611"/>
        <v>250</v>
      </c>
      <c r="BC1484" s="17">
        <f t="shared" si="5612"/>
        <v>250</v>
      </c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>
        <f t="shared" si="5558"/>
        <v>250</v>
      </c>
      <c r="BP1484" s="17">
        <f t="shared" si="5559"/>
        <v>250</v>
      </c>
      <c r="BQ1484" s="17">
        <f t="shared" si="5560"/>
        <v>250</v>
      </c>
      <c r="BR1484" s="17"/>
      <c r="BS1484" s="35"/>
      <c r="BT1484" s="35"/>
      <c r="BU1484" s="1"/>
      <c r="BV1484" s="1"/>
      <c r="BW1484" s="1"/>
      <c r="BX1484" s="1"/>
      <c r="BY1484" s="1"/>
      <c r="BZ1484" s="1"/>
      <c r="CA1484" s="1"/>
      <c r="CB1484" s="1"/>
    </row>
    <row r="1485" s="23" customFormat="1">
      <c r="A1485" s="24" t="s">
        <v>513</v>
      </c>
      <c r="B1485" s="40" t="s">
        <v>70</v>
      </c>
      <c r="C1485" s="40"/>
      <c r="D1485" s="24"/>
      <c r="E1485" s="24"/>
      <c r="F1485" s="25" t="s">
        <v>71</v>
      </c>
      <c r="G1485" s="26">
        <f>G1492</f>
        <v>24166.899999999998</v>
      </c>
      <c r="H1485" s="26">
        <f>H1492</f>
        <v>21849.799999999996</v>
      </c>
      <c r="I1485" s="26">
        <f>I1492</f>
        <v>19161.899999999998</v>
      </c>
      <c r="J1485" s="26">
        <f>J1492</f>
        <v>9977.1000000000004</v>
      </c>
      <c r="K1485" s="26">
        <f>K1492</f>
        <v>9977.1000000000004</v>
      </c>
      <c r="L1485" s="26">
        <f>L1492</f>
        <v>9977.1000000000004</v>
      </c>
      <c r="M1485" s="26">
        <f t="shared" si="5463"/>
        <v>34144</v>
      </c>
      <c r="N1485" s="26">
        <f t="shared" si="5464"/>
        <v>31826.899999999994</v>
      </c>
      <c r="O1485" s="26">
        <f t="shared" si="5465"/>
        <v>29139</v>
      </c>
      <c r="P1485" s="26">
        <f>P1492+P1486</f>
        <v>0</v>
      </c>
      <c r="Q1485" s="26">
        <f>Q1492+Q1486</f>
        <v>0</v>
      </c>
      <c r="R1485" s="26">
        <f>R1492+R1486</f>
        <v>0</v>
      </c>
      <c r="S1485" s="26">
        <f>S1492+S1486</f>
        <v>2173.25</v>
      </c>
      <c r="T1485" s="26">
        <f>T1492+T1486</f>
        <v>0</v>
      </c>
      <c r="U1485" s="26">
        <f>U1492+U1486</f>
        <v>0</v>
      </c>
      <c r="V1485" s="26">
        <f>V1492+V1486</f>
        <v>0</v>
      </c>
      <c r="W1485" s="26">
        <f>W1492+W1486</f>
        <v>0</v>
      </c>
      <c r="X1485" s="26">
        <f>X1492+X1486</f>
        <v>0</v>
      </c>
      <c r="Y1485" s="26">
        <f t="shared" si="5659"/>
        <v>36317.25</v>
      </c>
      <c r="Z1485" s="26">
        <f t="shared" si="5660"/>
        <v>31826.899999999994</v>
      </c>
      <c r="AA1485" s="26">
        <f t="shared" si="5661"/>
        <v>29139</v>
      </c>
      <c r="AB1485" s="26">
        <f>AB1492+AB1486</f>
        <v>0</v>
      </c>
      <c r="AC1485" s="26">
        <f>AC1492+AC1486</f>
        <v>0</v>
      </c>
      <c r="AD1485" s="26">
        <f>AD1492+AD1486</f>
        <v>0</v>
      </c>
      <c r="AE1485" s="26">
        <f t="shared" si="5662"/>
        <v>36317.25</v>
      </c>
      <c r="AF1485" s="26">
        <f t="shared" si="5663"/>
        <v>31826.899999999994</v>
      </c>
      <c r="AG1485" s="26">
        <f t="shared" si="5664"/>
        <v>29139</v>
      </c>
      <c r="AH1485" s="26">
        <f>AH1492+AH1486</f>
        <v>0</v>
      </c>
      <c r="AI1485" s="26">
        <f>AI1492+AI1486</f>
        <v>0</v>
      </c>
      <c r="AJ1485" s="26">
        <f>AJ1492+AJ1486</f>
        <v>-231.387</v>
      </c>
      <c r="AK1485" s="26">
        <f>AK1492+AK1486</f>
        <v>0</v>
      </c>
      <c r="AL1485" s="26">
        <f>AL1492+AL1486</f>
        <v>0</v>
      </c>
      <c r="AM1485" s="26">
        <f>AM1492+AM1486</f>
        <v>0</v>
      </c>
      <c r="AN1485" s="26">
        <f>AN1492+AN1486</f>
        <v>0</v>
      </c>
      <c r="AO1485" s="26">
        <f>AO1492+AO1486</f>
        <v>0</v>
      </c>
      <c r="AP1485" s="26">
        <f>AP1492+AP1486</f>
        <v>0</v>
      </c>
      <c r="AQ1485" s="26">
        <f>AQ1492+AQ1486</f>
        <v>0</v>
      </c>
      <c r="AR1485" s="26">
        <f>AR1492+AR1486</f>
        <v>0</v>
      </c>
      <c r="AS1485" s="26">
        <f>AS1492+AS1486</f>
        <v>0</v>
      </c>
      <c r="AT1485" s="26">
        <f>AT1492+AT1486</f>
        <v>0</v>
      </c>
      <c r="AU1485" s="26">
        <f>AU1492+AU1486</f>
        <v>0</v>
      </c>
      <c r="AV1485" s="26">
        <f>AV1492+AV1486</f>
        <v>0</v>
      </c>
      <c r="AW1485" s="26">
        <f t="shared" si="5607"/>
        <v>36085.862999999998</v>
      </c>
      <c r="AX1485" s="26">
        <f t="shared" si="5608"/>
        <v>31826.899999999994</v>
      </c>
      <c r="AY1485" s="26">
        <f t="shared" si="5609"/>
        <v>29139</v>
      </c>
      <c r="AZ1485" s="26">
        <f>AZ1492+AZ1486</f>
        <v>0</v>
      </c>
      <c r="BA1485" s="26">
        <f t="shared" si="5610"/>
        <v>36085.862999999998</v>
      </c>
      <c r="BB1485" s="26">
        <f t="shared" si="5611"/>
        <v>31826.899999999994</v>
      </c>
      <c r="BC1485" s="26">
        <f t="shared" si="5612"/>
        <v>29139</v>
      </c>
      <c r="BD1485" s="26">
        <f>BD1492+BD1486</f>
        <v>0</v>
      </c>
      <c r="BE1485" s="26">
        <f>BE1492+BE1486</f>
        <v>0</v>
      </c>
      <c r="BF1485" s="26">
        <f>BF1492+BF1486</f>
        <v>738.33000000000004</v>
      </c>
      <c r="BG1485" s="26">
        <f>BG1492+BG1486</f>
        <v>0</v>
      </c>
      <c r="BH1485" s="26">
        <f>BH1492+BH1486</f>
        <v>0</v>
      </c>
      <c r="BI1485" s="26">
        <f>BI1492+BI1486</f>
        <v>0</v>
      </c>
      <c r="BJ1485" s="26">
        <f>BJ1492+BJ1486</f>
        <v>0</v>
      </c>
      <c r="BK1485" s="26">
        <f>BK1492+BK1486</f>
        <v>0</v>
      </c>
      <c r="BL1485" s="26">
        <f>BL1492+BL1486</f>
        <v>0</v>
      </c>
      <c r="BM1485" s="26">
        <f>BM1492+BM1486</f>
        <v>0</v>
      </c>
      <c r="BN1485" s="26">
        <f>BN1492+BN1486</f>
        <v>0</v>
      </c>
      <c r="BO1485" s="26">
        <f t="shared" si="5558"/>
        <v>36824.192999999999</v>
      </c>
      <c r="BP1485" s="26">
        <f t="shared" si="5559"/>
        <v>31826.899999999994</v>
      </c>
      <c r="BQ1485" s="26">
        <f t="shared" si="5560"/>
        <v>29139</v>
      </c>
      <c r="BR1485" s="26">
        <f>BR1492+BR1486</f>
        <v>0</v>
      </c>
      <c r="BS1485" s="27"/>
      <c r="BT1485" s="27"/>
      <c r="BU1485" s="23"/>
      <c r="BV1485" s="23"/>
      <c r="BW1485" s="23"/>
      <c r="BX1485" s="23"/>
      <c r="BY1485" s="23"/>
      <c r="BZ1485" s="23"/>
      <c r="CA1485" s="23"/>
      <c r="CB1485" s="23"/>
    </row>
    <row r="1486" s="28" customFormat="1">
      <c r="A1486" s="29" t="s">
        <v>513</v>
      </c>
      <c r="B1486" s="29" t="s">
        <v>70</v>
      </c>
      <c r="C1486" s="29" t="s">
        <v>334</v>
      </c>
      <c r="D1486" s="29"/>
      <c r="E1486" s="29"/>
      <c r="F1486" s="30" t="s">
        <v>496</v>
      </c>
      <c r="G1486" s="31"/>
      <c r="H1486" s="31"/>
      <c r="I1486" s="31"/>
      <c r="J1486" s="31"/>
      <c r="K1486" s="31"/>
      <c r="L1486" s="31"/>
      <c r="M1486" s="31"/>
      <c r="N1486" s="31"/>
      <c r="O1486" s="31"/>
      <c r="P1486" s="31">
        <f t="shared" ref="P1486:P1490" si="5665">P1487</f>
        <v>0</v>
      </c>
      <c r="Q1486" s="31">
        <f t="shared" ref="Q1486:Q1490" si="5666">Q1487</f>
        <v>0</v>
      </c>
      <c r="R1486" s="31">
        <f t="shared" ref="R1486:R1490" si="5667">R1487</f>
        <v>0</v>
      </c>
      <c r="S1486" s="31">
        <f t="shared" ref="S1486:S1490" si="5668">S1487</f>
        <v>2173.25</v>
      </c>
      <c r="T1486" s="31">
        <f t="shared" ref="T1486:T1490" si="5669">T1487</f>
        <v>0</v>
      </c>
      <c r="U1486" s="31">
        <f t="shared" ref="U1486:U1490" si="5670">U1487</f>
        <v>0</v>
      </c>
      <c r="V1486" s="31">
        <f t="shared" ref="V1486:V1490" si="5671">V1487</f>
        <v>0</v>
      </c>
      <c r="W1486" s="31">
        <f t="shared" ref="W1486:W1490" si="5672">W1487</f>
        <v>0</v>
      </c>
      <c r="X1486" s="31">
        <f t="shared" ref="X1486:X1490" si="5673">X1487</f>
        <v>0</v>
      </c>
      <c r="Y1486" s="31">
        <f t="shared" si="5659"/>
        <v>2173.25</v>
      </c>
      <c r="Z1486" s="31">
        <f t="shared" si="5660"/>
        <v>0</v>
      </c>
      <c r="AA1486" s="31">
        <f t="shared" si="5661"/>
        <v>0</v>
      </c>
      <c r="AB1486" s="31">
        <f t="shared" ref="AB1486:AB1490" si="5674">AB1487</f>
        <v>0</v>
      </c>
      <c r="AC1486" s="31">
        <f t="shared" ref="AC1486:AC1490" si="5675">AC1487</f>
        <v>0</v>
      </c>
      <c r="AD1486" s="31">
        <f t="shared" ref="AD1486:AD1490" si="5676">AD1487</f>
        <v>0</v>
      </c>
      <c r="AE1486" s="31">
        <f t="shared" si="5662"/>
        <v>2173.25</v>
      </c>
      <c r="AF1486" s="31">
        <f t="shared" si="5663"/>
        <v>0</v>
      </c>
      <c r="AG1486" s="31">
        <f t="shared" si="5664"/>
        <v>0</v>
      </c>
      <c r="AH1486" s="31">
        <f t="shared" ref="AH1486:AH1490" si="5677">AH1487</f>
        <v>0</v>
      </c>
      <c r="AI1486" s="31">
        <f t="shared" ref="AI1486:AI1490" si="5678">AI1487</f>
        <v>0</v>
      </c>
      <c r="AJ1486" s="31">
        <f t="shared" ref="AJ1486:AJ1490" si="5679">AJ1487</f>
        <v>0</v>
      </c>
      <c r="AK1486" s="31">
        <f t="shared" ref="AK1486:AK1490" si="5680">AK1487</f>
        <v>0</v>
      </c>
      <c r="AL1486" s="31">
        <f t="shared" ref="AL1486:AL1490" si="5681">AL1487</f>
        <v>0</v>
      </c>
      <c r="AM1486" s="31">
        <f t="shared" ref="AM1486:AM1490" si="5682">AM1487</f>
        <v>0</v>
      </c>
      <c r="AN1486" s="31">
        <f t="shared" ref="AN1486:AN1490" si="5683">AN1487</f>
        <v>0</v>
      </c>
      <c r="AO1486" s="31">
        <f t="shared" ref="AO1486:AO1490" si="5684">AO1487</f>
        <v>0</v>
      </c>
      <c r="AP1486" s="31">
        <f t="shared" ref="AP1486:AP1490" si="5685">AP1487</f>
        <v>0</v>
      </c>
      <c r="AQ1486" s="31">
        <f t="shared" ref="AQ1486:AQ1490" si="5686">AQ1487</f>
        <v>0</v>
      </c>
      <c r="AR1486" s="31">
        <f t="shared" ref="AR1486:AR1490" si="5687">AR1487</f>
        <v>0</v>
      </c>
      <c r="AS1486" s="31">
        <f t="shared" ref="AS1486:AS1490" si="5688">AS1487</f>
        <v>0</v>
      </c>
      <c r="AT1486" s="31">
        <f t="shared" ref="AT1486:AT1490" si="5689">AT1487</f>
        <v>0</v>
      </c>
      <c r="AU1486" s="31">
        <f t="shared" ref="AU1486:AU1490" si="5690">AU1487</f>
        <v>0</v>
      </c>
      <c r="AV1486" s="31">
        <f t="shared" ref="AV1486:AV1490" si="5691">AV1487</f>
        <v>0</v>
      </c>
      <c r="AW1486" s="31">
        <f t="shared" si="5607"/>
        <v>2173.25</v>
      </c>
      <c r="AX1486" s="31">
        <f t="shared" si="5608"/>
        <v>0</v>
      </c>
      <c r="AY1486" s="31">
        <f t="shared" si="5609"/>
        <v>0</v>
      </c>
      <c r="AZ1486" s="31">
        <f t="shared" ref="AZ1486:AZ1490" si="5692">AZ1487</f>
        <v>0</v>
      </c>
      <c r="BA1486" s="31">
        <f t="shared" si="5610"/>
        <v>2173.25</v>
      </c>
      <c r="BB1486" s="31">
        <f t="shared" si="5611"/>
        <v>0</v>
      </c>
      <c r="BC1486" s="31">
        <f t="shared" si="5612"/>
        <v>0</v>
      </c>
      <c r="BD1486" s="31">
        <f t="shared" ref="BD1486:BD1490" si="5693">BD1487</f>
        <v>0</v>
      </c>
      <c r="BE1486" s="31">
        <f t="shared" ref="BE1486:BE1490" si="5694">BE1487</f>
        <v>0</v>
      </c>
      <c r="BF1486" s="31">
        <f t="shared" ref="BF1486:BF1490" si="5695">BF1487</f>
        <v>0</v>
      </c>
      <c r="BG1486" s="31">
        <f t="shared" ref="BG1486:BG1490" si="5696">BG1487</f>
        <v>0</v>
      </c>
      <c r="BH1486" s="31">
        <f t="shared" ref="BH1486:BH1490" si="5697">BH1487</f>
        <v>0</v>
      </c>
      <c r="BI1486" s="31">
        <f t="shared" ref="BI1486:BI1490" si="5698">BI1487</f>
        <v>0</v>
      </c>
      <c r="BJ1486" s="31">
        <f t="shared" ref="BJ1486:BJ1490" si="5699">BJ1487</f>
        <v>0</v>
      </c>
      <c r="BK1486" s="31">
        <f t="shared" ref="BK1486:BK1490" si="5700">BK1487</f>
        <v>0</v>
      </c>
      <c r="BL1486" s="31">
        <f t="shared" ref="BL1486:BL1490" si="5701">BL1487</f>
        <v>0</v>
      </c>
      <c r="BM1486" s="31">
        <f t="shared" ref="BM1486:BM1490" si="5702">BM1487</f>
        <v>0</v>
      </c>
      <c r="BN1486" s="31">
        <f t="shared" ref="BN1486:BN1490" si="5703">BN1487</f>
        <v>0</v>
      </c>
      <c r="BO1486" s="31">
        <f t="shared" si="5558"/>
        <v>2173.25</v>
      </c>
      <c r="BP1486" s="31">
        <f t="shared" si="5559"/>
        <v>0</v>
      </c>
      <c r="BQ1486" s="31">
        <f t="shared" si="5560"/>
        <v>0</v>
      </c>
      <c r="BR1486" s="31">
        <f t="shared" ref="BR1486:BR1490" si="5704">BR1487</f>
        <v>0</v>
      </c>
      <c r="BS1486" s="32"/>
      <c r="BT1486" s="32"/>
      <c r="BU1486" s="28"/>
      <c r="BV1486" s="28"/>
      <c r="BW1486" s="28"/>
      <c r="BX1486" s="28"/>
      <c r="BY1486" s="28"/>
      <c r="BZ1486" s="28"/>
      <c r="CA1486" s="28"/>
      <c r="CB1486" s="28"/>
    </row>
    <row r="1487" s="1" customFormat="1">
      <c r="A1487" s="33" t="s">
        <v>513</v>
      </c>
      <c r="B1487" s="33" t="s">
        <v>70</v>
      </c>
      <c r="C1487" s="33" t="s">
        <v>334</v>
      </c>
      <c r="D1487" s="33" t="s">
        <v>457</v>
      </c>
      <c r="E1487" s="33"/>
      <c r="F1487" s="34" t="s">
        <v>458</v>
      </c>
      <c r="G1487" s="17"/>
      <c r="H1487" s="17"/>
      <c r="I1487" s="17"/>
      <c r="J1487" s="17"/>
      <c r="K1487" s="17"/>
      <c r="L1487" s="17"/>
      <c r="M1487" s="17"/>
      <c r="N1487" s="17"/>
      <c r="O1487" s="17"/>
      <c r="P1487" s="17">
        <f t="shared" si="5665"/>
        <v>0</v>
      </c>
      <c r="Q1487" s="17">
        <f t="shared" si="5666"/>
        <v>0</v>
      </c>
      <c r="R1487" s="17">
        <f t="shared" si="5667"/>
        <v>0</v>
      </c>
      <c r="S1487" s="17">
        <f t="shared" si="5668"/>
        <v>2173.25</v>
      </c>
      <c r="T1487" s="17">
        <f t="shared" si="5669"/>
        <v>0</v>
      </c>
      <c r="U1487" s="17">
        <f t="shared" si="5670"/>
        <v>0</v>
      </c>
      <c r="V1487" s="17">
        <f t="shared" si="5671"/>
        <v>0</v>
      </c>
      <c r="W1487" s="17">
        <f t="shared" si="5672"/>
        <v>0</v>
      </c>
      <c r="X1487" s="17">
        <f t="shared" si="5673"/>
        <v>0</v>
      </c>
      <c r="Y1487" s="17">
        <f t="shared" si="5659"/>
        <v>2173.25</v>
      </c>
      <c r="Z1487" s="17">
        <f t="shared" si="5660"/>
        <v>0</v>
      </c>
      <c r="AA1487" s="17">
        <f t="shared" si="5661"/>
        <v>0</v>
      </c>
      <c r="AB1487" s="17">
        <f t="shared" si="5674"/>
        <v>0</v>
      </c>
      <c r="AC1487" s="17">
        <f t="shared" si="5675"/>
        <v>0</v>
      </c>
      <c r="AD1487" s="17">
        <f t="shared" si="5676"/>
        <v>0</v>
      </c>
      <c r="AE1487" s="17">
        <f t="shared" si="5662"/>
        <v>2173.25</v>
      </c>
      <c r="AF1487" s="17">
        <f t="shared" si="5663"/>
        <v>0</v>
      </c>
      <c r="AG1487" s="17">
        <f t="shared" si="5664"/>
        <v>0</v>
      </c>
      <c r="AH1487" s="17">
        <f t="shared" si="5677"/>
        <v>0</v>
      </c>
      <c r="AI1487" s="17">
        <f t="shared" si="5678"/>
        <v>0</v>
      </c>
      <c r="AJ1487" s="17">
        <f t="shared" si="5679"/>
        <v>0</v>
      </c>
      <c r="AK1487" s="17">
        <f t="shared" si="5680"/>
        <v>0</v>
      </c>
      <c r="AL1487" s="17">
        <f t="shared" si="5681"/>
        <v>0</v>
      </c>
      <c r="AM1487" s="17">
        <f t="shared" si="5682"/>
        <v>0</v>
      </c>
      <c r="AN1487" s="17">
        <f t="shared" si="5683"/>
        <v>0</v>
      </c>
      <c r="AO1487" s="17">
        <f t="shared" si="5684"/>
        <v>0</v>
      </c>
      <c r="AP1487" s="17">
        <f t="shared" si="5685"/>
        <v>0</v>
      </c>
      <c r="AQ1487" s="17">
        <f t="shared" si="5686"/>
        <v>0</v>
      </c>
      <c r="AR1487" s="17">
        <f t="shared" si="5687"/>
        <v>0</v>
      </c>
      <c r="AS1487" s="17">
        <f t="shared" si="5688"/>
        <v>0</v>
      </c>
      <c r="AT1487" s="17">
        <f t="shared" si="5689"/>
        <v>0</v>
      </c>
      <c r="AU1487" s="17">
        <f t="shared" si="5690"/>
        <v>0</v>
      </c>
      <c r="AV1487" s="17">
        <f t="shared" si="5691"/>
        <v>0</v>
      </c>
      <c r="AW1487" s="17">
        <f t="shared" si="5607"/>
        <v>2173.25</v>
      </c>
      <c r="AX1487" s="17">
        <f t="shared" si="5608"/>
        <v>0</v>
      </c>
      <c r="AY1487" s="17">
        <f t="shared" si="5609"/>
        <v>0</v>
      </c>
      <c r="AZ1487" s="17">
        <f t="shared" si="5692"/>
        <v>0</v>
      </c>
      <c r="BA1487" s="17">
        <f t="shared" si="5610"/>
        <v>2173.25</v>
      </c>
      <c r="BB1487" s="17">
        <f t="shared" si="5611"/>
        <v>0</v>
      </c>
      <c r="BC1487" s="17">
        <f t="shared" si="5612"/>
        <v>0</v>
      </c>
      <c r="BD1487" s="17">
        <f t="shared" si="5693"/>
        <v>0</v>
      </c>
      <c r="BE1487" s="17">
        <f t="shared" si="5694"/>
        <v>0</v>
      </c>
      <c r="BF1487" s="17">
        <f t="shared" si="5695"/>
        <v>0</v>
      </c>
      <c r="BG1487" s="17">
        <f t="shared" si="5696"/>
        <v>0</v>
      </c>
      <c r="BH1487" s="17">
        <f t="shared" si="5697"/>
        <v>0</v>
      </c>
      <c r="BI1487" s="17">
        <f t="shared" si="5698"/>
        <v>0</v>
      </c>
      <c r="BJ1487" s="17">
        <f t="shared" si="5699"/>
        <v>0</v>
      </c>
      <c r="BK1487" s="17">
        <f t="shared" si="5700"/>
        <v>0</v>
      </c>
      <c r="BL1487" s="17">
        <f t="shared" si="5701"/>
        <v>0</v>
      </c>
      <c r="BM1487" s="17">
        <f t="shared" si="5702"/>
        <v>0</v>
      </c>
      <c r="BN1487" s="17">
        <f t="shared" si="5703"/>
        <v>0</v>
      </c>
      <c r="BO1487" s="17">
        <f t="shared" si="5558"/>
        <v>2173.25</v>
      </c>
      <c r="BP1487" s="17">
        <f t="shared" si="5559"/>
        <v>0</v>
      </c>
      <c r="BQ1487" s="17">
        <f t="shared" si="5560"/>
        <v>0</v>
      </c>
      <c r="BR1487" s="17">
        <f t="shared" si="5704"/>
        <v>0</v>
      </c>
      <c r="BS1487" s="35"/>
      <c r="BT1487" s="35"/>
      <c r="BU1487" s="1"/>
      <c r="BV1487" s="1"/>
      <c r="BW1487" s="1"/>
      <c r="BX1487" s="1"/>
      <c r="BY1487" s="1"/>
      <c r="BZ1487" s="1"/>
      <c r="CA1487" s="1"/>
      <c r="CB1487" s="1"/>
    </row>
    <row r="1488" s="1" customFormat="1">
      <c r="A1488" s="33" t="s">
        <v>513</v>
      </c>
      <c r="B1488" s="33" t="s">
        <v>70</v>
      </c>
      <c r="C1488" s="33" t="s">
        <v>334</v>
      </c>
      <c r="D1488" s="33" t="s">
        <v>470</v>
      </c>
      <c r="E1488" s="33"/>
      <c r="F1488" s="34" t="s">
        <v>43</v>
      </c>
      <c r="G1488" s="17"/>
      <c r="H1488" s="17"/>
      <c r="I1488" s="17"/>
      <c r="J1488" s="17"/>
      <c r="K1488" s="17"/>
      <c r="L1488" s="17"/>
      <c r="M1488" s="17"/>
      <c r="N1488" s="17"/>
      <c r="O1488" s="17"/>
      <c r="P1488" s="17">
        <f t="shared" si="5665"/>
        <v>0</v>
      </c>
      <c r="Q1488" s="17">
        <f t="shared" si="5666"/>
        <v>0</v>
      </c>
      <c r="R1488" s="17">
        <f t="shared" si="5667"/>
        <v>0</v>
      </c>
      <c r="S1488" s="17">
        <f t="shared" si="5668"/>
        <v>2173.25</v>
      </c>
      <c r="T1488" s="17">
        <f t="shared" si="5669"/>
        <v>0</v>
      </c>
      <c r="U1488" s="17">
        <f t="shared" si="5670"/>
        <v>0</v>
      </c>
      <c r="V1488" s="17">
        <f t="shared" si="5671"/>
        <v>0</v>
      </c>
      <c r="W1488" s="17">
        <f t="shared" si="5672"/>
        <v>0</v>
      </c>
      <c r="X1488" s="17">
        <f t="shared" si="5673"/>
        <v>0</v>
      </c>
      <c r="Y1488" s="17">
        <f t="shared" si="5659"/>
        <v>2173.25</v>
      </c>
      <c r="Z1488" s="17">
        <f t="shared" si="5660"/>
        <v>0</v>
      </c>
      <c r="AA1488" s="17">
        <f t="shared" si="5661"/>
        <v>0</v>
      </c>
      <c r="AB1488" s="17">
        <f t="shared" si="5674"/>
        <v>0</v>
      </c>
      <c r="AC1488" s="17">
        <f t="shared" si="5675"/>
        <v>0</v>
      </c>
      <c r="AD1488" s="17">
        <f t="shared" si="5676"/>
        <v>0</v>
      </c>
      <c r="AE1488" s="17">
        <f t="shared" si="5662"/>
        <v>2173.25</v>
      </c>
      <c r="AF1488" s="17">
        <f t="shared" si="5663"/>
        <v>0</v>
      </c>
      <c r="AG1488" s="17">
        <f t="shared" si="5664"/>
        <v>0</v>
      </c>
      <c r="AH1488" s="17">
        <f t="shared" si="5677"/>
        <v>0</v>
      </c>
      <c r="AI1488" s="17">
        <f t="shared" si="5678"/>
        <v>0</v>
      </c>
      <c r="AJ1488" s="17">
        <f t="shared" si="5679"/>
        <v>0</v>
      </c>
      <c r="AK1488" s="17">
        <f t="shared" si="5680"/>
        <v>0</v>
      </c>
      <c r="AL1488" s="17">
        <f t="shared" si="5681"/>
        <v>0</v>
      </c>
      <c r="AM1488" s="17">
        <f t="shared" si="5682"/>
        <v>0</v>
      </c>
      <c r="AN1488" s="17">
        <f t="shared" si="5683"/>
        <v>0</v>
      </c>
      <c r="AO1488" s="17">
        <f t="shared" si="5684"/>
        <v>0</v>
      </c>
      <c r="AP1488" s="17">
        <f t="shared" si="5685"/>
        <v>0</v>
      </c>
      <c r="AQ1488" s="17">
        <f t="shared" si="5686"/>
        <v>0</v>
      </c>
      <c r="AR1488" s="17">
        <f t="shared" si="5687"/>
        <v>0</v>
      </c>
      <c r="AS1488" s="17">
        <f t="shared" si="5688"/>
        <v>0</v>
      </c>
      <c r="AT1488" s="17">
        <f t="shared" si="5689"/>
        <v>0</v>
      </c>
      <c r="AU1488" s="17">
        <f t="shared" si="5690"/>
        <v>0</v>
      </c>
      <c r="AV1488" s="17">
        <f t="shared" si="5691"/>
        <v>0</v>
      </c>
      <c r="AW1488" s="17">
        <f t="shared" si="5607"/>
        <v>2173.25</v>
      </c>
      <c r="AX1488" s="17">
        <f t="shared" si="5608"/>
        <v>0</v>
      </c>
      <c r="AY1488" s="17">
        <f t="shared" si="5609"/>
        <v>0</v>
      </c>
      <c r="AZ1488" s="17">
        <f t="shared" si="5692"/>
        <v>0</v>
      </c>
      <c r="BA1488" s="17">
        <f t="shared" si="5610"/>
        <v>2173.25</v>
      </c>
      <c r="BB1488" s="17">
        <f t="shared" si="5611"/>
        <v>0</v>
      </c>
      <c r="BC1488" s="17">
        <f t="shared" si="5612"/>
        <v>0</v>
      </c>
      <c r="BD1488" s="17">
        <f t="shared" si="5693"/>
        <v>0</v>
      </c>
      <c r="BE1488" s="17">
        <f t="shared" si="5694"/>
        <v>0</v>
      </c>
      <c r="BF1488" s="17">
        <f t="shared" si="5695"/>
        <v>0</v>
      </c>
      <c r="BG1488" s="17">
        <f t="shared" si="5696"/>
        <v>0</v>
      </c>
      <c r="BH1488" s="17">
        <f t="shared" si="5697"/>
        <v>0</v>
      </c>
      <c r="BI1488" s="17">
        <f t="shared" si="5698"/>
        <v>0</v>
      </c>
      <c r="BJ1488" s="17">
        <f t="shared" si="5699"/>
        <v>0</v>
      </c>
      <c r="BK1488" s="17">
        <f t="shared" si="5700"/>
        <v>0</v>
      </c>
      <c r="BL1488" s="17">
        <f t="shared" si="5701"/>
        <v>0</v>
      </c>
      <c r="BM1488" s="17">
        <f t="shared" si="5702"/>
        <v>0</v>
      </c>
      <c r="BN1488" s="17">
        <f t="shared" si="5703"/>
        <v>0</v>
      </c>
      <c r="BO1488" s="17">
        <f t="shared" si="5558"/>
        <v>2173.25</v>
      </c>
      <c r="BP1488" s="17">
        <f t="shared" si="5559"/>
        <v>0</v>
      </c>
      <c r="BQ1488" s="17">
        <f t="shared" si="5560"/>
        <v>0</v>
      </c>
      <c r="BR1488" s="17">
        <f t="shared" si="5704"/>
        <v>0</v>
      </c>
      <c r="BS1488" s="35"/>
      <c r="BT1488" s="35"/>
      <c r="BU1488" s="1"/>
      <c r="BV1488" s="1"/>
      <c r="BW1488" s="1"/>
      <c r="BX1488" s="1"/>
      <c r="BY1488" s="1"/>
      <c r="BZ1488" s="1"/>
      <c r="CA1488" s="1"/>
      <c r="CB1488" s="1"/>
    </row>
    <row r="1489" s="1" customFormat="1">
      <c r="A1489" s="33" t="s">
        <v>513</v>
      </c>
      <c r="B1489" s="33" t="s">
        <v>70</v>
      </c>
      <c r="C1489" s="33" t="s">
        <v>334</v>
      </c>
      <c r="D1489" s="33" t="s">
        <v>492</v>
      </c>
      <c r="E1489" s="33"/>
      <c r="F1489" s="34" t="s">
        <v>493</v>
      </c>
      <c r="G1489" s="17"/>
      <c r="H1489" s="17"/>
      <c r="I1489" s="17"/>
      <c r="J1489" s="17"/>
      <c r="K1489" s="17"/>
      <c r="L1489" s="17"/>
      <c r="M1489" s="17"/>
      <c r="N1489" s="17"/>
      <c r="O1489" s="17"/>
      <c r="P1489" s="17">
        <f t="shared" si="5665"/>
        <v>0</v>
      </c>
      <c r="Q1489" s="17">
        <f t="shared" si="5666"/>
        <v>0</v>
      </c>
      <c r="R1489" s="17">
        <f t="shared" si="5667"/>
        <v>0</v>
      </c>
      <c r="S1489" s="17">
        <f t="shared" si="5668"/>
        <v>2173.25</v>
      </c>
      <c r="T1489" s="17">
        <f t="shared" si="5669"/>
        <v>0</v>
      </c>
      <c r="U1489" s="17">
        <f t="shared" si="5670"/>
        <v>0</v>
      </c>
      <c r="V1489" s="17">
        <f t="shared" si="5671"/>
        <v>0</v>
      </c>
      <c r="W1489" s="17">
        <f t="shared" si="5672"/>
        <v>0</v>
      </c>
      <c r="X1489" s="17">
        <f t="shared" si="5673"/>
        <v>0</v>
      </c>
      <c r="Y1489" s="17">
        <f t="shared" si="5659"/>
        <v>2173.25</v>
      </c>
      <c r="Z1489" s="17">
        <f t="shared" si="5660"/>
        <v>0</v>
      </c>
      <c r="AA1489" s="17">
        <f t="shared" si="5661"/>
        <v>0</v>
      </c>
      <c r="AB1489" s="17">
        <f t="shared" si="5674"/>
        <v>0</v>
      </c>
      <c r="AC1489" s="17">
        <f t="shared" si="5675"/>
        <v>0</v>
      </c>
      <c r="AD1489" s="17">
        <f t="shared" si="5676"/>
        <v>0</v>
      </c>
      <c r="AE1489" s="17">
        <f t="shared" si="5662"/>
        <v>2173.25</v>
      </c>
      <c r="AF1489" s="17">
        <f t="shared" si="5663"/>
        <v>0</v>
      </c>
      <c r="AG1489" s="17">
        <f t="shared" si="5664"/>
        <v>0</v>
      </c>
      <c r="AH1489" s="17">
        <f t="shared" si="5677"/>
        <v>0</v>
      </c>
      <c r="AI1489" s="17">
        <f t="shared" si="5678"/>
        <v>0</v>
      </c>
      <c r="AJ1489" s="17">
        <f t="shared" si="5679"/>
        <v>0</v>
      </c>
      <c r="AK1489" s="17">
        <f t="shared" si="5680"/>
        <v>0</v>
      </c>
      <c r="AL1489" s="17">
        <f t="shared" si="5681"/>
        <v>0</v>
      </c>
      <c r="AM1489" s="17">
        <f t="shared" si="5682"/>
        <v>0</v>
      </c>
      <c r="AN1489" s="17">
        <f t="shared" si="5683"/>
        <v>0</v>
      </c>
      <c r="AO1489" s="17">
        <f t="shared" si="5684"/>
        <v>0</v>
      </c>
      <c r="AP1489" s="17">
        <f t="shared" si="5685"/>
        <v>0</v>
      </c>
      <c r="AQ1489" s="17">
        <f t="shared" si="5686"/>
        <v>0</v>
      </c>
      <c r="AR1489" s="17">
        <f t="shared" si="5687"/>
        <v>0</v>
      </c>
      <c r="AS1489" s="17">
        <f t="shared" si="5688"/>
        <v>0</v>
      </c>
      <c r="AT1489" s="17">
        <f t="shared" si="5689"/>
        <v>0</v>
      </c>
      <c r="AU1489" s="17">
        <f t="shared" si="5690"/>
        <v>0</v>
      </c>
      <c r="AV1489" s="17">
        <f t="shared" si="5691"/>
        <v>0</v>
      </c>
      <c r="AW1489" s="17">
        <f t="shared" si="5607"/>
        <v>2173.25</v>
      </c>
      <c r="AX1489" s="17">
        <f t="shared" si="5608"/>
        <v>0</v>
      </c>
      <c r="AY1489" s="17">
        <f t="shared" si="5609"/>
        <v>0</v>
      </c>
      <c r="AZ1489" s="17">
        <f t="shared" si="5692"/>
        <v>0</v>
      </c>
      <c r="BA1489" s="17">
        <f t="shared" si="5610"/>
        <v>2173.25</v>
      </c>
      <c r="BB1489" s="17">
        <f t="shared" si="5611"/>
        <v>0</v>
      </c>
      <c r="BC1489" s="17">
        <f t="shared" si="5612"/>
        <v>0</v>
      </c>
      <c r="BD1489" s="17">
        <f t="shared" si="5693"/>
        <v>0</v>
      </c>
      <c r="BE1489" s="17">
        <f t="shared" si="5694"/>
        <v>0</v>
      </c>
      <c r="BF1489" s="17">
        <f t="shared" si="5695"/>
        <v>0</v>
      </c>
      <c r="BG1489" s="17">
        <f t="shared" si="5696"/>
        <v>0</v>
      </c>
      <c r="BH1489" s="17">
        <f t="shared" si="5697"/>
        <v>0</v>
      </c>
      <c r="BI1489" s="17">
        <f t="shared" si="5698"/>
        <v>0</v>
      </c>
      <c r="BJ1489" s="17">
        <f t="shared" si="5699"/>
        <v>0</v>
      </c>
      <c r="BK1489" s="17">
        <f t="shared" si="5700"/>
        <v>0</v>
      </c>
      <c r="BL1489" s="17">
        <f t="shared" si="5701"/>
        <v>0</v>
      </c>
      <c r="BM1489" s="17">
        <f t="shared" si="5702"/>
        <v>0</v>
      </c>
      <c r="BN1489" s="17">
        <f t="shared" si="5703"/>
        <v>0</v>
      </c>
      <c r="BO1489" s="17">
        <f t="shared" si="5558"/>
        <v>2173.25</v>
      </c>
      <c r="BP1489" s="17">
        <f t="shared" si="5559"/>
        <v>0</v>
      </c>
      <c r="BQ1489" s="17">
        <f t="shared" si="5560"/>
        <v>0</v>
      </c>
      <c r="BR1489" s="17">
        <f t="shared" si="5704"/>
        <v>0</v>
      </c>
      <c r="BS1489" s="35"/>
      <c r="BT1489" s="35"/>
      <c r="BU1489" s="1"/>
      <c r="BV1489" s="1"/>
      <c r="BW1489" s="1"/>
      <c r="BX1489" s="1"/>
      <c r="BY1489" s="1"/>
      <c r="BZ1489" s="1"/>
      <c r="CA1489" s="1"/>
      <c r="CB1489" s="1"/>
    </row>
    <row r="1490" s="1" customFormat="1">
      <c r="A1490" s="33" t="s">
        <v>513</v>
      </c>
      <c r="B1490" s="33" t="s">
        <v>70</v>
      </c>
      <c r="C1490" s="33" t="s">
        <v>334</v>
      </c>
      <c r="D1490" s="33" t="s">
        <v>494</v>
      </c>
      <c r="E1490" s="33"/>
      <c r="F1490" s="34" t="s">
        <v>495</v>
      </c>
      <c r="G1490" s="17"/>
      <c r="H1490" s="17"/>
      <c r="I1490" s="17"/>
      <c r="J1490" s="17"/>
      <c r="K1490" s="17"/>
      <c r="L1490" s="17"/>
      <c r="M1490" s="17"/>
      <c r="N1490" s="17"/>
      <c r="O1490" s="17"/>
      <c r="P1490" s="17">
        <f t="shared" si="5665"/>
        <v>0</v>
      </c>
      <c r="Q1490" s="17">
        <f t="shared" si="5666"/>
        <v>0</v>
      </c>
      <c r="R1490" s="17">
        <f t="shared" si="5667"/>
        <v>0</v>
      </c>
      <c r="S1490" s="17">
        <f t="shared" si="5668"/>
        <v>2173.25</v>
      </c>
      <c r="T1490" s="17">
        <f t="shared" si="5669"/>
        <v>0</v>
      </c>
      <c r="U1490" s="17">
        <f t="shared" si="5670"/>
        <v>0</v>
      </c>
      <c r="V1490" s="17">
        <f t="shared" si="5671"/>
        <v>0</v>
      </c>
      <c r="W1490" s="17">
        <f t="shared" si="5672"/>
        <v>0</v>
      </c>
      <c r="X1490" s="17">
        <f t="shared" si="5673"/>
        <v>0</v>
      </c>
      <c r="Y1490" s="17">
        <f t="shared" si="5659"/>
        <v>2173.25</v>
      </c>
      <c r="Z1490" s="17">
        <f t="shared" si="5660"/>
        <v>0</v>
      </c>
      <c r="AA1490" s="17">
        <f t="shared" si="5661"/>
        <v>0</v>
      </c>
      <c r="AB1490" s="17">
        <f t="shared" si="5674"/>
        <v>0</v>
      </c>
      <c r="AC1490" s="17">
        <f t="shared" si="5675"/>
        <v>0</v>
      </c>
      <c r="AD1490" s="17">
        <f t="shared" si="5676"/>
        <v>0</v>
      </c>
      <c r="AE1490" s="17">
        <f t="shared" si="5662"/>
        <v>2173.25</v>
      </c>
      <c r="AF1490" s="17">
        <f t="shared" si="5663"/>
        <v>0</v>
      </c>
      <c r="AG1490" s="17">
        <f t="shared" si="5664"/>
        <v>0</v>
      </c>
      <c r="AH1490" s="17">
        <f t="shared" si="5677"/>
        <v>0</v>
      </c>
      <c r="AI1490" s="17">
        <f t="shared" si="5678"/>
        <v>0</v>
      </c>
      <c r="AJ1490" s="17">
        <f t="shared" si="5679"/>
        <v>0</v>
      </c>
      <c r="AK1490" s="17">
        <f t="shared" si="5680"/>
        <v>0</v>
      </c>
      <c r="AL1490" s="17">
        <f t="shared" si="5681"/>
        <v>0</v>
      </c>
      <c r="AM1490" s="17">
        <f t="shared" si="5682"/>
        <v>0</v>
      </c>
      <c r="AN1490" s="17">
        <f t="shared" si="5683"/>
        <v>0</v>
      </c>
      <c r="AO1490" s="17">
        <f t="shared" si="5684"/>
        <v>0</v>
      </c>
      <c r="AP1490" s="17">
        <f t="shared" si="5685"/>
        <v>0</v>
      </c>
      <c r="AQ1490" s="17">
        <f t="shared" si="5686"/>
        <v>0</v>
      </c>
      <c r="AR1490" s="17">
        <f t="shared" si="5687"/>
        <v>0</v>
      </c>
      <c r="AS1490" s="17">
        <f t="shared" si="5688"/>
        <v>0</v>
      </c>
      <c r="AT1490" s="17">
        <f t="shared" si="5689"/>
        <v>0</v>
      </c>
      <c r="AU1490" s="17">
        <f t="shared" si="5690"/>
        <v>0</v>
      </c>
      <c r="AV1490" s="17">
        <f t="shared" si="5691"/>
        <v>0</v>
      </c>
      <c r="AW1490" s="17">
        <f t="shared" si="5607"/>
        <v>2173.25</v>
      </c>
      <c r="AX1490" s="17">
        <f t="shared" si="5608"/>
        <v>0</v>
      </c>
      <c r="AY1490" s="17">
        <f t="shared" si="5609"/>
        <v>0</v>
      </c>
      <c r="AZ1490" s="17">
        <f t="shared" si="5692"/>
        <v>0</v>
      </c>
      <c r="BA1490" s="17">
        <f t="shared" si="5610"/>
        <v>2173.25</v>
      </c>
      <c r="BB1490" s="17">
        <f t="shared" si="5611"/>
        <v>0</v>
      </c>
      <c r="BC1490" s="17">
        <f t="shared" si="5612"/>
        <v>0</v>
      </c>
      <c r="BD1490" s="17">
        <f t="shared" si="5693"/>
        <v>0</v>
      </c>
      <c r="BE1490" s="17">
        <f t="shared" si="5694"/>
        <v>0</v>
      </c>
      <c r="BF1490" s="17">
        <f t="shared" si="5695"/>
        <v>0</v>
      </c>
      <c r="BG1490" s="17">
        <f t="shared" si="5696"/>
        <v>0</v>
      </c>
      <c r="BH1490" s="17">
        <f t="shared" si="5697"/>
        <v>0</v>
      </c>
      <c r="BI1490" s="17">
        <f t="shared" si="5698"/>
        <v>0</v>
      </c>
      <c r="BJ1490" s="17">
        <f t="shared" si="5699"/>
        <v>0</v>
      </c>
      <c r="BK1490" s="17">
        <f t="shared" si="5700"/>
        <v>0</v>
      </c>
      <c r="BL1490" s="17">
        <f t="shared" si="5701"/>
        <v>0</v>
      </c>
      <c r="BM1490" s="17">
        <f t="shared" si="5702"/>
        <v>0</v>
      </c>
      <c r="BN1490" s="17">
        <f t="shared" si="5703"/>
        <v>0</v>
      </c>
      <c r="BO1490" s="17">
        <f t="shared" si="5558"/>
        <v>2173.25</v>
      </c>
      <c r="BP1490" s="17">
        <f t="shared" si="5559"/>
        <v>0</v>
      </c>
      <c r="BQ1490" s="17">
        <f t="shared" si="5560"/>
        <v>0</v>
      </c>
      <c r="BR1490" s="17">
        <f t="shared" si="5704"/>
        <v>0</v>
      </c>
      <c r="BS1490" s="35"/>
      <c r="BT1490" s="35"/>
      <c r="BU1490" s="1"/>
      <c r="BV1490" s="1"/>
      <c r="BW1490" s="1"/>
      <c r="BX1490" s="1"/>
      <c r="BY1490" s="1"/>
      <c r="BZ1490" s="1"/>
      <c r="CA1490" s="1"/>
      <c r="CB1490" s="1"/>
    </row>
    <row r="1491" s="1" customFormat="1">
      <c r="A1491" s="33" t="s">
        <v>513</v>
      </c>
      <c r="B1491" s="33" t="s">
        <v>70</v>
      </c>
      <c r="C1491" s="33" t="s">
        <v>334</v>
      </c>
      <c r="D1491" s="33" t="s">
        <v>494</v>
      </c>
      <c r="E1491" s="33" t="s">
        <v>48</v>
      </c>
      <c r="F1491" s="34" t="s">
        <v>49</v>
      </c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>
        <f>1610+563.25</f>
        <v>2173.25</v>
      </c>
      <c r="T1491" s="17"/>
      <c r="U1491" s="17"/>
      <c r="V1491" s="17"/>
      <c r="W1491" s="17"/>
      <c r="X1491" s="17"/>
      <c r="Y1491" s="17">
        <f t="shared" si="5659"/>
        <v>2173.25</v>
      </c>
      <c r="Z1491" s="17">
        <f t="shared" si="5660"/>
        <v>0</v>
      </c>
      <c r="AA1491" s="17">
        <f t="shared" si="5661"/>
        <v>0</v>
      </c>
      <c r="AB1491" s="17"/>
      <c r="AC1491" s="17"/>
      <c r="AD1491" s="17"/>
      <c r="AE1491" s="17">
        <f t="shared" si="5662"/>
        <v>2173.25</v>
      </c>
      <c r="AF1491" s="17">
        <f t="shared" si="5663"/>
        <v>0</v>
      </c>
      <c r="AG1491" s="17">
        <f t="shared" si="5664"/>
        <v>0</v>
      </c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>
        <f t="shared" si="5607"/>
        <v>2173.25</v>
      </c>
      <c r="AX1491" s="17">
        <f t="shared" si="5608"/>
        <v>0</v>
      </c>
      <c r="AY1491" s="17">
        <f t="shared" si="5609"/>
        <v>0</v>
      </c>
      <c r="AZ1491" s="17"/>
      <c r="BA1491" s="17">
        <f t="shared" si="5610"/>
        <v>2173.25</v>
      </c>
      <c r="BB1491" s="17">
        <f t="shared" si="5611"/>
        <v>0</v>
      </c>
      <c r="BC1491" s="17">
        <f t="shared" si="5612"/>
        <v>0</v>
      </c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>
        <f t="shared" si="5558"/>
        <v>2173.25</v>
      </c>
      <c r="BP1491" s="17">
        <f t="shared" si="5559"/>
        <v>0</v>
      </c>
      <c r="BQ1491" s="17">
        <f t="shared" si="5560"/>
        <v>0</v>
      </c>
      <c r="BR1491" s="17"/>
      <c r="BS1491" s="35"/>
      <c r="BT1491" s="35"/>
      <c r="BU1491" s="1"/>
      <c r="BV1491" s="1"/>
      <c r="BW1491" s="1"/>
      <c r="BX1491" s="1"/>
      <c r="BY1491" s="1"/>
      <c r="BZ1491" s="1"/>
      <c r="CA1491" s="1"/>
      <c r="CB1491" s="1"/>
    </row>
    <row r="1492" s="28" customFormat="1">
      <c r="A1492" s="29" t="s">
        <v>513</v>
      </c>
      <c r="B1492" s="29" t="s">
        <v>70</v>
      </c>
      <c r="C1492" s="29" t="s">
        <v>72</v>
      </c>
      <c r="D1492" s="29"/>
      <c r="E1492" s="29"/>
      <c r="F1492" s="30" t="s">
        <v>73</v>
      </c>
      <c r="G1492" s="31">
        <f>G1493+G1498+G1509</f>
        <v>24166.899999999998</v>
      </c>
      <c r="H1492" s="31">
        <f>H1493+H1498+H1509</f>
        <v>21849.799999999996</v>
      </c>
      <c r="I1492" s="31">
        <f>I1493+I1498+I1509</f>
        <v>19161.899999999998</v>
      </c>
      <c r="J1492" s="31">
        <f>J1493+J1498+J1509</f>
        <v>9977.1000000000004</v>
      </c>
      <c r="K1492" s="31">
        <f>K1493+K1498+K1509</f>
        <v>9977.1000000000004</v>
      </c>
      <c r="L1492" s="31">
        <f>L1493+L1498+L1509</f>
        <v>9977.1000000000004</v>
      </c>
      <c r="M1492" s="31">
        <f t="shared" ref="M1490:M1553" si="5705">G1492+J1492</f>
        <v>34144</v>
      </c>
      <c r="N1492" s="31">
        <f t="shared" ref="N1490:N1553" si="5706">H1492+K1492</f>
        <v>31826.899999999994</v>
      </c>
      <c r="O1492" s="31">
        <f t="shared" ref="O1490:O1553" si="5707">I1492+L1492</f>
        <v>29139</v>
      </c>
      <c r="P1492" s="31">
        <f>P1493+P1498+P1509</f>
        <v>0</v>
      </c>
      <c r="Q1492" s="31">
        <f>Q1493+Q1498+Q1509</f>
        <v>0</v>
      </c>
      <c r="R1492" s="31">
        <f>R1493+R1498+R1509</f>
        <v>0</v>
      </c>
      <c r="S1492" s="31">
        <f>S1493+S1498+S1509</f>
        <v>0</v>
      </c>
      <c r="T1492" s="31">
        <f>T1493+T1498+T1509</f>
        <v>0</v>
      </c>
      <c r="U1492" s="31">
        <f>U1493+U1498+U1509</f>
        <v>0</v>
      </c>
      <c r="V1492" s="31">
        <f>V1493+V1498+V1509</f>
        <v>0</v>
      </c>
      <c r="W1492" s="31">
        <f>W1493+W1498+W1509</f>
        <v>0</v>
      </c>
      <c r="X1492" s="31">
        <f>X1493+X1498+X1509</f>
        <v>0</v>
      </c>
      <c r="Y1492" s="31">
        <f t="shared" si="5659"/>
        <v>34144</v>
      </c>
      <c r="Z1492" s="31">
        <f t="shared" si="5660"/>
        <v>31826.899999999994</v>
      </c>
      <c r="AA1492" s="31">
        <f t="shared" si="5661"/>
        <v>29139</v>
      </c>
      <c r="AB1492" s="31">
        <f>AB1493+AB1498+AB1509</f>
        <v>0</v>
      </c>
      <c r="AC1492" s="31">
        <f>AC1493+AC1498+AC1509</f>
        <v>0</v>
      </c>
      <c r="AD1492" s="31">
        <f>AD1493+AD1498+AD1509</f>
        <v>0</v>
      </c>
      <c r="AE1492" s="31">
        <f t="shared" si="5662"/>
        <v>34144</v>
      </c>
      <c r="AF1492" s="31">
        <f t="shared" si="5663"/>
        <v>31826.899999999994</v>
      </c>
      <c r="AG1492" s="31">
        <f t="shared" si="5664"/>
        <v>29139</v>
      </c>
      <c r="AH1492" s="31">
        <f>AH1493+AH1498+AH1509</f>
        <v>0</v>
      </c>
      <c r="AI1492" s="31">
        <f>AI1493+AI1498+AI1509</f>
        <v>0</v>
      </c>
      <c r="AJ1492" s="31">
        <f>AJ1493+AJ1498+AJ1509</f>
        <v>-231.387</v>
      </c>
      <c r="AK1492" s="31">
        <f>AK1493+AK1498+AK1509</f>
        <v>0</v>
      </c>
      <c r="AL1492" s="31">
        <f>AL1493+AL1498+AL1509</f>
        <v>0</v>
      </c>
      <c r="AM1492" s="31">
        <f>AM1493+AM1498+AM1509</f>
        <v>0</v>
      </c>
      <c r="AN1492" s="31">
        <f>AN1493+AN1498+AN1509</f>
        <v>0</v>
      </c>
      <c r="AO1492" s="31">
        <f>AO1493+AO1498+AO1509</f>
        <v>0</v>
      </c>
      <c r="AP1492" s="31">
        <f>AP1493+AP1498+AP1509</f>
        <v>0</v>
      </c>
      <c r="AQ1492" s="31">
        <f>AQ1493+AQ1498+AQ1509</f>
        <v>0</v>
      </c>
      <c r="AR1492" s="31">
        <f>AR1493+AR1498+AR1509</f>
        <v>0</v>
      </c>
      <c r="AS1492" s="31">
        <f>AS1493+AS1498+AS1509</f>
        <v>0</v>
      </c>
      <c r="AT1492" s="31">
        <f>AT1493+AT1498+AT1509</f>
        <v>0</v>
      </c>
      <c r="AU1492" s="31">
        <f>AU1493+AU1498+AU1509</f>
        <v>0</v>
      </c>
      <c r="AV1492" s="31">
        <f>AV1493+AV1498+AV1509</f>
        <v>0</v>
      </c>
      <c r="AW1492" s="31">
        <f t="shared" si="5607"/>
        <v>33912.612999999998</v>
      </c>
      <c r="AX1492" s="31">
        <f t="shared" si="5608"/>
        <v>31826.899999999994</v>
      </c>
      <c r="AY1492" s="31">
        <f t="shared" si="5609"/>
        <v>29139</v>
      </c>
      <c r="AZ1492" s="31">
        <f>AZ1493+AZ1498+AZ1509</f>
        <v>0</v>
      </c>
      <c r="BA1492" s="31">
        <f t="shared" si="5610"/>
        <v>33912.612999999998</v>
      </c>
      <c r="BB1492" s="31">
        <f t="shared" si="5611"/>
        <v>31826.899999999994</v>
      </c>
      <c r="BC1492" s="31">
        <f t="shared" si="5612"/>
        <v>29139</v>
      </c>
      <c r="BD1492" s="31">
        <f>BD1493+BD1498+BD1509</f>
        <v>0</v>
      </c>
      <c r="BE1492" s="31">
        <f>BE1493+BE1498+BE1509</f>
        <v>0</v>
      </c>
      <c r="BF1492" s="31">
        <f>BF1493+BF1498+BF1509</f>
        <v>738.33000000000004</v>
      </c>
      <c r="BG1492" s="31">
        <f>BG1493+BG1498+BG1509</f>
        <v>0</v>
      </c>
      <c r="BH1492" s="31">
        <f>BH1493+BH1498+BH1509</f>
        <v>0</v>
      </c>
      <c r="BI1492" s="31">
        <f>BI1493+BI1498+BI1509</f>
        <v>0</v>
      </c>
      <c r="BJ1492" s="31">
        <f>BJ1493+BJ1498+BJ1509</f>
        <v>0</v>
      </c>
      <c r="BK1492" s="31">
        <f>BK1493+BK1498+BK1509</f>
        <v>0</v>
      </c>
      <c r="BL1492" s="31">
        <f>BL1493+BL1498+BL1509</f>
        <v>0</v>
      </c>
      <c r="BM1492" s="31">
        <f>BM1493+BM1498+BM1509</f>
        <v>0</v>
      </c>
      <c r="BN1492" s="31">
        <f>BN1493+BN1498+BN1509</f>
        <v>0</v>
      </c>
      <c r="BO1492" s="31">
        <f t="shared" si="5558"/>
        <v>34650.942999999999</v>
      </c>
      <c r="BP1492" s="31">
        <f t="shared" si="5559"/>
        <v>31826.899999999994</v>
      </c>
      <c r="BQ1492" s="31">
        <f t="shared" si="5560"/>
        <v>29139</v>
      </c>
      <c r="BR1492" s="31">
        <f>BR1493+BR1498+BR1509</f>
        <v>0</v>
      </c>
      <c r="BS1492" s="32"/>
      <c r="BT1492" s="32"/>
      <c r="BU1492" s="28"/>
      <c r="BV1492" s="28"/>
      <c r="BW1492" s="28"/>
      <c r="BX1492" s="28"/>
      <c r="BY1492" s="28"/>
      <c r="BZ1492" s="28"/>
      <c r="CA1492" s="28"/>
      <c r="CB1492" s="28"/>
    </row>
    <row r="1493" s="1" customFormat="1">
      <c r="A1493" s="33" t="s">
        <v>513</v>
      </c>
      <c r="B1493" s="33" t="s">
        <v>70</v>
      </c>
      <c r="C1493" s="33" t="s">
        <v>72</v>
      </c>
      <c r="D1493" s="33" t="s">
        <v>74</v>
      </c>
      <c r="E1493" s="38"/>
      <c r="F1493" s="34" t="s">
        <v>75</v>
      </c>
      <c r="G1493" s="17">
        <f t="shared" ref="G1493:G1496" si="5708">G1494</f>
        <v>255.59999999999999</v>
      </c>
      <c r="H1493" s="17">
        <f t="shared" si="5614"/>
        <v>265.80000000000001</v>
      </c>
      <c r="I1493" s="17">
        <f t="shared" ref="I1493:I1496" si="5709">I1494</f>
        <v>272.89999999999998</v>
      </c>
      <c r="J1493" s="17">
        <f t="shared" ref="J1493:J1496" si="5710">J1494</f>
        <v>0</v>
      </c>
      <c r="K1493" s="17">
        <f t="shared" ref="K1493:K1496" si="5711">K1494</f>
        <v>0</v>
      </c>
      <c r="L1493" s="17">
        <f t="shared" ref="L1493:L1496" si="5712">L1494</f>
        <v>0</v>
      </c>
      <c r="M1493" s="17">
        <f t="shared" si="5705"/>
        <v>255.59999999999999</v>
      </c>
      <c r="N1493" s="17">
        <f t="shared" si="5706"/>
        <v>265.80000000000001</v>
      </c>
      <c r="O1493" s="17">
        <f t="shared" si="5707"/>
        <v>272.89999999999998</v>
      </c>
      <c r="P1493" s="17">
        <f t="shared" ref="P1493:P1496" si="5713">P1494</f>
        <v>0</v>
      </c>
      <c r="Q1493" s="17">
        <f t="shared" ref="Q1493:Q1496" si="5714">Q1494</f>
        <v>0</v>
      </c>
      <c r="R1493" s="17">
        <f t="shared" ref="R1493:R1496" si="5715">R1494</f>
        <v>0</v>
      </c>
      <c r="S1493" s="17">
        <f t="shared" ref="S1493:S1496" si="5716">S1494</f>
        <v>0</v>
      </c>
      <c r="T1493" s="17">
        <f t="shared" ref="T1493:T1496" si="5717">T1494</f>
        <v>0</v>
      </c>
      <c r="U1493" s="17">
        <f t="shared" ref="U1493:U1496" si="5718">U1494</f>
        <v>0</v>
      </c>
      <c r="V1493" s="17">
        <f t="shared" ref="V1493:V1496" si="5719">V1494</f>
        <v>0</v>
      </c>
      <c r="W1493" s="17">
        <f t="shared" ref="W1493:W1496" si="5720">W1494</f>
        <v>0</v>
      </c>
      <c r="X1493" s="17">
        <f t="shared" ref="X1493:X1496" si="5721">X1494</f>
        <v>0</v>
      </c>
      <c r="Y1493" s="17">
        <f t="shared" si="5659"/>
        <v>255.59999999999999</v>
      </c>
      <c r="Z1493" s="17">
        <f t="shared" si="5660"/>
        <v>265.80000000000001</v>
      </c>
      <c r="AA1493" s="17">
        <f t="shared" si="5661"/>
        <v>272.89999999999998</v>
      </c>
      <c r="AB1493" s="17">
        <f t="shared" ref="AB1493:AB1496" si="5722">AB1494</f>
        <v>0</v>
      </c>
      <c r="AC1493" s="17">
        <f t="shared" ref="AC1493:AC1496" si="5723">AC1494</f>
        <v>0</v>
      </c>
      <c r="AD1493" s="17">
        <f t="shared" ref="AD1493:AD1496" si="5724">AD1494</f>
        <v>0</v>
      </c>
      <c r="AE1493" s="17">
        <f t="shared" si="5662"/>
        <v>255.59999999999999</v>
      </c>
      <c r="AF1493" s="17">
        <f t="shared" si="5663"/>
        <v>265.80000000000001</v>
      </c>
      <c r="AG1493" s="17">
        <f t="shared" si="5664"/>
        <v>272.89999999999998</v>
      </c>
      <c r="AH1493" s="17">
        <f t="shared" ref="AH1493:AH1496" si="5725">AH1494</f>
        <v>0</v>
      </c>
      <c r="AI1493" s="17">
        <f t="shared" ref="AI1493:AI1496" si="5726">AI1494</f>
        <v>0</v>
      </c>
      <c r="AJ1493" s="17">
        <f t="shared" ref="AJ1493:AJ1496" si="5727">AJ1494</f>
        <v>0</v>
      </c>
      <c r="AK1493" s="17">
        <f t="shared" ref="AK1493:AK1496" si="5728">AK1494</f>
        <v>0</v>
      </c>
      <c r="AL1493" s="17">
        <f t="shared" ref="AL1493:AL1496" si="5729">AL1494</f>
        <v>0</v>
      </c>
      <c r="AM1493" s="17">
        <f t="shared" ref="AM1493:AM1496" si="5730">AM1494</f>
        <v>0</v>
      </c>
      <c r="AN1493" s="17">
        <f t="shared" ref="AN1493:AN1496" si="5731">AN1494</f>
        <v>0</v>
      </c>
      <c r="AO1493" s="17">
        <f t="shared" ref="AO1493:AO1496" si="5732">AO1494</f>
        <v>0</v>
      </c>
      <c r="AP1493" s="17">
        <f t="shared" ref="AP1493:AP1496" si="5733">AP1494</f>
        <v>0</v>
      </c>
      <c r="AQ1493" s="17">
        <f t="shared" ref="AQ1493:AQ1496" si="5734">AQ1494</f>
        <v>0</v>
      </c>
      <c r="AR1493" s="17">
        <f t="shared" ref="AR1493:AR1496" si="5735">AR1494</f>
        <v>0</v>
      </c>
      <c r="AS1493" s="17">
        <f t="shared" ref="AS1493:AS1496" si="5736">AS1494</f>
        <v>0</v>
      </c>
      <c r="AT1493" s="17">
        <f t="shared" ref="AT1493:AT1496" si="5737">AT1494</f>
        <v>0</v>
      </c>
      <c r="AU1493" s="17">
        <f t="shared" ref="AU1493:AU1496" si="5738">AU1494</f>
        <v>0</v>
      </c>
      <c r="AV1493" s="17">
        <f t="shared" ref="AV1493:AV1496" si="5739">AV1494</f>
        <v>0</v>
      </c>
      <c r="AW1493" s="17">
        <f t="shared" si="5607"/>
        <v>255.59999999999999</v>
      </c>
      <c r="AX1493" s="17">
        <f t="shared" si="5608"/>
        <v>265.80000000000001</v>
      </c>
      <c r="AY1493" s="17">
        <f t="shared" si="5609"/>
        <v>272.89999999999998</v>
      </c>
      <c r="AZ1493" s="17">
        <f t="shared" ref="AZ1493:AZ1496" si="5740">AZ1494</f>
        <v>0</v>
      </c>
      <c r="BA1493" s="17">
        <f t="shared" si="5610"/>
        <v>255.59999999999999</v>
      </c>
      <c r="BB1493" s="17">
        <f t="shared" si="5611"/>
        <v>265.80000000000001</v>
      </c>
      <c r="BC1493" s="17">
        <f t="shared" si="5612"/>
        <v>272.89999999999998</v>
      </c>
      <c r="BD1493" s="17">
        <f t="shared" ref="BD1493:BD1496" si="5741">BD1494</f>
        <v>0</v>
      </c>
      <c r="BE1493" s="17">
        <f t="shared" ref="BE1493:BE1496" si="5742">BE1494</f>
        <v>0</v>
      </c>
      <c r="BF1493" s="17">
        <f t="shared" ref="BF1493:BF1496" si="5743">BF1494</f>
        <v>0</v>
      </c>
      <c r="BG1493" s="17">
        <f t="shared" ref="BG1493:BG1496" si="5744">BG1494</f>
        <v>0</v>
      </c>
      <c r="BH1493" s="17">
        <f t="shared" ref="BH1493:BH1496" si="5745">BH1494</f>
        <v>0</v>
      </c>
      <c r="BI1493" s="17">
        <f t="shared" ref="BI1493:BI1496" si="5746">BI1494</f>
        <v>0</v>
      </c>
      <c r="BJ1493" s="17">
        <f t="shared" ref="BJ1493:BJ1496" si="5747">BJ1494</f>
        <v>0</v>
      </c>
      <c r="BK1493" s="17">
        <f t="shared" ref="BK1493:BK1496" si="5748">BK1494</f>
        <v>0</v>
      </c>
      <c r="BL1493" s="17">
        <f t="shared" ref="BL1493:BL1496" si="5749">BL1494</f>
        <v>0</v>
      </c>
      <c r="BM1493" s="17">
        <f t="shared" ref="BM1493:BM1496" si="5750">BM1494</f>
        <v>0</v>
      </c>
      <c r="BN1493" s="17">
        <f t="shared" ref="BN1493:BN1496" si="5751">BN1494</f>
        <v>0</v>
      </c>
      <c r="BO1493" s="17">
        <f t="shared" si="5558"/>
        <v>255.59999999999999</v>
      </c>
      <c r="BP1493" s="17">
        <f t="shared" si="5559"/>
        <v>265.80000000000001</v>
      </c>
      <c r="BQ1493" s="17">
        <f t="shared" si="5560"/>
        <v>272.89999999999998</v>
      </c>
      <c r="BR1493" s="17">
        <f t="shared" ref="BR1493:BR1496" si="5752">BR1494</f>
        <v>0</v>
      </c>
      <c r="BS1493" s="35"/>
      <c r="BT1493" s="35"/>
      <c r="BU1493" s="1"/>
      <c r="BV1493" s="1"/>
      <c r="BW1493" s="1"/>
      <c r="BX1493" s="1"/>
      <c r="BY1493" s="1"/>
      <c r="BZ1493" s="1"/>
      <c r="CA1493" s="1"/>
      <c r="CB1493" s="1"/>
    </row>
    <row r="1494" s="1" customFormat="1" hidden="1">
      <c r="A1494" s="33" t="s">
        <v>513</v>
      </c>
      <c r="B1494" s="33" t="s">
        <v>70</v>
      </c>
      <c r="C1494" s="33" t="s">
        <v>72</v>
      </c>
      <c r="D1494" s="33" t="s">
        <v>76</v>
      </c>
      <c r="E1494" s="38"/>
      <c r="F1494" s="34" t="s">
        <v>43</v>
      </c>
      <c r="G1494" s="17">
        <f t="shared" si="5708"/>
        <v>255.59999999999999</v>
      </c>
      <c r="H1494" s="17">
        <f t="shared" si="5614"/>
        <v>265.80000000000001</v>
      </c>
      <c r="I1494" s="17">
        <f t="shared" si="5709"/>
        <v>272.89999999999998</v>
      </c>
      <c r="J1494" s="17">
        <f t="shared" si="5710"/>
        <v>0</v>
      </c>
      <c r="K1494" s="17">
        <f t="shared" si="5711"/>
        <v>0</v>
      </c>
      <c r="L1494" s="17">
        <f t="shared" si="5712"/>
        <v>0</v>
      </c>
      <c r="M1494" s="17">
        <f t="shared" si="5705"/>
        <v>255.59999999999999</v>
      </c>
      <c r="N1494" s="17">
        <f t="shared" si="5706"/>
        <v>265.80000000000001</v>
      </c>
      <c r="O1494" s="17">
        <f t="shared" si="5707"/>
        <v>272.89999999999998</v>
      </c>
      <c r="P1494" s="17">
        <f t="shared" si="5713"/>
        <v>0</v>
      </c>
      <c r="Q1494" s="17">
        <f t="shared" si="5714"/>
        <v>0</v>
      </c>
      <c r="R1494" s="17">
        <f t="shared" si="5715"/>
        <v>0</v>
      </c>
      <c r="S1494" s="17">
        <f t="shared" si="5716"/>
        <v>0</v>
      </c>
      <c r="T1494" s="17">
        <f t="shared" si="5717"/>
        <v>0</v>
      </c>
      <c r="U1494" s="17">
        <f t="shared" si="5718"/>
        <v>0</v>
      </c>
      <c r="V1494" s="17">
        <f t="shared" si="5719"/>
        <v>0</v>
      </c>
      <c r="W1494" s="17">
        <f t="shared" si="5720"/>
        <v>0</v>
      </c>
      <c r="X1494" s="17">
        <f t="shared" si="5721"/>
        <v>0</v>
      </c>
      <c r="Y1494" s="17">
        <f t="shared" si="5659"/>
        <v>255.59999999999999</v>
      </c>
      <c r="Z1494" s="17">
        <f t="shared" si="5660"/>
        <v>265.80000000000001</v>
      </c>
      <c r="AA1494" s="17">
        <f t="shared" si="5661"/>
        <v>272.89999999999998</v>
      </c>
      <c r="AB1494" s="17">
        <f t="shared" si="5722"/>
        <v>0</v>
      </c>
      <c r="AC1494" s="17">
        <f t="shared" si="5723"/>
        <v>0</v>
      </c>
      <c r="AD1494" s="17">
        <f t="shared" si="5724"/>
        <v>0</v>
      </c>
      <c r="AE1494" s="17">
        <f t="shared" si="5662"/>
        <v>255.59999999999999</v>
      </c>
      <c r="AF1494" s="17">
        <f t="shared" si="5663"/>
        <v>265.80000000000001</v>
      </c>
      <c r="AG1494" s="17">
        <f t="shared" si="5664"/>
        <v>272.89999999999998</v>
      </c>
      <c r="AH1494" s="17">
        <f t="shared" si="5725"/>
        <v>0</v>
      </c>
      <c r="AI1494" s="17">
        <f t="shared" si="5726"/>
        <v>0</v>
      </c>
      <c r="AJ1494" s="17">
        <f t="shared" si="5727"/>
        <v>0</v>
      </c>
      <c r="AK1494" s="17">
        <f t="shared" si="5728"/>
        <v>0</v>
      </c>
      <c r="AL1494" s="17">
        <f t="shared" si="5729"/>
        <v>0</v>
      </c>
      <c r="AM1494" s="17">
        <f t="shared" si="5730"/>
        <v>0</v>
      </c>
      <c r="AN1494" s="17">
        <f t="shared" si="5731"/>
        <v>0</v>
      </c>
      <c r="AO1494" s="17">
        <f t="shared" si="5732"/>
        <v>0</v>
      </c>
      <c r="AP1494" s="17">
        <f t="shared" si="5733"/>
        <v>0</v>
      </c>
      <c r="AQ1494" s="17">
        <f t="shared" si="5734"/>
        <v>0</v>
      </c>
      <c r="AR1494" s="17">
        <f t="shared" si="5735"/>
        <v>0</v>
      </c>
      <c r="AS1494" s="17">
        <f t="shared" si="5736"/>
        <v>0</v>
      </c>
      <c r="AT1494" s="17">
        <f t="shared" si="5737"/>
        <v>0</v>
      </c>
      <c r="AU1494" s="17">
        <f t="shared" si="5738"/>
        <v>0</v>
      </c>
      <c r="AV1494" s="17">
        <f t="shared" si="5739"/>
        <v>0</v>
      </c>
      <c r="AW1494" s="17">
        <f t="shared" si="5607"/>
        <v>255.59999999999999</v>
      </c>
      <c r="AX1494" s="17">
        <f t="shared" si="5608"/>
        <v>265.80000000000001</v>
      </c>
      <c r="AY1494" s="17">
        <f t="shared" si="5609"/>
        <v>272.89999999999998</v>
      </c>
      <c r="AZ1494" s="17">
        <f t="shared" si="5740"/>
        <v>0</v>
      </c>
      <c r="BA1494" s="17">
        <f t="shared" si="5610"/>
        <v>255.59999999999999</v>
      </c>
      <c r="BB1494" s="17">
        <f t="shared" si="5611"/>
        <v>265.80000000000001</v>
      </c>
      <c r="BC1494" s="17">
        <f t="shared" si="5612"/>
        <v>272.89999999999998</v>
      </c>
      <c r="BD1494" s="17">
        <f t="shared" si="5741"/>
        <v>0</v>
      </c>
      <c r="BE1494" s="17">
        <f t="shared" si="5742"/>
        <v>0</v>
      </c>
      <c r="BF1494" s="17">
        <f t="shared" si="5743"/>
        <v>0</v>
      </c>
      <c r="BG1494" s="17">
        <f t="shared" si="5744"/>
        <v>0</v>
      </c>
      <c r="BH1494" s="17">
        <f t="shared" si="5745"/>
        <v>0</v>
      </c>
      <c r="BI1494" s="17">
        <f t="shared" si="5746"/>
        <v>0</v>
      </c>
      <c r="BJ1494" s="17">
        <f t="shared" si="5747"/>
        <v>0</v>
      </c>
      <c r="BK1494" s="17">
        <f t="shared" si="5748"/>
        <v>0</v>
      </c>
      <c r="BL1494" s="17">
        <f t="shared" si="5749"/>
        <v>0</v>
      </c>
      <c r="BM1494" s="17">
        <f t="shared" si="5750"/>
        <v>0</v>
      </c>
      <c r="BN1494" s="17">
        <f t="shared" si="5751"/>
        <v>0</v>
      </c>
      <c r="BO1494" s="17">
        <f t="shared" si="5558"/>
        <v>255.59999999999999</v>
      </c>
      <c r="BP1494" s="17">
        <f t="shared" si="5559"/>
        <v>265.80000000000001</v>
      </c>
      <c r="BQ1494" s="17">
        <f t="shared" si="5560"/>
        <v>272.89999999999998</v>
      </c>
      <c r="BR1494" s="17">
        <f t="shared" si="5752"/>
        <v>0</v>
      </c>
      <c r="BS1494" s="35">
        <v>0</v>
      </c>
      <c r="BT1494" s="35"/>
      <c r="BU1494" s="1"/>
      <c r="BV1494" s="1"/>
      <c r="BW1494" s="1"/>
      <c r="BX1494" s="1"/>
      <c r="BY1494" s="1"/>
      <c r="BZ1494" s="1"/>
      <c r="CA1494" s="1"/>
      <c r="CB1494" s="1"/>
    </row>
    <row r="1495" s="1" customFormat="1">
      <c r="A1495" s="33" t="s">
        <v>513</v>
      </c>
      <c r="B1495" s="33" t="s">
        <v>70</v>
      </c>
      <c r="C1495" s="33" t="s">
        <v>72</v>
      </c>
      <c r="D1495" s="33" t="s">
        <v>77</v>
      </c>
      <c r="E1495" s="38"/>
      <c r="F1495" s="34" t="s">
        <v>78</v>
      </c>
      <c r="G1495" s="17">
        <f t="shared" si="5708"/>
        <v>255.59999999999999</v>
      </c>
      <c r="H1495" s="17">
        <f t="shared" si="5614"/>
        <v>265.80000000000001</v>
      </c>
      <c r="I1495" s="17">
        <f t="shared" si="5709"/>
        <v>272.89999999999998</v>
      </c>
      <c r="J1495" s="17">
        <f t="shared" si="5710"/>
        <v>0</v>
      </c>
      <c r="K1495" s="17">
        <f t="shared" si="5711"/>
        <v>0</v>
      </c>
      <c r="L1495" s="17">
        <f t="shared" si="5712"/>
        <v>0</v>
      </c>
      <c r="M1495" s="17">
        <f t="shared" si="5705"/>
        <v>255.59999999999999</v>
      </c>
      <c r="N1495" s="17">
        <f t="shared" si="5706"/>
        <v>265.80000000000001</v>
      </c>
      <c r="O1495" s="17">
        <f t="shared" si="5707"/>
        <v>272.89999999999998</v>
      </c>
      <c r="P1495" s="17">
        <f t="shared" si="5713"/>
        <v>0</v>
      </c>
      <c r="Q1495" s="17">
        <f t="shared" si="5714"/>
        <v>0</v>
      </c>
      <c r="R1495" s="17">
        <f t="shared" si="5715"/>
        <v>0</v>
      </c>
      <c r="S1495" s="17">
        <f t="shared" si="5716"/>
        <v>0</v>
      </c>
      <c r="T1495" s="17">
        <f t="shared" si="5717"/>
        <v>0</v>
      </c>
      <c r="U1495" s="17">
        <f t="shared" si="5718"/>
        <v>0</v>
      </c>
      <c r="V1495" s="17">
        <f t="shared" si="5719"/>
        <v>0</v>
      </c>
      <c r="W1495" s="17">
        <f t="shared" si="5720"/>
        <v>0</v>
      </c>
      <c r="X1495" s="17">
        <f t="shared" si="5721"/>
        <v>0</v>
      </c>
      <c r="Y1495" s="17">
        <f t="shared" si="5659"/>
        <v>255.59999999999999</v>
      </c>
      <c r="Z1495" s="17">
        <f t="shared" si="5660"/>
        <v>265.80000000000001</v>
      </c>
      <c r="AA1495" s="17">
        <f t="shared" si="5661"/>
        <v>272.89999999999998</v>
      </c>
      <c r="AB1495" s="17">
        <f t="shared" si="5722"/>
        <v>0</v>
      </c>
      <c r="AC1495" s="17">
        <f t="shared" si="5723"/>
        <v>0</v>
      </c>
      <c r="AD1495" s="17">
        <f t="shared" si="5724"/>
        <v>0</v>
      </c>
      <c r="AE1495" s="17">
        <f t="shared" si="5662"/>
        <v>255.59999999999999</v>
      </c>
      <c r="AF1495" s="17">
        <f t="shared" si="5663"/>
        <v>265.80000000000001</v>
      </c>
      <c r="AG1495" s="17">
        <f t="shared" si="5664"/>
        <v>272.89999999999998</v>
      </c>
      <c r="AH1495" s="17">
        <f t="shared" si="5725"/>
        <v>0</v>
      </c>
      <c r="AI1495" s="17">
        <f t="shared" si="5726"/>
        <v>0</v>
      </c>
      <c r="AJ1495" s="17">
        <f t="shared" si="5727"/>
        <v>0</v>
      </c>
      <c r="AK1495" s="17">
        <f t="shared" si="5728"/>
        <v>0</v>
      </c>
      <c r="AL1495" s="17">
        <f t="shared" si="5729"/>
        <v>0</v>
      </c>
      <c r="AM1495" s="17">
        <f t="shared" si="5730"/>
        <v>0</v>
      </c>
      <c r="AN1495" s="17">
        <f t="shared" si="5731"/>
        <v>0</v>
      </c>
      <c r="AO1495" s="17">
        <f t="shared" si="5732"/>
        <v>0</v>
      </c>
      <c r="AP1495" s="17">
        <f t="shared" si="5733"/>
        <v>0</v>
      </c>
      <c r="AQ1495" s="17">
        <f t="shared" si="5734"/>
        <v>0</v>
      </c>
      <c r="AR1495" s="17">
        <f t="shared" si="5735"/>
        <v>0</v>
      </c>
      <c r="AS1495" s="17">
        <f t="shared" si="5736"/>
        <v>0</v>
      </c>
      <c r="AT1495" s="17">
        <f t="shared" si="5737"/>
        <v>0</v>
      </c>
      <c r="AU1495" s="17">
        <f t="shared" si="5738"/>
        <v>0</v>
      </c>
      <c r="AV1495" s="17">
        <f t="shared" si="5739"/>
        <v>0</v>
      </c>
      <c r="AW1495" s="17">
        <f t="shared" si="5607"/>
        <v>255.59999999999999</v>
      </c>
      <c r="AX1495" s="17">
        <f t="shared" si="5608"/>
        <v>265.80000000000001</v>
      </c>
      <c r="AY1495" s="17">
        <f t="shared" si="5609"/>
        <v>272.89999999999998</v>
      </c>
      <c r="AZ1495" s="17">
        <f t="shared" si="5740"/>
        <v>0</v>
      </c>
      <c r="BA1495" s="17">
        <f t="shared" si="5610"/>
        <v>255.59999999999999</v>
      </c>
      <c r="BB1495" s="17">
        <f t="shared" si="5611"/>
        <v>265.80000000000001</v>
      </c>
      <c r="BC1495" s="17">
        <f t="shared" si="5612"/>
        <v>272.89999999999998</v>
      </c>
      <c r="BD1495" s="17">
        <f t="shared" si="5741"/>
        <v>0</v>
      </c>
      <c r="BE1495" s="17">
        <f t="shared" si="5742"/>
        <v>0</v>
      </c>
      <c r="BF1495" s="17">
        <f t="shared" si="5743"/>
        <v>0</v>
      </c>
      <c r="BG1495" s="17">
        <f t="shared" si="5744"/>
        <v>0</v>
      </c>
      <c r="BH1495" s="17">
        <f t="shared" si="5745"/>
        <v>0</v>
      </c>
      <c r="BI1495" s="17">
        <f t="shared" si="5746"/>
        <v>0</v>
      </c>
      <c r="BJ1495" s="17">
        <f t="shared" si="5747"/>
        <v>0</v>
      </c>
      <c r="BK1495" s="17">
        <f t="shared" si="5748"/>
        <v>0</v>
      </c>
      <c r="BL1495" s="17">
        <f t="shared" si="5749"/>
        <v>0</v>
      </c>
      <c r="BM1495" s="17">
        <f t="shared" si="5750"/>
        <v>0</v>
      </c>
      <c r="BN1495" s="17">
        <f t="shared" si="5751"/>
        <v>0</v>
      </c>
      <c r="BO1495" s="17">
        <f t="shared" si="5558"/>
        <v>255.59999999999999</v>
      </c>
      <c r="BP1495" s="17">
        <f t="shared" si="5559"/>
        <v>265.80000000000001</v>
      </c>
      <c r="BQ1495" s="17">
        <f t="shared" si="5560"/>
        <v>272.89999999999998</v>
      </c>
      <c r="BR1495" s="17">
        <f t="shared" si="5752"/>
        <v>0</v>
      </c>
      <c r="BS1495" s="35"/>
      <c r="BT1495" s="35"/>
      <c r="BU1495" s="1"/>
      <c r="BV1495" s="1"/>
      <c r="BW1495" s="1"/>
      <c r="BX1495" s="1"/>
      <c r="BY1495" s="1"/>
      <c r="BZ1495" s="1"/>
      <c r="CA1495" s="1"/>
      <c r="CB1495" s="1"/>
    </row>
    <row r="1496" s="1" customFormat="1">
      <c r="A1496" s="33" t="s">
        <v>513</v>
      </c>
      <c r="B1496" s="33" t="s">
        <v>70</v>
      </c>
      <c r="C1496" s="33" t="s">
        <v>72</v>
      </c>
      <c r="D1496" s="33" t="s">
        <v>466</v>
      </c>
      <c r="E1496" s="38"/>
      <c r="F1496" s="34" t="s">
        <v>467</v>
      </c>
      <c r="G1496" s="17">
        <f t="shared" si="5708"/>
        <v>255.59999999999999</v>
      </c>
      <c r="H1496" s="17">
        <f t="shared" si="5614"/>
        <v>265.80000000000001</v>
      </c>
      <c r="I1496" s="17">
        <f t="shared" si="5709"/>
        <v>272.89999999999998</v>
      </c>
      <c r="J1496" s="17">
        <f t="shared" si="5710"/>
        <v>0</v>
      </c>
      <c r="K1496" s="17">
        <f t="shared" si="5711"/>
        <v>0</v>
      </c>
      <c r="L1496" s="17">
        <f t="shared" si="5712"/>
        <v>0</v>
      </c>
      <c r="M1496" s="17">
        <f t="shared" si="5705"/>
        <v>255.59999999999999</v>
      </c>
      <c r="N1496" s="17">
        <f t="shared" si="5706"/>
        <v>265.80000000000001</v>
      </c>
      <c r="O1496" s="17">
        <f t="shared" si="5707"/>
        <v>272.89999999999998</v>
      </c>
      <c r="P1496" s="17">
        <f t="shared" si="5713"/>
        <v>0</v>
      </c>
      <c r="Q1496" s="17">
        <f t="shared" si="5714"/>
        <v>0</v>
      </c>
      <c r="R1496" s="17">
        <f t="shared" si="5715"/>
        <v>0</v>
      </c>
      <c r="S1496" s="17">
        <f t="shared" si="5716"/>
        <v>0</v>
      </c>
      <c r="T1496" s="17">
        <f t="shared" si="5717"/>
        <v>0</v>
      </c>
      <c r="U1496" s="17">
        <f t="shared" si="5718"/>
        <v>0</v>
      </c>
      <c r="V1496" s="17">
        <f t="shared" si="5719"/>
        <v>0</v>
      </c>
      <c r="W1496" s="17">
        <f t="shared" si="5720"/>
        <v>0</v>
      </c>
      <c r="X1496" s="17">
        <f t="shared" si="5721"/>
        <v>0</v>
      </c>
      <c r="Y1496" s="17">
        <f t="shared" si="5659"/>
        <v>255.59999999999999</v>
      </c>
      <c r="Z1496" s="17">
        <f t="shared" si="5660"/>
        <v>265.80000000000001</v>
      </c>
      <c r="AA1496" s="17">
        <f t="shared" si="5661"/>
        <v>272.89999999999998</v>
      </c>
      <c r="AB1496" s="17">
        <f t="shared" si="5722"/>
        <v>0</v>
      </c>
      <c r="AC1496" s="17">
        <f t="shared" si="5723"/>
        <v>0</v>
      </c>
      <c r="AD1496" s="17">
        <f t="shared" si="5724"/>
        <v>0</v>
      </c>
      <c r="AE1496" s="17">
        <f t="shared" si="5662"/>
        <v>255.59999999999999</v>
      </c>
      <c r="AF1496" s="17">
        <f t="shared" si="5663"/>
        <v>265.80000000000001</v>
      </c>
      <c r="AG1496" s="17">
        <f t="shared" si="5664"/>
        <v>272.89999999999998</v>
      </c>
      <c r="AH1496" s="17">
        <f t="shared" si="5725"/>
        <v>0</v>
      </c>
      <c r="AI1496" s="17">
        <f t="shared" si="5726"/>
        <v>0</v>
      </c>
      <c r="AJ1496" s="17">
        <f t="shared" si="5727"/>
        <v>0</v>
      </c>
      <c r="AK1496" s="17">
        <f t="shared" si="5728"/>
        <v>0</v>
      </c>
      <c r="AL1496" s="17">
        <f t="shared" si="5729"/>
        <v>0</v>
      </c>
      <c r="AM1496" s="17">
        <f t="shared" si="5730"/>
        <v>0</v>
      </c>
      <c r="AN1496" s="17">
        <f t="shared" si="5731"/>
        <v>0</v>
      </c>
      <c r="AO1496" s="17">
        <f t="shared" si="5732"/>
        <v>0</v>
      </c>
      <c r="AP1496" s="17">
        <f t="shared" si="5733"/>
        <v>0</v>
      </c>
      <c r="AQ1496" s="17">
        <f t="shared" si="5734"/>
        <v>0</v>
      </c>
      <c r="AR1496" s="17">
        <f t="shared" si="5735"/>
        <v>0</v>
      </c>
      <c r="AS1496" s="17">
        <f t="shared" si="5736"/>
        <v>0</v>
      </c>
      <c r="AT1496" s="17">
        <f t="shared" si="5737"/>
        <v>0</v>
      </c>
      <c r="AU1496" s="17">
        <f t="shared" si="5738"/>
        <v>0</v>
      </c>
      <c r="AV1496" s="17">
        <f t="shared" si="5739"/>
        <v>0</v>
      </c>
      <c r="AW1496" s="17">
        <f t="shared" si="5607"/>
        <v>255.59999999999999</v>
      </c>
      <c r="AX1496" s="17">
        <f t="shared" si="5608"/>
        <v>265.80000000000001</v>
      </c>
      <c r="AY1496" s="17">
        <f t="shared" si="5609"/>
        <v>272.89999999999998</v>
      </c>
      <c r="AZ1496" s="17">
        <f t="shared" si="5740"/>
        <v>0</v>
      </c>
      <c r="BA1496" s="17">
        <f t="shared" si="5610"/>
        <v>255.59999999999999</v>
      </c>
      <c r="BB1496" s="17">
        <f t="shared" si="5611"/>
        <v>265.80000000000001</v>
      </c>
      <c r="BC1496" s="17">
        <f t="shared" si="5612"/>
        <v>272.89999999999998</v>
      </c>
      <c r="BD1496" s="17">
        <f t="shared" si="5741"/>
        <v>0</v>
      </c>
      <c r="BE1496" s="17">
        <f t="shared" si="5742"/>
        <v>0</v>
      </c>
      <c r="BF1496" s="17">
        <f t="shared" si="5743"/>
        <v>0</v>
      </c>
      <c r="BG1496" s="17">
        <f t="shared" si="5744"/>
        <v>0</v>
      </c>
      <c r="BH1496" s="17">
        <f t="shared" si="5745"/>
        <v>0</v>
      </c>
      <c r="BI1496" s="17">
        <f t="shared" si="5746"/>
        <v>0</v>
      </c>
      <c r="BJ1496" s="17">
        <f t="shared" si="5747"/>
        <v>0</v>
      </c>
      <c r="BK1496" s="17">
        <f t="shared" si="5748"/>
        <v>0</v>
      </c>
      <c r="BL1496" s="17">
        <f t="shared" si="5749"/>
        <v>0</v>
      </c>
      <c r="BM1496" s="17">
        <f t="shared" si="5750"/>
        <v>0</v>
      </c>
      <c r="BN1496" s="17">
        <f t="shared" si="5751"/>
        <v>0</v>
      </c>
      <c r="BO1496" s="17">
        <f t="shared" si="5558"/>
        <v>255.59999999999999</v>
      </c>
      <c r="BP1496" s="17">
        <f t="shared" si="5559"/>
        <v>265.80000000000001</v>
      </c>
      <c r="BQ1496" s="17">
        <f t="shared" si="5560"/>
        <v>272.89999999999998</v>
      </c>
      <c r="BR1496" s="17">
        <f t="shared" si="5752"/>
        <v>0</v>
      </c>
      <c r="BS1496" s="35"/>
      <c r="BT1496" s="35"/>
      <c r="BU1496" s="1"/>
      <c r="BV1496" s="1"/>
      <c r="BW1496" s="1"/>
      <c r="BX1496" s="1"/>
      <c r="BY1496" s="1"/>
      <c r="BZ1496" s="1"/>
      <c r="CA1496" s="1"/>
      <c r="CB1496" s="1"/>
    </row>
    <row r="1497" s="1" customFormat="1">
      <c r="A1497" s="33" t="s">
        <v>513</v>
      </c>
      <c r="B1497" s="33" t="s">
        <v>70</v>
      </c>
      <c r="C1497" s="33" t="s">
        <v>72</v>
      </c>
      <c r="D1497" s="33" t="s">
        <v>466</v>
      </c>
      <c r="E1497" s="33" t="s">
        <v>48</v>
      </c>
      <c r="F1497" s="34" t="s">
        <v>49</v>
      </c>
      <c r="G1497" s="17">
        <v>255.59999999999999</v>
      </c>
      <c r="H1497" s="17">
        <v>265.80000000000001</v>
      </c>
      <c r="I1497" s="17">
        <v>272.89999999999998</v>
      </c>
      <c r="J1497" s="17"/>
      <c r="K1497" s="17"/>
      <c r="L1497" s="17"/>
      <c r="M1497" s="17">
        <f t="shared" si="5705"/>
        <v>255.59999999999999</v>
      </c>
      <c r="N1497" s="17">
        <f t="shared" si="5706"/>
        <v>265.80000000000001</v>
      </c>
      <c r="O1497" s="17">
        <f t="shared" si="5707"/>
        <v>272.89999999999998</v>
      </c>
      <c r="P1497" s="17"/>
      <c r="Q1497" s="17"/>
      <c r="R1497" s="17"/>
      <c r="S1497" s="17"/>
      <c r="T1497" s="17"/>
      <c r="U1497" s="17"/>
      <c r="V1497" s="17"/>
      <c r="W1497" s="17"/>
      <c r="X1497" s="17"/>
      <c r="Y1497" s="17">
        <f t="shared" si="5659"/>
        <v>255.59999999999999</v>
      </c>
      <c r="Z1497" s="17">
        <f t="shared" si="5660"/>
        <v>265.80000000000001</v>
      </c>
      <c r="AA1497" s="17">
        <f t="shared" si="5661"/>
        <v>272.89999999999998</v>
      </c>
      <c r="AB1497" s="17"/>
      <c r="AC1497" s="17"/>
      <c r="AD1497" s="17"/>
      <c r="AE1497" s="17">
        <f t="shared" si="5662"/>
        <v>255.59999999999999</v>
      </c>
      <c r="AF1497" s="17">
        <f t="shared" si="5663"/>
        <v>265.80000000000001</v>
      </c>
      <c r="AG1497" s="17">
        <f t="shared" si="5664"/>
        <v>272.89999999999998</v>
      </c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>
        <f t="shared" si="5607"/>
        <v>255.59999999999999</v>
      </c>
      <c r="AX1497" s="17">
        <f t="shared" si="5608"/>
        <v>265.80000000000001</v>
      </c>
      <c r="AY1497" s="17">
        <f t="shared" si="5609"/>
        <v>272.89999999999998</v>
      </c>
      <c r="AZ1497" s="17"/>
      <c r="BA1497" s="17">
        <f t="shared" si="5610"/>
        <v>255.59999999999999</v>
      </c>
      <c r="BB1497" s="17">
        <f t="shared" si="5611"/>
        <v>265.80000000000001</v>
      </c>
      <c r="BC1497" s="17">
        <f t="shared" si="5612"/>
        <v>272.89999999999998</v>
      </c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>
        <f t="shared" si="5558"/>
        <v>255.59999999999999</v>
      </c>
      <c r="BP1497" s="17">
        <f t="shared" si="5559"/>
        <v>265.80000000000001</v>
      </c>
      <c r="BQ1497" s="17">
        <f t="shared" si="5560"/>
        <v>272.89999999999998</v>
      </c>
      <c r="BR1497" s="17"/>
      <c r="BS1497" s="35"/>
      <c r="BT1497" s="35"/>
      <c r="BU1497" s="1"/>
      <c r="BV1497" s="1"/>
      <c r="BW1497" s="1"/>
      <c r="BX1497" s="1"/>
      <c r="BY1497" s="1"/>
      <c r="BZ1497" s="1"/>
      <c r="CA1497" s="1"/>
      <c r="CB1497" s="1"/>
    </row>
    <row r="1498" s="1" customFormat="1">
      <c r="A1498" s="33" t="s">
        <v>513</v>
      </c>
      <c r="B1498" s="33" t="s">
        <v>70</v>
      </c>
      <c r="C1498" s="33" t="s">
        <v>72</v>
      </c>
      <c r="D1498" s="33" t="s">
        <v>457</v>
      </c>
      <c r="E1498" s="38"/>
      <c r="F1498" s="34" t="s">
        <v>458</v>
      </c>
      <c r="G1498" s="17">
        <f>G1499+G1503</f>
        <v>23401.5</v>
      </c>
      <c r="H1498" s="17">
        <f>H1499+H1503</f>
        <v>21074.199999999997</v>
      </c>
      <c r="I1498" s="17">
        <f>I1499+I1503</f>
        <v>18379.199999999997</v>
      </c>
      <c r="J1498" s="17">
        <f>J1499+J1503</f>
        <v>9977.1000000000004</v>
      </c>
      <c r="K1498" s="17">
        <f>K1499+K1503</f>
        <v>9977.1000000000004</v>
      </c>
      <c r="L1498" s="17">
        <f>L1499+L1503</f>
        <v>9977.1000000000004</v>
      </c>
      <c r="M1498" s="17">
        <f t="shared" si="5705"/>
        <v>33378.599999999999</v>
      </c>
      <c r="N1498" s="17">
        <f t="shared" si="5706"/>
        <v>31051.299999999996</v>
      </c>
      <c r="O1498" s="17">
        <f t="shared" si="5707"/>
        <v>28356.299999999996</v>
      </c>
      <c r="P1498" s="17">
        <f>P1499+P1503</f>
        <v>0</v>
      </c>
      <c r="Q1498" s="17">
        <f>Q1499+Q1503</f>
        <v>0</v>
      </c>
      <c r="R1498" s="17">
        <f>R1499+R1503</f>
        <v>0</v>
      </c>
      <c r="S1498" s="17">
        <f>S1499+S1503</f>
        <v>0</v>
      </c>
      <c r="T1498" s="17">
        <f>T1499+T1503</f>
        <v>0</v>
      </c>
      <c r="U1498" s="17">
        <f>U1499+U1503</f>
        <v>0</v>
      </c>
      <c r="V1498" s="17">
        <f>V1499+V1503</f>
        <v>0</v>
      </c>
      <c r="W1498" s="17">
        <f>W1499+W1503</f>
        <v>0</v>
      </c>
      <c r="X1498" s="17">
        <f>X1499+X1503</f>
        <v>0</v>
      </c>
      <c r="Y1498" s="17">
        <f t="shared" si="5659"/>
        <v>33378.599999999999</v>
      </c>
      <c r="Z1498" s="17">
        <f t="shared" si="5660"/>
        <v>31051.299999999996</v>
      </c>
      <c r="AA1498" s="17">
        <f t="shared" si="5661"/>
        <v>28356.299999999996</v>
      </c>
      <c r="AB1498" s="17">
        <f>AB1499+AB1503</f>
        <v>0</v>
      </c>
      <c r="AC1498" s="17">
        <f>AC1499+AC1503</f>
        <v>0</v>
      </c>
      <c r="AD1498" s="17">
        <f>AD1499+AD1503</f>
        <v>0</v>
      </c>
      <c r="AE1498" s="17">
        <f t="shared" si="5662"/>
        <v>33378.599999999999</v>
      </c>
      <c r="AF1498" s="17">
        <f t="shared" si="5663"/>
        <v>31051.299999999996</v>
      </c>
      <c r="AG1498" s="17">
        <f t="shared" si="5664"/>
        <v>28356.299999999996</v>
      </c>
      <c r="AH1498" s="17">
        <f>AH1499+AH1503</f>
        <v>0</v>
      </c>
      <c r="AI1498" s="17">
        <f>AI1499+AI1503</f>
        <v>0</v>
      </c>
      <c r="AJ1498" s="17">
        <f>AJ1499+AJ1503</f>
        <v>0</v>
      </c>
      <c r="AK1498" s="17">
        <f>AK1499+AK1503</f>
        <v>0</v>
      </c>
      <c r="AL1498" s="17">
        <f>AL1499+AL1503</f>
        <v>0</v>
      </c>
      <c r="AM1498" s="17">
        <f>AM1499+AM1503</f>
        <v>0</v>
      </c>
      <c r="AN1498" s="17">
        <f>AN1499+AN1503</f>
        <v>0</v>
      </c>
      <c r="AO1498" s="17">
        <f>AO1499+AO1503</f>
        <v>0</v>
      </c>
      <c r="AP1498" s="17">
        <f>AP1499+AP1503</f>
        <v>0</v>
      </c>
      <c r="AQ1498" s="17">
        <f>AQ1499+AQ1503</f>
        <v>0</v>
      </c>
      <c r="AR1498" s="17">
        <f>AR1499+AR1503</f>
        <v>0</v>
      </c>
      <c r="AS1498" s="17">
        <f>AS1499+AS1503</f>
        <v>0</v>
      </c>
      <c r="AT1498" s="17">
        <f>AT1499+AT1503</f>
        <v>0</v>
      </c>
      <c r="AU1498" s="17">
        <f>AU1499+AU1503</f>
        <v>0</v>
      </c>
      <c r="AV1498" s="17">
        <f>AV1499+AV1503</f>
        <v>0</v>
      </c>
      <c r="AW1498" s="17">
        <f t="shared" si="5607"/>
        <v>33378.599999999999</v>
      </c>
      <c r="AX1498" s="17">
        <f t="shared" si="5608"/>
        <v>31051.299999999996</v>
      </c>
      <c r="AY1498" s="17">
        <f t="shared" si="5609"/>
        <v>28356.299999999996</v>
      </c>
      <c r="AZ1498" s="17">
        <f>AZ1499+AZ1503</f>
        <v>0</v>
      </c>
      <c r="BA1498" s="17">
        <f t="shared" si="5610"/>
        <v>33378.599999999999</v>
      </c>
      <c r="BB1498" s="17">
        <f t="shared" si="5611"/>
        <v>31051.299999999996</v>
      </c>
      <c r="BC1498" s="17">
        <f t="shared" si="5612"/>
        <v>28356.299999999996</v>
      </c>
      <c r="BD1498" s="17">
        <f>BD1499+BD1503</f>
        <v>0</v>
      </c>
      <c r="BE1498" s="17">
        <f>BE1499+BE1503</f>
        <v>0</v>
      </c>
      <c r="BF1498" s="17">
        <f>BF1499+BF1503</f>
        <v>738.33000000000004</v>
      </c>
      <c r="BG1498" s="17">
        <f>BG1499+BG1503</f>
        <v>0</v>
      </c>
      <c r="BH1498" s="17">
        <f>BH1499+BH1503</f>
        <v>0</v>
      </c>
      <c r="BI1498" s="17">
        <f>BI1499+BI1503</f>
        <v>0</v>
      </c>
      <c r="BJ1498" s="17">
        <f>BJ1499+BJ1503</f>
        <v>0</v>
      </c>
      <c r="BK1498" s="17">
        <f>BK1499+BK1503</f>
        <v>0</v>
      </c>
      <c r="BL1498" s="17">
        <f>BL1499+BL1503</f>
        <v>0</v>
      </c>
      <c r="BM1498" s="17">
        <f>BM1499+BM1503</f>
        <v>0</v>
      </c>
      <c r="BN1498" s="17">
        <f>BN1499+BN1503</f>
        <v>0</v>
      </c>
      <c r="BO1498" s="17">
        <f t="shared" si="5558"/>
        <v>34116.93</v>
      </c>
      <c r="BP1498" s="17">
        <f t="shared" si="5559"/>
        <v>31051.299999999996</v>
      </c>
      <c r="BQ1498" s="17">
        <f t="shared" si="5560"/>
        <v>28356.299999999996</v>
      </c>
      <c r="BR1498" s="17">
        <f>BR1499+BR1503</f>
        <v>0</v>
      </c>
      <c r="BS1498" s="35"/>
      <c r="BT1498" s="35"/>
      <c r="BU1498" s="1"/>
      <c r="BV1498" s="1"/>
      <c r="BW1498" s="1"/>
      <c r="BX1498" s="1"/>
      <c r="BY1498" s="1"/>
      <c r="BZ1498" s="1"/>
      <c r="CA1498" s="1"/>
      <c r="CB1498" s="1"/>
    </row>
    <row r="1499" s="1" customFormat="1">
      <c r="A1499" s="33" t="s">
        <v>513</v>
      </c>
      <c r="B1499" s="33" t="s">
        <v>70</v>
      </c>
      <c r="C1499" s="33" t="s">
        <v>72</v>
      </c>
      <c r="D1499" s="33" t="s">
        <v>459</v>
      </c>
      <c r="E1499" s="38"/>
      <c r="F1499" s="34" t="s">
        <v>87</v>
      </c>
      <c r="G1499" s="17">
        <f t="shared" ref="G1499:G1503" si="5753">G1500</f>
        <v>6651.3999999999996</v>
      </c>
      <c r="H1499" s="17">
        <f t="shared" ref="H1499:H1503" si="5754">H1500</f>
        <v>6651.3999999999996</v>
      </c>
      <c r="I1499" s="17">
        <f t="shared" ref="I1499:I1503" si="5755">I1500</f>
        <v>6651.3999999999996</v>
      </c>
      <c r="J1499" s="17">
        <f t="shared" ref="J1499:J1503" si="5756">J1500</f>
        <v>9977.1000000000004</v>
      </c>
      <c r="K1499" s="17">
        <f t="shared" ref="K1499:K1503" si="5757">K1500</f>
        <v>9977.1000000000004</v>
      </c>
      <c r="L1499" s="17">
        <f t="shared" ref="L1499:L1503" si="5758">L1500</f>
        <v>9977.1000000000004</v>
      </c>
      <c r="M1499" s="17">
        <f t="shared" si="5705"/>
        <v>16628.5</v>
      </c>
      <c r="N1499" s="17">
        <f t="shared" si="5706"/>
        <v>16628.5</v>
      </c>
      <c r="O1499" s="17">
        <f t="shared" si="5707"/>
        <v>16628.5</v>
      </c>
      <c r="P1499" s="17">
        <f t="shared" ref="P1499:P1503" si="5759">P1500</f>
        <v>0</v>
      </c>
      <c r="Q1499" s="17">
        <f t="shared" ref="Q1499:Q1503" si="5760">Q1500</f>
        <v>0</v>
      </c>
      <c r="R1499" s="17">
        <f t="shared" ref="R1499:R1503" si="5761">R1500</f>
        <v>0</v>
      </c>
      <c r="S1499" s="17">
        <f t="shared" ref="S1499:S1503" si="5762">S1500</f>
        <v>0</v>
      </c>
      <c r="T1499" s="17">
        <f t="shared" ref="T1499:T1503" si="5763">T1500</f>
        <v>0</v>
      </c>
      <c r="U1499" s="17">
        <f t="shared" ref="U1499:U1503" si="5764">U1500</f>
        <v>0</v>
      </c>
      <c r="V1499" s="17">
        <f t="shared" ref="V1499:V1503" si="5765">V1500</f>
        <v>0</v>
      </c>
      <c r="W1499" s="17">
        <f t="shared" ref="W1499:W1503" si="5766">W1500</f>
        <v>0</v>
      </c>
      <c r="X1499" s="17">
        <f t="shared" ref="X1499:X1503" si="5767">X1500</f>
        <v>0</v>
      </c>
      <c r="Y1499" s="17">
        <f t="shared" si="5659"/>
        <v>16628.5</v>
      </c>
      <c r="Z1499" s="17">
        <f t="shared" si="5660"/>
        <v>16628.5</v>
      </c>
      <c r="AA1499" s="17">
        <f t="shared" si="5661"/>
        <v>16628.5</v>
      </c>
      <c r="AB1499" s="17">
        <f t="shared" ref="AB1499:AB1503" si="5768">AB1500</f>
        <v>0</v>
      </c>
      <c r="AC1499" s="17">
        <f t="shared" ref="AC1499:AC1503" si="5769">AC1500</f>
        <v>0</v>
      </c>
      <c r="AD1499" s="17">
        <f t="shared" ref="AD1499:AD1503" si="5770">AD1500</f>
        <v>0</v>
      </c>
      <c r="AE1499" s="17">
        <f t="shared" si="5662"/>
        <v>16628.5</v>
      </c>
      <c r="AF1499" s="17">
        <f t="shared" si="5663"/>
        <v>16628.5</v>
      </c>
      <c r="AG1499" s="17">
        <f t="shared" si="5664"/>
        <v>16628.5</v>
      </c>
      <c r="AH1499" s="17">
        <f t="shared" ref="AH1499:AH1503" si="5771">AH1500</f>
        <v>0</v>
      </c>
      <c r="AI1499" s="17">
        <f t="shared" ref="AI1499:AI1503" si="5772">AI1500</f>
        <v>0</v>
      </c>
      <c r="AJ1499" s="17">
        <f t="shared" ref="AJ1499:AJ1503" si="5773">AJ1500</f>
        <v>0</v>
      </c>
      <c r="AK1499" s="17">
        <f t="shared" ref="AK1499:AK1503" si="5774">AK1500</f>
        <v>0</v>
      </c>
      <c r="AL1499" s="17">
        <f t="shared" ref="AL1499:AL1503" si="5775">AL1500</f>
        <v>0</v>
      </c>
      <c r="AM1499" s="17">
        <f t="shared" ref="AM1499:AM1503" si="5776">AM1500</f>
        <v>0</v>
      </c>
      <c r="AN1499" s="17">
        <f t="shared" ref="AN1499:AN1503" si="5777">AN1500</f>
        <v>0</v>
      </c>
      <c r="AO1499" s="17">
        <f t="shared" ref="AO1499:AO1503" si="5778">AO1500</f>
        <v>0</v>
      </c>
      <c r="AP1499" s="17">
        <f t="shared" ref="AP1499:AP1503" si="5779">AP1500</f>
        <v>0</v>
      </c>
      <c r="AQ1499" s="17">
        <f t="shared" ref="AQ1499:AQ1503" si="5780">AQ1500</f>
        <v>0</v>
      </c>
      <c r="AR1499" s="17">
        <f t="shared" ref="AR1499:AR1503" si="5781">AR1500</f>
        <v>0</v>
      </c>
      <c r="AS1499" s="17">
        <f t="shared" ref="AS1499:AS1503" si="5782">AS1500</f>
        <v>0</v>
      </c>
      <c r="AT1499" s="17">
        <f t="shared" ref="AT1499:AT1503" si="5783">AT1500</f>
        <v>0</v>
      </c>
      <c r="AU1499" s="17">
        <f t="shared" ref="AU1499:AU1503" si="5784">AU1500</f>
        <v>0</v>
      </c>
      <c r="AV1499" s="17">
        <f t="shared" ref="AV1499:AV1503" si="5785">AV1500</f>
        <v>0</v>
      </c>
      <c r="AW1499" s="17">
        <f t="shared" si="5607"/>
        <v>16628.5</v>
      </c>
      <c r="AX1499" s="17">
        <f t="shared" si="5608"/>
        <v>16628.5</v>
      </c>
      <c r="AY1499" s="17">
        <f t="shared" si="5609"/>
        <v>16628.5</v>
      </c>
      <c r="AZ1499" s="17">
        <f t="shared" ref="AZ1499:AZ1503" si="5786">AZ1500</f>
        <v>0</v>
      </c>
      <c r="BA1499" s="17">
        <f t="shared" si="5610"/>
        <v>16628.5</v>
      </c>
      <c r="BB1499" s="17">
        <f t="shared" si="5611"/>
        <v>16628.5</v>
      </c>
      <c r="BC1499" s="17">
        <f t="shared" si="5612"/>
        <v>16628.5</v>
      </c>
      <c r="BD1499" s="17">
        <f t="shared" ref="BD1499:BD1503" si="5787">BD1500</f>
        <v>0</v>
      </c>
      <c r="BE1499" s="17">
        <f t="shared" ref="BE1499:BE1503" si="5788">BE1500</f>
        <v>0</v>
      </c>
      <c r="BF1499" s="17">
        <f t="shared" ref="BF1499:BF1503" si="5789">BF1500</f>
        <v>0</v>
      </c>
      <c r="BG1499" s="17">
        <f t="shared" ref="BG1499:BG1503" si="5790">BG1500</f>
        <v>0</v>
      </c>
      <c r="BH1499" s="17">
        <f t="shared" ref="BH1499:BH1503" si="5791">BH1500</f>
        <v>0</v>
      </c>
      <c r="BI1499" s="17">
        <f t="shared" ref="BI1499:BI1503" si="5792">BI1500</f>
        <v>0</v>
      </c>
      <c r="BJ1499" s="17">
        <f t="shared" ref="BJ1499:BJ1503" si="5793">BJ1500</f>
        <v>0</v>
      </c>
      <c r="BK1499" s="17">
        <f t="shared" ref="BK1499:BK1503" si="5794">BK1500</f>
        <v>0</v>
      </c>
      <c r="BL1499" s="17">
        <f t="shared" ref="BL1499:BL1503" si="5795">BL1500</f>
        <v>0</v>
      </c>
      <c r="BM1499" s="17">
        <f t="shared" ref="BM1499:BM1503" si="5796">BM1500</f>
        <v>0</v>
      </c>
      <c r="BN1499" s="17">
        <f t="shared" ref="BN1499:BN1503" si="5797">BN1500</f>
        <v>0</v>
      </c>
      <c r="BO1499" s="17">
        <f t="shared" si="5558"/>
        <v>16628.5</v>
      </c>
      <c r="BP1499" s="17">
        <f t="shared" si="5559"/>
        <v>16628.5</v>
      </c>
      <c r="BQ1499" s="17">
        <f t="shared" si="5560"/>
        <v>16628.5</v>
      </c>
      <c r="BR1499" s="17">
        <f t="shared" ref="BR1499:BR1503" si="5798">BR1500</f>
        <v>0</v>
      </c>
      <c r="BS1499" s="35"/>
      <c r="BT1499" s="35"/>
      <c r="BU1499" s="1"/>
      <c r="BV1499" s="1"/>
      <c r="BW1499" s="1"/>
      <c r="BX1499" s="1"/>
      <c r="BY1499" s="1"/>
      <c r="BZ1499" s="1"/>
      <c r="CA1499" s="1"/>
      <c r="CB1499" s="1"/>
    </row>
    <row r="1500" s="1" customFormat="1">
      <c r="A1500" s="33" t="s">
        <v>513</v>
      </c>
      <c r="B1500" s="33" t="s">
        <v>70</v>
      </c>
      <c r="C1500" s="33" t="s">
        <v>72</v>
      </c>
      <c r="D1500" s="33" t="s">
        <v>460</v>
      </c>
      <c r="E1500" s="38"/>
      <c r="F1500" s="34" t="s">
        <v>461</v>
      </c>
      <c r="G1500" s="17">
        <f t="shared" si="5753"/>
        <v>6651.3999999999996</v>
      </c>
      <c r="H1500" s="17">
        <f t="shared" si="5754"/>
        <v>6651.3999999999996</v>
      </c>
      <c r="I1500" s="17">
        <f t="shared" si="5755"/>
        <v>6651.3999999999996</v>
      </c>
      <c r="J1500" s="17">
        <f t="shared" si="5756"/>
        <v>9977.1000000000004</v>
      </c>
      <c r="K1500" s="17">
        <f t="shared" si="5757"/>
        <v>9977.1000000000004</v>
      </c>
      <c r="L1500" s="17">
        <f t="shared" si="5758"/>
        <v>9977.1000000000004</v>
      </c>
      <c r="M1500" s="17">
        <f t="shared" si="5705"/>
        <v>16628.5</v>
      </c>
      <c r="N1500" s="17">
        <f t="shared" si="5706"/>
        <v>16628.5</v>
      </c>
      <c r="O1500" s="17">
        <f t="shared" si="5707"/>
        <v>16628.5</v>
      </c>
      <c r="P1500" s="17">
        <f t="shared" si="5759"/>
        <v>0</v>
      </c>
      <c r="Q1500" s="17">
        <f t="shared" si="5760"/>
        <v>0</v>
      </c>
      <c r="R1500" s="17">
        <f t="shared" si="5761"/>
        <v>0</v>
      </c>
      <c r="S1500" s="17">
        <f t="shared" si="5762"/>
        <v>0</v>
      </c>
      <c r="T1500" s="17">
        <f t="shared" si="5763"/>
        <v>0</v>
      </c>
      <c r="U1500" s="17">
        <f t="shared" si="5764"/>
        <v>0</v>
      </c>
      <c r="V1500" s="17">
        <f t="shared" si="5765"/>
        <v>0</v>
      </c>
      <c r="W1500" s="17">
        <f t="shared" si="5766"/>
        <v>0</v>
      </c>
      <c r="X1500" s="17">
        <f t="shared" si="5767"/>
        <v>0</v>
      </c>
      <c r="Y1500" s="17">
        <f t="shared" si="5659"/>
        <v>16628.5</v>
      </c>
      <c r="Z1500" s="17">
        <f t="shared" si="5660"/>
        <v>16628.5</v>
      </c>
      <c r="AA1500" s="17">
        <f t="shared" si="5661"/>
        <v>16628.5</v>
      </c>
      <c r="AB1500" s="17">
        <f t="shared" si="5768"/>
        <v>0</v>
      </c>
      <c r="AC1500" s="17">
        <f t="shared" si="5769"/>
        <v>0</v>
      </c>
      <c r="AD1500" s="17">
        <f t="shared" si="5770"/>
        <v>0</v>
      </c>
      <c r="AE1500" s="17">
        <f t="shared" si="5662"/>
        <v>16628.5</v>
      </c>
      <c r="AF1500" s="17">
        <f t="shared" si="5663"/>
        <v>16628.5</v>
      </c>
      <c r="AG1500" s="17">
        <f t="shared" si="5664"/>
        <v>16628.5</v>
      </c>
      <c r="AH1500" s="17">
        <f t="shared" si="5771"/>
        <v>0</v>
      </c>
      <c r="AI1500" s="17">
        <f t="shared" si="5772"/>
        <v>0</v>
      </c>
      <c r="AJ1500" s="17">
        <f t="shared" si="5773"/>
        <v>0</v>
      </c>
      <c r="AK1500" s="17">
        <f t="shared" si="5774"/>
        <v>0</v>
      </c>
      <c r="AL1500" s="17">
        <f t="shared" si="5775"/>
        <v>0</v>
      </c>
      <c r="AM1500" s="17">
        <f t="shared" si="5776"/>
        <v>0</v>
      </c>
      <c r="AN1500" s="17">
        <f t="shared" si="5777"/>
        <v>0</v>
      </c>
      <c r="AO1500" s="17">
        <f t="shared" si="5778"/>
        <v>0</v>
      </c>
      <c r="AP1500" s="17">
        <f t="shared" si="5779"/>
        <v>0</v>
      </c>
      <c r="AQ1500" s="17">
        <f t="shared" si="5780"/>
        <v>0</v>
      </c>
      <c r="AR1500" s="17">
        <f t="shared" si="5781"/>
        <v>0</v>
      </c>
      <c r="AS1500" s="17">
        <f t="shared" si="5782"/>
        <v>0</v>
      </c>
      <c r="AT1500" s="17">
        <f t="shared" si="5783"/>
        <v>0</v>
      </c>
      <c r="AU1500" s="17">
        <f t="shared" si="5784"/>
        <v>0</v>
      </c>
      <c r="AV1500" s="17">
        <f t="shared" si="5785"/>
        <v>0</v>
      </c>
      <c r="AW1500" s="17">
        <f t="shared" si="5607"/>
        <v>16628.5</v>
      </c>
      <c r="AX1500" s="17">
        <f t="shared" si="5608"/>
        <v>16628.5</v>
      </c>
      <c r="AY1500" s="17">
        <f t="shared" si="5609"/>
        <v>16628.5</v>
      </c>
      <c r="AZ1500" s="17">
        <f t="shared" si="5786"/>
        <v>0</v>
      </c>
      <c r="BA1500" s="17">
        <f t="shared" si="5610"/>
        <v>16628.5</v>
      </c>
      <c r="BB1500" s="17">
        <f t="shared" si="5611"/>
        <v>16628.5</v>
      </c>
      <c r="BC1500" s="17">
        <f t="shared" si="5612"/>
        <v>16628.5</v>
      </c>
      <c r="BD1500" s="17">
        <f t="shared" si="5787"/>
        <v>0</v>
      </c>
      <c r="BE1500" s="17">
        <f t="shared" si="5788"/>
        <v>0</v>
      </c>
      <c r="BF1500" s="17">
        <f t="shared" si="5789"/>
        <v>0</v>
      </c>
      <c r="BG1500" s="17">
        <f t="shared" si="5790"/>
        <v>0</v>
      </c>
      <c r="BH1500" s="17">
        <f t="shared" si="5791"/>
        <v>0</v>
      </c>
      <c r="BI1500" s="17">
        <f t="shared" si="5792"/>
        <v>0</v>
      </c>
      <c r="BJ1500" s="17">
        <f t="shared" si="5793"/>
        <v>0</v>
      </c>
      <c r="BK1500" s="17">
        <f t="shared" si="5794"/>
        <v>0</v>
      </c>
      <c r="BL1500" s="17">
        <f t="shared" si="5795"/>
        <v>0</v>
      </c>
      <c r="BM1500" s="17">
        <f t="shared" si="5796"/>
        <v>0</v>
      </c>
      <c r="BN1500" s="17">
        <f t="shared" si="5797"/>
        <v>0</v>
      </c>
      <c r="BO1500" s="17">
        <f t="shared" si="5558"/>
        <v>16628.5</v>
      </c>
      <c r="BP1500" s="17">
        <f t="shared" si="5559"/>
        <v>16628.5</v>
      </c>
      <c r="BQ1500" s="17">
        <f t="shared" si="5560"/>
        <v>16628.5</v>
      </c>
      <c r="BR1500" s="17">
        <f t="shared" si="5798"/>
        <v>0</v>
      </c>
      <c r="BS1500" s="35"/>
      <c r="BT1500" s="35"/>
      <c r="BU1500" s="1"/>
      <c r="BV1500" s="1"/>
      <c r="BW1500" s="1"/>
      <c r="BX1500" s="1"/>
      <c r="BY1500" s="1"/>
      <c r="BZ1500" s="1"/>
      <c r="CA1500" s="1"/>
      <c r="CB1500" s="1"/>
    </row>
    <row r="1501" s="1" customFormat="1">
      <c r="A1501" s="33" t="s">
        <v>513</v>
      </c>
      <c r="B1501" s="33" t="s">
        <v>70</v>
      </c>
      <c r="C1501" s="33" t="s">
        <v>72</v>
      </c>
      <c r="D1501" s="33" t="s">
        <v>468</v>
      </c>
      <c r="E1501" s="38"/>
      <c r="F1501" s="34" t="s">
        <v>469</v>
      </c>
      <c r="G1501" s="17">
        <f t="shared" si="5753"/>
        <v>6651.3999999999996</v>
      </c>
      <c r="H1501" s="17">
        <f t="shared" si="5754"/>
        <v>6651.3999999999996</v>
      </c>
      <c r="I1501" s="17">
        <f t="shared" si="5755"/>
        <v>6651.3999999999996</v>
      </c>
      <c r="J1501" s="17">
        <f t="shared" si="5756"/>
        <v>9977.1000000000004</v>
      </c>
      <c r="K1501" s="17">
        <f t="shared" si="5757"/>
        <v>9977.1000000000004</v>
      </c>
      <c r="L1501" s="17">
        <f t="shared" si="5758"/>
        <v>9977.1000000000004</v>
      </c>
      <c r="M1501" s="17">
        <f t="shared" si="5705"/>
        <v>16628.5</v>
      </c>
      <c r="N1501" s="17">
        <f t="shared" si="5706"/>
        <v>16628.5</v>
      </c>
      <c r="O1501" s="17">
        <f t="shared" si="5707"/>
        <v>16628.5</v>
      </c>
      <c r="P1501" s="17">
        <f t="shared" si="5759"/>
        <v>0</v>
      </c>
      <c r="Q1501" s="17">
        <f t="shared" si="5760"/>
        <v>0</v>
      </c>
      <c r="R1501" s="17">
        <f t="shared" si="5761"/>
        <v>0</v>
      </c>
      <c r="S1501" s="17">
        <f t="shared" si="5762"/>
        <v>0</v>
      </c>
      <c r="T1501" s="17">
        <f t="shared" si="5763"/>
        <v>0</v>
      </c>
      <c r="U1501" s="17">
        <f t="shared" si="5764"/>
        <v>0</v>
      </c>
      <c r="V1501" s="17">
        <f t="shared" si="5765"/>
        <v>0</v>
      </c>
      <c r="W1501" s="17">
        <f t="shared" si="5766"/>
        <v>0</v>
      </c>
      <c r="X1501" s="17">
        <f t="shared" si="5767"/>
        <v>0</v>
      </c>
      <c r="Y1501" s="17">
        <f t="shared" si="5659"/>
        <v>16628.5</v>
      </c>
      <c r="Z1501" s="17">
        <f t="shared" si="5660"/>
        <v>16628.5</v>
      </c>
      <c r="AA1501" s="17">
        <f t="shared" si="5661"/>
        <v>16628.5</v>
      </c>
      <c r="AB1501" s="17">
        <f t="shared" si="5768"/>
        <v>0</v>
      </c>
      <c r="AC1501" s="17">
        <f t="shared" si="5769"/>
        <v>0</v>
      </c>
      <c r="AD1501" s="17">
        <f t="shared" si="5770"/>
        <v>0</v>
      </c>
      <c r="AE1501" s="17">
        <f t="shared" si="5662"/>
        <v>16628.5</v>
      </c>
      <c r="AF1501" s="17">
        <f t="shared" si="5663"/>
        <v>16628.5</v>
      </c>
      <c r="AG1501" s="17">
        <f t="shared" si="5664"/>
        <v>16628.5</v>
      </c>
      <c r="AH1501" s="17">
        <f t="shared" si="5771"/>
        <v>0</v>
      </c>
      <c r="AI1501" s="17">
        <f t="shared" si="5772"/>
        <v>0</v>
      </c>
      <c r="AJ1501" s="17">
        <f t="shared" si="5773"/>
        <v>0</v>
      </c>
      <c r="AK1501" s="17">
        <f t="shared" si="5774"/>
        <v>0</v>
      </c>
      <c r="AL1501" s="17">
        <f t="shared" si="5775"/>
        <v>0</v>
      </c>
      <c r="AM1501" s="17">
        <f t="shared" si="5776"/>
        <v>0</v>
      </c>
      <c r="AN1501" s="17">
        <f t="shared" si="5777"/>
        <v>0</v>
      </c>
      <c r="AO1501" s="17">
        <f t="shared" si="5778"/>
        <v>0</v>
      </c>
      <c r="AP1501" s="17">
        <f t="shared" si="5779"/>
        <v>0</v>
      </c>
      <c r="AQ1501" s="17">
        <f t="shared" si="5780"/>
        <v>0</v>
      </c>
      <c r="AR1501" s="17">
        <f t="shared" si="5781"/>
        <v>0</v>
      </c>
      <c r="AS1501" s="17">
        <f t="shared" si="5782"/>
        <v>0</v>
      </c>
      <c r="AT1501" s="17">
        <f t="shared" si="5783"/>
        <v>0</v>
      </c>
      <c r="AU1501" s="17">
        <f t="shared" si="5784"/>
        <v>0</v>
      </c>
      <c r="AV1501" s="17">
        <f t="shared" si="5785"/>
        <v>0</v>
      </c>
      <c r="AW1501" s="17">
        <f t="shared" si="5607"/>
        <v>16628.5</v>
      </c>
      <c r="AX1501" s="17">
        <f t="shared" si="5608"/>
        <v>16628.5</v>
      </c>
      <c r="AY1501" s="17">
        <f t="shared" si="5609"/>
        <v>16628.5</v>
      </c>
      <c r="AZ1501" s="17">
        <f t="shared" si="5786"/>
        <v>0</v>
      </c>
      <c r="BA1501" s="17">
        <f t="shared" si="5610"/>
        <v>16628.5</v>
      </c>
      <c r="BB1501" s="17">
        <f t="shared" si="5611"/>
        <v>16628.5</v>
      </c>
      <c r="BC1501" s="17">
        <f t="shared" si="5612"/>
        <v>16628.5</v>
      </c>
      <c r="BD1501" s="17">
        <f t="shared" si="5787"/>
        <v>0</v>
      </c>
      <c r="BE1501" s="17">
        <f t="shared" si="5788"/>
        <v>0</v>
      </c>
      <c r="BF1501" s="17">
        <f t="shared" si="5789"/>
        <v>0</v>
      </c>
      <c r="BG1501" s="17">
        <f t="shared" si="5790"/>
        <v>0</v>
      </c>
      <c r="BH1501" s="17">
        <f t="shared" si="5791"/>
        <v>0</v>
      </c>
      <c r="BI1501" s="17">
        <f t="shared" si="5792"/>
        <v>0</v>
      </c>
      <c r="BJ1501" s="17">
        <f t="shared" si="5793"/>
        <v>0</v>
      </c>
      <c r="BK1501" s="17">
        <f t="shared" si="5794"/>
        <v>0</v>
      </c>
      <c r="BL1501" s="17">
        <f t="shared" si="5795"/>
        <v>0</v>
      </c>
      <c r="BM1501" s="17">
        <f t="shared" si="5796"/>
        <v>0</v>
      </c>
      <c r="BN1501" s="17">
        <f t="shared" si="5797"/>
        <v>0</v>
      </c>
      <c r="BO1501" s="17">
        <f t="shared" si="5558"/>
        <v>16628.5</v>
      </c>
      <c r="BP1501" s="17">
        <f t="shared" si="5559"/>
        <v>16628.5</v>
      </c>
      <c r="BQ1501" s="17">
        <f t="shared" si="5560"/>
        <v>16628.5</v>
      </c>
      <c r="BR1501" s="17">
        <f t="shared" si="5798"/>
        <v>0</v>
      </c>
      <c r="BS1501" s="35"/>
      <c r="BT1501" s="35"/>
      <c r="BU1501" s="1"/>
      <c r="BV1501" s="1"/>
      <c r="BW1501" s="1"/>
      <c r="BX1501" s="1"/>
      <c r="BY1501" s="1"/>
      <c r="BZ1501" s="1"/>
      <c r="CA1501" s="1"/>
      <c r="CB1501" s="1"/>
    </row>
    <row r="1502" s="1" customFormat="1">
      <c r="A1502" s="33" t="s">
        <v>513</v>
      </c>
      <c r="B1502" s="33" t="s">
        <v>70</v>
      </c>
      <c r="C1502" s="33" t="s">
        <v>72</v>
      </c>
      <c r="D1502" s="33" t="s">
        <v>468</v>
      </c>
      <c r="E1502" s="33" t="s">
        <v>50</v>
      </c>
      <c r="F1502" s="34" t="s">
        <v>51</v>
      </c>
      <c r="G1502" s="17">
        <v>6651.3999999999996</v>
      </c>
      <c r="H1502" s="17">
        <v>6651.3999999999996</v>
      </c>
      <c r="I1502" s="17">
        <v>6651.3999999999996</v>
      </c>
      <c r="J1502" s="17">
        <v>9977.1000000000004</v>
      </c>
      <c r="K1502" s="17">
        <v>9977.1000000000004</v>
      </c>
      <c r="L1502" s="17">
        <v>9977.1000000000004</v>
      </c>
      <c r="M1502" s="17">
        <f t="shared" si="5705"/>
        <v>16628.5</v>
      </c>
      <c r="N1502" s="17">
        <f t="shared" si="5706"/>
        <v>16628.5</v>
      </c>
      <c r="O1502" s="17">
        <f t="shared" si="5707"/>
        <v>16628.5</v>
      </c>
      <c r="P1502" s="17"/>
      <c r="Q1502" s="17"/>
      <c r="R1502" s="17"/>
      <c r="S1502" s="17"/>
      <c r="T1502" s="17"/>
      <c r="U1502" s="17"/>
      <c r="V1502" s="17"/>
      <c r="W1502" s="17"/>
      <c r="X1502" s="17"/>
      <c r="Y1502" s="17">
        <f t="shared" si="5659"/>
        <v>16628.5</v>
      </c>
      <c r="Z1502" s="17">
        <f t="shared" si="5660"/>
        <v>16628.5</v>
      </c>
      <c r="AA1502" s="17">
        <f t="shared" si="5661"/>
        <v>16628.5</v>
      </c>
      <c r="AB1502" s="17"/>
      <c r="AC1502" s="17"/>
      <c r="AD1502" s="17"/>
      <c r="AE1502" s="17">
        <f t="shared" si="5662"/>
        <v>16628.5</v>
      </c>
      <c r="AF1502" s="17">
        <f t="shared" si="5663"/>
        <v>16628.5</v>
      </c>
      <c r="AG1502" s="17">
        <f t="shared" si="5664"/>
        <v>16628.5</v>
      </c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>
        <f t="shared" si="5607"/>
        <v>16628.5</v>
      </c>
      <c r="AX1502" s="17">
        <f t="shared" si="5608"/>
        <v>16628.5</v>
      </c>
      <c r="AY1502" s="17">
        <f t="shared" si="5609"/>
        <v>16628.5</v>
      </c>
      <c r="AZ1502" s="17"/>
      <c r="BA1502" s="17">
        <f t="shared" si="5610"/>
        <v>16628.5</v>
      </c>
      <c r="BB1502" s="17">
        <f t="shared" si="5611"/>
        <v>16628.5</v>
      </c>
      <c r="BC1502" s="17">
        <f t="shared" si="5612"/>
        <v>16628.5</v>
      </c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>
        <f t="shared" si="5558"/>
        <v>16628.5</v>
      </c>
      <c r="BP1502" s="17">
        <f t="shared" si="5559"/>
        <v>16628.5</v>
      </c>
      <c r="BQ1502" s="17">
        <f t="shared" si="5560"/>
        <v>16628.5</v>
      </c>
      <c r="BR1502" s="17"/>
      <c r="BS1502" s="35"/>
      <c r="BT1502" s="35">
        <v>56</v>
      </c>
      <c r="BU1502" s="1"/>
      <c r="BV1502" s="1"/>
      <c r="BW1502" s="1"/>
      <c r="BX1502" s="1"/>
      <c r="BY1502" s="1"/>
      <c r="BZ1502" s="1"/>
      <c r="CA1502" s="1"/>
      <c r="CB1502" s="1"/>
    </row>
    <row r="1503" s="1" customFormat="1" hidden="1">
      <c r="A1503" s="33" t="s">
        <v>513</v>
      </c>
      <c r="B1503" s="33" t="s">
        <v>70</v>
      </c>
      <c r="C1503" s="33" t="s">
        <v>72</v>
      </c>
      <c r="D1503" s="33" t="s">
        <v>470</v>
      </c>
      <c r="E1503" s="38"/>
      <c r="F1503" s="34" t="s">
        <v>43</v>
      </c>
      <c r="G1503" s="17">
        <f t="shared" si="5753"/>
        <v>16750.099999999999</v>
      </c>
      <c r="H1503" s="17">
        <f t="shared" si="5754"/>
        <v>14422.799999999999</v>
      </c>
      <c r="I1503" s="17">
        <f t="shared" si="5755"/>
        <v>11727.799999999999</v>
      </c>
      <c r="J1503" s="17">
        <f t="shared" si="5756"/>
        <v>0</v>
      </c>
      <c r="K1503" s="17">
        <f t="shared" si="5757"/>
        <v>0</v>
      </c>
      <c r="L1503" s="17">
        <f t="shared" si="5758"/>
        <v>0</v>
      </c>
      <c r="M1503" s="17">
        <f t="shared" si="5705"/>
        <v>16750.099999999999</v>
      </c>
      <c r="N1503" s="17">
        <f t="shared" si="5706"/>
        <v>14422.799999999999</v>
      </c>
      <c r="O1503" s="17">
        <f t="shared" si="5707"/>
        <v>11727.799999999999</v>
      </c>
      <c r="P1503" s="17">
        <f t="shared" si="5759"/>
        <v>0</v>
      </c>
      <c r="Q1503" s="17">
        <f t="shared" si="5760"/>
        <v>0</v>
      </c>
      <c r="R1503" s="17">
        <f t="shared" si="5761"/>
        <v>0</v>
      </c>
      <c r="S1503" s="17">
        <f t="shared" si="5762"/>
        <v>0</v>
      </c>
      <c r="T1503" s="17">
        <f t="shared" si="5763"/>
        <v>0</v>
      </c>
      <c r="U1503" s="17">
        <f t="shared" si="5764"/>
        <v>0</v>
      </c>
      <c r="V1503" s="17">
        <f t="shared" si="5765"/>
        <v>0</v>
      </c>
      <c r="W1503" s="17">
        <f t="shared" si="5766"/>
        <v>0</v>
      </c>
      <c r="X1503" s="17">
        <f t="shared" si="5767"/>
        <v>0</v>
      </c>
      <c r="Y1503" s="17">
        <f t="shared" si="5659"/>
        <v>16750.099999999999</v>
      </c>
      <c r="Z1503" s="17">
        <f t="shared" si="5660"/>
        <v>14422.799999999999</v>
      </c>
      <c r="AA1503" s="17">
        <f t="shared" si="5661"/>
        <v>11727.799999999999</v>
      </c>
      <c r="AB1503" s="17">
        <f t="shared" si="5768"/>
        <v>0</v>
      </c>
      <c r="AC1503" s="17">
        <f t="shared" si="5769"/>
        <v>0</v>
      </c>
      <c r="AD1503" s="17">
        <f t="shared" si="5770"/>
        <v>0</v>
      </c>
      <c r="AE1503" s="17">
        <f t="shared" si="5662"/>
        <v>16750.099999999999</v>
      </c>
      <c r="AF1503" s="17">
        <f t="shared" si="5663"/>
        <v>14422.799999999999</v>
      </c>
      <c r="AG1503" s="17">
        <f t="shared" si="5664"/>
        <v>11727.799999999999</v>
      </c>
      <c r="AH1503" s="17">
        <f t="shared" si="5771"/>
        <v>0</v>
      </c>
      <c r="AI1503" s="17">
        <f t="shared" si="5772"/>
        <v>0</v>
      </c>
      <c r="AJ1503" s="17">
        <f t="shared" si="5773"/>
        <v>0</v>
      </c>
      <c r="AK1503" s="17">
        <f t="shared" si="5774"/>
        <v>0</v>
      </c>
      <c r="AL1503" s="17">
        <f t="shared" si="5775"/>
        <v>0</v>
      </c>
      <c r="AM1503" s="17">
        <f t="shared" si="5776"/>
        <v>0</v>
      </c>
      <c r="AN1503" s="17">
        <f t="shared" si="5777"/>
        <v>0</v>
      </c>
      <c r="AO1503" s="17">
        <f t="shared" si="5778"/>
        <v>0</v>
      </c>
      <c r="AP1503" s="17">
        <f t="shared" si="5779"/>
        <v>0</v>
      </c>
      <c r="AQ1503" s="17">
        <f t="shared" si="5780"/>
        <v>0</v>
      </c>
      <c r="AR1503" s="17">
        <f t="shared" si="5781"/>
        <v>0</v>
      </c>
      <c r="AS1503" s="17">
        <f t="shared" si="5782"/>
        <v>0</v>
      </c>
      <c r="AT1503" s="17">
        <f t="shared" si="5783"/>
        <v>0</v>
      </c>
      <c r="AU1503" s="17">
        <f t="shared" si="5784"/>
        <v>0</v>
      </c>
      <c r="AV1503" s="17">
        <f t="shared" si="5785"/>
        <v>0</v>
      </c>
      <c r="AW1503" s="17">
        <f t="shared" si="5607"/>
        <v>16750.099999999999</v>
      </c>
      <c r="AX1503" s="17">
        <f t="shared" si="5608"/>
        <v>14422.799999999999</v>
      </c>
      <c r="AY1503" s="17">
        <f t="shared" si="5609"/>
        <v>11727.799999999999</v>
      </c>
      <c r="AZ1503" s="17">
        <f t="shared" si="5786"/>
        <v>0</v>
      </c>
      <c r="BA1503" s="17">
        <f t="shared" si="5610"/>
        <v>16750.099999999999</v>
      </c>
      <c r="BB1503" s="17">
        <f t="shared" si="5611"/>
        <v>14422.799999999999</v>
      </c>
      <c r="BC1503" s="17">
        <f t="shared" si="5612"/>
        <v>11727.799999999999</v>
      </c>
      <c r="BD1503" s="17">
        <f t="shared" si="5787"/>
        <v>0</v>
      </c>
      <c r="BE1503" s="17">
        <f t="shared" si="5788"/>
        <v>0</v>
      </c>
      <c r="BF1503" s="17">
        <f t="shared" si="5789"/>
        <v>738.33000000000004</v>
      </c>
      <c r="BG1503" s="17">
        <f t="shared" si="5790"/>
        <v>0</v>
      </c>
      <c r="BH1503" s="17">
        <f t="shared" si="5791"/>
        <v>0</v>
      </c>
      <c r="BI1503" s="17">
        <f t="shared" si="5792"/>
        <v>0</v>
      </c>
      <c r="BJ1503" s="17">
        <f t="shared" si="5793"/>
        <v>0</v>
      </c>
      <c r="BK1503" s="17">
        <f t="shared" si="5794"/>
        <v>0</v>
      </c>
      <c r="BL1503" s="17">
        <f t="shared" si="5795"/>
        <v>0</v>
      </c>
      <c r="BM1503" s="17">
        <f t="shared" si="5796"/>
        <v>0</v>
      </c>
      <c r="BN1503" s="17">
        <f t="shared" si="5797"/>
        <v>0</v>
      </c>
      <c r="BO1503" s="17">
        <f t="shared" si="5558"/>
        <v>17488.43</v>
      </c>
      <c r="BP1503" s="17">
        <f t="shared" si="5559"/>
        <v>14422.799999999999</v>
      </c>
      <c r="BQ1503" s="17">
        <f t="shared" si="5560"/>
        <v>11727.799999999999</v>
      </c>
      <c r="BR1503" s="17">
        <f t="shared" si="5798"/>
        <v>0</v>
      </c>
      <c r="BS1503" s="35">
        <v>0</v>
      </c>
      <c r="BT1503" s="35"/>
      <c r="BU1503" s="1"/>
      <c r="BV1503" s="1"/>
      <c r="BW1503" s="1"/>
      <c r="BX1503" s="1"/>
      <c r="BY1503" s="1"/>
      <c r="BZ1503" s="1"/>
      <c r="CA1503" s="1"/>
      <c r="CB1503" s="1"/>
    </row>
    <row r="1504" s="1" customFormat="1">
      <c r="A1504" s="33" t="s">
        <v>513</v>
      </c>
      <c r="B1504" s="33" t="s">
        <v>70</v>
      </c>
      <c r="C1504" s="33" t="s">
        <v>72</v>
      </c>
      <c r="D1504" s="33" t="s">
        <v>471</v>
      </c>
      <c r="E1504" s="38"/>
      <c r="F1504" s="34" t="s">
        <v>472</v>
      </c>
      <c r="G1504" s="17">
        <f>G1505+G1507</f>
        <v>16750.099999999999</v>
      </c>
      <c r="H1504" s="17">
        <f>H1505+H1507</f>
        <v>14422.799999999999</v>
      </c>
      <c r="I1504" s="17">
        <f>I1505+I1507</f>
        <v>11727.799999999999</v>
      </c>
      <c r="J1504" s="17">
        <f>J1505+J1507</f>
        <v>0</v>
      </c>
      <c r="K1504" s="17">
        <f>K1505+K1507</f>
        <v>0</v>
      </c>
      <c r="L1504" s="17">
        <f>L1505+L1507</f>
        <v>0</v>
      </c>
      <c r="M1504" s="17">
        <f t="shared" si="5705"/>
        <v>16750.099999999999</v>
      </c>
      <c r="N1504" s="17">
        <f t="shared" si="5706"/>
        <v>14422.799999999999</v>
      </c>
      <c r="O1504" s="17">
        <f t="shared" si="5707"/>
        <v>11727.799999999999</v>
      </c>
      <c r="P1504" s="17">
        <f>P1505+P1507</f>
        <v>0</v>
      </c>
      <c r="Q1504" s="17">
        <f>Q1505+Q1507</f>
        <v>0</v>
      </c>
      <c r="R1504" s="17">
        <f>R1505+R1507</f>
        <v>0</v>
      </c>
      <c r="S1504" s="17">
        <f>S1505+S1507</f>
        <v>0</v>
      </c>
      <c r="T1504" s="17">
        <f>T1505+T1507</f>
        <v>0</v>
      </c>
      <c r="U1504" s="17">
        <f>U1505+U1507</f>
        <v>0</v>
      </c>
      <c r="V1504" s="17">
        <f>V1505+V1507</f>
        <v>0</v>
      </c>
      <c r="W1504" s="17">
        <f>W1505+W1507</f>
        <v>0</v>
      </c>
      <c r="X1504" s="17">
        <f>X1505+X1507</f>
        <v>0</v>
      </c>
      <c r="Y1504" s="17">
        <f t="shared" si="5659"/>
        <v>16750.099999999999</v>
      </c>
      <c r="Z1504" s="17">
        <f t="shared" si="5660"/>
        <v>14422.799999999999</v>
      </c>
      <c r="AA1504" s="17">
        <f t="shared" si="5661"/>
        <v>11727.799999999999</v>
      </c>
      <c r="AB1504" s="17">
        <f>AB1505+AB1507</f>
        <v>0</v>
      </c>
      <c r="AC1504" s="17">
        <f>AC1505+AC1507</f>
        <v>0</v>
      </c>
      <c r="AD1504" s="17">
        <f>AD1505+AD1507</f>
        <v>0</v>
      </c>
      <c r="AE1504" s="17">
        <f t="shared" si="5662"/>
        <v>16750.099999999999</v>
      </c>
      <c r="AF1504" s="17">
        <f t="shared" si="5663"/>
        <v>14422.799999999999</v>
      </c>
      <c r="AG1504" s="17">
        <f t="shared" si="5664"/>
        <v>11727.799999999999</v>
      </c>
      <c r="AH1504" s="17">
        <f>AH1505+AH1507</f>
        <v>0</v>
      </c>
      <c r="AI1504" s="17">
        <f>AI1505+AI1507</f>
        <v>0</v>
      </c>
      <c r="AJ1504" s="17">
        <f>AJ1505+AJ1507</f>
        <v>0</v>
      </c>
      <c r="AK1504" s="17">
        <f>AK1505+AK1507</f>
        <v>0</v>
      </c>
      <c r="AL1504" s="17">
        <f>AL1505+AL1507</f>
        <v>0</v>
      </c>
      <c r="AM1504" s="17">
        <f>AM1505+AM1507</f>
        <v>0</v>
      </c>
      <c r="AN1504" s="17">
        <f>AN1505+AN1507</f>
        <v>0</v>
      </c>
      <c r="AO1504" s="17">
        <f>AO1505+AO1507</f>
        <v>0</v>
      </c>
      <c r="AP1504" s="17">
        <f>AP1505+AP1507</f>
        <v>0</v>
      </c>
      <c r="AQ1504" s="17">
        <f>AQ1505+AQ1507</f>
        <v>0</v>
      </c>
      <c r="AR1504" s="17">
        <f>AR1505+AR1507</f>
        <v>0</v>
      </c>
      <c r="AS1504" s="17">
        <f>AS1505+AS1507</f>
        <v>0</v>
      </c>
      <c r="AT1504" s="17">
        <f>AT1505+AT1507</f>
        <v>0</v>
      </c>
      <c r="AU1504" s="17">
        <f>AU1505+AU1507</f>
        <v>0</v>
      </c>
      <c r="AV1504" s="17">
        <f>AV1505+AV1507</f>
        <v>0</v>
      </c>
      <c r="AW1504" s="17">
        <f t="shared" si="5607"/>
        <v>16750.099999999999</v>
      </c>
      <c r="AX1504" s="17">
        <f t="shared" si="5608"/>
        <v>14422.799999999999</v>
      </c>
      <c r="AY1504" s="17">
        <f t="shared" si="5609"/>
        <v>11727.799999999999</v>
      </c>
      <c r="AZ1504" s="17">
        <f>AZ1505+AZ1507</f>
        <v>0</v>
      </c>
      <c r="BA1504" s="17">
        <f t="shared" si="5610"/>
        <v>16750.099999999999</v>
      </c>
      <c r="BB1504" s="17">
        <f t="shared" si="5611"/>
        <v>14422.799999999999</v>
      </c>
      <c r="BC1504" s="17">
        <f t="shared" si="5612"/>
        <v>11727.799999999999</v>
      </c>
      <c r="BD1504" s="17">
        <f>BD1505+BD1507</f>
        <v>0</v>
      </c>
      <c r="BE1504" s="17">
        <f>BE1505+BE1507</f>
        <v>0</v>
      </c>
      <c r="BF1504" s="17">
        <f>BF1505+BF1507</f>
        <v>738.33000000000004</v>
      </c>
      <c r="BG1504" s="17">
        <f>BG1505+BG1507</f>
        <v>0</v>
      </c>
      <c r="BH1504" s="17">
        <f>BH1505+BH1507</f>
        <v>0</v>
      </c>
      <c r="BI1504" s="17">
        <f>BI1505+BI1507</f>
        <v>0</v>
      </c>
      <c r="BJ1504" s="17">
        <f>BJ1505+BJ1507</f>
        <v>0</v>
      </c>
      <c r="BK1504" s="17">
        <f>BK1505+BK1507</f>
        <v>0</v>
      </c>
      <c r="BL1504" s="17">
        <f>BL1505+BL1507</f>
        <v>0</v>
      </c>
      <c r="BM1504" s="17">
        <f>BM1505+BM1507</f>
        <v>0</v>
      </c>
      <c r="BN1504" s="17">
        <f>BN1505+BN1507</f>
        <v>0</v>
      </c>
      <c r="BO1504" s="17">
        <f t="shared" si="5558"/>
        <v>17488.43</v>
      </c>
      <c r="BP1504" s="17">
        <f t="shared" si="5559"/>
        <v>14422.799999999999</v>
      </c>
      <c r="BQ1504" s="17">
        <f t="shared" si="5560"/>
        <v>11727.799999999999</v>
      </c>
      <c r="BR1504" s="17">
        <f>BR1505+BR1507</f>
        <v>0</v>
      </c>
      <c r="BS1504" s="35"/>
      <c r="BT1504" s="35"/>
      <c r="BU1504" s="1"/>
      <c r="BV1504" s="1"/>
      <c r="BW1504" s="1"/>
      <c r="BX1504" s="1"/>
      <c r="BY1504" s="1"/>
      <c r="BZ1504" s="1"/>
      <c r="CA1504" s="1"/>
      <c r="CB1504" s="1"/>
    </row>
    <row r="1505" s="1" customFormat="1">
      <c r="A1505" s="33" t="s">
        <v>513</v>
      </c>
      <c r="B1505" s="33" t="s">
        <v>70</v>
      </c>
      <c r="C1505" s="33" t="s">
        <v>72</v>
      </c>
      <c r="D1505" s="33" t="s">
        <v>473</v>
      </c>
      <c r="E1505" s="38"/>
      <c r="F1505" s="34" t="s">
        <v>474</v>
      </c>
      <c r="G1505" s="17">
        <f>G1506</f>
        <v>14000.1</v>
      </c>
      <c r="H1505" s="17">
        <f>H1506</f>
        <v>11727.799999999999</v>
      </c>
      <c r="I1505" s="17">
        <f>I1506</f>
        <v>11727.799999999999</v>
      </c>
      <c r="J1505" s="17">
        <f>J1506</f>
        <v>0</v>
      </c>
      <c r="K1505" s="17">
        <f>K1506</f>
        <v>0</v>
      </c>
      <c r="L1505" s="17">
        <f>L1506</f>
        <v>0</v>
      </c>
      <c r="M1505" s="17">
        <f t="shared" si="5705"/>
        <v>14000.1</v>
      </c>
      <c r="N1505" s="17">
        <f t="shared" si="5706"/>
        <v>11727.799999999999</v>
      </c>
      <c r="O1505" s="17">
        <f t="shared" si="5707"/>
        <v>11727.799999999999</v>
      </c>
      <c r="P1505" s="17">
        <f>P1506</f>
        <v>0</v>
      </c>
      <c r="Q1505" s="17">
        <f>Q1506</f>
        <v>0</v>
      </c>
      <c r="R1505" s="17">
        <f>R1506</f>
        <v>0</v>
      </c>
      <c r="S1505" s="17">
        <f>S1506</f>
        <v>0</v>
      </c>
      <c r="T1505" s="17">
        <f>T1506</f>
        <v>0</v>
      </c>
      <c r="U1505" s="17">
        <f>U1506</f>
        <v>0</v>
      </c>
      <c r="V1505" s="17">
        <f>V1506</f>
        <v>0</v>
      </c>
      <c r="W1505" s="17">
        <f>W1506</f>
        <v>0</v>
      </c>
      <c r="X1505" s="17">
        <f>X1506</f>
        <v>0</v>
      </c>
      <c r="Y1505" s="17">
        <f t="shared" si="5659"/>
        <v>14000.1</v>
      </c>
      <c r="Z1505" s="17">
        <f t="shared" si="5660"/>
        <v>11727.799999999999</v>
      </c>
      <c r="AA1505" s="17">
        <f t="shared" si="5661"/>
        <v>11727.799999999999</v>
      </c>
      <c r="AB1505" s="17">
        <f>AB1506</f>
        <v>0</v>
      </c>
      <c r="AC1505" s="17">
        <f>AC1506</f>
        <v>0</v>
      </c>
      <c r="AD1505" s="17">
        <f>AD1506</f>
        <v>0</v>
      </c>
      <c r="AE1505" s="17">
        <f t="shared" si="5662"/>
        <v>14000.1</v>
      </c>
      <c r="AF1505" s="17">
        <f t="shared" si="5663"/>
        <v>11727.799999999999</v>
      </c>
      <c r="AG1505" s="17">
        <f t="shared" si="5664"/>
        <v>11727.799999999999</v>
      </c>
      <c r="AH1505" s="17">
        <f>AH1506</f>
        <v>0</v>
      </c>
      <c r="AI1505" s="17">
        <f>AI1506</f>
        <v>0</v>
      </c>
      <c r="AJ1505" s="17">
        <f>AJ1506</f>
        <v>0</v>
      </c>
      <c r="AK1505" s="17">
        <f>AK1506</f>
        <v>0</v>
      </c>
      <c r="AL1505" s="17">
        <f>AL1506</f>
        <v>0</v>
      </c>
      <c r="AM1505" s="17">
        <f>AM1506</f>
        <v>0</v>
      </c>
      <c r="AN1505" s="17">
        <f>AN1506</f>
        <v>0</v>
      </c>
      <c r="AO1505" s="17">
        <f>AO1506</f>
        <v>0</v>
      </c>
      <c r="AP1505" s="17">
        <f>AP1506</f>
        <v>0</v>
      </c>
      <c r="AQ1505" s="17">
        <f>AQ1506</f>
        <v>0</v>
      </c>
      <c r="AR1505" s="17">
        <f>AR1506</f>
        <v>0</v>
      </c>
      <c r="AS1505" s="17">
        <f>AS1506</f>
        <v>0</v>
      </c>
      <c r="AT1505" s="17">
        <f>AT1506</f>
        <v>0</v>
      </c>
      <c r="AU1505" s="17">
        <f>AU1506</f>
        <v>0</v>
      </c>
      <c r="AV1505" s="17">
        <f>AV1506</f>
        <v>0</v>
      </c>
      <c r="AW1505" s="17">
        <f t="shared" si="5607"/>
        <v>14000.1</v>
      </c>
      <c r="AX1505" s="17">
        <f t="shared" si="5608"/>
        <v>11727.799999999999</v>
      </c>
      <c r="AY1505" s="17">
        <f t="shared" si="5609"/>
        <v>11727.799999999999</v>
      </c>
      <c r="AZ1505" s="17">
        <f>AZ1506</f>
        <v>0</v>
      </c>
      <c r="BA1505" s="17">
        <f t="shared" si="5610"/>
        <v>14000.1</v>
      </c>
      <c r="BB1505" s="17">
        <f t="shared" si="5611"/>
        <v>11727.799999999999</v>
      </c>
      <c r="BC1505" s="17">
        <f t="shared" si="5612"/>
        <v>11727.799999999999</v>
      </c>
      <c r="BD1505" s="17">
        <f>BD1506</f>
        <v>0</v>
      </c>
      <c r="BE1505" s="17">
        <f>BE1506</f>
        <v>0</v>
      </c>
      <c r="BF1505" s="17">
        <f>BF1506</f>
        <v>738.33000000000004</v>
      </c>
      <c r="BG1505" s="17">
        <f>BG1506</f>
        <v>0</v>
      </c>
      <c r="BH1505" s="17">
        <f>BH1506</f>
        <v>0</v>
      </c>
      <c r="BI1505" s="17">
        <f>BI1506</f>
        <v>0</v>
      </c>
      <c r="BJ1505" s="17">
        <f>BJ1506</f>
        <v>0</v>
      </c>
      <c r="BK1505" s="17">
        <f>BK1506</f>
        <v>0</v>
      </c>
      <c r="BL1505" s="17">
        <f>BL1506</f>
        <v>0</v>
      </c>
      <c r="BM1505" s="17">
        <f>BM1506</f>
        <v>0</v>
      </c>
      <c r="BN1505" s="17">
        <f>BN1506</f>
        <v>0</v>
      </c>
      <c r="BO1505" s="17">
        <f t="shared" si="5558"/>
        <v>14738.43</v>
      </c>
      <c r="BP1505" s="17">
        <f t="shared" si="5559"/>
        <v>11727.799999999999</v>
      </c>
      <c r="BQ1505" s="17">
        <f t="shared" si="5560"/>
        <v>11727.799999999999</v>
      </c>
      <c r="BR1505" s="17">
        <f>BR1506</f>
        <v>0</v>
      </c>
      <c r="BS1505" s="35"/>
      <c r="BT1505" s="35"/>
      <c r="BU1505" s="1"/>
      <c r="BV1505" s="1"/>
      <c r="BW1505" s="1"/>
      <c r="BX1505" s="1"/>
      <c r="BY1505" s="1"/>
      <c r="BZ1505" s="1"/>
      <c r="CA1505" s="1"/>
      <c r="CB1505" s="1"/>
    </row>
    <row r="1506" s="1" customFormat="1">
      <c r="A1506" s="33" t="s">
        <v>513</v>
      </c>
      <c r="B1506" s="33" t="s">
        <v>70</v>
      </c>
      <c r="C1506" s="33" t="s">
        <v>72</v>
      </c>
      <c r="D1506" s="33" t="s">
        <v>473</v>
      </c>
      <c r="E1506" s="33" t="s">
        <v>48</v>
      </c>
      <c r="F1506" s="34" t="s">
        <v>49</v>
      </c>
      <c r="G1506" s="17">
        <v>14000.1</v>
      </c>
      <c r="H1506" s="17">
        <v>11727.799999999999</v>
      </c>
      <c r="I1506" s="17">
        <v>11727.799999999999</v>
      </c>
      <c r="J1506" s="17"/>
      <c r="K1506" s="17"/>
      <c r="L1506" s="17"/>
      <c r="M1506" s="17">
        <f t="shared" si="5705"/>
        <v>14000.1</v>
      </c>
      <c r="N1506" s="17">
        <f t="shared" si="5706"/>
        <v>11727.799999999999</v>
      </c>
      <c r="O1506" s="17">
        <f t="shared" si="5707"/>
        <v>11727.799999999999</v>
      </c>
      <c r="P1506" s="17"/>
      <c r="Q1506" s="17"/>
      <c r="R1506" s="17"/>
      <c r="S1506" s="17"/>
      <c r="T1506" s="17"/>
      <c r="U1506" s="17"/>
      <c r="V1506" s="17"/>
      <c r="W1506" s="17"/>
      <c r="X1506" s="17"/>
      <c r="Y1506" s="17">
        <f t="shared" si="5659"/>
        <v>14000.1</v>
      </c>
      <c r="Z1506" s="17">
        <f t="shared" si="5660"/>
        <v>11727.799999999999</v>
      </c>
      <c r="AA1506" s="17">
        <f t="shared" si="5661"/>
        <v>11727.799999999999</v>
      </c>
      <c r="AB1506" s="17"/>
      <c r="AC1506" s="17"/>
      <c r="AD1506" s="17"/>
      <c r="AE1506" s="17">
        <f t="shared" si="5662"/>
        <v>14000.1</v>
      </c>
      <c r="AF1506" s="17">
        <f t="shared" si="5663"/>
        <v>11727.799999999999</v>
      </c>
      <c r="AG1506" s="17">
        <f t="shared" si="5664"/>
        <v>11727.799999999999</v>
      </c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>
        <f t="shared" si="5607"/>
        <v>14000.1</v>
      </c>
      <c r="AX1506" s="17">
        <f t="shared" si="5608"/>
        <v>11727.799999999999</v>
      </c>
      <c r="AY1506" s="17">
        <f t="shared" si="5609"/>
        <v>11727.799999999999</v>
      </c>
      <c r="AZ1506" s="17"/>
      <c r="BA1506" s="17">
        <f t="shared" si="5610"/>
        <v>14000.1</v>
      </c>
      <c r="BB1506" s="17">
        <f t="shared" si="5611"/>
        <v>11727.799999999999</v>
      </c>
      <c r="BC1506" s="17">
        <f t="shared" si="5612"/>
        <v>11727.799999999999</v>
      </c>
      <c r="BD1506" s="17"/>
      <c r="BE1506" s="17"/>
      <c r="BF1506" s="17">
        <v>738.33000000000004</v>
      </c>
      <c r="BG1506" s="17"/>
      <c r="BH1506" s="17"/>
      <c r="BI1506" s="17"/>
      <c r="BJ1506" s="17"/>
      <c r="BK1506" s="17"/>
      <c r="BL1506" s="17"/>
      <c r="BM1506" s="17"/>
      <c r="BN1506" s="17"/>
      <c r="BO1506" s="17">
        <f t="shared" si="5558"/>
        <v>14738.43</v>
      </c>
      <c r="BP1506" s="17">
        <f t="shared" si="5559"/>
        <v>11727.799999999999</v>
      </c>
      <c r="BQ1506" s="17">
        <f t="shared" si="5560"/>
        <v>11727.799999999999</v>
      </c>
      <c r="BR1506" s="17"/>
      <c r="BS1506" s="35"/>
      <c r="BT1506" s="35"/>
      <c r="BU1506" s="1"/>
      <c r="BV1506" s="1"/>
      <c r="BW1506" s="1"/>
      <c r="BX1506" s="1"/>
      <c r="BY1506" s="1"/>
      <c r="BZ1506" s="1"/>
      <c r="CA1506" s="1"/>
      <c r="CB1506" s="1"/>
    </row>
    <row r="1507" s="1" customFormat="1">
      <c r="A1507" s="33" t="s">
        <v>513</v>
      </c>
      <c r="B1507" s="33" t="s">
        <v>70</v>
      </c>
      <c r="C1507" s="33" t="s">
        <v>72</v>
      </c>
      <c r="D1507" s="33" t="s">
        <v>475</v>
      </c>
      <c r="E1507" s="38"/>
      <c r="F1507" s="34" t="s">
        <v>476</v>
      </c>
      <c r="G1507" s="17">
        <f>G1508</f>
        <v>2750</v>
      </c>
      <c r="H1507" s="17">
        <f>H1508</f>
        <v>2695</v>
      </c>
      <c r="I1507" s="17">
        <f>I1508</f>
        <v>0</v>
      </c>
      <c r="J1507" s="17">
        <f>J1508</f>
        <v>0</v>
      </c>
      <c r="K1507" s="17">
        <f>K1508</f>
        <v>0</v>
      </c>
      <c r="L1507" s="17">
        <f>L1508</f>
        <v>0</v>
      </c>
      <c r="M1507" s="17">
        <f t="shared" si="5705"/>
        <v>2750</v>
      </c>
      <c r="N1507" s="17">
        <f t="shared" si="5706"/>
        <v>2695</v>
      </c>
      <c r="O1507" s="17">
        <f t="shared" si="5707"/>
        <v>0</v>
      </c>
      <c r="P1507" s="17">
        <f>P1508</f>
        <v>0</v>
      </c>
      <c r="Q1507" s="17">
        <f>Q1508</f>
        <v>0</v>
      </c>
      <c r="R1507" s="17">
        <f>R1508</f>
        <v>0</v>
      </c>
      <c r="S1507" s="17">
        <f>S1508</f>
        <v>0</v>
      </c>
      <c r="T1507" s="17">
        <f>T1508</f>
        <v>0</v>
      </c>
      <c r="U1507" s="17">
        <f>U1508</f>
        <v>0</v>
      </c>
      <c r="V1507" s="17">
        <f>V1508</f>
        <v>0</v>
      </c>
      <c r="W1507" s="17">
        <f>W1508</f>
        <v>0</v>
      </c>
      <c r="X1507" s="17">
        <f>X1508</f>
        <v>0</v>
      </c>
      <c r="Y1507" s="17">
        <f t="shared" si="5659"/>
        <v>2750</v>
      </c>
      <c r="Z1507" s="17">
        <f t="shared" si="5660"/>
        <v>2695</v>
      </c>
      <c r="AA1507" s="17">
        <f t="shared" si="5661"/>
        <v>0</v>
      </c>
      <c r="AB1507" s="17">
        <f>AB1508</f>
        <v>0</v>
      </c>
      <c r="AC1507" s="17">
        <f>AC1508</f>
        <v>0</v>
      </c>
      <c r="AD1507" s="17">
        <f>AD1508</f>
        <v>0</v>
      </c>
      <c r="AE1507" s="17">
        <f t="shared" si="5662"/>
        <v>2750</v>
      </c>
      <c r="AF1507" s="17">
        <f t="shared" si="5663"/>
        <v>2695</v>
      </c>
      <c r="AG1507" s="17">
        <f t="shared" si="5664"/>
        <v>0</v>
      </c>
      <c r="AH1507" s="17">
        <f>AH1508</f>
        <v>0</v>
      </c>
      <c r="AI1507" s="17">
        <f>AI1508</f>
        <v>0</v>
      </c>
      <c r="AJ1507" s="17">
        <f>AJ1508</f>
        <v>0</v>
      </c>
      <c r="AK1507" s="17">
        <f>AK1508</f>
        <v>0</v>
      </c>
      <c r="AL1507" s="17">
        <f>AL1508</f>
        <v>0</v>
      </c>
      <c r="AM1507" s="17">
        <f>AM1508</f>
        <v>0</v>
      </c>
      <c r="AN1507" s="17">
        <f>AN1508</f>
        <v>0</v>
      </c>
      <c r="AO1507" s="17">
        <f>AO1508</f>
        <v>0</v>
      </c>
      <c r="AP1507" s="17">
        <f>AP1508</f>
        <v>0</v>
      </c>
      <c r="AQ1507" s="17">
        <f>AQ1508</f>
        <v>0</v>
      </c>
      <c r="AR1507" s="17">
        <f>AR1508</f>
        <v>0</v>
      </c>
      <c r="AS1507" s="17">
        <f>AS1508</f>
        <v>0</v>
      </c>
      <c r="AT1507" s="17">
        <f>AT1508</f>
        <v>0</v>
      </c>
      <c r="AU1507" s="17">
        <f>AU1508</f>
        <v>0</v>
      </c>
      <c r="AV1507" s="17">
        <f>AV1508</f>
        <v>0</v>
      </c>
      <c r="AW1507" s="17">
        <f t="shared" si="5607"/>
        <v>2750</v>
      </c>
      <c r="AX1507" s="17">
        <f t="shared" si="5608"/>
        <v>2695</v>
      </c>
      <c r="AY1507" s="17">
        <f t="shared" si="5609"/>
        <v>0</v>
      </c>
      <c r="AZ1507" s="17">
        <f>AZ1508</f>
        <v>0</v>
      </c>
      <c r="BA1507" s="17">
        <f t="shared" si="5610"/>
        <v>2750</v>
      </c>
      <c r="BB1507" s="17">
        <f t="shared" si="5611"/>
        <v>2695</v>
      </c>
      <c r="BC1507" s="17">
        <f t="shared" si="5612"/>
        <v>0</v>
      </c>
      <c r="BD1507" s="17">
        <f>BD1508</f>
        <v>0</v>
      </c>
      <c r="BE1507" s="17">
        <f>BE1508</f>
        <v>0</v>
      </c>
      <c r="BF1507" s="17">
        <f>BF1508</f>
        <v>0</v>
      </c>
      <c r="BG1507" s="17">
        <f>BG1508</f>
        <v>0</v>
      </c>
      <c r="BH1507" s="17">
        <f>BH1508</f>
        <v>0</v>
      </c>
      <c r="BI1507" s="17">
        <f>BI1508</f>
        <v>0</v>
      </c>
      <c r="BJ1507" s="17">
        <f>BJ1508</f>
        <v>0</v>
      </c>
      <c r="BK1507" s="17">
        <f>BK1508</f>
        <v>0</v>
      </c>
      <c r="BL1507" s="17">
        <f>BL1508</f>
        <v>0</v>
      </c>
      <c r="BM1507" s="17">
        <f>BM1508</f>
        <v>0</v>
      </c>
      <c r="BN1507" s="17">
        <f>BN1508</f>
        <v>0</v>
      </c>
      <c r="BO1507" s="17">
        <f t="shared" si="5558"/>
        <v>2750</v>
      </c>
      <c r="BP1507" s="17">
        <f t="shared" si="5559"/>
        <v>2695</v>
      </c>
      <c r="BQ1507" s="17">
        <f t="shared" si="5560"/>
        <v>0</v>
      </c>
      <c r="BR1507" s="17">
        <f>BR1508</f>
        <v>0</v>
      </c>
      <c r="BS1507" s="35"/>
      <c r="BT1507" s="35"/>
      <c r="BU1507" s="1"/>
      <c r="BV1507" s="1"/>
      <c r="BW1507" s="1"/>
      <c r="BX1507" s="1"/>
      <c r="BY1507" s="1"/>
      <c r="BZ1507" s="1"/>
      <c r="CA1507" s="1"/>
      <c r="CB1507" s="1"/>
    </row>
    <row r="1508" s="1" customFormat="1">
      <c r="A1508" s="33" t="s">
        <v>513</v>
      </c>
      <c r="B1508" s="33" t="s">
        <v>70</v>
      </c>
      <c r="C1508" s="33" t="s">
        <v>72</v>
      </c>
      <c r="D1508" s="33" t="s">
        <v>475</v>
      </c>
      <c r="E1508" s="33" t="s">
        <v>50</v>
      </c>
      <c r="F1508" s="34" t="s">
        <v>51</v>
      </c>
      <c r="G1508" s="17">
        <v>2750</v>
      </c>
      <c r="H1508" s="17">
        <v>2695</v>
      </c>
      <c r="I1508" s="17">
        <v>0</v>
      </c>
      <c r="J1508" s="17"/>
      <c r="K1508" s="17"/>
      <c r="L1508" s="17"/>
      <c r="M1508" s="17">
        <f t="shared" si="5705"/>
        <v>2750</v>
      </c>
      <c r="N1508" s="17">
        <f t="shared" si="5706"/>
        <v>2695</v>
      </c>
      <c r="O1508" s="17">
        <f t="shared" si="5707"/>
        <v>0</v>
      </c>
      <c r="P1508" s="17"/>
      <c r="Q1508" s="17"/>
      <c r="R1508" s="17"/>
      <c r="S1508" s="17"/>
      <c r="T1508" s="17"/>
      <c r="U1508" s="17"/>
      <c r="V1508" s="17"/>
      <c r="W1508" s="17"/>
      <c r="X1508" s="17"/>
      <c r="Y1508" s="17">
        <f t="shared" si="5659"/>
        <v>2750</v>
      </c>
      <c r="Z1508" s="17">
        <f t="shared" si="5660"/>
        <v>2695</v>
      </c>
      <c r="AA1508" s="17">
        <f t="shared" si="5661"/>
        <v>0</v>
      </c>
      <c r="AB1508" s="17"/>
      <c r="AC1508" s="17"/>
      <c r="AD1508" s="17"/>
      <c r="AE1508" s="17">
        <f t="shared" si="5662"/>
        <v>2750</v>
      </c>
      <c r="AF1508" s="17">
        <f t="shared" si="5663"/>
        <v>2695</v>
      </c>
      <c r="AG1508" s="17">
        <f t="shared" si="5664"/>
        <v>0</v>
      </c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>
        <f t="shared" si="5607"/>
        <v>2750</v>
      </c>
      <c r="AX1508" s="17">
        <f t="shared" si="5608"/>
        <v>2695</v>
      </c>
      <c r="AY1508" s="17">
        <f t="shared" si="5609"/>
        <v>0</v>
      </c>
      <c r="AZ1508" s="17"/>
      <c r="BA1508" s="17">
        <f t="shared" si="5610"/>
        <v>2750</v>
      </c>
      <c r="BB1508" s="17">
        <f t="shared" si="5611"/>
        <v>2695</v>
      </c>
      <c r="BC1508" s="17">
        <f t="shared" si="5612"/>
        <v>0</v>
      </c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>
        <f t="shared" si="5558"/>
        <v>2750</v>
      </c>
      <c r="BP1508" s="17">
        <f t="shared" si="5559"/>
        <v>2695</v>
      </c>
      <c r="BQ1508" s="17">
        <f t="shared" si="5560"/>
        <v>0</v>
      </c>
      <c r="BR1508" s="17"/>
      <c r="BS1508" s="35"/>
      <c r="BT1508" s="35"/>
      <c r="BU1508" s="1"/>
      <c r="BV1508" s="1"/>
      <c r="BW1508" s="1"/>
      <c r="BX1508" s="1"/>
      <c r="BY1508" s="1"/>
      <c r="BZ1508" s="1"/>
      <c r="CA1508" s="1"/>
      <c r="CB1508" s="1"/>
    </row>
    <row r="1509" s="1" customFormat="1">
      <c r="A1509" s="33" t="s">
        <v>513</v>
      </c>
      <c r="B1509" s="33" t="s">
        <v>70</v>
      </c>
      <c r="C1509" s="33" t="s">
        <v>72</v>
      </c>
      <c r="D1509" s="33" t="s">
        <v>166</v>
      </c>
      <c r="E1509" s="38"/>
      <c r="F1509" s="34" t="s">
        <v>167</v>
      </c>
      <c r="G1509" s="17">
        <f t="shared" ref="G1509:G1521" si="5799">G1510</f>
        <v>509.80000000000001</v>
      </c>
      <c r="H1509" s="17">
        <f t="shared" ref="H1509:H1519" si="5800">H1510</f>
        <v>509.80000000000001</v>
      </c>
      <c r="I1509" s="17">
        <f t="shared" ref="I1509:I1521" si="5801">I1510</f>
        <v>509.80000000000001</v>
      </c>
      <c r="J1509" s="17">
        <f t="shared" ref="J1509:J1521" si="5802">J1510</f>
        <v>0</v>
      </c>
      <c r="K1509" s="17">
        <f t="shared" ref="K1509:K1521" si="5803">K1510</f>
        <v>0</v>
      </c>
      <c r="L1509" s="17">
        <f t="shared" ref="L1509:L1521" si="5804">L1510</f>
        <v>0</v>
      </c>
      <c r="M1509" s="17">
        <f t="shared" si="5705"/>
        <v>509.80000000000001</v>
      </c>
      <c r="N1509" s="17">
        <f t="shared" si="5706"/>
        <v>509.80000000000001</v>
      </c>
      <c r="O1509" s="17">
        <f t="shared" si="5707"/>
        <v>509.80000000000001</v>
      </c>
      <c r="P1509" s="17">
        <f t="shared" ref="P1509:P1521" si="5805">P1510</f>
        <v>0</v>
      </c>
      <c r="Q1509" s="17">
        <f t="shared" ref="Q1509:Q1521" si="5806">Q1510</f>
        <v>0</v>
      </c>
      <c r="R1509" s="17">
        <f t="shared" ref="R1509:R1521" si="5807">R1510</f>
        <v>0</v>
      </c>
      <c r="S1509" s="17">
        <f t="shared" ref="S1509:S1521" si="5808">S1510</f>
        <v>0</v>
      </c>
      <c r="T1509" s="17">
        <f t="shared" ref="T1509:T1521" si="5809">T1510</f>
        <v>0</v>
      </c>
      <c r="U1509" s="17">
        <f t="shared" ref="U1509:U1521" si="5810">U1510</f>
        <v>0</v>
      </c>
      <c r="V1509" s="17">
        <f t="shared" ref="V1509:V1521" si="5811">V1510</f>
        <v>0</v>
      </c>
      <c r="W1509" s="17">
        <f t="shared" ref="W1509:W1521" si="5812">W1510</f>
        <v>0</v>
      </c>
      <c r="X1509" s="17">
        <f t="shared" ref="X1509:X1521" si="5813">X1510</f>
        <v>0</v>
      </c>
      <c r="Y1509" s="17">
        <f t="shared" si="5659"/>
        <v>509.80000000000001</v>
      </c>
      <c r="Z1509" s="17">
        <f t="shared" si="5660"/>
        <v>509.80000000000001</v>
      </c>
      <c r="AA1509" s="17">
        <f t="shared" si="5661"/>
        <v>509.80000000000001</v>
      </c>
      <c r="AB1509" s="17">
        <f t="shared" ref="AB1509:AB1521" si="5814">AB1510</f>
        <v>0</v>
      </c>
      <c r="AC1509" s="17">
        <f t="shared" ref="AC1509:AC1521" si="5815">AC1510</f>
        <v>0</v>
      </c>
      <c r="AD1509" s="17">
        <f t="shared" ref="AD1509:AD1521" si="5816">AD1510</f>
        <v>0</v>
      </c>
      <c r="AE1509" s="17">
        <f t="shared" si="5662"/>
        <v>509.80000000000001</v>
      </c>
      <c r="AF1509" s="17">
        <f t="shared" si="5663"/>
        <v>509.80000000000001</v>
      </c>
      <c r="AG1509" s="17">
        <f t="shared" si="5664"/>
        <v>509.80000000000001</v>
      </c>
      <c r="AH1509" s="17">
        <f t="shared" ref="AH1509:AH1521" si="5817">AH1510</f>
        <v>0</v>
      </c>
      <c r="AI1509" s="17">
        <f t="shared" ref="AI1509:AI1521" si="5818">AI1510</f>
        <v>0</v>
      </c>
      <c r="AJ1509" s="17">
        <f t="shared" ref="AJ1509:AJ1521" si="5819">AJ1510</f>
        <v>-231.387</v>
      </c>
      <c r="AK1509" s="17">
        <f t="shared" ref="AK1509:AK1521" si="5820">AK1510</f>
        <v>0</v>
      </c>
      <c r="AL1509" s="17">
        <f t="shared" ref="AL1509:AL1521" si="5821">AL1510</f>
        <v>0</v>
      </c>
      <c r="AM1509" s="17">
        <f t="shared" ref="AM1509:AM1521" si="5822">AM1510</f>
        <v>0</v>
      </c>
      <c r="AN1509" s="17">
        <f t="shared" ref="AN1509:AN1521" si="5823">AN1510</f>
        <v>0</v>
      </c>
      <c r="AO1509" s="17">
        <f t="shared" ref="AO1509:AO1521" si="5824">AO1510</f>
        <v>0</v>
      </c>
      <c r="AP1509" s="17">
        <f t="shared" ref="AP1509:AP1521" si="5825">AP1510</f>
        <v>0</v>
      </c>
      <c r="AQ1509" s="17">
        <f t="shared" ref="AQ1509:AQ1521" si="5826">AQ1510</f>
        <v>0</v>
      </c>
      <c r="AR1509" s="17">
        <f t="shared" ref="AR1509:AR1521" si="5827">AR1510</f>
        <v>0</v>
      </c>
      <c r="AS1509" s="17">
        <f t="shared" ref="AS1509:AS1521" si="5828">AS1510</f>
        <v>0</v>
      </c>
      <c r="AT1509" s="17">
        <f t="shared" ref="AT1509:AT1521" si="5829">AT1510</f>
        <v>0</v>
      </c>
      <c r="AU1509" s="17">
        <f t="shared" ref="AU1509:AU1521" si="5830">AU1510</f>
        <v>0</v>
      </c>
      <c r="AV1509" s="17">
        <f t="shared" ref="AV1509:AV1521" si="5831">AV1510</f>
        <v>0</v>
      </c>
      <c r="AW1509" s="17">
        <f t="shared" si="5607"/>
        <v>278.41300000000001</v>
      </c>
      <c r="AX1509" s="17">
        <f t="shared" si="5608"/>
        <v>509.80000000000001</v>
      </c>
      <c r="AY1509" s="17">
        <f t="shared" si="5609"/>
        <v>509.80000000000001</v>
      </c>
      <c r="AZ1509" s="17">
        <f t="shared" ref="AZ1509:AZ1521" si="5832">AZ1510</f>
        <v>0</v>
      </c>
      <c r="BA1509" s="17">
        <f t="shared" si="5610"/>
        <v>278.41300000000001</v>
      </c>
      <c r="BB1509" s="17">
        <f t="shared" si="5611"/>
        <v>509.80000000000001</v>
      </c>
      <c r="BC1509" s="17">
        <f t="shared" si="5612"/>
        <v>509.80000000000001</v>
      </c>
      <c r="BD1509" s="17">
        <f t="shared" ref="BD1509:BD1521" si="5833">BD1510</f>
        <v>0</v>
      </c>
      <c r="BE1509" s="17">
        <f t="shared" ref="BE1509:BE1521" si="5834">BE1510</f>
        <v>0</v>
      </c>
      <c r="BF1509" s="17">
        <f t="shared" ref="BF1509:BF1521" si="5835">BF1510</f>
        <v>0</v>
      </c>
      <c r="BG1509" s="17">
        <f t="shared" ref="BG1509:BG1521" si="5836">BG1510</f>
        <v>0</v>
      </c>
      <c r="BH1509" s="17">
        <f t="shared" ref="BH1509:BH1521" si="5837">BH1510</f>
        <v>0</v>
      </c>
      <c r="BI1509" s="17">
        <f t="shared" ref="BI1509:BI1521" si="5838">BI1510</f>
        <v>0</v>
      </c>
      <c r="BJ1509" s="17">
        <f t="shared" ref="BJ1509:BJ1521" si="5839">BJ1510</f>
        <v>0</v>
      </c>
      <c r="BK1509" s="17">
        <f t="shared" ref="BK1509:BK1521" si="5840">BK1510</f>
        <v>0</v>
      </c>
      <c r="BL1509" s="17">
        <f t="shared" ref="BL1509:BL1521" si="5841">BL1510</f>
        <v>0</v>
      </c>
      <c r="BM1509" s="17">
        <f t="shared" ref="BM1509:BM1521" si="5842">BM1510</f>
        <v>0</v>
      </c>
      <c r="BN1509" s="17">
        <f t="shared" ref="BN1509:BN1521" si="5843">BN1510</f>
        <v>0</v>
      </c>
      <c r="BO1509" s="17">
        <f t="shared" si="5558"/>
        <v>278.41300000000001</v>
      </c>
      <c r="BP1509" s="17">
        <f t="shared" si="5559"/>
        <v>509.80000000000001</v>
      </c>
      <c r="BQ1509" s="17">
        <f t="shared" si="5560"/>
        <v>509.80000000000001</v>
      </c>
      <c r="BR1509" s="17">
        <f t="shared" ref="BR1509:BR1521" si="5844">BR1510</f>
        <v>0</v>
      </c>
      <c r="BS1509" s="35"/>
      <c r="BT1509" s="35"/>
      <c r="BU1509" s="1"/>
      <c r="BV1509" s="1"/>
      <c r="BW1509" s="1"/>
      <c r="BX1509" s="1"/>
      <c r="BY1509" s="1"/>
      <c r="BZ1509" s="1"/>
      <c r="CA1509" s="1"/>
      <c r="CB1509" s="1"/>
    </row>
    <row r="1510" s="1" customFormat="1" hidden="1">
      <c r="A1510" s="33" t="s">
        <v>513</v>
      </c>
      <c r="B1510" s="33" t="s">
        <v>70</v>
      </c>
      <c r="C1510" s="33" t="s">
        <v>72</v>
      </c>
      <c r="D1510" s="33" t="s">
        <v>168</v>
      </c>
      <c r="E1510" s="38"/>
      <c r="F1510" s="34" t="s">
        <v>43</v>
      </c>
      <c r="G1510" s="17">
        <f t="shared" si="5799"/>
        <v>509.80000000000001</v>
      </c>
      <c r="H1510" s="17">
        <f t="shared" si="5800"/>
        <v>509.80000000000001</v>
      </c>
      <c r="I1510" s="17">
        <f t="shared" si="5801"/>
        <v>509.80000000000001</v>
      </c>
      <c r="J1510" s="17">
        <f t="shared" si="5802"/>
        <v>0</v>
      </c>
      <c r="K1510" s="17">
        <f t="shared" si="5803"/>
        <v>0</v>
      </c>
      <c r="L1510" s="17">
        <f t="shared" si="5804"/>
        <v>0</v>
      </c>
      <c r="M1510" s="17">
        <f t="shared" si="5705"/>
        <v>509.80000000000001</v>
      </c>
      <c r="N1510" s="17">
        <f t="shared" si="5706"/>
        <v>509.80000000000001</v>
      </c>
      <c r="O1510" s="17">
        <f t="shared" si="5707"/>
        <v>509.80000000000001</v>
      </c>
      <c r="P1510" s="17">
        <f t="shared" si="5805"/>
        <v>0</v>
      </c>
      <c r="Q1510" s="17">
        <f t="shared" si="5806"/>
        <v>0</v>
      </c>
      <c r="R1510" s="17">
        <f t="shared" si="5807"/>
        <v>0</v>
      </c>
      <c r="S1510" s="17">
        <f t="shared" si="5808"/>
        <v>0</v>
      </c>
      <c r="T1510" s="17">
        <f t="shared" si="5809"/>
        <v>0</v>
      </c>
      <c r="U1510" s="17">
        <f t="shared" si="5810"/>
        <v>0</v>
      </c>
      <c r="V1510" s="17">
        <f t="shared" si="5811"/>
        <v>0</v>
      </c>
      <c r="W1510" s="17">
        <f t="shared" si="5812"/>
        <v>0</v>
      </c>
      <c r="X1510" s="17">
        <f t="shared" si="5813"/>
        <v>0</v>
      </c>
      <c r="Y1510" s="17">
        <f t="shared" si="5659"/>
        <v>509.80000000000001</v>
      </c>
      <c r="Z1510" s="17">
        <f t="shared" si="5660"/>
        <v>509.80000000000001</v>
      </c>
      <c r="AA1510" s="17">
        <f t="shared" si="5661"/>
        <v>509.80000000000001</v>
      </c>
      <c r="AB1510" s="17">
        <f t="shared" si="5814"/>
        <v>0</v>
      </c>
      <c r="AC1510" s="17">
        <f t="shared" si="5815"/>
        <v>0</v>
      </c>
      <c r="AD1510" s="17">
        <f t="shared" si="5816"/>
        <v>0</v>
      </c>
      <c r="AE1510" s="17">
        <f t="shared" si="5662"/>
        <v>509.80000000000001</v>
      </c>
      <c r="AF1510" s="17">
        <f t="shared" si="5663"/>
        <v>509.80000000000001</v>
      </c>
      <c r="AG1510" s="17">
        <f t="shared" si="5664"/>
        <v>509.80000000000001</v>
      </c>
      <c r="AH1510" s="17">
        <f t="shared" si="5817"/>
        <v>0</v>
      </c>
      <c r="AI1510" s="17">
        <f t="shared" si="5818"/>
        <v>0</v>
      </c>
      <c r="AJ1510" s="17">
        <f t="shared" si="5819"/>
        <v>-231.387</v>
      </c>
      <c r="AK1510" s="17">
        <f t="shared" si="5820"/>
        <v>0</v>
      </c>
      <c r="AL1510" s="17">
        <f t="shared" si="5821"/>
        <v>0</v>
      </c>
      <c r="AM1510" s="17">
        <f t="shared" si="5822"/>
        <v>0</v>
      </c>
      <c r="AN1510" s="17">
        <f t="shared" si="5823"/>
        <v>0</v>
      </c>
      <c r="AO1510" s="17">
        <f t="shared" si="5824"/>
        <v>0</v>
      </c>
      <c r="AP1510" s="17">
        <f t="shared" si="5825"/>
        <v>0</v>
      </c>
      <c r="AQ1510" s="17">
        <f t="shared" si="5826"/>
        <v>0</v>
      </c>
      <c r="AR1510" s="17">
        <f t="shared" si="5827"/>
        <v>0</v>
      </c>
      <c r="AS1510" s="17">
        <f t="shared" si="5828"/>
        <v>0</v>
      </c>
      <c r="AT1510" s="17">
        <f t="shared" si="5829"/>
        <v>0</v>
      </c>
      <c r="AU1510" s="17">
        <f t="shared" si="5830"/>
        <v>0</v>
      </c>
      <c r="AV1510" s="17">
        <f t="shared" si="5831"/>
        <v>0</v>
      </c>
      <c r="AW1510" s="17">
        <f t="shared" si="5607"/>
        <v>278.41300000000001</v>
      </c>
      <c r="AX1510" s="17">
        <f t="shared" si="5608"/>
        <v>509.80000000000001</v>
      </c>
      <c r="AY1510" s="17">
        <f t="shared" si="5609"/>
        <v>509.80000000000001</v>
      </c>
      <c r="AZ1510" s="17">
        <f t="shared" si="5832"/>
        <v>0</v>
      </c>
      <c r="BA1510" s="17">
        <f t="shared" si="5610"/>
        <v>278.41300000000001</v>
      </c>
      <c r="BB1510" s="17">
        <f t="shared" si="5611"/>
        <v>509.80000000000001</v>
      </c>
      <c r="BC1510" s="17">
        <f t="shared" si="5612"/>
        <v>509.80000000000001</v>
      </c>
      <c r="BD1510" s="17">
        <f t="shared" si="5833"/>
        <v>0</v>
      </c>
      <c r="BE1510" s="17">
        <f t="shared" si="5834"/>
        <v>0</v>
      </c>
      <c r="BF1510" s="17">
        <f t="shared" si="5835"/>
        <v>0</v>
      </c>
      <c r="BG1510" s="17">
        <f t="shared" si="5836"/>
        <v>0</v>
      </c>
      <c r="BH1510" s="17">
        <f t="shared" si="5837"/>
        <v>0</v>
      </c>
      <c r="BI1510" s="17">
        <f t="shared" si="5838"/>
        <v>0</v>
      </c>
      <c r="BJ1510" s="17">
        <f t="shared" si="5839"/>
        <v>0</v>
      </c>
      <c r="BK1510" s="17">
        <f t="shared" si="5840"/>
        <v>0</v>
      </c>
      <c r="BL1510" s="17">
        <f t="shared" si="5841"/>
        <v>0</v>
      </c>
      <c r="BM1510" s="17">
        <f t="shared" si="5842"/>
        <v>0</v>
      </c>
      <c r="BN1510" s="17">
        <f t="shared" si="5843"/>
        <v>0</v>
      </c>
      <c r="BO1510" s="17">
        <f t="shared" si="5558"/>
        <v>278.41300000000001</v>
      </c>
      <c r="BP1510" s="17">
        <f t="shared" si="5559"/>
        <v>509.80000000000001</v>
      </c>
      <c r="BQ1510" s="17">
        <f t="shared" si="5560"/>
        <v>509.80000000000001</v>
      </c>
      <c r="BR1510" s="17">
        <f t="shared" si="5844"/>
        <v>0</v>
      </c>
      <c r="BS1510" s="35">
        <v>0</v>
      </c>
      <c r="BT1510" s="35"/>
      <c r="BU1510" s="1"/>
      <c r="BV1510" s="1"/>
      <c r="BW1510" s="1"/>
      <c r="BX1510" s="1"/>
      <c r="BY1510" s="1"/>
      <c r="BZ1510" s="1"/>
      <c r="CA1510" s="1"/>
      <c r="CB1510" s="1"/>
    </row>
    <row r="1511" s="1" customFormat="1">
      <c r="A1511" s="33" t="s">
        <v>513</v>
      </c>
      <c r="B1511" s="33" t="s">
        <v>70</v>
      </c>
      <c r="C1511" s="33" t="s">
        <v>72</v>
      </c>
      <c r="D1511" s="33" t="s">
        <v>169</v>
      </c>
      <c r="E1511" s="38"/>
      <c r="F1511" s="34" t="s">
        <v>170</v>
      </c>
      <c r="G1511" s="17">
        <f t="shared" si="5799"/>
        <v>509.80000000000001</v>
      </c>
      <c r="H1511" s="17">
        <f t="shared" si="5800"/>
        <v>509.80000000000001</v>
      </c>
      <c r="I1511" s="17">
        <f t="shared" si="5801"/>
        <v>509.80000000000001</v>
      </c>
      <c r="J1511" s="17">
        <f t="shared" si="5802"/>
        <v>0</v>
      </c>
      <c r="K1511" s="17">
        <f t="shared" si="5803"/>
        <v>0</v>
      </c>
      <c r="L1511" s="17">
        <f t="shared" si="5804"/>
        <v>0</v>
      </c>
      <c r="M1511" s="17">
        <f t="shared" si="5705"/>
        <v>509.80000000000001</v>
      </c>
      <c r="N1511" s="17">
        <f t="shared" si="5706"/>
        <v>509.80000000000001</v>
      </c>
      <c r="O1511" s="17">
        <f t="shared" si="5707"/>
        <v>509.80000000000001</v>
      </c>
      <c r="P1511" s="17">
        <f t="shared" si="5805"/>
        <v>0</v>
      </c>
      <c r="Q1511" s="17">
        <f t="shared" si="5806"/>
        <v>0</v>
      </c>
      <c r="R1511" s="17">
        <f t="shared" si="5807"/>
        <v>0</v>
      </c>
      <c r="S1511" s="17">
        <f t="shared" si="5808"/>
        <v>0</v>
      </c>
      <c r="T1511" s="17">
        <f t="shared" si="5809"/>
        <v>0</v>
      </c>
      <c r="U1511" s="17">
        <f t="shared" si="5810"/>
        <v>0</v>
      </c>
      <c r="V1511" s="17">
        <f t="shared" si="5811"/>
        <v>0</v>
      </c>
      <c r="W1511" s="17">
        <f t="shared" si="5812"/>
        <v>0</v>
      </c>
      <c r="X1511" s="17">
        <f t="shared" si="5813"/>
        <v>0</v>
      </c>
      <c r="Y1511" s="17">
        <f t="shared" si="5659"/>
        <v>509.80000000000001</v>
      </c>
      <c r="Z1511" s="17">
        <f t="shared" si="5660"/>
        <v>509.80000000000001</v>
      </c>
      <c r="AA1511" s="17">
        <f t="shared" si="5661"/>
        <v>509.80000000000001</v>
      </c>
      <c r="AB1511" s="17">
        <f t="shared" si="5814"/>
        <v>0</v>
      </c>
      <c r="AC1511" s="17">
        <f t="shared" si="5815"/>
        <v>0</v>
      </c>
      <c r="AD1511" s="17">
        <f t="shared" si="5816"/>
        <v>0</v>
      </c>
      <c r="AE1511" s="17">
        <f t="shared" si="5662"/>
        <v>509.80000000000001</v>
      </c>
      <c r="AF1511" s="17">
        <f t="shared" si="5663"/>
        <v>509.80000000000001</v>
      </c>
      <c r="AG1511" s="17">
        <f t="shared" si="5664"/>
        <v>509.80000000000001</v>
      </c>
      <c r="AH1511" s="17">
        <f t="shared" si="5817"/>
        <v>0</v>
      </c>
      <c r="AI1511" s="17">
        <f t="shared" si="5818"/>
        <v>0</v>
      </c>
      <c r="AJ1511" s="17">
        <f t="shared" si="5819"/>
        <v>-231.387</v>
      </c>
      <c r="AK1511" s="17">
        <f t="shared" si="5820"/>
        <v>0</v>
      </c>
      <c r="AL1511" s="17">
        <f t="shared" si="5821"/>
        <v>0</v>
      </c>
      <c r="AM1511" s="17">
        <f t="shared" si="5822"/>
        <v>0</v>
      </c>
      <c r="AN1511" s="17">
        <f t="shared" si="5823"/>
        <v>0</v>
      </c>
      <c r="AO1511" s="17">
        <f t="shared" si="5824"/>
        <v>0</v>
      </c>
      <c r="AP1511" s="17">
        <f t="shared" si="5825"/>
        <v>0</v>
      </c>
      <c r="AQ1511" s="17">
        <f t="shared" si="5826"/>
        <v>0</v>
      </c>
      <c r="AR1511" s="17">
        <f t="shared" si="5827"/>
        <v>0</v>
      </c>
      <c r="AS1511" s="17">
        <f t="shared" si="5828"/>
        <v>0</v>
      </c>
      <c r="AT1511" s="17">
        <f t="shared" si="5829"/>
        <v>0</v>
      </c>
      <c r="AU1511" s="17">
        <f t="shared" si="5830"/>
        <v>0</v>
      </c>
      <c r="AV1511" s="17">
        <f t="shared" si="5831"/>
        <v>0</v>
      </c>
      <c r="AW1511" s="17">
        <f t="shared" si="5607"/>
        <v>278.41300000000001</v>
      </c>
      <c r="AX1511" s="17">
        <f t="shared" si="5608"/>
        <v>509.80000000000001</v>
      </c>
      <c r="AY1511" s="17">
        <f t="shared" si="5609"/>
        <v>509.80000000000001</v>
      </c>
      <c r="AZ1511" s="17">
        <f t="shared" si="5832"/>
        <v>0</v>
      </c>
      <c r="BA1511" s="17">
        <f t="shared" si="5610"/>
        <v>278.41300000000001</v>
      </c>
      <c r="BB1511" s="17">
        <f t="shared" si="5611"/>
        <v>509.80000000000001</v>
      </c>
      <c r="BC1511" s="17">
        <f t="shared" si="5612"/>
        <v>509.80000000000001</v>
      </c>
      <c r="BD1511" s="17">
        <f t="shared" si="5833"/>
        <v>0</v>
      </c>
      <c r="BE1511" s="17">
        <f t="shared" si="5834"/>
        <v>0</v>
      </c>
      <c r="BF1511" s="17">
        <f t="shared" si="5835"/>
        <v>0</v>
      </c>
      <c r="BG1511" s="17">
        <f t="shared" si="5836"/>
        <v>0</v>
      </c>
      <c r="BH1511" s="17">
        <f t="shared" si="5837"/>
        <v>0</v>
      </c>
      <c r="BI1511" s="17">
        <f t="shared" si="5838"/>
        <v>0</v>
      </c>
      <c r="BJ1511" s="17">
        <f t="shared" si="5839"/>
        <v>0</v>
      </c>
      <c r="BK1511" s="17">
        <f t="shared" si="5840"/>
        <v>0</v>
      </c>
      <c r="BL1511" s="17">
        <f t="shared" si="5841"/>
        <v>0</v>
      </c>
      <c r="BM1511" s="17">
        <f t="shared" si="5842"/>
        <v>0</v>
      </c>
      <c r="BN1511" s="17">
        <f t="shared" si="5843"/>
        <v>0</v>
      </c>
      <c r="BO1511" s="17">
        <f t="shared" si="5558"/>
        <v>278.41300000000001</v>
      </c>
      <c r="BP1511" s="17">
        <f t="shared" si="5559"/>
        <v>509.80000000000001</v>
      </c>
      <c r="BQ1511" s="17">
        <f t="shared" si="5560"/>
        <v>509.80000000000001</v>
      </c>
      <c r="BR1511" s="17">
        <f t="shared" si="5844"/>
        <v>0</v>
      </c>
      <c r="BS1511" s="35"/>
      <c r="BT1511" s="35"/>
      <c r="BU1511" s="1"/>
      <c r="BV1511" s="1"/>
      <c r="BW1511" s="1"/>
      <c r="BX1511" s="1"/>
      <c r="BY1511" s="1"/>
      <c r="BZ1511" s="1"/>
      <c r="CA1511" s="1"/>
      <c r="CB1511" s="1"/>
    </row>
    <row r="1512" s="1" customFormat="1">
      <c r="A1512" s="33" t="s">
        <v>513</v>
      </c>
      <c r="B1512" s="33" t="s">
        <v>70</v>
      </c>
      <c r="C1512" s="33" t="s">
        <v>72</v>
      </c>
      <c r="D1512" s="33" t="s">
        <v>203</v>
      </c>
      <c r="E1512" s="38"/>
      <c r="F1512" s="34" t="s">
        <v>204</v>
      </c>
      <c r="G1512" s="17">
        <f t="shared" si="5799"/>
        <v>509.80000000000001</v>
      </c>
      <c r="H1512" s="17">
        <f t="shared" si="5800"/>
        <v>509.80000000000001</v>
      </c>
      <c r="I1512" s="17">
        <f t="shared" si="5801"/>
        <v>509.80000000000001</v>
      </c>
      <c r="J1512" s="17">
        <f t="shared" si="5802"/>
        <v>0</v>
      </c>
      <c r="K1512" s="17">
        <f t="shared" si="5803"/>
        <v>0</v>
      </c>
      <c r="L1512" s="17">
        <f t="shared" si="5804"/>
        <v>0</v>
      </c>
      <c r="M1512" s="17">
        <f t="shared" si="5705"/>
        <v>509.80000000000001</v>
      </c>
      <c r="N1512" s="17">
        <f t="shared" si="5706"/>
        <v>509.80000000000001</v>
      </c>
      <c r="O1512" s="17">
        <f t="shared" si="5707"/>
        <v>509.80000000000001</v>
      </c>
      <c r="P1512" s="17">
        <f t="shared" si="5805"/>
        <v>0</v>
      </c>
      <c r="Q1512" s="17">
        <f t="shared" si="5806"/>
        <v>0</v>
      </c>
      <c r="R1512" s="17">
        <f t="shared" si="5807"/>
        <v>0</v>
      </c>
      <c r="S1512" s="17">
        <f t="shared" si="5808"/>
        <v>0</v>
      </c>
      <c r="T1512" s="17">
        <f t="shared" si="5809"/>
        <v>0</v>
      </c>
      <c r="U1512" s="17">
        <f t="shared" si="5810"/>
        <v>0</v>
      </c>
      <c r="V1512" s="17">
        <f t="shared" si="5811"/>
        <v>0</v>
      </c>
      <c r="W1512" s="17">
        <f t="shared" si="5812"/>
        <v>0</v>
      </c>
      <c r="X1512" s="17">
        <f t="shared" si="5813"/>
        <v>0</v>
      </c>
      <c r="Y1512" s="17">
        <f t="shared" si="5659"/>
        <v>509.80000000000001</v>
      </c>
      <c r="Z1512" s="17">
        <f t="shared" si="5660"/>
        <v>509.80000000000001</v>
      </c>
      <c r="AA1512" s="17">
        <f t="shared" si="5661"/>
        <v>509.80000000000001</v>
      </c>
      <c r="AB1512" s="17">
        <f t="shared" si="5814"/>
        <v>0</v>
      </c>
      <c r="AC1512" s="17">
        <f t="shared" si="5815"/>
        <v>0</v>
      </c>
      <c r="AD1512" s="17">
        <f t="shared" si="5816"/>
        <v>0</v>
      </c>
      <c r="AE1512" s="17">
        <f t="shared" si="5662"/>
        <v>509.80000000000001</v>
      </c>
      <c r="AF1512" s="17">
        <f t="shared" si="5663"/>
        <v>509.80000000000001</v>
      </c>
      <c r="AG1512" s="17">
        <f t="shared" si="5664"/>
        <v>509.80000000000001</v>
      </c>
      <c r="AH1512" s="17">
        <f t="shared" si="5817"/>
        <v>0</v>
      </c>
      <c r="AI1512" s="17">
        <f t="shared" si="5818"/>
        <v>0</v>
      </c>
      <c r="AJ1512" s="17">
        <f t="shared" si="5819"/>
        <v>-231.387</v>
      </c>
      <c r="AK1512" s="17">
        <f t="shared" si="5820"/>
        <v>0</v>
      </c>
      <c r="AL1512" s="17">
        <f t="shared" si="5821"/>
        <v>0</v>
      </c>
      <c r="AM1512" s="17">
        <f t="shared" si="5822"/>
        <v>0</v>
      </c>
      <c r="AN1512" s="17">
        <f t="shared" si="5823"/>
        <v>0</v>
      </c>
      <c r="AO1512" s="17">
        <f t="shared" si="5824"/>
        <v>0</v>
      </c>
      <c r="AP1512" s="17">
        <f t="shared" si="5825"/>
        <v>0</v>
      </c>
      <c r="AQ1512" s="17">
        <f t="shared" si="5826"/>
        <v>0</v>
      </c>
      <c r="AR1512" s="17">
        <f t="shared" si="5827"/>
        <v>0</v>
      </c>
      <c r="AS1512" s="17">
        <f t="shared" si="5828"/>
        <v>0</v>
      </c>
      <c r="AT1512" s="17">
        <f t="shared" si="5829"/>
        <v>0</v>
      </c>
      <c r="AU1512" s="17">
        <f t="shared" si="5830"/>
        <v>0</v>
      </c>
      <c r="AV1512" s="17">
        <f t="shared" si="5831"/>
        <v>0</v>
      </c>
      <c r="AW1512" s="17">
        <f t="shared" si="5607"/>
        <v>278.41300000000001</v>
      </c>
      <c r="AX1512" s="17">
        <f t="shared" si="5608"/>
        <v>509.80000000000001</v>
      </c>
      <c r="AY1512" s="17">
        <f t="shared" si="5609"/>
        <v>509.80000000000001</v>
      </c>
      <c r="AZ1512" s="17">
        <f t="shared" si="5832"/>
        <v>0</v>
      </c>
      <c r="BA1512" s="17">
        <f t="shared" si="5610"/>
        <v>278.41300000000001</v>
      </c>
      <c r="BB1512" s="17">
        <f t="shared" si="5611"/>
        <v>509.80000000000001</v>
      </c>
      <c r="BC1512" s="17">
        <f t="shared" si="5612"/>
        <v>509.80000000000001</v>
      </c>
      <c r="BD1512" s="17">
        <f t="shared" si="5833"/>
        <v>0</v>
      </c>
      <c r="BE1512" s="17">
        <f t="shared" si="5834"/>
        <v>0</v>
      </c>
      <c r="BF1512" s="17">
        <f t="shared" si="5835"/>
        <v>0</v>
      </c>
      <c r="BG1512" s="17">
        <f t="shared" si="5836"/>
        <v>0</v>
      </c>
      <c r="BH1512" s="17">
        <f t="shared" si="5837"/>
        <v>0</v>
      </c>
      <c r="BI1512" s="17">
        <f t="shared" si="5838"/>
        <v>0</v>
      </c>
      <c r="BJ1512" s="17">
        <f t="shared" si="5839"/>
        <v>0</v>
      </c>
      <c r="BK1512" s="17">
        <f t="shared" si="5840"/>
        <v>0</v>
      </c>
      <c r="BL1512" s="17">
        <f t="shared" si="5841"/>
        <v>0</v>
      </c>
      <c r="BM1512" s="17">
        <f t="shared" si="5842"/>
        <v>0</v>
      </c>
      <c r="BN1512" s="17">
        <f t="shared" si="5843"/>
        <v>0</v>
      </c>
      <c r="BO1512" s="17">
        <f t="shared" si="5558"/>
        <v>278.41300000000001</v>
      </c>
      <c r="BP1512" s="17">
        <f t="shared" si="5559"/>
        <v>509.80000000000001</v>
      </c>
      <c r="BQ1512" s="17">
        <f t="shared" si="5560"/>
        <v>509.80000000000001</v>
      </c>
      <c r="BR1512" s="17">
        <f t="shared" si="5844"/>
        <v>0</v>
      </c>
      <c r="BS1512" s="35"/>
      <c r="BT1512" s="35"/>
      <c r="BU1512" s="1"/>
      <c r="BV1512" s="1"/>
      <c r="BW1512" s="1"/>
      <c r="BX1512" s="1"/>
      <c r="BY1512" s="1"/>
      <c r="BZ1512" s="1"/>
      <c r="CA1512" s="1"/>
      <c r="CB1512" s="1"/>
    </row>
    <row r="1513" s="1" customFormat="1">
      <c r="A1513" s="33" t="s">
        <v>513</v>
      </c>
      <c r="B1513" s="33" t="s">
        <v>70</v>
      </c>
      <c r="C1513" s="33" t="s">
        <v>72</v>
      </c>
      <c r="D1513" s="33" t="s">
        <v>203</v>
      </c>
      <c r="E1513" s="33" t="s">
        <v>48</v>
      </c>
      <c r="F1513" s="34" t="s">
        <v>49</v>
      </c>
      <c r="G1513" s="17">
        <v>509.80000000000001</v>
      </c>
      <c r="H1513" s="17">
        <v>509.80000000000001</v>
      </c>
      <c r="I1513" s="17">
        <v>509.80000000000001</v>
      </c>
      <c r="J1513" s="17"/>
      <c r="K1513" s="17"/>
      <c r="L1513" s="17"/>
      <c r="M1513" s="17">
        <f t="shared" si="5705"/>
        <v>509.80000000000001</v>
      </c>
      <c r="N1513" s="17">
        <f t="shared" si="5706"/>
        <v>509.80000000000001</v>
      </c>
      <c r="O1513" s="17">
        <f t="shared" si="5707"/>
        <v>509.80000000000001</v>
      </c>
      <c r="P1513" s="17"/>
      <c r="Q1513" s="17"/>
      <c r="R1513" s="17"/>
      <c r="S1513" s="17"/>
      <c r="T1513" s="17"/>
      <c r="U1513" s="17"/>
      <c r="V1513" s="17"/>
      <c r="W1513" s="17"/>
      <c r="X1513" s="17"/>
      <c r="Y1513" s="17">
        <f t="shared" si="5659"/>
        <v>509.80000000000001</v>
      </c>
      <c r="Z1513" s="17">
        <f t="shared" si="5660"/>
        <v>509.80000000000001</v>
      </c>
      <c r="AA1513" s="17">
        <f t="shared" si="5661"/>
        <v>509.80000000000001</v>
      </c>
      <c r="AB1513" s="17"/>
      <c r="AC1513" s="17"/>
      <c r="AD1513" s="17"/>
      <c r="AE1513" s="17">
        <f t="shared" si="5662"/>
        <v>509.80000000000001</v>
      </c>
      <c r="AF1513" s="17">
        <f t="shared" si="5663"/>
        <v>509.80000000000001</v>
      </c>
      <c r="AG1513" s="17">
        <f t="shared" si="5664"/>
        <v>509.80000000000001</v>
      </c>
      <c r="AH1513" s="17"/>
      <c r="AI1513" s="17"/>
      <c r="AJ1513" s="17">
        <v>-231.387</v>
      </c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>
        <f t="shared" si="5607"/>
        <v>278.41300000000001</v>
      </c>
      <c r="AX1513" s="17">
        <f t="shared" si="5608"/>
        <v>509.80000000000001</v>
      </c>
      <c r="AY1513" s="17">
        <f t="shared" si="5609"/>
        <v>509.80000000000001</v>
      </c>
      <c r="AZ1513" s="17"/>
      <c r="BA1513" s="17">
        <f t="shared" si="5610"/>
        <v>278.41300000000001</v>
      </c>
      <c r="BB1513" s="17">
        <f t="shared" si="5611"/>
        <v>509.80000000000001</v>
      </c>
      <c r="BC1513" s="17">
        <f t="shared" si="5612"/>
        <v>509.80000000000001</v>
      </c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>
        <f t="shared" si="5558"/>
        <v>278.41300000000001</v>
      </c>
      <c r="BP1513" s="17">
        <f t="shared" si="5559"/>
        <v>509.80000000000001</v>
      </c>
      <c r="BQ1513" s="17">
        <f t="shared" si="5560"/>
        <v>509.80000000000001</v>
      </c>
      <c r="BR1513" s="17"/>
      <c r="BS1513" s="35"/>
      <c r="BT1513" s="35"/>
      <c r="BU1513" s="1"/>
      <c r="BV1513" s="1"/>
      <c r="BW1513" s="1"/>
      <c r="BX1513" s="1"/>
      <c r="BY1513" s="1"/>
      <c r="BZ1513" s="1"/>
      <c r="CA1513" s="1"/>
      <c r="CB1513" s="1"/>
    </row>
    <row r="1514" s="23" customFormat="1">
      <c r="A1514" s="24" t="s">
        <v>513</v>
      </c>
      <c r="B1514" s="24" t="s">
        <v>96</v>
      </c>
      <c r="C1514" s="24"/>
      <c r="D1514" s="24"/>
      <c r="E1514" s="36"/>
      <c r="F1514" s="25" t="s">
        <v>207</v>
      </c>
      <c r="G1514" s="26">
        <f t="shared" si="5799"/>
        <v>102.59999999999999</v>
      </c>
      <c r="H1514" s="26">
        <f t="shared" si="5800"/>
        <v>102.59999999999999</v>
      </c>
      <c r="I1514" s="26">
        <f t="shared" si="5801"/>
        <v>102.59999999999999</v>
      </c>
      <c r="J1514" s="26">
        <f t="shared" si="5802"/>
        <v>0</v>
      </c>
      <c r="K1514" s="26">
        <f t="shared" si="5803"/>
        <v>0</v>
      </c>
      <c r="L1514" s="26">
        <f t="shared" si="5804"/>
        <v>0</v>
      </c>
      <c r="M1514" s="26">
        <f t="shared" si="5705"/>
        <v>102.59999999999999</v>
      </c>
      <c r="N1514" s="26">
        <f t="shared" si="5706"/>
        <v>102.59999999999999</v>
      </c>
      <c r="O1514" s="26">
        <f t="shared" si="5707"/>
        <v>102.59999999999999</v>
      </c>
      <c r="P1514" s="26">
        <f t="shared" si="5805"/>
        <v>0</v>
      </c>
      <c r="Q1514" s="26">
        <f t="shared" si="5806"/>
        <v>0</v>
      </c>
      <c r="R1514" s="26">
        <f t="shared" si="5807"/>
        <v>0</v>
      </c>
      <c r="S1514" s="26">
        <f t="shared" si="5808"/>
        <v>0</v>
      </c>
      <c r="T1514" s="26">
        <f t="shared" si="5809"/>
        <v>0</v>
      </c>
      <c r="U1514" s="26">
        <f t="shared" si="5810"/>
        <v>0</v>
      </c>
      <c r="V1514" s="26">
        <f t="shared" si="5811"/>
        <v>0</v>
      </c>
      <c r="W1514" s="26">
        <f t="shared" si="5812"/>
        <v>0</v>
      </c>
      <c r="X1514" s="26">
        <f t="shared" si="5813"/>
        <v>0</v>
      </c>
      <c r="Y1514" s="26">
        <f t="shared" si="5659"/>
        <v>102.59999999999999</v>
      </c>
      <c r="Z1514" s="26">
        <f t="shared" si="5660"/>
        <v>102.59999999999999</v>
      </c>
      <c r="AA1514" s="26">
        <f t="shared" si="5661"/>
        <v>102.59999999999999</v>
      </c>
      <c r="AB1514" s="26">
        <f t="shared" si="5814"/>
        <v>0</v>
      </c>
      <c r="AC1514" s="26">
        <f t="shared" si="5815"/>
        <v>0</v>
      </c>
      <c r="AD1514" s="26">
        <f t="shared" si="5816"/>
        <v>0</v>
      </c>
      <c r="AE1514" s="26">
        <f t="shared" si="5662"/>
        <v>102.59999999999999</v>
      </c>
      <c r="AF1514" s="26">
        <f t="shared" si="5663"/>
        <v>102.59999999999999</v>
      </c>
      <c r="AG1514" s="26">
        <f t="shared" si="5664"/>
        <v>102.59999999999999</v>
      </c>
      <c r="AH1514" s="26">
        <f t="shared" si="5817"/>
        <v>0</v>
      </c>
      <c r="AI1514" s="26">
        <f t="shared" si="5818"/>
        <v>0</v>
      </c>
      <c r="AJ1514" s="26">
        <f t="shared" si="5819"/>
        <v>0</v>
      </c>
      <c r="AK1514" s="26">
        <f t="shared" si="5820"/>
        <v>0</v>
      </c>
      <c r="AL1514" s="26">
        <f t="shared" si="5821"/>
        <v>0</v>
      </c>
      <c r="AM1514" s="26">
        <f t="shared" si="5822"/>
        <v>0</v>
      </c>
      <c r="AN1514" s="26">
        <f t="shared" si="5823"/>
        <v>0</v>
      </c>
      <c r="AO1514" s="26">
        <f t="shared" si="5824"/>
        <v>0</v>
      </c>
      <c r="AP1514" s="26">
        <f t="shared" si="5825"/>
        <v>0</v>
      </c>
      <c r="AQ1514" s="26">
        <f t="shared" si="5826"/>
        <v>0</v>
      </c>
      <c r="AR1514" s="26">
        <f t="shared" si="5827"/>
        <v>0</v>
      </c>
      <c r="AS1514" s="26">
        <f t="shared" si="5828"/>
        <v>0</v>
      </c>
      <c r="AT1514" s="26">
        <f t="shared" si="5829"/>
        <v>0</v>
      </c>
      <c r="AU1514" s="26">
        <f t="shared" si="5830"/>
        <v>0</v>
      </c>
      <c r="AV1514" s="26">
        <f t="shared" si="5831"/>
        <v>0</v>
      </c>
      <c r="AW1514" s="26">
        <f t="shared" si="5607"/>
        <v>102.59999999999999</v>
      </c>
      <c r="AX1514" s="26">
        <f t="shared" si="5608"/>
        <v>102.59999999999999</v>
      </c>
      <c r="AY1514" s="26">
        <f t="shared" si="5609"/>
        <v>102.59999999999999</v>
      </c>
      <c r="AZ1514" s="26">
        <f t="shared" si="5832"/>
        <v>0</v>
      </c>
      <c r="BA1514" s="26">
        <f t="shared" si="5610"/>
        <v>102.59999999999999</v>
      </c>
      <c r="BB1514" s="26">
        <f t="shared" si="5611"/>
        <v>102.59999999999999</v>
      </c>
      <c r="BC1514" s="26">
        <f t="shared" si="5612"/>
        <v>102.59999999999999</v>
      </c>
      <c r="BD1514" s="26">
        <f t="shared" si="5833"/>
        <v>0</v>
      </c>
      <c r="BE1514" s="26">
        <f t="shared" si="5834"/>
        <v>0</v>
      </c>
      <c r="BF1514" s="26">
        <f t="shared" si="5835"/>
        <v>0</v>
      </c>
      <c r="BG1514" s="26">
        <f t="shared" si="5836"/>
        <v>0</v>
      </c>
      <c r="BH1514" s="26">
        <f t="shared" si="5837"/>
        <v>0</v>
      </c>
      <c r="BI1514" s="26">
        <f t="shared" si="5838"/>
        <v>0</v>
      </c>
      <c r="BJ1514" s="26">
        <f t="shared" si="5839"/>
        <v>0</v>
      </c>
      <c r="BK1514" s="26">
        <f t="shared" si="5840"/>
        <v>0</v>
      </c>
      <c r="BL1514" s="26">
        <f t="shared" si="5841"/>
        <v>0</v>
      </c>
      <c r="BM1514" s="26">
        <f t="shared" si="5842"/>
        <v>0</v>
      </c>
      <c r="BN1514" s="26">
        <f t="shared" si="5843"/>
        <v>0</v>
      </c>
      <c r="BO1514" s="26">
        <f t="shared" si="5558"/>
        <v>102.59999999999999</v>
      </c>
      <c r="BP1514" s="26">
        <f t="shared" si="5559"/>
        <v>102.59999999999999</v>
      </c>
      <c r="BQ1514" s="26">
        <f t="shared" si="5560"/>
        <v>102.59999999999999</v>
      </c>
      <c r="BR1514" s="26">
        <f t="shared" si="5844"/>
        <v>0</v>
      </c>
      <c r="BS1514" s="27"/>
      <c r="BT1514" s="27"/>
      <c r="BU1514" s="23"/>
      <c r="BV1514" s="23"/>
      <c r="BW1514" s="23"/>
      <c r="BX1514" s="23"/>
      <c r="BY1514" s="23"/>
      <c r="BZ1514" s="23"/>
      <c r="CA1514" s="23"/>
      <c r="CB1514" s="23"/>
    </row>
    <row r="1515" s="28" customFormat="1">
      <c r="A1515" s="29" t="s">
        <v>513</v>
      </c>
      <c r="B1515" s="29" t="s">
        <v>96</v>
      </c>
      <c r="C1515" s="29" t="s">
        <v>72</v>
      </c>
      <c r="D1515" s="29"/>
      <c r="E1515" s="37"/>
      <c r="F1515" s="30" t="s">
        <v>208</v>
      </c>
      <c r="G1515" s="31">
        <f t="shared" si="5799"/>
        <v>102.59999999999999</v>
      </c>
      <c r="H1515" s="31">
        <f t="shared" si="5800"/>
        <v>102.59999999999999</v>
      </c>
      <c r="I1515" s="31">
        <f t="shared" si="5801"/>
        <v>102.59999999999999</v>
      </c>
      <c r="J1515" s="31">
        <f t="shared" si="5802"/>
        <v>0</v>
      </c>
      <c r="K1515" s="31">
        <f t="shared" si="5803"/>
        <v>0</v>
      </c>
      <c r="L1515" s="31">
        <f t="shared" si="5804"/>
        <v>0</v>
      </c>
      <c r="M1515" s="31">
        <f t="shared" si="5705"/>
        <v>102.59999999999999</v>
      </c>
      <c r="N1515" s="31">
        <f t="shared" si="5706"/>
        <v>102.59999999999999</v>
      </c>
      <c r="O1515" s="31">
        <f t="shared" si="5707"/>
        <v>102.59999999999999</v>
      </c>
      <c r="P1515" s="31">
        <f t="shared" si="5805"/>
        <v>0</v>
      </c>
      <c r="Q1515" s="31">
        <f t="shared" si="5806"/>
        <v>0</v>
      </c>
      <c r="R1515" s="31">
        <f t="shared" si="5807"/>
        <v>0</v>
      </c>
      <c r="S1515" s="31">
        <f t="shared" si="5808"/>
        <v>0</v>
      </c>
      <c r="T1515" s="31">
        <f t="shared" si="5809"/>
        <v>0</v>
      </c>
      <c r="U1515" s="31">
        <f t="shared" si="5810"/>
        <v>0</v>
      </c>
      <c r="V1515" s="31">
        <f t="shared" si="5811"/>
        <v>0</v>
      </c>
      <c r="W1515" s="31">
        <f t="shared" si="5812"/>
        <v>0</v>
      </c>
      <c r="X1515" s="31">
        <f t="shared" si="5813"/>
        <v>0</v>
      </c>
      <c r="Y1515" s="31">
        <f t="shared" si="5659"/>
        <v>102.59999999999999</v>
      </c>
      <c r="Z1515" s="31">
        <f t="shared" si="5660"/>
        <v>102.59999999999999</v>
      </c>
      <c r="AA1515" s="31">
        <f t="shared" si="5661"/>
        <v>102.59999999999999</v>
      </c>
      <c r="AB1515" s="31">
        <f t="shared" si="5814"/>
        <v>0</v>
      </c>
      <c r="AC1515" s="31">
        <f t="shared" si="5815"/>
        <v>0</v>
      </c>
      <c r="AD1515" s="31">
        <f t="shared" si="5816"/>
        <v>0</v>
      </c>
      <c r="AE1515" s="31">
        <f t="shared" si="5662"/>
        <v>102.59999999999999</v>
      </c>
      <c r="AF1515" s="31">
        <f t="shared" si="5663"/>
        <v>102.59999999999999</v>
      </c>
      <c r="AG1515" s="31">
        <f t="shared" si="5664"/>
        <v>102.59999999999999</v>
      </c>
      <c r="AH1515" s="31">
        <f t="shared" si="5817"/>
        <v>0</v>
      </c>
      <c r="AI1515" s="31">
        <f t="shared" si="5818"/>
        <v>0</v>
      </c>
      <c r="AJ1515" s="31">
        <f t="shared" si="5819"/>
        <v>0</v>
      </c>
      <c r="AK1515" s="31">
        <f t="shared" si="5820"/>
        <v>0</v>
      </c>
      <c r="AL1515" s="31">
        <f t="shared" si="5821"/>
        <v>0</v>
      </c>
      <c r="AM1515" s="31">
        <f t="shared" si="5822"/>
        <v>0</v>
      </c>
      <c r="AN1515" s="31">
        <f t="shared" si="5823"/>
        <v>0</v>
      </c>
      <c r="AO1515" s="31">
        <f t="shared" si="5824"/>
        <v>0</v>
      </c>
      <c r="AP1515" s="31">
        <f t="shared" si="5825"/>
        <v>0</v>
      </c>
      <c r="AQ1515" s="31">
        <f t="shared" si="5826"/>
        <v>0</v>
      </c>
      <c r="AR1515" s="31">
        <f t="shared" si="5827"/>
        <v>0</v>
      </c>
      <c r="AS1515" s="31">
        <f t="shared" si="5828"/>
        <v>0</v>
      </c>
      <c r="AT1515" s="31">
        <f t="shared" si="5829"/>
        <v>0</v>
      </c>
      <c r="AU1515" s="31">
        <f t="shared" si="5830"/>
        <v>0</v>
      </c>
      <c r="AV1515" s="31">
        <f t="shared" si="5831"/>
        <v>0</v>
      </c>
      <c r="AW1515" s="31">
        <f t="shared" si="5607"/>
        <v>102.59999999999999</v>
      </c>
      <c r="AX1515" s="31">
        <f t="shared" si="5608"/>
        <v>102.59999999999999</v>
      </c>
      <c r="AY1515" s="31">
        <f t="shared" si="5609"/>
        <v>102.59999999999999</v>
      </c>
      <c r="AZ1515" s="31">
        <f t="shared" si="5832"/>
        <v>0</v>
      </c>
      <c r="BA1515" s="31">
        <f t="shared" si="5610"/>
        <v>102.59999999999999</v>
      </c>
      <c r="BB1515" s="31">
        <f t="shared" si="5611"/>
        <v>102.59999999999999</v>
      </c>
      <c r="BC1515" s="31">
        <f t="shared" si="5612"/>
        <v>102.59999999999999</v>
      </c>
      <c r="BD1515" s="31">
        <f t="shared" si="5833"/>
        <v>0</v>
      </c>
      <c r="BE1515" s="31">
        <f t="shared" si="5834"/>
        <v>0</v>
      </c>
      <c r="BF1515" s="31">
        <f t="shared" si="5835"/>
        <v>0</v>
      </c>
      <c r="BG1515" s="31">
        <f t="shared" si="5836"/>
        <v>0</v>
      </c>
      <c r="BH1515" s="31">
        <f t="shared" si="5837"/>
        <v>0</v>
      </c>
      <c r="BI1515" s="31">
        <f t="shared" si="5838"/>
        <v>0</v>
      </c>
      <c r="BJ1515" s="31">
        <f t="shared" si="5839"/>
        <v>0</v>
      </c>
      <c r="BK1515" s="31">
        <f t="shared" si="5840"/>
        <v>0</v>
      </c>
      <c r="BL1515" s="31">
        <f t="shared" si="5841"/>
        <v>0</v>
      </c>
      <c r="BM1515" s="31">
        <f t="shared" si="5842"/>
        <v>0</v>
      </c>
      <c r="BN1515" s="31">
        <f t="shared" si="5843"/>
        <v>0</v>
      </c>
      <c r="BO1515" s="31">
        <f t="shared" si="5558"/>
        <v>102.59999999999999</v>
      </c>
      <c r="BP1515" s="31">
        <f t="shared" si="5559"/>
        <v>102.59999999999999</v>
      </c>
      <c r="BQ1515" s="31">
        <f t="shared" si="5560"/>
        <v>102.59999999999999</v>
      </c>
      <c r="BR1515" s="31">
        <f t="shared" si="5844"/>
        <v>0</v>
      </c>
      <c r="BS1515" s="32"/>
      <c r="BT1515" s="32"/>
      <c r="BU1515" s="28"/>
      <c r="BV1515" s="28"/>
      <c r="BW1515" s="28"/>
      <c r="BX1515" s="28"/>
      <c r="BY1515" s="28"/>
      <c r="BZ1515" s="28"/>
      <c r="CA1515" s="28"/>
      <c r="CB1515" s="28"/>
    </row>
    <row r="1516" s="1" customFormat="1" ht="30">
      <c r="A1516" s="33" t="s">
        <v>513</v>
      </c>
      <c r="B1516" s="33" t="s">
        <v>96</v>
      </c>
      <c r="C1516" s="33" t="s">
        <v>72</v>
      </c>
      <c r="D1516" s="33" t="s">
        <v>166</v>
      </c>
      <c r="E1516" s="38"/>
      <c r="F1516" s="34" t="s">
        <v>167</v>
      </c>
      <c r="G1516" s="17">
        <f t="shared" si="5799"/>
        <v>102.59999999999999</v>
      </c>
      <c r="H1516" s="17">
        <f t="shared" si="5800"/>
        <v>102.59999999999999</v>
      </c>
      <c r="I1516" s="17">
        <f t="shared" si="5801"/>
        <v>102.59999999999999</v>
      </c>
      <c r="J1516" s="17">
        <f t="shared" si="5802"/>
        <v>0</v>
      </c>
      <c r="K1516" s="17">
        <f t="shared" si="5803"/>
        <v>0</v>
      </c>
      <c r="L1516" s="17">
        <f t="shared" si="5804"/>
        <v>0</v>
      </c>
      <c r="M1516" s="17">
        <f t="shared" si="5705"/>
        <v>102.59999999999999</v>
      </c>
      <c r="N1516" s="17">
        <f t="shared" si="5706"/>
        <v>102.59999999999999</v>
      </c>
      <c r="O1516" s="17">
        <f t="shared" si="5707"/>
        <v>102.59999999999999</v>
      </c>
      <c r="P1516" s="17">
        <f t="shared" si="5805"/>
        <v>0</v>
      </c>
      <c r="Q1516" s="17">
        <f t="shared" si="5806"/>
        <v>0</v>
      </c>
      <c r="R1516" s="17">
        <f t="shared" si="5807"/>
        <v>0</v>
      </c>
      <c r="S1516" s="17">
        <f t="shared" si="5808"/>
        <v>0</v>
      </c>
      <c r="T1516" s="17">
        <f t="shared" si="5809"/>
        <v>0</v>
      </c>
      <c r="U1516" s="17">
        <f t="shared" si="5810"/>
        <v>0</v>
      </c>
      <c r="V1516" s="17">
        <f t="shared" si="5811"/>
        <v>0</v>
      </c>
      <c r="W1516" s="17">
        <f t="shared" si="5812"/>
        <v>0</v>
      </c>
      <c r="X1516" s="17">
        <f t="shared" si="5813"/>
        <v>0</v>
      </c>
      <c r="Y1516" s="17">
        <f t="shared" si="5659"/>
        <v>102.59999999999999</v>
      </c>
      <c r="Z1516" s="17">
        <f t="shared" si="5660"/>
        <v>102.59999999999999</v>
      </c>
      <c r="AA1516" s="17">
        <f t="shared" si="5661"/>
        <v>102.59999999999999</v>
      </c>
      <c r="AB1516" s="17">
        <f t="shared" si="5814"/>
        <v>0</v>
      </c>
      <c r="AC1516" s="17">
        <f t="shared" si="5815"/>
        <v>0</v>
      </c>
      <c r="AD1516" s="17">
        <f t="shared" si="5816"/>
        <v>0</v>
      </c>
      <c r="AE1516" s="17">
        <f t="shared" si="5662"/>
        <v>102.59999999999999</v>
      </c>
      <c r="AF1516" s="17">
        <f t="shared" si="5663"/>
        <v>102.59999999999999</v>
      </c>
      <c r="AG1516" s="17">
        <f t="shared" si="5664"/>
        <v>102.59999999999999</v>
      </c>
      <c r="AH1516" s="17">
        <f t="shared" si="5817"/>
        <v>0</v>
      </c>
      <c r="AI1516" s="17">
        <f t="shared" si="5818"/>
        <v>0</v>
      </c>
      <c r="AJ1516" s="17">
        <f t="shared" si="5819"/>
        <v>0</v>
      </c>
      <c r="AK1516" s="17">
        <f t="shared" si="5820"/>
        <v>0</v>
      </c>
      <c r="AL1516" s="17">
        <f t="shared" si="5821"/>
        <v>0</v>
      </c>
      <c r="AM1516" s="17">
        <f t="shared" si="5822"/>
        <v>0</v>
      </c>
      <c r="AN1516" s="17">
        <f t="shared" si="5823"/>
        <v>0</v>
      </c>
      <c r="AO1516" s="17">
        <f t="shared" si="5824"/>
        <v>0</v>
      </c>
      <c r="AP1516" s="17">
        <f t="shared" si="5825"/>
        <v>0</v>
      </c>
      <c r="AQ1516" s="17">
        <f t="shared" si="5826"/>
        <v>0</v>
      </c>
      <c r="AR1516" s="17">
        <f t="shared" si="5827"/>
        <v>0</v>
      </c>
      <c r="AS1516" s="17">
        <f t="shared" si="5828"/>
        <v>0</v>
      </c>
      <c r="AT1516" s="17">
        <f t="shared" si="5829"/>
        <v>0</v>
      </c>
      <c r="AU1516" s="17">
        <f t="shared" si="5830"/>
        <v>0</v>
      </c>
      <c r="AV1516" s="17">
        <f t="shared" si="5831"/>
        <v>0</v>
      </c>
      <c r="AW1516" s="17">
        <f t="shared" si="5607"/>
        <v>102.59999999999999</v>
      </c>
      <c r="AX1516" s="17">
        <f t="shared" si="5608"/>
        <v>102.59999999999999</v>
      </c>
      <c r="AY1516" s="17">
        <f t="shared" si="5609"/>
        <v>102.59999999999999</v>
      </c>
      <c r="AZ1516" s="17">
        <f t="shared" si="5832"/>
        <v>0</v>
      </c>
      <c r="BA1516" s="17">
        <f t="shared" si="5610"/>
        <v>102.59999999999999</v>
      </c>
      <c r="BB1516" s="17">
        <f t="shared" si="5611"/>
        <v>102.59999999999999</v>
      </c>
      <c r="BC1516" s="17">
        <f t="shared" si="5612"/>
        <v>102.59999999999999</v>
      </c>
      <c r="BD1516" s="17">
        <f t="shared" si="5833"/>
        <v>0</v>
      </c>
      <c r="BE1516" s="17">
        <f t="shared" si="5834"/>
        <v>0</v>
      </c>
      <c r="BF1516" s="17">
        <f t="shared" si="5835"/>
        <v>0</v>
      </c>
      <c r="BG1516" s="17">
        <f t="shared" si="5836"/>
        <v>0</v>
      </c>
      <c r="BH1516" s="17">
        <f t="shared" si="5837"/>
        <v>0</v>
      </c>
      <c r="BI1516" s="17">
        <f t="shared" si="5838"/>
        <v>0</v>
      </c>
      <c r="BJ1516" s="17">
        <f t="shared" si="5839"/>
        <v>0</v>
      </c>
      <c r="BK1516" s="17">
        <f t="shared" si="5840"/>
        <v>0</v>
      </c>
      <c r="BL1516" s="17">
        <f t="shared" si="5841"/>
        <v>0</v>
      </c>
      <c r="BM1516" s="17">
        <f t="shared" si="5842"/>
        <v>0</v>
      </c>
      <c r="BN1516" s="17">
        <f t="shared" si="5843"/>
        <v>0</v>
      </c>
      <c r="BO1516" s="17">
        <f t="shared" ref="BO1516:BO1579" si="5845">BA1516+BD1516+BE1516+BF1516+BG1516</f>
        <v>102.59999999999999</v>
      </c>
      <c r="BP1516" s="17">
        <f t="shared" ref="BP1516:BP1579" si="5846">BB1516+BH1516+BI1516+BJ1516+BK1516</f>
        <v>102.59999999999999</v>
      </c>
      <c r="BQ1516" s="17">
        <f t="shared" ref="BQ1516:BQ1579" si="5847">BC1516+BL1516+BM1516+BN1516</f>
        <v>102.59999999999999</v>
      </c>
      <c r="BR1516" s="17">
        <f t="shared" si="5844"/>
        <v>0</v>
      </c>
      <c r="BS1516" s="35"/>
      <c r="BT1516" s="35"/>
      <c r="BU1516" s="1"/>
      <c r="BV1516" s="1"/>
      <c r="BW1516" s="1"/>
      <c r="BX1516" s="1"/>
      <c r="BY1516" s="1"/>
      <c r="BZ1516" s="1"/>
      <c r="CA1516" s="1"/>
      <c r="CB1516" s="1"/>
    </row>
    <row r="1517" s="1" customFormat="1" ht="15" hidden="1">
      <c r="A1517" s="33" t="s">
        <v>513</v>
      </c>
      <c r="B1517" s="33" t="s">
        <v>96</v>
      </c>
      <c r="C1517" s="33" t="s">
        <v>72</v>
      </c>
      <c r="D1517" s="33" t="s">
        <v>168</v>
      </c>
      <c r="E1517" s="38"/>
      <c r="F1517" s="34" t="s">
        <v>43</v>
      </c>
      <c r="G1517" s="17">
        <f t="shared" si="5799"/>
        <v>102.59999999999999</v>
      </c>
      <c r="H1517" s="17">
        <f t="shared" si="5800"/>
        <v>102.59999999999999</v>
      </c>
      <c r="I1517" s="17">
        <f t="shared" si="5801"/>
        <v>102.59999999999999</v>
      </c>
      <c r="J1517" s="17">
        <f t="shared" si="5802"/>
        <v>0</v>
      </c>
      <c r="K1517" s="17">
        <f t="shared" si="5803"/>
        <v>0</v>
      </c>
      <c r="L1517" s="17">
        <f t="shared" si="5804"/>
        <v>0</v>
      </c>
      <c r="M1517" s="17">
        <f t="shared" si="5705"/>
        <v>102.59999999999999</v>
      </c>
      <c r="N1517" s="17">
        <f t="shared" si="5706"/>
        <v>102.59999999999999</v>
      </c>
      <c r="O1517" s="17">
        <f t="shared" si="5707"/>
        <v>102.59999999999999</v>
      </c>
      <c r="P1517" s="17">
        <f t="shared" si="5805"/>
        <v>0</v>
      </c>
      <c r="Q1517" s="17">
        <f t="shared" si="5806"/>
        <v>0</v>
      </c>
      <c r="R1517" s="17">
        <f t="shared" si="5807"/>
        <v>0</v>
      </c>
      <c r="S1517" s="17">
        <f t="shared" si="5808"/>
        <v>0</v>
      </c>
      <c r="T1517" s="17">
        <f t="shared" si="5809"/>
        <v>0</v>
      </c>
      <c r="U1517" s="17">
        <f t="shared" si="5810"/>
        <v>0</v>
      </c>
      <c r="V1517" s="17">
        <f t="shared" si="5811"/>
        <v>0</v>
      </c>
      <c r="W1517" s="17">
        <f t="shared" si="5812"/>
        <v>0</v>
      </c>
      <c r="X1517" s="17">
        <f t="shared" si="5813"/>
        <v>0</v>
      </c>
      <c r="Y1517" s="17">
        <f t="shared" si="5659"/>
        <v>102.59999999999999</v>
      </c>
      <c r="Z1517" s="17">
        <f t="shared" si="5660"/>
        <v>102.59999999999999</v>
      </c>
      <c r="AA1517" s="17">
        <f t="shared" si="5661"/>
        <v>102.59999999999999</v>
      </c>
      <c r="AB1517" s="17">
        <f t="shared" si="5814"/>
        <v>0</v>
      </c>
      <c r="AC1517" s="17">
        <f t="shared" si="5815"/>
        <v>0</v>
      </c>
      <c r="AD1517" s="17">
        <f t="shared" si="5816"/>
        <v>0</v>
      </c>
      <c r="AE1517" s="17">
        <f t="shared" si="5662"/>
        <v>102.59999999999999</v>
      </c>
      <c r="AF1517" s="17">
        <f t="shared" si="5663"/>
        <v>102.59999999999999</v>
      </c>
      <c r="AG1517" s="17">
        <f t="shared" si="5664"/>
        <v>102.59999999999999</v>
      </c>
      <c r="AH1517" s="17">
        <f t="shared" si="5817"/>
        <v>0</v>
      </c>
      <c r="AI1517" s="17">
        <f t="shared" si="5818"/>
        <v>0</v>
      </c>
      <c r="AJ1517" s="17">
        <f t="shared" si="5819"/>
        <v>0</v>
      </c>
      <c r="AK1517" s="17">
        <f t="shared" si="5820"/>
        <v>0</v>
      </c>
      <c r="AL1517" s="17">
        <f t="shared" si="5821"/>
        <v>0</v>
      </c>
      <c r="AM1517" s="17">
        <f t="shared" si="5822"/>
        <v>0</v>
      </c>
      <c r="AN1517" s="17">
        <f t="shared" si="5823"/>
        <v>0</v>
      </c>
      <c r="AO1517" s="17">
        <f t="shared" si="5824"/>
        <v>0</v>
      </c>
      <c r="AP1517" s="17">
        <f t="shared" si="5825"/>
        <v>0</v>
      </c>
      <c r="AQ1517" s="17">
        <f t="shared" si="5826"/>
        <v>0</v>
      </c>
      <c r="AR1517" s="17">
        <f t="shared" si="5827"/>
        <v>0</v>
      </c>
      <c r="AS1517" s="17">
        <f t="shared" si="5828"/>
        <v>0</v>
      </c>
      <c r="AT1517" s="17">
        <f t="shared" si="5829"/>
        <v>0</v>
      </c>
      <c r="AU1517" s="17">
        <f t="shared" si="5830"/>
        <v>0</v>
      </c>
      <c r="AV1517" s="17">
        <f t="shared" si="5831"/>
        <v>0</v>
      </c>
      <c r="AW1517" s="17">
        <f t="shared" si="5607"/>
        <v>102.59999999999999</v>
      </c>
      <c r="AX1517" s="17">
        <f t="shared" si="5608"/>
        <v>102.59999999999999</v>
      </c>
      <c r="AY1517" s="17">
        <f t="shared" si="5609"/>
        <v>102.59999999999999</v>
      </c>
      <c r="AZ1517" s="17">
        <f t="shared" si="5832"/>
        <v>0</v>
      </c>
      <c r="BA1517" s="17">
        <f t="shared" si="5610"/>
        <v>102.59999999999999</v>
      </c>
      <c r="BB1517" s="17">
        <f t="shared" si="5611"/>
        <v>102.59999999999999</v>
      </c>
      <c r="BC1517" s="17">
        <f t="shared" si="5612"/>
        <v>102.59999999999999</v>
      </c>
      <c r="BD1517" s="17">
        <f t="shared" si="5833"/>
        <v>0</v>
      </c>
      <c r="BE1517" s="17">
        <f t="shared" si="5834"/>
        <v>0</v>
      </c>
      <c r="BF1517" s="17">
        <f t="shared" si="5835"/>
        <v>0</v>
      </c>
      <c r="BG1517" s="17">
        <f t="shared" si="5836"/>
        <v>0</v>
      </c>
      <c r="BH1517" s="17">
        <f t="shared" si="5837"/>
        <v>0</v>
      </c>
      <c r="BI1517" s="17">
        <f t="shared" si="5838"/>
        <v>0</v>
      </c>
      <c r="BJ1517" s="17">
        <f t="shared" si="5839"/>
        <v>0</v>
      </c>
      <c r="BK1517" s="17">
        <f t="shared" si="5840"/>
        <v>0</v>
      </c>
      <c r="BL1517" s="17">
        <f t="shared" si="5841"/>
        <v>0</v>
      </c>
      <c r="BM1517" s="17">
        <f t="shared" si="5842"/>
        <v>0</v>
      </c>
      <c r="BN1517" s="17">
        <f t="shared" si="5843"/>
        <v>0</v>
      </c>
      <c r="BO1517" s="17">
        <f t="shared" si="5845"/>
        <v>102.59999999999999</v>
      </c>
      <c r="BP1517" s="17">
        <f t="shared" si="5846"/>
        <v>102.59999999999999</v>
      </c>
      <c r="BQ1517" s="17">
        <f t="shared" si="5847"/>
        <v>102.59999999999999</v>
      </c>
      <c r="BR1517" s="17">
        <f t="shared" si="5844"/>
        <v>0</v>
      </c>
      <c r="BS1517" s="35">
        <v>0</v>
      </c>
      <c r="BT1517" s="35"/>
      <c r="BU1517" s="1"/>
      <c r="BV1517" s="1"/>
      <c r="BW1517" s="1"/>
      <c r="BX1517" s="1"/>
      <c r="BY1517" s="1"/>
      <c r="BZ1517" s="1"/>
      <c r="CA1517" s="1"/>
      <c r="CB1517" s="1"/>
    </row>
    <row r="1518" s="1" customFormat="1" ht="45">
      <c r="A1518" s="33" t="s">
        <v>513</v>
      </c>
      <c r="B1518" s="33" t="s">
        <v>96</v>
      </c>
      <c r="C1518" s="33" t="s">
        <v>72</v>
      </c>
      <c r="D1518" s="33" t="s">
        <v>193</v>
      </c>
      <c r="E1518" s="38"/>
      <c r="F1518" s="34" t="s">
        <v>194</v>
      </c>
      <c r="G1518" s="17">
        <f t="shared" si="5799"/>
        <v>102.59999999999999</v>
      </c>
      <c r="H1518" s="17">
        <f t="shared" si="5800"/>
        <v>102.59999999999999</v>
      </c>
      <c r="I1518" s="17">
        <f t="shared" si="5801"/>
        <v>102.59999999999999</v>
      </c>
      <c r="J1518" s="17">
        <f t="shared" si="5802"/>
        <v>0</v>
      </c>
      <c r="K1518" s="17">
        <f t="shared" si="5803"/>
        <v>0</v>
      </c>
      <c r="L1518" s="17">
        <f t="shared" si="5804"/>
        <v>0</v>
      </c>
      <c r="M1518" s="17">
        <f t="shared" si="5705"/>
        <v>102.59999999999999</v>
      </c>
      <c r="N1518" s="17">
        <f t="shared" si="5706"/>
        <v>102.59999999999999</v>
      </c>
      <c r="O1518" s="17">
        <f t="shared" si="5707"/>
        <v>102.59999999999999</v>
      </c>
      <c r="P1518" s="17">
        <f t="shared" si="5805"/>
        <v>0</v>
      </c>
      <c r="Q1518" s="17">
        <f t="shared" si="5806"/>
        <v>0</v>
      </c>
      <c r="R1518" s="17">
        <f t="shared" si="5807"/>
        <v>0</v>
      </c>
      <c r="S1518" s="17">
        <f t="shared" si="5808"/>
        <v>0</v>
      </c>
      <c r="T1518" s="17">
        <f t="shared" si="5809"/>
        <v>0</v>
      </c>
      <c r="U1518" s="17">
        <f t="shared" si="5810"/>
        <v>0</v>
      </c>
      <c r="V1518" s="17">
        <f t="shared" si="5811"/>
        <v>0</v>
      </c>
      <c r="W1518" s="17">
        <f t="shared" si="5812"/>
        <v>0</v>
      </c>
      <c r="X1518" s="17">
        <f t="shared" si="5813"/>
        <v>0</v>
      </c>
      <c r="Y1518" s="17">
        <f t="shared" si="5659"/>
        <v>102.59999999999999</v>
      </c>
      <c r="Z1518" s="17">
        <f t="shared" si="5660"/>
        <v>102.59999999999999</v>
      </c>
      <c r="AA1518" s="17">
        <f t="shared" si="5661"/>
        <v>102.59999999999999</v>
      </c>
      <c r="AB1518" s="17">
        <f t="shared" si="5814"/>
        <v>0</v>
      </c>
      <c r="AC1518" s="17">
        <f t="shared" si="5815"/>
        <v>0</v>
      </c>
      <c r="AD1518" s="17">
        <f t="shared" si="5816"/>
        <v>0</v>
      </c>
      <c r="AE1518" s="17">
        <f t="shared" si="5662"/>
        <v>102.59999999999999</v>
      </c>
      <c r="AF1518" s="17">
        <f t="shared" si="5663"/>
        <v>102.59999999999999</v>
      </c>
      <c r="AG1518" s="17">
        <f t="shared" si="5664"/>
        <v>102.59999999999999</v>
      </c>
      <c r="AH1518" s="17">
        <f t="shared" si="5817"/>
        <v>0</v>
      </c>
      <c r="AI1518" s="17">
        <f t="shared" si="5818"/>
        <v>0</v>
      </c>
      <c r="AJ1518" s="17">
        <f t="shared" si="5819"/>
        <v>0</v>
      </c>
      <c r="AK1518" s="17">
        <f t="shared" si="5820"/>
        <v>0</v>
      </c>
      <c r="AL1518" s="17">
        <f t="shared" si="5821"/>
        <v>0</v>
      </c>
      <c r="AM1518" s="17">
        <f t="shared" si="5822"/>
        <v>0</v>
      </c>
      <c r="AN1518" s="17">
        <f t="shared" si="5823"/>
        <v>0</v>
      </c>
      <c r="AO1518" s="17">
        <f t="shared" si="5824"/>
        <v>0</v>
      </c>
      <c r="AP1518" s="17">
        <f t="shared" si="5825"/>
        <v>0</v>
      </c>
      <c r="AQ1518" s="17">
        <f t="shared" si="5826"/>
        <v>0</v>
      </c>
      <c r="AR1518" s="17">
        <f t="shared" si="5827"/>
        <v>0</v>
      </c>
      <c r="AS1518" s="17">
        <f t="shared" si="5828"/>
        <v>0</v>
      </c>
      <c r="AT1518" s="17">
        <f t="shared" si="5829"/>
        <v>0</v>
      </c>
      <c r="AU1518" s="17">
        <f t="shared" si="5830"/>
        <v>0</v>
      </c>
      <c r="AV1518" s="17">
        <f t="shared" si="5831"/>
        <v>0</v>
      </c>
      <c r="AW1518" s="17">
        <f t="shared" si="5607"/>
        <v>102.59999999999999</v>
      </c>
      <c r="AX1518" s="17">
        <f t="shared" si="5608"/>
        <v>102.59999999999999</v>
      </c>
      <c r="AY1518" s="17">
        <f t="shared" si="5609"/>
        <v>102.59999999999999</v>
      </c>
      <c r="AZ1518" s="17">
        <f t="shared" si="5832"/>
        <v>0</v>
      </c>
      <c r="BA1518" s="17">
        <f t="shared" si="5610"/>
        <v>102.59999999999999</v>
      </c>
      <c r="BB1518" s="17">
        <f t="shared" si="5611"/>
        <v>102.59999999999999</v>
      </c>
      <c r="BC1518" s="17">
        <f t="shared" si="5612"/>
        <v>102.59999999999999</v>
      </c>
      <c r="BD1518" s="17">
        <f t="shared" si="5833"/>
        <v>0</v>
      </c>
      <c r="BE1518" s="17">
        <f t="shared" si="5834"/>
        <v>0</v>
      </c>
      <c r="BF1518" s="17">
        <f t="shared" si="5835"/>
        <v>0</v>
      </c>
      <c r="BG1518" s="17">
        <f t="shared" si="5836"/>
        <v>0</v>
      </c>
      <c r="BH1518" s="17">
        <f t="shared" si="5837"/>
        <v>0</v>
      </c>
      <c r="BI1518" s="17">
        <f t="shared" si="5838"/>
        <v>0</v>
      </c>
      <c r="BJ1518" s="17">
        <f t="shared" si="5839"/>
        <v>0</v>
      </c>
      <c r="BK1518" s="17">
        <f t="shared" si="5840"/>
        <v>0</v>
      </c>
      <c r="BL1518" s="17">
        <f t="shared" si="5841"/>
        <v>0</v>
      </c>
      <c r="BM1518" s="17">
        <f t="shared" si="5842"/>
        <v>0</v>
      </c>
      <c r="BN1518" s="17">
        <f t="shared" si="5843"/>
        <v>0</v>
      </c>
      <c r="BO1518" s="17">
        <f t="shared" si="5845"/>
        <v>102.59999999999999</v>
      </c>
      <c r="BP1518" s="17">
        <f t="shared" si="5846"/>
        <v>102.59999999999999</v>
      </c>
      <c r="BQ1518" s="17">
        <f t="shared" si="5847"/>
        <v>102.59999999999999</v>
      </c>
      <c r="BR1518" s="17">
        <f t="shared" si="5844"/>
        <v>0</v>
      </c>
      <c r="BS1518" s="35"/>
      <c r="BT1518" s="35"/>
      <c r="BU1518" s="1"/>
      <c r="BV1518" s="1"/>
      <c r="BW1518" s="1"/>
      <c r="BX1518" s="1"/>
      <c r="BY1518" s="1"/>
      <c r="BZ1518" s="1"/>
      <c r="CA1518" s="1"/>
      <c r="CB1518" s="1"/>
    </row>
    <row r="1519" s="1" customFormat="1" ht="15">
      <c r="A1519" s="33" t="s">
        <v>513</v>
      </c>
      <c r="B1519" s="33" t="s">
        <v>96</v>
      </c>
      <c r="C1519" s="33" t="s">
        <v>72</v>
      </c>
      <c r="D1519" s="33" t="s">
        <v>209</v>
      </c>
      <c r="E1519" s="38"/>
      <c r="F1519" s="34" t="s">
        <v>210</v>
      </c>
      <c r="G1519" s="17">
        <f t="shared" si="5799"/>
        <v>102.59999999999999</v>
      </c>
      <c r="H1519" s="17">
        <f t="shared" si="5800"/>
        <v>102.59999999999999</v>
      </c>
      <c r="I1519" s="17">
        <f t="shared" si="5801"/>
        <v>102.59999999999999</v>
      </c>
      <c r="J1519" s="17">
        <f t="shared" si="5802"/>
        <v>0</v>
      </c>
      <c r="K1519" s="17">
        <f t="shared" si="5803"/>
        <v>0</v>
      </c>
      <c r="L1519" s="17">
        <f t="shared" si="5804"/>
        <v>0</v>
      </c>
      <c r="M1519" s="17">
        <f t="shared" si="5705"/>
        <v>102.59999999999999</v>
      </c>
      <c r="N1519" s="17">
        <f t="shared" si="5706"/>
        <v>102.59999999999999</v>
      </c>
      <c r="O1519" s="17">
        <f t="shared" si="5707"/>
        <v>102.59999999999999</v>
      </c>
      <c r="P1519" s="17">
        <f t="shared" si="5805"/>
        <v>0</v>
      </c>
      <c r="Q1519" s="17">
        <f t="shared" si="5806"/>
        <v>0</v>
      </c>
      <c r="R1519" s="17">
        <f t="shared" si="5807"/>
        <v>0</v>
      </c>
      <c r="S1519" s="17">
        <f t="shared" si="5808"/>
        <v>0</v>
      </c>
      <c r="T1519" s="17">
        <f t="shared" si="5809"/>
        <v>0</v>
      </c>
      <c r="U1519" s="17">
        <f t="shared" si="5810"/>
        <v>0</v>
      </c>
      <c r="V1519" s="17">
        <f t="shared" si="5811"/>
        <v>0</v>
      </c>
      <c r="W1519" s="17">
        <f t="shared" si="5812"/>
        <v>0</v>
      </c>
      <c r="X1519" s="17">
        <f t="shared" si="5813"/>
        <v>0</v>
      </c>
      <c r="Y1519" s="17">
        <f t="shared" si="5659"/>
        <v>102.59999999999999</v>
      </c>
      <c r="Z1519" s="17">
        <f t="shared" si="5660"/>
        <v>102.59999999999999</v>
      </c>
      <c r="AA1519" s="17">
        <f t="shared" si="5661"/>
        <v>102.59999999999999</v>
      </c>
      <c r="AB1519" s="17">
        <f t="shared" si="5814"/>
        <v>0</v>
      </c>
      <c r="AC1519" s="17">
        <f t="shared" si="5815"/>
        <v>0</v>
      </c>
      <c r="AD1519" s="17">
        <f t="shared" si="5816"/>
        <v>0</v>
      </c>
      <c r="AE1519" s="17">
        <f t="shared" si="5662"/>
        <v>102.59999999999999</v>
      </c>
      <c r="AF1519" s="17">
        <f t="shared" si="5663"/>
        <v>102.59999999999999</v>
      </c>
      <c r="AG1519" s="17">
        <f t="shared" si="5664"/>
        <v>102.59999999999999</v>
      </c>
      <c r="AH1519" s="17">
        <f t="shared" si="5817"/>
        <v>0</v>
      </c>
      <c r="AI1519" s="17">
        <f t="shared" si="5818"/>
        <v>0</v>
      </c>
      <c r="AJ1519" s="17">
        <f t="shared" si="5819"/>
        <v>0</v>
      </c>
      <c r="AK1519" s="17">
        <f t="shared" si="5820"/>
        <v>0</v>
      </c>
      <c r="AL1519" s="17">
        <f t="shared" si="5821"/>
        <v>0</v>
      </c>
      <c r="AM1519" s="17">
        <f t="shared" si="5822"/>
        <v>0</v>
      </c>
      <c r="AN1519" s="17">
        <f t="shared" si="5823"/>
        <v>0</v>
      </c>
      <c r="AO1519" s="17">
        <f t="shared" si="5824"/>
        <v>0</v>
      </c>
      <c r="AP1519" s="17">
        <f t="shared" si="5825"/>
        <v>0</v>
      </c>
      <c r="AQ1519" s="17">
        <f t="shared" si="5826"/>
        <v>0</v>
      </c>
      <c r="AR1519" s="17">
        <f t="shared" si="5827"/>
        <v>0</v>
      </c>
      <c r="AS1519" s="17">
        <f t="shared" si="5828"/>
        <v>0</v>
      </c>
      <c r="AT1519" s="17">
        <f t="shared" si="5829"/>
        <v>0</v>
      </c>
      <c r="AU1519" s="17">
        <f t="shared" si="5830"/>
        <v>0</v>
      </c>
      <c r="AV1519" s="17">
        <f t="shared" si="5831"/>
        <v>0</v>
      </c>
      <c r="AW1519" s="17">
        <f t="shared" si="5607"/>
        <v>102.59999999999999</v>
      </c>
      <c r="AX1519" s="17">
        <f t="shared" si="5608"/>
        <v>102.59999999999999</v>
      </c>
      <c r="AY1519" s="17">
        <f t="shared" si="5609"/>
        <v>102.59999999999999</v>
      </c>
      <c r="AZ1519" s="17">
        <f t="shared" si="5832"/>
        <v>0</v>
      </c>
      <c r="BA1519" s="17">
        <f t="shared" si="5610"/>
        <v>102.59999999999999</v>
      </c>
      <c r="BB1519" s="17">
        <f t="shared" si="5611"/>
        <v>102.59999999999999</v>
      </c>
      <c r="BC1519" s="17">
        <f t="shared" si="5612"/>
        <v>102.59999999999999</v>
      </c>
      <c r="BD1519" s="17">
        <f t="shared" si="5833"/>
        <v>0</v>
      </c>
      <c r="BE1519" s="17">
        <f t="shared" si="5834"/>
        <v>0</v>
      </c>
      <c r="BF1519" s="17">
        <f t="shared" si="5835"/>
        <v>0</v>
      </c>
      <c r="BG1519" s="17">
        <f t="shared" si="5836"/>
        <v>0</v>
      </c>
      <c r="BH1519" s="17">
        <f t="shared" si="5837"/>
        <v>0</v>
      </c>
      <c r="BI1519" s="17">
        <f t="shared" si="5838"/>
        <v>0</v>
      </c>
      <c r="BJ1519" s="17">
        <f t="shared" si="5839"/>
        <v>0</v>
      </c>
      <c r="BK1519" s="17">
        <f t="shared" si="5840"/>
        <v>0</v>
      </c>
      <c r="BL1519" s="17">
        <f t="shared" si="5841"/>
        <v>0</v>
      </c>
      <c r="BM1519" s="17">
        <f t="shared" si="5842"/>
        <v>0</v>
      </c>
      <c r="BN1519" s="17">
        <f t="shared" si="5843"/>
        <v>0</v>
      </c>
      <c r="BO1519" s="17">
        <f t="shared" si="5845"/>
        <v>102.59999999999999</v>
      </c>
      <c r="BP1519" s="17">
        <f t="shared" si="5846"/>
        <v>102.59999999999999</v>
      </c>
      <c r="BQ1519" s="17">
        <f t="shared" si="5847"/>
        <v>102.59999999999999</v>
      </c>
      <c r="BR1519" s="17">
        <f t="shared" si="5844"/>
        <v>0</v>
      </c>
      <c r="BS1519" s="35"/>
      <c r="BT1519" s="35"/>
      <c r="BU1519" s="1"/>
      <c r="BV1519" s="1"/>
      <c r="BW1519" s="1"/>
      <c r="BX1519" s="1"/>
      <c r="BY1519" s="1"/>
      <c r="BZ1519" s="1"/>
      <c r="CA1519" s="1"/>
      <c r="CB1519" s="1"/>
    </row>
    <row r="1520" s="1" customFormat="1" ht="30">
      <c r="A1520" s="33" t="s">
        <v>513</v>
      </c>
      <c r="B1520" s="33" t="s">
        <v>96</v>
      </c>
      <c r="C1520" s="33" t="s">
        <v>72</v>
      </c>
      <c r="D1520" s="33" t="s">
        <v>209</v>
      </c>
      <c r="E1520" s="33" t="s">
        <v>48</v>
      </c>
      <c r="F1520" s="34" t="s">
        <v>49</v>
      </c>
      <c r="G1520" s="17">
        <v>102.59999999999999</v>
      </c>
      <c r="H1520" s="17">
        <v>102.59999999999999</v>
      </c>
      <c r="I1520" s="17">
        <v>102.59999999999999</v>
      </c>
      <c r="J1520" s="17"/>
      <c r="K1520" s="17"/>
      <c r="L1520" s="17"/>
      <c r="M1520" s="17">
        <f t="shared" si="5705"/>
        <v>102.59999999999999</v>
      </c>
      <c r="N1520" s="17">
        <f t="shared" si="5706"/>
        <v>102.59999999999999</v>
      </c>
      <c r="O1520" s="17">
        <f t="shared" si="5707"/>
        <v>102.59999999999999</v>
      </c>
      <c r="P1520" s="17"/>
      <c r="Q1520" s="17"/>
      <c r="R1520" s="17"/>
      <c r="S1520" s="17"/>
      <c r="T1520" s="17"/>
      <c r="U1520" s="17"/>
      <c r="V1520" s="17"/>
      <c r="W1520" s="17"/>
      <c r="X1520" s="17"/>
      <c r="Y1520" s="17">
        <f t="shared" si="5659"/>
        <v>102.59999999999999</v>
      </c>
      <c r="Z1520" s="17">
        <f t="shared" si="5660"/>
        <v>102.59999999999999</v>
      </c>
      <c r="AA1520" s="17">
        <f t="shared" si="5661"/>
        <v>102.59999999999999</v>
      </c>
      <c r="AB1520" s="17"/>
      <c r="AC1520" s="17"/>
      <c r="AD1520" s="17"/>
      <c r="AE1520" s="17">
        <f t="shared" si="5662"/>
        <v>102.59999999999999</v>
      </c>
      <c r="AF1520" s="17">
        <f t="shared" si="5663"/>
        <v>102.59999999999999</v>
      </c>
      <c r="AG1520" s="17">
        <f t="shared" si="5664"/>
        <v>102.59999999999999</v>
      </c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>
        <f t="shared" si="5607"/>
        <v>102.59999999999999</v>
      </c>
      <c r="AX1520" s="17">
        <f t="shared" si="5608"/>
        <v>102.59999999999999</v>
      </c>
      <c r="AY1520" s="17">
        <f t="shared" si="5609"/>
        <v>102.59999999999999</v>
      </c>
      <c r="AZ1520" s="17"/>
      <c r="BA1520" s="17">
        <f t="shared" si="5610"/>
        <v>102.59999999999999</v>
      </c>
      <c r="BB1520" s="17">
        <f t="shared" si="5611"/>
        <v>102.59999999999999</v>
      </c>
      <c r="BC1520" s="17">
        <f t="shared" si="5612"/>
        <v>102.59999999999999</v>
      </c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>
        <f t="shared" si="5845"/>
        <v>102.59999999999999</v>
      </c>
      <c r="BP1520" s="17">
        <f t="shared" si="5846"/>
        <v>102.59999999999999</v>
      </c>
      <c r="BQ1520" s="17">
        <f t="shared" si="5847"/>
        <v>102.59999999999999</v>
      </c>
      <c r="BR1520" s="17"/>
      <c r="BS1520" s="35"/>
      <c r="BT1520" s="35"/>
      <c r="BU1520" s="1"/>
      <c r="BV1520" s="1"/>
      <c r="BW1520" s="1"/>
      <c r="BX1520" s="1"/>
      <c r="BY1520" s="1"/>
      <c r="BZ1520" s="1"/>
      <c r="CA1520" s="1"/>
      <c r="CB1520" s="1"/>
    </row>
    <row r="1521" s="23" customFormat="1" ht="15">
      <c r="A1521" s="24" t="s">
        <v>513</v>
      </c>
      <c r="B1521" s="24" t="s">
        <v>178</v>
      </c>
      <c r="C1521" s="24"/>
      <c r="D1521" s="24"/>
      <c r="E1521" s="24"/>
      <c r="F1521" s="25" t="s">
        <v>219</v>
      </c>
      <c r="G1521" s="26">
        <f t="shared" si="5799"/>
        <v>3903</v>
      </c>
      <c r="H1521" s="26">
        <f t="shared" si="5614"/>
        <v>3903</v>
      </c>
      <c r="I1521" s="26">
        <f t="shared" si="5801"/>
        <v>3903</v>
      </c>
      <c r="J1521" s="26">
        <f t="shared" si="5802"/>
        <v>0</v>
      </c>
      <c r="K1521" s="26">
        <f t="shared" si="5803"/>
        <v>0</v>
      </c>
      <c r="L1521" s="26">
        <f t="shared" si="5804"/>
        <v>0</v>
      </c>
      <c r="M1521" s="26">
        <f t="shared" si="5705"/>
        <v>3903</v>
      </c>
      <c r="N1521" s="26">
        <f t="shared" si="5706"/>
        <v>3903</v>
      </c>
      <c r="O1521" s="26">
        <f t="shared" si="5707"/>
        <v>3903</v>
      </c>
      <c r="P1521" s="26">
        <f t="shared" si="5805"/>
        <v>0</v>
      </c>
      <c r="Q1521" s="26">
        <f t="shared" si="5806"/>
        <v>0</v>
      </c>
      <c r="R1521" s="26">
        <f t="shared" si="5807"/>
        <v>0</v>
      </c>
      <c r="S1521" s="26">
        <f t="shared" si="5808"/>
        <v>0</v>
      </c>
      <c r="T1521" s="26">
        <f t="shared" si="5809"/>
        <v>0</v>
      </c>
      <c r="U1521" s="26">
        <f t="shared" si="5810"/>
        <v>0</v>
      </c>
      <c r="V1521" s="26">
        <f t="shared" si="5811"/>
        <v>0</v>
      </c>
      <c r="W1521" s="26">
        <f t="shared" si="5812"/>
        <v>0</v>
      </c>
      <c r="X1521" s="26">
        <f t="shared" si="5813"/>
        <v>0</v>
      </c>
      <c r="Y1521" s="26">
        <f t="shared" si="5659"/>
        <v>3903</v>
      </c>
      <c r="Z1521" s="26">
        <f t="shared" si="5660"/>
        <v>3903</v>
      </c>
      <c r="AA1521" s="26">
        <f t="shared" si="5661"/>
        <v>3903</v>
      </c>
      <c r="AB1521" s="26">
        <f t="shared" si="5814"/>
        <v>0</v>
      </c>
      <c r="AC1521" s="26">
        <f t="shared" si="5815"/>
        <v>0</v>
      </c>
      <c r="AD1521" s="26">
        <f t="shared" si="5816"/>
        <v>0</v>
      </c>
      <c r="AE1521" s="26">
        <f t="shared" si="5662"/>
        <v>3903</v>
      </c>
      <c r="AF1521" s="26">
        <f t="shared" si="5663"/>
        <v>3903</v>
      </c>
      <c r="AG1521" s="26">
        <f t="shared" si="5664"/>
        <v>3903</v>
      </c>
      <c r="AH1521" s="26">
        <f t="shared" si="5817"/>
        <v>0</v>
      </c>
      <c r="AI1521" s="26">
        <f t="shared" si="5818"/>
        <v>0</v>
      </c>
      <c r="AJ1521" s="26">
        <f t="shared" si="5819"/>
        <v>0</v>
      </c>
      <c r="AK1521" s="26">
        <f t="shared" si="5820"/>
        <v>0</v>
      </c>
      <c r="AL1521" s="26">
        <f t="shared" si="5821"/>
        <v>0</v>
      </c>
      <c r="AM1521" s="26">
        <f t="shared" si="5822"/>
        <v>0</v>
      </c>
      <c r="AN1521" s="26">
        <f t="shared" si="5823"/>
        <v>0</v>
      </c>
      <c r="AO1521" s="26">
        <f t="shared" si="5824"/>
        <v>0</v>
      </c>
      <c r="AP1521" s="26">
        <f t="shared" si="5825"/>
        <v>0</v>
      </c>
      <c r="AQ1521" s="26">
        <f t="shared" si="5826"/>
        <v>0</v>
      </c>
      <c r="AR1521" s="26">
        <f t="shared" si="5827"/>
        <v>0</v>
      </c>
      <c r="AS1521" s="26">
        <f t="shared" si="5828"/>
        <v>0</v>
      </c>
      <c r="AT1521" s="26">
        <f t="shared" si="5829"/>
        <v>0</v>
      </c>
      <c r="AU1521" s="26">
        <f t="shared" si="5830"/>
        <v>0</v>
      </c>
      <c r="AV1521" s="26">
        <f t="shared" si="5831"/>
        <v>0</v>
      </c>
      <c r="AW1521" s="26">
        <f t="shared" si="5607"/>
        <v>3903</v>
      </c>
      <c r="AX1521" s="26">
        <f t="shared" si="5608"/>
        <v>3903</v>
      </c>
      <c r="AY1521" s="26">
        <f t="shared" si="5609"/>
        <v>3903</v>
      </c>
      <c r="AZ1521" s="26">
        <f t="shared" si="5832"/>
        <v>0</v>
      </c>
      <c r="BA1521" s="26">
        <f t="shared" si="5610"/>
        <v>3903</v>
      </c>
      <c r="BB1521" s="26">
        <f t="shared" si="5611"/>
        <v>3903</v>
      </c>
      <c r="BC1521" s="26">
        <f t="shared" si="5612"/>
        <v>3903</v>
      </c>
      <c r="BD1521" s="26">
        <f t="shared" si="5833"/>
        <v>0</v>
      </c>
      <c r="BE1521" s="26">
        <f t="shared" si="5834"/>
        <v>0</v>
      </c>
      <c r="BF1521" s="26">
        <f t="shared" si="5835"/>
        <v>0</v>
      </c>
      <c r="BG1521" s="26">
        <f t="shared" si="5836"/>
        <v>0</v>
      </c>
      <c r="BH1521" s="26">
        <f t="shared" si="5837"/>
        <v>0</v>
      </c>
      <c r="BI1521" s="26">
        <f t="shared" si="5838"/>
        <v>0</v>
      </c>
      <c r="BJ1521" s="26">
        <f t="shared" si="5839"/>
        <v>0</v>
      </c>
      <c r="BK1521" s="26">
        <f t="shared" si="5840"/>
        <v>0</v>
      </c>
      <c r="BL1521" s="26">
        <f t="shared" si="5841"/>
        <v>0</v>
      </c>
      <c r="BM1521" s="26">
        <f t="shared" si="5842"/>
        <v>0</v>
      </c>
      <c r="BN1521" s="26">
        <f t="shared" si="5843"/>
        <v>0</v>
      </c>
      <c r="BO1521" s="26">
        <f t="shared" si="5845"/>
        <v>3903</v>
      </c>
      <c r="BP1521" s="26">
        <f t="shared" si="5846"/>
        <v>3903</v>
      </c>
      <c r="BQ1521" s="26">
        <f t="shared" si="5847"/>
        <v>3903</v>
      </c>
      <c r="BR1521" s="26">
        <f t="shared" si="5844"/>
        <v>0</v>
      </c>
      <c r="BS1521" s="27"/>
      <c r="BT1521" s="27"/>
      <c r="BU1521" s="23"/>
      <c r="BV1521" s="23"/>
      <c r="BW1521" s="23"/>
      <c r="BX1521" s="23"/>
      <c r="BY1521" s="23"/>
      <c r="BZ1521" s="23"/>
      <c r="CA1521" s="23"/>
      <c r="CB1521" s="23"/>
    </row>
    <row r="1522" s="28" customFormat="1" ht="15">
      <c r="A1522" s="29" t="s">
        <v>513</v>
      </c>
      <c r="B1522" s="29" t="s">
        <v>178</v>
      </c>
      <c r="C1522" s="29" t="s">
        <v>178</v>
      </c>
      <c r="D1522" s="29"/>
      <c r="E1522" s="29"/>
      <c r="F1522" s="30" t="s">
        <v>243</v>
      </c>
      <c r="G1522" s="31">
        <f>G1523+G1528</f>
        <v>3903</v>
      </c>
      <c r="H1522" s="31">
        <f>H1523+H1528</f>
        <v>3903</v>
      </c>
      <c r="I1522" s="31">
        <f>I1523+I1528</f>
        <v>3903</v>
      </c>
      <c r="J1522" s="31">
        <f>J1523+J1528</f>
        <v>0</v>
      </c>
      <c r="K1522" s="31">
        <f>K1523+K1528</f>
        <v>0</v>
      </c>
      <c r="L1522" s="31">
        <f>L1523+L1528</f>
        <v>0</v>
      </c>
      <c r="M1522" s="31">
        <f t="shared" si="5705"/>
        <v>3903</v>
      </c>
      <c r="N1522" s="31">
        <f t="shared" si="5706"/>
        <v>3903</v>
      </c>
      <c r="O1522" s="31">
        <f t="shared" si="5707"/>
        <v>3903</v>
      </c>
      <c r="P1522" s="31">
        <f>P1523+P1528</f>
        <v>0</v>
      </c>
      <c r="Q1522" s="31">
        <f>Q1523+Q1528</f>
        <v>0</v>
      </c>
      <c r="R1522" s="31">
        <f>R1523+R1528</f>
        <v>0</v>
      </c>
      <c r="S1522" s="31">
        <f>S1523+S1528</f>
        <v>0</v>
      </c>
      <c r="T1522" s="31">
        <f>T1523+T1528</f>
        <v>0</v>
      </c>
      <c r="U1522" s="31">
        <f>U1523+U1528</f>
        <v>0</v>
      </c>
      <c r="V1522" s="31">
        <f>V1523+V1528</f>
        <v>0</v>
      </c>
      <c r="W1522" s="31">
        <f>W1523+W1528</f>
        <v>0</v>
      </c>
      <c r="X1522" s="31">
        <f>X1523+X1528</f>
        <v>0</v>
      </c>
      <c r="Y1522" s="31">
        <f t="shared" si="5659"/>
        <v>3903</v>
      </c>
      <c r="Z1522" s="31">
        <f t="shared" si="5660"/>
        <v>3903</v>
      </c>
      <c r="AA1522" s="31">
        <f t="shared" si="5661"/>
        <v>3903</v>
      </c>
      <c r="AB1522" s="31">
        <f>AB1523+AB1528</f>
        <v>0</v>
      </c>
      <c r="AC1522" s="31">
        <f>AC1523+AC1528</f>
        <v>0</v>
      </c>
      <c r="AD1522" s="31">
        <f>AD1523+AD1528</f>
        <v>0</v>
      </c>
      <c r="AE1522" s="31">
        <f t="shared" si="5662"/>
        <v>3903</v>
      </c>
      <c r="AF1522" s="31">
        <f t="shared" si="5663"/>
        <v>3903</v>
      </c>
      <c r="AG1522" s="31">
        <f t="shared" si="5664"/>
        <v>3903</v>
      </c>
      <c r="AH1522" s="31">
        <f>AH1523+AH1528</f>
        <v>0</v>
      </c>
      <c r="AI1522" s="31">
        <f>AI1523+AI1528</f>
        <v>0</v>
      </c>
      <c r="AJ1522" s="31">
        <f>AJ1523+AJ1528</f>
        <v>0</v>
      </c>
      <c r="AK1522" s="31">
        <f>AK1523+AK1528</f>
        <v>0</v>
      </c>
      <c r="AL1522" s="31">
        <f>AL1523+AL1528</f>
        <v>0</v>
      </c>
      <c r="AM1522" s="31">
        <f>AM1523+AM1528</f>
        <v>0</v>
      </c>
      <c r="AN1522" s="31">
        <f>AN1523+AN1528</f>
        <v>0</v>
      </c>
      <c r="AO1522" s="31">
        <f>AO1523+AO1528</f>
        <v>0</v>
      </c>
      <c r="AP1522" s="31">
        <f>AP1523+AP1528</f>
        <v>0</v>
      </c>
      <c r="AQ1522" s="31">
        <f>AQ1523+AQ1528</f>
        <v>0</v>
      </c>
      <c r="AR1522" s="31">
        <f>AR1523+AR1528</f>
        <v>0</v>
      </c>
      <c r="AS1522" s="31">
        <f>AS1523+AS1528</f>
        <v>0</v>
      </c>
      <c r="AT1522" s="31">
        <f>AT1523+AT1528</f>
        <v>0</v>
      </c>
      <c r="AU1522" s="31">
        <f>AU1523+AU1528</f>
        <v>0</v>
      </c>
      <c r="AV1522" s="31">
        <f>AV1523+AV1528</f>
        <v>0</v>
      </c>
      <c r="AW1522" s="31">
        <f t="shared" si="5607"/>
        <v>3903</v>
      </c>
      <c r="AX1522" s="31">
        <f t="shared" si="5608"/>
        <v>3903</v>
      </c>
      <c r="AY1522" s="31">
        <f t="shared" si="5609"/>
        <v>3903</v>
      </c>
      <c r="AZ1522" s="31">
        <f>AZ1523+AZ1528</f>
        <v>0</v>
      </c>
      <c r="BA1522" s="31">
        <f t="shared" si="5610"/>
        <v>3903</v>
      </c>
      <c r="BB1522" s="31">
        <f t="shared" si="5611"/>
        <v>3903</v>
      </c>
      <c r="BC1522" s="31">
        <f t="shared" si="5612"/>
        <v>3903</v>
      </c>
      <c r="BD1522" s="31">
        <f>BD1523+BD1528</f>
        <v>0</v>
      </c>
      <c r="BE1522" s="31">
        <f>BE1523+BE1528</f>
        <v>0</v>
      </c>
      <c r="BF1522" s="31">
        <f>BF1523+BF1528</f>
        <v>0</v>
      </c>
      <c r="BG1522" s="31">
        <f>BG1523+BG1528</f>
        <v>0</v>
      </c>
      <c r="BH1522" s="31">
        <f>BH1523+BH1528</f>
        <v>0</v>
      </c>
      <c r="BI1522" s="31">
        <f>BI1523+BI1528</f>
        <v>0</v>
      </c>
      <c r="BJ1522" s="31">
        <f>BJ1523+BJ1528</f>
        <v>0</v>
      </c>
      <c r="BK1522" s="31">
        <f>BK1523+BK1528</f>
        <v>0</v>
      </c>
      <c r="BL1522" s="31">
        <f>BL1523+BL1528</f>
        <v>0</v>
      </c>
      <c r="BM1522" s="31">
        <f>BM1523+BM1528</f>
        <v>0</v>
      </c>
      <c r="BN1522" s="31">
        <f>BN1523+BN1528</f>
        <v>0</v>
      </c>
      <c r="BO1522" s="31">
        <f t="shared" si="5845"/>
        <v>3903</v>
      </c>
      <c r="BP1522" s="31">
        <f t="shared" si="5846"/>
        <v>3903</v>
      </c>
      <c r="BQ1522" s="31">
        <f t="shared" si="5847"/>
        <v>3903</v>
      </c>
      <c r="BR1522" s="31">
        <f>BR1523+BR1528</f>
        <v>0</v>
      </c>
      <c r="BS1522" s="32"/>
      <c r="BT1522" s="32"/>
      <c r="BU1522" s="28"/>
      <c r="BV1522" s="28"/>
      <c r="BW1522" s="28"/>
      <c r="BX1522" s="28"/>
      <c r="BY1522" s="28"/>
      <c r="BZ1522" s="28"/>
      <c r="CA1522" s="28"/>
      <c r="CB1522" s="28"/>
    </row>
    <row r="1523" s="1" customFormat="1" ht="30">
      <c r="A1523" s="33" t="s">
        <v>513</v>
      </c>
      <c r="B1523" s="33" t="s">
        <v>178</v>
      </c>
      <c r="C1523" s="33" t="s">
        <v>178</v>
      </c>
      <c r="D1523" s="33" t="s">
        <v>84</v>
      </c>
      <c r="E1523" s="38"/>
      <c r="F1523" s="34" t="s">
        <v>85</v>
      </c>
      <c r="G1523" s="17">
        <f t="shared" ref="G1523:G1548" si="5848">G1524</f>
        <v>3353</v>
      </c>
      <c r="H1523" s="17">
        <f t="shared" si="5614"/>
        <v>3353</v>
      </c>
      <c r="I1523" s="17">
        <f t="shared" ref="I1523:I1548" si="5849">I1524</f>
        <v>3353</v>
      </c>
      <c r="J1523" s="17">
        <f t="shared" ref="J1523:J1548" si="5850">J1524</f>
        <v>0</v>
      </c>
      <c r="K1523" s="17">
        <f t="shared" ref="K1523:K1548" si="5851">K1524</f>
        <v>0</v>
      </c>
      <c r="L1523" s="17">
        <f t="shared" ref="L1523:L1548" si="5852">L1524</f>
        <v>0</v>
      </c>
      <c r="M1523" s="17">
        <f t="shared" si="5705"/>
        <v>3353</v>
      </c>
      <c r="N1523" s="17">
        <f t="shared" si="5706"/>
        <v>3353</v>
      </c>
      <c r="O1523" s="17">
        <f t="shared" si="5707"/>
        <v>3353</v>
      </c>
      <c r="P1523" s="17">
        <f t="shared" ref="P1523:P1548" si="5853">P1524</f>
        <v>0</v>
      </c>
      <c r="Q1523" s="17">
        <f t="shared" ref="Q1523:Q1548" si="5854">Q1524</f>
        <v>0</v>
      </c>
      <c r="R1523" s="17">
        <f t="shared" ref="R1523:R1548" si="5855">R1524</f>
        <v>0</v>
      </c>
      <c r="S1523" s="17">
        <f t="shared" ref="S1523:S1548" si="5856">S1524</f>
        <v>0</v>
      </c>
      <c r="T1523" s="17">
        <f t="shared" ref="T1523:T1548" si="5857">T1524</f>
        <v>0</v>
      </c>
      <c r="U1523" s="17">
        <f t="shared" ref="U1523:U1548" si="5858">U1524</f>
        <v>0</v>
      </c>
      <c r="V1523" s="17">
        <f t="shared" ref="V1523:V1548" si="5859">V1524</f>
        <v>0</v>
      </c>
      <c r="W1523" s="17">
        <f t="shared" ref="W1523:W1533" si="5860">W1524</f>
        <v>0</v>
      </c>
      <c r="X1523" s="17">
        <f t="shared" ref="X1523:X1533" si="5861">X1524</f>
        <v>0</v>
      </c>
      <c r="Y1523" s="17">
        <f t="shared" si="5659"/>
        <v>3353</v>
      </c>
      <c r="Z1523" s="17">
        <f t="shared" si="5660"/>
        <v>3353</v>
      </c>
      <c r="AA1523" s="17">
        <f t="shared" si="5661"/>
        <v>3353</v>
      </c>
      <c r="AB1523" s="17">
        <f t="shared" ref="AB1523:AB1533" si="5862">AB1524</f>
        <v>0</v>
      </c>
      <c r="AC1523" s="17">
        <f t="shared" ref="AC1523:AC1533" si="5863">AC1524</f>
        <v>0</v>
      </c>
      <c r="AD1523" s="17">
        <f t="shared" ref="AD1523:AD1533" si="5864">AD1524</f>
        <v>0</v>
      </c>
      <c r="AE1523" s="17">
        <f t="shared" si="5662"/>
        <v>3353</v>
      </c>
      <c r="AF1523" s="17">
        <f t="shared" si="5663"/>
        <v>3353</v>
      </c>
      <c r="AG1523" s="17">
        <f t="shared" si="5664"/>
        <v>3353</v>
      </c>
      <c r="AH1523" s="17">
        <f t="shared" ref="AH1523:AH1533" si="5865">AH1524</f>
        <v>0</v>
      </c>
      <c r="AI1523" s="17">
        <f t="shared" ref="AI1523:AI1533" si="5866">AI1524</f>
        <v>0</v>
      </c>
      <c r="AJ1523" s="17">
        <f t="shared" ref="AJ1523:AJ1533" si="5867">AJ1524</f>
        <v>0</v>
      </c>
      <c r="AK1523" s="17">
        <f t="shared" ref="AK1523:AK1533" si="5868">AK1524</f>
        <v>0</v>
      </c>
      <c r="AL1523" s="17">
        <f t="shared" ref="AL1523:AL1533" si="5869">AL1524</f>
        <v>0</v>
      </c>
      <c r="AM1523" s="17">
        <f t="shared" ref="AM1523:AM1533" si="5870">AM1524</f>
        <v>0</v>
      </c>
      <c r="AN1523" s="17">
        <f t="shared" ref="AN1523:AN1533" si="5871">AN1524</f>
        <v>0</v>
      </c>
      <c r="AO1523" s="17">
        <f t="shared" ref="AO1523:AO1533" si="5872">AO1524</f>
        <v>0</v>
      </c>
      <c r="AP1523" s="17">
        <f t="shared" ref="AP1523:AP1533" si="5873">AP1524</f>
        <v>0</v>
      </c>
      <c r="AQ1523" s="17">
        <f t="shared" ref="AQ1523:AQ1533" si="5874">AQ1524</f>
        <v>0</v>
      </c>
      <c r="AR1523" s="17">
        <f t="shared" ref="AR1523:AR1533" si="5875">AR1524</f>
        <v>0</v>
      </c>
      <c r="AS1523" s="17">
        <f t="shared" ref="AS1523:AS1533" si="5876">AS1524</f>
        <v>0</v>
      </c>
      <c r="AT1523" s="17">
        <f t="shared" ref="AT1523:AT1533" si="5877">AT1524</f>
        <v>0</v>
      </c>
      <c r="AU1523" s="17">
        <f t="shared" ref="AU1523:AU1533" si="5878">AU1524</f>
        <v>0</v>
      </c>
      <c r="AV1523" s="17">
        <f t="shared" ref="AV1523:AV1533" si="5879">AV1524</f>
        <v>0</v>
      </c>
      <c r="AW1523" s="17">
        <f t="shared" ref="AW1523:AW1586" si="5880">AE1523+AH1523+AI1523+AJ1523+AK1523+AL1523</f>
        <v>3353</v>
      </c>
      <c r="AX1523" s="17">
        <f t="shared" ref="AX1523:AX1586" si="5881">AF1523+AM1523+AN1523+AO1523+AP1523+AQ1523</f>
        <v>3353</v>
      </c>
      <c r="AY1523" s="17">
        <f t="shared" ref="AY1523:AY1586" si="5882">AG1523+AR1523+AS1523+AT1523+AU1523+AV1523</f>
        <v>3353</v>
      </c>
      <c r="AZ1523" s="17">
        <f t="shared" ref="AZ1523:AZ1533" si="5883">AZ1524</f>
        <v>0</v>
      </c>
      <c r="BA1523" s="17">
        <f t="shared" ref="BA1523:BA1586" si="5884">AW1523+AZ1523</f>
        <v>3353</v>
      </c>
      <c r="BB1523" s="17">
        <f t="shared" ref="BB1523:BB1586" si="5885">AX1523</f>
        <v>3353</v>
      </c>
      <c r="BC1523" s="17">
        <f t="shared" ref="BC1523:BC1586" si="5886">AY1523</f>
        <v>3353</v>
      </c>
      <c r="BD1523" s="17">
        <f t="shared" ref="BD1523:BD1533" si="5887">BD1524</f>
        <v>0</v>
      </c>
      <c r="BE1523" s="17">
        <f t="shared" ref="BE1523:BE1533" si="5888">BE1524</f>
        <v>0</v>
      </c>
      <c r="BF1523" s="17">
        <f t="shared" ref="BF1523:BF1533" si="5889">BF1524</f>
        <v>0</v>
      </c>
      <c r="BG1523" s="17">
        <f t="shared" ref="BG1523:BG1533" si="5890">BG1524</f>
        <v>0</v>
      </c>
      <c r="BH1523" s="17">
        <f t="shared" ref="BH1523:BH1533" si="5891">BH1524</f>
        <v>0</v>
      </c>
      <c r="BI1523" s="17">
        <f t="shared" ref="BI1523:BI1533" si="5892">BI1524</f>
        <v>0</v>
      </c>
      <c r="BJ1523" s="17">
        <f t="shared" ref="BJ1523:BJ1533" si="5893">BJ1524</f>
        <v>0</v>
      </c>
      <c r="BK1523" s="17">
        <f t="shared" ref="BK1523:BK1533" si="5894">BK1524</f>
        <v>0</v>
      </c>
      <c r="BL1523" s="17">
        <f t="shared" ref="BL1523:BL1533" si="5895">BL1524</f>
        <v>0</v>
      </c>
      <c r="BM1523" s="17">
        <f t="shared" ref="BM1523:BM1533" si="5896">BM1524</f>
        <v>0</v>
      </c>
      <c r="BN1523" s="17">
        <f t="shared" ref="BN1523:BN1533" si="5897">BN1524</f>
        <v>0</v>
      </c>
      <c r="BO1523" s="17">
        <f t="shared" si="5845"/>
        <v>3353</v>
      </c>
      <c r="BP1523" s="17">
        <f t="shared" si="5846"/>
        <v>3353</v>
      </c>
      <c r="BQ1523" s="17">
        <f t="shared" si="5847"/>
        <v>3353</v>
      </c>
      <c r="BR1523" s="17">
        <f t="shared" ref="BR1523:BR1533" si="5898">BR1524</f>
        <v>0</v>
      </c>
      <c r="BS1523" s="35"/>
      <c r="BT1523" s="35"/>
      <c r="BU1523" s="1"/>
      <c r="BV1523" s="1"/>
      <c r="BW1523" s="1"/>
      <c r="BX1523" s="1"/>
      <c r="BY1523" s="1"/>
      <c r="BZ1523" s="1"/>
      <c r="CA1523" s="1"/>
      <c r="CB1523" s="1"/>
    </row>
    <row r="1524" s="1" customFormat="1" ht="15" hidden="1">
      <c r="A1524" s="33" t="s">
        <v>513</v>
      </c>
      <c r="B1524" s="33" t="s">
        <v>178</v>
      </c>
      <c r="C1524" s="33" t="s">
        <v>178</v>
      </c>
      <c r="D1524" s="33" t="s">
        <v>153</v>
      </c>
      <c r="E1524" s="38"/>
      <c r="F1524" s="34" t="s">
        <v>43</v>
      </c>
      <c r="G1524" s="17">
        <f t="shared" si="5848"/>
        <v>3353</v>
      </c>
      <c r="H1524" s="17">
        <f t="shared" si="5614"/>
        <v>3353</v>
      </c>
      <c r="I1524" s="17">
        <f t="shared" si="5849"/>
        <v>3353</v>
      </c>
      <c r="J1524" s="17">
        <f t="shared" si="5850"/>
        <v>0</v>
      </c>
      <c r="K1524" s="17">
        <f t="shared" si="5851"/>
        <v>0</v>
      </c>
      <c r="L1524" s="17">
        <f t="shared" si="5852"/>
        <v>0</v>
      </c>
      <c r="M1524" s="17">
        <f t="shared" si="5705"/>
        <v>3353</v>
      </c>
      <c r="N1524" s="17">
        <f t="shared" si="5706"/>
        <v>3353</v>
      </c>
      <c r="O1524" s="17">
        <f t="shared" si="5707"/>
        <v>3353</v>
      </c>
      <c r="P1524" s="17">
        <f t="shared" si="5853"/>
        <v>0</v>
      </c>
      <c r="Q1524" s="17">
        <f t="shared" si="5854"/>
        <v>0</v>
      </c>
      <c r="R1524" s="17">
        <f t="shared" si="5855"/>
        <v>0</v>
      </c>
      <c r="S1524" s="17">
        <f t="shared" si="5856"/>
        <v>0</v>
      </c>
      <c r="T1524" s="17">
        <f t="shared" si="5857"/>
        <v>0</v>
      </c>
      <c r="U1524" s="17">
        <f t="shared" si="5858"/>
        <v>0</v>
      </c>
      <c r="V1524" s="17">
        <f t="shared" si="5859"/>
        <v>0</v>
      </c>
      <c r="W1524" s="17">
        <f t="shared" si="5860"/>
        <v>0</v>
      </c>
      <c r="X1524" s="17">
        <f t="shared" si="5861"/>
        <v>0</v>
      </c>
      <c r="Y1524" s="17">
        <f t="shared" si="5659"/>
        <v>3353</v>
      </c>
      <c r="Z1524" s="17">
        <f t="shared" si="5660"/>
        <v>3353</v>
      </c>
      <c r="AA1524" s="17">
        <f t="shared" si="5661"/>
        <v>3353</v>
      </c>
      <c r="AB1524" s="17">
        <f t="shared" si="5862"/>
        <v>0</v>
      </c>
      <c r="AC1524" s="17">
        <f t="shared" si="5863"/>
        <v>0</v>
      </c>
      <c r="AD1524" s="17">
        <f t="shared" si="5864"/>
        <v>0</v>
      </c>
      <c r="AE1524" s="17">
        <f t="shared" si="5662"/>
        <v>3353</v>
      </c>
      <c r="AF1524" s="17">
        <f t="shared" si="5663"/>
        <v>3353</v>
      </c>
      <c r="AG1524" s="17">
        <f t="shared" si="5664"/>
        <v>3353</v>
      </c>
      <c r="AH1524" s="17">
        <f t="shared" si="5865"/>
        <v>0</v>
      </c>
      <c r="AI1524" s="17">
        <f t="shared" si="5866"/>
        <v>0</v>
      </c>
      <c r="AJ1524" s="17">
        <f t="shared" si="5867"/>
        <v>0</v>
      </c>
      <c r="AK1524" s="17">
        <f t="shared" si="5868"/>
        <v>0</v>
      </c>
      <c r="AL1524" s="17">
        <f t="shared" si="5869"/>
        <v>0</v>
      </c>
      <c r="AM1524" s="17">
        <f t="shared" si="5870"/>
        <v>0</v>
      </c>
      <c r="AN1524" s="17">
        <f t="shared" si="5871"/>
        <v>0</v>
      </c>
      <c r="AO1524" s="17">
        <f t="shared" si="5872"/>
        <v>0</v>
      </c>
      <c r="AP1524" s="17">
        <f t="shared" si="5873"/>
        <v>0</v>
      </c>
      <c r="AQ1524" s="17">
        <f t="shared" si="5874"/>
        <v>0</v>
      </c>
      <c r="AR1524" s="17">
        <f t="shared" si="5875"/>
        <v>0</v>
      </c>
      <c r="AS1524" s="17">
        <f t="shared" si="5876"/>
        <v>0</v>
      </c>
      <c r="AT1524" s="17">
        <f t="shared" si="5877"/>
        <v>0</v>
      </c>
      <c r="AU1524" s="17">
        <f t="shared" si="5878"/>
        <v>0</v>
      </c>
      <c r="AV1524" s="17">
        <f t="shared" si="5879"/>
        <v>0</v>
      </c>
      <c r="AW1524" s="17">
        <f t="shared" si="5880"/>
        <v>3353</v>
      </c>
      <c r="AX1524" s="17">
        <f t="shared" si="5881"/>
        <v>3353</v>
      </c>
      <c r="AY1524" s="17">
        <f t="shared" si="5882"/>
        <v>3353</v>
      </c>
      <c r="AZ1524" s="17">
        <f t="shared" si="5883"/>
        <v>0</v>
      </c>
      <c r="BA1524" s="17">
        <f t="shared" si="5884"/>
        <v>3353</v>
      </c>
      <c r="BB1524" s="17">
        <f t="shared" si="5885"/>
        <v>3353</v>
      </c>
      <c r="BC1524" s="17">
        <f t="shared" si="5886"/>
        <v>3353</v>
      </c>
      <c r="BD1524" s="17">
        <f t="shared" si="5887"/>
        <v>0</v>
      </c>
      <c r="BE1524" s="17">
        <f t="shared" si="5888"/>
        <v>0</v>
      </c>
      <c r="BF1524" s="17">
        <f t="shared" si="5889"/>
        <v>0</v>
      </c>
      <c r="BG1524" s="17">
        <f t="shared" si="5890"/>
        <v>0</v>
      </c>
      <c r="BH1524" s="17">
        <f t="shared" si="5891"/>
        <v>0</v>
      </c>
      <c r="BI1524" s="17">
        <f t="shared" si="5892"/>
        <v>0</v>
      </c>
      <c r="BJ1524" s="17">
        <f t="shared" si="5893"/>
        <v>0</v>
      </c>
      <c r="BK1524" s="17">
        <f t="shared" si="5894"/>
        <v>0</v>
      </c>
      <c r="BL1524" s="17">
        <f t="shared" si="5895"/>
        <v>0</v>
      </c>
      <c r="BM1524" s="17">
        <f t="shared" si="5896"/>
        <v>0</v>
      </c>
      <c r="BN1524" s="17">
        <f t="shared" si="5897"/>
        <v>0</v>
      </c>
      <c r="BO1524" s="17">
        <f t="shared" si="5845"/>
        <v>3353</v>
      </c>
      <c r="BP1524" s="17">
        <f t="shared" si="5846"/>
        <v>3353</v>
      </c>
      <c r="BQ1524" s="17">
        <f t="shared" si="5847"/>
        <v>3353</v>
      </c>
      <c r="BR1524" s="17">
        <f t="shared" si="5898"/>
        <v>0</v>
      </c>
      <c r="BS1524" s="35">
        <v>0</v>
      </c>
      <c r="BT1524" s="35"/>
      <c r="BU1524" s="1"/>
      <c r="BV1524" s="1"/>
      <c r="BW1524" s="1"/>
      <c r="BX1524" s="1"/>
      <c r="BY1524" s="1"/>
      <c r="BZ1524" s="1"/>
      <c r="CA1524" s="1"/>
      <c r="CB1524" s="1"/>
    </row>
    <row r="1525" s="1" customFormat="1" ht="45">
      <c r="A1525" s="33" t="s">
        <v>513</v>
      </c>
      <c r="B1525" s="33" t="s">
        <v>178</v>
      </c>
      <c r="C1525" s="33" t="s">
        <v>178</v>
      </c>
      <c r="D1525" s="33" t="s">
        <v>260</v>
      </c>
      <c r="E1525" s="38"/>
      <c r="F1525" s="34" t="s">
        <v>261</v>
      </c>
      <c r="G1525" s="17">
        <f t="shared" si="5848"/>
        <v>3353</v>
      </c>
      <c r="H1525" s="17">
        <f t="shared" si="5614"/>
        <v>3353</v>
      </c>
      <c r="I1525" s="17">
        <f t="shared" si="5849"/>
        <v>3353</v>
      </c>
      <c r="J1525" s="17">
        <f t="shared" si="5850"/>
        <v>0</v>
      </c>
      <c r="K1525" s="17">
        <f t="shared" si="5851"/>
        <v>0</v>
      </c>
      <c r="L1525" s="17">
        <f t="shared" si="5852"/>
        <v>0</v>
      </c>
      <c r="M1525" s="17">
        <f t="shared" si="5705"/>
        <v>3353</v>
      </c>
      <c r="N1525" s="17">
        <f t="shared" si="5706"/>
        <v>3353</v>
      </c>
      <c r="O1525" s="17">
        <f t="shared" si="5707"/>
        <v>3353</v>
      </c>
      <c r="P1525" s="17">
        <f t="shared" si="5853"/>
        <v>0</v>
      </c>
      <c r="Q1525" s="17">
        <f t="shared" si="5854"/>
        <v>0</v>
      </c>
      <c r="R1525" s="17">
        <f t="shared" si="5855"/>
        <v>0</v>
      </c>
      <c r="S1525" s="17">
        <f t="shared" si="5856"/>
        <v>0</v>
      </c>
      <c r="T1525" s="17">
        <f t="shared" si="5857"/>
        <v>0</v>
      </c>
      <c r="U1525" s="17">
        <f t="shared" si="5858"/>
        <v>0</v>
      </c>
      <c r="V1525" s="17">
        <f t="shared" si="5859"/>
        <v>0</v>
      </c>
      <c r="W1525" s="17">
        <f t="shared" si="5860"/>
        <v>0</v>
      </c>
      <c r="X1525" s="17">
        <f t="shared" si="5861"/>
        <v>0</v>
      </c>
      <c r="Y1525" s="17">
        <f t="shared" si="5659"/>
        <v>3353</v>
      </c>
      <c r="Z1525" s="17">
        <f t="shared" si="5660"/>
        <v>3353</v>
      </c>
      <c r="AA1525" s="17">
        <f t="shared" si="5661"/>
        <v>3353</v>
      </c>
      <c r="AB1525" s="17">
        <f t="shared" si="5862"/>
        <v>0</v>
      </c>
      <c r="AC1525" s="17">
        <f t="shared" si="5863"/>
        <v>0</v>
      </c>
      <c r="AD1525" s="17">
        <f t="shared" si="5864"/>
        <v>0</v>
      </c>
      <c r="AE1525" s="17">
        <f t="shared" si="5662"/>
        <v>3353</v>
      </c>
      <c r="AF1525" s="17">
        <f t="shared" si="5663"/>
        <v>3353</v>
      </c>
      <c r="AG1525" s="17">
        <f t="shared" si="5664"/>
        <v>3353</v>
      </c>
      <c r="AH1525" s="17">
        <f t="shared" si="5865"/>
        <v>0</v>
      </c>
      <c r="AI1525" s="17">
        <f t="shared" si="5866"/>
        <v>0</v>
      </c>
      <c r="AJ1525" s="17">
        <f t="shared" si="5867"/>
        <v>0</v>
      </c>
      <c r="AK1525" s="17">
        <f t="shared" si="5868"/>
        <v>0</v>
      </c>
      <c r="AL1525" s="17">
        <f t="shared" si="5869"/>
        <v>0</v>
      </c>
      <c r="AM1525" s="17">
        <f t="shared" si="5870"/>
        <v>0</v>
      </c>
      <c r="AN1525" s="17">
        <f t="shared" si="5871"/>
        <v>0</v>
      </c>
      <c r="AO1525" s="17">
        <f t="shared" si="5872"/>
        <v>0</v>
      </c>
      <c r="AP1525" s="17">
        <f t="shared" si="5873"/>
        <v>0</v>
      </c>
      <c r="AQ1525" s="17">
        <f t="shared" si="5874"/>
        <v>0</v>
      </c>
      <c r="AR1525" s="17">
        <f t="shared" si="5875"/>
        <v>0</v>
      </c>
      <c r="AS1525" s="17">
        <f t="shared" si="5876"/>
        <v>0</v>
      </c>
      <c r="AT1525" s="17">
        <f t="shared" si="5877"/>
        <v>0</v>
      </c>
      <c r="AU1525" s="17">
        <f t="shared" si="5878"/>
        <v>0</v>
      </c>
      <c r="AV1525" s="17">
        <f t="shared" si="5879"/>
        <v>0</v>
      </c>
      <c r="AW1525" s="17">
        <f t="shared" si="5880"/>
        <v>3353</v>
      </c>
      <c r="AX1525" s="17">
        <f t="shared" si="5881"/>
        <v>3353</v>
      </c>
      <c r="AY1525" s="17">
        <f t="shared" si="5882"/>
        <v>3353</v>
      </c>
      <c r="AZ1525" s="17">
        <f t="shared" si="5883"/>
        <v>0</v>
      </c>
      <c r="BA1525" s="17">
        <f t="shared" si="5884"/>
        <v>3353</v>
      </c>
      <c r="BB1525" s="17">
        <f t="shared" si="5885"/>
        <v>3353</v>
      </c>
      <c r="BC1525" s="17">
        <f t="shared" si="5886"/>
        <v>3353</v>
      </c>
      <c r="BD1525" s="17">
        <f t="shared" si="5887"/>
        <v>0</v>
      </c>
      <c r="BE1525" s="17">
        <f t="shared" si="5888"/>
        <v>0</v>
      </c>
      <c r="BF1525" s="17">
        <f t="shared" si="5889"/>
        <v>0</v>
      </c>
      <c r="BG1525" s="17">
        <f t="shared" si="5890"/>
        <v>0</v>
      </c>
      <c r="BH1525" s="17">
        <f t="shared" si="5891"/>
        <v>0</v>
      </c>
      <c r="BI1525" s="17">
        <f t="shared" si="5892"/>
        <v>0</v>
      </c>
      <c r="BJ1525" s="17">
        <f t="shared" si="5893"/>
        <v>0</v>
      </c>
      <c r="BK1525" s="17">
        <f t="shared" si="5894"/>
        <v>0</v>
      </c>
      <c r="BL1525" s="17">
        <f t="shared" si="5895"/>
        <v>0</v>
      </c>
      <c r="BM1525" s="17">
        <f t="shared" si="5896"/>
        <v>0</v>
      </c>
      <c r="BN1525" s="17">
        <f t="shared" si="5897"/>
        <v>0</v>
      </c>
      <c r="BO1525" s="17">
        <f t="shared" si="5845"/>
        <v>3353</v>
      </c>
      <c r="BP1525" s="17">
        <f t="shared" si="5846"/>
        <v>3353</v>
      </c>
      <c r="BQ1525" s="17">
        <f t="shared" si="5847"/>
        <v>3353</v>
      </c>
      <c r="BR1525" s="17">
        <f t="shared" si="5898"/>
        <v>0</v>
      </c>
      <c r="BS1525" s="35"/>
      <c r="BT1525" s="35"/>
      <c r="BU1525" s="1"/>
      <c r="BV1525" s="1"/>
      <c r="BW1525" s="1"/>
      <c r="BX1525" s="1"/>
      <c r="BY1525" s="1"/>
      <c r="BZ1525" s="1"/>
      <c r="CA1525" s="1"/>
      <c r="CB1525" s="1"/>
    </row>
    <row r="1526" s="1" customFormat="1" ht="60">
      <c r="A1526" s="33" t="s">
        <v>513</v>
      </c>
      <c r="B1526" s="33" t="s">
        <v>178</v>
      </c>
      <c r="C1526" s="33" t="s">
        <v>178</v>
      </c>
      <c r="D1526" s="33" t="s">
        <v>477</v>
      </c>
      <c r="E1526" s="38"/>
      <c r="F1526" s="34" t="s">
        <v>478</v>
      </c>
      <c r="G1526" s="17">
        <f t="shared" si="5848"/>
        <v>3353</v>
      </c>
      <c r="H1526" s="17">
        <f t="shared" si="5614"/>
        <v>3353</v>
      </c>
      <c r="I1526" s="17">
        <f t="shared" si="5849"/>
        <v>3353</v>
      </c>
      <c r="J1526" s="17">
        <f t="shared" si="5850"/>
        <v>0</v>
      </c>
      <c r="K1526" s="17">
        <f t="shared" si="5851"/>
        <v>0</v>
      </c>
      <c r="L1526" s="17">
        <f t="shared" si="5852"/>
        <v>0</v>
      </c>
      <c r="M1526" s="17">
        <f t="shared" si="5705"/>
        <v>3353</v>
      </c>
      <c r="N1526" s="17">
        <f t="shared" si="5706"/>
        <v>3353</v>
      </c>
      <c r="O1526" s="17">
        <f t="shared" si="5707"/>
        <v>3353</v>
      </c>
      <c r="P1526" s="17">
        <f t="shared" si="5853"/>
        <v>0</v>
      </c>
      <c r="Q1526" s="17">
        <f t="shared" si="5854"/>
        <v>0</v>
      </c>
      <c r="R1526" s="17">
        <f t="shared" si="5855"/>
        <v>0</v>
      </c>
      <c r="S1526" s="17">
        <f t="shared" si="5856"/>
        <v>0</v>
      </c>
      <c r="T1526" s="17">
        <f t="shared" si="5857"/>
        <v>0</v>
      </c>
      <c r="U1526" s="17">
        <f t="shared" si="5858"/>
        <v>0</v>
      </c>
      <c r="V1526" s="17">
        <f t="shared" si="5859"/>
        <v>0</v>
      </c>
      <c r="W1526" s="17">
        <f t="shared" si="5860"/>
        <v>0</v>
      </c>
      <c r="X1526" s="17">
        <f t="shared" si="5861"/>
        <v>0</v>
      </c>
      <c r="Y1526" s="17">
        <f t="shared" si="5659"/>
        <v>3353</v>
      </c>
      <c r="Z1526" s="17">
        <f t="shared" si="5660"/>
        <v>3353</v>
      </c>
      <c r="AA1526" s="17">
        <f t="shared" si="5661"/>
        <v>3353</v>
      </c>
      <c r="AB1526" s="17">
        <f t="shared" si="5862"/>
        <v>0</v>
      </c>
      <c r="AC1526" s="17">
        <f t="shared" si="5863"/>
        <v>0</v>
      </c>
      <c r="AD1526" s="17">
        <f t="shared" si="5864"/>
        <v>0</v>
      </c>
      <c r="AE1526" s="17">
        <f t="shared" si="5662"/>
        <v>3353</v>
      </c>
      <c r="AF1526" s="17">
        <f t="shared" si="5663"/>
        <v>3353</v>
      </c>
      <c r="AG1526" s="17">
        <f t="shared" si="5664"/>
        <v>3353</v>
      </c>
      <c r="AH1526" s="17">
        <f t="shared" si="5865"/>
        <v>0</v>
      </c>
      <c r="AI1526" s="17">
        <f t="shared" si="5866"/>
        <v>0</v>
      </c>
      <c r="AJ1526" s="17">
        <f t="shared" si="5867"/>
        <v>0</v>
      </c>
      <c r="AK1526" s="17">
        <f t="shared" si="5868"/>
        <v>0</v>
      </c>
      <c r="AL1526" s="17">
        <f t="shared" si="5869"/>
        <v>0</v>
      </c>
      <c r="AM1526" s="17">
        <f t="shared" si="5870"/>
        <v>0</v>
      </c>
      <c r="AN1526" s="17">
        <f t="shared" si="5871"/>
        <v>0</v>
      </c>
      <c r="AO1526" s="17">
        <f t="shared" si="5872"/>
        <v>0</v>
      </c>
      <c r="AP1526" s="17">
        <f t="shared" si="5873"/>
        <v>0</v>
      </c>
      <c r="AQ1526" s="17">
        <f t="shared" si="5874"/>
        <v>0</v>
      </c>
      <c r="AR1526" s="17">
        <f t="shared" si="5875"/>
        <v>0</v>
      </c>
      <c r="AS1526" s="17">
        <f t="shared" si="5876"/>
        <v>0</v>
      </c>
      <c r="AT1526" s="17">
        <f t="shared" si="5877"/>
        <v>0</v>
      </c>
      <c r="AU1526" s="17">
        <f t="shared" si="5878"/>
        <v>0</v>
      </c>
      <c r="AV1526" s="17">
        <f t="shared" si="5879"/>
        <v>0</v>
      </c>
      <c r="AW1526" s="17">
        <f t="shared" si="5880"/>
        <v>3353</v>
      </c>
      <c r="AX1526" s="17">
        <f t="shared" si="5881"/>
        <v>3353</v>
      </c>
      <c r="AY1526" s="17">
        <f t="shared" si="5882"/>
        <v>3353</v>
      </c>
      <c r="AZ1526" s="17">
        <f t="shared" si="5883"/>
        <v>0</v>
      </c>
      <c r="BA1526" s="17">
        <f t="shared" si="5884"/>
        <v>3353</v>
      </c>
      <c r="BB1526" s="17">
        <f t="shared" si="5885"/>
        <v>3353</v>
      </c>
      <c r="BC1526" s="17">
        <f t="shared" si="5886"/>
        <v>3353</v>
      </c>
      <c r="BD1526" s="17">
        <f t="shared" si="5887"/>
        <v>0</v>
      </c>
      <c r="BE1526" s="17">
        <f t="shared" si="5888"/>
        <v>0</v>
      </c>
      <c r="BF1526" s="17">
        <f t="shared" si="5889"/>
        <v>0</v>
      </c>
      <c r="BG1526" s="17">
        <f t="shared" si="5890"/>
        <v>0</v>
      </c>
      <c r="BH1526" s="17">
        <f t="shared" si="5891"/>
        <v>0</v>
      </c>
      <c r="BI1526" s="17">
        <f t="shared" si="5892"/>
        <v>0</v>
      </c>
      <c r="BJ1526" s="17">
        <f t="shared" si="5893"/>
        <v>0</v>
      </c>
      <c r="BK1526" s="17">
        <f t="shared" si="5894"/>
        <v>0</v>
      </c>
      <c r="BL1526" s="17">
        <f t="shared" si="5895"/>
        <v>0</v>
      </c>
      <c r="BM1526" s="17">
        <f t="shared" si="5896"/>
        <v>0</v>
      </c>
      <c r="BN1526" s="17">
        <f t="shared" si="5897"/>
        <v>0</v>
      </c>
      <c r="BO1526" s="17">
        <f t="shared" si="5845"/>
        <v>3353</v>
      </c>
      <c r="BP1526" s="17">
        <f t="shared" si="5846"/>
        <v>3353</v>
      </c>
      <c r="BQ1526" s="17">
        <f t="shared" si="5847"/>
        <v>3353</v>
      </c>
      <c r="BR1526" s="17">
        <f t="shared" si="5898"/>
        <v>0</v>
      </c>
      <c r="BS1526" s="35"/>
      <c r="BT1526" s="35"/>
      <c r="BU1526" s="1"/>
      <c r="BV1526" s="1"/>
      <c r="BW1526" s="1"/>
      <c r="BX1526" s="1"/>
      <c r="BY1526" s="1"/>
      <c r="BZ1526" s="1"/>
      <c r="CA1526" s="1"/>
      <c r="CB1526" s="1"/>
    </row>
    <row r="1527" s="1" customFormat="1" ht="30">
      <c r="A1527" s="33" t="s">
        <v>513</v>
      </c>
      <c r="B1527" s="33" t="s">
        <v>178</v>
      </c>
      <c r="C1527" s="33" t="s">
        <v>178</v>
      </c>
      <c r="D1527" s="33" t="s">
        <v>477</v>
      </c>
      <c r="E1527" s="33" t="s">
        <v>141</v>
      </c>
      <c r="F1527" s="34" t="s">
        <v>142</v>
      </c>
      <c r="G1527" s="17">
        <v>3353</v>
      </c>
      <c r="H1527" s="17">
        <v>3353</v>
      </c>
      <c r="I1527" s="17">
        <v>3353</v>
      </c>
      <c r="J1527" s="17"/>
      <c r="K1527" s="17"/>
      <c r="L1527" s="17"/>
      <c r="M1527" s="17">
        <f t="shared" si="5705"/>
        <v>3353</v>
      </c>
      <c r="N1527" s="17">
        <f t="shared" si="5706"/>
        <v>3353</v>
      </c>
      <c r="O1527" s="17">
        <f t="shared" si="5707"/>
        <v>3353</v>
      </c>
      <c r="P1527" s="17"/>
      <c r="Q1527" s="17"/>
      <c r="R1527" s="17"/>
      <c r="S1527" s="17"/>
      <c r="T1527" s="17"/>
      <c r="U1527" s="17"/>
      <c r="V1527" s="17"/>
      <c r="W1527" s="17"/>
      <c r="X1527" s="17"/>
      <c r="Y1527" s="17">
        <f t="shared" si="5659"/>
        <v>3353</v>
      </c>
      <c r="Z1527" s="17">
        <f t="shared" si="5660"/>
        <v>3353</v>
      </c>
      <c r="AA1527" s="17">
        <f t="shared" si="5661"/>
        <v>3353</v>
      </c>
      <c r="AB1527" s="17"/>
      <c r="AC1527" s="17"/>
      <c r="AD1527" s="17"/>
      <c r="AE1527" s="17">
        <f t="shared" si="5662"/>
        <v>3353</v>
      </c>
      <c r="AF1527" s="17">
        <f t="shared" si="5663"/>
        <v>3353</v>
      </c>
      <c r="AG1527" s="17">
        <f t="shared" si="5664"/>
        <v>3353</v>
      </c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>
        <f t="shared" si="5880"/>
        <v>3353</v>
      </c>
      <c r="AX1527" s="17">
        <f t="shared" si="5881"/>
        <v>3353</v>
      </c>
      <c r="AY1527" s="17">
        <f t="shared" si="5882"/>
        <v>3353</v>
      </c>
      <c r="AZ1527" s="17"/>
      <c r="BA1527" s="17">
        <f t="shared" si="5884"/>
        <v>3353</v>
      </c>
      <c r="BB1527" s="17">
        <f t="shared" si="5885"/>
        <v>3353</v>
      </c>
      <c r="BC1527" s="17">
        <f t="shared" si="5886"/>
        <v>3353</v>
      </c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>
        <f t="shared" si="5845"/>
        <v>3353</v>
      </c>
      <c r="BP1527" s="17">
        <f t="shared" si="5846"/>
        <v>3353</v>
      </c>
      <c r="BQ1527" s="17">
        <f t="shared" si="5847"/>
        <v>3353</v>
      </c>
      <c r="BR1527" s="17"/>
      <c r="BS1527" s="35"/>
      <c r="BT1527" s="35"/>
      <c r="BU1527" s="1"/>
      <c r="BV1527" s="1"/>
      <c r="BW1527" s="1"/>
      <c r="BX1527" s="1"/>
      <c r="BY1527" s="1"/>
      <c r="BZ1527" s="1"/>
      <c r="CA1527" s="1"/>
      <c r="CB1527" s="1"/>
    </row>
    <row r="1528" s="1" customFormat="1" ht="45">
      <c r="A1528" s="33" t="s">
        <v>513</v>
      </c>
      <c r="B1528" s="33" t="s">
        <v>178</v>
      </c>
      <c r="C1528" s="33" t="s">
        <v>178</v>
      </c>
      <c r="D1528" s="33" t="s">
        <v>236</v>
      </c>
      <c r="E1528" s="38"/>
      <c r="F1528" s="34" t="s">
        <v>237</v>
      </c>
      <c r="G1528" s="17">
        <f t="shared" si="5848"/>
        <v>550</v>
      </c>
      <c r="H1528" s="17">
        <f t="shared" si="5614"/>
        <v>550</v>
      </c>
      <c r="I1528" s="17">
        <f t="shared" si="5849"/>
        <v>550</v>
      </c>
      <c r="J1528" s="17">
        <f t="shared" si="5850"/>
        <v>0</v>
      </c>
      <c r="K1528" s="17">
        <f t="shared" si="5851"/>
        <v>0</v>
      </c>
      <c r="L1528" s="17">
        <f t="shared" si="5852"/>
        <v>0</v>
      </c>
      <c r="M1528" s="17">
        <f t="shared" si="5705"/>
        <v>550</v>
      </c>
      <c r="N1528" s="17">
        <f t="shared" si="5706"/>
        <v>550</v>
      </c>
      <c r="O1528" s="17">
        <f t="shared" si="5707"/>
        <v>550</v>
      </c>
      <c r="P1528" s="17">
        <f t="shared" si="5853"/>
        <v>0</v>
      </c>
      <c r="Q1528" s="17">
        <f t="shared" si="5854"/>
        <v>0</v>
      </c>
      <c r="R1528" s="17">
        <f t="shared" si="5855"/>
        <v>0</v>
      </c>
      <c r="S1528" s="17">
        <f t="shared" si="5856"/>
        <v>0</v>
      </c>
      <c r="T1528" s="17">
        <f t="shared" si="5857"/>
        <v>0</v>
      </c>
      <c r="U1528" s="17">
        <f t="shared" si="5858"/>
        <v>0</v>
      </c>
      <c r="V1528" s="17">
        <f t="shared" si="5859"/>
        <v>0</v>
      </c>
      <c r="W1528" s="17">
        <f t="shared" si="5860"/>
        <v>0</v>
      </c>
      <c r="X1528" s="17">
        <f t="shared" si="5861"/>
        <v>0</v>
      </c>
      <c r="Y1528" s="17">
        <f t="shared" si="5659"/>
        <v>550</v>
      </c>
      <c r="Z1528" s="17">
        <f t="shared" si="5660"/>
        <v>550</v>
      </c>
      <c r="AA1528" s="17">
        <f t="shared" si="5661"/>
        <v>550</v>
      </c>
      <c r="AB1528" s="17">
        <f t="shared" si="5862"/>
        <v>0</v>
      </c>
      <c r="AC1528" s="17">
        <f t="shared" si="5863"/>
        <v>0</v>
      </c>
      <c r="AD1528" s="17">
        <f t="shared" si="5864"/>
        <v>0</v>
      </c>
      <c r="AE1528" s="17">
        <f t="shared" si="5662"/>
        <v>550</v>
      </c>
      <c r="AF1528" s="17">
        <f t="shared" si="5663"/>
        <v>550</v>
      </c>
      <c r="AG1528" s="17">
        <f t="shared" si="5664"/>
        <v>550</v>
      </c>
      <c r="AH1528" s="17">
        <f t="shared" si="5865"/>
        <v>0</v>
      </c>
      <c r="AI1528" s="17">
        <f t="shared" si="5866"/>
        <v>0</v>
      </c>
      <c r="AJ1528" s="17">
        <f t="shared" si="5867"/>
        <v>0</v>
      </c>
      <c r="AK1528" s="17">
        <f t="shared" si="5868"/>
        <v>0</v>
      </c>
      <c r="AL1528" s="17">
        <f t="shared" si="5869"/>
        <v>0</v>
      </c>
      <c r="AM1528" s="17">
        <f t="shared" si="5870"/>
        <v>0</v>
      </c>
      <c r="AN1528" s="17">
        <f t="shared" si="5871"/>
        <v>0</v>
      </c>
      <c r="AO1528" s="17">
        <f t="shared" si="5872"/>
        <v>0</v>
      </c>
      <c r="AP1528" s="17">
        <f t="shared" si="5873"/>
        <v>0</v>
      </c>
      <c r="AQ1528" s="17">
        <f t="shared" si="5874"/>
        <v>0</v>
      </c>
      <c r="AR1528" s="17">
        <f t="shared" si="5875"/>
        <v>0</v>
      </c>
      <c r="AS1528" s="17">
        <f t="shared" si="5876"/>
        <v>0</v>
      </c>
      <c r="AT1528" s="17">
        <f t="shared" si="5877"/>
        <v>0</v>
      </c>
      <c r="AU1528" s="17">
        <f t="shared" si="5878"/>
        <v>0</v>
      </c>
      <c r="AV1528" s="17">
        <f t="shared" si="5879"/>
        <v>0</v>
      </c>
      <c r="AW1528" s="17">
        <f t="shared" si="5880"/>
        <v>550</v>
      </c>
      <c r="AX1528" s="17">
        <f t="shared" si="5881"/>
        <v>550</v>
      </c>
      <c r="AY1528" s="17">
        <f t="shared" si="5882"/>
        <v>550</v>
      </c>
      <c r="AZ1528" s="17">
        <f t="shared" si="5883"/>
        <v>0</v>
      </c>
      <c r="BA1528" s="17">
        <f t="shared" si="5884"/>
        <v>550</v>
      </c>
      <c r="BB1528" s="17">
        <f t="shared" si="5885"/>
        <v>550</v>
      </c>
      <c r="BC1528" s="17">
        <f t="shared" si="5886"/>
        <v>550</v>
      </c>
      <c r="BD1528" s="17">
        <f t="shared" si="5887"/>
        <v>0</v>
      </c>
      <c r="BE1528" s="17">
        <f t="shared" si="5888"/>
        <v>0</v>
      </c>
      <c r="BF1528" s="17">
        <f t="shared" si="5889"/>
        <v>0</v>
      </c>
      <c r="BG1528" s="17">
        <f t="shared" si="5890"/>
        <v>0</v>
      </c>
      <c r="BH1528" s="17">
        <f t="shared" si="5891"/>
        <v>0</v>
      </c>
      <c r="BI1528" s="17">
        <f t="shared" si="5892"/>
        <v>0</v>
      </c>
      <c r="BJ1528" s="17">
        <f t="shared" si="5893"/>
        <v>0</v>
      </c>
      <c r="BK1528" s="17">
        <f t="shared" si="5894"/>
        <v>0</v>
      </c>
      <c r="BL1528" s="17">
        <f t="shared" si="5895"/>
        <v>0</v>
      </c>
      <c r="BM1528" s="17">
        <f t="shared" si="5896"/>
        <v>0</v>
      </c>
      <c r="BN1528" s="17">
        <f t="shared" si="5897"/>
        <v>0</v>
      </c>
      <c r="BO1528" s="17">
        <f t="shared" si="5845"/>
        <v>550</v>
      </c>
      <c r="BP1528" s="17">
        <f t="shared" si="5846"/>
        <v>550</v>
      </c>
      <c r="BQ1528" s="17">
        <f t="shared" si="5847"/>
        <v>550</v>
      </c>
      <c r="BR1528" s="17">
        <f t="shared" si="5898"/>
        <v>0</v>
      </c>
      <c r="BS1528" s="35"/>
      <c r="BT1528" s="35"/>
      <c r="BU1528" s="1"/>
      <c r="BV1528" s="1"/>
      <c r="BW1528" s="1"/>
      <c r="BX1528" s="1"/>
      <c r="BY1528" s="1"/>
      <c r="BZ1528" s="1"/>
      <c r="CA1528" s="1"/>
      <c r="CB1528" s="1"/>
    </row>
    <row r="1529" s="1" customFormat="1" ht="15" hidden="1">
      <c r="A1529" s="33" t="s">
        <v>513</v>
      </c>
      <c r="B1529" s="33" t="s">
        <v>178</v>
      </c>
      <c r="C1529" s="33" t="s">
        <v>178</v>
      </c>
      <c r="D1529" s="33" t="s">
        <v>238</v>
      </c>
      <c r="E1529" s="38"/>
      <c r="F1529" s="34" t="s">
        <v>43</v>
      </c>
      <c r="G1529" s="17">
        <f t="shared" si="5848"/>
        <v>550</v>
      </c>
      <c r="H1529" s="17">
        <f t="shared" ref="H1529:H1548" si="5899">H1530</f>
        <v>550</v>
      </c>
      <c r="I1529" s="17">
        <f t="shared" si="5849"/>
        <v>550</v>
      </c>
      <c r="J1529" s="17">
        <f t="shared" si="5850"/>
        <v>0</v>
      </c>
      <c r="K1529" s="17">
        <f t="shared" si="5851"/>
        <v>0</v>
      </c>
      <c r="L1529" s="17">
        <f t="shared" si="5852"/>
        <v>0</v>
      </c>
      <c r="M1529" s="17">
        <f t="shared" si="5705"/>
        <v>550</v>
      </c>
      <c r="N1529" s="17">
        <f t="shared" si="5706"/>
        <v>550</v>
      </c>
      <c r="O1529" s="17">
        <f t="shared" si="5707"/>
        <v>550</v>
      </c>
      <c r="P1529" s="17">
        <f t="shared" si="5853"/>
        <v>0</v>
      </c>
      <c r="Q1529" s="17">
        <f t="shared" si="5854"/>
        <v>0</v>
      </c>
      <c r="R1529" s="17">
        <f t="shared" si="5855"/>
        <v>0</v>
      </c>
      <c r="S1529" s="17">
        <f t="shared" si="5856"/>
        <v>0</v>
      </c>
      <c r="T1529" s="17">
        <f t="shared" si="5857"/>
        <v>0</v>
      </c>
      <c r="U1529" s="17">
        <f t="shared" si="5858"/>
        <v>0</v>
      </c>
      <c r="V1529" s="17">
        <f t="shared" si="5859"/>
        <v>0</v>
      </c>
      <c r="W1529" s="17">
        <f t="shared" si="5860"/>
        <v>0</v>
      </c>
      <c r="X1529" s="17">
        <f t="shared" si="5861"/>
        <v>0</v>
      </c>
      <c r="Y1529" s="17">
        <f t="shared" si="5659"/>
        <v>550</v>
      </c>
      <c r="Z1529" s="17">
        <f t="shared" si="5660"/>
        <v>550</v>
      </c>
      <c r="AA1529" s="17">
        <f t="shared" si="5661"/>
        <v>550</v>
      </c>
      <c r="AB1529" s="17">
        <f t="shared" si="5862"/>
        <v>0</v>
      </c>
      <c r="AC1529" s="17">
        <f t="shared" si="5863"/>
        <v>0</v>
      </c>
      <c r="AD1529" s="17">
        <f t="shared" si="5864"/>
        <v>0</v>
      </c>
      <c r="AE1529" s="17">
        <f t="shared" si="5662"/>
        <v>550</v>
      </c>
      <c r="AF1529" s="17">
        <f t="shared" si="5663"/>
        <v>550</v>
      </c>
      <c r="AG1529" s="17">
        <f t="shared" si="5664"/>
        <v>550</v>
      </c>
      <c r="AH1529" s="17">
        <f t="shared" si="5865"/>
        <v>0</v>
      </c>
      <c r="AI1529" s="17">
        <f t="shared" si="5866"/>
        <v>0</v>
      </c>
      <c r="AJ1529" s="17">
        <f t="shared" si="5867"/>
        <v>0</v>
      </c>
      <c r="AK1529" s="17">
        <f t="shared" si="5868"/>
        <v>0</v>
      </c>
      <c r="AL1529" s="17">
        <f t="shared" si="5869"/>
        <v>0</v>
      </c>
      <c r="AM1529" s="17">
        <f t="shared" si="5870"/>
        <v>0</v>
      </c>
      <c r="AN1529" s="17">
        <f t="shared" si="5871"/>
        <v>0</v>
      </c>
      <c r="AO1529" s="17">
        <f t="shared" si="5872"/>
        <v>0</v>
      </c>
      <c r="AP1529" s="17">
        <f t="shared" si="5873"/>
        <v>0</v>
      </c>
      <c r="AQ1529" s="17">
        <f t="shared" si="5874"/>
        <v>0</v>
      </c>
      <c r="AR1529" s="17">
        <f t="shared" si="5875"/>
        <v>0</v>
      </c>
      <c r="AS1529" s="17">
        <f t="shared" si="5876"/>
        <v>0</v>
      </c>
      <c r="AT1529" s="17">
        <f t="shared" si="5877"/>
        <v>0</v>
      </c>
      <c r="AU1529" s="17">
        <f t="shared" si="5878"/>
        <v>0</v>
      </c>
      <c r="AV1529" s="17">
        <f t="shared" si="5879"/>
        <v>0</v>
      </c>
      <c r="AW1529" s="17">
        <f t="shared" si="5880"/>
        <v>550</v>
      </c>
      <c r="AX1529" s="17">
        <f t="shared" si="5881"/>
        <v>550</v>
      </c>
      <c r="AY1529" s="17">
        <f t="shared" si="5882"/>
        <v>550</v>
      </c>
      <c r="AZ1529" s="17">
        <f t="shared" si="5883"/>
        <v>0</v>
      </c>
      <c r="BA1529" s="17">
        <f t="shared" si="5884"/>
        <v>550</v>
      </c>
      <c r="BB1529" s="17">
        <f t="shared" si="5885"/>
        <v>550</v>
      </c>
      <c r="BC1529" s="17">
        <f t="shared" si="5886"/>
        <v>550</v>
      </c>
      <c r="BD1529" s="17">
        <f t="shared" si="5887"/>
        <v>0</v>
      </c>
      <c r="BE1529" s="17">
        <f t="shared" si="5888"/>
        <v>0</v>
      </c>
      <c r="BF1529" s="17">
        <f t="shared" si="5889"/>
        <v>0</v>
      </c>
      <c r="BG1529" s="17">
        <f t="shared" si="5890"/>
        <v>0</v>
      </c>
      <c r="BH1529" s="17">
        <f t="shared" si="5891"/>
        <v>0</v>
      </c>
      <c r="BI1529" s="17">
        <f t="shared" si="5892"/>
        <v>0</v>
      </c>
      <c r="BJ1529" s="17">
        <f t="shared" si="5893"/>
        <v>0</v>
      </c>
      <c r="BK1529" s="17">
        <f t="shared" si="5894"/>
        <v>0</v>
      </c>
      <c r="BL1529" s="17">
        <f t="shared" si="5895"/>
        <v>0</v>
      </c>
      <c r="BM1529" s="17">
        <f t="shared" si="5896"/>
        <v>0</v>
      </c>
      <c r="BN1529" s="17">
        <f t="shared" si="5897"/>
        <v>0</v>
      </c>
      <c r="BO1529" s="17">
        <f t="shared" si="5845"/>
        <v>550</v>
      </c>
      <c r="BP1529" s="17">
        <f t="shared" si="5846"/>
        <v>550</v>
      </c>
      <c r="BQ1529" s="17">
        <f t="shared" si="5847"/>
        <v>550</v>
      </c>
      <c r="BR1529" s="17">
        <f t="shared" si="5898"/>
        <v>0</v>
      </c>
      <c r="BS1529" s="35">
        <v>0</v>
      </c>
      <c r="BT1529" s="35"/>
      <c r="BU1529" s="1"/>
      <c r="BV1529" s="1"/>
      <c r="BW1529" s="1"/>
      <c r="BX1529" s="1"/>
      <c r="BY1529" s="1"/>
      <c r="BZ1529" s="1"/>
      <c r="CA1529" s="1"/>
      <c r="CB1529" s="1"/>
    </row>
    <row r="1530" s="1" customFormat="1" ht="30">
      <c r="A1530" s="33" t="s">
        <v>513</v>
      </c>
      <c r="B1530" s="33" t="s">
        <v>178</v>
      </c>
      <c r="C1530" s="33" t="s">
        <v>178</v>
      </c>
      <c r="D1530" s="33" t="s">
        <v>278</v>
      </c>
      <c r="E1530" s="38"/>
      <c r="F1530" s="34" t="s">
        <v>279</v>
      </c>
      <c r="G1530" s="17">
        <f t="shared" si="5848"/>
        <v>550</v>
      </c>
      <c r="H1530" s="17">
        <f t="shared" si="5899"/>
        <v>550</v>
      </c>
      <c r="I1530" s="17">
        <f t="shared" si="5849"/>
        <v>550</v>
      </c>
      <c r="J1530" s="17">
        <f t="shared" si="5850"/>
        <v>0</v>
      </c>
      <c r="K1530" s="17">
        <f t="shared" si="5851"/>
        <v>0</v>
      </c>
      <c r="L1530" s="17">
        <f t="shared" si="5852"/>
        <v>0</v>
      </c>
      <c r="M1530" s="17">
        <f t="shared" si="5705"/>
        <v>550</v>
      </c>
      <c r="N1530" s="17">
        <f t="shared" si="5706"/>
        <v>550</v>
      </c>
      <c r="O1530" s="17">
        <f t="shared" si="5707"/>
        <v>550</v>
      </c>
      <c r="P1530" s="17">
        <f t="shared" si="5853"/>
        <v>0</v>
      </c>
      <c r="Q1530" s="17">
        <f t="shared" si="5854"/>
        <v>0</v>
      </c>
      <c r="R1530" s="17">
        <f t="shared" si="5855"/>
        <v>0</v>
      </c>
      <c r="S1530" s="17">
        <f t="shared" si="5856"/>
        <v>0</v>
      </c>
      <c r="T1530" s="17">
        <f t="shared" si="5857"/>
        <v>0</v>
      </c>
      <c r="U1530" s="17">
        <f t="shared" si="5858"/>
        <v>0</v>
      </c>
      <c r="V1530" s="17">
        <f t="shared" si="5859"/>
        <v>0</v>
      </c>
      <c r="W1530" s="17">
        <f t="shared" si="5860"/>
        <v>0</v>
      </c>
      <c r="X1530" s="17">
        <f t="shared" si="5861"/>
        <v>0</v>
      </c>
      <c r="Y1530" s="17">
        <f t="shared" si="5659"/>
        <v>550</v>
      </c>
      <c r="Z1530" s="17">
        <f t="shared" si="5660"/>
        <v>550</v>
      </c>
      <c r="AA1530" s="17">
        <f t="shared" si="5661"/>
        <v>550</v>
      </c>
      <c r="AB1530" s="17">
        <f t="shared" si="5862"/>
        <v>0</v>
      </c>
      <c r="AC1530" s="17">
        <f t="shared" si="5863"/>
        <v>0</v>
      </c>
      <c r="AD1530" s="17">
        <f t="shared" si="5864"/>
        <v>0</v>
      </c>
      <c r="AE1530" s="17">
        <f t="shared" si="5662"/>
        <v>550</v>
      </c>
      <c r="AF1530" s="17">
        <f t="shared" si="5663"/>
        <v>550</v>
      </c>
      <c r="AG1530" s="17">
        <f t="shared" si="5664"/>
        <v>550</v>
      </c>
      <c r="AH1530" s="17">
        <f t="shared" si="5865"/>
        <v>0</v>
      </c>
      <c r="AI1530" s="17">
        <f t="shared" si="5866"/>
        <v>0</v>
      </c>
      <c r="AJ1530" s="17">
        <f t="shared" si="5867"/>
        <v>0</v>
      </c>
      <c r="AK1530" s="17">
        <f t="shared" si="5868"/>
        <v>0</v>
      </c>
      <c r="AL1530" s="17">
        <f t="shared" si="5869"/>
        <v>0</v>
      </c>
      <c r="AM1530" s="17">
        <f t="shared" si="5870"/>
        <v>0</v>
      </c>
      <c r="AN1530" s="17">
        <f t="shared" si="5871"/>
        <v>0</v>
      </c>
      <c r="AO1530" s="17">
        <f t="shared" si="5872"/>
        <v>0</v>
      </c>
      <c r="AP1530" s="17">
        <f t="shared" si="5873"/>
        <v>0</v>
      </c>
      <c r="AQ1530" s="17">
        <f t="shared" si="5874"/>
        <v>0</v>
      </c>
      <c r="AR1530" s="17">
        <f t="shared" si="5875"/>
        <v>0</v>
      </c>
      <c r="AS1530" s="17">
        <f t="shared" si="5876"/>
        <v>0</v>
      </c>
      <c r="AT1530" s="17">
        <f t="shared" si="5877"/>
        <v>0</v>
      </c>
      <c r="AU1530" s="17">
        <f t="shared" si="5878"/>
        <v>0</v>
      </c>
      <c r="AV1530" s="17">
        <f t="shared" si="5879"/>
        <v>0</v>
      </c>
      <c r="AW1530" s="17">
        <f t="shared" si="5880"/>
        <v>550</v>
      </c>
      <c r="AX1530" s="17">
        <f t="shared" si="5881"/>
        <v>550</v>
      </c>
      <c r="AY1530" s="17">
        <f t="shared" si="5882"/>
        <v>550</v>
      </c>
      <c r="AZ1530" s="17">
        <f t="shared" si="5883"/>
        <v>0</v>
      </c>
      <c r="BA1530" s="17">
        <f t="shared" si="5884"/>
        <v>550</v>
      </c>
      <c r="BB1530" s="17">
        <f t="shared" si="5885"/>
        <v>550</v>
      </c>
      <c r="BC1530" s="17">
        <f t="shared" si="5886"/>
        <v>550</v>
      </c>
      <c r="BD1530" s="17">
        <f t="shared" si="5887"/>
        <v>0</v>
      </c>
      <c r="BE1530" s="17">
        <f t="shared" si="5888"/>
        <v>0</v>
      </c>
      <c r="BF1530" s="17">
        <f t="shared" si="5889"/>
        <v>0</v>
      </c>
      <c r="BG1530" s="17">
        <f t="shared" si="5890"/>
        <v>0</v>
      </c>
      <c r="BH1530" s="17">
        <f t="shared" si="5891"/>
        <v>0</v>
      </c>
      <c r="BI1530" s="17">
        <f t="shared" si="5892"/>
        <v>0</v>
      </c>
      <c r="BJ1530" s="17">
        <f t="shared" si="5893"/>
        <v>0</v>
      </c>
      <c r="BK1530" s="17">
        <f t="shared" si="5894"/>
        <v>0</v>
      </c>
      <c r="BL1530" s="17">
        <f t="shared" si="5895"/>
        <v>0</v>
      </c>
      <c r="BM1530" s="17">
        <f t="shared" si="5896"/>
        <v>0</v>
      </c>
      <c r="BN1530" s="17">
        <f t="shared" si="5897"/>
        <v>0</v>
      </c>
      <c r="BO1530" s="17">
        <f t="shared" si="5845"/>
        <v>550</v>
      </c>
      <c r="BP1530" s="17">
        <f t="shared" si="5846"/>
        <v>550</v>
      </c>
      <c r="BQ1530" s="17">
        <f t="shared" si="5847"/>
        <v>550</v>
      </c>
      <c r="BR1530" s="17">
        <f t="shared" si="5898"/>
        <v>0</v>
      </c>
      <c r="BS1530" s="35"/>
      <c r="BT1530" s="35"/>
      <c r="BU1530" s="1"/>
      <c r="BV1530" s="1"/>
      <c r="BW1530" s="1"/>
      <c r="BX1530" s="1"/>
      <c r="BY1530" s="1"/>
      <c r="BZ1530" s="1"/>
      <c r="CA1530" s="1"/>
      <c r="CB1530" s="1"/>
    </row>
    <row r="1531" s="1" customFormat="1" ht="45">
      <c r="A1531" s="33" t="s">
        <v>513</v>
      </c>
      <c r="B1531" s="33" t="s">
        <v>178</v>
      </c>
      <c r="C1531" s="33" t="s">
        <v>178</v>
      </c>
      <c r="D1531" s="33" t="s">
        <v>479</v>
      </c>
      <c r="E1531" s="38"/>
      <c r="F1531" s="34" t="s">
        <v>480</v>
      </c>
      <c r="G1531" s="17">
        <f t="shared" si="5848"/>
        <v>550</v>
      </c>
      <c r="H1531" s="17">
        <f t="shared" si="5899"/>
        <v>550</v>
      </c>
      <c r="I1531" s="17">
        <f t="shared" si="5849"/>
        <v>550</v>
      </c>
      <c r="J1531" s="17">
        <f t="shared" si="5850"/>
        <v>0</v>
      </c>
      <c r="K1531" s="17">
        <f t="shared" si="5851"/>
        <v>0</v>
      </c>
      <c r="L1531" s="17">
        <f t="shared" si="5852"/>
        <v>0</v>
      </c>
      <c r="M1531" s="17">
        <f t="shared" si="5705"/>
        <v>550</v>
      </c>
      <c r="N1531" s="17">
        <f t="shared" si="5706"/>
        <v>550</v>
      </c>
      <c r="O1531" s="17">
        <f t="shared" si="5707"/>
        <v>550</v>
      </c>
      <c r="P1531" s="17">
        <f t="shared" si="5853"/>
        <v>0</v>
      </c>
      <c r="Q1531" s="17">
        <f t="shared" si="5854"/>
        <v>0</v>
      </c>
      <c r="R1531" s="17">
        <f t="shared" si="5855"/>
        <v>0</v>
      </c>
      <c r="S1531" s="17">
        <f t="shared" si="5856"/>
        <v>0</v>
      </c>
      <c r="T1531" s="17">
        <f t="shared" si="5857"/>
        <v>0</v>
      </c>
      <c r="U1531" s="17">
        <f t="shared" si="5858"/>
        <v>0</v>
      </c>
      <c r="V1531" s="17">
        <f t="shared" si="5859"/>
        <v>0</v>
      </c>
      <c r="W1531" s="17">
        <f t="shared" si="5860"/>
        <v>0</v>
      </c>
      <c r="X1531" s="17">
        <f t="shared" si="5861"/>
        <v>0</v>
      </c>
      <c r="Y1531" s="17">
        <f t="shared" si="5659"/>
        <v>550</v>
      </c>
      <c r="Z1531" s="17">
        <f t="shared" si="5660"/>
        <v>550</v>
      </c>
      <c r="AA1531" s="17">
        <f t="shared" si="5661"/>
        <v>550</v>
      </c>
      <c r="AB1531" s="17">
        <f t="shared" si="5862"/>
        <v>0</v>
      </c>
      <c r="AC1531" s="17">
        <f t="shared" si="5863"/>
        <v>0</v>
      </c>
      <c r="AD1531" s="17">
        <f t="shared" si="5864"/>
        <v>0</v>
      </c>
      <c r="AE1531" s="17">
        <f t="shared" si="5662"/>
        <v>550</v>
      </c>
      <c r="AF1531" s="17">
        <f t="shared" si="5663"/>
        <v>550</v>
      </c>
      <c r="AG1531" s="17">
        <f t="shared" si="5664"/>
        <v>550</v>
      </c>
      <c r="AH1531" s="17">
        <f t="shared" si="5865"/>
        <v>0</v>
      </c>
      <c r="AI1531" s="17">
        <f t="shared" si="5866"/>
        <v>0</v>
      </c>
      <c r="AJ1531" s="17">
        <f t="shared" si="5867"/>
        <v>0</v>
      </c>
      <c r="AK1531" s="17">
        <f t="shared" si="5868"/>
        <v>0</v>
      </c>
      <c r="AL1531" s="17">
        <f t="shared" si="5869"/>
        <v>0</v>
      </c>
      <c r="AM1531" s="17">
        <f t="shared" si="5870"/>
        <v>0</v>
      </c>
      <c r="AN1531" s="17">
        <f t="shared" si="5871"/>
        <v>0</v>
      </c>
      <c r="AO1531" s="17">
        <f t="shared" si="5872"/>
        <v>0</v>
      </c>
      <c r="AP1531" s="17">
        <f t="shared" si="5873"/>
        <v>0</v>
      </c>
      <c r="AQ1531" s="17">
        <f t="shared" si="5874"/>
        <v>0</v>
      </c>
      <c r="AR1531" s="17">
        <f t="shared" si="5875"/>
        <v>0</v>
      </c>
      <c r="AS1531" s="17">
        <f t="shared" si="5876"/>
        <v>0</v>
      </c>
      <c r="AT1531" s="17">
        <f t="shared" si="5877"/>
        <v>0</v>
      </c>
      <c r="AU1531" s="17">
        <f t="shared" si="5878"/>
        <v>0</v>
      </c>
      <c r="AV1531" s="17">
        <f t="shared" si="5879"/>
        <v>0</v>
      </c>
      <c r="AW1531" s="17">
        <f t="shared" si="5880"/>
        <v>550</v>
      </c>
      <c r="AX1531" s="17">
        <f t="shared" si="5881"/>
        <v>550</v>
      </c>
      <c r="AY1531" s="17">
        <f t="shared" si="5882"/>
        <v>550</v>
      </c>
      <c r="AZ1531" s="17">
        <f t="shared" si="5883"/>
        <v>0</v>
      </c>
      <c r="BA1531" s="17">
        <f t="shared" si="5884"/>
        <v>550</v>
      </c>
      <c r="BB1531" s="17">
        <f t="shared" si="5885"/>
        <v>550</v>
      </c>
      <c r="BC1531" s="17">
        <f t="shared" si="5886"/>
        <v>550</v>
      </c>
      <c r="BD1531" s="17">
        <f t="shared" si="5887"/>
        <v>0</v>
      </c>
      <c r="BE1531" s="17">
        <f t="shared" si="5888"/>
        <v>0</v>
      </c>
      <c r="BF1531" s="17">
        <f t="shared" si="5889"/>
        <v>0</v>
      </c>
      <c r="BG1531" s="17">
        <f t="shared" si="5890"/>
        <v>0</v>
      </c>
      <c r="BH1531" s="17">
        <f t="shared" si="5891"/>
        <v>0</v>
      </c>
      <c r="BI1531" s="17">
        <f t="shared" si="5892"/>
        <v>0</v>
      </c>
      <c r="BJ1531" s="17">
        <f t="shared" si="5893"/>
        <v>0</v>
      </c>
      <c r="BK1531" s="17">
        <f t="shared" si="5894"/>
        <v>0</v>
      </c>
      <c r="BL1531" s="17">
        <f t="shared" si="5895"/>
        <v>0</v>
      </c>
      <c r="BM1531" s="17">
        <f t="shared" si="5896"/>
        <v>0</v>
      </c>
      <c r="BN1531" s="17">
        <f t="shared" si="5897"/>
        <v>0</v>
      </c>
      <c r="BO1531" s="17">
        <f t="shared" si="5845"/>
        <v>550</v>
      </c>
      <c r="BP1531" s="17">
        <f t="shared" si="5846"/>
        <v>550</v>
      </c>
      <c r="BQ1531" s="17">
        <f t="shared" si="5847"/>
        <v>550</v>
      </c>
      <c r="BR1531" s="17">
        <f t="shared" si="5898"/>
        <v>0</v>
      </c>
      <c r="BS1531" s="35"/>
      <c r="BT1531" s="35"/>
      <c r="BU1531" s="1"/>
      <c r="BV1531" s="1"/>
      <c r="BW1531" s="1"/>
      <c r="BX1531" s="1"/>
      <c r="BY1531" s="1"/>
      <c r="BZ1531" s="1"/>
      <c r="CA1531" s="1"/>
      <c r="CB1531" s="1"/>
    </row>
    <row r="1532" s="1" customFormat="1" ht="30">
      <c r="A1532" s="33" t="s">
        <v>513</v>
      </c>
      <c r="B1532" s="33" t="s">
        <v>178</v>
      </c>
      <c r="C1532" s="33" t="s">
        <v>178</v>
      </c>
      <c r="D1532" s="33" t="s">
        <v>479</v>
      </c>
      <c r="E1532" s="33" t="s">
        <v>48</v>
      </c>
      <c r="F1532" s="34" t="s">
        <v>49</v>
      </c>
      <c r="G1532" s="17">
        <v>550</v>
      </c>
      <c r="H1532" s="17">
        <v>550</v>
      </c>
      <c r="I1532" s="17">
        <v>550</v>
      </c>
      <c r="J1532" s="17"/>
      <c r="K1532" s="17"/>
      <c r="L1532" s="17"/>
      <c r="M1532" s="17">
        <f t="shared" si="5705"/>
        <v>550</v>
      </c>
      <c r="N1532" s="17">
        <f t="shared" si="5706"/>
        <v>550</v>
      </c>
      <c r="O1532" s="17">
        <f t="shared" si="5707"/>
        <v>550</v>
      </c>
      <c r="P1532" s="17"/>
      <c r="Q1532" s="17"/>
      <c r="R1532" s="17"/>
      <c r="S1532" s="17"/>
      <c r="T1532" s="17"/>
      <c r="U1532" s="17"/>
      <c r="V1532" s="17"/>
      <c r="W1532" s="17"/>
      <c r="X1532" s="17"/>
      <c r="Y1532" s="17">
        <f t="shared" si="5659"/>
        <v>550</v>
      </c>
      <c r="Z1532" s="17">
        <f t="shared" si="5660"/>
        <v>550</v>
      </c>
      <c r="AA1532" s="17">
        <f t="shared" si="5661"/>
        <v>550</v>
      </c>
      <c r="AB1532" s="17"/>
      <c r="AC1532" s="17"/>
      <c r="AD1532" s="17"/>
      <c r="AE1532" s="17">
        <f t="shared" si="5662"/>
        <v>550</v>
      </c>
      <c r="AF1532" s="17">
        <f t="shared" si="5663"/>
        <v>550</v>
      </c>
      <c r="AG1532" s="17">
        <f t="shared" si="5664"/>
        <v>550</v>
      </c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>
        <f t="shared" si="5880"/>
        <v>550</v>
      </c>
      <c r="AX1532" s="17">
        <f t="shared" si="5881"/>
        <v>550</v>
      </c>
      <c r="AY1532" s="17">
        <f t="shared" si="5882"/>
        <v>550</v>
      </c>
      <c r="AZ1532" s="17"/>
      <c r="BA1532" s="17">
        <f t="shared" si="5884"/>
        <v>550</v>
      </c>
      <c r="BB1532" s="17">
        <f t="shared" si="5885"/>
        <v>550</v>
      </c>
      <c r="BC1532" s="17">
        <f t="shared" si="5886"/>
        <v>550</v>
      </c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>
        <f t="shared" si="5845"/>
        <v>550</v>
      </c>
      <c r="BP1532" s="17">
        <f t="shared" si="5846"/>
        <v>550</v>
      </c>
      <c r="BQ1532" s="17">
        <f t="shared" si="5847"/>
        <v>550</v>
      </c>
      <c r="BR1532" s="17"/>
      <c r="BS1532" s="35"/>
      <c r="BT1532" s="35"/>
      <c r="BU1532" s="1"/>
      <c r="BV1532" s="1"/>
      <c r="BW1532" s="1"/>
      <c r="BX1532" s="1"/>
      <c r="BY1532" s="1"/>
      <c r="BZ1532" s="1"/>
      <c r="CA1532" s="1"/>
      <c r="CB1532" s="1"/>
    </row>
    <row r="1533" s="23" customFormat="1" ht="15">
      <c r="A1533" s="24" t="s">
        <v>513</v>
      </c>
      <c r="B1533" s="24" t="s">
        <v>81</v>
      </c>
      <c r="C1533" s="24"/>
      <c r="D1533" s="24"/>
      <c r="E1533" s="24"/>
      <c r="F1533" s="25" t="s">
        <v>82</v>
      </c>
      <c r="G1533" s="26">
        <f t="shared" si="5848"/>
        <v>2129.5999999999999</v>
      </c>
      <c r="H1533" s="26">
        <f t="shared" si="5899"/>
        <v>1030.9000000000001</v>
      </c>
      <c r="I1533" s="26">
        <f t="shared" si="5849"/>
        <v>1030.9000000000001</v>
      </c>
      <c r="J1533" s="26">
        <f t="shared" si="5850"/>
        <v>0</v>
      </c>
      <c r="K1533" s="26">
        <f t="shared" si="5851"/>
        <v>0</v>
      </c>
      <c r="L1533" s="26">
        <f t="shared" si="5852"/>
        <v>0</v>
      </c>
      <c r="M1533" s="26">
        <f t="shared" si="5705"/>
        <v>2129.5999999999999</v>
      </c>
      <c r="N1533" s="26">
        <f t="shared" si="5706"/>
        <v>1030.9000000000001</v>
      </c>
      <c r="O1533" s="26">
        <f t="shared" si="5707"/>
        <v>1030.9000000000001</v>
      </c>
      <c r="P1533" s="26">
        <f t="shared" si="5853"/>
        <v>0</v>
      </c>
      <c r="Q1533" s="26">
        <f t="shared" si="5854"/>
        <v>0</v>
      </c>
      <c r="R1533" s="26">
        <f t="shared" si="5855"/>
        <v>0</v>
      </c>
      <c r="S1533" s="26">
        <f t="shared" si="5856"/>
        <v>0</v>
      </c>
      <c r="T1533" s="26">
        <f t="shared" si="5857"/>
        <v>0</v>
      </c>
      <c r="U1533" s="26">
        <f t="shared" si="5858"/>
        <v>0</v>
      </c>
      <c r="V1533" s="26">
        <f t="shared" si="5859"/>
        <v>0</v>
      </c>
      <c r="W1533" s="26">
        <f t="shared" si="5860"/>
        <v>0</v>
      </c>
      <c r="X1533" s="26">
        <f t="shared" si="5861"/>
        <v>0</v>
      </c>
      <c r="Y1533" s="26">
        <f t="shared" si="5659"/>
        <v>2129.5999999999999</v>
      </c>
      <c r="Z1533" s="26">
        <f t="shared" si="5660"/>
        <v>1030.9000000000001</v>
      </c>
      <c r="AA1533" s="26">
        <f t="shared" si="5661"/>
        <v>1030.9000000000001</v>
      </c>
      <c r="AB1533" s="26">
        <f t="shared" si="5862"/>
        <v>0</v>
      </c>
      <c r="AC1533" s="26">
        <f t="shared" si="5863"/>
        <v>0</v>
      </c>
      <c r="AD1533" s="26">
        <f t="shared" si="5864"/>
        <v>0</v>
      </c>
      <c r="AE1533" s="26">
        <f t="shared" si="5662"/>
        <v>2129.5999999999999</v>
      </c>
      <c r="AF1533" s="26">
        <f t="shared" si="5663"/>
        <v>1030.9000000000001</v>
      </c>
      <c r="AG1533" s="26">
        <f t="shared" si="5664"/>
        <v>1030.9000000000001</v>
      </c>
      <c r="AH1533" s="26">
        <f t="shared" si="5865"/>
        <v>0</v>
      </c>
      <c r="AI1533" s="26">
        <f t="shared" si="5866"/>
        <v>0</v>
      </c>
      <c r="AJ1533" s="26">
        <f t="shared" si="5867"/>
        <v>0</v>
      </c>
      <c r="AK1533" s="26">
        <f t="shared" si="5868"/>
        <v>0</v>
      </c>
      <c r="AL1533" s="26">
        <f t="shared" si="5869"/>
        <v>0</v>
      </c>
      <c r="AM1533" s="26">
        <f t="shared" si="5870"/>
        <v>0</v>
      </c>
      <c r="AN1533" s="26">
        <f t="shared" si="5871"/>
        <v>0</v>
      </c>
      <c r="AO1533" s="26">
        <f t="shared" si="5872"/>
        <v>0</v>
      </c>
      <c r="AP1533" s="26">
        <f t="shared" si="5873"/>
        <v>0</v>
      </c>
      <c r="AQ1533" s="26">
        <f t="shared" si="5874"/>
        <v>0</v>
      </c>
      <c r="AR1533" s="26">
        <f t="shared" si="5875"/>
        <v>0</v>
      </c>
      <c r="AS1533" s="26">
        <f t="shared" si="5876"/>
        <v>0</v>
      </c>
      <c r="AT1533" s="26">
        <f t="shared" si="5877"/>
        <v>0</v>
      </c>
      <c r="AU1533" s="26">
        <f t="shared" si="5878"/>
        <v>0</v>
      </c>
      <c r="AV1533" s="26">
        <f t="shared" si="5879"/>
        <v>0</v>
      </c>
      <c r="AW1533" s="26">
        <f t="shared" si="5880"/>
        <v>2129.5999999999999</v>
      </c>
      <c r="AX1533" s="26">
        <f t="shared" si="5881"/>
        <v>1030.9000000000001</v>
      </c>
      <c r="AY1533" s="26">
        <f t="shared" si="5882"/>
        <v>1030.9000000000001</v>
      </c>
      <c r="AZ1533" s="26">
        <f t="shared" si="5883"/>
        <v>0</v>
      </c>
      <c r="BA1533" s="26">
        <f t="shared" si="5884"/>
        <v>2129.5999999999999</v>
      </c>
      <c r="BB1533" s="26">
        <f t="shared" si="5885"/>
        <v>1030.9000000000001</v>
      </c>
      <c r="BC1533" s="26">
        <f t="shared" si="5886"/>
        <v>1030.9000000000001</v>
      </c>
      <c r="BD1533" s="26">
        <f t="shared" si="5887"/>
        <v>0</v>
      </c>
      <c r="BE1533" s="26">
        <f t="shared" si="5888"/>
        <v>0</v>
      </c>
      <c r="BF1533" s="26">
        <f t="shared" si="5889"/>
        <v>0</v>
      </c>
      <c r="BG1533" s="26">
        <f t="shared" si="5890"/>
        <v>0</v>
      </c>
      <c r="BH1533" s="26">
        <f t="shared" si="5891"/>
        <v>0</v>
      </c>
      <c r="BI1533" s="26">
        <f t="shared" si="5892"/>
        <v>0</v>
      </c>
      <c r="BJ1533" s="26">
        <f t="shared" si="5893"/>
        <v>0</v>
      </c>
      <c r="BK1533" s="26">
        <f t="shared" si="5894"/>
        <v>0</v>
      </c>
      <c r="BL1533" s="26">
        <f t="shared" si="5895"/>
        <v>0</v>
      </c>
      <c r="BM1533" s="26">
        <f t="shared" si="5896"/>
        <v>0</v>
      </c>
      <c r="BN1533" s="26">
        <f t="shared" si="5897"/>
        <v>0</v>
      </c>
      <c r="BO1533" s="26">
        <f t="shared" si="5845"/>
        <v>2129.5999999999999</v>
      </c>
      <c r="BP1533" s="26">
        <f t="shared" si="5846"/>
        <v>1030.9000000000001</v>
      </c>
      <c r="BQ1533" s="26">
        <f t="shared" si="5847"/>
        <v>1030.9000000000001</v>
      </c>
      <c r="BR1533" s="26">
        <f t="shared" si="5898"/>
        <v>0</v>
      </c>
      <c r="BS1533" s="27"/>
      <c r="BT1533" s="27"/>
      <c r="BU1533" s="23"/>
      <c r="BV1533" s="23"/>
      <c r="BW1533" s="23"/>
      <c r="BX1533" s="23"/>
      <c r="BY1533" s="23"/>
      <c r="BZ1533" s="23"/>
      <c r="CA1533" s="23"/>
      <c r="CB1533" s="23"/>
    </row>
    <row r="1534" s="28" customFormat="1" ht="15">
      <c r="A1534" s="29" t="s">
        <v>513</v>
      </c>
      <c r="B1534" s="29" t="s">
        <v>81</v>
      </c>
      <c r="C1534" s="29" t="s">
        <v>36</v>
      </c>
      <c r="D1534" s="29"/>
      <c r="E1534" s="29"/>
      <c r="F1534" s="30" t="s">
        <v>83</v>
      </c>
      <c r="G1534" s="31">
        <f t="shared" si="5848"/>
        <v>2129.5999999999999</v>
      </c>
      <c r="H1534" s="31">
        <f t="shared" si="5899"/>
        <v>1030.9000000000001</v>
      </c>
      <c r="I1534" s="31">
        <f t="shared" si="5849"/>
        <v>1030.9000000000001</v>
      </c>
      <c r="J1534" s="31">
        <f t="shared" si="5850"/>
        <v>0</v>
      </c>
      <c r="K1534" s="31">
        <f t="shared" si="5851"/>
        <v>0</v>
      </c>
      <c r="L1534" s="31">
        <f t="shared" si="5852"/>
        <v>0</v>
      </c>
      <c r="M1534" s="31">
        <f t="shared" si="5705"/>
        <v>2129.5999999999999</v>
      </c>
      <c r="N1534" s="31">
        <f t="shared" si="5706"/>
        <v>1030.9000000000001</v>
      </c>
      <c r="O1534" s="31">
        <f t="shared" si="5707"/>
        <v>1030.9000000000001</v>
      </c>
      <c r="P1534" s="31">
        <f>P1535+P1540</f>
        <v>0</v>
      </c>
      <c r="Q1534" s="31">
        <f>Q1535+Q1540</f>
        <v>0</v>
      </c>
      <c r="R1534" s="31">
        <f>R1535+R1540</f>
        <v>0</v>
      </c>
      <c r="S1534" s="31">
        <f>S1535+S1540</f>
        <v>0</v>
      </c>
      <c r="T1534" s="31">
        <f>T1535+T1540</f>
        <v>0</v>
      </c>
      <c r="U1534" s="31">
        <f>U1535+U1540</f>
        <v>0</v>
      </c>
      <c r="V1534" s="31">
        <f>V1535+V1540</f>
        <v>0</v>
      </c>
      <c r="W1534" s="31">
        <f>W1535+W1540</f>
        <v>0</v>
      </c>
      <c r="X1534" s="31">
        <f>X1535+X1540</f>
        <v>0</v>
      </c>
      <c r="Y1534" s="31">
        <f t="shared" si="5659"/>
        <v>2129.5999999999999</v>
      </c>
      <c r="Z1534" s="31">
        <f t="shared" si="5660"/>
        <v>1030.9000000000001</v>
      </c>
      <c r="AA1534" s="31">
        <f t="shared" si="5661"/>
        <v>1030.9000000000001</v>
      </c>
      <c r="AB1534" s="31">
        <f>AB1535+AB1540</f>
        <v>0</v>
      </c>
      <c r="AC1534" s="31">
        <f>AC1535+AC1540</f>
        <v>0</v>
      </c>
      <c r="AD1534" s="31">
        <f>AD1535+AD1540</f>
        <v>0</v>
      </c>
      <c r="AE1534" s="31">
        <f t="shared" si="5662"/>
        <v>2129.5999999999999</v>
      </c>
      <c r="AF1534" s="31">
        <f t="shared" si="5663"/>
        <v>1030.9000000000001</v>
      </c>
      <c r="AG1534" s="31">
        <f t="shared" si="5664"/>
        <v>1030.9000000000001</v>
      </c>
      <c r="AH1534" s="31">
        <f>AH1535+AH1540</f>
        <v>0</v>
      </c>
      <c r="AI1534" s="31">
        <f>AI1535+AI1540</f>
        <v>0</v>
      </c>
      <c r="AJ1534" s="31">
        <f>AJ1535+AJ1540</f>
        <v>0</v>
      </c>
      <c r="AK1534" s="31">
        <f>AK1535+AK1540</f>
        <v>0</v>
      </c>
      <c r="AL1534" s="31">
        <f>AL1535+AL1540</f>
        <v>0</v>
      </c>
      <c r="AM1534" s="31">
        <f>AM1535+AM1540</f>
        <v>0</v>
      </c>
      <c r="AN1534" s="31">
        <f>AN1535+AN1540</f>
        <v>0</v>
      </c>
      <c r="AO1534" s="31">
        <f>AO1535+AO1540</f>
        <v>0</v>
      </c>
      <c r="AP1534" s="31">
        <f>AP1535+AP1540</f>
        <v>0</v>
      </c>
      <c r="AQ1534" s="31">
        <f>AQ1535+AQ1540</f>
        <v>0</v>
      </c>
      <c r="AR1534" s="31">
        <f>AR1535+AR1540</f>
        <v>0</v>
      </c>
      <c r="AS1534" s="31">
        <f>AS1535+AS1540</f>
        <v>0</v>
      </c>
      <c r="AT1534" s="31">
        <f>AT1535+AT1540</f>
        <v>0</v>
      </c>
      <c r="AU1534" s="31">
        <f>AU1535+AU1540</f>
        <v>0</v>
      </c>
      <c r="AV1534" s="31">
        <f>AV1535+AV1540</f>
        <v>0</v>
      </c>
      <c r="AW1534" s="31">
        <f t="shared" si="5880"/>
        <v>2129.5999999999999</v>
      </c>
      <c r="AX1534" s="31">
        <f t="shared" si="5881"/>
        <v>1030.9000000000001</v>
      </c>
      <c r="AY1534" s="31">
        <f t="shared" si="5882"/>
        <v>1030.9000000000001</v>
      </c>
      <c r="AZ1534" s="31">
        <f>AZ1535+AZ1540</f>
        <v>0</v>
      </c>
      <c r="BA1534" s="31">
        <f t="shared" si="5884"/>
        <v>2129.5999999999999</v>
      </c>
      <c r="BB1534" s="31">
        <f t="shared" si="5885"/>
        <v>1030.9000000000001</v>
      </c>
      <c r="BC1534" s="31">
        <f t="shared" si="5886"/>
        <v>1030.9000000000001</v>
      </c>
      <c r="BD1534" s="31">
        <f>BD1535+BD1540</f>
        <v>0</v>
      </c>
      <c r="BE1534" s="31">
        <f>BE1535+BE1540</f>
        <v>0</v>
      </c>
      <c r="BF1534" s="31">
        <f>BF1535+BF1540</f>
        <v>0</v>
      </c>
      <c r="BG1534" s="31">
        <f>BG1535+BG1540</f>
        <v>0</v>
      </c>
      <c r="BH1534" s="31">
        <f>BH1535+BH1540</f>
        <v>0</v>
      </c>
      <c r="BI1534" s="31">
        <f>BI1535+BI1540</f>
        <v>0</v>
      </c>
      <c r="BJ1534" s="31">
        <f>BJ1535+BJ1540</f>
        <v>0</v>
      </c>
      <c r="BK1534" s="31">
        <f>BK1535+BK1540</f>
        <v>0</v>
      </c>
      <c r="BL1534" s="31">
        <f>BL1535+BL1540</f>
        <v>0</v>
      </c>
      <c r="BM1534" s="31">
        <f>BM1535+BM1540</f>
        <v>0</v>
      </c>
      <c r="BN1534" s="31">
        <f>BN1535+BN1540</f>
        <v>0</v>
      </c>
      <c r="BO1534" s="31">
        <f t="shared" si="5845"/>
        <v>2129.5999999999999</v>
      </c>
      <c r="BP1534" s="31">
        <f t="shared" si="5846"/>
        <v>1030.9000000000001</v>
      </c>
      <c r="BQ1534" s="31">
        <f t="shared" si="5847"/>
        <v>1030.9000000000001</v>
      </c>
      <c r="BR1534" s="31">
        <f>BR1535+BR1540</f>
        <v>0</v>
      </c>
      <c r="BS1534" s="32"/>
      <c r="BT1534" s="32"/>
      <c r="BU1534" s="28"/>
      <c r="BV1534" s="28"/>
      <c r="BW1534" s="28"/>
      <c r="BX1534" s="28"/>
      <c r="BY1534" s="28"/>
      <c r="BZ1534" s="28"/>
      <c r="CA1534" s="28"/>
      <c r="CB1534" s="28"/>
    </row>
    <row r="1535" s="1" customFormat="1" ht="30">
      <c r="A1535" s="33" t="s">
        <v>513</v>
      </c>
      <c r="B1535" s="33" t="s">
        <v>81</v>
      </c>
      <c r="C1535" s="33" t="s">
        <v>36</v>
      </c>
      <c r="D1535" s="33" t="s">
        <v>84</v>
      </c>
      <c r="E1535" s="38"/>
      <c r="F1535" s="34" t="s">
        <v>85</v>
      </c>
      <c r="G1535" s="17">
        <f t="shared" si="5848"/>
        <v>2129.5999999999999</v>
      </c>
      <c r="H1535" s="17">
        <f t="shared" si="5899"/>
        <v>1030.9000000000001</v>
      </c>
      <c r="I1535" s="17">
        <f t="shared" si="5849"/>
        <v>1030.9000000000001</v>
      </c>
      <c r="J1535" s="17">
        <f t="shared" si="5850"/>
        <v>0</v>
      </c>
      <c r="K1535" s="17">
        <f t="shared" si="5851"/>
        <v>0</v>
      </c>
      <c r="L1535" s="17">
        <f t="shared" si="5852"/>
        <v>0</v>
      </c>
      <c r="M1535" s="17">
        <f t="shared" si="5705"/>
        <v>2129.5999999999999</v>
      </c>
      <c r="N1535" s="17">
        <f t="shared" si="5706"/>
        <v>1030.9000000000001</v>
      </c>
      <c r="O1535" s="17">
        <f t="shared" si="5707"/>
        <v>1030.9000000000001</v>
      </c>
      <c r="P1535" s="17">
        <f t="shared" si="5853"/>
        <v>0</v>
      </c>
      <c r="Q1535" s="17">
        <f t="shared" si="5854"/>
        <v>0</v>
      </c>
      <c r="R1535" s="17">
        <f t="shared" si="5855"/>
        <v>0</v>
      </c>
      <c r="S1535" s="17">
        <f t="shared" si="5856"/>
        <v>0</v>
      </c>
      <c r="T1535" s="17">
        <f t="shared" si="5857"/>
        <v>0</v>
      </c>
      <c r="U1535" s="17">
        <f t="shared" si="5858"/>
        <v>0</v>
      </c>
      <c r="V1535" s="17">
        <f t="shared" si="5859"/>
        <v>0</v>
      </c>
      <c r="W1535" s="17">
        <f t="shared" ref="W1535:W1548" si="5900">W1536</f>
        <v>0</v>
      </c>
      <c r="X1535" s="17">
        <f t="shared" ref="X1535:X1548" si="5901">X1536</f>
        <v>0</v>
      </c>
      <c r="Y1535" s="17">
        <f t="shared" si="5659"/>
        <v>2129.5999999999999</v>
      </c>
      <c r="Z1535" s="17">
        <f t="shared" si="5660"/>
        <v>1030.9000000000001</v>
      </c>
      <c r="AA1535" s="17">
        <f t="shared" si="5661"/>
        <v>1030.9000000000001</v>
      </c>
      <c r="AB1535" s="17">
        <f t="shared" ref="AB1535:AB1548" si="5902">AB1536</f>
        <v>0</v>
      </c>
      <c r="AC1535" s="17">
        <f t="shared" ref="AC1535:AC1548" si="5903">AC1536</f>
        <v>0</v>
      </c>
      <c r="AD1535" s="17">
        <f t="shared" ref="AD1535:AD1548" si="5904">AD1536</f>
        <v>0</v>
      </c>
      <c r="AE1535" s="17">
        <f t="shared" si="5662"/>
        <v>2129.5999999999999</v>
      </c>
      <c r="AF1535" s="17">
        <f t="shared" si="5663"/>
        <v>1030.9000000000001</v>
      </c>
      <c r="AG1535" s="17">
        <f t="shared" si="5664"/>
        <v>1030.9000000000001</v>
      </c>
      <c r="AH1535" s="17">
        <f t="shared" ref="AH1535:AH1548" si="5905">AH1536</f>
        <v>0</v>
      </c>
      <c r="AI1535" s="17">
        <f t="shared" ref="AI1535:AI1548" si="5906">AI1536</f>
        <v>0</v>
      </c>
      <c r="AJ1535" s="17">
        <f t="shared" ref="AJ1535:AJ1548" si="5907">AJ1536</f>
        <v>0</v>
      </c>
      <c r="AK1535" s="17">
        <f t="shared" ref="AK1535:AK1548" si="5908">AK1536</f>
        <v>0</v>
      </c>
      <c r="AL1535" s="17">
        <f t="shared" ref="AL1535:AL1548" si="5909">AL1536</f>
        <v>0</v>
      </c>
      <c r="AM1535" s="17">
        <f t="shared" ref="AM1535:AM1548" si="5910">AM1536</f>
        <v>0</v>
      </c>
      <c r="AN1535" s="17">
        <f t="shared" ref="AN1535:AN1548" si="5911">AN1536</f>
        <v>0</v>
      </c>
      <c r="AO1535" s="17">
        <f t="shared" ref="AO1535:AO1548" si="5912">AO1536</f>
        <v>0</v>
      </c>
      <c r="AP1535" s="17">
        <f t="shared" ref="AP1535:AP1548" si="5913">AP1536</f>
        <v>0</v>
      </c>
      <c r="AQ1535" s="17">
        <f t="shared" ref="AQ1535:AQ1548" si="5914">AQ1536</f>
        <v>0</v>
      </c>
      <c r="AR1535" s="17">
        <f t="shared" ref="AR1535:AR1548" si="5915">AR1536</f>
        <v>0</v>
      </c>
      <c r="AS1535" s="17">
        <f t="shared" ref="AS1535:AS1548" si="5916">AS1536</f>
        <v>0</v>
      </c>
      <c r="AT1535" s="17">
        <f t="shared" ref="AT1535:AT1548" si="5917">AT1536</f>
        <v>0</v>
      </c>
      <c r="AU1535" s="17">
        <f t="shared" ref="AU1535:AU1548" si="5918">AU1536</f>
        <v>0</v>
      </c>
      <c r="AV1535" s="17">
        <f t="shared" ref="AV1535:AV1548" si="5919">AV1536</f>
        <v>0</v>
      </c>
      <c r="AW1535" s="17">
        <f t="shared" si="5880"/>
        <v>2129.5999999999999</v>
      </c>
      <c r="AX1535" s="17">
        <f t="shared" si="5881"/>
        <v>1030.9000000000001</v>
      </c>
      <c r="AY1535" s="17">
        <f t="shared" si="5882"/>
        <v>1030.9000000000001</v>
      </c>
      <c r="AZ1535" s="17">
        <f t="shared" ref="AZ1535:AZ1548" si="5920">AZ1536</f>
        <v>0</v>
      </c>
      <c r="BA1535" s="17">
        <f t="shared" si="5884"/>
        <v>2129.5999999999999</v>
      </c>
      <c r="BB1535" s="17">
        <f t="shared" si="5885"/>
        <v>1030.9000000000001</v>
      </c>
      <c r="BC1535" s="17">
        <f t="shared" si="5886"/>
        <v>1030.9000000000001</v>
      </c>
      <c r="BD1535" s="17">
        <f t="shared" ref="BD1535:BD1548" si="5921">BD1536</f>
        <v>0</v>
      </c>
      <c r="BE1535" s="17">
        <f t="shared" ref="BE1535:BE1548" si="5922">BE1536</f>
        <v>0</v>
      </c>
      <c r="BF1535" s="17">
        <f t="shared" ref="BF1535:BF1548" si="5923">BF1536</f>
        <v>0</v>
      </c>
      <c r="BG1535" s="17">
        <f t="shared" ref="BG1535:BG1548" si="5924">BG1536</f>
        <v>0</v>
      </c>
      <c r="BH1535" s="17">
        <f t="shared" ref="BH1535:BH1548" si="5925">BH1536</f>
        <v>0</v>
      </c>
      <c r="BI1535" s="17">
        <f t="shared" ref="BI1535:BI1548" si="5926">BI1536</f>
        <v>0</v>
      </c>
      <c r="BJ1535" s="17">
        <f t="shared" ref="BJ1535:BJ1548" si="5927">BJ1536</f>
        <v>0</v>
      </c>
      <c r="BK1535" s="17">
        <f t="shared" ref="BK1535:BK1548" si="5928">BK1536</f>
        <v>0</v>
      </c>
      <c r="BL1535" s="17">
        <f t="shared" ref="BL1535:BL1548" si="5929">BL1536</f>
        <v>0</v>
      </c>
      <c r="BM1535" s="17">
        <f t="shared" ref="BM1535:BM1548" si="5930">BM1536</f>
        <v>0</v>
      </c>
      <c r="BN1535" s="17">
        <f t="shared" ref="BN1535:BN1548" si="5931">BN1536</f>
        <v>0</v>
      </c>
      <c r="BO1535" s="17">
        <f t="shared" si="5845"/>
        <v>2129.5999999999999</v>
      </c>
      <c r="BP1535" s="17">
        <f t="shared" si="5846"/>
        <v>1030.9000000000001</v>
      </c>
      <c r="BQ1535" s="17">
        <f t="shared" si="5847"/>
        <v>1030.9000000000001</v>
      </c>
      <c r="BR1535" s="17">
        <f t="shared" ref="BR1535:BR1548" si="5932">BR1536</f>
        <v>0</v>
      </c>
      <c r="BS1535" s="35"/>
      <c r="BT1535" s="35"/>
      <c r="BU1535" s="1"/>
      <c r="BV1535" s="1"/>
      <c r="BW1535" s="1"/>
      <c r="BX1535" s="1"/>
      <c r="BY1535" s="1"/>
      <c r="BZ1535" s="1"/>
      <c r="CA1535" s="1"/>
      <c r="CB1535" s="1"/>
    </row>
    <row r="1536" s="1" customFormat="1" ht="15" hidden="1">
      <c r="A1536" s="33" t="s">
        <v>513</v>
      </c>
      <c r="B1536" s="33" t="s">
        <v>81</v>
      </c>
      <c r="C1536" s="33" t="s">
        <v>36</v>
      </c>
      <c r="D1536" s="33" t="s">
        <v>153</v>
      </c>
      <c r="E1536" s="38"/>
      <c r="F1536" s="34" t="s">
        <v>43</v>
      </c>
      <c r="G1536" s="17">
        <f t="shared" si="5848"/>
        <v>2129.5999999999999</v>
      </c>
      <c r="H1536" s="17">
        <f t="shared" si="5899"/>
        <v>1030.9000000000001</v>
      </c>
      <c r="I1536" s="17">
        <f t="shared" si="5849"/>
        <v>1030.9000000000001</v>
      </c>
      <c r="J1536" s="17">
        <f t="shared" si="5850"/>
        <v>0</v>
      </c>
      <c r="K1536" s="17">
        <f t="shared" si="5851"/>
        <v>0</v>
      </c>
      <c r="L1536" s="17">
        <f t="shared" si="5852"/>
        <v>0</v>
      </c>
      <c r="M1536" s="17">
        <f t="shared" si="5705"/>
        <v>2129.5999999999999</v>
      </c>
      <c r="N1536" s="17">
        <f t="shared" si="5706"/>
        <v>1030.9000000000001</v>
      </c>
      <c r="O1536" s="17">
        <f t="shared" si="5707"/>
        <v>1030.9000000000001</v>
      </c>
      <c r="P1536" s="17">
        <f t="shared" si="5853"/>
        <v>0</v>
      </c>
      <c r="Q1536" s="17">
        <f t="shared" si="5854"/>
        <v>0</v>
      </c>
      <c r="R1536" s="17">
        <f t="shared" si="5855"/>
        <v>0</v>
      </c>
      <c r="S1536" s="17">
        <f t="shared" si="5856"/>
        <v>0</v>
      </c>
      <c r="T1536" s="17">
        <f t="shared" si="5857"/>
        <v>0</v>
      </c>
      <c r="U1536" s="17">
        <f t="shared" si="5858"/>
        <v>0</v>
      </c>
      <c r="V1536" s="17">
        <f t="shared" si="5859"/>
        <v>0</v>
      </c>
      <c r="W1536" s="17">
        <f t="shared" si="5900"/>
        <v>0</v>
      </c>
      <c r="X1536" s="17">
        <f t="shared" si="5901"/>
        <v>0</v>
      </c>
      <c r="Y1536" s="17">
        <f t="shared" si="5659"/>
        <v>2129.5999999999999</v>
      </c>
      <c r="Z1536" s="17">
        <f t="shared" si="5660"/>
        <v>1030.9000000000001</v>
      </c>
      <c r="AA1536" s="17">
        <f t="shared" si="5661"/>
        <v>1030.9000000000001</v>
      </c>
      <c r="AB1536" s="17">
        <f t="shared" si="5902"/>
        <v>0</v>
      </c>
      <c r="AC1536" s="17">
        <f t="shared" si="5903"/>
        <v>0</v>
      </c>
      <c r="AD1536" s="17">
        <f t="shared" si="5904"/>
        <v>0</v>
      </c>
      <c r="AE1536" s="17">
        <f t="shared" si="5662"/>
        <v>2129.5999999999999</v>
      </c>
      <c r="AF1536" s="17">
        <f t="shared" si="5663"/>
        <v>1030.9000000000001</v>
      </c>
      <c r="AG1536" s="17">
        <f t="shared" si="5664"/>
        <v>1030.9000000000001</v>
      </c>
      <c r="AH1536" s="17">
        <f t="shared" si="5905"/>
        <v>0</v>
      </c>
      <c r="AI1536" s="17">
        <f t="shared" si="5906"/>
        <v>0</v>
      </c>
      <c r="AJ1536" s="17">
        <f t="shared" si="5907"/>
        <v>0</v>
      </c>
      <c r="AK1536" s="17">
        <f t="shared" si="5908"/>
        <v>0</v>
      </c>
      <c r="AL1536" s="17">
        <f t="shared" si="5909"/>
        <v>0</v>
      </c>
      <c r="AM1536" s="17">
        <f t="shared" si="5910"/>
        <v>0</v>
      </c>
      <c r="AN1536" s="17">
        <f t="shared" si="5911"/>
        <v>0</v>
      </c>
      <c r="AO1536" s="17">
        <f t="shared" si="5912"/>
        <v>0</v>
      </c>
      <c r="AP1536" s="17">
        <f t="shared" si="5913"/>
        <v>0</v>
      </c>
      <c r="AQ1536" s="17">
        <f t="shared" si="5914"/>
        <v>0</v>
      </c>
      <c r="AR1536" s="17">
        <f t="shared" si="5915"/>
        <v>0</v>
      </c>
      <c r="AS1536" s="17">
        <f t="shared" si="5916"/>
        <v>0</v>
      </c>
      <c r="AT1536" s="17">
        <f t="shared" si="5917"/>
        <v>0</v>
      </c>
      <c r="AU1536" s="17">
        <f t="shared" si="5918"/>
        <v>0</v>
      </c>
      <c r="AV1536" s="17">
        <f t="shared" si="5919"/>
        <v>0</v>
      </c>
      <c r="AW1536" s="17">
        <f t="shared" si="5880"/>
        <v>2129.5999999999999</v>
      </c>
      <c r="AX1536" s="17">
        <f t="shared" si="5881"/>
        <v>1030.9000000000001</v>
      </c>
      <c r="AY1536" s="17">
        <f t="shared" si="5882"/>
        <v>1030.9000000000001</v>
      </c>
      <c r="AZ1536" s="17">
        <f t="shared" si="5920"/>
        <v>0</v>
      </c>
      <c r="BA1536" s="17">
        <f t="shared" si="5884"/>
        <v>2129.5999999999999</v>
      </c>
      <c r="BB1536" s="17">
        <f t="shared" si="5885"/>
        <v>1030.9000000000001</v>
      </c>
      <c r="BC1536" s="17">
        <f t="shared" si="5886"/>
        <v>1030.9000000000001</v>
      </c>
      <c r="BD1536" s="17">
        <f t="shared" si="5921"/>
        <v>0</v>
      </c>
      <c r="BE1536" s="17">
        <f t="shared" si="5922"/>
        <v>0</v>
      </c>
      <c r="BF1536" s="17">
        <f t="shared" si="5923"/>
        <v>0</v>
      </c>
      <c r="BG1536" s="17">
        <f t="shared" si="5924"/>
        <v>0</v>
      </c>
      <c r="BH1536" s="17">
        <f t="shared" si="5925"/>
        <v>0</v>
      </c>
      <c r="BI1536" s="17">
        <f t="shared" si="5926"/>
        <v>0</v>
      </c>
      <c r="BJ1536" s="17">
        <f t="shared" si="5927"/>
        <v>0</v>
      </c>
      <c r="BK1536" s="17">
        <f t="shared" si="5928"/>
        <v>0</v>
      </c>
      <c r="BL1536" s="17">
        <f t="shared" si="5929"/>
        <v>0</v>
      </c>
      <c r="BM1536" s="17">
        <f t="shared" si="5930"/>
        <v>0</v>
      </c>
      <c r="BN1536" s="17">
        <f t="shared" si="5931"/>
        <v>0</v>
      </c>
      <c r="BO1536" s="17">
        <f t="shared" si="5845"/>
        <v>2129.5999999999999</v>
      </c>
      <c r="BP1536" s="17">
        <f t="shared" si="5846"/>
        <v>1030.9000000000001</v>
      </c>
      <c r="BQ1536" s="17">
        <f t="shared" si="5847"/>
        <v>1030.9000000000001</v>
      </c>
      <c r="BR1536" s="17">
        <f t="shared" si="5932"/>
        <v>0</v>
      </c>
      <c r="BS1536" s="35">
        <v>0</v>
      </c>
      <c r="BT1536" s="35"/>
      <c r="BU1536" s="1"/>
      <c r="BV1536" s="1"/>
      <c r="BW1536" s="1"/>
      <c r="BX1536" s="1"/>
      <c r="BY1536" s="1"/>
      <c r="BZ1536" s="1"/>
      <c r="CA1536" s="1"/>
      <c r="CB1536" s="1"/>
    </row>
    <row r="1537" s="1" customFormat="1" ht="30">
      <c r="A1537" s="33" t="s">
        <v>513</v>
      </c>
      <c r="B1537" s="33" t="s">
        <v>81</v>
      </c>
      <c r="C1537" s="33" t="s">
        <v>36</v>
      </c>
      <c r="D1537" s="33" t="s">
        <v>154</v>
      </c>
      <c r="E1537" s="38"/>
      <c r="F1537" s="34" t="s">
        <v>155</v>
      </c>
      <c r="G1537" s="17">
        <f t="shared" si="5848"/>
        <v>2129.5999999999999</v>
      </c>
      <c r="H1537" s="17">
        <f t="shared" si="5899"/>
        <v>1030.9000000000001</v>
      </c>
      <c r="I1537" s="17">
        <f t="shared" si="5849"/>
        <v>1030.9000000000001</v>
      </c>
      <c r="J1537" s="17">
        <f t="shared" si="5850"/>
        <v>0</v>
      </c>
      <c r="K1537" s="17">
        <f t="shared" si="5851"/>
        <v>0</v>
      </c>
      <c r="L1537" s="17">
        <f t="shared" si="5852"/>
        <v>0</v>
      </c>
      <c r="M1537" s="17">
        <f t="shared" si="5705"/>
        <v>2129.5999999999999</v>
      </c>
      <c r="N1537" s="17">
        <f t="shared" si="5706"/>
        <v>1030.9000000000001</v>
      </c>
      <c r="O1537" s="17">
        <f t="shared" si="5707"/>
        <v>1030.9000000000001</v>
      </c>
      <c r="P1537" s="17">
        <f t="shared" si="5853"/>
        <v>0</v>
      </c>
      <c r="Q1537" s="17">
        <f t="shared" si="5854"/>
        <v>0</v>
      </c>
      <c r="R1537" s="17">
        <f t="shared" si="5855"/>
        <v>0</v>
      </c>
      <c r="S1537" s="17">
        <f t="shared" si="5856"/>
        <v>0</v>
      </c>
      <c r="T1537" s="17">
        <f t="shared" si="5857"/>
        <v>0</v>
      </c>
      <c r="U1537" s="17">
        <f t="shared" si="5858"/>
        <v>0</v>
      </c>
      <c r="V1537" s="17">
        <f t="shared" si="5859"/>
        <v>0</v>
      </c>
      <c r="W1537" s="17">
        <f t="shared" si="5900"/>
        <v>0</v>
      </c>
      <c r="X1537" s="17">
        <f t="shared" si="5901"/>
        <v>0</v>
      </c>
      <c r="Y1537" s="17">
        <f t="shared" si="5659"/>
        <v>2129.5999999999999</v>
      </c>
      <c r="Z1537" s="17">
        <f t="shared" si="5660"/>
        <v>1030.9000000000001</v>
      </c>
      <c r="AA1537" s="17">
        <f t="shared" si="5661"/>
        <v>1030.9000000000001</v>
      </c>
      <c r="AB1537" s="17">
        <f t="shared" si="5902"/>
        <v>0</v>
      </c>
      <c r="AC1537" s="17">
        <f t="shared" si="5903"/>
        <v>0</v>
      </c>
      <c r="AD1537" s="17">
        <f t="shared" si="5904"/>
        <v>0</v>
      </c>
      <c r="AE1537" s="17">
        <f t="shared" si="5662"/>
        <v>2129.5999999999999</v>
      </c>
      <c r="AF1537" s="17">
        <f t="shared" si="5663"/>
        <v>1030.9000000000001</v>
      </c>
      <c r="AG1537" s="17">
        <f t="shared" si="5664"/>
        <v>1030.9000000000001</v>
      </c>
      <c r="AH1537" s="17">
        <f t="shared" si="5905"/>
        <v>0</v>
      </c>
      <c r="AI1537" s="17">
        <f t="shared" si="5906"/>
        <v>0</v>
      </c>
      <c r="AJ1537" s="17">
        <f t="shared" si="5907"/>
        <v>0</v>
      </c>
      <c r="AK1537" s="17">
        <f t="shared" si="5908"/>
        <v>0</v>
      </c>
      <c r="AL1537" s="17">
        <f t="shared" si="5909"/>
        <v>0</v>
      </c>
      <c r="AM1537" s="17">
        <f t="shared" si="5910"/>
        <v>0</v>
      </c>
      <c r="AN1537" s="17">
        <f t="shared" si="5911"/>
        <v>0</v>
      </c>
      <c r="AO1537" s="17">
        <f t="shared" si="5912"/>
        <v>0</v>
      </c>
      <c r="AP1537" s="17">
        <f t="shared" si="5913"/>
        <v>0</v>
      </c>
      <c r="AQ1537" s="17">
        <f t="shared" si="5914"/>
        <v>0</v>
      </c>
      <c r="AR1537" s="17">
        <f t="shared" si="5915"/>
        <v>0</v>
      </c>
      <c r="AS1537" s="17">
        <f t="shared" si="5916"/>
        <v>0</v>
      </c>
      <c r="AT1537" s="17">
        <f t="shared" si="5917"/>
        <v>0</v>
      </c>
      <c r="AU1537" s="17">
        <f t="shared" si="5918"/>
        <v>0</v>
      </c>
      <c r="AV1537" s="17">
        <f t="shared" si="5919"/>
        <v>0</v>
      </c>
      <c r="AW1537" s="17">
        <f t="shared" si="5880"/>
        <v>2129.5999999999999</v>
      </c>
      <c r="AX1537" s="17">
        <f t="shared" si="5881"/>
        <v>1030.9000000000001</v>
      </c>
      <c r="AY1537" s="17">
        <f t="shared" si="5882"/>
        <v>1030.9000000000001</v>
      </c>
      <c r="AZ1537" s="17">
        <f t="shared" si="5920"/>
        <v>0</v>
      </c>
      <c r="BA1537" s="17">
        <f t="shared" si="5884"/>
        <v>2129.5999999999999</v>
      </c>
      <c r="BB1537" s="17">
        <f t="shared" si="5885"/>
        <v>1030.9000000000001</v>
      </c>
      <c r="BC1537" s="17">
        <f t="shared" si="5886"/>
        <v>1030.9000000000001</v>
      </c>
      <c r="BD1537" s="17">
        <f t="shared" si="5921"/>
        <v>0</v>
      </c>
      <c r="BE1537" s="17">
        <f t="shared" si="5922"/>
        <v>0</v>
      </c>
      <c r="BF1537" s="17">
        <f t="shared" si="5923"/>
        <v>0</v>
      </c>
      <c r="BG1537" s="17">
        <f t="shared" si="5924"/>
        <v>0</v>
      </c>
      <c r="BH1537" s="17">
        <f t="shared" si="5925"/>
        <v>0</v>
      </c>
      <c r="BI1537" s="17">
        <f t="shared" si="5926"/>
        <v>0</v>
      </c>
      <c r="BJ1537" s="17">
        <f t="shared" si="5927"/>
        <v>0</v>
      </c>
      <c r="BK1537" s="17">
        <f t="shared" si="5928"/>
        <v>0</v>
      </c>
      <c r="BL1537" s="17">
        <f t="shared" si="5929"/>
        <v>0</v>
      </c>
      <c r="BM1537" s="17">
        <f t="shared" si="5930"/>
        <v>0</v>
      </c>
      <c r="BN1537" s="17">
        <f t="shared" si="5931"/>
        <v>0</v>
      </c>
      <c r="BO1537" s="17">
        <f t="shared" si="5845"/>
        <v>2129.5999999999999</v>
      </c>
      <c r="BP1537" s="17">
        <f t="shared" si="5846"/>
        <v>1030.9000000000001</v>
      </c>
      <c r="BQ1537" s="17">
        <f t="shared" si="5847"/>
        <v>1030.9000000000001</v>
      </c>
      <c r="BR1537" s="17">
        <f t="shared" si="5932"/>
        <v>0</v>
      </c>
      <c r="BS1537" s="35"/>
      <c r="BT1537" s="35"/>
      <c r="BU1537" s="1"/>
      <c r="BV1537" s="1"/>
      <c r="BW1537" s="1"/>
      <c r="BX1537" s="1"/>
      <c r="BY1537" s="1"/>
      <c r="BZ1537" s="1"/>
      <c r="CA1537" s="1"/>
      <c r="CB1537" s="1"/>
    </row>
    <row r="1538" s="1" customFormat="1" ht="45">
      <c r="A1538" s="33" t="s">
        <v>513</v>
      </c>
      <c r="B1538" s="33" t="s">
        <v>81</v>
      </c>
      <c r="C1538" s="33" t="s">
        <v>36</v>
      </c>
      <c r="D1538" s="33" t="s">
        <v>156</v>
      </c>
      <c r="E1538" s="38"/>
      <c r="F1538" s="34" t="s">
        <v>157</v>
      </c>
      <c r="G1538" s="17">
        <f t="shared" si="5848"/>
        <v>2129.5999999999999</v>
      </c>
      <c r="H1538" s="17">
        <f t="shared" si="5899"/>
        <v>1030.9000000000001</v>
      </c>
      <c r="I1538" s="17">
        <f t="shared" si="5849"/>
        <v>1030.9000000000001</v>
      </c>
      <c r="J1538" s="17">
        <f t="shared" si="5850"/>
        <v>0</v>
      </c>
      <c r="K1538" s="17">
        <f t="shared" si="5851"/>
        <v>0</v>
      </c>
      <c r="L1538" s="17">
        <f t="shared" si="5852"/>
        <v>0</v>
      </c>
      <c r="M1538" s="17">
        <f t="shared" si="5705"/>
        <v>2129.5999999999999</v>
      </c>
      <c r="N1538" s="17">
        <f t="shared" si="5706"/>
        <v>1030.9000000000001</v>
      </c>
      <c r="O1538" s="17">
        <f t="shared" si="5707"/>
        <v>1030.9000000000001</v>
      </c>
      <c r="P1538" s="17">
        <f t="shared" si="5853"/>
        <v>0</v>
      </c>
      <c r="Q1538" s="17">
        <f t="shared" si="5854"/>
        <v>0</v>
      </c>
      <c r="R1538" s="17">
        <f t="shared" si="5855"/>
        <v>0</v>
      </c>
      <c r="S1538" s="17">
        <f t="shared" si="5856"/>
        <v>0</v>
      </c>
      <c r="T1538" s="17">
        <f t="shared" si="5857"/>
        <v>0</v>
      </c>
      <c r="U1538" s="17">
        <f t="shared" si="5858"/>
        <v>0</v>
      </c>
      <c r="V1538" s="17">
        <f t="shared" si="5859"/>
        <v>0</v>
      </c>
      <c r="W1538" s="17">
        <f t="shared" si="5900"/>
        <v>0</v>
      </c>
      <c r="X1538" s="17">
        <f t="shared" si="5901"/>
        <v>0</v>
      </c>
      <c r="Y1538" s="17">
        <f t="shared" si="5659"/>
        <v>2129.5999999999999</v>
      </c>
      <c r="Z1538" s="17">
        <f t="shared" si="5660"/>
        <v>1030.9000000000001</v>
      </c>
      <c r="AA1538" s="17">
        <f t="shared" si="5661"/>
        <v>1030.9000000000001</v>
      </c>
      <c r="AB1538" s="17">
        <f t="shared" si="5902"/>
        <v>0</v>
      </c>
      <c r="AC1538" s="17">
        <f t="shared" si="5903"/>
        <v>0</v>
      </c>
      <c r="AD1538" s="17">
        <f t="shared" si="5904"/>
        <v>0</v>
      </c>
      <c r="AE1538" s="17">
        <f t="shared" si="5662"/>
        <v>2129.5999999999999</v>
      </c>
      <c r="AF1538" s="17">
        <f t="shared" si="5663"/>
        <v>1030.9000000000001</v>
      </c>
      <c r="AG1538" s="17">
        <f t="shared" si="5664"/>
        <v>1030.9000000000001</v>
      </c>
      <c r="AH1538" s="17">
        <f t="shared" si="5905"/>
        <v>0</v>
      </c>
      <c r="AI1538" s="17">
        <f t="shared" si="5906"/>
        <v>0</v>
      </c>
      <c r="AJ1538" s="17">
        <f t="shared" si="5907"/>
        <v>0</v>
      </c>
      <c r="AK1538" s="17">
        <f t="shared" si="5908"/>
        <v>0</v>
      </c>
      <c r="AL1538" s="17">
        <f t="shared" si="5909"/>
        <v>0</v>
      </c>
      <c r="AM1538" s="17">
        <f t="shared" si="5910"/>
        <v>0</v>
      </c>
      <c r="AN1538" s="17">
        <f t="shared" si="5911"/>
        <v>0</v>
      </c>
      <c r="AO1538" s="17">
        <f t="shared" si="5912"/>
        <v>0</v>
      </c>
      <c r="AP1538" s="17">
        <f t="shared" si="5913"/>
        <v>0</v>
      </c>
      <c r="AQ1538" s="17">
        <f t="shared" si="5914"/>
        <v>0</v>
      </c>
      <c r="AR1538" s="17">
        <f t="shared" si="5915"/>
        <v>0</v>
      </c>
      <c r="AS1538" s="17">
        <f t="shared" si="5916"/>
        <v>0</v>
      </c>
      <c r="AT1538" s="17">
        <f t="shared" si="5917"/>
        <v>0</v>
      </c>
      <c r="AU1538" s="17">
        <f t="shared" si="5918"/>
        <v>0</v>
      </c>
      <c r="AV1538" s="17">
        <f t="shared" si="5919"/>
        <v>0</v>
      </c>
      <c r="AW1538" s="17">
        <f t="shared" si="5880"/>
        <v>2129.5999999999999</v>
      </c>
      <c r="AX1538" s="17">
        <f t="shared" si="5881"/>
        <v>1030.9000000000001</v>
      </c>
      <c r="AY1538" s="17">
        <f t="shared" si="5882"/>
        <v>1030.9000000000001</v>
      </c>
      <c r="AZ1538" s="17">
        <f t="shared" si="5920"/>
        <v>0</v>
      </c>
      <c r="BA1538" s="17">
        <f t="shared" si="5884"/>
        <v>2129.5999999999999</v>
      </c>
      <c r="BB1538" s="17">
        <f t="shared" si="5885"/>
        <v>1030.9000000000001</v>
      </c>
      <c r="BC1538" s="17">
        <f t="shared" si="5886"/>
        <v>1030.9000000000001</v>
      </c>
      <c r="BD1538" s="17">
        <f t="shared" si="5921"/>
        <v>0</v>
      </c>
      <c r="BE1538" s="17">
        <f t="shared" si="5922"/>
        <v>0</v>
      </c>
      <c r="BF1538" s="17">
        <f t="shared" si="5923"/>
        <v>0</v>
      </c>
      <c r="BG1538" s="17">
        <f t="shared" si="5924"/>
        <v>0</v>
      </c>
      <c r="BH1538" s="17">
        <f t="shared" si="5925"/>
        <v>0</v>
      </c>
      <c r="BI1538" s="17">
        <f t="shared" si="5926"/>
        <v>0</v>
      </c>
      <c r="BJ1538" s="17">
        <f t="shared" si="5927"/>
        <v>0</v>
      </c>
      <c r="BK1538" s="17">
        <f t="shared" si="5928"/>
        <v>0</v>
      </c>
      <c r="BL1538" s="17">
        <f t="shared" si="5929"/>
        <v>0</v>
      </c>
      <c r="BM1538" s="17">
        <f t="shared" si="5930"/>
        <v>0</v>
      </c>
      <c r="BN1538" s="17">
        <f t="shared" si="5931"/>
        <v>0</v>
      </c>
      <c r="BO1538" s="17">
        <f t="shared" si="5845"/>
        <v>2129.5999999999999</v>
      </c>
      <c r="BP1538" s="17">
        <f t="shared" si="5846"/>
        <v>1030.9000000000001</v>
      </c>
      <c r="BQ1538" s="17">
        <f t="shared" si="5847"/>
        <v>1030.9000000000001</v>
      </c>
      <c r="BR1538" s="17">
        <f t="shared" si="5932"/>
        <v>0</v>
      </c>
      <c r="BS1538" s="35"/>
      <c r="BT1538" s="35"/>
      <c r="BU1538" s="1"/>
      <c r="BV1538" s="1"/>
      <c r="BW1538" s="1"/>
      <c r="BX1538" s="1"/>
      <c r="BY1538" s="1"/>
      <c r="BZ1538" s="1"/>
      <c r="CA1538" s="1"/>
      <c r="CB1538" s="1"/>
    </row>
    <row r="1539" s="1" customFormat="1" ht="30">
      <c r="A1539" s="33" t="s">
        <v>513</v>
      </c>
      <c r="B1539" s="33" t="s">
        <v>81</v>
      </c>
      <c r="C1539" s="33" t="s">
        <v>36</v>
      </c>
      <c r="D1539" s="33" t="s">
        <v>156</v>
      </c>
      <c r="E1539" s="33" t="s">
        <v>48</v>
      </c>
      <c r="F1539" s="34" t="s">
        <v>49</v>
      </c>
      <c r="G1539" s="17">
        <v>2129.5999999999999</v>
      </c>
      <c r="H1539" s="17">
        <v>1030.9000000000001</v>
      </c>
      <c r="I1539" s="17">
        <v>1030.9000000000001</v>
      </c>
      <c r="J1539" s="17"/>
      <c r="K1539" s="17"/>
      <c r="L1539" s="17"/>
      <c r="M1539" s="17">
        <f t="shared" si="5705"/>
        <v>2129.5999999999999</v>
      </c>
      <c r="N1539" s="17">
        <f t="shared" si="5706"/>
        <v>1030.9000000000001</v>
      </c>
      <c r="O1539" s="17">
        <f t="shared" si="5707"/>
        <v>1030.9000000000001</v>
      </c>
      <c r="P1539" s="17"/>
      <c r="Q1539" s="17"/>
      <c r="R1539" s="17"/>
      <c r="S1539" s="17"/>
      <c r="T1539" s="17"/>
      <c r="U1539" s="17"/>
      <c r="V1539" s="17"/>
      <c r="W1539" s="17"/>
      <c r="X1539" s="17"/>
      <c r="Y1539" s="17">
        <f t="shared" si="5659"/>
        <v>2129.5999999999999</v>
      </c>
      <c r="Z1539" s="17">
        <f t="shared" si="5660"/>
        <v>1030.9000000000001</v>
      </c>
      <c r="AA1539" s="17">
        <f t="shared" si="5661"/>
        <v>1030.9000000000001</v>
      </c>
      <c r="AB1539" s="17"/>
      <c r="AC1539" s="17"/>
      <c r="AD1539" s="17"/>
      <c r="AE1539" s="17">
        <f t="shared" si="5662"/>
        <v>2129.5999999999999</v>
      </c>
      <c r="AF1539" s="17">
        <f t="shared" si="5663"/>
        <v>1030.9000000000001</v>
      </c>
      <c r="AG1539" s="17">
        <f t="shared" si="5664"/>
        <v>1030.9000000000001</v>
      </c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>
        <f t="shared" si="5880"/>
        <v>2129.5999999999999</v>
      </c>
      <c r="AX1539" s="17">
        <f t="shared" si="5881"/>
        <v>1030.9000000000001</v>
      </c>
      <c r="AY1539" s="17">
        <f t="shared" si="5882"/>
        <v>1030.9000000000001</v>
      </c>
      <c r="AZ1539" s="17"/>
      <c r="BA1539" s="17">
        <f t="shared" si="5884"/>
        <v>2129.5999999999999</v>
      </c>
      <c r="BB1539" s="17">
        <f t="shared" si="5885"/>
        <v>1030.9000000000001</v>
      </c>
      <c r="BC1539" s="17">
        <f t="shared" si="5886"/>
        <v>1030.9000000000001</v>
      </c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>
        <f t="shared" si="5845"/>
        <v>2129.5999999999999</v>
      </c>
      <c r="BP1539" s="17">
        <f t="shared" si="5846"/>
        <v>1030.9000000000001</v>
      </c>
      <c r="BQ1539" s="17">
        <f t="shared" si="5847"/>
        <v>1030.9000000000001</v>
      </c>
      <c r="BR1539" s="17"/>
      <c r="BS1539" s="35"/>
      <c r="BT1539" s="35"/>
      <c r="BU1539" s="1"/>
      <c r="BV1539" s="1"/>
      <c r="BW1539" s="1"/>
      <c r="BX1539" s="1"/>
      <c r="BY1539" s="1"/>
      <c r="BZ1539" s="1"/>
      <c r="CA1539" s="1"/>
      <c r="CB1539" s="1"/>
    </row>
    <row r="1540" s="1" customFormat="1" ht="30" hidden="1">
      <c r="A1540" s="33" t="s">
        <v>513</v>
      </c>
      <c r="B1540" s="33" t="s">
        <v>81</v>
      </c>
      <c r="C1540" s="33" t="s">
        <v>36</v>
      </c>
      <c r="D1540" s="33" t="s">
        <v>64</v>
      </c>
      <c r="E1540" s="38"/>
      <c r="F1540" s="34" t="s">
        <v>65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>
        <f t="shared" si="5853"/>
        <v>0</v>
      </c>
      <c r="Q1540" s="17">
        <f t="shared" si="5854"/>
        <v>0</v>
      </c>
      <c r="R1540" s="17">
        <f t="shared" si="5855"/>
        <v>0</v>
      </c>
      <c r="S1540" s="17">
        <f t="shared" si="5856"/>
        <v>0</v>
      </c>
      <c r="T1540" s="17">
        <f t="shared" si="5857"/>
        <v>0</v>
      </c>
      <c r="U1540" s="17">
        <f t="shared" si="5858"/>
        <v>0</v>
      </c>
      <c r="V1540" s="17">
        <f t="shared" si="5859"/>
        <v>0</v>
      </c>
      <c r="W1540" s="17">
        <f t="shared" si="5900"/>
        <v>0</v>
      </c>
      <c r="X1540" s="17">
        <f t="shared" si="5901"/>
        <v>0</v>
      </c>
      <c r="Y1540" s="17">
        <f t="shared" si="5659"/>
        <v>0</v>
      </c>
      <c r="Z1540" s="17">
        <f t="shared" si="5660"/>
        <v>0</v>
      </c>
      <c r="AA1540" s="17">
        <f t="shared" si="5661"/>
        <v>0</v>
      </c>
      <c r="AB1540" s="17">
        <f t="shared" si="5902"/>
        <v>0</v>
      </c>
      <c r="AC1540" s="17">
        <f t="shared" si="5903"/>
        <v>0</v>
      </c>
      <c r="AD1540" s="17">
        <f t="shared" si="5904"/>
        <v>0</v>
      </c>
      <c r="AE1540" s="17">
        <f t="shared" si="5662"/>
        <v>0</v>
      </c>
      <c r="AF1540" s="17">
        <f t="shared" si="5663"/>
        <v>0</v>
      </c>
      <c r="AG1540" s="17">
        <f t="shared" si="5664"/>
        <v>0</v>
      </c>
      <c r="AH1540" s="17">
        <f t="shared" si="5905"/>
        <v>0</v>
      </c>
      <c r="AI1540" s="17">
        <f t="shared" si="5906"/>
        <v>0</v>
      </c>
      <c r="AJ1540" s="17">
        <f t="shared" si="5907"/>
        <v>0</v>
      </c>
      <c r="AK1540" s="17">
        <f t="shared" si="5908"/>
        <v>0</v>
      </c>
      <c r="AL1540" s="17">
        <f t="shared" si="5909"/>
        <v>0</v>
      </c>
      <c r="AM1540" s="17">
        <f t="shared" si="5910"/>
        <v>0</v>
      </c>
      <c r="AN1540" s="17">
        <f t="shared" si="5911"/>
        <v>0</v>
      </c>
      <c r="AO1540" s="17">
        <f t="shared" si="5912"/>
        <v>0</v>
      </c>
      <c r="AP1540" s="17">
        <f t="shared" si="5913"/>
        <v>0</v>
      </c>
      <c r="AQ1540" s="17">
        <f t="shared" si="5914"/>
        <v>0</v>
      </c>
      <c r="AR1540" s="17">
        <f t="shared" si="5915"/>
        <v>0</v>
      </c>
      <c r="AS1540" s="17">
        <f t="shared" si="5916"/>
        <v>0</v>
      </c>
      <c r="AT1540" s="17">
        <f t="shared" si="5917"/>
        <v>0</v>
      </c>
      <c r="AU1540" s="17">
        <f t="shared" si="5918"/>
        <v>0</v>
      </c>
      <c r="AV1540" s="17">
        <f t="shared" si="5919"/>
        <v>0</v>
      </c>
      <c r="AW1540" s="17">
        <f t="shared" si="5880"/>
        <v>0</v>
      </c>
      <c r="AX1540" s="17">
        <f t="shared" si="5881"/>
        <v>0</v>
      </c>
      <c r="AY1540" s="17">
        <f t="shared" si="5882"/>
        <v>0</v>
      </c>
      <c r="AZ1540" s="17">
        <f t="shared" si="5920"/>
        <v>0</v>
      </c>
      <c r="BA1540" s="17">
        <f t="shared" si="5884"/>
        <v>0</v>
      </c>
      <c r="BB1540" s="17">
        <f t="shared" si="5885"/>
        <v>0</v>
      </c>
      <c r="BC1540" s="17">
        <f t="shared" si="5886"/>
        <v>0</v>
      </c>
      <c r="BD1540" s="17">
        <f t="shared" si="5921"/>
        <v>0</v>
      </c>
      <c r="BE1540" s="17">
        <f t="shared" si="5922"/>
        <v>0</v>
      </c>
      <c r="BF1540" s="17">
        <f t="shared" si="5923"/>
        <v>0</v>
      </c>
      <c r="BG1540" s="17">
        <f t="shared" si="5924"/>
        <v>0</v>
      </c>
      <c r="BH1540" s="17">
        <f t="shared" si="5925"/>
        <v>0</v>
      </c>
      <c r="BI1540" s="17">
        <f t="shared" si="5926"/>
        <v>0</v>
      </c>
      <c r="BJ1540" s="17">
        <f t="shared" si="5927"/>
        <v>0</v>
      </c>
      <c r="BK1540" s="17">
        <f t="shared" si="5928"/>
        <v>0</v>
      </c>
      <c r="BL1540" s="17">
        <f t="shared" si="5929"/>
        <v>0</v>
      </c>
      <c r="BM1540" s="17">
        <f t="shared" si="5930"/>
        <v>0</v>
      </c>
      <c r="BN1540" s="17">
        <f t="shared" si="5931"/>
        <v>0</v>
      </c>
      <c r="BO1540" s="17">
        <f t="shared" si="5845"/>
        <v>0</v>
      </c>
      <c r="BP1540" s="17">
        <f t="shared" si="5846"/>
        <v>0</v>
      </c>
      <c r="BQ1540" s="17">
        <f t="shared" si="5847"/>
        <v>0</v>
      </c>
      <c r="BR1540" s="17">
        <f t="shared" si="5932"/>
        <v>0</v>
      </c>
      <c r="BS1540" s="35">
        <v>0</v>
      </c>
      <c r="BT1540" s="35"/>
      <c r="BU1540" s="1"/>
      <c r="BV1540" s="1"/>
      <c r="BW1540" s="1"/>
      <c r="BX1540" s="1"/>
      <c r="BY1540" s="1"/>
      <c r="BZ1540" s="1"/>
      <c r="CA1540" s="1"/>
      <c r="CB1540" s="1"/>
    </row>
    <row r="1541" s="1" customFormat="1" ht="30" hidden="1">
      <c r="A1541" s="33" t="s">
        <v>513</v>
      </c>
      <c r="B1541" s="33" t="s">
        <v>81</v>
      </c>
      <c r="C1541" s="33" t="s">
        <v>36</v>
      </c>
      <c r="D1541" s="33" t="s">
        <v>490</v>
      </c>
      <c r="E1541" s="38"/>
      <c r="F1541" s="34" t="s">
        <v>491</v>
      </c>
      <c r="G1541" s="17"/>
      <c r="H1541" s="17"/>
      <c r="I1541" s="17"/>
      <c r="J1541" s="17"/>
      <c r="K1541" s="17"/>
      <c r="L1541" s="17"/>
      <c r="M1541" s="17"/>
      <c r="N1541" s="17"/>
      <c r="O1541" s="17"/>
      <c r="P1541" s="17">
        <f t="shared" si="5853"/>
        <v>0</v>
      </c>
      <c r="Q1541" s="17">
        <f t="shared" si="5854"/>
        <v>0</v>
      </c>
      <c r="R1541" s="17">
        <f t="shared" si="5855"/>
        <v>0</v>
      </c>
      <c r="S1541" s="17">
        <f t="shared" si="5856"/>
        <v>0</v>
      </c>
      <c r="T1541" s="17">
        <f t="shared" si="5857"/>
        <v>0</v>
      </c>
      <c r="U1541" s="17">
        <f t="shared" si="5858"/>
        <v>0</v>
      </c>
      <c r="V1541" s="17">
        <f t="shared" si="5859"/>
        <v>0</v>
      </c>
      <c r="W1541" s="17">
        <f t="shared" si="5900"/>
        <v>0</v>
      </c>
      <c r="X1541" s="17">
        <f t="shared" si="5901"/>
        <v>0</v>
      </c>
      <c r="Y1541" s="17">
        <f t="shared" si="5659"/>
        <v>0</v>
      </c>
      <c r="Z1541" s="17">
        <f t="shared" si="5660"/>
        <v>0</v>
      </c>
      <c r="AA1541" s="17">
        <f t="shared" si="5661"/>
        <v>0</v>
      </c>
      <c r="AB1541" s="17">
        <f t="shared" si="5902"/>
        <v>0</v>
      </c>
      <c r="AC1541" s="17">
        <f t="shared" si="5903"/>
        <v>0</v>
      </c>
      <c r="AD1541" s="17">
        <f t="shared" si="5904"/>
        <v>0</v>
      </c>
      <c r="AE1541" s="17">
        <f t="shared" si="5662"/>
        <v>0</v>
      </c>
      <c r="AF1541" s="17">
        <f t="shared" si="5663"/>
        <v>0</v>
      </c>
      <c r="AG1541" s="17">
        <f t="shared" si="5664"/>
        <v>0</v>
      </c>
      <c r="AH1541" s="17">
        <f t="shared" si="5905"/>
        <v>0</v>
      </c>
      <c r="AI1541" s="17">
        <f t="shared" si="5906"/>
        <v>0</v>
      </c>
      <c r="AJ1541" s="17">
        <f t="shared" si="5907"/>
        <v>0</v>
      </c>
      <c r="AK1541" s="17">
        <f t="shared" si="5908"/>
        <v>0</v>
      </c>
      <c r="AL1541" s="17">
        <f t="shared" si="5909"/>
        <v>0</v>
      </c>
      <c r="AM1541" s="17">
        <f t="shared" si="5910"/>
        <v>0</v>
      </c>
      <c r="AN1541" s="17">
        <f t="shared" si="5911"/>
        <v>0</v>
      </c>
      <c r="AO1541" s="17">
        <f t="shared" si="5912"/>
        <v>0</v>
      </c>
      <c r="AP1541" s="17">
        <f t="shared" si="5913"/>
        <v>0</v>
      </c>
      <c r="AQ1541" s="17">
        <f t="shared" si="5914"/>
        <v>0</v>
      </c>
      <c r="AR1541" s="17">
        <f t="shared" si="5915"/>
        <v>0</v>
      </c>
      <c r="AS1541" s="17">
        <f t="shared" si="5916"/>
        <v>0</v>
      </c>
      <c r="AT1541" s="17">
        <f t="shared" si="5917"/>
        <v>0</v>
      </c>
      <c r="AU1541" s="17">
        <f t="shared" si="5918"/>
        <v>0</v>
      </c>
      <c r="AV1541" s="17">
        <f t="shared" si="5919"/>
        <v>0</v>
      </c>
      <c r="AW1541" s="17">
        <f t="shared" si="5880"/>
        <v>0</v>
      </c>
      <c r="AX1541" s="17">
        <f t="shared" si="5881"/>
        <v>0</v>
      </c>
      <c r="AY1541" s="17">
        <f t="shared" si="5882"/>
        <v>0</v>
      </c>
      <c r="AZ1541" s="17">
        <f t="shared" si="5920"/>
        <v>0</v>
      </c>
      <c r="BA1541" s="17">
        <f t="shared" si="5884"/>
        <v>0</v>
      </c>
      <c r="BB1541" s="17">
        <f t="shared" si="5885"/>
        <v>0</v>
      </c>
      <c r="BC1541" s="17">
        <f t="shared" si="5886"/>
        <v>0</v>
      </c>
      <c r="BD1541" s="17">
        <f t="shared" si="5921"/>
        <v>0</v>
      </c>
      <c r="BE1541" s="17">
        <f t="shared" si="5922"/>
        <v>0</v>
      </c>
      <c r="BF1541" s="17">
        <f t="shared" si="5923"/>
        <v>0</v>
      </c>
      <c r="BG1541" s="17">
        <f t="shared" si="5924"/>
        <v>0</v>
      </c>
      <c r="BH1541" s="17">
        <f t="shared" si="5925"/>
        <v>0</v>
      </c>
      <c r="BI1541" s="17">
        <f t="shared" si="5926"/>
        <v>0</v>
      </c>
      <c r="BJ1541" s="17">
        <f t="shared" si="5927"/>
        <v>0</v>
      </c>
      <c r="BK1541" s="17">
        <f t="shared" si="5928"/>
        <v>0</v>
      </c>
      <c r="BL1541" s="17">
        <f t="shared" si="5929"/>
        <v>0</v>
      </c>
      <c r="BM1541" s="17">
        <f t="shared" si="5930"/>
        <v>0</v>
      </c>
      <c r="BN1541" s="17">
        <f t="shared" si="5931"/>
        <v>0</v>
      </c>
      <c r="BO1541" s="17">
        <f t="shared" si="5845"/>
        <v>0</v>
      </c>
      <c r="BP1541" s="17">
        <f t="shared" si="5846"/>
        <v>0</v>
      </c>
      <c r="BQ1541" s="17">
        <f t="shared" si="5847"/>
        <v>0</v>
      </c>
      <c r="BR1541" s="17">
        <f t="shared" si="5932"/>
        <v>0</v>
      </c>
      <c r="BS1541" s="35">
        <v>0</v>
      </c>
      <c r="BT1541" s="35"/>
      <c r="BU1541" s="1"/>
      <c r="BV1541" s="1"/>
      <c r="BW1541" s="1"/>
      <c r="BX1541" s="1"/>
      <c r="BY1541" s="1"/>
      <c r="BZ1541" s="1"/>
      <c r="CA1541" s="1"/>
      <c r="CB1541" s="1"/>
    </row>
    <row r="1542" s="1" customFormat="1" ht="30" hidden="1">
      <c r="A1542" s="33" t="s">
        <v>513</v>
      </c>
      <c r="B1542" s="33" t="s">
        <v>81</v>
      </c>
      <c r="C1542" s="33" t="s">
        <v>36</v>
      </c>
      <c r="D1542" s="33" t="s">
        <v>490</v>
      </c>
      <c r="E1542" s="33" t="s">
        <v>48</v>
      </c>
      <c r="F1542" s="34" t="s">
        <v>49</v>
      </c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>
        <f t="shared" ref="Y1542:Y1605" si="5933">M1542+P1542+Q1542+R1542+S1542</f>
        <v>0</v>
      </c>
      <c r="Z1542" s="17">
        <f t="shared" ref="Z1542:Z1605" si="5934">N1542+T1542+U1542</f>
        <v>0</v>
      </c>
      <c r="AA1542" s="17">
        <f t="shared" ref="AA1542:AA1605" si="5935">O1542+V1542+X1542+W1542</f>
        <v>0</v>
      </c>
      <c r="AB1542" s="17"/>
      <c r="AC1542" s="17"/>
      <c r="AD1542" s="17"/>
      <c r="AE1542" s="17">
        <f t="shared" ref="AE1542:AE1605" si="5936">Y1542+AB1542</f>
        <v>0</v>
      </c>
      <c r="AF1542" s="17">
        <f t="shared" ref="AF1542:AF1605" si="5937">Z1542+AC1542</f>
        <v>0</v>
      </c>
      <c r="AG1542" s="17">
        <f t="shared" ref="AG1542:AG1605" si="5938">AA1542+AD1542</f>
        <v>0</v>
      </c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>
        <f t="shared" si="5880"/>
        <v>0</v>
      </c>
      <c r="AX1542" s="17">
        <f t="shared" si="5881"/>
        <v>0</v>
      </c>
      <c r="AY1542" s="17">
        <f t="shared" si="5882"/>
        <v>0</v>
      </c>
      <c r="AZ1542" s="17"/>
      <c r="BA1542" s="17">
        <f t="shared" si="5884"/>
        <v>0</v>
      </c>
      <c r="BB1542" s="17">
        <f t="shared" si="5885"/>
        <v>0</v>
      </c>
      <c r="BC1542" s="17">
        <f t="shared" si="5886"/>
        <v>0</v>
      </c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>
        <f t="shared" si="5845"/>
        <v>0</v>
      </c>
      <c r="BP1542" s="17">
        <f t="shared" si="5846"/>
        <v>0</v>
      </c>
      <c r="BQ1542" s="17">
        <f t="shared" si="5847"/>
        <v>0</v>
      </c>
      <c r="BR1542" s="17"/>
      <c r="BS1542" s="35">
        <v>0</v>
      </c>
      <c r="BT1542" s="35"/>
      <c r="BU1542" s="1"/>
      <c r="BV1542" s="1"/>
      <c r="BW1542" s="1"/>
      <c r="BX1542" s="1"/>
      <c r="BY1542" s="1"/>
      <c r="BZ1542" s="1"/>
      <c r="CA1542" s="1"/>
      <c r="CB1542" s="1"/>
    </row>
    <row r="1543" s="23" customFormat="1" ht="15">
      <c r="A1543" s="24" t="s">
        <v>513</v>
      </c>
      <c r="B1543" s="24" t="s">
        <v>103</v>
      </c>
      <c r="C1543" s="24"/>
      <c r="D1543" s="24"/>
      <c r="E1543" s="36"/>
      <c r="F1543" s="25" t="s">
        <v>411</v>
      </c>
      <c r="G1543" s="26">
        <f t="shared" si="5848"/>
        <v>1597.7</v>
      </c>
      <c r="H1543" s="26">
        <f t="shared" si="5899"/>
        <v>1597.7</v>
      </c>
      <c r="I1543" s="26">
        <f t="shared" si="5849"/>
        <v>1597.7</v>
      </c>
      <c r="J1543" s="26">
        <f t="shared" si="5850"/>
        <v>0</v>
      </c>
      <c r="K1543" s="26">
        <f t="shared" si="5851"/>
        <v>0</v>
      </c>
      <c r="L1543" s="26">
        <f t="shared" si="5852"/>
        <v>0</v>
      </c>
      <c r="M1543" s="26">
        <f t="shared" si="5705"/>
        <v>1597.7</v>
      </c>
      <c r="N1543" s="26">
        <f t="shared" si="5706"/>
        <v>1597.7</v>
      </c>
      <c r="O1543" s="26">
        <f t="shared" si="5707"/>
        <v>1597.7</v>
      </c>
      <c r="P1543" s="26">
        <f t="shared" si="5853"/>
        <v>0</v>
      </c>
      <c r="Q1543" s="26">
        <f t="shared" si="5854"/>
        <v>0</v>
      </c>
      <c r="R1543" s="26">
        <f t="shared" si="5855"/>
        <v>0</v>
      </c>
      <c r="S1543" s="26">
        <f t="shared" si="5856"/>
        <v>0</v>
      </c>
      <c r="T1543" s="26">
        <f t="shared" si="5857"/>
        <v>0</v>
      </c>
      <c r="U1543" s="26">
        <f t="shared" si="5858"/>
        <v>0</v>
      </c>
      <c r="V1543" s="26">
        <f t="shared" si="5859"/>
        <v>0</v>
      </c>
      <c r="W1543" s="26">
        <f t="shared" si="5900"/>
        <v>0</v>
      </c>
      <c r="X1543" s="26">
        <f t="shared" si="5901"/>
        <v>0</v>
      </c>
      <c r="Y1543" s="26">
        <f t="shared" si="5933"/>
        <v>1597.7</v>
      </c>
      <c r="Z1543" s="26">
        <f t="shared" si="5934"/>
        <v>1597.7</v>
      </c>
      <c r="AA1543" s="26">
        <f t="shared" si="5935"/>
        <v>1597.7</v>
      </c>
      <c r="AB1543" s="26">
        <f t="shared" si="5902"/>
        <v>0</v>
      </c>
      <c r="AC1543" s="26">
        <f t="shared" si="5903"/>
        <v>0</v>
      </c>
      <c r="AD1543" s="26">
        <f t="shared" si="5904"/>
        <v>0</v>
      </c>
      <c r="AE1543" s="26">
        <f t="shared" si="5936"/>
        <v>1597.7</v>
      </c>
      <c r="AF1543" s="26">
        <f t="shared" si="5937"/>
        <v>1597.7</v>
      </c>
      <c r="AG1543" s="26">
        <f t="shared" si="5938"/>
        <v>1597.7</v>
      </c>
      <c r="AH1543" s="26">
        <f t="shared" si="5905"/>
        <v>0</v>
      </c>
      <c r="AI1543" s="26">
        <f t="shared" si="5906"/>
        <v>0</v>
      </c>
      <c r="AJ1543" s="26">
        <f t="shared" si="5907"/>
        <v>0</v>
      </c>
      <c r="AK1543" s="26">
        <f t="shared" si="5908"/>
        <v>0</v>
      </c>
      <c r="AL1543" s="26">
        <f t="shared" si="5909"/>
        <v>0</v>
      </c>
      <c r="AM1543" s="26">
        <f t="shared" si="5910"/>
        <v>0</v>
      </c>
      <c r="AN1543" s="26">
        <f t="shared" si="5911"/>
        <v>0</v>
      </c>
      <c r="AO1543" s="26">
        <f t="shared" si="5912"/>
        <v>0</v>
      </c>
      <c r="AP1543" s="26">
        <f t="shared" si="5913"/>
        <v>0</v>
      </c>
      <c r="AQ1543" s="26">
        <f t="shared" si="5914"/>
        <v>0</v>
      </c>
      <c r="AR1543" s="26">
        <f t="shared" si="5915"/>
        <v>0</v>
      </c>
      <c r="AS1543" s="26">
        <f t="shared" si="5916"/>
        <v>0</v>
      </c>
      <c r="AT1543" s="26">
        <f t="shared" si="5917"/>
        <v>0</v>
      </c>
      <c r="AU1543" s="26">
        <f t="shared" si="5918"/>
        <v>0</v>
      </c>
      <c r="AV1543" s="26">
        <f t="shared" si="5919"/>
        <v>0</v>
      </c>
      <c r="AW1543" s="26">
        <f t="shared" si="5880"/>
        <v>1597.7</v>
      </c>
      <c r="AX1543" s="26">
        <f t="shared" si="5881"/>
        <v>1597.7</v>
      </c>
      <c r="AY1543" s="26">
        <f t="shared" si="5882"/>
        <v>1597.7</v>
      </c>
      <c r="AZ1543" s="26">
        <f t="shared" si="5920"/>
        <v>0</v>
      </c>
      <c r="BA1543" s="26">
        <f t="shared" si="5884"/>
        <v>1597.7</v>
      </c>
      <c r="BB1543" s="26">
        <f t="shared" si="5885"/>
        <v>1597.7</v>
      </c>
      <c r="BC1543" s="26">
        <f t="shared" si="5886"/>
        <v>1597.7</v>
      </c>
      <c r="BD1543" s="26">
        <f t="shared" si="5921"/>
        <v>0</v>
      </c>
      <c r="BE1543" s="26">
        <f t="shared" si="5922"/>
        <v>0</v>
      </c>
      <c r="BF1543" s="26">
        <f t="shared" si="5923"/>
        <v>0</v>
      </c>
      <c r="BG1543" s="26">
        <f t="shared" si="5924"/>
        <v>0</v>
      </c>
      <c r="BH1543" s="26">
        <f t="shared" si="5925"/>
        <v>0</v>
      </c>
      <c r="BI1543" s="26">
        <f t="shared" si="5926"/>
        <v>0</v>
      </c>
      <c r="BJ1543" s="26">
        <f t="shared" si="5927"/>
        <v>0</v>
      </c>
      <c r="BK1543" s="26">
        <f t="shared" si="5928"/>
        <v>0</v>
      </c>
      <c r="BL1543" s="26">
        <f t="shared" si="5929"/>
        <v>0</v>
      </c>
      <c r="BM1543" s="26">
        <f t="shared" si="5930"/>
        <v>0</v>
      </c>
      <c r="BN1543" s="26">
        <f t="shared" si="5931"/>
        <v>0</v>
      </c>
      <c r="BO1543" s="26">
        <f t="shared" si="5845"/>
        <v>1597.7</v>
      </c>
      <c r="BP1543" s="26">
        <f t="shared" si="5846"/>
        <v>1597.7</v>
      </c>
      <c r="BQ1543" s="26">
        <f t="shared" si="5847"/>
        <v>1597.7</v>
      </c>
      <c r="BR1543" s="26">
        <f t="shared" si="5932"/>
        <v>0</v>
      </c>
      <c r="BS1543" s="27"/>
      <c r="BT1543" s="27"/>
      <c r="BU1543" s="23"/>
      <c r="BV1543" s="23"/>
      <c r="BW1543" s="23"/>
      <c r="BX1543" s="23"/>
      <c r="BY1543" s="23"/>
      <c r="BZ1543" s="23"/>
      <c r="CA1543" s="23"/>
      <c r="CB1543" s="23"/>
    </row>
    <row r="1544" s="28" customFormat="1" ht="15">
      <c r="A1544" s="29" t="s">
        <v>513</v>
      </c>
      <c r="B1544" s="29" t="s">
        <v>103</v>
      </c>
      <c r="C1544" s="29" t="s">
        <v>36</v>
      </c>
      <c r="D1544" s="29"/>
      <c r="E1544" s="37"/>
      <c r="F1544" s="30" t="s">
        <v>481</v>
      </c>
      <c r="G1544" s="31">
        <f t="shared" si="5848"/>
        <v>1597.7</v>
      </c>
      <c r="H1544" s="31">
        <f t="shared" si="5899"/>
        <v>1597.7</v>
      </c>
      <c r="I1544" s="31">
        <f t="shared" si="5849"/>
        <v>1597.7</v>
      </c>
      <c r="J1544" s="31">
        <f t="shared" si="5850"/>
        <v>0</v>
      </c>
      <c r="K1544" s="31">
        <f t="shared" si="5851"/>
        <v>0</v>
      </c>
      <c r="L1544" s="31">
        <f t="shared" si="5852"/>
        <v>0</v>
      </c>
      <c r="M1544" s="31">
        <f t="shared" si="5705"/>
        <v>1597.7</v>
      </c>
      <c r="N1544" s="31">
        <f t="shared" si="5706"/>
        <v>1597.7</v>
      </c>
      <c r="O1544" s="31">
        <f t="shared" si="5707"/>
        <v>1597.7</v>
      </c>
      <c r="P1544" s="31">
        <f t="shared" si="5853"/>
        <v>0</v>
      </c>
      <c r="Q1544" s="31">
        <f t="shared" si="5854"/>
        <v>0</v>
      </c>
      <c r="R1544" s="31">
        <f t="shared" si="5855"/>
        <v>0</v>
      </c>
      <c r="S1544" s="31">
        <f t="shared" si="5856"/>
        <v>0</v>
      </c>
      <c r="T1544" s="31">
        <f t="shared" si="5857"/>
        <v>0</v>
      </c>
      <c r="U1544" s="31">
        <f t="shared" si="5858"/>
        <v>0</v>
      </c>
      <c r="V1544" s="31">
        <f t="shared" si="5859"/>
        <v>0</v>
      </c>
      <c r="W1544" s="31">
        <f t="shared" si="5900"/>
        <v>0</v>
      </c>
      <c r="X1544" s="31">
        <f t="shared" si="5901"/>
        <v>0</v>
      </c>
      <c r="Y1544" s="31">
        <f t="shared" si="5933"/>
        <v>1597.7</v>
      </c>
      <c r="Z1544" s="31">
        <f t="shared" si="5934"/>
        <v>1597.7</v>
      </c>
      <c r="AA1544" s="31">
        <f t="shared" si="5935"/>
        <v>1597.7</v>
      </c>
      <c r="AB1544" s="31">
        <f t="shared" si="5902"/>
        <v>0</v>
      </c>
      <c r="AC1544" s="31">
        <f t="shared" si="5903"/>
        <v>0</v>
      </c>
      <c r="AD1544" s="31">
        <f t="shared" si="5904"/>
        <v>0</v>
      </c>
      <c r="AE1544" s="31">
        <f t="shared" si="5936"/>
        <v>1597.7</v>
      </c>
      <c r="AF1544" s="31">
        <f t="shared" si="5937"/>
        <v>1597.7</v>
      </c>
      <c r="AG1544" s="31">
        <f t="shared" si="5938"/>
        <v>1597.7</v>
      </c>
      <c r="AH1544" s="31">
        <f t="shared" si="5905"/>
        <v>0</v>
      </c>
      <c r="AI1544" s="31">
        <f t="shared" si="5906"/>
        <v>0</v>
      </c>
      <c r="AJ1544" s="31">
        <f t="shared" si="5907"/>
        <v>0</v>
      </c>
      <c r="AK1544" s="31">
        <f t="shared" si="5908"/>
        <v>0</v>
      </c>
      <c r="AL1544" s="31">
        <f t="shared" si="5909"/>
        <v>0</v>
      </c>
      <c r="AM1544" s="31">
        <f t="shared" si="5910"/>
        <v>0</v>
      </c>
      <c r="AN1544" s="31">
        <f t="shared" si="5911"/>
        <v>0</v>
      </c>
      <c r="AO1544" s="31">
        <f t="shared" si="5912"/>
        <v>0</v>
      </c>
      <c r="AP1544" s="31">
        <f t="shared" si="5913"/>
        <v>0</v>
      </c>
      <c r="AQ1544" s="31">
        <f t="shared" si="5914"/>
        <v>0</v>
      </c>
      <c r="AR1544" s="31">
        <f t="shared" si="5915"/>
        <v>0</v>
      </c>
      <c r="AS1544" s="31">
        <f t="shared" si="5916"/>
        <v>0</v>
      </c>
      <c r="AT1544" s="31">
        <f t="shared" si="5917"/>
        <v>0</v>
      </c>
      <c r="AU1544" s="31">
        <f t="shared" si="5918"/>
        <v>0</v>
      </c>
      <c r="AV1544" s="31">
        <f t="shared" si="5919"/>
        <v>0</v>
      </c>
      <c r="AW1544" s="31">
        <f t="shared" si="5880"/>
        <v>1597.7</v>
      </c>
      <c r="AX1544" s="31">
        <f t="shared" si="5881"/>
        <v>1597.7</v>
      </c>
      <c r="AY1544" s="31">
        <f t="shared" si="5882"/>
        <v>1597.7</v>
      </c>
      <c r="AZ1544" s="31">
        <f t="shared" si="5920"/>
        <v>0</v>
      </c>
      <c r="BA1544" s="31">
        <f t="shared" si="5884"/>
        <v>1597.7</v>
      </c>
      <c r="BB1544" s="31">
        <f t="shared" si="5885"/>
        <v>1597.7</v>
      </c>
      <c r="BC1544" s="31">
        <f t="shared" si="5886"/>
        <v>1597.7</v>
      </c>
      <c r="BD1544" s="31">
        <f t="shared" si="5921"/>
        <v>0</v>
      </c>
      <c r="BE1544" s="31">
        <f t="shared" si="5922"/>
        <v>0</v>
      </c>
      <c r="BF1544" s="31">
        <f t="shared" si="5923"/>
        <v>0</v>
      </c>
      <c r="BG1544" s="31">
        <f t="shared" si="5924"/>
        <v>0</v>
      </c>
      <c r="BH1544" s="31">
        <f t="shared" si="5925"/>
        <v>0</v>
      </c>
      <c r="BI1544" s="31">
        <f t="shared" si="5926"/>
        <v>0</v>
      </c>
      <c r="BJ1544" s="31">
        <f t="shared" si="5927"/>
        <v>0</v>
      </c>
      <c r="BK1544" s="31">
        <f t="shared" si="5928"/>
        <v>0</v>
      </c>
      <c r="BL1544" s="31">
        <f t="shared" si="5929"/>
        <v>0</v>
      </c>
      <c r="BM1544" s="31">
        <f t="shared" si="5930"/>
        <v>0</v>
      </c>
      <c r="BN1544" s="31">
        <f t="shared" si="5931"/>
        <v>0</v>
      </c>
      <c r="BO1544" s="31">
        <f t="shared" si="5845"/>
        <v>1597.7</v>
      </c>
      <c r="BP1544" s="31">
        <f t="shared" si="5846"/>
        <v>1597.7</v>
      </c>
      <c r="BQ1544" s="31">
        <f t="shared" si="5847"/>
        <v>1597.7</v>
      </c>
      <c r="BR1544" s="31">
        <f t="shared" si="5932"/>
        <v>0</v>
      </c>
      <c r="BS1544" s="32"/>
      <c r="BT1544" s="32"/>
      <c r="BU1544" s="28"/>
      <c r="BV1544" s="28"/>
      <c r="BW1544" s="28"/>
      <c r="BX1544" s="28"/>
      <c r="BY1544" s="28"/>
      <c r="BZ1544" s="28"/>
      <c r="CA1544" s="28"/>
      <c r="CB1544" s="28"/>
    </row>
    <row r="1545" s="1" customFormat="1" ht="30">
      <c r="A1545" s="33" t="s">
        <v>513</v>
      </c>
      <c r="B1545" s="33" t="s">
        <v>103</v>
      </c>
      <c r="C1545" s="33" t="s">
        <v>36</v>
      </c>
      <c r="D1545" s="33" t="s">
        <v>413</v>
      </c>
      <c r="E1545" s="38"/>
      <c r="F1545" s="34" t="s">
        <v>414</v>
      </c>
      <c r="G1545" s="17">
        <f t="shared" si="5848"/>
        <v>1597.7</v>
      </c>
      <c r="H1545" s="17">
        <f t="shared" si="5899"/>
        <v>1597.7</v>
      </c>
      <c r="I1545" s="17">
        <f t="shared" si="5849"/>
        <v>1597.7</v>
      </c>
      <c r="J1545" s="17">
        <f t="shared" si="5850"/>
        <v>0</v>
      </c>
      <c r="K1545" s="17">
        <f t="shared" si="5851"/>
        <v>0</v>
      </c>
      <c r="L1545" s="17">
        <f t="shared" si="5852"/>
        <v>0</v>
      </c>
      <c r="M1545" s="17">
        <f t="shared" si="5705"/>
        <v>1597.7</v>
      </c>
      <c r="N1545" s="17">
        <f t="shared" si="5706"/>
        <v>1597.7</v>
      </c>
      <c r="O1545" s="17">
        <f t="shared" si="5707"/>
        <v>1597.7</v>
      </c>
      <c r="P1545" s="17">
        <f t="shared" si="5853"/>
        <v>0</v>
      </c>
      <c r="Q1545" s="17">
        <f t="shared" si="5854"/>
        <v>0</v>
      </c>
      <c r="R1545" s="17">
        <f t="shared" si="5855"/>
        <v>0</v>
      </c>
      <c r="S1545" s="17">
        <f t="shared" si="5856"/>
        <v>0</v>
      </c>
      <c r="T1545" s="17">
        <f t="shared" si="5857"/>
        <v>0</v>
      </c>
      <c r="U1545" s="17">
        <f t="shared" si="5858"/>
        <v>0</v>
      </c>
      <c r="V1545" s="17">
        <f t="shared" si="5859"/>
        <v>0</v>
      </c>
      <c r="W1545" s="17">
        <f t="shared" si="5900"/>
        <v>0</v>
      </c>
      <c r="X1545" s="17">
        <f t="shared" si="5901"/>
        <v>0</v>
      </c>
      <c r="Y1545" s="17">
        <f t="shared" si="5933"/>
        <v>1597.7</v>
      </c>
      <c r="Z1545" s="17">
        <f t="shared" si="5934"/>
        <v>1597.7</v>
      </c>
      <c r="AA1545" s="17">
        <f t="shared" si="5935"/>
        <v>1597.7</v>
      </c>
      <c r="AB1545" s="17">
        <f t="shared" si="5902"/>
        <v>0</v>
      </c>
      <c r="AC1545" s="17">
        <f t="shared" si="5903"/>
        <v>0</v>
      </c>
      <c r="AD1545" s="17">
        <f t="shared" si="5904"/>
        <v>0</v>
      </c>
      <c r="AE1545" s="17">
        <f t="shared" si="5936"/>
        <v>1597.7</v>
      </c>
      <c r="AF1545" s="17">
        <f t="shared" si="5937"/>
        <v>1597.7</v>
      </c>
      <c r="AG1545" s="17">
        <f t="shared" si="5938"/>
        <v>1597.7</v>
      </c>
      <c r="AH1545" s="17">
        <f t="shared" si="5905"/>
        <v>0</v>
      </c>
      <c r="AI1545" s="17">
        <f t="shared" si="5906"/>
        <v>0</v>
      </c>
      <c r="AJ1545" s="17">
        <f t="shared" si="5907"/>
        <v>0</v>
      </c>
      <c r="AK1545" s="17">
        <f t="shared" si="5908"/>
        <v>0</v>
      </c>
      <c r="AL1545" s="17">
        <f t="shared" si="5909"/>
        <v>0</v>
      </c>
      <c r="AM1545" s="17">
        <f t="shared" si="5910"/>
        <v>0</v>
      </c>
      <c r="AN1545" s="17">
        <f t="shared" si="5911"/>
        <v>0</v>
      </c>
      <c r="AO1545" s="17">
        <f t="shared" si="5912"/>
        <v>0</v>
      </c>
      <c r="AP1545" s="17">
        <f t="shared" si="5913"/>
        <v>0</v>
      </c>
      <c r="AQ1545" s="17">
        <f t="shared" si="5914"/>
        <v>0</v>
      </c>
      <c r="AR1545" s="17">
        <f t="shared" si="5915"/>
        <v>0</v>
      </c>
      <c r="AS1545" s="17">
        <f t="shared" si="5916"/>
        <v>0</v>
      </c>
      <c r="AT1545" s="17">
        <f t="shared" si="5917"/>
        <v>0</v>
      </c>
      <c r="AU1545" s="17">
        <f t="shared" si="5918"/>
        <v>0</v>
      </c>
      <c r="AV1545" s="17">
        <f t="shared" si="5919"/>
        <v>0</v>
      </c>
      <c r="AW1545" s="17">
        <f t="shared" si="5880"/>
        <v>1597.7</v>
      </c>
      <c r="AX1545" s="17">
        <f t="shared" si="5881"/>
        <v>1597.7</v>
      </c>
      <c r="AY1545" s="17">
        <f t="shared" si="5882"/>
        <v>1597.7</v>
      </c>
      <c r="AZ1545" s="17">
        <f t="shared" si="5920"/>
        <v>0</v>
      </c>
      <c r="BA1545" s="17">
        <f t="shared" si="5884"/>
        <v>1597.7</v>
      </c>
      <c r="BB1545" s="17">
        <f t="shared" si="5885"/>
        <v>1597.7</v>
      </c>
      <c r="BC1545" s="17">
        <f t="shared" si="5886"/>
        <v>1597.7</v>
      </c>
      <c r="BD1545" s="17">
        <f t="shared" si="5921"/>
        <v>0</v>
      </c>
      <c r="BE1545" s="17">
        <f t="shared" si="5922"/>
        <v>0</v>
      </c>
      <c r="BF1545" s="17">
        <f t="shared" si="5923"/>
        <v>0</v>
      </c>
      <c r="BG1545" s="17">
        <f t="shared" si="5924"/>
        <v>0</v>
      </c>
      <c r="BH1545" s="17">
        <f t="shared" si="5925"/>
        <v>0</v>
      </c>
      <c r="BI1545" s="17">
        <f t="shared" si="5926"/>
        <v>0</v>
      </c>
      <c r="BJ1545" s="17">
        <f t="shared" si="5927"/>
        <v>0</v>
      </c>
      <c r="BK1545" s="17">
        <f t="shared" si="5928"/>
        <v>0</v>
      </c>
      <c r="BL1545" s="17">
        <f t="shared" si="5929"/>
        <v>0</v>
      </c>
      <c r="BM1545" s="17">
        <f t="shared" si="5930"/>
        <v>0</v>
      </c>
      <c r="BN1545" s="17">
        <f t="shared" si="5931"/>
        <v>0</v>
      </c>
      <c r="BO1545" s="17">
        <f t="shared" si="5845"/>
        <v>1597.7</v>
      </c>
      <c r="BP1545" s="17">
        <f t="shared" si="5846"/>
        <v>1597.7</v>
      </c>
      <c r="BQ1545" s="17">
        <f t="shared" si="5847"/>
        <v>1597.7</v>
      </c>
      <c r="BR1545" s="17">
        <f t="shared" si="5932"/>
        <v>0</v>
      </c>
      <c r="BS1545" s="35"/>
      <c r="BT1545" s="35"/>
      <c r="BU1545" s="1"/>
      <c r="BV1545" s="1"/>
      <c r="BW1545" s="1"/>
      <c r="BX1545" s="1"/>
      <c r="BY1545" s="1"/>
      <c r="BZ1545" s="1"/>
      <c r="CA1545" s="1"/>
      <c r="CB1545" s="1"/>
    </row>
    <row r="1546" s="1" customFormat="1" ht="15" hidden="1">
      <c r="A1546" s="33" t="s">
        <v>513</v>
      </c>
      <c r="B1546" s="33" t="s">
        <v>103</v>
      </c>
      <c r="C1546" s="33" t="s">
        <v>36</v>
      </c>
      <c r="D1546" s="33" t="s">
        <v>415</v>
      </c>
      <c r="E1546" s="38"/>
      <c r="F1546" s="34" t="s">
        <v>43</v>
      </c>
      <c r="G1546" s="17">
        <f t="shared" si="5848"/>
        <v>1597.7</v>
      </c>
      <c r="H1546" s="17">
        <f t="shared" si="5899"/>
        <v>1597.7</v>
      </c>
      <c r="I1546" s="17">
        <f t="shared" si="5849"/>
        <v>1597.7</v>
      </c>
      <c r="J1546" s="17">
        <f t="shared" si="5850"/>
        <v>0</v>
      </c>
      <c r="K1546" s="17">
        <f t="shared" si="5851"/>
        <v>0</v>
      </c>
      <c r="L1546" s="17">
        <f t="shared" si="5852"/>
        <v>0</v>
      </c>
      <c r="M1546" s="17">
        <f t="shared" si="5705"/>
        <v>1597.7</v>
      </c>
      <c r="N1546" s="17">
        <f t="shared" si="5706"/>
        <v>1597.7</v>
      </c>
      <c r="O1546" s="17">
        <f t="shared" si="5707"/>
        <v>1597.7</v>
      </c>
      <c r="P1546" s="17">
        <f t="shared" si="5853"/>
        <v>0</v>
      </c>
      <c r="Q1546" s="17">
        <f t="shared" si="5854"/>
        <v>0</v>
      </c>
      <c r="R1546" s="17">
        <f t="shared" si="5855"/>
        <v>0</v>
      </c>
      <c r="S1546" s="17">
        <f t="shared" si="5856"/>
        <v>0</v>
      </c>
      <c r="T1546" s="17">
        <f t="shared" si="5857"/>
        <v>0</v>
      </c>
      <c r="U1546" s="17">
        <f t="shared" si="5858"/>
        <v>0</v>
      </c>
      <c r="V1546" s="17">
        <f t="shared" si="5859"/>
        <v>0</v>
      </c>
      <c r="W1546" s="17">
        <f t="shared" si="5900"/>
        <v>0</v>
      </c>
      <c r="X1546" s="17">
        <f t="shared" si="5901"/>
        <v>0</v>
      </c>
      <c r="Y1546" s="17">
        <f t="shared" si="5933"/>
        <v>1597.7</v>
      </c>
      <c r="Z1546" s="17">
        <f t="shared" si="5934"/>
        <v>1597.7</v>
      </c>
      <c r="AA1546" s="17">
        <f t="shared" si="5935"/>
        <v>1597.7</v>
      </c>
      <c r="AB1546" s="17">
        <f t="shared" si="5902"/>
        <v>0</v>
      </c>
      <c r="AC1546" s="17">
        <f t="shared" si="5903"/>
        <v>0</v>
      </c>
      <c r="AD1546" s="17">
        <f t="shared" si="5904"/>
        <v>0</v>
      </c>
      <c r="AE1546" s="17">
        <f t="shared" si="5936"/>
        <v>1597.7</v>
      </c>
      <c r="AF1546" s="17">
        <f t="shared" si="5937"/>
        <v>1597.7</v>
      </c>
      <c r="AG1546" s="17">
        <f t="shared" si="5938"/>
        <v>1597.7</v>
      </c>
      <c r="AH1546" s="17">
        <f t="shared" si="5905"/>
        <v>0</v>
      </c>
      <c r="AI1546" s="17">
        <f t="shared" si="5906"/>
        <v>0</v>
      </c>
      <c r="AJ1546" s="17">
        <f t="shared" si="5907"/>
        <v>0</v>
      </c>
      <c r="AK1546" s="17">
        <f t="shared" si="5908"/>
        <v>0</v>
      </c>
      <c r="AL1546" s="17">
        <f t="shared" si="5909"/>
        <v>0</v>
      </c>
      <c r="AM1546" s="17">
        <f t="shared" si="5910"/>
        <v>0</v>
      </c>
      <c r="AN1546" s="17">
        <f t="shared" si="5911"/>
        <v>0</v>
      </c>
      <c r="AO1546" s="17">
        <f t="shared" si="5912"/>
        <v>0</v>
      </c>
      <c r="AP1546" s="17">
        <f t="shared" si="5913"/>
        <v>0</v>
      </c>
      <c r="AQ1546" s="17">
        <f t="shared" si="5914"/>
        <v>0</v>
      </c>
      <c r="AR1546" s="17">
        <f t="shared" si="5915"/>
        <v>0</v>
      </c>
      <c r="AS1546" s="17">
        <f t="shared" si="5916"/>
        <v>0</v>
      </c>
      <c r="AT1546" s="17">
        <f t="shared" si="5917"/>
        <v>0</v>
      </c>
      <c r="AU1546" s="17">
        <f t="shared" si="5918"/>
        <v>0</v>
      </c>
      <c r="AV1546" s="17">
        <f t="shared" si="5919"/>
        <v>0</v>
      </c>
      <c r="AW1546" s="17">
        <f t="shared" si="5880"/>
        <v>1597.7</v>
      </c>
      <c r="AX1546" s="17">
        <f t="shared" si="5881"/>
        <v>1597.7</v>
      </c>
      <c r="AY1546" s="17">
        <f t="shared" si="5882"/>
        <v>1597.7</v>
      </c>
      <c r="AZ1546" s="17">
        <f t="shared" si="5920"/>
        <v>0</v>
      </c>
      <c r="BA1546" s="17">
        <f t="shared" si="5884"/>
        <v>1597.7</v>
      </c>
      <c r="BB1546" s="17">
        <f t="shared" si="5885"/>
        <v>1597.7</v>
      </c>
      <c r="BC1546" s="17">
        <f t="shared" si="5886"/>
        <v>1597.7</v>
      </c>
      <c r="BD1546" s="17">
        <f t="shared" si="5921"/>
        <v>0</v>
      </c>
      <c r="BE1546" s="17">
        <f t="shared" si="5922"/>
        <v>0</v>
      </c>
      <c r="BF1546" s="17">
        <f t="shared" si="5923"/>
        <v>0</v>
      </c>
      <c r="BG1546" s="17">
        <f t="shared" si="5924"/>
        <v>0</v>
      </c>
      <c r="BH1546" s="17">
        <f t="shared" si="5925"/>
        <v>0</v>
      </c>
      <c r="BI1546" s="17">
        <f t="shared" si="5926"/>
        <v>0</v>
      </c>
      <c r="BJ1546" s="17">
        <f t="shared" si="5927"/>
        <v>0</v>
      </c>
      <c r="BK1546" s="17">
        <f t="shared" si="5928"/>
        <v>0</v>
      </c>
      <c r="BL1546" s="17">
        <f t="shared" si="5929"/>
        <v>0</v>
      </c>
      <c r="BM1546" s="17">
        <f t="shared" si="5930"/>
        <v>0</v>
      </c>
      <c r="BN1546" s="17">
        <f t="shared" si="5931"/>
        <v>0</v>
      </c>
      <c r="BO1546" s="17">
        <f t="shared" si="5845"/>
        <v>1597.7</v>
      </c>
      <c r="BP1546" s="17">
        <f t="shared" si="5846"/>
        <v>1597.7</v>
      </c>
      <c r="BQ1546" s="17">
        <f t="shared" si="5847"/>
        <v>1597.7</v>
      </c>
      <c r="BR1546" s="17">
        <f t="shared" si="5932"/>
        <v>0</v>
      </c>
      <c r="BS1546" s="35">
        <v>0</v>
      </c>
      <c r="BT1546" s="35"/>
      <c r="BU1546" s="1"/>
      <c r="BV1546" s="1"/>
      <c r="BW1546" s="1"/>
      <c r="BX1546" s="1"/>
      <c r="BY1546" s="1"/>
      <c r="BZ1546" s="1"/>
      <c r="CA1546" s="1"/>
      <c r="CB1546" s="1"/>
    </row>
    <row r="1547" s="1" customFormat="1" ht="45">
      <c r="A1547" s="33" t="s">
        <v>513</v>
      </c>
      <c r="B1547" s="33" t="s">
        <v>103</v>
      </c>
      <c r="C1547" s="33" t="s">
        <v>36</v>
      </c>
      <c r="D1547" s="33" t="s">
        <v>482</v>
      </c>
      <c r="E1547" s="38"/>
      <c r="F1547" s="34" t="s">
        <v>483</v>
      </c>
      <c r="G1547" s="17">
        <f t="shared" si="5848"/>
        <v>1597.7</v>
      </c>
      <c r="H1547" s="17">
        <f t="shared" si="5899"/>
        <v>1597.7</v>
      </c>
      <c r="I1547" s="17">
        <f t="shared" si="5849"/>
        <v>1597.7</v>
      </c>
      <c r="J1547" s="17">
        <f t="shared" si="5850"/>
        <v>0</v>
      </c>
      <c r="K1547" s="17">
        <f t="shared" si="5851"/>
        <v>0</v>
      </c>
      <c r="L1547" s="17">
        <f t="shared" si="5852"/>
        <v>0</v>
      </c>
      <c r="M1547" s="17">
        <f t="shared" si="5705"/>
        <v>1597.7</v>
      </c>
      <c r="N1547" s="17">
        <f t="shared" si="5706"/>
        <v>1597.7</v>
      </c>
      <c r="O1547" s="17">
        <f t="shared" si="5707"/>
        <v>1597.7</v>
      </c>
      <c r="P1547" s="17">
        <f t="shared" si="5853"/>
        <v>0</v>
      </c>
      <c r="Q1547" s="17">
        <f t="shared" si="5854"/>
        <v>0</v>
      </c>
      <c r="R1547" s="17">
        <f t="shared" si="5855"/>
        <v>0</v>
      </c>
      <c r="S1547" s="17">
        <f t="shared" si="5856"/>
        <v>0</v>
      </c>
      <c r="T1547" s="17">
        <f t="shared" si="5857"/>
        <v>0</v>
      </c>
      <c r="U1547" s="17">
        <f t="shared" si="5858"/>
        <v>0</v>
      </c>
      <c r="V1547" s="17">
        <f t="shared" si="5859"/>
        <v>0</v>
      </c>
      <c r="W1547" s="17">
        <f t="shared" si="5900"/>
        <v>0</v>
      </c>
      <c r="X1547" s="17">
        <f t="shared" si="5901"/>
        <v>0</v>
      </c>
      <c r="Y1547" s="17">
        <f t="shared" si="5933"/>
        <v>1597.7</v>
      </c>
      <c r="Z1547" s="17">
        <f t="shared" si="5934"/>
        <v>1597.7</v>
      </c>
      <c r="AA1547" s="17">
        <f t="shared" si="5935"/>
        <v>1597.7</v>
      </c>
      <c r="AB1547" s="17">
        <f t="shared" si="5902"/>
        <v>0</v>
      </c>
      <c r="AC1547" s="17">
        <f t="shared" si="5903"/>
        <v>0</v>
      </c>
      <c r="AD1547" s="17">
        <f t="shared" si="5904"/>
        <v>0</v>
      </c>
      <c r="AE1547" s="17">
        <f t="shared" si="5936"/>
        <v>1597.7</v>
      </c>
      <c r="AF1547" s="17">
        <f t="shared" si="5937"/>
        <v>1597.7</v>
      </c>
      <c r="AG1547" s="17">
        <f t="shared" si="5938"/>
        <v>1597.7</v>
      </c>
      <c r="AH1547" s="17">
        <f t="shared" si="5905"/>
        <v>0</v>
      </c>
      <c r="AI1547" s="17">
        <f t="shared" si="5906"/>
        <v>0</v>
      </c>
      <c r="AJ1547" s="17">
        <f t="shared" si="5907"/>
        <v>0</v>
      </c>
      <c r="AK1547" s="17">
        <f t="shared" si="5908"/>
        <v>0</v>
      </c>
      <c r="AL1547" s="17">
        <f t="shared" si="5909"/>
        <v>0</v>
      </c>
      <c r="AM1547" s="17">
        <f t="shared" si="5910"/>
        <v>0</v>
      </c>
      <c r="AN1547" s="17">
        <f t="shared" si="5911"/>
        <v>0</v>
      </c>
      <c r="AO1547" s="17">
        <f t="shared" si="5912"/>
        <v>0</v>
      </c>
      <c r="AP1547" s="17">
        <f t="shared" si="5913"/>
        <v>0</v>
      </c>
      <c r="AQ1547" s="17">
        <f t="shared" si="5914"/>
        <v>0</v>
      </c>
      <c r="AR1547" s="17">
        <f t="shared" si="5915"/>
        <v>0</v>
      </c>
      <c r="AS1547" s="17">
        <f t="shared" si="5916"/>
        <v>0</v>
      </c>
      <c r="AT1547" s="17">
        <f t="shared" si="5917"/>
        <v>0</v>
      </c>
      <c r="AU1547" s="17">
        <f t="shared" si="5918"/>
        <v>0</v>
      </c>
      <c r="AV1547" s="17">
        <f t="shared" si="5919"/>
        <v>0</v>
      </c>
      <c r="AW1547" s="17">
        <f t="shared" si="5880"/>
        <v>1597.7</v>
      </c>
      <c r="AX1547" s="17">
        <f t="shared" si="5881"/>
        <v>1597.7</v>
      </c>
      <c r="AY1547" s="17">
        <f t="shared" si="5882"/>
        <v>1597.7</v>
      </c>
      <c r="AZ1547" s="17">
        <f t="shared" si="5920"/>
        <v>0</v>
      </c>
      <c r="BA1547" s="17">
        <f t="shared" si="5884"/>
        <v>1597.7</v>
      </c>
      <c r="BB1547" s="17">
        <f t="shared" si="5885"/>
        <v>1597.7</v>
      </c>
      <c r="BC1547" s="17">
        <f t="shared" si="5886"/>
        <v>1597.7</v>
      </c>
      <c r="BD1547" s="17">
        <f t="shared" si="5921"/>
        <v>0</v>
      </c>
      <c r="BE1547" s="17">
        <f t="shared" si="5922"/>
        <v>0</v>
      </c>
      <c r="BF1547" s="17">
        <f t="shared" si="5923"/>
        <v>0</v>
      </c>
      <c r="BG1547" s="17">
        <f t="shared" si="5924"/>
        <v>0</v>
      </c>
      <c r="BH1547" s="17">
        <f t="shared" si="5925"/>
        <v>0</v>
      </c>
      <c r="BI1547" s="17">
        <f t="shared" si="5926"/>
        <v>0</v>
      </c>
      <c r="BJ1547" s="17">
        <f t="shared" si="5927"/>
        <v>0</v>
      </c>
      <c r="BK1547" s="17">
        <f t="shared" si="5928"/>
        <v>0</v>
      </c>
      <c r="BL1547" s="17">
        <f t="shared" si="5929"/>
        <v>0</v>
      </c>
      <c r="BM1547" s="17">
        <f t="shared" si="5930"/>
        <v>0</v>
      </c>
      <c r="BN1547" s="17">
        <f t="shared" si="5931"/>
        <v>0</v>
      </c>
      <c r="BO1547" s="17">
        <f t="shared" si="5845"/>
        <v>1597.7</v>
      </c>
      <c r="BP1547" s="17">
        <f t="shared" si="5846"/>
        <v>1597.7</v>
      </c>
      <c r="BQ1547" s="17">
        <f t="shared" si="5847"/>
        <v>1597.7</v>
      </c>
      <c r="BR1547" s="17">
        <f t="shared" si="5932"/>
        <v>0</v>
      </c>
      <c r="BS1547" s="35"/>
      <c r="BT1547" s="35"/>
      <c r="BU1547" s="1"/>
      <c r="BV1547" s="1"/>
      <c r="BW1547" s="1"/>
      <c r="BX1547" s="1"/>
      <c r="BY1547" s="1"/>
      <c r="BZ1547" s="1"/>
      <c r="CA1547" s="1"/>
      <c r="CB1547" s="1"/>
    </row>
    <row r="1548" s="1" customFormat="1" ht="45">
      <c r="A1548" s="33" t="s">
        <v>513</v>
      </c>
      <c r="B1548" s="33" t="s">
        <v>103</v>
      </c>
      <c r="C1548" s="33" t="s">
        <v>36</v>
      </c>
      <c r="D1548" s="33" t="s">
        <v>484</v>
      </c>
      <c r="E1548" s="38"/>
      <c r="F1548" s="34" t="s">
        <v>485</v>
      </c>
      <c r="G1548" s="17">
        <f t="shared" si="5848"/>
        <v>1597.7</v>
      </c>
      <c r="H1548" s="17">
        <f t="shared" si="5899"/>
        <v>1597.7</v>
      </c>
      <c r="I1548" s="17">
        <f t="shared" si="5849"/>
        <v>1597.7</v>
      </c>
      <c r="J1548" s="17">
        <f t="shared" si="5850"/>
        <v>0</v>
      </c>
      <c r="K1548" s="17">
        <f t="shared" si="5851"/>
        <v>0</v>
      </c>
      <c r="L1548" s="17">
        <f t="shared" si="5852"/>
        <v>0</v>
      </c>
      <c r="M1548" s="17">
        <f t="shared" si="5705"/>
        <v>1597.7</v>
      </c>
      <c r="N1548" s="17">
        <f t="shared" si="5706"/>
        <v>1597.7</v>
      </c>
      <c r="O1548" s="17">
        <f t="shared" si="5707"/>
        <v>1597.7</v>
      </c>
      <c r="P1548" s="17">
        <f t="shared" si="5853"/>
        <v>0</v>
      </c>
      <c r="Q1548" s="17">
        <f t="shared" si="5854"/>
        <v>0</v>
      </c>
      <c r="R1548" s="17">
        <f t="shared" si="5855"/>
        <v>0</v>
      </c>
      <c r="S1548" s="17">
        <f t="shared" si="5856"/>
        <v>0</v>
      </c>
      <c r="T1548" s="17">
        <f t="shared" si="5857"/>
        <v>0</v>
      </c>
      <c r="U1548" s="17">
        <f t="shared" si="5858"/>
        <v>0</v>
      </c>
      <c r="V1548" s="17">
        <f t="shared" si="5859"/>
        <v>0</v>
      </c>
      <c r="W1548" s="17">
        <f t="shared" si="5900"/>
        <v>0</v>
      </c>
      <c r="X1548" s="17">
        <f t="shared" si="5901"/>
        <v>0</v>
      </c>
      <c r="Y1548" s="17">
        <f t="shared" si="5933"/>
        <v>1597.7</v>
      </c>
      <c r="Z1548" s="17">
        <f t="shared" si="5934"/>
        <v>1597.7</v>
      </c>
      <c r="AA1548" s="17">
        <f t="shared" si="5935"/>
        <v>1597.7</v>
      </c>
      <c r="AB1548" s="17">
        <f t="shared" si="5902"/>
        <v>0</v>
      </c>
      <c r="AC1548" s="17">
        <f t="shared" si="5903"/>
        <v>0</v>
      </c>
      <c r="AD1548" s="17">
        <f t="shared" si="5904"/>
        <v>0</v>
      </c>
      <c r="AE1548" s="17">
        <f t="shared" si="5936"/>
        <v>1597.7</v>
      </c>
      <c r="AF1548" s="17">
        <f t="shared" si="5937"/>
        <v>1597.7</v>
      </c>
      <c r="AG1548" s="17">
        <f t="shared" si="5938"/>
        <v>1597.7</v>
      </c>
      <c r="AH1548" s="17">
        <f t="shared" si="5905"/>
        <v>0</v>
      </c>
      <c r="AI1548" s="17">
        <f t="shared" si="5906"/>
        <v>0</v>
      </c>
      <c r="AJ1548" s="17">
        <f t="shared" si="5907"/>
        <v>0</v>
      </c>
      <c r="AK1548" s="17">
        <f t="shared" si="5908"/>
        <v>0</v>
      </c>
      <c r="AL1548" s="17">
        <f t="shared" si="5909"/>
        <v>0</v>
      </c>
      <c r="AM1548" s="17">
        <f t="shared" si="5910"/>
        <v>0</v>
      </c>
      <c r="AN1548" s="17">
        <f t="shared" si="5911"/>
        <v>0</v>
      </c>
      <c r="AO1548" s="17">
        <f t="shared" si="5912"/>
        <v>0</v>
      </c>
      <c r="AP1548" s="17">
        <f t="shared" si="5913"/>
        <v>0</v>
      </c>
      <c r="AQ1548" s="17">
        <f t="shared" si="5914"/>
        <v>0</v>
      </c>
      <c r="AR1548" s="17">
        <f t="shared" si="5915"/>
        <v>0</v>
      </c>
      <c r="AS1548" s="17">
        <f t="shared" si="5916"/>
        <v>0</v>
      </c>
      <c r="AT1548" s="17">
        <f t="shared" si="5917"/>
        <v>0</v>
      </c>
      <c r="AU1548" s="17">
        <f t="shared" si="5918"/>
        <v>0</v>
      </c>
      <c r="AV1548" s="17">
        <f t="shared" si="5919"/>
        <v>0</v>
      </c>
      <c r="AW1548" s="17">
        <f t="shared" si="5880"/>
        <v>1597.7</v>
      </c>
      <c r="AX1548" s="17">
        <f t="shared" si="5881"/>
        <v>1597.7</v>
      </c>
      <c r="AY1548" s="17">
        <f t="shared" si="5882"/>
        <v>1597.7</v>
      </c>
      <c r="AZ1548" s="17">
        <f t="shared" si="5920"/>
        <v>0</v>
      </c>
      <c r="BA1548" s="17">
        <f t="shared" si="5884"/>
        <v>1597.7</v>
      </c>
      <c r="BB1548" s="17">
        <f t="shared" si="5885"/>
        <v>1597.7</v>
      </c>
      <c r="BC1548" s="17">
        <f t="shared" si="5886"/>
        <v>1597.7</v>
      </c>
      <c r="BD1548" s="17">
        <f t="shared" si="5921"/>
        <v>0</v>
      </c>
      <c r="BE1548" s="17">
        <f t="shared" si="5922"/>
        <v>0</v>
      </c>
      <c r="BF1548" s="17">
        <f t="shared" si="5923"/>
        <v>0</v>
      </c>
      <c r="BG1548" s="17">
        <f t="shared" si="5924"/>
        <v>0</v>
      </c>
      <c r="BH1548" s="17">
        <f t="shared" si="5925"/>
        <v>0</v>
      </c>
      <c r="BI1548" s="17">
        <f t="shared" si="5926"/>
        <v>0</v>
      </c>
      <c r="BJ1548" s="17">
        <f t="shared" si="5927"/>
        <v>0</v>
      </c>
      <c r="BK1548" s="17">
        <f t="shared" si="5928"/>
        <v>0</v>
      </c>
      <c r="BL1548" s="17">
        <f t="shared" si="5929"/>
        <v>0</v>
      </c>
      <c r="BM1548" s="17">
        <f t="shared" si="5930"/>
        <v>0</v>
      </c>
      <c r="BN1548" s="17">
        <f t="shared" si="5931"/>
        <v>0</v>
      </c>
      <c r="BO1548" s="17">
        <f t="shared" si="5845"/>
        <v>1597.7</v>
      </c>
      <c r="BP1548" s="17">
        <f t="shared" si="5846"/>
        <v>1597.7</v>
      </c>
      <c r="BQ1548" s="17">
        <f t="shared" si="5847"/>
        <v>1597.7</v>
      </c>
      <c r="BR1548" s="17">
        <f t="shared" si="5932"/>
        <v>0</v>
      </c>
      <c r="BS1548" s="35"/>
      <c r="BT1548" s="35"/>
      <c r="BU1548" s="1"/>
      <c r="BV1548" s="1"/>
      <c r="BW1548" s="1"/>
      <c r="BX1548" s="1"/>
      <c r="BY1548" s="1"/>
      <c r="BZ1548" s="1"/>
      <c r="CA1548" s="1"/>
      <c r="CB1548" s="1"/>
    </row>
    <row r="1549" s="1" customFormat="1" ht="30">
      <c r="A1549" s="33" t="s">
        <v>513</v>
      </c>
      <c r="B1549" s="33" t="s">
        <v>103</v>
      </c>
      <c r="C1549" s="33" t="s">
        <v>36</v>
      </c>
      <c r="D1549" s="33" t="s">
        <v>484</v>
      </c>
      <c r="E1549" s="33" t="s">
        <v>48</v>
      </c>
      <c r="F1549" s="34" t="s">
        <v>49</v>
      </c>
      <c r="G1549" s="17">
        <v>1597.7</v>
      </c>
      <c r="H1549" s="17">
        <v>1597.7</v>
      </c>
      <c r="I1549" s="17">
        <v>1597.7</v>
      </c>
      <c r="J1549" s="17"/>
      <c r="K1549" s="17"/>
      <c r="L1549" s="17"/>
      <c r="M1549" s="17">
        <f t="shared" si="5705"/>
        <v>1597.7</v>
      </c>
      <c r="N1549" s="17">
        <f t="shared" si="5706"/>
        <v>1597.7</v>
      </c>
      <c r="O1549" s="17">
        <f t="shared" si="5707"/>
        <v>1597.7</v>
      </c>
      <c r="P1549" s="17"/>
      <c r="Q1549" s="17"/>
      <c r="R1549" s="17"/>
      <c r="S1549" s="17"/>
      <c r="T1549" s="17"/>
      <c r="U1549" s="17"/>
      <c r="V1549" s="17"/>
      <c r="W1549" s="17"/>
      <c r="X1549" s="17"/>
      <c r="Y1549" s="17">
        <f t="shared" si="5933"/>
        <v>1597.7</v>
      </c>
      <c r="Z1549" s="17">
        <f t="shared" si="5934"/>
        <v>1597.7</v>
      </c>
      <c r="AA1549" s="17">
        <f t="shared" si="5935"/>
        <v>1597.7</v>
      </c>
      <c r="AB1549" s="17"/>
      <c r="AC1549" s="17"/>
      <c r="AD1549" s="17"/>
      <c r="AE1549" s="17">
        <f t="shared" si="5936"/>
        <v>1597.7</v>
      </c>
      <c r="AF1549" s="17">
        <f t="shared" si="5937"/>
        <v>1597.7</v>
      </c>
      <c r="AG1549" s="17">
        <f t="shared" si="5938"/>
        <v>1597.7</v>
      </c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>
        <f t="shared" si="5880"/>
        <v>1597.7</v>
      </c>
      <c r="AX1549" s="17">
        <f t="shared" si="5881"/>
        <v>1597.7</v>
      </c>
      <c r="AY1549" s="17">
        <f t="shared" si="5882"/>
        <v>1597.7</v>
      </c>
      <c r="AZ1549" s="17"/>
      <c r="BA1549" s="17">
        <f t="shared" si="5884"/>
        <v>1597.7</v>
      </c>
      <c r="BB1549" s="17">
        <f t="shared" si="5885"/>
        <v>1597.7</v>
      </c>
      <c r="BC1549" s="17">
        <f t="shared" si="5886"/>
        <v>1597.7</v>
      </c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>
        <f t="shared" si="5845"/>
        <v>1597.7</v>
      </c>
      <c r="BP1549" s="17">
        <f t="shared" si="5846"/>
        <v>1597.7</v>
      </c>
      <c r="BQ1549" s="17">
        <f t="shared" si="5847"/>
        <v>1597.7</v>
      </c>
      <c r="BR1549" s="17"/>
      <c r="BS1549" s="35"/>
      <c r="BT1549" s="35"/>
      <c r="BU1549" s="1"/>
      <c r="BV1549" s="1"/>
      <c r="BW1549" s="1"/>
      <c r="BX1549" s="1"/>
      <c r="BY1549" s="1"/>
      <c r="BZ1549" s="1"/>
      <c r="CA1549" s="1"/>
      <c r="CB1549" s="1"/>
    </row>
    <row r="1550" s="23" customFormat="1" ht="15">
      <c r="A1550" s="24" t="s">
        <v>517</v>
      </c>
      <c r="B1550" s="24"/>
      <c r="C1550" s="24"/>
      <c r="D1550" s="24"/>
      <c r="E1550" s="24"/>
      <c r="F1550" s="25" t="s">
        <v>518</v>
      </c>
      <c r="G1550" s="26">
        <f>G1551+G1595+G1626+G1633+G1607+G1580+G1640+G1619</f>
        <v>35325.000000000007</v>
      </c>
      <c r="H1550" s="26">
        <f>H1551+H1595+H1626+H1633+H1607+H1580+H1640+H1619</f>
        <v>32058.399999999994</v>
      </c>
      <c r="I1550" s="26">
        <f>I1551+I1595+I1626+I1633+I1607+I1580+I1640+I1619</f>
        <v>32051.099999999999</v>
      </c>
      <c r="J1550" s="26">
        <f>J1551+J1595+J1626+J1633+J1607+J1580+J1640+J1619</f>
        <v>0</v>
      </c>
      <c r="K1550" s="26">
        <f>K1551+K1595+K1626+K1633+K1607+K1580+K1640+K1619</f>
        <v>0</v>
      </c>
      <c r="L1550" s="26">
        <f>L1551+L1595+L1626+L1633+L1607+L1580+L1640+L1619</f>
        <v>0</v>
      </c>
      <c r="M1550" s="26">
        <f t="shared" si="5705"/>
        <v>35325.000000000007</v>
      </c>
      <c r="N1550" s="26">
        <f t="shared" si="5706"/>
        <v>32058.399999999994</v>
      </c>
      <c r="O1550" s="26">
        <f t="shared" si="5707"/>
        <v>32051.099999999999</v>
      </c>
      <c r="P1550" s="26">
        <f>P1551+P1595+P1626+P1633+P1607+P1580+P1640+P1619</f>
        <v>2486.0999999999999</v>
      </c>
      <c r="Q1550" s="26">
        <f>Q1551+Q1595+Q1626+Q1633+Q1607+Q1580+Q1640+Q1619</f>
        <v>0</v>
      </c>
      <c r="R1550" s="26">
        <f>R1551+R1595+R1626+R1633+R1607+R1580+R1640+R1619</f>
        <v>0</v>
      </c>
      <c r="S1550" s="26">
        <f>S1551+S1595+S1626+S1633+S1607+S1580+S1640+S1619</f>
        <v>30</v>
      </c>
      <c r="T1550" s="26">
        <f>T1551+T1595+T1626+T1633+T1607+T1580+T1640+T1619</f>
        <v>3036.5</v>
      </c>
      <c r="U1550" s="26">
        <f>U1551+U1595+U1626+U1633+U1607+U1580+U1640+U1619</f>
        <v>0</v>
      </c>
      <c r="V1550" s="26">
        <f>V1551+V1595+V1626+V1633+V1607+V1580+V1640+V1619</f>
        <v>3036.5</v>
      </c>
      <c r="W1550" s="26">
        <f>W1551+W1595+W1626+W1633+W1607+W1580+W1640+W1619</f>
        <v>0</v>
      </c>
      <c r="X1550" s="26">
        <f>X1551+X1595+X1626+X1633+X1607+X1580+X1640+X1619</f>
        <v>0</v>
      </c>
      <c r="Y1550" s="26">
        <f t="shared" si="5933"/>
        <v>37841.100000000006</v>
      </c>
      <c r="Z1550" s="26">
        <f t="shared" si="5934"/>
        <v>35094.899999999994</v>
      </c>
      <c r="AA1550" s="26">
        <f t="shared" si="5935"/>
        <v>35087.599999999999</v>
      </c>
      <c r="AB1550" s="26">
        <f>AB1551+AB1595+AB1626+AB1633+AB1607+AB1580+AB1640+AB1619</f>
        <v>0</v>
      </c>
      <c r="AC1550" s="26">
        <f>AC1551+AC1595+AC1626+AC1633+AC1607+AC1580+AC1640+AC1619</f>
        <v>0</v>
      </c>
      <c r="AD1550" s="26">
        <f>AD1551+AD1595+AD1626+AD1633+AD1607+AD1580+AD1640+AD1619</f>
        <v>0</v>
      </c>
      <c r="AE1550" s="26">
        <f t="shared" si="5936"/>
        <v>37841.100000000006</v>
      </c>
      <c r="AF1550" s="26">
        <f t="shared" si="5937"/>
        <v>35094.899999999994</v>
      </c>
      <c r="AG1550" s="26">
        <f t="shared" si="5938"/>
        <v>35087.599999999999</v>
      </c>
      <c r="AH1550" s="26">
        <f>AH1551+AH1595+AH1626+AH1633+AH1607+AH1580+AH1640+AH1619</f>
        <v>0</v>
      </c>
      <c r="AI1550" s="26">
        <f>AI1551+AI1595+AI1626+AI1633+AI1607+AI1580+AI1640+AI1619</f>
        <v>0</v>
      </c>
      <c r="AJ1550" s="26">
        <f>AJ1551+AJ1595+AJ1626+AJ1633+AJ1607+AJ1580+AJ1640+AJ1619</f>
        <v>0</v>
      </c>
      <c r="AK1550" s="26">
        <f>AK1551+AK1595+AK1626+AK1633+AK1607+AK1580+AK1640+AK1619</f>
        <v>0</v>
      </c>
      <c r="AL1550" s="26">
        <f>AL1551+AL1595+AL1626+AL1633+AL1607+AL1580+AL1640+AL1619</f>
        <v>0</v>
      </c>
      <c r="AM1550" s="26">
        <f>AM1551+AM1595+AM1626+AM1633+AM1607+AM1580+AM1640+AM1619</f>
        <v>0</v>
      </c>
      <c r="AN1550" s="26">
        <f>AN1551+AN1595+AN1626+AN1633+AN1607+AN1580+AN1640+AN1619</f>
        <v>0</v>
      </c>
      <c r="AO1550" s="26">
        <f>AO1551+AO1595+AO1626+AO1633+AO1607+AO1580+AO1640+AO1619</f>
        <v>0</v>
      </c>
      <c r="AP1550" s="26">
        <f>AP1551+AP1595+AP1626+AP1633+AP1607+AP1580+AP1640+AP1619</f>
        <v>0</v>
      </c>
      <c r="AQ1550" s="26">
        <f>AQ1551+AQ1595+AQ1626+AQ1633+AQ1607+AQ1580+AQ1640+AQ1619</f>
        <v>0</v>
      </c>
      <c r="AR1550" s="26">
        <f>AR1551+AR1595+AR1626+AR1633+AR1607+AR1580+AR1640+AR1619</f>
        <v>0</v>
      </c>
      <c r="AS1550" s="26">
        <f>AS1551+AS1595+AS1626+AS1633+AS1607+AS1580+AS1640+AS1619</f>
        <v>0</v>
      </c>
      <c r="AT1550" s="26">
        <f>AT1551+AT1595+AT1626+AT1633+AT1607+AT1580+AT1640+AT1619</f>
        <v>0</v>
      </c>
      <c r="AU1550" s="26">
        <f>AU1551+AU1595+AU1626+AU1633+AU1607+AU1580+AU1640+AU1619</f>
        <v>0</v>
      </c>
      <c r="AV1550" s="26">
        <f>AV1551+AV1595+AV1626+AV1633+AV1607+AV1580+AV1640+AV1619</f>
        <v>0</v>
      </c>
      <c r="AW1550" s="26">
        <f t="shared" si="5880"/>
        <v>37841.100000000006</v>
      </c>
      <c r="AX1550" s="26">
        <f t="shared" si="5881"/>
        <v>35094.899999999994</v>
      </c>
      <c r="AY1550" s="26">
        <f t="shared" si="5882"/>
        <v>35087.599999999999</v>
      </c>
      <c r="AZ1550" s="26">
        <f>AZ1551+AZ1595+AZ1626+AZ1633+AZ1607+AZ1580+AZ1640+AZ1619</f>
        <v>0</v>
      </c>
      <c r="BA1550" s="26">
        <f t="shared" si="5884"/>
        <v>37841.100000000006</v>
      </c>
      <c r="BB1550" s="26">
        <f t="shared" si="5885"/>
        <v>35094.899999999994</v>
      </c>
      <c r="BC1550" s="26">
        <f t="shared" si="5886"/>
        <v>35087.599999999999</v>
      </c>
      <c r="BD1550" s="26">
        <f>BD1551+BD1595+BD1626+BD1633+BD1607+BD1580+BD1640+BD1619</f>
        <v>0</v>
      </c>
      <c r="BE1550" s="26">
        <f>BE1551+BE1595+BE1626+BE1633+BE1607+BE1580+BE1640+BE1619</f>
        <v>292.68299999999999</v>
      </c>
      <c r="BF1550" s="26">
        <f>BF1551+BF1595+BF1626+BF1633+BF1607+BF1580+BF1640+BF1619</f>
        <v>2741.4319999999998</v>
      </c>
      <c r="BG1550" s="26">
        <f>BG1551+BG1595+BG1626+BG1633+BG1607+BG1580+BG1640+BG1619</f>
        <v>0</v>
      </c>
      <c r="BH1550" s="26">
        <f>BH1551+BH1595+BH1626+BH1633+BH1607+BH1580+BH1640+BH1619</f>
        <v>0</v>
      </c>
      <c r="BI1550" s="26">
        <f>BI1551+BI1595+BI1626+BI1633+BI1607+BI1580+BI1640+BI1619</f>
        <v>0</v>
      </c>
      <c r="BJ1550" s="26">
        <f>BJ1551+BJ1595+BJ1626+BJ1633+BJ1607+BJ1580+BJ1640+BJ1619</f>
        <v>0</v>
      </c>
      <c r="BK1550" s="26">
        <f>BK1551+BK1595+BK1626+BK1633+BK1607+BK1580+BK1640+BK1619</f>
        <v>0</v>
      </c>
      <c r="BL1550" s="26">
        <f>BL1551+BL1595+BL1626+BL1633+BL1607+BL1580+BL1640+BL1619</f>
        <v>0</v>
      </c>
      <c r="BM1550" s="26">
        <f>BM1551+BM1595+BM1626+BM1633+BM1607+BM1580+BM1640+BM1619</f>
        <v>0</v>
      </c>
      <c r="BN1550" s="26">
        <f>BN1551+BN1595+BN1626+BN1633+BN1607+BN1580+BN1640+BN1619</f>
        <v>0</v>
      </c>
      <c r="BO1550" s="26">
        <f t="shared" si="5845"/>
        <v>40875.215000000004</v>
      </c>
      <c r="BP1550" s="26">
        <f t="shared" si="5846"/>
        <v>35094.899999999994</v>
      </c>
      <c r="BQ1550" s="26">
        <f t="shared" si="5847"/>
        <v>35087.599999999999</v>
      </c>
      <c r="BR1550" s="26">
        <f>BR1551+BR1595+BR1626+BR1633+BR1607+BR1580+BR1640+BR1619</f>
        <v>0</v>
      </c>
      <c r="BS1550" s="27"/>
      <c r="BT1550" s="27"/>
      <c r="BU1550" s="23"/>
      <c r="BV1550" s="23"/>
      <c r="BW1550" s="23"/>
      <c r="BX1550" s="23"/>
      <c r="BY1550" s="23"/>
      <c r="BZ1550" s="23"/>
      <c r="CA1550" s="23"/>
      <c r="CB1550" s="23"/>
    </row>
    <row r="1551" s="23" customFormat="1" ht="15">
      <c r="A1551" s="24" t="s">
        <v>517</v>
      </c>
      <c r="B1551" s="24" t="s">
        <v>36</v>
      </c>
      <c r="C1551" s="24"/>
      <c r="D1551" s="24"/>
      <c r="E1551" s="24"/>
      <c r="F1551" s="25" t="s">
        <v>37</v>
      </c>
      <c r="G1551" s="26">
        <f>G1564+G1552</f>
        <v>26135.699999999997</v>
      </c>
      <c r="H1551" s="26">
        <f>H1564+H1552</f>
        <v>24887.499999999996</v>
      </c>
      <c r="I1551" s="26">
        <f>I1564+I1552</f>
        <v>24885.999999999996</v>
      </c>
      <c r="J1551" s="26">
        <f>J1564+J1552</f>
        <v>0</v>
      </c>
      <c r="K1551" s="26">
        <f>K1564+K1552</f>
        <v>0</v>
      </c>
      <c r="L1551" s="26">
        <f>L1564+L1552</f>
        <v>0</v>
      </c>
      <c r="M1551" s="26">
        <f t="shared" si="5705"/>
        <v>26135.699999999997</v>
      </c>
      <c r="N1551" s="26">
        <f t="shared" si="5706"/>
        <v>24887.499999999996</v>
      </c>
      <c r="O1551" s="26">
        <f t="shared" si="5707"/>
        <v>24885.999999999996</v>
      </c>
      <c r="P1551" s="26">
        <f>P1564+P1552</f>
        <v>2486.0999999999999</v>
      </c>
      <c r="Q1551" s="26">
        <f>Q1564+Q1552</f>
        <v>0</v>
      </c>
      <c r="R1551" s="26">
        <f>R1564+R1552</f>
        <v>0</v>
      </c>
      <c r="S1551" s="26">
        <f>S1564+S1552</f>
        <v>30</v>
      </c>
      <c r="T1551" s="26">
        <f>T1564+T1552</f>
        <v>3036.5</v>
      </c>
      <c r="U1551" s="26">
        <f>U1564+U1552</f>
        <v>0</v>
      </c>
      <c r="V1551" s="26">
        <f>V1564+V1552</f>
        <v>3036.5</v>
      </c>
      <c r="W1551" s="26">
        <f>W1564+W1552</f>
        <v>0</v>
      </c>
      <c r="X1551" s="26">
        <f>X1564+X1552</f>
        <v>0</v>
      </c>
      <c r="Y1551" s="26">
        <f t="shared" si="5933"/>
        <v>28651.799999999996</v>
      </c>
      <c r="Z1551" s="26">
        <f t="shared" si="5934"/>
        <v>27923.999999999996</v>
      </c>
      <c r="AA1551" s="26">
        <f t="shared" si="5935"/>
        <v>27922.499999999996</v>
      </c>
      <c r="AB1551" s="26">
        <f>AB1564+AB1552</f>
        <v>0</v>
      </c>
      <c r="AC1551" s="26">
        <f>AC1564+AC1552</f>
        <v>0</v>
      </c>
      <c r="AD1551" s="26">
        <f>AD1564+AD1552</f>
        <v>0</v>
      </c>
      <c r="AE1551" s="26">
        <f t="shared" si="5936"/>
        <v>28651.799999999996</v>
      </c>
      <c r="AF1551" s="26">
        <f t="shared" si="5937"/>
        <v>27923.999999999996</v>
      </c>
      <c r="AG1551" s="26">
        <f t="shared" si="5938"/>
        <v>27922.499999999996</v>
      </c>
      <c r="AH1551" s="26">
        <f>AH1564+AH1552</f>
        <v>0</v>
      </c>
      <c r="AI1551" s="26">
        <f>AI1564+AI1552</f>
        <v>0</v>
      </c>
      <c r="AJ1551" s="26">
        <f>AJ1564+AJ1552</f>
        <v>0</v>
      </c>
      <c r="AK1551" s="26">
        <f>AK1564+AK1552</f>
        <v>0</v>
      </c>
      <c r="AL1551" s="26">
        <f>AL1564+AL1552</f>
        <v>0</v>
      </c>
      <c r="AM1551" s="26">
        <f>AM1564+AM1552</f>
        <v>0</v>
      </c>
      <c r="AN1551" s="26">
        <f>AN1564+AN1552</f>
        <v>0</v>
      </c>
      <c r="AO1551" s="26">
        <f>AO1564+AO1552</f>
        <v>0</v>
      </c>
      <c r="AP1551" s="26">
        <f>AP1564+AP1552</f>
        <v>0</v>
      </c>
      <c r="AQ1551" s="26">
        <f>AQ1564+AQ1552</f>
        <v>0</v>
      </c>
      <c r="AR1551" s="26">
        <f>AR1564+AR1552</f>
        <v>0</v>
      </c>
      <c r="AS1551" s="26">
        <f>AS1564+AS1552</f>
        <v>0</v>
      </c>
      <c r="AT1551" s="26">
        <f>AT1564+AT1552</f>
        <v>0</v>
      </c>
      <c r="AU1551" s="26">
        <f>AU1564+AU1552</f>
        <v>0</v>
      </c>
      <c r="AV1551" s="26">
        <f>AV1564+AV1552</f>
        <v>0</v>
      </c>
      <c r="AW1551" s="26">
        <f t="shared" si="5880"/>
        <v>28651.799999999996</v>
      </c>
      <c r="AX1551" s="26">
        <f t="shared" si="5881"/>
        <v>27923.999999999996</v>
      </c>
      <c r="AY1551" s="26">
        <f t="shared" si="5882"/>
        <v>27922.499999999996</v>
      </c>
      <c r="AZ1551" s="26">
        <f>AZ1564+AZ1552</f>
        <v>0</v>
      </c>
      <c r="BA1551" s="26">
        <f t="shared" si="5884"/>
        <v>28651.799999999996</v>
      </c>
      <c r="BB1551" s="26">
        <f t="shared" si="5885"/>
        <v>27923.999999999996</v>
      </c>
      <c r="BC1551" s="26">
        <f t="shared" si="5886"/>
        <v>27922.499999999996</v>
      </c>
      <c r="BD1551" s="26">
        <f>BD1564+BD1552</f>
        <v>0</v>
      </c>
      <c r="BE1551" s="26">
        <f>BE1564+BE1552</f>
        <v>292.68299999999999</v>
      </c>
      <c r="BF1551" s="26">
        <f>BF1564+BF1552</f>
        <v>0</v>
      </c>
      <c r="BG1551" s="26">
        <f>BG1564+BG1552</f>
        <v>0</v>
      </c>
      <c r="BH1551" s="26">
        <f>BH1564+BH1552</f>
        <v>0</v>
      </c>
      <c r="BI1551" s="26">
        <f>BI1564+BI1552</f>
        <v>0</v>
      </c>
      <c r="BJ1551" s="26">
        <f>BJ1564+BJ1552</f>
        <v>0</v>
      </c>
      <c r="BK1551" s="26">
        <f>BK1564+BK1552</f>
        <v>0</v>
      </c>
      <c r="BL1551" s="26">
        <f>BL1564+BL1552</f>
        <v>0</v>
      </c>
      <c r="BM1551" s="26">
        <f>BM1564+BM1552</f>
        <v>0</v>
      </c>
      <c r="BN1551" s="26">
        <f>BN1564+BN1552</f>
        <v>0</v>
      </c>
      <c r="BO1551" s="26">
        <f t="shared" si="5845"/>
        <v>28944.482999999997</v>
      </c>
      <c r="BP1551" s="26">
        <f t="shared" si="5846"/>
        <v>27923.999999999996</v>
      </c>
      <c r="BQ1551" s="26">
        <f t="shared" si="5847"/>
        <v>27922.499999999996</v>
      </c>
      <c r="BR1551" s="26">
        <f>BR1564+BR1552</f>
        <v>0</v>
      </c>
      <c r="BS1551" s="27"/>
      <c r="BT1551" s="27"/>
      <c r="BU1551" s="23"/>
      <c r="BV1551" s="23"/>
      <c r="BW1551" s="23"/>
      <c r="BX1551" s="23"/>
      <c r="BY1551" s="23"/>
      <c r="BZ1551" s="23"/>
      <c r="CA1551" s="23"/>
      <c r="CB1551" s="23"/>
    </row>
    <row r="1552" s="28" customFormat="1" ht="60">
      <c r="A1552" s="29" t="s">
        <v>517</v>
      </c>
      <c r="B1552" s="29" t="s">
        <v>36</v>
      </c>
      <c r="C1552" s="29" t="s">
        <v>128</v>
      </c>
      <c r="D1552" s="29"/>
      <c r="E1552" s="29"/>
      <c r="F1552" s="30" t="s">
        <v>422</v>
      </c>
      <c r="G1552" s="31">
        <f>G1553+G1559</f>
        <v>21249.399999999998</v>
      </c>
      <c r="H1552" s="31">
        <f>H1553+H1559</f>
        <v>21831.499999999996</v>
      </c>
      <c r="I1552" s="31">
        <f>I1553+I1559</f>
        <v>21831.499999999996</v>
      </c>
      <c r="J1552" s="31">
        <f>J1553+J1559</f>
        <v>0</v>
      </c>
      <c r="K1552" s="31">
        <f>K1553+K1559</f>
        <v>0</v>
      </c>
      <c r="L1552" s="31">
        <f>L1553+L1559</f>
        <v>0</v>
      </c>
      <c r="M1552" s="31">
        <f t="shared" si="5705"/>
        <v>21249.399999999998</v>
      </c>
      <c r="N1552" s="31">
        <f t="shared" si="5706"/>
        <v>21831.499999999996</v>
      </c>
      <c r="O1552" s="31">
        <f t="shared" si="5707"/>
        <v>21831.499999999996</v>
      </c>
      <c r="P1552" s="31">
        <f>P1553+P1559</f>
        <v>2486.0999999999999</v>
      </c>
      <c r="Q1552" s="31">
        <f>Q1553+Q1559</f>
        <v>0</v>
      </c>
      <c r="R1552" s="31">
        <f>R1553+R1559</f>
        <v>0</v>
      </c>
      <c r="S1552" s="31">
        <f>S1553+S1559</f>
        <v>0</v>
      </c>
      <c r="T1552" s="31">
        <f>T1553+T1559</f>
        <v>3006.5</v>
      </c>
      <c r="U1552" s="31">
        <f>U1553+U1559</f>
        <v>0</v>
      </c>
      <c r="V1552" s="31">
        <f>V1553+V1559</f>
        <v>3006.5</v>
      </c>
      <c r="W1552" s="31">
        <f>W1553+W1559</f>
        <v>0</v>
      </c>
      <c r="X1552" s="31">
        <f>X1553+X1559</f>
        <v>0</v>
      </c>
      <c r="Y1552" s="31">
        <f t="shared" si="5933"/>
        <v>23735.499999999996</v>
      </c>
      <c r="Z1552" s="31">
        <f t="shared" si="5934"/>
        <v>24837.999999999996</v>
      </c>
      <c r="AA1552" s="31">
        <f t="shared" si="5935"/>
        <v>24837.999999999996</v>
      </c>
      <c r="AB1552" s="31">
        <f>AB1553+AB1559</f>
        <v>0</v>
      </c>
      <c r="AC1552" s="31">
        <f>AC1553+AC1559</f>
        <v>0</v>
      </c>
      <c r="AD1552" s="31">
        <f>AD1553+AD1559</f>
        <v>0</v>
      </c>
      <c r="AE1552" s="31">
        <f t="shared" si="5936"/>
        <v>23735.499999999996</v>
      </c>
      <c r="AF1552" s="31">
        <f t="shared" si="5937"/>
        <v>24837.999999999996</v>
      </c>
      <c r="AG1552" s="31">
        <f t="shared" si="5938"/>
        <v>24837.999999999996</v>
      </c>
      <c r="AH1552" s="31">
        <f>AH1553+AH1559</f>
        <v>0</v>
      </c>
      <c r="AI1552" s="31">
        <f>AI1553+AI1559</f>
        <v>0</v>
      </c>
      <c r="AJ1552" s="31">
        <f>AJ1553+AJ1559</f>
        <v>0</v>
      </c>
      <c r="AK1552" s="31">
        <f>AK1553+AK1559</f>
        <v>0</v>
      </c>
      <c r="AL1552" s="31">
        <f>AL1553+AL1559</f>
        <v>0</v>
      </c>
      <c r="AM1552" s="31">
        <f>AM1553+AM1559</f>
        <v>0</v>
      </c>
      <c r="AN1552" s="31">
        <f>AN1553+AN1559</f>
        <v>0</v>
      </c>
      <c r="AO1552" s="31">
        <f>AO1553+AO1559</f>
        <v>0</v>
      </c>
      <c r="AP1552" s="31">
        <f>AP1553+AP1559</f>
        <v>0</v>
      </c>
      <c r="AQ1552" s="31">
        <f>AQ1553+AQ1559</f>
        <v>0</v>
      </c>
      <c r="AR1552" s="31">
        <f>AR1553+AR1559</f>
        <v>0</v>
      </c>
      <c r="AS1552" s="31">
        <f>AS1553+AS1559</f>
        <v>0</v>
      </c>
      <c r="AT1552" s="31">
        <f>AT1553+AT1559</f>
        <v>0</v>
      </c>
      <c r="AU1552" s="31">
        <f>AU1553+AU1559</f>
        <v>0</v>
      </c>
      <c r="AV1552" s="31">
        <f>AV1553+AV1559</f>
        <v>0</v>
      </c>
      <c r="AW1552" s="31">
        <f t="shared" si="5880"/>
        <v>23735.499999999996</v>
      </c>
      <c r="AX1552" s="31">
        <f t="shared" si="5881"/>
        <v>24837.999999999996</v>
      </c>
      <c r="AY1552" s="31">
        <f t="shared" si="5882"/>
        <v>24837.999999999996</v>
      </c>
      <c r="AZ1552" s="31">
        <f>AZ1553+AZ1559</f>
        <v>0</v>
      </c>
      <c r="BA1552" s="31">
        <f t="shared" si="5884"/>
        <v>23735.499999999996</v>
      </c>
      <c r="BB1552" s="31">
        <f t="shared" si="5885"/>
        <v>24837.999999999996</v>
      </c>
      <c r="BC1552" s="31">
        <f t="shared" si="5886"/>
        <v>24837.999999999996</v>
      </c>
      <c r="BD1552" s="31">
        <f>BD1553+BD1559</f>
        <v>0</v>
      </c>
      <c r="BE1552" s="31">
        <f>BE1553+BE1559</f>
        <v>0</v>
      </c>
      <c r="BF1552" s="31">
        <f>BF1553+BF1559</f>
        <v>0</v>
      </c>
      <c r="BG1552" s="31">
        <f>BG1553+BG1559</f>
        <v>0</v>
      </c>
      <c r="BH1552" s="31">
        <f>BH1553+BH1559</f>
        <v>0</v>
      </c>
      <c r="BI1552" s="31">
        <f>BI1553+BI1559</f>
        <v>0</v>
      </c>
      <c r="BJ1552" s="31">
        <f>BJ1553+BJ1559</f>
        <v>0</v>
      </c>
      <c r="BK1552" s="31">
        <f>BK1553+BK1559</f>
        <v>0</v>
      </c>
      <c r="BL1552" s="31">
        <f>BL1553+BL1559</f>
        <v>0</v>
      </c>
      <c r="BM1552" s="31">
        <f>BM1553+BM1559</f>
        <v>0</v>
      </c>
      <c r="BN1552" s="31">
        <f>BN1553+BN1559</f>
        <v>0</v>
      </c>
      <c r="BO1552" s="31">
        <f t="shared" si="5845"/>
        <v>23735.499999999996</v>
      </c>
      <c r="BP1552" s="31">
        <f t="shared" si="5846"/>
        <v>24837.999999999996</v>
      </c>
      <c r="BQ1552" s="31">
        <f t="shared" si="5847"/>
        <v>24837.999999999996</v>
      </c>
      <c r="BR1552" s="31">
        <f>BR1553+BR1559</f>
        <v>0</v>
      </c>
      <c r="BS1552" s="32"/>
      <c r="BT1552" s="32"/>
      <c r="BU1552" s="28"/>
      <c r="BV1552" s="28"/>
      <c r="BW1552" s="28"/>
      <c r="BX1552" s="28"/>
      <c r="BY1552" s="28"/>
      <c r="BZ1552" s="28"/>
      <c r="CA1552" s="28"/>
      <c r="CB1552" s="28"/>
    </row>
    <row r="1553" s="1" customFormat="1" ht="45">
      <c r="A1553" s="33" t="s">
        <v>517</v>
      </c>
      <c r="B1553" s="33" t="s">
        <v>36</v>
      </c>
      <c r="C1553" s="33" t="s">
        <v>128</v>
      </c>
      <c r="D1553" s="33" t="s">
        <v>236</v>
      </c>
      <c r="E1553" s="38"/>
      <c r="F1553" s="34" t="s">
        <v>237</v>
      </c>
      <c r="G1553" s="17">
        <f t="shared" ref="G1553:G1555" si="5939">G1554</f>
        <v>803.70000000000005</v>
      </c>
      <c r="H1553" s="17">
        <f t="shared" ref="H1553:H1555" si="5940">H1554</f>
        <v>827.60000000000002</v>
      </c>
      <c r="I1553" s="17">
        <f t="shared" ref="I1553:I1555" si="5941">I1554</f>
        <v>827.60000000000002</v>
      </c>
      <c r="J1553" s="17">
        <f t="shared" ref="J1553:J1555" si="5942">J1554</f>
        <v>0</v>
      </c>
      <c r="K1553" s="17">
        <f t="shared" ref="K1553:K1555" si="5943">K1554</f>
        <v>0</v>
      </c>
      <c r="L1553" s="17">
        <f t="shared" ref="L1553:L1555" si="5944">L1554</f>
        <v>0</v>
      </c>
      <c r="M1553" s="17">
        <f t="shared" si="5705"/>
        <v>803.70000000000005</v>
      </c>
      <c r="N1553" s="17">
        <f t="shared" si="5706"/>
        <v>827.60000000000002</v>
      </c>
      <c r="O1553" s="17">
        <f t="shared" si="5707"/>
        <v>827.60000000000002</v>
      </c>
      <c r="P1553" s="17">
        <f t="shared" ref="P1553:P1555" si="5945">P1554</f>
        <v>0</v>
      </c>
      <c r="Q1553" s="17">
        <f t="shared" ref="Q1553:Q1555" si="5946">Q1554</f>
        <v>0</v>
      </c>
      <c r="R1553" s="17">
        <f t="shared" ref="R1553:R1555" si="5947">R1554</f>
        <v>0</v>
      </c>
      <c r="S1553" s="17">
        <f t="shared" ref="S1553:S1555" si="5948">S1554</f>
        <v>0</v>
      </c>
      <c r="T1553" s="17">
        <f t="shared" ref="T1553:T1555" si="5949">T1554</f>
        <v>0</v>
      </c>
      <c r="U1553" s="17">
        <f t="shared" ref="U1553:U1555" si="5950">U1554</f>
        <v>0</v>
      </c>
      <c r="V1553" s="17">
        <f t="shared" ref="V1553:V1555" si="5951">V1554</f>
        <v>0</v>
      </c>
      <c r="W1553" s="17">
        <f t="shared" ref="W1553:W1555" si="5952">W1554</f>
        <v>0</v>
      </c>
      <c r="X1553" s="17">
        <f t="shared" ref="X1553:X1555" si="5953">X1554</f>
        <v>0</v>
      </c>
      <c r="Y1553" s="17">
        <f t="shared" si="5933"/>
        <v>803.70000000000005</v>
      </c>
      <c r="Z1553" s="17">
        <f t="shared" si="5934"/>
        <v>827.60000000000002</v>
      </c>
      <c r="AA1553" s="17">
        <f t="shared" si="5935"/>
        <v>827.60000000000002</v>
      </c>
      <c r="AB1553" s="17">
        <f t="shared" ref="AB1553:AB1555" si="5954">AB1554</f>
        <v>0</v>
      </c>
      <c r="AC1553" s="17">
        <f t="shared" ref="AC1553:AC1555" si="5955">AC1554</f>
        <v>0</v>
      </c>
      <c r="AD1553" s="17">
        <f t="shared" ref="AD1553:AD1555" si="5956">AD1554</f>
        <v>0</v>
      </c>
      <c r="AE1553" s="17">
        <f t="shared" si="5936"/>
        <v>803.70000000000005</v>
      </c>
      <c r="AF1553" s="17">
        <f t="shared" si="5937"/>
        <v>827.60000000000002</v>
      </c>
      <c r="AG1553" s="17">
        <f t="shared" si="5938"/>
        <v>827.60000000000002</v>
      </c>
      <c r="AH1553" s="17">
        <f t="shared" ref="AH1553:AH1555" si="5957">AH1554</f>
        <v>0</v>
      </c>
      <c r="AI1553" s="17">
        <f t="shared" ref="AI1553:AI1555" si="5958">AI1554</f>
        <v>0</v>
      </c>
      <c r="AJ1553" s="17">
        <f t="shared" ref="AJ1553:AJ1555" si="5959">AJ1554</f>
        <v>0</v>
      </c>
      <c r="AK1553" s="17">
        <f t="shared" ref="AK1553:AK1555" si="5960">AK1554</f>
        <v>0</v>
      </c>
      <c r="AL1553" s="17">
        <f t="shared" ref="AL1553:AL1555" si="5961">AL1554</f>
        <v>0</v>
      </c>
      <c r="AM1553" s="17">
        <f t="shared" ref="AM1553:AM1555" si="5962">AM1554</f>
        <v>0</v>
      </c>
      <c r="AN1553" s="17">
        <f t="shared" ref="AN1553:AN1555" si="5963">AN1554</f>
        <v>0</v>
      </c>
      <c r="AO1553" s="17">
        <f t="shared" ref="AO1553:AO1555" si="5964">AO1554</f>
        <v>0</v>
      </c>
      <c r="AP1553" s="17">
        <f t="shared" ref="AP1553:AP1555" si="5965">AP1554</f>
        <v>0</v>
      </c>
      <c r="AQ1553" s="17">
        <f t="shared" ref="AQ1553:AQ1555" si="5966">AQ1554</f>
        <v>0</v>
      </c>
      <c r="AR1553" s="17">
        <f t="shared" ref="AR1553:AR1555" si="5967">AR1554</f>
        <v>0</v>
      </c>
      <c r="AS1553" s="17">
        <f t="shared" ref="AS1553:AS1555" si="5968">AS1554</f>
        <v>0</v>
      </c>
      <c r="AT1553" s="17">
        <f t="shared" ref="AT1553:AT1555" si="5969">AT1554</f>
        <v>0</v>
      </c>
      <c r="AU1553" s="17">
        <f t="shared" ref="AU1553:AU1555" si="5970">AU1554</f>
        <v>0</v>
      </c>
      <c r="AV1553" s="17">
        <f t="shared" ref="AV1553:AV1555" si="5971">AV1554</f>
        <v>0</v>
      </c>
      <c r="AW1553" s="17">
        <f t="shared" si="5880"/>
        <v>803.70000000000005</v>
      </c>
      <c r="AX1553" s="17">
        <f t="shared" si="5881"/>
        <v>827.60000000000002</v>
      </c>
      <c r="AY1553" s="17">
        <f t="shared" si="5882"/>
        <v>827.60000000000002</v>
      </c>
      <c r="AZ1553" s="17">
        <f t="shared" ref="AZ1553:AZ1555" si="5972">AZ1554</f>
        <v>0</v>
      </c>
      <c r="BA1553" s="17">
        <f t="shared" si="5884"/>
        <v>803.70000000000005</v>
      </c>
      <c r="BB1553" s="17">
        <f t="shared" si="5885"/>
        <v>827.60000000000002</v>
      </c>
      <c r="BC1553" s="17">
        <f t="shared" si="5886"/>
        <v>827.60000000000002</v>
      </c>
      <c r="BD1553" s="17">
        <f t="shared" ref="BD1553:BD1555" si="5973">BD1554</f>
        <v>0</v>
      </c>
      <c r="BE1553" s="17">
        <f t="shared" ref="BE1553:BE1555" si="5974">BE1554</f>
        <v>0</v>
      </c>
      <c r="BF1553" s="17">
        <f t="shared" ref="BF1553:BF1555" si="5975">BF1554</f>
        <v>0</v>
      </c>
      <c r="BG1553" s="17">
        <f t="shared" ref="BG1553:BG1555" si="5976">BG1554</f>
        <v>0</v>
      </c>
      <c r="BH1553" s="17">
        <f t="shared" ref="BH1553:BH1555" si="5977">BH1554</f>
        <v>0</v>
      </c>
      <c r="BI1553" s="17">
        <f t="shared" ref="BI1553:BI1555" si="5978">BI1554</f>
        <v>0</v>
      </c>
      <c r="BJ1553" s="17">
        <f t="shared" ref="BJ1553:BJ1555" si="5979">BJ1554</f>
        <v>0</v>
      </c>
      <c r="BK1553" s="17">
        <f t="shared" ref="BK1553:BK1555" si="5980">BK1554</f>
        <v>0</v>
      </c>
      <c r="BL1553" s="17">
        <f t="shared" ref="BL1553:BL1555" si="5981">BL1554</f>
        <v>0</v>
      </c>
      <c r="BM1553" s="17">
        <f t="shared" ref="BM1553:BM1555" si="5982">BM1554</f>
        <v>0</v>
      </c>
      <c r="BN1553" s="17">
        <f t="shared" ref="BN1553:BN1555" si="5983">BN1554</f>
        <v>0</v>
      </c>
      <c r="BO1553" s="17">
        <f t="shared" si="5845"/>
        <v>803.70000000000005</v>
      </c>
      <c r="BP1553" s="17">
        <f t="shared" si="5846"/>
        <v>827.60000000000002</v>
      </c>
      <c r="BQ1553" s="17">
        <f t="shared" si="5847"/>
        <v>827.60000000000002</v>
      </c>
      <c r="BR1553" s="17">
        <f t="shared" ref="BR1553:BR1555" si="5984">BR1554</f>
        <v>0</v>
      </c>
      <c r="BS1553" s="35"/>
      <c r="BT1553" s="35"/>
      <c r="BU1553" s="1"/>
      <c r="BV1553" s="1"/>
      <c r="BW1553" s="1"/>
      <c r="BX1553" s="1"/>
      <c r="BY1553" s="1"/>
      <c r="BZ1553" s="1"/>
      <c r="CA1553" s="1"/>
      <c r="CB1553" s="1"/>
    </row>
    <row r="1554" s="1" customFormat="1" ht="15" hidden="1">
      <c r="A1554" s="33" t="s">
        <v>517</v>
      </c>
      <c r="B1554" s="33" t="s">
        <v>36</v>
      </c>
      <c r="C1554" s="33" t="s">
        <v>128</v>
      </c>
      <c r="D1554" s="33" t="s">
        <v>238</v>
      </c>
      <c r="E1554" s="38"/>
      <c r="F1554" s="34" t="s">
        <v>43</v>
      </c>
      <c r="G1554" s="17">
        <f t="shared" si="5939"/>
        <v>803.70000000000005</v>
      </c>
      <c r="H1554" s="17">
        <f t="shared" si="5940"/>
        <v>827.60000000000002</v>
      </c>
      <c r="I1554" s="17">
        <f t="shared" si="5941"/>
        <v>827.60000000000002</v>
      </c>
      <c r="J1554" s="17">
        <f t="shared" si="5942"/>
        <v>0</v>
      </c>
      <c r="K1554" s="17">
        <f t="shared" si="5943"/>
        <v>0</v>
      </c>
      <c r="L1554" s="17">
        <f t="shared" si="5944"/>
        <v>0</v>
      </c>
      <c r="M1554" s="17">
        <f t="shared" ref="M1554:M1617" si="5985">G1554+J1554</f>
        <v>803.70000000000005</v>
      </c>
      <c r="N1554" s="17">
        <f t="shared" ref="N1554:N1617" si="5986">H1554+K1554</f>
        <v>827.60000000000002</v>
      </c>
      <c r="O1554" s="17">
        <f t="shared" ref="O1554:O1617" si="5987">I1554+L1554</f>
        <v>827.60000000000002</v>
      </c>
      <c r="P1554" s="17">
        <f t="shared" si="5945"/>
        <v>0</v>
      </c>
      <c r="Q1554" s="17">
        <f t="shared" si="5946"/>
        <v>0</v>
      </c>
      <c r="R1554" s="17">
        <f t="shared" si="5947"/>
        <v>0</v>
      </c>
      <c r="S1554" s="17">
        <f t="shared" si="5948"/>
        <v>0</v>
      </c>
      <c r="T1554" s="17">
        <f t="shared" si="5949"/>
        <v>0</v>
      </c>
      <c r="U1554" s="17">
        <f t="shared" si="5950"/>
        <v>0</v>
      </c>
      <c r="V1554" s="17">
        <f t="shared" si="5951"/>
        <v>0</v>
      </c>
      <c r="W1554" s="17">
        <f t="shared" si="5952"/>
        <v>0</v>
      </c>
      <c r="X1554" s="17">
        <f t="shared" si="5953"/>
        <v>0</v>
      </c>
      <c r="Y1554" s="17">
        <f t="shared" si="5933"/>
        <v>803.70000000000005</v>
      </c>
      <c r="Z1554" s="17">
        <f t="shared" si="5934"/>
        <v>827.60000000000002</v>
      </c>
      <c r="AA1554" s="17">
        <f t="shared" si="5935"/>
        <v>827.60000000000002</v>
      </c>
      <c r="AB1554" s="17">
        <f t="shared" si="5954"/>
        <v>0</v>
      </c>
      <c r="AC1554" s="17">
        <f t="shared" si="5955"/>
        <v>0</v>
      </c>
      <c r="AD1554" s="17">
        <f t="shared" si="5956"/>
        <v>0</v>
      </c>
      <c r="AE1554" s="17">
        <f t="shared" si="5936"/>
        <v>803.70000000000005</v>
      </c>
      <c r="AF1554" s="17">
        <f t="shared" si="5937"/>
        <v>827.60000000000002</v>
      </c>
      <c r="AG1554" s="17">
        <f t="shared" si="5938"/>
        <v>827.60000000000002</v>
      </c>
      <c r="AH1554" s="17">
        <f t="shared" si="5957"/>
        <v>0</v>
      </c>
      <c r="AI1554" s="17">
        <f t="shared" si="5958"/>
        <v>0</v>
      </c>
      <c r="AJ1554" s="17">
        <f t="shared" si="5959"/>
        <v>0</v>
      </c>
      <c r="AK1554" s="17">
        <f t="shared" si="5960"/>
        <v>0</v>
      </c>
      <c r="AL1554" s="17">
        <f t="shared" si="5961"/>
        <v>0</v>
      </c>
      <c r="AM1554" s="17">
        <f t="shared" si="5962"/>
        <v>0</v>
      </c>
      <c r="AN1554" s="17">
        <f t="shared" si="5963"/>
        <v>0</v>
      </c>
      <c r="AO1554" s="17">
        <f t="shared" si="5964"/>
        <v>0</v>
      </c>
      <c r="AP1554" s="17">
        <f t="shared" si="5965"/>
        <v>0</v>
      </c>
      <c r="AQ1554" s="17">
        <f t="shared" si="5966"/>
        <v>0</v>
      </c>
      <c r="AR1554" s="17">
        <f t="shared" si="5967"/>
        <v>0</v>
      </c>
      <c r="AS1554" s="17">
        <f t="shared" si="5968"/>
        <v>0</v>
      </c>
      <c r="AT1554" s="17">
        <f t="shared" si="5969"/>
        <v>0</v>
      </c>
      <c r="AU1554" s="17">
        <f t="shared" si="5970"/>
        <v>0</v>
      </c>
      <c r="AV1554" s="17">
        <f t="shared" si="5971"/>
        <v>0</v>
      </c>
      <c r="AW1554" s="17">
        <f t="shared" si="5880"/>
        <v>803.70000000000005</v>
      </c>
      <c r="AX1554" s="17">
        <f t="shared" si="5881"/>
        <v>827.60000000000002</v>
      </c>
      <c r="AY1554" s="17">
        <f t="shared" si="5882"/>
        <v>827.60000000000002</v>
      </c>
      <c r="AZ1554" s="17">
        <f t="shared" si="5972"/>
        <v>0</v>
      </c>
      <c r="BA1554" s="17">
        <f t="shared" si="5884"/>
        <v>803.70000000000005</v>
      </c>
      <c r="BB1554" s="17">
        <f t="shared" si="5885"/>
        <v>827.60000000000002</v>
      </c>
      <c r="BC1554" s="17">
        <f t="shared" si="5886"/>
        <v>827.60000000000002</v>
      </c>
      <c r="BD1554" s="17">
        <f t="shared" si="5973"/>
        <v>0</v>
      </c>
      <c r="BE1554" s="17">
        <f t="shared" si="5974"/>
        <v>0</v>
      </c>
      <c r="BF1554" s="17">
        <f t="shared" si="5975"/>
        <v>0</v>
      </c>
      <c r="BG1554" s="17">
        <f t="shared" si="5976"/>
        <v>0</v>
      </c>
      <c r="BH1554" s="17">
        <f t="shared" si="5977"/>
        <v>0</v>
      </c>
      <c r="BI1554" s="17">
        <f t="shared" si="5978"/>
        <v>0</v>
      </c>
      <c r="BJ1554" s="17">
        <f t="shared" si="5979"/>
        <v>0</v>
      </c>
      <c r="BK1554" s="17">
        <f t="shared" si="5980"/>
        <v>0</v>
      </c>
      <c r="BL1554" s="17">
        <f t="shared" si="5981"/>
        <v>0</v>
      </c>
      <c r="BM1554" s="17">
        <f t="shared" si="5982"/>
        <v>0</v>
      </c>
      <c r="BN1554" s="17">
        <f t="shared" si="5983"/>
        <v>0</v>
      </c>
      <c r="BO1554" s="17">
        <f t="shared" si="5845"/>
        <v>803.70000000000005</v>
      </c>
      <c r="BP1554" s="17">
        <f t="shared" si="5846"/>
        <v>827.60000000000002</v>
      </c>
      <c r="BQ1554" s="17">
        <f t="shared" si="5847"/>
        <v>827.60000000000002</v>
      </c>
      <c r="BR1554" s="17">
        <f t="shared" si="5984"/>
        <v>0</v>
      </c>
      <c r="BS1554" s="35">
        <v>0</v>
      </c>
      <c r="BT1554" s="35"/>
      <c r="BU1554" s="1"/>
      <c r="BV1554" s="1"/>
      <c r="BW1554" s="1"/>
      <c r="BX1554" s="1"/>
      <c r="BY1554" s="1"/>
      <c r="BZ1554" s="1"/>
      <c r="CA1554" s="1"/>
      <c r="CB1554" s="1"/>
    </row>
    <row r="1555" s="1" customFormat="1" ht="75">
      <c r="A1555" s="33" t="s">
        <v>517</v>
      </c>
      <c r="B1555" s="33" t="s">
        <v>36</v>
      </c>
      <c r="C1555" s="33" t="s">
        <v>128</v>
      </c>
      <c r="D1555" s="33" t="s">
        <v>423</v>
      </c>
      <c r="E1555" s="38"/>
      <c r="F1555" s="34" t="s">
        <v>424</v>
      </c>
      <c r="G1555" s="17">
        <f t="shared" si="5939"/>
        <v>803.70000000000005</v>
      </c>
      <c r="H1555" s="17">
        <f t="shared" si="5940"/>
        <v>827.60000000000002</v>
      </c>
      <c r="I1555" s="17">
        <f t="shared" si="5941"/>
        <v>827.60000000000002</v>
      </c>
      <c r="J1555" s="17">
        <f t="shared" si="5942"/>
        <v>0</v>
      </c>
      <c r="K1555" s="17">
        <f t="shared" si="5943"/>
        <v>0</v>
      </c>
      <c r="L1555" s="17">
        <f t="shared" si="5944"/>
        <v>0</v>
      </c>
      <c r="M1555" s="17">
        <f t="shared" si="5985"/>
        <v>803.70000000000005</v>
      </c>
      <c r="N1555" s="17">
        <f t="shared" si="5986"/>
        <v>827.60000000000002</v>
      </c>
      <c r="O1555" s="17">
        <f t="shared" si="5987"/>
        <v>827.60000000000002</v>
      </c>
      <c r="P1555" s="17">
        <f t="shared" si="5945"/>
        <v>0</v>
      </c>
      <c r="Q1555" s="17">
        <f t="shared" si="5946"/>
        <v>0</v>
      </c>
      <c r="R1555" s="17">
        <f t="shared" si="5947"/>
        <v>0</v>
      </c>
      <c r="S1555" s="17">
        <f t="shared" si="5948"/>
        <v>0</v>
      </c>
      <c r="T1555" s="17">
        <f t="shared" si="5949"/>
        <v>0</v>
      </c>
      <c r="U1555" s="17">
        <f t="shared" si="5950"/>
        <v>0</v>
      </c>
      <c r="V1555" s="17">
        <f t="shared" si="5951"/>
        <v>0</v>
      </c>
      <c r="W1555" s="17">
        <f t="shared" si="5952"/>
        <v>0</v>
      </c>
      <c r="X1555" s="17">
        <f t="shared" si="5953"/>
        <v>0</v>
      </c>
      <c r="Y1555" s="17">
        <f t="shared" si="5933"/>
        <v>803.70000000000005</v>
      </c>
      <c r="Z1555" s="17">
        <f t="shared" si="5934"/>
        <v>827.60000000000002</v>
      </c>
      <c r="AA1555" s="17">
        <f t="shared" si="5935"/>
        <v>827.60000000000002</v>
      </c>
      <c r="AB1555" s="17">
        <f t="shared" si="5954"/>
        <v>0</v>
      </c>
      <c r="AC1555" s="17">
        <f t="shared" si="5955"/>
        <v>0</v>
      </c>
      <c r="AD1555" s="17">
        <f t="shared" si="5956"/>
        <v>0</v>
      </c>
      <c r="AE1555" s="17">
        <f t="shared" si="5936"/>
        <v>803.70000000000005</v>
      </c>
      <c r="AF1555" s="17">
        <f t="shared" si="5937"/>
        <v>827.60000000000002</v>
      </c>
      <c r="AG1555" s="17">
        <f t="shared" si="5938"/>
        <v>827.60000000000002</v>
      </c>
      <c r="AH1555" s="17">
        <f t="shared" si="5957"/>
        <v>0</v>
      </c>
      <c r="AI1555" s="17">
        <f t="shared" si="5958"/>
        <v>0</v>
      </c>
      <c r="AJ1555" s="17">
        <f t="shared" si="5959"/>
        <v>0</v>
      </c>
      <c r="AK1555" s="17">
        <f t="shared" si="5960"/>
        <v>0</v>
      </c>
      <c r="AL1555" s="17">
        <f t="shared" si="5961"/>
        <v>0</v>
      </c>
      <c r="AM1555" s="17">
        <f t="shared" si="5962"/>
        <v>0</v>
      </c>
      <c r="AN1555" s="17">
        <f t="shared" si="5963"/>
        <v>0</v>
      </c>
      <c r="AO1555" s="17">
        <f t="shared" si="5964"/>
        <v>0</v>
      </c>
      <c r="AP1555" s="17">
        <f t="shared" si="5965"/>
        <v>0</v>
      </c>
      <c r="AQ1555" s="17">
        <f t="shared" si="5966"/>
        <v>0</v>
      </c>
      <c r="AR1555" s="17">
        <f t="shared" si="5967"/>
        <v>0</v>
      </c>
      <c r="AS1555" s="17">
        <f t="shared" si="5968"/>
        <v>0</v>
      </c>
      <c r="AT1555" s="17">
        <f t="shared" si="5969"/>
        <v>0</v>
      </c>
      <c r="AU1555" s="17">
        <f t="shared" si="5970"/>
        <v>0</v>
      </c>
      <c r="AV1555" s="17">
        <f t="shared" si="5971"/>
        <v>0</v>
      </c>
      <c r="AW1555" s="17">
        <f t="shared" si="5880"/>
        <v>803.70000000000005</v>
      </c>
      <c r="AX1555" s="17">
        <f t="shared" si="5881"/>
        <v>827.60000000000002</v>
      </c>
      <c r="AY1555" s="17">
        <f t="shared" si="5882"/>
        <v>827.60000000000002</v>
      </c>
      <c r="AZ1555" s="17">
        <f t="shared" si="5972"/>
        <v>0</v>
      </c>
      <c r="BA1555" s="17">
        <f t="shared" si="5884"/>
        <v>803.70000000000005</v>
      </c>
      <c r="BB1555" s="17">
        <f t="shared" si="5885"/>
        <v>827.60000000000002</v>
      </c>
      <c r="BC1555" s="17">
        <f t="shared" si="5886"/>
        <v>827.60000000000002</v>
      </c>
      <c r="BD1555" s="17">
        <f t="shared" si="5973"/>
        <v>0</v>
      </c>
      <c r="BE1555" s="17">
        <f t="shared" si="5974"/>
        <v>0</v>
      </c>
      <c r="BF1555" s="17">
        <f t="shared" si="5975"/>
        <v>0</v>
      </c>
      <c r="BG1555" s="17">
        <f t="shared" si="5976"/>
        <v>0</v>
      </c>
      <c r="BH1555" s="17">
        <f t="shared" si="5977"/>
        <v>0</v>
      </c>
      <c r="BI1555" s="17">
        <f t="shared" si="5978"/>
        <v>0</v>
      </c>
      <c r="BJ1555" s="17">
        <f t="shared" si="5979"/>
        <v>0</v>
      </c>
      <c r="BK1555" s="17">
        <f t="shared" si="5980"/>
        <v>0</v>
      </c>
      <c r="BL1555" s="17">
        <f t="shared" si="5981"/>
        <v>0</v>
      </c>
      <c r="BM1555" s="17">
        <f t="shared" si="5982"/>
        <v>0</v>
      </c>
      <c r="BN1555" s="17">
        <f t="shared" si="5983"/>
        <v>0</v>
      </c>
      <c r="BO1555" s="17">
        <f t="shared" si="5845"/>
        <v>803.70000000000005</v>
      </c>
      <c r="BP1555" s="17">
        <f t="shared" si="5846"/>
        <v>827.60000000000002</v>
      </c>
      <c r="BQ1555" s="17">
        <f t="shared" si="5847"/>
        <v>827.60000000000002</v>
      </c>
      <c r="BR1555" s="17">
        <f t="shared" si="5984"/>
        <v>0</v>
      </c>
      <c r="BS1555" s="35"/>
      <c r="BT1555" s="35"/>
      <c r="BU1555" s="1"/>
      <c r="BV1555" s="1"/>
      <c r="BW1555" s="1"/>
      <c r="BX1555" s="1"/>
      <c r="BY1555" s="1"/>
      <c r="BZ1555" s="1"/>
      <c r="CA1555" s="1"/>
      <c r="CB1555" s="1"/>
    </row>
    <row r="1556" s="1" customFormat="1" ht="30">
      <c r="A1556" s="33" t="s">
        <v>517</v>
      </c>
      <c r="B1556" s="33" t="s">
        <v>36</v>
      </c>
      <c r="C1556" s="33" t="s">
        <v>128</v>
      </c>
      <c r="D1556" s="33" t="s">
        <v>425</v>
      </c>
      <c r="E1556" s="38"/>
      <c r="F1556" s="34" t="s">
        <v>426</v>
      </c>
      <c r="G1556" s="17">
        <f>G1557+G1558</f>
        <v>803.70000000000005</v>
      </c>
      <c r="H1556" s="17">
        <f>H1557+H1558</f>
        <v>827.60000000000002</v>
      </c>
      <c r="I1556" s="17">
        <f>I1557+I1558</f>
        <v>827.60000000000002</v>
      </c>
      <c r="J1556" s="17">
        <f>J1557+J1558</f>
        <v>0</v>
      </c>
      <c r="K1556" s="17">
        <f>K1557+K1558</f>
        <v>0</v>
      </c>
      <c r="L1556" s="17">
        <f>L1557+L1558</f>
        <v>0</v>
      </c>
      <c r="M1556" s="17">
        <f t="shared" si="5985"/>
        <v>803.70000000000005</v>
      </c>
      <c r="N1556" s="17">
        <f t="shared" si="5986"/>
        <v>827.60000000000002</v>
      </c>
      <c r="O1556" s="17">
        <f t="shared" si="5987"/>
        <v>827.60000000000002</v>
      </c>
      <c r="P1556" s="17">
        <f>P1557+P1558</f>
        <v>0</v>
      </c>
      <c r="Q1556" s="17">
        <f>Q1557+Q1558</f>
        <v>0</v>
      </c>
      <c r="R1556" s="17">
        <f>R1557+R1558</f>
        <v>0</v>
      </c>
      <c r="S1556" s="17">
        <f>S1557+S1558</f>
        <v>0</v>
      </c>
      <c r="T1556" s="17">
        <f>T1557+T1558</f>
        <v>0</v>
      </c>
      <c r="U1556" s="17">
        <f>U1557+U1558</f>
        <v>0</v>
      </c>
      <c r="V1556" s="17">
        <f>V1557+V1558</f>
        <v>0</v>
      </c>
      <c r="W1556" s="17">
        <f>W1557+W1558</f>
        <v>0</v>
      </c>
      <c r="X1556" s="17">
        <f>X1557+X1558</f>
        <v>0</v>
      </c>
      <c r="Y1556" s="17">
        <f t="shared" si="5933"/>
        <v>803.70000000000005</v>
      </c>
      <c r="Z1556" s="17">
        <f t="shared" si="5934"/>
        <v>827.60000000000002</v>
      </c>
      <c r="AA1556" s="17">
        <f t="shared" si="5935"/>
        <v>827.60000000000002</v>
      </c>
      <c r="AB1556" s="17">
        <f>AB1557+AB1558</f>
        <v>0</v>
      </c>
      <c r="AC1556" s="17">
        <f>AC1557+AC1558</f>
        <v>0</v>
      </c>
      <c r="AD1556" s="17">
        <f>AD1557+AD1558</f>
        <v>0</v>
      </c>
      <c r="AE1556" s="17">
        <f t="shared" si="5936"/>
        <v>803.70000000000005</v>
      </c>
      <c r="AF1556" s="17">
        <f t="shared" si="5937"/>
        <v>827.60000000000002</v>
      </c>
      <c r="AG1556" s="17">
        <f t="shared" si="5938"/>
        <v>827.60000000000002</v>
      </c>
      <c r="AH1556" s="17">
        <f>AH1557+AH1558</f>
        <v>0</v>
      </c>
      <c r="AI1556" s="17">
        <f>AI1557+AI1558</f>
        <v>0</v>
      </c>
      <c r="AJ1556" s="17">
        <f>AJ1557+AJ1558</f>
        <v>0</v>
      </c>
      <c r="AK1556" s="17">
        <f>AK1557+AK1558</f>
        <v>0</v>
      </c>
      <c r="AL1556" s="17">
        <f>AL1557+AL1558</f>
        <v>0</v>
      </c>
      <c r="AM1556" s="17">
        <f>AM1557+AM1558</f>
        <v>0</v>
      </c>
      <c r="AN1556" s="17">
        <f>AN1557+AN1558</f>
        <v>0</v>
      </c>
      <c r="AO1556" s="17">
        <f>AO1557+AO1558</f>
        <v>0</v>
      </c>
      <c r="AP1556" s="17">
        <f>AP1557+AP1558</f>
        <v>0</v>
      </c>
      <c r="AQ1556" s="17">
        <f>AQ1557+AQ1558</f>
        <v>0</v>
      </c>
      <c r="AR1556" s="17">
        <f>AR1557+AR1558</f>
        <v>0</v>
      </c>
      <c r="AS1556" s="17">
        <f>AS1557+AS1558</f>
        <v>0</v>
      </c>
      <c r="AT1556" s="17">
        <f>AT1557+AT1558</f>
        <v>0</v>
      </c>
      <c r="AU1556" s="17">
        <f>AU1557+AU1558</f>
        <v>0</v>
      </c>
      <c r="AV1556" s="17">
        <f>AV1557+AV1558</f>
        <v>0</v>
      </c>
      <c r="AW1556" s="17">
        <f t="shared" si="5880"/>
        <v>803.70000000000005</v>
      </c>
      <c r="AX1556" s="17">
        <f t="shared" si="5881"/>
        <v>827.60000000000002</v>
      </c>
      <c r="AY1556" s="17">
        <f t="shared" si="5882"/>
        <v>827.60000000000002</v>
      </c>
      <c r="AZ1556" s="17">
        <f>AZ1557+AZ1558</f>
        <v>0</v>
      </c>
      <c r="BA1556" s="17">
        <f t="shared" si="5884"/>
        <v>803.70000000000005</v>
      </c>
      <c r="BB1556" s="17">
        <f t="shared" si="5885"/>
        <v>827.60000000000002</v>
      </c>
      <c r="BC1556" s="17">
        <f t="shared" si="5886"/>
        <v>827.60000000000002</v>
      </c>
      <c r="BD1556" s="17">
        <f>BD1557+BD1558</f>
        <v>0</v>
      </c>
      <c r="BE1556" s="17">
        <f>BE1557+BE1558</f>
        <v>0</v>
      </c>
      <c r="BF1556" s="17">
        <f>BF1557+BF1558</f>
        <v>0</v>
      </c>
      <c r="BG1556" s="17">
        <f>BG1557+BG1558</f>
        <v>0</v>
      </c>
      <c r="BH1556" s="17">
        <f>BH1557+BH1558</f>
        <v>0</v>
      </c>
      <c r="BI1556" s="17">
        <f>BI1557+BI1558</f>
        <v>0</v>
      </c>
      <c r="BJ1556" s="17">
        <f>BJ1557+BJ1558</f>
        <v>0</v>
      </c>
      <c r="BK1556" s="17">
        <f>BK1557+BK1558</f>
        <v>0</v>
      </c>
      <c r="BL1556" s="17">
        <f>BL1557+BL1558</f>
        <v>0</v>
      </c>
      <c r="BM1556" s="17">
        <f>BM1557+BM1558</f>
        <v>0</v>
      </c>
      <c r="BN1556" s="17">
        <f>BN1557+BN1558</f>
        <v>0</v>
      </c>
      <c r="BO1556" s="17">
        <f t="shared" si="5845"/>
        <v>803.70000000000005</v>
      </c>
      <c r="BP1556" s="17">
        <f t="shared" si="5846"/>
        <v>827.60000000000002</v>
      </c>
      <c r="BQ1556" s="17">
        <f t="shared" si="5847"/>
        <v>827.60000000000002</v>
      </c>
      <c r="BR1556" s="17">
        <f>BR1557+BR1558</f>
        <v>0</v>
      </c>
      <c r="BS1556" s="35"/>
      <c r="BT1556" s="35"/>
      <c r="BU1556" s="1"/>
      <c r="BV1556" s="1"/>
      <c r="BW1556" s="1"/>
      <c r="BX1556" s="1"/>
      <c r="BY1556" s="1"/>
      <c r="BZ1556" s="1"/>
      <c r="CA1556" s="1"/>
      <c r="CB1556" s="1"/>
    </row>
    <row r="1557" s="1" customFormat="1" ht="75">
      <c r="A1557" s="33" t="s">
        <v>517</v>
      </c>
      <c r="B1557" s="33" t="s">
        <v>36</v>
      </c>
      <c r="C1557" s="33" t="s">
        <v>128</v>
      </c>
      <c r="D1557" s="33" t="s">
        <v>425</v>
      </c>
      <c r="E1557" s="33" t="s">
        <v>60</v>
      </c>
      <c r="F1557" s="34" t="s">
        <v>61</v>
      </c>
      <c r="G1557" s="17">
        <v>772.30000000000007</v>
      </c>
      <c r="H1557" s="17">
        <v>796.20000000000005</v>
      </c>
      <c r="I1557" s="17">
        <v>796.20000000000005</v>
      </c>
      <c r="J1557" s="17"/>
      <c r="K1557" s="17"/>
      <c r="L1557" s="17"/>
      <c r="M1557" s="17">
        <f t="shared" si="5985"/>
        <v>772.30000000000007</v>
      </c>
      <c r="N1557" s="17">
        <f t="shared" si="5986"/>
        <v>796.20000000000005</v>
      </c>
      <c r="O1557" s="17">
        <f t="shared" si="5987"/>
        <v>796.20000000000005</v>
      </c>
      <c r="P1557" s="17"/>
      <c r="Q1557" s="17"/>
      <c r="R1557" s="17"/>
      <c r="S1557" s="17"/>
      <c r="T1557" s="17"/>
      <c r="U1557" s="17"/>
      <c r="V1557" s="17"/>
      <c r="W1557" s="17"/>
      <c r="X1557" s="17"/>
      <c r="Y1557" s="17">
        <f t="shared" si="5933"/>
        <v>772.30000000000007</v>
      </c>
      <c r="Z1557" s="17">
        <f t="shared" si="5934"/>
        <v>796.20000000000005</v>
      </c>
      <c r="AA1557" s="17">
        <f t="shared" si="5935"/>
        <v>796.20000000000005</v>
      </c>
      <c r="AB1557" s="17"/>
      <c r="AC1557" s="17"/>
      <c r="AD1557" s="17"/>
      <c r="AE1557" s="17">
        <f t="shared" si="5936"/>
        <v>772.30000000000007</v>
      </c>
      <c r="AF1557" s="17">
        <f t="shared" si="5937"/>
        <v>796.20000000000005</v>
      </c>
      <c r="AG1557" s="17">
        <f t="shared" si="5938"/>
        <v>796.20000000000005</v>
      </c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>
        <f t="shared" si="5880"/>
        <v>772.30000000000007</v>
      </c>
      <c r="AX1557" s="17">
        <f t="shared" si="5881"/>
        <v>796.20000000000005</v>
      </c>
      <c r="AY1557" s="17">
        <f t="shared" si="5882"/>
        <v>796.20000000000005</v>
      </c>
      <c r="AZ1557" s="17"/>
      <c r="BA1557" s="17">
        <f t="shared" si="5884"/>
        <v>772.30000000000007</v>
      </c>
      <c r="BB1557" s="17">
        <f t="shared" si="5885"/>
        <v>796.20000000000005</v>
      </c>
      <c r="BC1557" s="17">
        <f t="shared" si="5886"/>
        <v>796.20000000000005</v>
      </c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>
        <f t="shared" si="5845"/>
        <v>772.30000000000007</v>
      </c>
      <c r="BP1557" s="17">
        <f t="shared" si="5846"/>
        <v>796.20000000000005</v>
      </c>
      <c r="BQ1557" s="17">
        <f t="shared" si="5847"/>
        <v>796.20000000000005</v>
      </c>
      <c r="BR1557" s="17"/>
      <c r="BS1557" s="35"/>
      <c r="BT1557" s="35"/>
      <c r="BU1557" s="1"/>
      <c r="BV1557" s="1"/>
      <c r="BW1557" s="1"/>
      <c r="BX1557" s="1"/>
      <c r="BY1557" s="1"/>
      <c r="BZ1557" s="1"/>
      <c r="CA1557" s="1"/>
      <c r="CB1557" s="1"/>
    </row>
    <row r="1558" s="1" customFormat="1" ht="30">
      <c r="A1558" s="33" t="s">
        <v>517</v>
      </c>
      <c r="B1558" s="33" t="s">
        <v>36</v>
      </c>
      <c r="C1558" s="33" t="s">
        <v>128</v>
      </c>
      <c r="D1558" s="33" t="s">
        <v>425</v>
      </c>
      <c r="E1558" s="33" t="s">
        <v>48</v>
      </c>
      <c r="F1558" s="34" t="s">
        <v>49</v>
      </c>
      <c r="G1558" s="17">
        <v>31.399999999999999</v>
      </c>
      <c r="H1558" s="17">
        <v>31.399999999999999</v>
      </c>
      <c r="I1558" s="17">
        <v>31.399999999999999</v>
      </c>
      <c r="J1558" s="17"/>
      <c r="K1558" s="17"/>
      <c r="L1558" s="17"/>
      <c r="M1558" s="17">
        <f t="shared" si="5985"/>
        <v>31.399999999999999</v>
      </c>
      <c r="N1558" s="17">
        <f t="shared" si="5986"/>
        <v>31.399999999999999</v>
      </c>
      <c r="O1558" s="17">
        <f t="shared" si="5987"/>
        <v>31.399999999999999</v>
      </c>
      <c r="P1558" s="17"/>
      <c r="Q1558" s="17"/>
      <c r="R1558" s="17"/>
      <c r="S1558" s="17"/>
      <c r="T1558" s="17"/>
      <c r="U1558" s="17"/>
      <c r="V1558" s="17"/>
      <c r="W1558" s="17"/>
      <c r="X1558" s="17"/>
      <c r="Y1558" s="17">
        <f t="shared" si="5933"/>
        <v>31.399999999999999</v>
      </c>
      <c r="Z1558" s="17">
        <f t="shared" si="5934"/>
        <v>31.399999999999999</v>
      </c>
      <c r="AA1558" s="17">
        <f t="shared" si="5935"/>
        <v>31.399999999999999</v>
      </c>
      <c r="AB1558" s="17"/>
      <c r="AC1558" s="17"/>
      <c r="AD1558" s="17"/>
      <c r="AE1558" s="17">
        <f t="shared" si="5936"/>
        <v>31.399999999999999</v>
      </c>
      <c r="AF1558" s="17">
        <f t="shared" si="5937"/>
        <v>31.399999999999999</v>
      </c>
      <c r="AG1558" s="17">
        <f t="shared" si="5938"/>
        <v>31.399999999999999</v>
      </c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>
        <f t="shared" si="5880"/>
        <v>31.399999999999999</v>
      </c>
      <c r="AX1558" s="17">
        <f t="shared" si="5881"/>
        <v>31.399999999999999</v>
      </c>
      <c r="AY1558" s="17">
        <f t="shared" si="5882"/>
        <v>31.399999999999999</v>
      </c>
      <c r="AZ1558" s="17"/>
      <c r="BA1558" s="17">
        <f t="shared" si="5884"/>
        <v>31.399999999999999</v>
      </c>
      <c r="BB1558" s="17">
        <f t="shared" si="5885"/>
        <v>31.399999999999999</v>
      </c>
      <c r="BC1558" s="17">
        <f t="shared" si="5886"/>
        <v>31.399999999999999</v>
      </c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>
        <f t="shared" si="5845"/>
        <v>31.399999999999999</v>
      </c>
      <c r="BP1558" s="17">
        <f t="shared" si="5846"/>
        <v>31.399999999999999</v>
      </c>
      <c r="BQ1558" s="17">
        <f t="shared" si="5847"/>
        <v>31.399999999999999</v>
      </c>
      <c r="BR1558" s="17"/>
      <c r="BS1558" s="35"/>
      <c r="BT1558" s="35"/>
      <c r="BU1558" s="1"/>
      <c r="BV1558" s="1"/>
      <c r="BW1558" s="1"/>
      <c r="BX1558" s="1"/>
      <c r="BY1558" s="1"/>
      <c r="BZ1558" s="1"/>
      <c r="CA1558" s="1"/>
      <c r="CB1558" s="1"/>
    </row>
    <row r="1559" s="1" customFormat="1" ht="30">
      <c r="A1559" s="33" t="s">
        <v>517</v>
      </c>
      <c r="B1559" s="33" t="s">
        <v>36</v>
      </c>
      <c r="C1559" s="33" t="s">
        <v>128</v>
      </c>
      <c r="D1559" s="33" t="s">
        <v>98</v>
      </c>
      <c r="E1559" s="38"/>
      <c r="F1559" s="34" t="s">
        <v>99</v>
      </c>
      <c r="G1559" s="17">
        <f t="shared" ref="G1559:G1560" si="5988">G1560</f>
        <v>20445.699999999997</v>
      </c>
      <c r="H1559" s="17">
        <f t="shared" ref="H1559:H1560" si="5989">H1560</f>
        <v>21003.899999999998</v>
      </c>
      <c r="I1559" s="17">
        <f t="shared" ref="I1559:I1560" si="5990">I1560</f>
        <v>21003.899999999998</v>
      </c>
      <c r="J1559" s="17">
        <f t="shared" ref="J1559:J1560" si="5991">J1560</f>
        <v>0</v>
      </c>
      <c r="K1559" s="17">
        <f t="shared" ref="K1559:K1560" si="5992">K1560</f>
        <v>0</v>
      </c>
      <c r="L1559" s="17">
        <f t="shared" ref="L1559:L1560" si="5993">L1560</f>
        <v>0</v>
      </c>
      <c r="M1559" s="17">
        <f t="shared" si="5985"/>
        <v>20445.699999999997</v>
      </c>
      <c r="N1559" s="17">
        <f t="shared" si="5986"/>
        <v>21003.899999999998</v>
      </c>
      <c r="O1559" s="17">
        <f t="shared" si="5987"/>
        <v>21003.899999999998</v>
      </c>
      <c r="P1559" s="17">
        <f t="shared" ref="P1559:P1560" si="5994">P1560</f>
        <v>2486.0999999999999</v>
      </c>
      <c r="Q1559" s="17">
        <f t="shared" ref="Q1559:Q1560" si="5995">Q1560</f>
        <v>0</v>
      </c>
      <c r="R1559" s="17">
        <f t="shared" ref="R1559:R1560" si="5996">R1560</f>
        <v>0</v>
      </c>
      <c r="S1559" s="17">
        <f t="shared" ref="S1559:S1560" si="5997">S1560</f>
        <v>0</v>
      </c>
      <c r="T1559" s="17">
        <f t="shared" ref="T1559:T1560" si="5998">T1560</f>
        <v>3006.5</v>
      </c>
      <c r="U1559" s="17">
        <f t="shared" ref="U1559:U1560" si="5999">U1560</f>
        <v>0</v>
      </c>
      <c r="V1559" s="17">
        <f t="shared" ref="V1559:V1560" si="6000">V1560</f>
        <v>3006.5</v>
      </c>
      <c r="W1559" s="17">
        <f t="shared" ref="W1559:W1560" si="6001">W1560</f>
        <v>0</v>
      </c>
      <c r="X1559" s="17">
        <f t="shared" ref="X1559:X1560" si="6002">X1560</f>
        <v>0</v>
      </c>
      <c r="Y1559" s="17">
        <f t="shared" si="5933"/>
        <v>22931.799999999996</v>
      </c>
      <c r="Z1559" s="17">
        <f t="shared" si="5934"/>
        <v>24010.399999999998</v>
      </c>
      <c r="AA1559" s="17">
        <f t="shared" si="5935"/>
        <v>24010.399999999998</v>
      </c>
      <c r="AB1559" s="17">
        <f t="shared" ref="AB1559:AB1560" si="6003">AB1560</f>
        <v>0</v>
      </c>
      <c r="AC1559" s="17">
        <f t="shared" ref="AC1559:AC1560" si="6004">AC1560</f>
        <v>0</v>
      </c>
      <c r="AD1559" s="17">
        <f t="shared" ref="AD1559:AD1560" si="6005">AD1560</f>
        <v>0</v>
      </c>
      <c r="AE1559" s="17">
        <f t="shared" si="5936"/>
        <v>22931.799999999996</v>
      </c>
      <c r="AF1559" s="17">
        <f t="shared" si="5937"/>
        <v>24010.399999999998</v>
      </c>
      <c r="AG1559" s="17">
        <f t="shared" si="5938"/>
        <v>24010.399999999998</v>
      </c>
      <c r="AH1559" s="17">
        <f t="shared" ref="AH1559:AH1560" si="6006">AH1560</f>
        <v>0</v>
      </c>
      <c r="AI1559" s="17">
        <f t="shared" ref="AI1559:AI1560" si="6007">AI1560</f>
        <v>0</v>
      </c>
      <c r="AJ1559" s="17">
        <f t="shared" ref="AJ1559:AJ1560" si="6008">AJ1560</f>
        <v>0</v>
      </c>
      <c r="AK1559" s="17">
        <f t="shared" ref="AK1559:AK1560" si="6009">AK1560</f>
        <v>0</v>
      </c>
      <c r="AL1559" s="17">
        <f t="shared" ref="AL1559:AL1560" si="6010">AL1560</f>
        <v>0</v>
      </c>
      <c r="AM1559" s="17">
        <f t="shared" ref="AM1559:AM1560" si="6011">AM1560</f>
        <v>0</v>
      </c>
      <c r="AN1559" s="17">
        <f t="shared" ref="AN1559:AN1560" si="6012">AN1560</f>
        <v>0</v>
      </c>
      <c r="AO1559" s="17">
        <f t="shared" ref="AO1559:AO1560" si="6013">AO1560</f>
        <v>0</v>
      </c>
      <c r="AP1559" s="17">
        <f t="shared" ref="AP1559:AP1560" si="6014">AP1560</f>
        <v>0</v>
      </c>
      <c r="AQ1559" s="17">
        <f t="shared" ref="AQ1559:AQ1560" si="6015">AQ1560</f>
        <v>0</v>
      </c>
      <c r="AR1559" s="17">
        <f t="shared" ref="AR1559:AR1560" si="6016">AR1560</f>
        <v>0</v>
      </c>
      <c r="AS1559" s="17">
        <f t="shared" ref="AS1559:AS1560" si="6017">AS1560</f>
        <v>0</v>
      </c>
      <c r="AT1559" s="17">
        <f t="shared" ref="AT1559:AT1560" si="6018">AT1560</f>
        <v>0</v>
      </c>
      <c r="AU1559" s="17">
        <f t="shared" ref="AU1559:AU1560" si="6019">AU1560</f>
        <v>0</v>
      </c>
      <c r="AV1559" s="17">
        <f t="shared" ref="AV1559:AV1560" si="6020">AV1560</f>
        <v>0</v>
      </c>
      <c r="AW1559" s="17">
        <f t="shared" si="5880"/>
        <v>22931.799999999996</v>
      </c>
      <c r="AX1559" s="17">
        <f t="shared" si="5881"/>
        <v>24010.399999999998</v>
      </c>
      <c r="AY1559" s="17">
        <f t="shared" si="5882"/>
        <v>24010.399999999998</v>
      </c>
      <c r="AZ1559" s="17">
        <f t="shared" ref="AZ1559:AZ1560" si="6021">AZ1560</f>
        <v>0</v>
      </c>
      <c r="BA1559" s="17">
        <f t="shared" si="5884"/>
        <v>22931.799999999996</v>
      </c>
      <c r="BB1559" s="17">
        <f t="shared" si="5885"/>
        <v>24010.399999999998</v>
      </c>
      <c r="BC1559" s="17">
        <f t="shared" si="5886"/>
        <v>24010.399999999998</v>
      </c>
      <c r="BD1559" s="17">
        <f t="shared" ref="BD1559:BD1560" si="6022">BD1560</f>
        <v>0</v>
      </c>
      <c r="BE1559" s="17">
        <f t="shared" ref="BE1559:BE1560" si="6023">BE1560</f>
        <v>0</v>
      </c>
      <c r="BF1559" s="17">
        <f t="shared" ref="BF1559:BF1560" si="6024">BF1560</f>
        <v>0</v>
      </c>
      <c r="BG1559" s="17">
        <f t="shared" ref="BG1559:BG1560" si="6025">BG1560</f>
        <v>0</v>
      </c>
      <c r="BH1559" s="17">
        <f t="shared" ref="BH1559:BH1560" si="6026">BH1560</f>
        <v>0</v>
      </c>
      <c r="BI1559" s="17">
        <f t="shared" ref="BI1559:BI1560" si="6027">BI1560</f>
        <v>0</v>
      </c>
      <c r="BJ1559" s="17">
        <f t="shared" ref="BJ1559:BJ1560" si="6028">BJ1560</f>
        <v>0</v>
      </c>
      <c r="BK1559" s="17">
        <f t="shared" ref="BK1559:BK1560" si="6029">BK1560</f>
        <v>0</v>
      </c>
      <c r="BL1559" s="17">
        <f t="shared" ref="BL1559:BL1560" si="6030">BL1560</f>
        <v>0</v>
      </c>
      <c r="BM1559" s="17">
        <f t="shared" ref="BM1559:BM1560" si="6031">BM1560</f>
        <v>0</v>
      </c>
      <c r="BN1559" s="17">
        <f t="shared" ref="BN1559:BN1560" si="6032">BN1560</f>
        <v>0</v>
      </c>
      <c r="BO1559" s="17">
        <f t="shared" si="5845"/>
        <v>22931.799999999996</v>
      </c>
      <c r="BP1559" s="17">
        <f t="shared" si="5846"/>
        <v>24010.399999999998</v>
      </c>
      <c r="BQ1559" s="17">
        <f t="shared" si="5847"/>
        <v>24010.399999999998</v>
      </c>
      <c r="BR1559" s="17">
        <f t="shared" ref="BR1559:BR1560" si="6033">BR1560</f>
        <v>0</v>
      </c>
      <c r="BS1559" s="35"/>
      <c r="BT1559" s="35"/>
      <c r="BU1559" s="1"/>
      <c r="BV1559" s="1"/>
      <c r="BW1559" s="1"/>
      <c r="BX1559" s="1"/>
      <c r="BY1559" s="1"/>
      <c r="BZ1559" s="1"/>
      <c r="CA1559" s="1"/>
      <c r="CB1559" s="1"/>
    </row>
    <row r="1560" s="1" customFormat="1" ht="30">
      <c r="A1560" s="33" t="s">
        <v>517</v>
      </c>
      <c r="B1560" s="33" t="s">
        <v>36</v>
      </c>
      <c r="C1560" s="33" t="s">
        <v>128</v>
      </c>
      <c r="D1560" s="33" t="s">
        <v>427</v>
      </c>
      <c r="E1560" s="38"/>
      <c r="F1560" s="34" t="s">
        <v>428</v>
      </c>
      <c r="G1560" s="17">
        <f t="shared" si="5988"/>
        <v>20445.699999999997</v>
      </c>
      <c r="H1560" s="17">
        <f t="shared" si="5989"/>
        <v>21003.899999999998</v>
      </c>
      <c r="I1560" s="17">
        <f t="shared" si="5990"/>
        <v>21003.899999999998</v>
      </c>
      <c r="J1560" s="17">
        <f t="shared" si="5991"/>
        <v>0</v>
      </c>
      <c r="K1560" s="17">
        <f t="shared" si="5992"/>
        <v>0</v>
      </c>
      <c r="L1560" s="17">
        <f t="shared" si="5993"/>
        <v>0</v>
      </c>
      <c r="M1560" s="17">
        <f t="shared" si="5985"/>
        <v>20445.699999999997</v>
      </c>
      <c r="N1560" s="17">
        <f t="shared" si="5986"/>
        <v>21003.899999999998</v>
      </c>
      <c r="O1560" s="17">
        <f t="shared" si="5987"/>
        <v>21003.899999999998</v>
      </c>
      <c r="P1560" s="17">
        <f t="shared" si="5994"/>
        <v>2486.0999999999999</v>
      </c>
      <c r="Q1560" s="17">
        <f t="shared" si="5995"/>
        <v>0</v>
      </c>
      <c r="R1560" s="17">
        <f t="shared" si="5996"/>
        <v>0</v>
      </c>
      <c r="S1560" s="17">
        <f t="shared" si="5997"/>
        <v>0</v>
      </c>
      <c r="T1560" s="17">
        <f t="shared" si="5998"/>
        <v>3006.5</v>
      </c>
      <c r="U1560" s="17">
        <f t="shared" si="5999"/>
        <v>0</v>
      </c>
      <c r="V1560" s="17">
        <f t="shared" si="6000"/>
        <v>3006.5</v>
      </c>
      <c r="W1560" s="17">
        <f t="shared" si="6001"/>
        <v>0</v>
      </c>
      <c r="X1560" s="17">
        <f t="shared" si="6002"/>
        <v>0</v>
      </c>
      <c r="Y1560" s="17">
        <f t="shared" si="5933"/>
        <v>22931.799999999996</v>
      </c>
      <c r="Z1560" s="17">
        <f t="shared" si="5934"/>
        <v>24010.399999999998</v>
      </c>
      <c r="AA1560" s="17">
        <f t="shared" si="5935"/>
        <v>24010.399999999998</v>
      </c>
      <c r="AB1560" s="17">
        <f t="shared" si="6003"/>
        <v>0</v>
      </c>
      <c r="AC1560" s="17">
        <f t="shared" si="6004"/>
        <v>0</v>
      </c>
      <c r="AD1560" s="17">
        <f t="shared" si="6005"/>
        <v>0</v>
      </c>
      <c r="AE1560" s="17">
        <f t="shared" si="5936"/>
        <v>22931.799999999996</v>
      </c>
      <c r="AF1560" s="17">
        <f t="shared" si="5937"/>
        <v>24010.399999999998</v>
      </c>
      <c r="AG1560" s="17">
        <f t="shared" si="5938"/>
        <v>24010.399999999998</v>
      </c>
      <c r="AH1560" s="17">
        <f t="shared" si="6006"/>
        <v>0</v>
      </c>
      <c r="AI1560" s="17">
        <f t="shared" si="6007"/>
        <v>0</v>
      </c>
      <c r="AJ1560" s="17">
        <f t="shared" si="6008"/>
        <v>0</v>
      </c>
      <c r="AK1560" s="17">
        <f t="shared" si="6009"/>
        <v>0</v>
      </c>
      <c r="AL1560" s="17">
        <f t="shared" si="6010"/>
        <v>0</v>
      </c>
      <c r="AM1560" s="17">
        <f t="shared" si="6011"/>
        <v>0</v>
      </c>
      <c r="AN1560" s="17">
        <f t="shared" si="6012"/>
        <v>0</v>
      </c>
      <c r="AO1560" s="17">
        <f t="shared" si="6013"/>
        <v>0</v>
      </c>
      <c r="AP1560" s="17">
        <f t="shared" si="6014"/>
        <v>0</v>
      </c>
      <c r="AQ1560" s="17">
        <f t="shared" si="6015"/>
        <v>0</v>
      </c>
      <c r="AR1560" s="17">
        <f t="shared" si="6016"/>
        <v>0</v>
      </c>
      <c r="AS1560" s="17">
        <f t="shared" si="6017"/>
        <v>0</v>
      </c>
      <c r="AT1560" s="17">
        <f t="shared" si="6018"/>
        <v>0</v>
      </c>
      <c r="AU1560" s="17">
        <f t="shared" si="6019"/>
        <v>0</v>
      </c>
      <c r="AV1560" s="17">
        <f t="shared" si="6020"/>
        <v>0</v>
      </c>
      <c r="AW1560" s="17">
        <f t="shared" si="5880"/>
        <v>22931.799999999996</v>
      </c>
      <c r="AX1560" s="17">
        <f t="shared" si="5881"/>
        <v>24010.399999999998</v>
      </c>
      <c r="AY1560" s="17">
        <f t="shared" si="5882"/>
        <v>24010.399999999998</v>
      </c>
      <c r="AZ1560" s="17">
        <f t="shared" si="6021"/>
        <v>0</v>
      </c>
      <c r="BA1560" s="17">
        <f t="shared" si="5884"/>
        <v>22931.799999999996</v>
      </c>
      <c r="BB1560" s="17">
        <f t="shared" si="5885"/>
        <v>24010.399999999998</v>
      </c>
      <c r="BC1560" s="17">
        <f t="shared" si="5886"/>
        <v>24010.399999999998</v>
      </c>
      <c r="BD1560" s="17">
        <f t="shared" si="6022"/>
        <v>0</v>
      </c>
      <c r="BE1560" s="17">
        <f t="shared" si="6023"/>
        <v>0</v>
      </c>
      <c r="BF1560" s="17">
        <f t="shared" si="6024"/>
        <v>0</v>
      </c>
      <c r="BG1560" s="17">
        <f t="shared" si="6025"/>
        <v>0</v>
      </c>
      <c r="BH1560" s="17">
        <f t="shared" si="6026"/>
        <v>0</v>
      </c>
      <c r="BI1560" s="17">
        <f t="shared" si="6027"/>
        <v>0</v>
      </c>
      <c r="BJ1560" s="17">
        <f t="shared" si="6028"/>
        <v>0</v>
      </c>
      <c r="BK1560" s="17">
        <f t="shared" si="6029"/>
        <v>0</v>
      </c>
      <c r="BL1560" s="17">
        <f t="shared" si="6030"/>
        <v>0</v>
      </c>
      <c r="BM1560" s="17">
        <f t="shared" si="6031"/>
        <v>0</v>
      </c>
      <c r="BN1560" s="17">
        <f t="shared" si="6032"/>
        <v>0</v>
      </c>
      <c r="BO1560" s="17">
        <f t="shared" si="5845"/>
        <v>22931.799999999996</v>
      </c>
      <c r="BP1560" s="17">
        <f t="shared" si="5846"/>
        <v>24010.399999999998</v>
      </c>
      <c r="BQ1560" s="17">
        <f t="shared" si="5847"/>
        <v>24010.399999999998</v>
      </c>
      <c r="BR1560" s="17">
        <f t="shared" si="6033"/>
        <v>0</v>
      </c>
      <c r="BS1560" s="35"/>
      <c r="BT1560" s="35"/>
      <c r="BU1560" s="1"/>
      <c r="BV1560" s="1"/>
      <c r="BW1560" s="1"/>
      <c r="BX1560" s="1"/>
      <c r="BY1560" s="1"/>
      <c r="BZ1560" s="1"/>
      <c r="CA1560" s="1"/>
      <c r="CB1560" s="1"/>
    </row>
    <row r="1561" s="1" customFormat="1" ht="15">
      <c r="A1561" s="33" t="s">
        <v>517</v>
      </c>
      <c r="B1561" s="33" t="s">
        <v>36</v>
      </c>
      <c r="C1561" s="33" t="s">
        <v>128</v>
      </c>
      <c r="D1561" s="33" t="s">
        <v>429</v>
      </c>
      <c r="E1561" s="38"/>
      <c r="F1561" s="34" t="s">
        <v>59</v>
      </c>
      <c r="G1561" s="17">
        <f>G1562+G1563</f>
        <v>20445.699999999997</v>
      </c>
      <c r="H1561" s="17">
        <f>H1562+H1563</f>
        <v>21003.899999999998</v>
      </c>
      <c r="I1561" s="17">
        <f>I1562+I1563</f>
        <v>21003.899999999998</v>
      </c>
      <c r="J1561" s="17">
        <f>J1562+J1563</f>
        <v>0</v>
      </c>
      <c r="K1561" s="17">
        <f>K1562+K1563</f>
        <v>0</v>
      </c>
      <c r="L1561" s="17">
        <f>L1562+L1563</f>
        <v>0</v>
      </c>
      <c r="M1561" s="17">
        <f t="shared" si="5985"/>
        <v>20445.699999999997</v>
      </c>
      <c r="N1561" s="17">
        <f t="shared" si="5986"/>
        <v>21003.899999999998</v>
      </c>
      <c r="O1561" s="17">
        <f t="shared" si="5987"/>
        <v>21003.899999999998</v>
      </c>
      <c r="P1561" s="17">
        <f>P1562+P1563</f>
        <v>2486.0999999999999</v>
      </c>
      <c r="Q1561" s="17">
        <f>Q1562+Q1563</f>
        <v>0</v>
      </c>
      <c r="R1561" s="17">
        <f>R1562+R1563</f>
        <v>0</v>
      </c>
      <c r="S1561" s="17">
        <f>S1562+S1563</f>
        <v>0</v>
      </c>
      <c r="T1561" s="17">
        <f>T1562+T1563</f>
        <v>3006.5</v>
      </c>
      <c r="U1561" s="17">
        <f>U1562+U1563</f>
        <v>0</v>
      </c>
      <c r="V1561" s="17">
        <f>V1562+V1563</f>
        <v>3006.5</v>
      </c>
      <c r="W1561" s="17">
        <f>W1562+W1563</f>
        <v>0</v>
      </c>
      <c r="X1561" s="17">
        <f>X1562+X1563</f>
        <v>0</v>
      </c>
      <c r="Y1561" s="17">
        <f t="shared" si="5933"/>
        <v>22931.799999999996</v>
      </c>
      <c r="Z1561" s="17">
        <f t="shared" si="5934"/>
        <v>24010.399999999998</v>
      </c>
      <c r="AA1561" s="17">
        <f t="shared" si="5935"/>
        <v>24010.399999999998</v>
      </c>
      <c r="AB1561" s="17">
        <f>AB1562+AB1563</f>
        <v>0</v>
      </c>
      <c r="AC1561" s="17">
        <f>AC1562+AC1563</f>
        <v>0</v>
      </c>
      <c r="AD1561" s="17">
        <f>AD1562+AD1563</f>
        <v>0</v>
      </c>
      <c r="AE1561" s="17">
        <f t="shared" si="5936"/>
        <v>22931.799999999996</v>
      </c>
      <c r="AF1561" s="17">
        <f t="shared" si="5937"/>
        <v>24010.399999999998</v>
      </c>
      <c r="AG1561" s="17">
        <f t="shared" si="5938"/>
        <v>24010.399999999998</v>
      </c>
      <c r="AH1561" s="17">
        <f>AH1562+AH1563</f>
        <v>0</v>
      </c>
      <c r="AI1561" s="17">
        <f>AI1562+AI1563</f>
        <v>0</v>
      </c>
      <c r="AJ1561" s="17">
        <f>AJ1562+AJ1563</f>
        <v>0</v>
      </c>
      <c r="AK1561" s="17">
        <f>AK1562+AK1563</f>
        <v>0</v>
      </c>
      <c r="AL1561" s="17">
        <f>AL1562+AL1563</f>
        <v>0</v>
      </c>
      <c r="AM1561" s="17">
        <f>AM1562+AM1563</f>
        <v>0</v>
      </c>
      <c r="AN1561" s="17">
        <f>AN1562+AN1563</f>
        <v>0</v>
      </c>
      <c r="AO1561" s="17">
        <f>AO1562+AO1563</f>
        <v>0</v>
      </c>
      <c r="AP1561" s="17">
        <f>AP1562+AP1563</f>
        <v>0</v>
      </c>
      <c r="AQ1561" s="17">
        <f>AQ1562+AQ1563</f>
        <v>0</v>
      </c>
      <c r="AR1561" s="17">
        <f>AR1562+AR1563</f>
        <v>0</v>
      </c>
      <c r="AS1561" s="17">
        <f>AS1562+AS1563</f>
        <v>0</v>
      </c>
      <c r="AT1561" s="17">
        <f>AT1562+AT1563</f>
        <v>0</v>
      </c>
      <c r="AU1561" s="17">
        <f>AU1562+AU1563</f>
        <v>0</v>
      </c>
      <c r="AV1561" s="17">
        <f>AV1562+AV1563</f>
        <v>0</v>
      </c>
      <c r="AW1561" s="17">
        <f t="shared" si="5880"/>
        <v>22931.799999999996</v>
      </c>
      <c r="AX1561" s="17">
        <f t="shared" si="5881"/>
        <v>24010.399999999998</v>
      </c>
      <c r="AY1561" s="17">
        <f t="shared" si="5882"/>
        <v>24010.399999999998</v>
      </c>
      <c r="AZ1561" s="17">
        <f>AZ1562+AZ1563</f>
        <v>0</v>
      </c>
      <c r="BA1561" s="17">
        <f t="shared" si="5884"/>
        <v>22931.799999999996</v>
      </c>
      <c r="BB1561" s="17">
        <f t="shared" si="5885"/>
        <v>24010.399999999998</v>
      </c>
      <c r="BC1561" s="17">
        <f t="shared" si="5886"/>
        <v>24010.399999999998</v>
      </c>
      <c r="BD1561" s="17">
        <f>BD1562+BD1563</f>
        <v>0</v>
      </c>
      <c r="BE1561" s="17">
        <f>BE1562+BE1563</f>
        <v>0</v>
      </c>
      <c r="BF1561" s="17">
        <f>BF1562+BF1563</f>
        <v>0</v>
      </c>
      <c r="BG1561" s="17">
        <f>BG1562+BG1563</f>
        <v>0</v>
      </c>
      <c r="BH1561" s="17">
        <f>BH1562+BH1563</f>
        <v>0</v>
      </c>
      <c r="BI1561" s="17">
        <f>BI1562+BI1563</f>
        <v>0</v>
      </c>
      <c r="BJ1561" s="17">
        <f>BJ1562+BJ1563</f>
        <v>0</v>
      </c>
      <c r="BK1561" s="17">
        <f>BK1562+BK1563</f>
        <v>0</v>
      </c>
      <c r="BL1561" s="17">
        <f>BL1562+BL1563</f>
        <v>0</v>
      </c>
      <c r="BM1561" s="17">
        <f>BM1562+BM1563</f>
        <v>0</v>
      </c>
      <c r="BN1561" s="17">
        <f>BN1562+BN1563</f>
        <v>0</v>
      </c>
      <c r="BO1561" s="17">
        <f t="shared" si="5845"/>
        <v>22931.799999999996</v>
      </c>
      <c r="BP1561" s="17">
        <f t="shared" si="5846"/>
        <v>24010.399999999998</v>
      </c>
      <c r="BQ1561" s="17">
        <f t="shared" si="5847"/>
        <v>24010.399999999998</v>
      </c>
      <c r="BR1561" s="17">
        <f>BR1562+BR1563</f>
        <v>0</v>
      </c>
      <c r="BS1561" s="35"/>
      <c r="BT1561" s="35"/>
      <c r="BU1561" s="1"/>
      <c r="BV1561" s="1"/>
      <c r="BW1561" s="1"/>
      <c r="BX1561" s="1"/>
      <c r="BY1561" s="1"/>
      <c r="BZ1561" s="1"/>
      <c r="CA1561" s="1"/>
      <c r="CB1561" s="1"/>
    </row>
    <row r="1562" s="1" customFormat="1" ht="75">
      <c r="A1562" s="33" t="s">
        <v>517</v>
      </c>
      <c r="B1562" s="33" t="s">
        <v>36</v>
      </c>
      <c r="C1562" s="33" t="s">
        <v>128</v>
      </c>
      <c r="D1562" s="33" t="s">
        <v>429</v>
      </c>
      <c r="E1562" s="33" t="s">
        <v>60</v>
      </c>
      <c r="F1562" s="34" t="s">
        <v>61</v>
      </c>
      <c r="G1562" s="17">
        <v>18153.599999999999</v>
      </c>
      <c r="H1562" s="17">
        <v>18711.799999999999</v>
      </c>
      <c r="I1562" s="17">
        <v>18711.799999999999</v>
      </c>
      <c r="J1562" s="17"/>
      <c r="K1562" s="17"/>
      <c r="L1562" s="17"/>
      <c r="M1562" s="17">
        <f t="shared" si="5985"/>
        <v>18153.599999999999</v>
      </c>
      <c r="N1562" s="17">
        <f t="shared" si="5986"/>
        <v>18711.799999999999</v>
      </c>
      <c r="O1562" s="17">
        <f t="shared" si="5987"/>
        <v>18711.799999999999</v>
      </c>
      <c r="P1562" s="17">
        <v>2486.0999999999999</v>
      </c>
      <c r="Q1562" s="17"/>
      <c r="R1562" s="17"/>
      <c r="S1562" s="17"/>
      <c r="T1562" s="17">
        <v>3006.5</v>
      </c>
      <c r="U1562" s="17"/>
      <c r="V1562" s="17">
        <v>3006.5</v>
      </c>
      <c r="W1562" s="17"/>
      <c r="X1562" s="17"/>
      <c r="Y1562" s="17">
        <f t="shared" si="5933"/>
        <v>20639.699999999997</v>
      </c>
      <c r="Z1562" s="17">
        <f t="shared" si="5934"/>
        <v>21718.299999999999</v>
      </c>
      <c r="AA1562" s="17">
        <f t="shared" si="5935"/>
        <v>21718.299999999999</v>
      </c>
      <c r="AB1562" s="17"/>
      <c r="AC1562" s="17"/>
      <c r="AD1562" s="17"/>
      <c r="AE1562" s="17">
        <f t="shared" si="5936"/>
        <v>20639.699999999997</v>
      </c>
      <c r="AF1562" s="17">
        <f t="shared" si="5937"/>
        <v>21718.299999999999</v>
      </c>
      <c r="AG1562" s="17">
        <f t="shared" si="5938"/>
        <v>21718.299999999999</v>
      </c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>
        <f t="shared" si="5880"/>
        <v>20639.699999999997</v>
      </c>
      <c r="AX1562" s="17">
        <f t="shared" si="5881"/>
        <v>21718.299999999999</v>
      </c>
      <c r="AY1562" s="17">
        <f t="shared" si="5882"/>
        <v>21718.299999999999</v>
      </c>
      <c r="AZ1562" s="17"/>
      <c r="BA1562" s="17">
        <f t="shared" si="5884"/>
        <v>20639.699999999997</v>
      </c>
      <c r="BB1562" s="17">
        <f t="shared" si="5885"/>
        <v>21718.299999999999</v>
      </c>
      <c r="BC1562" s="17">
        <f t="shared" si="5886"/>
        <v>21718.299999999999</v>
      </c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>
        <f t="shared" si="5845"/>
        <v>20639.699999999997</v>
      </c>
      <c r="BP1562" s="17">
        <f t="shared" si="5846"/>
        <v>21718.299999999999</v>
      </c>
      <c r="BQ1562" s="17">
        <f t="shared" si="5847"/>
        <v>21718.299999999999</v>
      </c>
      <c r="BR1562" s="17"/>
      <c r="BS1562" s="35"/>
      <c r="BT1562" s="35"/>
      <c r="BU1562" s="1"/>
      <c r="BV1562" s="1"/>
      <c r="BW1562" s="1"/>
      <c r="BX1562" s="1"/>
      <c r="BY1562" s="1"/>
      <c r="BZ1562" s="1"/>
      <c r="CA1562" s="1"/>
      <c r="CB1562" s="1"/>
    </row>
    <row r="1563" s="1" customFormat="1" ht="30">
      <c r="A1563" s="33" t="s">
        <v>517</v>
      </c>
      <c r="B1563" s="33" t="s">
        <v>36</v>
      </c>
      <c r="C1563" s="33" t="s">
        <v>128</v>
      </c>
      <c r="D1563" s="33" t="s">
        <v>429</v>
      </c>
      <c r="E1563" s="33" t="s">
        <v>48</v>
      </c>
      <c r="F1563" s="34" t="s">
        <v>49</v>
      </c>
      <c r="G1563" s="17">
        <v>2292.0999999999999</v>
      </c>
      <c r="H1563" s="17">
        <v>2292.0999999999999</v>
      </c>
      <c r="I1563" s="17">
        <v>2292.0999999999999</v>
      </c>
      <c r="J1563" s="17"/>
      <c r="K1563" s="17"/>
      <c r="L1563" s="17"/>
      <c r="M1563" s="17">
        <f t="shared" si="5985"/>
        <v>2292.0999999999999</v>
      </c>
      <c r="N1563" s="17">
        <f t="shared" si="5986"/>
        <v>2292.0999999999999</v>
      </c>
      <c r="O1563" s="17">
        <f t="shared" si="5987"/>
        <v>2292.0999999999999</v>
      </c>
      <c r="P1563" s="17"/>
      <c r="Q1563" s="17"/>
      <c r="R1563" s="17"/>
      <c r="S1563" s="17"/>
      <c r="T1563" s="17"/>
      <c r="U1563" s="17"/>
      <c r="V1563" s="17"/>
      <c r="W1563" s="17"/>
      <c r="X1563" s="17"/>
      <c r="Y1563" s="17">
        <f t="shared" si="5933"/>
        <v>2292.0999999999999</v>
      </c>
      <c r="Z1563" s="17">
        <f t="shared" si="5934"/>
        <v>2292.0999999999999</v>
      </c>
      <c r="AA1563" s="17">
        <f t="shared" si="5935"/>
        <v>2292.0999999999999</v>
      </c>
      <c r="AB1563" s="17"/>
      <c r="AC1563" s="17"/>
      <c r="AD1563" s="17"/>
      <c r="AE1563" s="17">
        <f t="shared" si="5936"/>
        <v>2292.0999999999999</v>
      </c>
      <c r="AF1563" s="17">
        <f t="shared" si="5937"/>
        <v>2292.0999999999999</v>
      </c>
      <c r="AG1563" s="17">
        <f t="shared" si="5938"/>
        <v>2292.0999999999999</v>
      </c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>
        <f t="shared" si="5880"/>
        <v>2292.0999999999999</v>
      </c>
      <c r="AX1563" s="17">
        <f t="shared" si="5881"/>
        <v>2292.0999999999999</v>
      </c>
      <c r="AY1563" s="17">
        <f t="shared" si="5882"/>
        <v>2292.0999999999999</v>
      </c>
      <c r="AZ1563" s="17"/>
      <c r="BA1563" s="17">
        <f t="shared" si="5884"/>
        <v>2292.0999999999999</v>
      </c>
      <c r="BB1563" s="17">
        <f t="shared" si="5885"/>
        <v>2292.0999999999999</v>
      </c>
      <c r="BC1563" s="17">
        <f t="shared" si="5886"/>
        <v>2292.0999999999999</v>
      </c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>
        <f t="shared" si="5845"/>
        <v>2292.0999999999999</v>
      </c>
      <c r="BP1563" s="17">
        <f t="shared" si="5846"/>
        <v>2292.0999999999999</v>
      </c>
      <c r="BQ1563" s="17">
        <f t="shared" si="5847"/>
        <v>2292.0999999999999</v>
      </c>
      <c r="BR1563" s="17"/>
      <c r="BS1563" s="35"/>
      <c r="BT1563" s="35"/>
      <c r="BU1563" s="1"/>
      <c r="BV1563" s="1"/>
      <c r="BW1563" s="1"/>
      <c r="BX1563" s="1"/>
      <c r="BY1563" s="1"/>
      <c r="BZ1563" s="1"/>
      <c r="CA1563" s="1"/>
      <c r="CB1563" s="1"/>
    </row>
    <row r="1564" s="28" customFormat="1" ht="15">
      <c r="A1564" s="29" t="s">
        <v>517</v>
      </c>
      <c r="B1564" s="29" t="s">
        <v>36</v>
      </c>
      <c r="C1564" s="29" t="s">
        <v>38</v>
      </c>
      <c r="D1564" s="29"/>
      <c r="E1564" s="29"/>
      <c r="F1564" s="30" t="s">
        <v>39</v>
      </c>
      <c r="G1564" s="31">
        <f t="shared" ref="G1564:G1570" si="6034">G1565</f>
        <v>4886.3000000000002</v>
      </c>
      <c r="H1564" s="31">
        <f t="shared" ref="H1564:H1570" si="6035">H1565</f>
        <v>3056</v>
      </c>
      <c r="I1564" s="31">
        <f t="shared" ref="I1564:I1570" si="6036">I1565</f>
        <v>3054.5</v>
      </c>
      <c r="J1564" s="31">
        <f t="shared" ref="J1564:J1570" si="6037">J1565</f>
        <v>0</v>
      </c>
      <c r="K1564" s="31">
        <f t="shared" ref="K1564:K1570" si="6038">K1565</f>
        <v>0</v>
      </c>
      <c r="L1564" s="31">
        <f t="shared" ref="L1564:L1570" si="6039">L1565</f>
        <v>0</v>
      </c>
      <c r="M1564" s="31">
        <f t="shared" si="5985"/>
        <v>4886.3000000000002</v>
      </c>
      <c r="N1564" s="31">
        <f t="shared" si="5986"/>
        <v>3056</v>
      </c>
      <c r="O1564" s="31">
        <f t="shared" si="5987"/>
        <v>3054.5</v>
      </c>
      <c r="P1564" s="31">
        <f t="shared" ref="P1564:P1570" si="6040">P1565</f>
        <v>0</v>
      </c>
      <c r="Q1564" s="31">
        <f t="shared" ref="Q1564:Q1570" si="6041">Q1565</f>
        <v>0</v>
      </c>
      <c r="R1564" s="31">
        <f t="shared" ref="R1564:R1570" si="6042">R1565</f>
        <v>0</v>
      </c>
      <c r="S1564" s="31">
        <f t="shared" ref="S1564:S1570" si="6043">S1565</f>
        <v>30</v>
      </c>
      <c r="T1564" s="31">
        <f t="shared" ref="T1564:T1570" si="6044">T1565</f>
        <v>30</v>
      </c>
      <c r="U1564" s="31">
        <f t="shared" ref="U1564:U1570" si="6045">U1565</f>
        <v>0</v>
      </c>
      <c r="V1564" s="31">
        <f t="shared" ref="V1564:V1570" si="6046">V1565</f>
        <v>30</v>
      </c>
      <c r="W1564" s="31">
        <f t="shared" ref="W1564:W1570" si="6047">W1565</f>
        <v>0</v>
      </c>
      <c r="X1564" s="31">
        <f t="shared" ref="X1564:X1570" si="6048">X1565</f>
        <v>0</v>
      </c>
      <c r="Y1564" s="31">
        <f t="shared" si="5933"/>
        <v>4916.3000000000002</v>
      </c>
      <c r="Z1564" s="31">
        <f t="shared" si="5934"/>
        <v>3086</v>
      </c>
      <c r="AA1564" s="31">
        <f t="shared" si="5935"/>
        <v>3084.5</v>
      </c>
      <c r="AB1564" s="31">
        <f t="shared" ref="AB1564:AB1570" si="6049">AB1565</f>
        <v>0</v>
      </c>
      <c r="AC1564" s="31">
        <f t="shared" ref="AC1564:AC1570" si="6050">AC1565</f>
        <v>0</v>
      </c>
      <c r="AD1564" s="31">
        <f t="shared" ref="AD1564:AD1570" si="6051">AD1565</f>
        <v>0</v>
      </c>
      <c r="AE1564" s="31">
        <f t="shared" si="5936"/>
        <v>4916.3000000000002</v>
      </c>
      <c r="AF1564" s="31">
        <f t="shared" si="5937"/>
        <v>3086</v>
      </c>
      <c r="AG1564" s="31">
        <f t="shared" si="5938"/>
        <v>3084.5</v>
      </c>
      <c r="AH1564" s="31">
        <f>AH1565</f>
        <v>0</v>
      </c>
      <c r="AI1564" s="31">
        <f>AI1565</f>
        <v>0</v>
      </c>
      <c r="AJ1564" s="31">
        <f>AJ1565</f>
        <v>0</v>
      </c>
      <c r="AK1564" s="31">
        <f>AK1565</f>
        <v>0</v>
      </c>
      <c r="AL1564" s="31">
        <f>AL1565</f>
        <v>0</v>
      </c>
      <c r="AM1564" s="31">
        <f>AM1565</f>
        <v>0</v>
      </c>
      <c r="AN1564" s="31">
        <f>AN1565</f>
        <v>0</v>
      </c>
      <c r="AO1564" s="31">
        <f>AO1565</f>
        <v>0</v>
      </c>
      <c r="AP1564" s="31">
        <f>AP1565</f>
        <v>0</v>
      </c>
      <c r="AQ1564" s="31">
        <f>AQ1565</f>
        <v>0</v>
      </c>
      <c r="AR1564" s="31">
        <f>AR1565</f>
        <v>0</v>
      </c>
      <c r="AS1564" s="31">
        <f>AS1565</f>
        <v>0</v>
      </c>
      <c r="AT1564" s="31">
        <f>AT1565</f>
        <v>0</v>
      </c>
      <c r="AU1564" s="31">
        <f>AU1565</f>
        <v>0</v>
      </c>
      <c r="AV1564" s="31">
        <f>AV1565</f>
        <v>0</v>
      </c>
      <c r="AW1564" s="31">
        <f t="shared" si="5880"/>
        <v>4916.3000000000002</v>
      </c>
      <c r="AX1564" s="31">
        <f t="shared" si="5881"/>
        <v>3086</v>
      </c>
      <c r="AY1564" s="31">
        <f t="shared" si="5882"/>
        <v>3084.5</v>
      </c>
      <c r="AZ1564" s="31">
        <f>AZ1565</f>
        <v>0</v>
      </c>
      <c r="BA1564" s="31">
        <f t="shared" si="5884"/>
        <v>4916.3000000000002</v>
      </c>
      <c r="BB1564" s="31">
        <f t="shared" si="5885"/>
        <v>3086</v>
      </c>
      <c r="BC1564" s="31">
        <f t="shared" si="5886"/>
        <v>3084.5</v>
      </c>
      <c r="BD1564" s="31">
        <f>BD1565</f>
        <v>0</v>
      </c>
      <c r="BE1564" s="31">
        <f>BE1565</f>
        <v>292.68299999999999</v>
      </c>
      <c r="BF1564" s="31">
        <f>BF1565</f>
        <v>0</v>
      </c>
      <c r="BG1564" s="31">
        <f>BG1565</f>
        <v>0</v>
      </c>
      <c r="BH1564" s="31">
        <f>BH1565</f>
        <v>0</v>
      </c>
      <c r="BI1564" s="31">
        <f>BI1565</f>
        <v>0</v>
      </c>
      <c r="BJ1564" s="31">
        <f>BJ1565</f>
        <v>0</v>
      </c>
      <c r="BK1564" s="31">
        <f>BK1565</f>
        <v>0</v>
      </c>
      <c r="BL1564" s="31">
        <f>BL1565</f>
        <v>0</v>
      </c>
      <c r="BM1564" s="31">
        <f>BM1565</f>
        <v>0</v>
      </c>
      <c r="BN1564" s="31">
        <f>BN1565</f>
        <v>0</v>
      </c>
      <c r="BO1564" s="31">
        <f t="shared" si="5845"/>
        <v>5208.9830000000002</v>
      </c>
      <c r="BP1564" s="31">
        <f t="shared" si="5846"/>
        <v>3086</v>
      </c>
      <c r="BQ1564" s="31">
        <f t="shared" si="5847"/>
        <v>3084.5</v>
      </c>
      <c r="BR1564" s="31">
        <f>BR1565</f>
        <v>0</v>
      </c>
      <c r="BS1564" s="32"/>
      <c r="BT1564" s="32"/>
      <c r="BU1564" s="28"/>
      <c r="BV1564" s="28"/>
      <c r="BW1564" s="28"/>
      <c r="BX1564" s="28"/>
      <c r="BY1564" s="28"/>
      <c r="BZ1564" s="28"/>
      <c r="CA1564" s="28"/>
      <c r="CB1564" s="28"/>
    </row>
    <row r="1565" s="1" customFormat="1" ht="15">
      <c r="A1565" s="33" t="s">
        <v>517</v>
      </c>
      <c r="B1565" s="33" t="s">
        <v>36</v>
      </c>
      <c r="C1565" s="33" t="s">
        <v>38</v>
      </c>
      <c r="D1565" s="33" t="s">
        <v>244</v>
      </c>
      <c r="E1565" s="33"/>
      <c r="F1565" s="34" t="s">
        <v>245</v>
      </c>
      <c r="G1565" s="17">
        <f>G1570</f>
        <v>4886.3000000000002</v>
      </c>
      <c r="H1565" s="17">
        <f>H1570</f>
        <v>3056</v>
      </c>
      <c r="I1565" s="17">
        <f>I1570</f>
        <v>3054.5</v>
      </c>
      <c r="J1565" s="17">
        <f>J1570</f>
        <v>0</v>
      </c>
      <c r="K1565" s="17">
        <f>K1570</f>
        <v>0</v>
      </c>
      <c r="L1565" s="17">
        <f>L1570</f>
        <v>0</v>
      </c>
      <c r="M1565" s="17">
        <f t="shared" si="5985"/>
        <v>4886.3000000000002</v>
      </c>
      <c r="N1565" s="17">
        <f t="shared" si="5986"/>
        <v>3056</v>
      </c>
      <c r="O1565" s="17">
        <f t="shared" si="5987"/>
        <v>3054.5</v>
      </c>
      <c r="P1565" s="17">
        <f>P1570</f>
        <v>0</v>
      </c>
      <c r="Q1565" s="17">
        <f>Q1570</f>
        <v>0</v>
      </c>
      <c r="R1565" s="17">
        <f>R1570</f>
        <v>0</v>
      </c>
      <c r="S1565" s="17">
        <f>S1570</f>
        <v>30</v>
      </c>
      <c r="T1565" s="17">
        <f>T1570</f>
        <v>30</v>
      </c>
      <c r="U1565" s="17">
        <f>U1570</f>
        <v>0</v>
      </c>
      <c r="V1565" s="17">
        <f>V1570</f>
        <v>30</v>
      </c>
      <c r="W1565" s="17">
        <f>W1570</f>
        <v>0</v>
      </c>
      <c r="X1565" s="17">
        <f>X1570</f>
        <v>0</v>
      </c>
      <c r="Y1565" s="17">
        <f t="shared" si="5933"/>
        <v>4916.3000000000002</v>
      </c>
      <c r="Z1565" s="17">
        <f t="shared" si="5934"/>
        <v>3086</v>
      </c>
      <c r="AA1565" s="17">
        <f t="shared" si="5935"/>
        <v>3084.5</v>
      </c>
      <c r="AB1565" s="17">
        <f>AB1570</f>
        <v>0</v>
      </c>
      <c r="AC1565" s="17">
        <f>AC1570</f>
        <v>0</v>
      </c>
      <c r="AD1565" s="17">
        <f>AD1570</f>
        <v>0</v>
      </c>
      <c r="AE1565" s="17">
        <f t="shared" si="5936"/>
        <v>4916.3000000000002</v>
      </c>
      <c r="AF1565" s="17">
        <f t="shared" si="5937"/>
        <v>3086</v>
      </c>
      <c r="AG1565" s="17">
        <f t="shared" si="5938"/>
        <v>3084.5</v>
      </c>
      <c r="AH1565" s="17">
        <f>AH1570+AH1566</f>
        <v>0</v>
      </c>
      <c r="AI1565" s="17">
        <f>AI1570+AI1566</f>
        <v>0</v>
      </c>
      <c r="AJ1565" s="17">
        <f>AJ1570+AJ1566</f>
        <v>0</v>
      </c>
      <c r="AK1565" s="17">
        <f>AK1570+AK1566</f>
        <v>0</v>
      </c>
      <c r="AL1565" s="17">
        <f>AL1570+AL1566</f>
        <v>0</v>
      </c>
      <c r="AM1565" s="17">
        <f>AM1570+AM1566</f>
        <v>0</v>
      </c>
      <c r="AN1565" s="17">
        <f>AN1570+AN1566</f>
        <v>0</v>
      </c>
      <c r="AO1565" s="17">
        <f>AO1570+AO1566</f>
        <v>0</v>
      </c>
      <c r="AP1565" s="17">
        <f>AP1570+AP1566</f>
        <v>0</v>
      </c>
      <c r="AQ1565" s="17">
        <f>AQ1570+AQ1566</f>
        <v>0</v>
      </c>
      <c r="AR1565" s="17">
        <f>AR1570+AR1566</f>
        <v>0</v>
      </c>
      <c r="AS1565" s="17">
        <f>AS1570+AS1566</f>
        <v>0</v>
      </c>
      <c r="AT1565" s="17">
        <f>AT1570+AT1566</f>
        <v>0</v>
      </c>
      <c r="AU1565" s="17">
        <f>AU1570+AU1566</f>
        <v>0</v>
      </c>
      <c r="AV1565" s="17">
        <f>AV1570+AV1566</f>
        <v>0</v>
      </c>
      <c r="AW1565" s="17">
        <f t="shared" si="5880"/>
        <v>4916.3000000000002</v>
      </c>
      <c r="AX1565" s="17">
        <f t="shared" si="5881"/>
        <v>3086</v>
      </c>
      <c r="AY1565" s="17">
        <f t="shared" si="5882"/>
        <v>3084.5</v>
      </c>
      <c r="AZ1565" s="17">
        <f>AZ1570+AZ1566</f>
        <v>0</v>
      </c>
      <c r="BA1565" s="17">
        <f t="shared" si="5884"/>
        <v>4916.3000000000002</v>
      </c>
      <c r="BB1565" s="17">
        <f t="shared" si="5885"/>
        <v>3086</v>
      </c>
      <c r="BC1565" s="17">
        <f t="shared" si="5886"/>
        <v>3084.5</v>
      </c>
      <c r="BD1565" s="17">
        <f>BD1570+BD1566</f>
        <v>0</v>
      </c>
      <c r="BE1565" s="17">
        <f>BE1570+BE1566</f>
        <v>292.68299999999999</v>
      </c>
      <c r="BF1565" s="17">
        <f>BF1570+BF1566</f>
        <v>0</v>
      </c>
      <c r="BG1565" s="17">
        <f>BG1570+BG1566</f>
        <v>0</v>
      </c>
      <c r="BH1565" s="17">
        <f>BH1570+BH1566</f>
        <v>0</v>
      </c>
      <c r="BI1565" s="17">
        <f>BI1570+BI1566</f>
        <v>0</v>
      </c>
      <c r="BJ1565" s="17">
        <f>BJ1570+BJ1566</f>
        <v>0</v>
      </c>
      <c r="BK1565" s="17">
        <f>BK1570+BK1566</f>
        <v>0</v>
      </c>
      <c r="BL1565" s="17">
        <f>BL1570+BL1566</f>
        <v>0</v>
      </c>
      <c r="BM1565" s="17">
        <f>BM1570+BM1566</f>
        <v>0</v>
      </c>
      <c r="BN1565" s="17">
        <f>BN1570+BN1566</f>
        <v>0</v>
      </c>
      <c r="BO1565" s="17">
        <f t="shared" si="5845"/>
        <v>5208.9830000000002</v>
      </c>
      <c r="BP1565" s="17">
        <f t="shared" si="5846"/>
        <v>3086</v>
      </c>
      <c r="BQ1565" s="17">
        <f t="shared" si="5847"/>
        <v>3084.5</v>
      </c>
      <c r="BR1565" s="17">
        <f>BR1570+BR1566</f>
        <v>0</v>
      </c>
      <c r="BS1565" s="35"/>
      <c r="BT1565" s="35"/>
      <c r="BU1565" s="1"/>
      <c r="BV1565" s="1"/>
      <c r="BW1565" s="1"/>
      <c r="BX1565" s="1"/>
      <c r="BY1565" s="1"/>
      <c r="BZ1565" s="1"/>
      <c r="CA1565" s="1"/>
      <c r="CB1565" s="1"/>
    </row>
    <row r="1566" s="1" customFormat="1" ht="15">
      <c r="A1566" s="33" t="s">
        <v>517</v>
      </c>
      <c r="B1566" s="33" t="s">
        <v>36</v>
      </c>
      <c r="C1566" s="33" t="s">
        <v>38</v>
      </c>
      <c r="D1566" s="33" t="s">
        <v>430</v>
      </c>
      <c r="E1566" s="33"/>
      <c r="F1566" s="34" t="s">
        <v>87</v>
      </c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>
        <f t="shared" ref="AH1566:AH1570" si="6052">AH1567</f>
        <v>0</v>
      </c>
      <c r="AI1566" s="17">
        <f t="shared" ref="AI1566:AI1570" si="6053">AI1567</f>
        <v>0</v>
      </c>
      <c r="AJ1566" s="17">
        <f t="shared" ref="AJ1566:AJ1570" si="6054">AJ1567</f>
        <v>0</v>
      </c>
      <c r="AK1566" s="17">
        <f t="shared" ref="AK1566:AK1570" si="6055">AK1567</f>
        <v>345</v>
      </c>
      <c r="AL1566" s="17">
        <f t="shared" ref="AL1566:AL1570" si="6056">AL1567</f>
        <v>0</v>
      </c>
      <c r="AM1566" s="17">
        <f t="shared" ref="AM1566:AM1570" si="6057">AM1567</f>
        <v>0</v>
      </c>
      <c r="AN1566" s="17">
        <f t="shared" ref="AN1566:AN1570" si="6058">AN1567</f>
        <v>0</v>
      </c>
      <c r="AO1566" s="17">
        <f t="shared" ref="AO1566:AO1570" si="6059">AO1567</f>
        <v>0</v>
      </c>
      <c r="AP1566" s="17">
        <f t="shared" ref="AP1566:AP1570" si="6060">AP1567</f>
        <v>345</v>
      </c>
      <c r="AQ1566" s="17">
        <f t="shared" ref="AQ1566:AQ1570" si="6061">AQ1567</f>
        <v>0</v>
      </c>
      <c r="AR1566" s="17">
        <f t="shared" ref="AR1566:AR1570" si="6062">AR1567</f>
        <v>0</v>
      </c>
      <c r="AS1566" s="17">
        <f t="shared" ref="AS1566:AS1570" si="6063">AS1567</f>
        <v>0</v>
      </c>
      <c r="AT1566" s="17">
        <f t="shared" ref="AT1566:AT1570" si="6064">AT1567</f>
        <v>0</v>
      </c>
      <c r="AU1566" s="17">
        <f t="shared" ref="AU1566:AU1570" si="6065">AU1567</f>
        <v>345</v>
      </c>
      <c r="AV1566" s="17">
        <f t="shared" ref="AV1566:AV1570" si="6066">AV1567</f>
        <v>0</v>
      </c>
      <c r="AW1566" s="17">
        <f t="shared" si="5880"/>
        <v>345</v>
      </c>
      <c r="AX1566" s="17">
        <f t="shared" si="5881"/>
        <v>345</v>
      </c>
      <c r="AY1566" s="17">
        <f t="shared" si="5882"/>
        <v>345</v>
      </c>
      <c r="AZ1566" s="17">
        <f t="shared" ref="AZ1566:AZ1570" si="6067">AZ1567</f>
        <v>0</v>
      </c>
      <c r="BA1566" s="17">
        <f t="shared" si="5884"/>
        <v>345</v>
      </c>
      <c r="BB1566" s="17">
        <f t="shared" si="5885"/>
        <v>345</v>
      </c>
      <c r="BC1566" s="17">
        <f t="shared" si="5886"/>
        <v>345</v>
      </c>
      <c r="BD1566" s="17">
        <f t="shared" ref="BD1566:BD1570" si="6068">BD1567</f>
        <v>0</v>
      </c>
      <c r="BE1566" s="17">
        <f t="shared" ref="BE1566:BE1570" si="6069">BE1567</f>
        <v>0</v>
      </c>
      <c r="BF1566" s="17">
        <f t="shared" ref="BF1566:BF1570" si="6070">BF1567</f>
        <v>0</v>
      </c>
      <c r="BG1566" s="17">
        <f t="shared" ref="BG1566:BG1570" si="6071">BG1567</f>
        <v>0</v>
      </c>
      <c r="BH1566" s="17">
        <f t="shared" ref="BH1566:BH1570" si="6072">BH1567</f>
        <v>0</v>
      </c>
      <c r="BI1566" s="17">
        <f t="shared" ref="BI1566:BI1570" si="6073">BI1567</f>
        <v>0</v>
      </c>
      <c r="BJ1566" s="17">
        <f t="shared" ref="BJ1566:BJ1570" si="6074">BJ1567</f>
        <v>0</v>
      </c>
      <c r="BK1566" s="17">
        <f t="shared" ref="BK1566:BK1570" si="6075">BK1567</f>
        <v>0</v>
      </c>
      <c r="BL1566" s="17">
        <f t="shared" ref="BL1566:BL1570" si="6076">BL1567</f>
        <v>0</v>
      </c>
      <c r="BM1566" s="17">
        <f t="shared" ref="BM1566:BM1570" si="6077">BM1567</f>
        <v>0</v>
      </c>
      <c r="BN1566" s="17">
        <f t="shared" ref="BN1566:BN1570" si="6078">BN1567</f>
        <v>0</v>
      </c>
      <c r="BO1566" s="17">
        <f t="shared" si="5845"/>
        <v>345</v>
      </c>
      <c r="BP1566" s="17">
        <f t="shared" si="5846"/>
        <v>345</v>
      </c>
      <c r="BQ1566" s="17">
        <f t="shared" si="5847"/>
        <v>345</v>
      </c>
      <c r="BR1566" s="17">
        <f t="shared" ref="BR1566:BR1570" si="6079">BR1567</f>
        <v>0</v>
      </c>
      <c r="BS1566" s="35"/>
      <c r="BT1566" s="35"/>
      <c r="BU1566" s="1"/>
      <c r="BV1566" s="1"/>
      <c r="BW1566" s="1"/>
      <c r="BX1566" s="1"/>
      <c r="BY1566" s="1"/>
      <c r="BZ1566" s="1"/>
      <c r="CA1566" s="1"/>
      <c r="CB1566" s="1"/>
    </row>
    <row r="1567" s="1" customFormat="1" ht="15">
      <c r="A1567" s="33" t="s">
        <v>517</v>
      </c>
      <c r="B1567" s="33" t="s">
        <v>36</v>
      </c>
      <c r="C1567" s="33" t="s">
        <v>38</v>
      </c>
      <c r="D1567" s="33" t="s">
        <v>431</v>
      </c>
      <c r="E1567" s="33"/>
      <c r="F1567" s="34" t="s">
        <v>432</v>
      </c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>
        <f t="shared" si="6052"/>
        <v>0</v>
      </c>
      <c r="AI1567" s="17">
        <f t="shared" si="6053"/>
        <v>0</v>
      </c>
      <c r="AJ1567" s="17">
        <f t="shared" si="6054"/>
        <v>0</v>
      </c>
      <c r="AK1567" s="17">
        <f t="shared" si="6055"/>
        <v>345</v>
      </c>
      <c r="AL1567" s="17">
        <f t="shared" si="6056"/>
        <v>0</v>
      </c>
      <c r="AM1567" s="17">
        <f t="shared" si="6057"/>
        <v>0</v>
      </c>
      <c r="AN1567" s="17">
        <f t="shared" si="6058"/>
        <v>0</v>
      </c>
      <c r="AO1567" s="17">
        <f t="shared" si="6059"/>
        <v>0</v>
      </c>
      <c r="AP1567" s="17">
        <f t="shared" si="6060"/>
        <v>345</v>
      </c>
      <c r="AQ1567" s="17">
        <f t="shared" si="6061"/>
        <v>0</v>
      </c>
      <c r="AR1567" s="17">
        <f t="shared" si="6062"/>
        <v>0</v>
      </c>
      <c r="AS1567" s="17">
        <f t="shared" si="6063"/>
        <v>0</v>
      </c>
      <c r="AT1567" s="17">
        <f t="shared" si="6064"/>
        <v>0</v>
      </c>
      <c r="AU1567" s="17">
        <f t="shared" si="6065"/>
        <v>345</v>
      </c>
      <c r="AV1567" s="17">
        <f t="shared" si="6066"/>
        <v>0</v>
      </c>
      <c r="AW1567" s="17">
        <f t="shared" si="5880"/>
        <v>345</v>
      </c>
      <c r="AX1567" s="17">
        <f t="shared" si="5881"/>
        <v>345</v>
      </c>
      <c r="AY1567" s="17">
        <f t="shared" si="5882"/>
        <v>345</v>
      </c>
      <c r="AZ1567" s="17">
        <f t="shared" si="6067"/>
        <v>0</v>
      </c>
      <c r="BA1567" s="17">
        <f t="shared" si="5884"/>
        <v>345</v>
      </c>
      <c r="BB1567" s="17">
        <f t="shared" si="5885"/>
        <v>345</v>
      </c>
      <c r="BC1567" s="17">
        <f t="shared" si="5886"/>
        <v>345</v>
      </c>
      <c r="BD1567" s="17">
        <f t="shared" si="6068"/>
        <v>0</v>
      </c>
      <c r="BE1567" s="17">
        <f t="shared" si="6069"/>
        <v>0</v>
      </c>
      <c r="BF1567" s="17">
        <f t="shared" si="6070"/>
        <v>0</v>
      </c>
      <c r="BG1567" s="17">
        <f t="shared" si="6071"/>
        <v>0</v>
      </c>
      <c r="BH1567" s="17">
        <f t="shared" si="6072"/>
        <v>0</v>
      </c>
      <c r="BI1567" s="17">
        <f t="shared" si="6073"/>
        <v>0</v>
      </c>
      <c r="BJ1567" s="17">
        <f t="shared" si="6074"/>
        <v>0</v>
      </c>
      <c r="BK1567" s="17">
        <f t="shared" si="6075"/>
        <v>0</v>
      </c>
      <c r="BL1567" s="17">
        <f t="shared" si="6076"/>
        <v>0</v>
      </c>
      <c r="BM1567" s="17">
        <f t="shared" si="6077"/>
        <v>0</v>
      </c>
      <c r="BN1567" s="17">
        <f t="shared" si="6078"/>
        <v>0</v>
      </c>
      <c r="BO1567" s="17">
        <f t="shared" si="5845"/>
        <v>345</v>
      </c>
      <c r="BP1567" s="17">
        <f t="shared" si="5846"/>
        <v>345</v>
      </c>
      <c r="BQ1567" s="17">
        <f t="shared" si="5847"/>
        <v>345</v>
      </c>
      <c r="BR1567" s="17">
        <f t="shared" si="6079"/>
        <v>0</v>
      </c>
      <c r="BS1567" s="35"/>
      <c r="BT1567" s="35"/>
      <c r="BU1567" s="1"/>
      <c r="BV1567" s="1"/>
      <c r="BW1567" s="1"/>
      <c r="BX1567" s="1"/>
      <c r="BY1567" s="1"/>
      <c r="BZ1567" s="1"/>
      <c r="CA1567" s="1"/>
      <c r="CB1567" s="1"/>
    </row>
    <row r="1568" s="1" customFormat="1" ht="15">
      <c r="A1568" s="33" t="s">
        <v>517</v>
      </c>
      <c r="B1568" s="33" t="s">
        <v>36</v>
      </c>
      <c r="C1568" s="33" t="s">
        <v>38</v>
      </c>
      <c r="D1568" s="33" t="s">
        <v>433</v>
      </c>
      <c r="E1568" s="33"/>
      <c r="F1568" s="34" t="s">
        <v>434</v>
      </c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>
        <f t="shared" si="6052"/>
        <v>0</v>
      </c>
      <c r="AI1568" s="17">
        <f t="shared" si="6053"/>
        <v>0</v>
      </c>
      <c r="AJ1568" s="17">
        <f t="shared" si="6054"/>
        <v>0</v>
      </c>
      <c r="AK1568" s="17">
        <f t="shared" si="6055"/>
        <v>345</v>
      </c>
      <c r="AL1568" s="17">
        <f t="shared" si="6056"/>
        <v>0</v>
      </c>
      <c r="AM1568" s="17">
        <f t="shared" si="6057"/>
        <v>0</v>
      </c>
      <c r="AN1568" s="17">
        <f t="shared" si="6058"/>
        <v>0</v>
      </c>
      <c r="AO1568" s="17">
        <f t="shared" si="6059"/>
        <v>0</v>
      </c>
      <c r="AP1568" s="17">
        <f t="shared" si="6060"/>
        <v>345</v>
      </c>
      <c r="AQ1568" s="17">
        <f t="shared" si="6061"/>
        <v>0</v>
      </c>
      <c r="AR1568" s="17">
        <f t="shared" si="6062"/>
        <v>0</v>
      </c>
      <c r="AS1568" s="17">
        <f t="shared" si="6063"/>
        <v>0</v>
      </c>
      <c r="AT1568" s="17">
        <f t="shared" si="6064"/>
        <v>0</v>
      </c>
      <c r="AU1568" s="17">
        <f t="shared" si="6065"/>
        <v>345</v>
      </c>
      <c r="AV1568" s="17">
        <f t="shared" si="6066"/>
        <v>0</v>
      </c>
      <c r="AW1568" s="17">
        <f t="shared" si="5880"/>
        <v>345</v>
      </c>
      <c r="AX1568" s="17">
        <f t="shared" si="5881"/>
        <v>345</v>
      </c>
      <c r="AY1568" s="17">
        <f t="shared" si="5882"/>
        <v>345</v>
      </c>
      <c r="AZ1568" s="17">
        <f t="shared" si="6067"/>
        <v>0</v>
      </c>
      <c r="BA1568" s="17">
        <f t="shared" si="5884"/>
        <v>345</v>
      </c>
      <c r="BB1568" s="17">
        <f t="shared" si="5885"/>
        <v>345</v>
      </c>
      <c r="BC1568" s="17">
        <f t="shared" si="5886"/>
        <v>345</v>
      </c>
      <c r="BD1568" s="17">
        <f t="shared" si="6068"/>
        <v>0</v>
      </c>
      <c r="BE1568" s="17">
        <f t="shared" si="6069"/>
        <v>0</v>
      </c>
      <c r="BF1568" s="17">
        <f t="shared" si="6070"/>
        <v>0</v>
      </c>
      <c r="BG1568" s="17">
        <f t="shared" si="6071"/>
        <v>0</v>
      </c>
      <c r="BH1568" s="17">
        <f t="shared" si="6072"/>
        <v>0</v>
      </c>
      <c r="BI1568" s="17">
        <f t="shared" si="6073"/>
        <v>0</v>
      </c>
      <c r="BJ1568" s="17">
        <f t="shared" si="6074"/>
        <v>0</v>
      </c>
      <c r="BK1568" s="17">
        <f t="shared" si="6075"/>
        <v>0</v>
      </c>
      <c r="BL1568" s="17">
        <f t="shared" si="6076"/>
        <v>0</v>
      </c>
      <c r="BM1568" s="17">
        <f t="shared" si="6077"/>
        <v>0</v>
      </c>
      <c r="BN1568" s="17">
        <f t="shared" si="6078"/>
        <v>0</v>
      </c>
      <c r="BO1568" s="17">
        <f t="shared" si="5845"/>
        <v>345</v>
      </c>
      <c r="BP1568" s="17">
        <f t="shared" si="5846"/>
        <v>345</v>
      </c>
      <c r="BQ1568" s="17">
        <f t="shared" si="5847"/>
        <v>345</v>
      </c>
      <c r="BR1568" s="17">
        <f t="shared" si="6079"/>
        <v>0</v>
      </c>
      <c r="BS1568" s="35"/>
      <c r="BT1568" s="35"/>
      <c r="BU1568" s="1"/>
      <c r="BV1568" s="1"/>
      <c r="BW1568" s="1"/>
      <c r="BX1568" s="1"/>
      <c r="BY1568" s="1"/>
      <c r="BZ1568" s="1"/>
      <c r="CA1568" s="1"/>
      <c r="CB1568" s="1"/>
    </row>
    <row r="1569" s="1" customFormat="1" ht="15">
      <c r="A1569" s="33" t="s">
        <v>517</v>
      </c>
      <c r="B1569" s="33" t="s">
        <v>36</v>
      </c>
      <c r="C1569" s="33" t="s">
        <v>38</v>
      </c>
      <c r="D1569" s="33" t="s">
        <v>433</v>
      </c>
      <c r="E1569" s="33" t="s">
        <v>141</v>
      </c>
      <c r="F1569" s="34" t="s">
        <v>142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>
        <v>345</v>
      </c>
      <c r="AL1569" s="17"/>
      <c r="AM1569" s="17"/>
      <c r="AN1569" s="17"/>
      <c r="AO1569" s="17"/>
      <c r="AP1569" s="17">
        <v>345</v>
      </c>
      <c r="AQ1569" s="17"/>
      <c r="AR1569" s="17"/>
      <c r="AS1569" s="17"/>
      <c r="AT1569" s="17"/>
      <c r="AU1569" s="17">
        <v>345</v>
      </c>
      <c r="AV1569" s="17"/>
      <c r="AW1569" s="17">
        <f t="shared" si="5880"/>
        <v>345</v>
      </c>
      <c r="AX1569" s="17">
        <f t="shared" si="5881"/>
        <v>345</v>
      </c>
      <c r="AY1569" s="17">
        <f t="shared" si="5882"/>
        <v>345</v>
      </c>
      <c r="AZ1569" s="17"/>
      <c r="BA1569" s="17">
        <f t="shared" si="5884"/>
        <v>345</v>
      </c>
      <c r="BB1569" s="17">
        <f t="shared" si="5885"/>
        <v>345</v>
      </c>
      <c r="BC1569" s="17">
        <f t="shared" si="5886"/>
        <v>345</v>
      </c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>
        <f t="shared" si="5845"/>
        <v>345</v>
      </c>
      <c r="BP1569" s="17">
        <f t="shared" si="5846"/>
        <v>345</v>
      </c>
      <c r="BQ1569" s="17">
        <f t="shared" si="5847"/>
        <v>345</v>
      </c>
      <c r="BR1569" s="17"/>
      <c r="BS1569" s="35"/>
      <c r="BT1569" s="35"/>
      <c r="BU1569" s="1"/>
      <c r="BV1569" s="1"/>
      <c r="BW1569" s="1"/>
      <c r="BX1569" s="1"/>
      <c r="BY1569" s="1"/>
      <c r="BZ1569" s="1"/>
      <c r="CA1569" s="1"/>
      <c r="CB1569" s="1"/>
    </row>
    <row r="1570" s="1" customFormat="1" ht="15" hidden="1">
      <c r="A1570" s="33" t="s">
        <v>517</v>
      </c>
      <c r="B1570" s="33" t="s">
        <v>36</v>
      </c>
      <c r="C1570" s="33" t="s">
        <v>38</v>
      </c>
      <c r="D1570" s="33" t="s">
        <v>246</v>
      </c>
      <c r="E1570" s="33"/>
      <c r="F1570" s="34" t="s">
        <v>43</v>
      </c>
      <c r="G1570" s="17">
        <f t="shared" si="6034"/>
        <v>4886.3000000000002</v>
      </c>
      <c r="H1570" s="17">
        <f t="shared" si="6035"/>
        <v>3056</v>
      </c>
      <c r="I1570" s="17">
        <f t="shared" si="6036"/>
        <v>3054.5</v>
      </c>
      <c r="J1570" s="17">
        <f t="shared" si="6037"/>
        <v>0</v>
      </c>
      <c r="K1570" s="17">
        <f t="shared" si="6038"/>
        <v>0</v>
      </c>
      <c r="L1570" s="17">
        <f t="shared" si="6039"/>
        <v>0</v>
      </c>
      <c r="M1570" s="17">
        <f t="shared" si="5985"/>
        <v>4886.3000000000002</v>
      </c>
      <c r="N1570" s="17">
        <f t="shared" si="5986"/>
        <v>3056</v>
      </c>
      <c r="O1570" s="17">
        <f t="shared" si="5987"/>
        <v>3054.5</v>
      </c>
      <c r="P1570" s="17">
        <f t="shared" si="6040"/>
        <v>0</v>
      </c>
      <c r="Q1570" s="17">
        <f t="shared" si="6041"/>
        <v>0</v>
      </c>
      <c r="R1570" s="17">
        <f t="shared" si="6042"/>
        <v>0</v>
      </c>
      <c r="S1570" s="17">
        <f t="shared" si="6043"/>
        <v>30</v>
      </c>
      <c r="T1570" s="17">
        <f t="shared" si="6044"/>
        <v>30</v>
      </c>
      <c r="U1570" s="17">
        <f t="shared" si="6045"/>
        <v>0</v>
      </c>
      <c r="V1570" s="17">
        <f t="shared" si="6046"/>
        <v>30</v>
      </c>
      <c r="W1570" s="17">
        <f t="shared" si="6047"/>
        <v>0</v>
      </c>
      <c r="X1570" s="17">
        <f t="shared" si="6048"/>
        <v>0</v>
      </c>
      <c r="Y1570" s="17">
        <f t="shared" si="5933"/>
        <v>4916.3000000000002</v>
      </c>
      <c r="Z1570" s="17">
        <f t="shared" si="5934"/>
        <v>3086</v>
      </c>
      <c r="AA1570" s="17">
        <f t="shared" si="5935"/>
        <v>3084.5</v>
      </c>
      <c r="AB1570" s="17">
        <f t="shared" si="6049"/>
        <v>0</v>
      </c>
      <c r="AC1570" s="17">
        <f t="shared" si="6050"/>
        <v>0</v>
      </c>
      <c r="AD1570" s="17">
        <f t="shared" si="6051"/>
        <v>0</v>
      </c>
      <c r="AE1570" s="17">
        <f t="shared" si="5936"/>
        <v>4916.3000000000002</v>
      </c>
      <c r="AF1570" s="17">
        <f t="shared" si="5937"/>
        <v>3086</v>
      </c>
      <c r="AG1570" s="17">
        <f t="shared" si="5938"/>
        <v>3084.5</v>
      </c>
      <c r="AH1570" s="17">
        <f t="shared" si="6052"/>
        <v>0</v>
      </c>
      <c r="AI1570" s="17">
        <f t="shared" si="6053"/>
        <v>0</v>
      </c>
      <c r="AJ1570" s="17">
        <f t="shared" si="6054"/>
        <v>0</v>
      </c>
      <c r="AK1570" s="17">
        <f t="shared" si="6055"/>
        <v>-345</v>
      </c>
      <c r="AL1570" s="17">
        <f t="shared" si="6056"/>
        <v>0</v>
      </c>
      <c r="AM1570" s="17">
        <f t="shared" si="6057"/>
        <v>0</v>
      </c>
      <c r="AN1570" s="17">
        <f t="shared" si="6058"/>
        <v>0</v>
      </c>
      <c r="AO1570" s="17">
        <f t="shared" si="6059"/>
        <v>0</v>
      </c>
      <c r="AP1570" s="17">
        <f t="shared" si="6060"/>
        <v>-345</v>
      </c>
      <c r="AQ1570" s="17">
        <f t="shared" si="6061"/>
        <v>0</v>
      </c>
      <c r="AR1570" s="17">
        <f t="shared" si="6062"/>
        <v>0</v>
      </c>
      <c r="AS1570" s="17">
        <f t="shared" si="6063"/>
        <v>0</v>
      </c>
      <c r="AT1570" s="17">
        <f t="shared" si="6064"/>
        <v>0</v>
      </c>
      <c r="AU1570" s="17">
        <f t="shared" si="6065"/>
        <v>-345</v>
      </c>
      <c r="AV1570" s="17">
        <f t="shared" si="6066"/>
        <v>0</v>
      </c>
      <c r="AW1570" s="17">
        <f t="shared" si="5880"/>
        <v>4571.3000000000002</v>
      </c>
      <c r="AX1570" s="17">
        <f t="shared" si="5881"/>
        <v>2741</v>
      </c>
      <c r="AY1570" s="17">
        <f t="shared" si="5882"/>
        <v>2739.5</v>
      </c>
      <c r="AZ1570" s="17">
        <f t="shared" si="6067"/>
        <v>0</v>
      </c>
      <c r="BA1570" s="17">
        <f t="shared" si="5884"/>
        <v>4571.3000000000002</v>
      </c>
      <c r="BB1570" s="17">
        <f t="shared" si="5885"/>
        <v>2741</v>
      </c>
      <c r="BC1570" s="17">
        <f t="shared" si="5886"/>
        <v>2739.5</v>
      </c>
      <c r="BD1570" s="17">
        <f t="shared" si="6068"/>
        <v>0</v>
      </c>
      <c r="BE1570" s="17">
        <f t="shared" si="6069"/>
        <v>292.68299999999999</v>
      </c>
      <c r="BF1570" s="17">
        <f t="shared" si="6070"/>
        <v>0</v>
      </c>
      <c r="BG1570" s="17">
        <f t="shared" si="6071"/>
        <v>0</v>
      </c>
      <c r="BH1570" s="17">
        <f t="shared" si="6072"/>
        <v>0</v>
      </c>
      <c r="BI1570" s="17">
        <f t="shared" si="6073"/>
        <v>0</v>
      </c>
      <c r="BJ1570" s="17">
        <f t="shared" si="6074"/>
        <v>0</v>
      </c>
      <c r="BK1570" s="17">
        <f t="shared" si="6075"/>
        <v>0</v>
      </c>
      <c r="BL1570" s="17">
        <f t="shared" si="6076"/>
        <v>0</v>
      </c>
      <c r="BM1570" s="17">
        <f t="shared" si="6077"/>
        <v>0</v>
      </c>
      <c r="BN1570" s="17">
        <f t="shared" si="6078"/>
        <v>0</v>
      </c>
      <c r="BO1570" s="17">
        <f t="shared" si="5845"/>
        <v>4863.9830000000002</v>
      </c>
      <c r="BP1570" s="17">
        <f t="shared" si="5846"/>
        <v>2741</v>
      </c>
      <c r="BQ1570" s="17">
        <f t="shared" si="5847"/>
        <v>2739.5</v>
      </c>
      <c r="BR1570" s="17">
        <f t="shared" si="6079"/>
        <v>0</v>
      </c>
      <c r="BS1570" s="35">
        <v>0</v>
      </c>
      <c r="BT1570" s="35"/>
      <c r="BU1570" s="1"/>
      <c r="BV1570" s="1"/>
      <c r="BW1570" s="1"/>
      <c r="BX1570" s="1"/>
      <c r="BY1570" s="1"/>
      <c r="BZ1570" s="1"/>
      <c r="CA1570" s="1"/>
      <c r="CB1570" s="1"/>
    </row>
    <row r="1571" s="1" customFormat="1" ht="45">
      <c r="A1571" s="33" t="s">
        <v>517</v>
      </c>
      <c r="B1571" s="33" t="s">
        <v>36</v>
      </c>
      <c r="C1571" s="33" t="s">
        <v>38</v>
      </c>
      <c r="D1571" s="33" t="s">
        <v>247</v>
      </c>
      <c r="E1571" s="33"/>
      <c r="F1571" s="34" t="s">
        <v>248</v>
      </c>
      <c r="G1571" s="17">
        <f>G1572+G1574+G1578+G1576</f>
        <v>4886.3000000000002</v>
      </c>
      <c r="H1571" s="17">
        <f>H1572+H1574+H1578+H1576</f>
        <v>3056</v>
      </c>
      <c r="I1571" s="17">
        <f>I1572+I1574+I1578+I1576</f>
        <v>3054.5</v>
      </c>
      <c r="J1571" s="17">
        <f>J1572+J1574+J1578+J1576</f>
        <v>0</v>
      </c>
      <c r="K1571" s="17">
        <f>K1572+K1574+K1578+K1576</f>
        <v>0</v>
      </c>
      <c r="L1571" s="17">
        <f>L1572+L1574+L1578+L1576</f>
        <v>0</v>
      </c>
      <c r="M1571" s="17">
        <f t="shared" si="5985"/>
        <v>4886.3000000000002</v>
      </c>
      <c r="N1571" s="17">
        <f t="shared" si="5986"/>
        <v>3056</v>
      </c>
      <c r="O1571" s="17">
        <f t="shared" si="5987"/>
        <v>3054.5</v>
      </c>
      <c r="P1571" s="17">
        <f>P1572+P1574+P1578+P1576</f>
        <v>0</v>
      </c>
      <c r="Q1571" s="17">
        <f>Q1572+Q1574+Q1578+Q1576</f>
        <v>0</v>
      </c>
      <c r="R1571" s="17">
        <f>R1572+R1574+R1578+R1576</f>
        <v>0</v>
      </c>
      <c r="S1571" s="17">
        <f>S1572+S1574+S1578+S1576</f>
        <v>30</v>
      </c>
      <c r="T1571" s="17">
        <f>T1572+T1574+T1578+T1576</f>
        <v>30</v>
      </c>
      <c r="U1571" s="17">
        <f>U1572+U1574+U1578+U1576</f>
        <v>0</v>
      </c>
      <c r="V1571" s="17">
        <f>V1572+V1574+V1578+V1576</f>
        <v>30</v>
      </c>
      <c r="W1571" s="17">
        <f>W1572+W1574+W1578+W1576</f>
        <v>0</v>
      </c>
      <c r="X1571" s="17">
        <f>X1572+X1574+X1578+X1576</f>
        <v>0</v>
      </c>
      <c r="Y1571" s="17">
        <f t="shared" si="5933"/>
        <v>4916.3000000000002</v>
      </c>
      <c r="Z1571" s="17">
        <f t="shared" si="5934"/>
        <v>3086</v>
      </c>
      <c r="AA1571" s="17">
        <f t="shared" si="5935"/>
        <v>3084.5</v>
      </c>
      <c r="AB1571" s="17">
        <f>AB1572+AB1574+AB1578+AB1576</f>
        <v>0</v>
      </c>
      <c r="AC1571" s="17">
        <f>AC1572+AC1574+AC1578+AC1576</f>
        <v>0</v>
      </c>
      <c r="AD1571" s="17">
        <f>AD1572+AD1574+AD1578+AD1576</f>
        <v>0</v>
      </c>
      <c r="AE1571" s="17">
        <f t="shared" si="5936"/>
        <v>4916.3000000000002</v>
      </c>
      <c r="AF1571" s="17">
        <f t="shared" si="5937"/>
        <v>3086</v>
      </c>
      <c r="AG1571" s="17">
        <f t="shared" si="5938"/>
        <v>3084.5</v>
      </c>
      <c r="AH1571" s="17">
        <f>AH1572+AH1574+AH1578+AH1576</f>
        <v>0</v>
      </c>
      <c r="AI1571" s="17">
        <f>AI1572+AI1574+AI1578+AI1576</f>
        <v>0</v>
      </c>
      <c r="AJ1571" s="17">
        <f>AJ1572+AJ1574+AJ1578+AJ1576</f>
        <v>0</v>
      </c>
      <c r="AK1571" s="17">
        <f>AK1572+AK1574+AK1578+AK1576</f>
        <v>-345</v>
      </c>
      <c r="AL1571" s="17">
        <f>AL1572+AL1574+AL1578+AL1576</f>
        <v>0</v>
      </c>
      <c r="AM1571" s="17">
        <f>AM1572+AM1574+AM1578+AM1576</f>
        <v>0</v>
      </c>
      <c r="AN1571" s="17">
        <f>AN1572+AN1574+AN1578+AN1576</f>
        <v>0</v>
      </c>
      <c r="AO1571" s="17">
        <f>AO1572+AO1574+AO1578+AO1576</f>
        <v>0</v>
      </c>
      <c r="AP1571" s="17">
        <f>AP1572+AP1574+AP1578+AP1576</f>
        <v>-345</v>
      </c>
      <c r="AQ1571" s="17">
        <f>AQ1572+AQ1574+AQ1578+AQ1576</f>
        <v>0</v>
      </c>
      <c r="AR1571" s="17">
        <f>AR1572+AR1574+AR1578+AR1576</f>
        <v>0</v>
      </c>
      <c r="AS1571" s="17">
        <f>AS1572+AS1574+AS1578+AS1576</f>
        <v>0</v>
      </c>
      <c r="AT1571" s="17">
        <f>AT1572+AT1574+AT1578+AT1576</f>
        <v>0</v>
      </c>
      <c r="AU1571" s="17">
        <f>AU1572+AU1574+AU1578+AU1576</f>
        <v>-345</v>
      </c>
      <c r="AV1571" s="17">
        <f>AV1572+AV1574+AV1578+AV1576</f>
        <v>0</v>
      </c>
      <c r="AW1571" s="17">
        <f t="shared" si="5880"/>
        <v>4571.3000000000002</v>
      </c>
      <c r="AX1571" s="17">
        <f t="shared" si="5881"/>
        <v>2741</v>
      </c>
      <c r="AY1571" s="17">
        <f t="shared" si="5882"/>
        <v>2739.5</v>
      </c>
      <c r="AZ1571" s="17">
        <f>AZ1572+AZ1574+AZ1578+AZ1576</f>
        <v>0</v>
      </c>
      <c r="BA1571" s="17">
        <f t="shared" si="5884"/>
        <v>4571.3000000000002</v>
      </c>
      <c r="BB1571" s="17">
        <f t="shared" si="5885"/>
        <v>2741</v>
      </c>
      <c r="BC1571" s="17">
        <f t="shared" si="5886"/>
        <v>2739.5</v>
      </c>
      <c r="BD1571" s="17">
        <f>BD1572+BD1574+BD1578+BD1576</f>
        <v>0</v>
      </c>
      <c r="BE1571" s="17">
        <f>BE1572+BE1574+BE1578+BE1576</f>
        <v>292.68299999999999</v>
      </c>
      <c r="BF1571" s="17">
        <f>BF1572+BF1574+BF1578+BF1576</f>
        <v>0</v>
      </c>
      <c r="BG1571" s="17">
        <f>BG1572+BG1574+BG1578+BG1576</f>
        <v>0</v>
      </c>
      <c r="BH1571" s="17">
        <f>BH1572+BH1574+BH1578+BH1576</f>
        <v>0</v>
      </c>
      <c r="BI1571" s="17">
        <f>BI1572+BI1574+BI1578+BI1576</f>
        <v>0</v>
      </c>
      <c r="BJ1571" s="17">
        <f>BJ1572+BJ1574+BJ1578+BJ1576</f>
        <v>0</v>
      </c>
      <c r="BK1571" s="17">
        <f>BK1572+BK1574+BK1578+BK1576</f>
        <v>0</v>
      </c>
      <c r="BL1571" s="17">
        <f>BL1572+BL1574+BL1578+BL1576</f>
        <v>0</v>
      </c>
      <c r="BM1571" s="17">
        <f>BM1572+BM1574+BM1578+BM1576</f>
        <v>0</v>
      </c>
      <c r="BN1571" s="17">
        <f>BN1572+BN1574+BN1578+BN1576</f>
        <v>0</v>
      </c>
      <c r="BO1571" s="17">
        <f t="shared" si="5845"/>
        <v>4863.9830000000002</v>
      </c>
      <c r="BP1571" s="17">
        <f t="shared" si="5846"/>
        <v>2741</v>
      </c>
      <c r="BQ1571" s="17">
        <f t="shared" si="5847"/>
        <v>2739.5</v>
      </c>
      <c r="BR1571" s="17">
        <f>BR1572+BR1574+BR1578+BR1576</f>
        <v>0</v>
      </c>
      <c r="BS1571" s="35"/>
      <c r="BT1571" s="35"/>
      <c r="BU1571" s="1"/>
      <c r="BV1571" s="1"/>
      <c r="BW1571" s="1"/>
      <c r="BX1571" s="1"/>
      <c r="BY1571" s="1"/>
      <c r="BZ1571" s="1"/>
      <c r="CA1571" s="1"/>
      <c r="CB1571" s="1"/>
    </row>
    <row r="1572" s="1" customFormat="1" ht="30">
      <c r="A1572" s="33" t="s">
        <v>517</v>
      </c>
      <c r="B1572" s="33" t="s">
        <v>36</v>
      </c>
      <c r="C1572" s="33" t="s">
        <v>38</v>
      </c>
      <c r="D1572" s="33" t="s">
        <v>435</v>
      </c>
      <c r="E1572" s="33"/>
      <c r="F1572" s="34" t="s">
        <v>436</v>
      </c>
      <c r="G1572" s="17">
        <f>G1573</f>
        <v>3386.5999999999999</v>
      </c>
      <c r="H1572" s="17">
        <f>H1573</f>
        <v>1556.3000000000002</v>
      </c>
      <c r="I1572" s="17">
        <f>I1573</f>
        <v>1554.8000000000002</v>
      </c>
      <c r="J1572" s="17">
        <f>J1573</f>
        <v>0</v>
      </c>
      <c r="K1572" s="17">
        <f>K1573</f>
        <v>0</v>
      </c>
      <c r="L1572" s="17">
        <f>L1573</f>
        <v>0</v>
      </c>
      <c r="M1572" s="17">
        <f t="shared" si="5985"/>
        <v>3386.5999999999999</v>
      </c>
      <c r="N1572" s="17">
        <f t="shared" si="5986"/>
        <v>1556.3000000000002</v>
      </c>
      <c r="O1572" s="17">
        <f t="shared" si="5987"/>
        <v>1554.8000000000002</v>
      </c>
      <c r="P1572" s="17">
        <f>P1573</f>
        <v>0</v>
      </c>
      <c r="Q1572" s="17">
        <f>Q1573</f>
        <v>0</v>
      </c>
      <c r="R1572" s="17">
        <f>R1573</f>
        <v>0</v>
      </c>
      <c r="S1572" s="17">
        <f>S1573</f>
        <v>0</v>
      </c>
      <c r="T1572" s="17">
        <f>T1573</f>
        <v>0</v>
      </c>
      <c r="U1572" s="17">
        <f>U1573</f>
        <v>0</v>
      </c>
      <c r="V1572" s="17">
        <f>V1573</f>
        <v>0</v>
      </c>
      <c r="W1572" s="17">
        <f>W1573</f>
        <v>0</v>
      </c>
      <c r="X1572" s="17">
        <f>X1573</f>
        <v>0</v>
      </c>
      <c r="Y1572" s="17">
        <f t="shared" si="5933"/>
        <v>3386.5999999999999</v>
      </c>
      <c r="Z1572" s="17">
        <f t="shared" si="5934"/>
        <v>1556.3000000000002</v>
      </c>
      <c r="AA1572" s="17">
        <f t="shared" si="5935"/>
        <v>1554.8000000000002</v>
      </c>
      <c r="AB1572" s="17">
        <f>AB1573</f>
        <v>0</v>
      </c>
      <c r="AC1572" s="17">
        <f>AC1573</f>
        <v>0</v>
      </c>
      <c r="AD1572" s="17">
        <f>AD1573</f>
        <v>0</v>
      </c>
      <c r="AE1572" s="17">
        <f t="shared" si="5936"/>
        <v>3386.5999999999999</v>
      </c>
      <c r="AF1572" s="17">
        <f t="shared" si="5937"/>
        <v>1556.3000000000002</v>
      </c>
      <c r="AG1572" s="17">
        <f t="shared" si="5938"/>
        <v>1554.8000000000002</v>
      </c>
      <c r="AH1572" s="17">
        <f>AH1573</f>
        <v>0</v>
      </c>
      <c r="AI1572" s="17">
        <f>AI1573</f>
        <v>0</v>
      </c>
      <c r="AJ1572" s="17">
        <f>AJ1573</f>
        <v>0</v>
      </c>
      <c r="AK1572" s="17">
        <f>AK1573</f>
        <v>0</v>
      </c>
      <c r="AL1572" s="17">
        <f>AL1573</f>
        <v>0</v>
      </c>
      <c r="AM1572" s="17">
        <f>AM1573</f>
        <v>0</v>
      </c>
      <c r="AN1572" s="17">
        <f>AN1573</f>
        <v>0</v>
      </c>
      <c r="AO1572" s="17">
        <f>AO1573</f>
        <v>0</v>
      </c>
      <c r="AP1572" s="17">
        <f>AP1573</f>
        <v>0</v>
      </c>
      <c r="AQ1572" s="17">
        <f>AQ1573</f>
        <v>0</v>
      </c>
      <c r="AR1572" s="17">
        <f>AR1573</f>
        <v>0</v>
      </c>
      <c r="AS1572" s="17">
        <f>AS1573</f>
        <v>0</v>
      </c>
      <c r="AT1572" s="17">
        <f>AT1573</f>
        <v>0</v>
      </c>
      <c r="AU1572" s="17">
        <f>AU1573</f>
        <v>0</v>
      </c>
      <c r="AV1572" s="17">
        <f>AV1573</f>
        <v>0</v>
      </c>
      <c r="AW1572" s="17">
        <f t="shared" si="5880"/>
        <v>3386.5999999999999</v>
      </c>
      <c r="AX1572" s="17">
        <f t="shared" si="5881"/>
        <v>1556.3000000000002</v>
      </c>
      <c r="AY1572" s="17">
        <f t="shared" si="5882"/>
        <v>1554.8000000000002</v>
      </c>
      <c r="AZ1572" s="17">
        <f>AZ1573</f>
        <v>0</v>
      </c>
      <c r="BA1572" s="17">
        <f t="shared" si="5884"/>
        <v>3386.5999999999999</v>
      </c>
      <c r="BB1572" s="17">
        <f t="shared" si="5885"/>
        <v>1556.3000000000002</v>
      </c>
      <c r="BC1572" s="17">
        <f t="shared" si="5886"/>
        <v>1554.8000000000002</v>
      </c>
      <c r="BD1572" s="17">
        <f>BD1573</f>
        <v>0</v>
      </c>
      <c r="BE1572" s="17">
        <f>BE1573</f>
        <v>292.68299999999999</v>
      </c>
      <c r="BF1572" s="17">
        <f>BF1573</f>
        <v>0</v>
      </c>
      <c r="BG1572" s="17">
        <f>BG1573</f>
        <v>0</v>
      </c>
      <c r="BH1572" s="17">
        <f>BH1573</f>
        <v>0</v>
      </c>
      <c r="BI1572" s="17">
        <f>BI1573</f>
        <v>0</v>
      </c>
      <c r="BJ1572" s="17">
        <f>BJ1573</f>
        <v>0</v>
      </c>
      <c r="BK1572" s="17">
        <f>BK1573</f>
        <v>0</v>
      </c>
      <c r="BL1572" s="17">
        <f>BL1573</f>
        <v>0</v>
      </c>
      <c r="BM1572" s="17">
        <f>BM1573</f>
        <v>0</v>
      </c>
      <c r="BN1572" s="17">
        <f>BN1573</f>
        <v>0</v>
      </c>
      <c r="BO1572" s="17">
        <f t="shared" si="5845"/>
        <v>3679.2829999999999</v>
      </c>
      <c r="BP1572" s="17">
        <f t="shared" si="5846"/>
        <v>1556.3000000000002</v>
      </c>
      <c r="BQ1572" s="17">
        <f t="shared" si="5847"/>
        <v>1554.8000000000002</v>
      </c>
      <c r="BR1572" s="17">
        <f>BR1573</f>
        <v>0</v>
      </c>
      <c r="BS1572" s="35"/>
      <c r="BT1572" s="35"/>
      <c r="BU1572" s="1"/>
      <c r="BV1572" s="1"/>
      <c r="BW1572" s="1"/>
      <c r="BX1572" s="1"/>
      <c r="BY1572" s="1"/>
      <c r="BZ1572" s="1"/>
      <c r="CA1572" s="1"/>
      <c r="CB1572" s="1"/>
    </row>
    <row r="1573" s="1" customFormat="1" ht="30">
      <c r="A1573" s="33" t="s">
        <v>517</v>
      </c>
      <c r="B1573" s="33" t="s">
        <v>36</v>
      </c>
      <c r="C1573" s="33" t="s">
        <v>38</v>
      </c>
      <c r="D1573" s="33" t="s">
        <v>435</v>
      </c>
      <c r="E1573" s="33" t="s">
        <v>48</v>
      </c>
      <c r="F1573" s="34" t="s">
        <v>49</v>
      </c>
      <c r="G1573" s="17">
        <v>3386.5999999999999</v>
      </c>
      <c r="H1573" s="17">
        <v>1556.3000000000002</v>
      </c>
      <c r="I1573" s="17">
        <v>1554.8000000000002</v>
      </c>
      <c r="J1573" s="17"/>
      <c r="K1573" s="17"/>
      <c r="L1573" s="17"/>
      <c r="M1573" s="17">
        <f t="shared" si="5985"/>
        <v>3386.5999999999999</v>
      </c>
      <c r="N1573" s="17">
        <f t="shared" si="5986"/>
        <v>1556.3000000000002</v>
      </c>
      <c r="O1573" s="17">
        <f t="shared" si="5987"/>
        <v>1554.8000000000002</v>
      </c>
      <c r="P1573" s="17"/>
      <c r="Q1573" s="17"/>
      <c r="R1573" s="17"/>
      <c r="S1573" s="17"/>
      <c r="T1573" s="17"/>
      <c r="U1573" s="17"/>
      <c r="V1573" s="17"/>
      <c r="W1573" s="17"/>
      <c r="X1573" s="17"/>
      <c r="Y1573" s="17">
        <f t="shared" si="5933"/>
        <v>3386.5999999999999</v>
      </c>
      <c r="Z1573" s="17">
        <f t="shared" si="5934"/>
        <v>1556.3000000000002</v>
      </c>
      <c r="AA1573" s="17">
        <f t="shared" si="5935"/>
        <v>1554.8000000000002</v>
      </c>
      <c r="AB1573" s="17"/>
      <c r="AC1573" s="17"/>
      <c r="AD1573" s="17"/>
      <c r="AE1573" s="17">
        <f t="shared" si="5936"/>
        <v>3386.5999999999999</v>
      </c>
      <c r="AF1573" s="17">
        <f t="shared" si="5937"/>
        <v>1556.3000000000002</v>
      </c>
      <c r="AG1573" s="17">
        <f t="shared" si="5938"/>
        <v>1554.8000000000002</v>
      </c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>
        <f t="shared" si="5880"/>
        <v>3386.5999999999999</v>
      </c>
      <c r="AX1573" s="17">
        <f t="shared" si="5881"/>
        <v>1556.3000000000002</v>
      </c>
      <c r="AY1573" s="17">
        <f t="shared" si="5882"/>
        <v>1554.8000000000002</v>
      </c>
      <c r="AZ1573" s="17"/>
      <c r="BA1573" s="17">
        <f t="shared" si="5884"/>
        <v>3386.5999999999999</v>
      </c>
      <c r="BB1573" s="17">
        <f t="shared" si="5885"/>
        <v>1556.3000000000002</v>
      </c>
      <c r="BC1573" s="17">
        <f t="shared" si="5886"/>
        <v>1554.8000000000002</v>
      </c>
      <c r="BD1573" s="17"/>
      <c r="BE1573" s="17">
        <v>292.68299999999999</v>
      </c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>
        <f t="shared" si="5845"/>
        <v>3679.2829999999999</v>
      </c>
      <c r="BP1573" s="17">
        <f t="shared" si="5846"/>
        <v>1556.3000000000002</v>
      </c>
      <c r="BQ1573" s="17">
        <f t="shared" si="5847"/>
        <v>1554.8000000000002</v>
      </c>
      <c r="BR1573" s="17"/>
      <c r="BS1573" s="35"/>
      <c r="BT1573" s="35"/>
      <c r="BU1573" s="1"/>
      <c r="BV1573" s="1"/>
      <c r="BW1573" s="1"/>
      <c r="BX1573" s="1"/>
      <c r="BY1573" s="1"/>
      <c r="BZ1573" s="1"/>
      <c r="CA1573" s="1"/>
      <c r="CB1573" s="1"/>
    </row>
    <row r="1574" s="1" customFormat="1" ht="30">
      <c r="A1574" s="33" t="s">
        <v>517</v>
      </c>
      <c r="B1574" s="33" t="s">
        <v>36</v>
      </c>
      <c r="C1574" s="33" t="s">
        <v>38</v>
      </c>
      <c r="D1574" s="33" t="s">
        <v>437</v>
      </c>
      <c r="E1574" s="38"/>
      <c r="F1574" s="34" t="s">
        <v>438</v>
      </c>
      <c r="G1574" s="17">
        <f>G1575</f>
        <v>827.70000000000005</v>
      </c>
      <c r="H1574" s="17">
        <f>H1575</f>
        <v>827.70000000000005</v>
      </c>
      <c r="I1574" s="17">
        <f>I1575</f>
        <v>827.70000000000005</v>
      </c>
      <c r="J1574" s="17">
        <f>J1575</f>
        <v>0</v>
      </c>
      <c r="K1574" s="17">
        <f>K1575</f>
        <v>0</v>
      </c>
      <c r="L1574" s="17">
        <f>L1575</f>
        <v>0</v>
      </c>
      <c r="M1574" s="17">
        <f t="shared" si="5985"/>
        <v>827.70000000000005</v>
      </c>
      <c r="N1574" s="17">
        <f t="shared" si="5986"/>
        <v>827.70000000000005</v>
      </c>
      <c r="O1574" s="17">
        <f t="shared" si="5987"/>
        <v>827.70000000000005</v>
      </c>
      <c r="P1574" s="17">
        <f>P1575</f>
        <v>0</v>
      </c>
      <c r="Q1574" s="17">
        <f>Q1575</f>
        <v>0</v>
      </c>
      <c r="R1574" s="17">
        <f>R1575</f>
        <v>0</v>
      </c>
      <c r="S1574" s="17">
        <f>S1575</f>
        <v>0</v>
      </c>
      <c r="T1574" s="17">
        <f>T1575</f>
        <v>0</v>
      </c>
      <c r="U1574" s="17">
        <f>U1575</f>
        <v>0</v>
      </c>
      <c r="V1574" s="17">
        <f>V1575</f>
        <v>0</v>
      </c>
      <c r="W1574" s="17">
        <f>W1575</f>
        <v>0</v>
      </c>
      <c r="X1574" s="17">
        <f>X1575</f>
        <v>0</v>
      </c>
      <c r="Y1574" s="17">
        <f t="shared" si="5933"/>
        <v>827.70000000000005</v>
      </c>
      <c r="Z1574" s="17">
        <f t="shared" si="5934"/>
        <v>827.70000000000005</v>
      </c>
      <c r="AA1574" s="17">
        <f t="shared" si="5935"/>
        <v>827.70000000000005</v>
      </c>
      <c r="AB1574" s="17">
        <f>AB1575</f>
        <v>0</v>
      </c>
      <c r="AC1574" s="17">
        <f>AC1575</f>
        <v>0</v>
      </c>
      <c r="AD1574" s="17">
        <f>AD1575</f>
        <v>0</v>
      </c>
      <c r="AE1574" s="17">
        <f t="shared" si="5936"/>
        <v>827.70000000000005</v>
      </c>
      <c r="AF1574" s="17">
        <f t="shared" si="5937"/>
        <v>827.70000000000005</v>
      </c>
      <c r="AG1574" s="17">
        <f t="shared" si="5938"/>
        <v>827.70000000000005</v>
      </c>
      <c r="AH1574" s="17">
        <f>AH1575</f>
        <v>0</v>
      </c>
      <c r="AI1574" s="17">
        <f>AI1575</f>
        <v>0</v>
      </c>
      <c r="AJ1574" s="17">
        <f>AJ1575</f>
        <v>0</v>
      </c>
      <c r="AK1574" s="17">
        <f>AK1575</f>
        <v>0</v>
      </c>
      <c r="AL1574" s="17">
        <f>AL1575</f>
        <v>0</v>
      </c>
      <c r="AM1574" s="17">
        <f>AM1575</f>
        <v>0</v>
      </c>
      <c r="AN1574" s="17">
        <f>AN1575</f>
        <v>0</v>
      </c>
      <c r="AO1574" s="17">
        <f>AO1575</f>
        <v>0</v>
      </c>
      <c r="AP1574" s="17">
        <f>AP1575</f>
        <v>0</v>
      </c>
      <c r="AQ1574" s="17">
        <f>AQ1575</f>
        <v>0</v>
      </c>
      <c r="AR1574" s="17">
        <f>AR1575</f>
        <v>0</v>
      </c>
      <c r="AS1574" s="17">
        <f>AS1575</f>
        <v>0</v>
      </c>
      <c r="AT1574" s="17">
        <f>AT1575</f>
        <v>0</v>
      </c>
      <c r="AU1574" s="17">
        <f>AU1575</f>
        <v>0</v>
      </c>
      <c r="AV1574" s="17">
        <f>AV1575</f>
        <v>0</v>
      </c>
      <c r="AW1574" s="17">
        <f t="shared" si="5880"/>
        <v>827.70000000000005</v>
      </c>
      <c r="AX1574" s="17">
        <f t="shared" si="5881"/>
        <v>827.70000000000005</v>
      </c>
      <c r="AY1574" s="17">
        <f t="shared" si="5882"/>
        <v>827.70000000000005</v>
      </c>
      <c r="AZ1574" s="17">
        <f>AZ1575</f>
        <v>0</v>
      </c>
      <c r="BA1574" s="17">
        <f t="shared" si="5884"/>
        <v>827.70000000000005</v>
      </c>
      <c r="BB1574" s="17">
        <f t="shared" si="5885"/>
        <v>827.70000000000005</v>
      </c>
      <c r="BC1574" s="17">
        <f t="shared" si="5886"/>
        <v>827.70000000000005</v>
      </c>
      <c r="BD1574" s="17">
        <f>BD1575</f>
        <v>0</v>
      </c>
      <c r="BE1574" s="17">
        <f>BE1575</f>
        <v>0</v>
      </c>
      <c r="BF1574" s="17">
        <f>BF1575</f>
        <v>0</v>
      </c>
      <c r="BG1574" s="17">
        <f>BG1575</f>
        <v>0</v>
      </c>
      <c r="BH1574" s="17">
        <f>BH1575</f>
        <v>0</v>
      </c>
      <c r="BI1574" s="17">
        <f>BI1575</f>
        <v>0</v>
      </c>
      <c r="BJ1574" s="17">
        <f>BJ1575</f>
        <v>0</v>
      </c>
      <c r="BK1574" s="17">
        <f>BK1575</f>
        <v>0</v>
      </c>
      <c r="BL1574" s="17">
        <f>BL1575</f>
        <v>0</v>
      </c>
      <c r="BM1574" s="17">
        <f>BM1575</f>
        <v>0</v>
      </c>
      <c r="BN1574" s="17">
        <f>BN1575</f>
        <v>0</v>
      </c>
      <c r="BO1574" s="17">
        <f t="shared" si="5845"/>
        <v>827.70000000000005</v>
      </c>
      <c r="BP1574" s="17">
        <f t="shared" si="5846"/>
        <v>827.70000000000005</v>
      </c>
      <c r="BQ1574" s="17">
        <f t="shared" si="5847"/>
        <v>827.70000000000005</v>
      </c>
      <c r="BR1574" s="17">
        <f>BR1575</f>
        <v>0</v>
      </c>
      <c r="BS1574" s="35"/>
      <c r="BT1574" s="35"/>
      <c r="BU1574" s="1"/>
      <c r="BV1574" s="1"/>
      <c r="BW1574" s="1"/>
      <c r="BX1574" s="1"/>
      <c r="BY1574" s="1"/>
      <c r="BZ1574" s="1"/>
      <c r="CA1574" s="1"/>
      <c r="CB1574" s="1"/>
    </row>
    <row r="1575" s="1" customFormat="1" ht="30">
      <c r="A1575" s="33" t="s">
        <v>517</v>
      </c>
      <c r="B1575" s="33" t="s">
        <v>36</v>
      </c>
      <c r="C1575" s="33" t="s">
        <v>38</v>
      </c>
      <c r="D1575" s="33" t="s">
        <v>437</v>
      </c>
      <c r="E1575" s="33" t="s">
        <v>141</v>
      </c>
      <c r="F1575" s="34" t="s">
        <v>142</v>
      </c>
      <c r="G1575" s="17">
        <v>827.70000000000005</v>
      </c>
      <c r="H1575" s="17">
        <v>827.70000000000005</v>
      </c>
      <c r="I1575" s="17">
        <v>827.70000000000005</v>
      </c>
      <c r="J1575" s="17"/>
      <c r="K1575" s="17"/>
      <c r="L1575" s="17"/>
      <c r="M1575" s="17">
        <f t="shared" si="5985"/>
        <v>827.70000000000005</v>
      </c>
      <c r="N1575" s="17">
        <f t="shared" si="5986"/>
        <v>827.70000000000005</v>
      </c>
      <c r="O1575" s="17">
        <f t="shared" si="5987"/>
        <v>827.70000000000005</v>
      </c>
      <c r="P1575" s="17"/>
      <c r="Q1575" s="17"/>
      <c r="R1575" s="17"/>
      <c r="S1575" s="17"/>
      <c r="T1575" s="17"/>
      <c r="U1575" s="17"/>
      <c r="V1575" s="17"/>
      <c r="W1575" s="17"/>
      <c r="X1575" s="17"/>
      <c r="Y1575" s="17">
        <f t="shared" si="5933"/>
        <v>827.70000000000005</v>
      </c>
      <c r="Z1575" s="17">
        <f t="shared" si="5934"/>
        <v>827.70000000000005</v>
      </c>
      <c r="AA1575" s="17">
        <f t="shared" si="5935"/>
        <v>827.70000000000005</v>
      </c>
      <c r="AB1575" s="17"/>
      <c r="AC1575" s="17"/>
      <c r="AD1575" s="17"/>
      <c r="AE1575" s="17">
        <f t="shared" si="5936"/>
        <v>827.70000000000005</v>
      </c>
      <c r="AF1575" s="17">
        <f t="shared" si="5937"/>
        <v>827.70000000000005</v>
      </c>
      <c r="AG1575" s="17">
        <f t="shared" si="5938"/>
        <v>827.70000000000005</v>
      </c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>
        <f t="shared" si="5880"/>
        <v>827.70000000000005</v>
      </c>
      <c r="AX1575" s="17">
        <f t="shared" si="5881"/>
        <v>827.70000000000005</v>
      </c>
      <c r="AY1575" s="17">
        <f t="shared" si="5882"/>
        <v>827.70000000000005</v>
      </c>
      <c r="AZ1575" s="17"/>
      <c r="BA1575" s="17">
        <f t="shared" si="5884"/>
        <v>827.70000000000005</v>
      </c>
      <c r="BB1575" s="17">
        <f t="shared" si="5885"/>
        <v>827.70000000000005</v>
      </c>
      <c r="BC1575" s="17">
        <f t="shared" si="5886"/>
        <v>827.70000000000005</v>
      </c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>
        <f t="shared" si="5845"/>
        <v>827.70000000000005</v>
      </c>
      <c r="BP1575" s="17">
        <f t="shared" si="5846"/>
        <v>827.70000000000005</v>
      </c>
      <c r="BQ1575" s="17">
        <f t="shared" si="5847"/>
        <v>827.70000000000005</v>
      </c>
      <c r="BR1575" s="17"/>
      <c r="BS1575" s="35"/>
      <c r="BT1575" s="35"/>
      <c r="BU1575" s="1"/>
      <c r="BV1575" s="1"/>
      <c r="BW1575" s="1"/>
      <c r="BX1575" s="1"/>
      <c r="BY1575" s="1"/>
      <c r="BZ1575" s="1"/>
      <c r="CA1575" s="1"/>
      <c r="CB1575" s="1"/>
    </row>
    <row r="1576" s="1" customFormat="1" ht="30">
      <c r="A1576" s="33" t="s">
        <v>517</v>
      </c>
      <c r="B1576" s="33" t="s">
        <v>36</v>
      </c>
      <c r="C1576" s="33" t="s">
        <v>38</v>
      </c>
      <c r="D1576" s="33" t="s">
        <v>519</v>
      </c>
      <c r="E1576" s="38"/>
      <c r="F1576" s="34" t="s">
        <v>520</v>
      </c>
      <c r="G1576" s="17">
        <f>G1577</f>
        <v>307</v>
      </c>
      <c r="H1576" s="17">
        <f>H1577</f>
        <v>307</v>
      </c>
      <c r="I1576" s="17">
        <f>I1577</f>
        <v>307</v>
      </c>
      <c r="J1576" s="17">
        <f>J1577</f>
        <v>0</v>
      </c>
      <c r="K1576" s="17">
        <f>K1577</f>
        <v>0</v>
      </c>
      <c r="L1576" s="17">
        <f>L1577</f>
        <v>0</v>
      </c>
      <c r="M1576" s="17">
        <f t="shared" si="5985"/>
        <v>307</v>
      </c>
      <c r="N1576" s="17">
        <f t="shared" si="5986"/>
        <v>307</v>
      </c>
      <c r="O1576" s="17">
        <f t="shared" si="5987"/>
        <v>307</v>
      </c>
      <c r="P1576" s="17">
        <f>P1577</f>
        <v>0</v>
      </c>
      <c r="Q1576" s="17">
        <f>Q1577</f>
        <v>0</v>
      </c>
      <c r="R1576" s="17">
        <f>R1577</f>
        <v>0</v>
      </c>
      <c r="S1576" s="17">
        <f>S1577</f>
        <v>0</v>
      </c>
      <c r="T1576" s="17">
        <f>T1577</f>
        <v>0</v>
      </c>
      <c r="U1576" s="17">
        <f>U1577</f>
        <v>0</v>
      </c>
      <c r="V1576" s="17">
        <f>V1577</f>
        <v>0</v>
      </c>
      <c r="W1576" s="17">
        <f>W1577</f>
        <v>0</v>
      </c>
      <c r="X1576" s="17">
        <f>X1577</f>
        <v>0</v>
      </c>
      <c r="Y1576" s="17">
        <f t="shared" si="5933"/>
        <v>307</v>
      </c>
      <c r="Z1576" s="17">
        <f t="shared" si="5934"/>
        <v>307</v>
      </c>
      <c r="AA1576" s="17">
        <f t="shared" si="5935"/>
        <v>307</v>
      </c>
      <c r="AB1576" s="17">
        <f>AB1577</f>
        <v>0</v>
      </c>
      <c r="AC1576" s="17">
        <f>AC1577</f>
        <v>0</v>
      </c>
      <c r="AD1576" s="17">
        <f>AD1577</f>
        <v>0</v>
      </c>
      <c r="AE1576" s="17">
        <f t="shared" si="5936"/>
        <v>307</v>
      </c>
      <c r="AF1576" s="17">
        <f t="shared" si="5937"/>
        <v>307</v>
      </c>
      <c r="AG1576" s="17">
        <f t="shared" si="5938"/>
        <v>307</v>
      </c>
      <c r="AH1576" s="17">
        <f>AH1577</f>
        <v>0</v>
      </c>
      <c r="AI1576" s="17">
        <f>AI1577</f>
        <v>0</v>
      </c>
      <c r="AJ1576" s="17">
        <f>AJ1577</f>
        <v>0</v>
      </c>
      <c r="AK1576" s="17">
        <f>AK1577</f>
        <v>0</v>
      </c>
      <c r="AL1576" s="17">
        <f>AL1577</f>
        <v>0</v>
      </c>
      <c r="AM1576" s="17">
        <f>AM1577</f>
        <v>0</v>
      </c>
      <c r="AN1576" s="17">
        <f>AN1577</f>
        <v>0</v>
      </c>
      <c r="AO1576" s="17">
        <f>AO1577</f>
        <v>0</v>
      </c>
      <c r="AP1576" s="17">
        <f>AP1577</f>
        <v>0</v>
      </c>
      <c r="AQ1576" s="17">
        <f>AQ1577</f>
        <v>0</v>
      </c>
      <c r="AR1576" s="17">
        <f>AR1577</f>
        <v>0</v>
      </c>
      <c r="AS1576" s="17">
        <f>AS1577</f>
        <v>0</v>
      </c>
      <c r="AT1576" s="17">
        <f>AT1577</f>
        <v>0</v>
      </c>
      <c r="AU1576" s="17">
        <f>AU1577</f>
        <v>0</v>
      </c>
      <c r="AV1576" s="17">
        <f>AV1577</f>
        <v>0</v>
      </c>
      <c r="AW1576" s="17">
        <f t="shared" si="5880"/>
        <v>307</v>
      </c>
      <c r="AX1576" s="17">
        <f t="shared" si="5881"/>
        <v>307</v>
      </c>
      <c r="AY1576" s="17">
        <f t="shared" si="5882"/>
        <v>307</v>
      </c>
      <c r="AZ1576" s="17">
        <f>AZ1577</f>
        <v>0</v>
      </c>
      <c r="BA1576" s="17">
        <f t="shared" si="5884"/>
        <v>307</v>
      </c>
      <c r="BB1576" s="17">
        <f t="shared" si="5885"/>
        <v>307</v>
      </c>
      <c r="BC1576" s="17">
        <f t="shared" si="5886"/>
        <v>307</v>
      </c>
      <c r="BD1576" s="17">
        <f>BD1577</f>
        <v>0</v>
      </c>
      <c r="BE1576" s="17">
        <f>BE1577</f>
        <v>0</v>
      </c>
      <c r="BF1576" s="17">
        <f>BF1577</f>
        <v>0</v>
      </c>
      <c r="BG1576" s="17">
        <f>BG1577</f>
        <v>0</v>
      </c>
      <c r="BH1576" s="17">
        <f>BH1577</f>
        <v>0</v>
      </c>
      <c r="BI1576" s="17">
        <f>BI1577</f>
        <v>0</v>
      </c>
      <c r="BJ1576" s="17">
        <f>BJ1577</f>
        <v>0</v>
      </c>
      <c r="BK1576" s="17">
        <f>BK1577</f>
        <v>0</v>
      </c>
      <c r="BL1576" s="17">
        <f>BL1577</f>
        <v>0</v>
      </c>
      <c r="BM1576" s="17">
        <f>BM1577</f>
        <v>0</v>
      </c>
      <c r="BN1576" s="17">
        <f>BN1577</f>
        <v>0</v>
      </c>
      <c r="BO1576" s="17">
        <f t="shared" si="5845"/>
        <v>307</v>
      </c>
      <c r="BP1576" s="17">
        <f t="shared" si="5846"/>
        <v>307</v>
      </c>
      <c r="BQ1576" s="17">
        <f t="shared" si="5847"/>
        <v>307</v>
      </c>
      <c r="BR1576" s="17">
        <f>BR1577</f>
        <v>0</v>
      </c>
      <c r="BS1576" s="35"/>
      <c r="BT1576" s="35"/>
      <c r="BU1576" s="1"/>
      <c r="BV1576" s="1"/>
      <c r="BW1576" s="1"/>
      <c r="BX1576" s="1"/>
      <c r="BY1576" s="1"/>
      <c r="BZ1576" s="1"/>
      <c r="CA1576" s="1"/>
      <c r="CB1576" s="1"/>
    </row>
    <row r="1577" s="1" customFormat="1" ht="30">
      <c r="A1577" s="33" t="s">
        <v>517</v>
      </c>
      <c r="B1577" s="33" t="s">
        <v>36</v>
      </c>
      <c r="C1577" s="33" t="s">
        <v>38</v>
      </c>
      <c r="D1577" s="33" t="s">
        <v>519</v>
      </c>
      <c r="E1577" s="33" t="s">
        <v>141</v>
      </c>
      <c r="F1577" s="34" t="s">
        <v>142</v>
      </c>
      <c r="G1577" s="17">
        <v>307</v>
      </c>
      <c r="H1577" s="17">
        <v>307</v>
      </c>
      <c r="I1577" s="17">
        <v>307</v>
      </c>
      <c r="J1577" s="17"/>
      <c r="K1577" s="17"/>
      <c r="L1577" s="17"/>
      <c r="M1577" s="17">
        <f t="shared" si="5985"/>
        <v>307</v>
      </c>
      <c r="N1577" s="17">
        <f t="shared" si="5986"/>
        <v>307</v>
      </c>
      <c r="O1577" s="17">
        <f t="shared" si="5987"/>
        <v>307</v>
      </c>
      <c r="P1577" s="17"/>
      <c r="Q1577" s="17"/>
      <c r="R1577" s="17"/>
      <c r="S1577" s="17"/>
      <c r="T1577" s="17"/>
      <c r="U1577" s="17"/>
      <c r="V1577" s="17"/>
      <c r="W1577" s="17"/>
      <c r="X1577" s="17"/>
      <c r="Y1577" s="17">
        <f t="shared" si="5933"/>
        <v>307</v>
      </c>
      <c r="Z1577" s="17">
        <f t="shared" si="5934"/>
        <v>307</v>
      </c>
      <c r="AA1577" s="17">
        <f t="shared" si="5935"/>
        <v>307</v>
      </c>
      <c r="AB1577" s="17"/>
      <c r="AC1577" s="17"/>
      <c r="AD1577" s="17"/>
      <c r="AE1577" s="17">
        <f t="shared" si="5936"/>
        <v>307</v>
      </c>
      <c r="AF1577" s="17">
        <f t="shared" si="5937"/>
        <v>307</v>
      </c>
      <c r="AG1577" s="17">
        <f t="shared" si="5938"/>
        <v>307</v>
      </c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>
        <f t="shared" si="5880"/>
        <v>307</v>
      </c>
      <c r="AX1577" s="17">
        <f t="shared" si="5881"/>
        <v>307</v>
      </c>
      <c r="AY1577" s="17">
        <f t="shared" si="5882"/>
        <v>307</v>
      </c>
      <c r="AZ1577" s="17"/>
      <c r="BA1577" s="17">
        <f t="shared" si="5884"/>
        <v>307</v>
      </c>
      <c r="BB1577" s="17">
        <f t="shared" si="5885"/>
        <v>307</v>
      </c>
      <c r="BC1577" s="17">
        <f t="shared" si="5886"/>
        <v>307</v>
      </c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>
        <f t="shared" si="5845"/>
        <v>307</v>
      </c>
      <c r="BP1577" s="17">
        <f t="shared" si="5846"/>
        <v>307</v>
      </c>
      <c r="BQ1577" s="17">
        <f t="shared" si="5847"/>
        <v>307</v>
      </c>
      <c r="BR1577" s="17"/>
      <c r="BS1577" s="35"/>
      <c r="BT1577" s="35"/>
      <c r="BU1577" s="1"/>
      <c r="BV1577" s="1"/>
      <c r="BW1577" s="1"/>
      <c r="BX1577" s="1"/>
      <c r="BY1577" s="1"/>
      <c r="BZ1577" s="1"/>
      <c r="CA1577" s="1"/>
      <c r="CB1577" s="1"/>
    </row>
    <row r="1578" s="1" customFormat="1" ht="60">
      <c r="A1578" s="33" t="s">
        <v>517</v>
      </c>
      <c r="B1578" s="33" t="s">
        <v>36</v>
      </c>
      <c r="C1578" s="33" t="s">
        <v>38</v>
      </c>
      <c r="D1578" s="33" t="s">
        <v>251</v>
      </c>
      <c r="E1578" s="38"/>
      <c r="F1578" s="34" t="s">
        <v>252</v>
      </c>
      <c r="G1578" s="17">
        <f>G1579</f>
        <v>365</v>
      </c>
      <c r="H1578" s="17">
        <f>H1579</f>
        <v>365</v>
      </c>
      <c r="I1578" s="17">
        <f>I1579</f>
        <v>365</v>
      </c>
      <c r="J1578" s="17">
        <f>J1579</f>
        <v>0</v>
      </c>
      <c r="K1578" s="17">
        <f>K1579</f>
        <v>0</v>
      </c>
      <c r="L1578" s="17">
        <f>L1579</f>
        <v>0</v>
      </c>
      <c r="M1578" s="17">
        <f t="shared" si="5985"/>
        <v>365</v>
      </c>
      <c r="N1578" s="17">
        <f t="shared" si="5986"/>
        <v>365</v>
      </c>
      <c r="O1578" s="17">
        <f t="shared" si="5987"/>
        <v>365</v>
      </c>
      <c r="P1578" s="17">
        <f>P1579</f>
        <v>0</v>
      </c>
      <c r="Q1578" s="17">
        <f>Q1579</f>
        <v>0</v>
      </c>
      <c r="R1578" s="17">
        <f>R1579</f>
        <v>0</v>
      </c>
      <c r="S1578" s="17">
        <f>S1579</f>
        <v>30</v>
      </c>
      <c r="T1578" s="17">
        <f>T1579</f>
        <v>30</v>
      </c>
      <c r="U1578" s="17">
        <f>U1579</f>
        <v>0</v>
      </c>
      <c r="V1578" s="17">
        <f>V1579</f>
        <v>30</v>
      </c>
      <c r="W1578" s="17">
        <f>W1579</f>
        <v>0</v>
      </c>
      <c r="X1578" s="17">
        <f>X1579</f>
        <v>0</v>
      </c>
      <c r="Y1578" s="17">
        <f t="shared" si="5933"/>
        <v>395</v>
      </c>
      <c r="Z1578" s="17">
        <f t="shared" si="5934"/>
        <v>395</v>
      </c>
      <c r="AA1578" s="17">
        <f t="shared" si="5935"/>
        <v>395</v>
      </c>
      <c r="AB1578" s="17">
        <f>AB1579</f>
        <v>0</v>
      </c>
      <c r="AC1578" s="17">
        <f>AC1579</f>
        <v>0</v>
      </c>
      <c r="AD1578" s="17">
        <f>AD1579</f>
        <v>0</v>
      </c>
      <c r="AE1578" s="17">
        <f t="shared" si="5936"/>
        <v>395</v>
      </c>
      <c r="AF1578" s="17">
        <f t="shared" si="5937"/>
        <v>395</v>
      </c>
      <c r="AG1578" s="17">
        <f t="shared" si="5938"/>
        <v>395</v>
      </c>
      <c r="AH1578" s="17">
        <f>AH1579</f>
        <v>0</v>
      </c>
      <c r="AI1578" s="17">
        <f>AI1579</f>
        <v>0</v>
      </c>
      <c r="AJ1578" s="17">
        <f>AJ1579</f>
        <v>0</v>
      </c>
      <c r="AK1578" s="17">
        <f>AK1579</f>
        <v>-345</v>
      </c>
      <c r="AL1578" s="17">
        <f>AL1579</f>
        <v>0</v>
      </c>
      <c r="AM1578" s="17">
        <f>AM1579</f>
        <v>0</v>
      </c>
      <c r="AN1578" s="17">
        <f>AN1579</f>
        <v>0</v>
      </c>
      <c r="AO1578" s="17">
        <f>AO1579</f>
        <v>0</v>
      </c>
      <c r="AP1578" s="17">
        <f>AP1579</f>
        <v>-345</v>
      </c>
      <c r="AQ1578" s="17">
        <f>AQ1579</f>
        <v>0</v>
      </c>
      <c r="AR1578" s="17">
        <f>AR1579</f>
        <v>0</v>
      </c>
      <c r="AS1578" s="17">
        <f>AS1579</f>
        <v>0</v>
      </c>
      <c r="AT1578" s="17">
        <f>AT1579</f>
        <v>0</v>
      </c>
      <c r="AU1578" s="17">
        <f>AU1579</f>
        <v>-345</v>
      </c>
      <c r="AV1578" s="17">
        <f>AV1579</f>
        <v>0</v>
      </c>
      <c r="AW1578" s="17">
        <f t="shared" si="5880"/>
        <v>50</v>
      </c>
      <c r="AX1578" s="17">
        <f t="shared" si="5881"/>
        <v>50</v>
      </c>
      <c r="AY1578" s="17">
        <f t="shared" si="5882"/>
        <v>50</v>
      </c>
      <c r="AZ1578" s="17">
        <f>AZ1579</f>
        <v>0</v>
      </c>
      <c r="BA1578" s="17">
        <f t="shared" si="5884"/>
        <v>50</v>
      </c>
      <c r="BB1578" s="17">
        <f t="shared" si="5885"/>
        <v>50</v>
      </c>
      <c r="BC1578" s="17">
        <f t="shared" si="5886"/>
        <v>50</v>
      </c>
      <c r="BD1578" s="17">
        <f>BD1579</f>
        <v>0</v>
      </c>
      <c r="BE1578" s="17">
        <f>BE1579</f>
        <v>0</v>
      </c>
      <c r="BF1578" s="17">
        <f>BF1579</f>
        <v>0</v>
      </c>
      <c r="BG1578" s="17">
        <f>BG1579</f>
        <v>0</v>
      </c>
      <c r="BH1578" s="17">
        <f>BH1579</f>
        <v>0</v>
      </c>
      <c r="BI1578" s="17">
        <f>BI1579</f>
        <v>0</v>
      </c>
      <c r="BJ1578" s="17">
        <f>BJ1579</f>
        <v>0</v>
      </c>
      <c r="BK1578" s="17">
        <f>BK1579</f>
        <v>0</v>
      </c>
      <c r="BL1578" s="17">
        <f>BL1579</f>
        <v>0</v>
      </c>
      <c r="BM1578" s="17">
        <f>BM1579</f>
        <v>0</v>
      </c>
      <c r="BN1578" s="17">
        <f>BN1579</f>
        <v>0</v>
      </c>
      <c r="BO1578" s="17">
        <f t="shared" si="5845"/>
        <v>50</v>
      </c>
      <c r="BP1578" s="17">
        <f t="shared" si="5846"/>
        <v>50</v>
      </c>
      <c r="BQ1578" s="17">
        <f t="shared" si="5847"/>
        <v>50</v>
      </c>
      <c r="BR1578" s="17">
        <f>BR1579</f>
        <v>0</v>
      </c>
      <c r="BS1578" s="35"/>
      <c r="BT1578" s="35"/>
      <c r="BU1578" s="1"/>
      <c r="BV1578" s="1"/>
      <c r="BW1578" s="1"/>
      <c r="BX1578" s="1"/>
      <c r="BY1578" s="1"/>
      <c r="BZ1578" s="1"/>
      <c r="CA1578" s="1"/>
      <c r="CB1578" s="1"/>
    </row>
    <row r="1579" s="1" customFormat="1" ht="30">
      <c r="A1579" s="33" t="s">
        <v>517</v>
      </c>
      <c r="B1579" s="33" t="s">
        <v>36</v>
      </c>
      <c r="C1579" s="33" t="s">
        <v>38</v>
      </c>
      <c r="D1579" s="33" t="s">
        <v>251</v>
      </c>
      <c r="E1579" s="33" t="s">
        <v>141</v>
      </c>
      <c r="F1579" s="34" t="s">
        <v>142</v>
      </c>
      <c r="G1579" s="17">
        <v>365</v>
      </c>
      <c r="H1579" s="17">
        <v>365</v>
      </c>
      <c r="I1579" s="17">
        <v>365</v>
      </c>
      <c r="J1579" s="17"/>
      <c r="K1579" s="17"/>
      <c r="L1579" s="17"/>
      <c r="M1579" s="17">
        <f t="shared" si="5985"/>
        <v>365</v>
      </c>
      <c r="N1579" s="17">
        <f t="shared" si="5986"/>
        <v>365</v>
      </c>
      <c r="O1579" s="17">
        <f t="shared" si="5987"/>
        <v>365</v>
      </c>
      <c r="P1579" s="17"/>
      <c r="Q1579" s="17"/>
      <c r="R1579" s="17"/>
      <c r="S1579" s="17">
        <v>30</v>
      </c>
      <c r="T1579" s="17">
        <v>30</v>
      </c>
      <c r="U1579" s="17"/>
      <c r="V1579" s="17">
        <v>30</v>
      </c>
      <c r="W1579" s="17"/>
      <c r="X1579" s="17"/>
      <c r="Y1579" s="17">
        <f t="shared" si="5933"/>
        <v>395</v>
      </c>
      <c r="Z1579" s="17">
        <f t="shared" si="5934"/>
        <v>395</v>
      </c>
      <c r="AA1579" s="17">
        <f t="shared" si="5935"/>
        <v>395</v>
      </c>
      <c r="AB1579" s="17"/>
      <c r="AC1579" s="17"/>
      <c r="AD1579" s="17"/>
      <c r="AE1579" s="17">
        <f t="shared" si="5936"/>
        <v>395</v>
      </c>
      <c r="AF1579" s="17">
        <f t="shared" si="5937"/>
        <v>395</v>
      </c>
      <c r="AG1579" s="17">
        <f t="shared" si="5938"/>
        <v>395</v>
      </c>
      <c r="AH1579" s="17"/>
      <c r="AI1579" s="17"/>
      <c r="AJ1579" s="17"/>
      <c r="AK1579" s="17">
        <v>-345</v>
      </c>
      <c r="AL1579" s="17"/>
      <c r="AM1579" s="17"/>
      <c r="AN1579" s="17"/>
      <c r="AO1579" s="17"/>
      <c r="AP1579" s="17">
        <v>-345</v>
      </c>
      <c r="AQ1579" s="17"/>
      <c r="AR1579" s="17"/>
      <c r="AS1579" s="17"/>
      <c r="AT1579" s="17"/>
      <c r="AU1579" s="17">
        <v>-345</v>
      </c>
      <c r="AV1579" s="17"/>
      <c r="AW1579" s="17">
        <f t="shared" si="5880"/>
        <v>50</v>
      </c>
      <c r="AX1579" s="17">
        <f t="shared" si="5881"/>
        <v>50</v>
      </c>
      <c r="AY1579" s="17">
        <f t="shared" si="5882"/>
        <v>50</v>
      </c>
      <c r="AZ1579" s="17"/>
      <c r="BA1579" s="17">
        <f t="shared" si="5884"/>
        <v>50</v>
      </c>
      <c r="BB1579" s="17">
        <f t="shared" si="5885"/>
        <v>50</v>
      </c>
      <c r="BC1579" s="17">
        <f t="shared" si="5886"/>
        <v>50</v>
      </c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>
        <f t="shared" si="5845"/>
        <v>50</v>
      </c>
      <c r="BP1579" s="17">
        <f t="shared" si="5846"/>
        <v>50</v>
      </c>
      <c r="BQ1579" s="17">
        <f t="shared" si="5847"/>
        <v>50</v>
      </c>
      <c r="BR1579" s="17"/>
      <c r="BS1579" s="35"/>
      <c r="BT1579" s="35"/>
      <c r="BU1579" s="1"/>
      <c r="BV1579" s="1"/>
      <c r="BW1579" s="1"/>
      <c r="BX1579" s="1"/>
      <c r="BY1579" s="1"/>
      <c r="BZ1579" s="1"/>
      <c r="CA1579" s="1"/>
      <c r="CB1579" s="1"/>
    </row>
    <row r="1580" s="23" customFormat="1" ht="30">
      <c r="A1580" s="24" t="s">
        <v>517</v>
      </c>
      <c r="B1580" s="24" t="s">
        <v>72</v>
      </c>
      <c r="C1580" s="24"/>
      <c r="D1580" s="24"/>
      <c r="E1580" s="36"/>
      <c r="F1580" s="25" t="s">
        <v>160</v>
      </c>
      <c r="G1580" s="26">
        <f>G1581+G1590</f>
        <v>269.80000000000001</v>
      </c>
      <c r="H1580" s="26">
        <f>H1581+H1590</f>
        <v>269.80000000000001</v>
      </c>
      <c r="I1580" s="26">
        <f>I1581+I1590</f>
        <v>269.80000000000001</v>
      </c>
      <c r="J1580" s="26">
        <f>J1581+J1590</f>
        <v>0</v>
      </c>
      <c r="K1580" s="26">
        <f>K1581+K1590</f>
        <v>0</v>
      </c>
      <c r="L1580" s="26">
        <f>L1581+L1590</f>
        <v>0</v>
      </c>
      <c r="M1580" s="26">
        <f t="shared" si="5985"/>
        <v>269.80000000000001</v>
      </c>
      <c r="N1580" s="26">
        <f t="shared" si="5986"/>
        <v>269.80000000000001</v>
      </c>
      <c r="O1580" s="26">
        <f t="shared" si="5987"/>
        <v>269.80000000000001</v>
      </c>
      <c r="P1580" s="26">
        <f>P1581+P1590</f>
        <v>0</v>
      </c>
      <c r="Q1580" s="26">
        <f>Q1581+Q1590</f>
        <v>0</v>
      </c>
      <c r="R1580" s="26">
        <f>R1581+R1590</f>
        <v>0</v>
      </c>
      <c r="S1580" s="26">
        <f>S1581+S1590</f>
        <v>0</v>
      </c>
      <c r="T1580" s="26">
        <f>T1581+T1590</f>
        <v>0</v>
      </c>
      <c r="U1580" s="26">
        <f>U1581+U1590</f>
        <v>0</v>
      </c>
      <c r="V1580" s="26">
        <f>V1581+V1590</f>
        <v>0</v>
      </c>
      <c r="W1580" s="26">
        <f>W1581+W1590</f>
        <v>0</v>
      </c>
      <c r="X1580" s="26">
        <f>X1581+X1590</f>
        <v>0</v>
      </c>
      <c r="Y1580" s="26">
        <f t="shared" si="5933"/>
        <v>269.80000000000001</v>
      </c>
      <c r="Z1580" s="26">
        <f t="shared" si="5934"/>
        <v>269.80000000000001</v>
      </c>
      <c r="AA1580" s="26">
        <f t="shared" si="5935"/>
        <v>269.80000000000001</v>
      </c>
      <c r="AB1580" s="26">
        <f>AB1581+AB1590</f>
        <v>0</v>
      </c>
      <c r="AC1580" s="26">
        <f>AC1581+AC1590</f>
        <v>0</v>
      </c>
      <c r="AD1580" s="26">
        <f>AD1581+AD1590</f>
        <v>0</v>
      </c>
      <c r="AE1580" s="26">
        <f t="shared" si="5936"/>
        <v>269.80000000000001</v>
      </c>
      <c r="AF1580" s="26">
        <f t="shared" si="5937"/>
        <v>269.80000000000001</v>
      </c>
      <c r="AG1580" s="26">
        <f t="shared" si="5938"/>
        <v>269.80000000000001</v>
      </c>
      <c r="AH1580" s="26">
        <f>AH1581+AH1590</f>
        <v>0</v>
      </c>
      <c r="AI1580" s="26">
        <f>AI1581+AI1590</f>
        <v>0</v>
      </c>
      <c r="AJ1580" s="26">
        <f>AJ1581+AJ1590</f>
        <v>0</v>
      </c>
      <c r="AK1580" s="26">
        <f>AK1581+AK1590</f>
        <v>0</v>
      </c>
      <c r="AL1580" s="26">
        <f>AL1581+AL1590</f>
        <v>0</v>
      </c>
      <c r="AM1580" s="26">
        <f>AM1581+AM1590</f>
        <v>0</v>
      </c>
      <c r="AN1580" s="26">
        <f>AN1581+AN1590</f>
        <v>0</v>
      </c>
      <c r="AO1580" s="26">
        <f>AO1581+AO1590</f>
        <v>0</v>
      </c>
      <c r="AP1580" s="26">
        <f>AP1581+AP1590</f>
        <v>0</v>
      </c>
      <c r="AQ1580" s="26">
        <f>AQ1581+AQ1590</f>
        <v>0</v>
      </c>
      <c r="AR1580" s="26">
        <f>AR1581+AR1590</f>
        <v>0</v>
      </c>
      <c r="AS1580" s="26">
        <f>AS1581+AS1590</f>
        <v>0</v>
      </c>
      <c r="AT1580" s="26">
        <f>AT1581+AT1590</f>
        <v>0</v>
      </c>
      <c r="AU1580" s="26">
        <f>AU1581+AU1590</f>
        <v>0</v>
      </c>
      <c r="AV1580" s="26">
        <f>AV1581+AV1590</f>
        <v>0</v>
      </c>
      <c r="AW1580" s="26">
        <f t="shared" si="5880"/>
        <v>269.80000000000001</v>
      </c>
      <c r="AX1580" s="26">
        <f t="shared" si="5881"/>
        <v>269.80000000000001</v>
      </c>
      <c r="AY1580" s="26">
        <f t="shared" si="5882"/>
        <v>269.80000000000001</v>
      </c>
      <c r="AZ1580" s="26">
        <f>AZ1581+AZ1590</f>
        <v>0</v>
      </c>
      <c r="BA1580" s="26">
        <f t="shared" si="5884"/>
        <v>269.80000000000001</v>
      </c>
      <c r="BB1580" s="26">
        <f t="shared" si="5885"/>
        <v>269.80000000000001</v>
      </c>
      <c r="BC1580" s="26">
        <f t="shared" si="5886"/>
        <v>269.80000000000001</v>
      </c>
      <c r="BD1580" s="26">
        <f>BD1581+BD1590</f>
        <v>0</v>
      </c>
      <c r="BE1580" s="26">
        <f>BE1581+BE1590</f>
        <v>0</v>
      </c>
      <c r="BF1580" s="26">
        <f>BF1581+BF1590</f>
        <v>0</v>
      </c>
      <c r="BG1580" s="26">
        <f>BG1581+BG1590</f>
        <v>0</v>
      </c>
      <c r="BH1580" s="26">
        <f>BH1581+BH1590</f>
        <v>0</v>
      </c>
      <c r="BI1580" s="26">
        <f>BI1581+BI1590</f>
        <v>0</v>
      </c>
      <c r="BJ1580" s="26">
        <f>BJ1581+BJ1590</f>
        <v>0</v>
      </c>
      <c r="BK1580" s="26">
        <f>BK1581+BK1590</f>
        <v>0</v>
      </c>
      <c r="BL1580" s="26">
        <f>BL1581+BL1590</f>
        <v>0</v>
      </c>
      <c r="BM1580" s="26">
        <f>BM1581+BM1590</f>
        <v>0</v>
      </c>
      <c r="BN1580" s="26">
        <f>BN1581+BN1590</f>
        <v>0</v>
      </c>
      <c r="BO1580" s="26">
        <f t="shared" ref="BO1580:BO1643" si="6080">BA1580+BD1580+BE1580+BF1580+BG1580</f>
        <v>269.80000000000001</v>
      </c>
      <c r="BP1580" s="26">
        <f t="shared" ref="BP1580:BP1643" si="6081">BB1580+BH1580+BI1580+BJ1580+BK1580</f>
        <v>269.80000000000001</v>
      </c>
      <c r="BQ1580" s="26">
        <f t="shared" ref="BQ1580:BQ1643" si="6082">BC1580+BL1580+BM1580+BN1580</f>
        <v>269.80000000000001</v>
      </c>
      <c r="BR1580" s="26">
        <f>BR1581+BR1590</f>
        <v>0</v>
      </c>
      <c r="BS1580" s="27"/>
      <c r="BT1580" s="27"/>
      <c r="BU1580" s="23"/>
      <c r="BV1580" s="23"/>
      <c r="BW1580" s="23"/>
      <c r="BX1580" s="23"/>
      <c r="BY1580" s="23"/>
      <c r="BZ1580" s="23"/>
      <c r="CA1580" s="23"/>
      <c r="CB1580" s="23"/>
    </row>
    <row r="1581" s="28" customFormat="1" ht="45">
      <c r="A1581" s="29" t="s">
        <v>517</v>
      </c>
      <c r="B1581" s="29" t="s">
        <v>72</v>
      </c>
      <c r="C1581" s="29" t="s">
        <v>304</v>
      </c>
      <c r="D1581" s="29"/>
      <c r="E1581" s="37"/>
      <c r="F1581" s="30" t="s">
        <v>443</v>
      </c>
      <c r="G1581" s="31">
        <f t="shared" ref="G1581:G1583" si="6083">G1582</f>
        <v>254.30000000000001</v>
      </c>
      <c r="H1581" s="31">
        <f t="shared" ref="H1581:H1583" si="6084">H1582</f>
        <v>254.30000000000001</v>
      </c>
      <c r="I1581" s="31">
        <f t="shared" ref="I1581:I1583" si="6085">I1582</f>
        <v>254.30000000000001</v>
      </c>
      <c r="J1581" s="31">
        <f t="shared" ref="J1581:J1583" si="6086">J1582</f>
        <v>0</v>
      </c>
      <c r="K1581" s="31">
        <f t="shared" ref="K1581:K1583" si="6087">K1582</f>
        <v>0</v>
      </c>
      <c r="L1581" s="31">
        <f t="shared" ref="L1581:L1583" si="6088">L1582</f>
        <v>0</v>
      </c>
      <c r="M1581" s="31">
        <f t="shared" si="5985"/>
        <v>254.30000000000001</v>
      </c>
      <c r="N1581" s="31">
        <f t="shared" si="5986"/>
        <v>254.30000000000001</v>
      </c>
      <c r="O1581" s="31">
        <f t="shared" si="5987"/>
        <v>254.30000000000001</v>
      </c>
      <c r="P1581" s="31">
        <f t="shared" ref="P1581:P1583" si="6089">P1582</f>
        <v>0</v>
      </c>
      <c r="Q1581" s="31">
        <f t="shared" ref="Q1581:Q1583" si="6090">Q1582</f>
        <v>0</v>
      </c>
      <c r="R1581" s="31">
        <f t="shared" ref="R1581:R1583" si="6091">R1582</f>
        <v>0</v>
      </c>
      <c r="S1581" s="31">
        <f t="shared" ref="S1581:S1583" si="6092">S1582</f>
        <v>0</v>
      </c>
      <c r="T1581" s="31">
        <f t="shared" ref="T1581:T1583" si="6093">T1582</f>
        <v>0</v>
      </c>
      <c r="U1581" s="31">
        <f t="shared" ref="U1581:U1583" si="6094">U1582</f>
        <v>0</v>
      </c>
      <c r="V1581" s="31">
        <f t="shared" ref="V1581:V1583" si="6095">V1582</f>
        <v>0</v>
      </c>
      <c r="W1581" s="31">
        <f t="shared" ref="W1581:W1583" si="6096">W1582</f>
        <v>0</v>
      </c>
      <c r="X1581" s="31">
        <f t="shared" ref="X1581:X1583" si="6097">X1582</f>
        <v>0</v>
      </c>
      <c r="Y1581" s="31">
        <f t="shared" si="5933"/>
        <v>254.30000000000001</v>
      </c>
      <c r="Z1581" s="31">
        <f t="shared" si="5934"/>
        <v>254.30000000000001</v>
      </c>
      <c r="AA1581" s="31">
        <f t="shared" si="5935"/>
        <v>254.30000000000001</v>
      </c>
      <c r="AB1581" s="31">
        <f t="shared" ref="AB1581:AB1583" si="6098">AB1582</f>
        <v>0</v>
      </c>
      <c r="AC1581" s="31">
        <f t="shared" ref="AC1581:AC1583" si="6099">AC1582</f>
        <v>0</v>
      </c>
      <c r="AD1581" s="31">
        <f t="shared" ref="AD1581:AD1583" si="6100">AD1582</f>
        <v>0</v>
      </c>
      <c r="AE1581" s="31">
        <f t="shared" si="5936"/>
        <v>254.30000000000001</v>
      </c>
      <c r="AF1581" s="31">
        <f t="shared" si="5937"/>
        <v>254.30000000000001</v>
      </c>
      <c r="AG1581" s="31">
        <f t="shared" si="5938"/>
        <v>254.30000000000001</v>
      </c>
      <c r="AH1581" s="31">
        <f t="shared" ref="AH1581:AH1583" si="6101">AH1582</f>
        <v>0</v>
      </c>
      <c r="AI1581" s="31">
        <f t="shared" ref="AI1581:AI1583" si="6102">AI1582</f>
        <v>0</v>
      </c>
      <c r="AJ1581" s="31">
        <f t="shared" ref="AJ1581:AJ1583" si="6103">AJ1582</f>
        <v>0</v>
      </c>
      <c r="AK1581" s="31">
        <f t="shared" ref="AK1581:AK1583" si="6104">AK1582</f>
        <v>0</v>
      </c>
      <c r="AL1581" s="31">
        <f t="shared" ref="AL1581:AL1583" si="6105">AL1582</f>
        <v>0</v>
      </c>
      <c r="AM1581" s="31">
        <f t="shared" ref="AM1581:AM1583" si="6106">AM1582</f>
        <v>0</v>
      </c>
      <c r="AN1581" s="31">
        <f t="shared" ref="AN1581:AN1583" si="6107">AN1582</f>
        <v>0</v>
      </c>
      <c r="AO1581" s="31">
        <f t="shared" ref="AO1581:AO1583" si="6108">AO1582</f>
        <v>0</v>
      </c>
      <c r="AP1581" s="31">
        <f t="shared" ref="AP1581:AP1583" si="6109">AP1582</f>
        <v>0</v>
      </c>
      <c r="AQ1581" s="31">
        <f t="shared" ref="AQ1581:AQ1583" si="6110">AQ1582</f>
        <v>0</v>
      </c>
      <c r="AR1581" s="31">
        <f t="shared" ref="AR1581:AR1583" si="6111">AR1582</f>
        <v>0</v>
      </c>
      <c r="AS1581" s="31">
        <f t="shared" ref="AS1581:AS1583" si="6112">AS1582</f>
        <v>0</v>
      </c>
      <c r="AT1581" s="31">
        <f t="shared" ref="AT1581:AT1583" si="6113">AT1582</f>
        <v>0</v>
      </c>
      <c r="AU1581" s="31">
        <f t="shared" ref="AU1581:AU1583" si="6114">AU1582</f>
        <v>0</v>
      </c>
      <c r="AV1581" s="31">
        <f t="shared" ref="AV1581:AV1583" si="6115">AV1582</f>
        <v>0</v>
      </c>
      <c r="AW1581" s="31">
        <f t="shared" si="5880"/>
        <v>254.30000000000001</v>
      </c>
      <c r="AX1581" s="31">
        <f t="shared" si="5881"/>
        <v>254.30000000000001</v>
      </c>
      <c r="AY1581" s="31">
        <f t="shared" si="5882"/>
        <v>254.30000000000001</v>
      </c>
      <c r="AZ1581" s="31">
        <f t="shared" ref="AZ1581:AZ1583" si="6116">AZ1582</f>
        <v>0</v>
      </c>
      <c r="BA1581" s="31">
        <f t="shared" si="5884"/>
        <v>254.30000000000001</v>
      </c>
      <c r="BB1581" s="31">
        <f t="shared" si="5885"/>
        <v>254.30000000000001</v>
      </c>
      <c r="BC1581" s="31">
        <f t="shared" si="5886"/>
        <v>254.30000000000001</v>
      </c>
      <c r="BD1581" s="31">
        <f t="shared" ref="BD1581:BD1583" si="6117">BD1582</f>
        <v>0</v>
      </c>
      <c r="BE1581" s="31">
        <f t="shared" ref="BE1581:BE1583" si="6118">BE1582</f>
        <v>0</v>
      </c>
      <c r="BF1581" s="31">
        <f t="shared" ref="BF1581:BF1583" si="6119">BF1582</f>
        <v>0</v>
      </c>
      <c r="BG1581" s="31">
        <f t="shared" ref="BG1581:BG1583" si="6120">BG1582</f>
        <v>0</v>
      </c>
      <c r="BH1581" s="31">
        <f t="shared" ref="BH1581:BH1583" si="6121">BH1582</f>
        <v>0</v>
      </c>
      <c r="BI1581" s="31">
        <f t="shared" ref="BI1581:BI1583" si="6122">BI1582</f>
        <v>0</v>
      </c>
      <c r="BJ1581" s="31">
        <f t="shared" ref="BJ1581:BJ1583" si="6123">BJ1582</f>
        <v>0</v>
      </c>
      <c r="BK1581" s="31">
        <f t="shared" ref="BK1581:BK1583" si="6124">BK1582</f>
        <v>0</v>
      </c>
      <c r="BL1581" s="31">
        <f t="shared" ref="BL1581:BL1583" si="6125">BL1582</f>
        <v>0</v>
      </c>
      <c r="BM1581" s="31">
        <f t="shared" ref="BM1581:BM1583" si="6126">BM1582</f>
        <v>0</v>
      </c>
      <c r="BN1581" s="31">
        <f t="shared" ref="BN1581:BN1583" si="6127">BN1582</f>
        <v>0</v>
      </c>
      <c r="BO1581" s="31">
        <f t="shared" si="6080"/>
        <v>254.30000000000001</v>
      </c>
      <c r="BP1581" s="31">
        <f t="shared" si="6081"/>
        <v>254.30000000000001</v>
      </c>
      <c r="BQ1581" s="31">
        <f t="shared" si="6082"/>
        <v>254.30000000000001</v>
      </c>
      <c r="BR1581" s="31">
        <f t="shared" ref="BR1581:BR1583" si="6128">BR1582</f>
        <v>0</v>
      </c>
      <c r="BS1581" s="32"/>
      <c r="BT1581" s="32"/>
      <c r="BU1581" s="28"/>
      <c r="BV1581" s="28"/>
      <c r="BW1581" s="28"/>
      <c r="BX1581" s="28"/>
      <c r="BY1581" s="28"/>
      <c r="BZ1581" s="28"/>
      <c r="CA1581" s="28"/>
      <c r="CB1581" s="28"/>
    </row>
    <row r="1582" s="1" customFormat="1" ht="15">
      <c r="A1582" s="33" t="s">
        <v>517</v>
      </c>
      <c r="B1582" s="33" t="s">
        <v>72</v>
      </c>
      <c r="C1582" s="33" t="s">
        <v>304</v>
      </c>
      <c r="D1582" s="33" t="s">
        <v>253</v>
      </c>
      <c r="E1582" s="38"/>
      <c r="F1582" s="34" t="s">
        <v>254</v>
      </c>
      <c r="G1582" s="17">
        <f t="shared" si="6083"/>
        <v>254.30000000000001</v>
      </c>
      <c r="H1582" s="17">
        <f t="shared" si="6084"/>
        <v>254.30000000000001</v>
      </c>
      <c r="I1582" s="17">
        <f t="shared" si="6085"/>
        <v>254.30000000000001</v>
      </c>
      <c r="J1582" s="17">
        <f t="shared" si="6086"/>
        <v>0</v>
      </c>
      <c r="K1582" s="17">
        <f t="shared" si="6087"/>
        <v>0</v>
      </c>
      <c r="L1582" s="17">
        <f t="shared" si="6088"/>
        <v>0</v>
      </c>
      <c r="M1582" s="17">
        <f t="shared" si="5985"/>
        <v>254.30000000000001</v>
      </c>
      <c r="N1582" s="17">
        <f t="shared" si="5986"/>
        <v>254.30000000000001</v>
      </c>
      <c r="O1582" s="17">
        <f t="shared" si="5987"/>
        <v>254.30000000000001</v>
      </c>
      <c r="P1582" s="17">
        <f t="shared" si="6089"/>
        <v>0</v>
      </c>
      <c r="Q1582" s="17">
        <f t="shared" si="6090"/>
        <v>0</v>
      </c>
      <c r="R1582" s="17">
        <f t="shared" si="6091"/>
        <v>0</v>
      </c>
      <c r="S1582" s="17">
        <f t="shared" si="6092"/>
        <v>0</v>
      </c>
      <c r="T1582" s="17">
        <f t="shared" si="6093"/>
        <v>0</v>
      </c>
      <c r="U1582" s="17">
        <f t="shared" si="6094"/>
        <v>0</v>
      </c>
      <c r="V1582" s="17">
        <f t="shared" si="6095"/>
        <v>0</v>
      </c>
      <c r="W1582" s="17">
        <f t="shared" si="6096"/>
        <v>0</v>
      </c>
      <c r="X1582" s="17">
        <f t="shared" si="6097"/>
        <v>0</v>
      </c>
      <c r="Y1582" s="17">
        <f t="shared" si="5933"/>
        <v>254.30000000000001</v>
      </c>
      <c r="Z1582" s="17">
        <f t="shared" si="5934"/>
        <v>254.30000000000001</v>
      </c>
      <c r="AA1582" s="17">
        <f t="shared" si="5935"/>
        <v>254.30000000000001</v>
      </c>
      <c r="AB1582" s="17">
        <f t="shared" si="6098"/>
        <v>0</v>
      </c>
      <c r="AC1582" s="17">
        <f t="shared" si="6099"/>
        <v>0</v>
      </c>
      <c r="AD1582" s="17">
        <f t="shared" si="6100"/>
        <v>0</v>
      </c>
      <c r="AE1582" s="17">
        <f t="shared" si="5936"/>
        <v>254.30000000000001</v>
      </c>
      <c r="AF1582" s="17">
        <f t="shared" si="5937"/>
        <v>254.30000000000001</v>
      </c>
      <c r="AG1582" s="17">
        <f t="shared" si="5938"/>
        <v>254.30000000000001</v>
      </c>
      <c r="AH1582" s="17">
        <f t="shared" si="6101"/>
        <v>0</v>
      </c>
      <c r="AI1582" s="17">
        <f t="shared" si="6102"/>
        <v>0</v>
      </c>
      <c r="AJ1582" s="17">
        <f t="shared" si="6103"/>
        <v>0</v>
      </c>
      <c r="AK1582" s="17">
        <f t="shared" si="6104"/>
        <v>0</v>
      </c>
      <c r="AL1582" s="17">
        <f t="shared" si="6105"/>
        <v>0</v>
      </c>
      <c r="AM1582" s="17">
        <f t="shared" si="6106"/>
        <v>0</v>
      </c>
      <c r="AN1582" s="17">
        <f t="shared" si="6107"/>
        <v>0</v>
      </c>
      <c r="AO1582" s="17">
        <f t="shared" si="6108"/>
        <v>0</v>
      </c>
      <c r="AP1582" s="17">
        <f t="shared" si="6109"/>
        <v>0</v>
      </c>
      <c r="AQ1582" s="17">
        <f t="shared" si="6110"/>
        <v>0</v>
      </c>
      <c r="AR1582" s="17">
        <f t="shared" si="6111"/>
        <v>0</v>
      </c>
      <c r="AS1582" s="17">
        <f t="shared" si="6112"/>
        <v>0</v>
      </c>
      <c r="AT1582" s="17">
        <f t="shared" si="6113"/>
        <v>0</v>
      </c>
      <c r="AU1582" s="17">
        <f t="shared" si="6114"/>
        <v>0</v>
      </c>
      <c r="AV1582" s="17">
        <f t="shared" si="6115"/>
        <v>0</v>
      </c>
      <c r="AW1582" s="17">
        <f t="shared" si="5880"/>
        <v>254.30000000000001</v>
      </c>
      <c r="AX1582" s="17">
        <f t="shared" si="5881"/>
        <v>254.30000000000001</v>
      </c>
      <c r="AY1582" s="17">
        <f t="shared" si="5882"/>
        <v>254.30000000000001</v>
      </c>
      <c r="AZ1582" s="17">
        <f t="shared" si="6116"/>
        <v>0</v>
      </c>
      <c r="BA1582" s="17">
        <f t="shared" si="5884"/>
        <v>254.30000000000001</v>
      </c>
      <c r="BB1582" s="17">
        <f t="shared" si="5885"/>
        <v>254.30000000000001</v>
      </c>
      <c r="BC1582" s="17">
        <f t="shared" si="5886"/>
        <v>254.30000000000001</v>
      </c>
      <c r="BD1582" s="17">
        <f t="shared" si="6117"/>
        <v>0</v>
      </c>
      <c r="BE1582" s="17">
        <f t="shared" si="6118"/>
        <v>0</v>
      </c>
      <c r="BF1582" s="17">
        <f t="shared" si="6119"/>
        <v>0</v>
      </c>
      <c r="BG1582" s="17">
        <f t="shared" si="6120"/>
        <v>0</v>
      </c>
      <c r="BH1582" s="17">
        <f t="shared" si="6121"/>
        <v>0</v>
      </c>
      <c r="BI1582" s="17">
        <f t="shared" si="6122"/>
        <v>0</v>
      </c>
      <c r="BJ1582" s="17">
        <f t="shared" si="6123"/>
        <v>0</v>
      </c>
      <c r="BK1582" s="17">
        <f t="shared" si="6124"/>
        <v>0</v>
      </c>
      <c r="BL1582" s="17">
        <f t="shared" si="6125"/>
        <v>0</v>
      </c>
      <c r="BM1582" s="17">
        <f t="shared" si="6126"/>
        <v>0</v>
      </c>
      <c r="BN1582" s="17">
        <f t="shared" si="6127"/>
        <v>0</v>
      </c>
      <c r="BO1582" s="17">
        <f t="shared" si="6080"/>
        <v>254.30000000000001</v>
      </c>
      <c r="BP1582" s="17">
        <f t="shared" si="6081"/>
        <v>254.30000000000001</v>
      </c>
      <c r="BQ1582" s="17">
        <f t="shared" si="6082"/>
        <v>254.30000000000001</v>
      </c>
      <c r="BR1582" s="17">
        <f t="shared" si="6128"/>
        <v>0</v>
      </c>
      <c r="BS1582" s="35"/>
      <c r="BT1582" s="35"/>
      <c r="BU1582" s="1"/>
      <c r="BV1582" s="1"/>
      <c r="BW1582" s="1"/>
      <c r="BX1582" s="1"/>
      <c r="BY1582" s="1"/>
      <c r="BZ1582" s="1"/>
      <c r="CA1582" s="1"/>
      <c r="CB1582" s="1"/>
    </row>
    <row r="1583" s="1" customFormat="1" ht="15" hidden="1">
      <c r="A1583" s="33" t="s">
        <v>517</v>
      </c>
      <c r="B1583" s="33" t="s">
        <v>72</v>
      </c>
      <c r="C1583" s="33" t="s">
        <v>304</v>
      </c>
      <c r="D1583" s="33" t="s">
        <v>255</v>
      </c>
      <c r="E1583" s="38"/>
      <c r="F1583" s="34" t="s">
        <v>43</v>
      </c>
      <c r="G1583" s="17">
        <f t="shared" si="6083"/>
        <v>254.30000000000001</v>
      </c>
      <c r="H1583" s="17">
        <f t="shared" si="6084"/>
        <v>254.30000000000001</v>
      </c>
      <c r="I1583" s="17">
        <f t="shared" si="6085"/>
        <v>254.30000000000001</v>
      </c>
      <c r="J1583" s="17">
        <f t="shared" si="6086"/>
        <v>0</v>
      </c>
      <c r="K1583" s="17">
        <f t="shared" si="6087"/>
        <v>0</v>
      </c>
      <c r="L1583" s="17">
        <f t="shared" si="6088"/>
        <v>0</v>
      </c>
      <c r="M1583" s="17">
        <f t="shared" si="5985"/>
        <v>254.30000000000001</v>
      </c>
      <c r="N1583" s="17">
        <f t="shared" si="5986"/>
        <v>254.30000000000001</v>
      </c>
      <c r="O1583" s="17">
        <f t="shared" si="5987"/>
        <v>254.30000000000001</v>
      </c>
      <c r="P1583" s="17">
        <f t="shared" si="6089"/>
        <v>0</v>
      </c>
      <c r="Q1583" s="17">
        <f t="shared" si="6090"/>
        <v>0</v>
      </c>
      <c r="R1583" s="17">
        <f t="shared" si="6091"/>
        <v>0</v>
      </c>
      <c r="S1583" s="17">
        <f t="shared" si="6092"/>
        <v>0</v>
      </c>
      <c r="T1583" s="17">
        <f t="shared" si="6093"/>
        <v>0</v>
      </c>
      <c r="U1583" s="17">
        <f t="shared" si="6094"/>
        <v>0</v>
      </c>
      <c r="V1583" s="17">
        <f t="shared" si="6095"/>
        <v>0</v>
      </c>
      <c r="W1583" s="17">
        <f t="shared" si="6096"/>
        <v>0</v>
      </c>
      <c r="X1583" s="17">
        <f t="shared" si="6097"/>
        <v>0</v>
      </c>
      <c r="Y1583" s="17">
        <f t="shared" si="5933"/>
        <v>254.30000000000001</v>
      </c>
      <c r="Z1583" s="17">
        <f t="shared" si="5934"/>
        <v>254.30000000000001</v>
      </c>
      <c r="AA1583" s="17">
        <f t="shared" si="5935"/>
        <v>254.30000000000001</v>
      </c>
      <c r="AB1583" s="17">
        <f t="shared" si="6098"/>
        <v>0</v>
      </c>
      <c r="AC1583" s="17">
        <f t="shared" si="6099"/>
        <v>0</v>
      </c>
      <c r="AD1583" s="17">
        <f t="shared" si="6100"/>
        <v>0</v>
      </c>
      <c r="AE1583" s="17">
        <f t="shared" si="5936"/>
        <v>254.30000000000001</v>
      </c>
      <c r="AF1583" s="17">
        <f t="shared" si="5937"/>
        <v>254.30000000000001</v>
      </c>
      <c r="AG1583" s="17">
        <f t="shared" si="5938"/>
        <v>254.30000000000001</v>
      </c>
      <c r="AH1583" s="17">
        <f t="shared" si="6101"/>
        <v>0</v>
      </c>
      <c r="AI1583" s="17">
        <f t="shared" si="6102"/>
        <v>0</v>
      </c>
      <c r="AJ1583" s="17">
        <f t="shared" si="6103"/>
        <v>0</v>
      </c>
      <c r="AK1583" s="17">
        <f t="shared" si="6104"/>
        <v>0</v>
      </c>
      <c r="AL1583" s="17">
        <f t="shared" si="6105"/>
        <v>0</v>
      </c>
      <c r="AM1583" s="17">
        <f t="shared" si="6106"/>
        <v>0</v>
      </c>
      <c r="AN1583" s="17">
        <f t="shared" si="6107"/>
        <v>0</v>
      </c>
      <c r="AO1583" s="17">
        <f t="shared" si="6108"/>
        <v>0</v>
      </c>
      <c r="AP1583" s="17">
        <f t="shared" si="6109"/>
        <v>0</v>
      </c>
      <c r="AQ1583" s="17">
        <f t="shared" si="6110"/>
        <v>0</v>
      </c>
      <c r="AR1583" s="17">
        <f t="shared" si="6111"/>
        <v>0</v>
      </c>
      <c r="AS1583" s="17">
        <f t="shared" si="6112"/>
        <v>0</v>
      </c>
      <c r="AT1583" s="17">
        <f t="shared" si="6113"/>
        <v>0</v>
      </c>
      <c r="AU1583" s="17">
        <f t="shared" si="6114"/>
        <v>0</v>
      </c>
      <c r="AV1583" s="17">
        <f t="shared" si="6115"/>
        <v>0</v>
      </c>
      <c r="AW1583" s="17">
        <f t="shared" si="5880"/>
        <v>254.30000000000001</v>
      </c>
      <c r="AX1583" s="17">
        <f t="shared" si="5881"/>
        <v>254.30000000000001</v>
      </c>
      <c r="AY1583" s="17">
        <f t="shared" si="5882"/>
        <v>254.30000000000001</v>
      </c>
      <c r="AZ1583" s="17">
        <f t="shared" si="6116"/>
        <v>0</v>
      </c>
      <c r="BA1583" s="17">
        <f t="shared" si="5884"/>
        <v>254.30000000000001</v>
      </c>
      <c r="BB1583" s="17">
        <f t="shared" si="5885"/>
        <v>254.30000000000001</v>
      </c>
      <c r="BC1583" s="17">
        <f t="shared" si="5886"/>
        <v>254.30000000000001</v>
      </c>
      <c r="BD1583" s="17">
        <f t="shared" si="6117"/>
        <v>0</v>
      </c>
      <c r="BE1583" s="17">
        <f t="shared" si="6118"/>
        <v>0</v>
      </c>
      <c r="BF1583" s="17">
        <f t="shared" si="6119"/>
        <v>0</v>
      </c>
      <c r="BG1583" s="17">
        <f t="shared" si="6120"/>
        <v>0</v>
      </c>
      <c r="BH1583" s="17">
        <f t="shared" si="6121"/>
        <v>0</v>
      </c>
      <c r="BI1583" s="17">
        <f t="shared" si="6122"/>
        <v>0</v>
      </c>
      <c r="BJ1583" s="17">
        <f t="shared" si="6123"/>
        <v>0</v>
      </c>
      <c r="BK1583" s="17">
        <f t="shared" si="6124"/>
        <v>0</v>
      </c>
      <c r="BL1583" s="17">
        <f t="shared" si="6125"/>
        <v>0</v>
      </c>
      <c r="BM1583" s="17">
        <f t="shared" si="6126"/>
        <v>0</v>
      </c>
      <c r="BN1583" s="17">
        <f t="shared" si="6127"/>
        <v>0</v>
      </c>
      <c r="BO1583" s="17">
        <f t="shared" si="6080"/>
        <v>254.30000000000001</v>
      </c>
      <c r="BP1583" s="17">
        <f t="shared" si="6081"/>
        <v>254.30000000000001</v>
      </c>
      <c r="BQ1583" s="17">
        <f t="shared" si="6082"/>
        <v>254.30000000000001</v>
      </c>
      <c r="BR1583" s="17">
        <f t="shared" si="6128"/>
        <v>0</v>
      </c>
      <c r="BS1583" s="35">
        <v>0</v>
      </c>
      <c r="BT1583" s="35"/>
      <c r="BU1583" s="1"/>
      <c r="BV1583" s="1"/>
      <c r="BW1583" s="1"/>
      <c r="BX1583" s="1"/>
      <c r="BY1583" s="1"/>
      <c r="BZ1583" s="1"/>
      <c r="CA1583" s="1"/>
      <c r="CB1583" s="1"/>
    </row>
    <row r="1584" s="1" customFormat="1" ht="90">
      <c r="A1584" s="33" t="s">
        <v>517</v>
      </c>
      <c r="B1584" s="33" t="s">
        <v>72</v>
      </c>
      <c r="C1584" s="33" t="s">
        <v>304</v>
      </c>
      <c r="D1584" s="33" t="s">
        <v>444</v>
      </c>
      <c r="E1584" s="38"/>
      <c r="F1584" s="34" t="s">
        <v>445</v>
      </c>
      <c r="G1584" s="17">
        <f>G1585+G1587</f>
        <v>254.30000000000001</v>
      </c>
      <c r="H1584" s="17">
        <f>H1585+H1587</f>
        <v>254.30000000000001</v>
      </c>
      <c r="I1584" s="17">
        <f>I1585+I1587</f>
        <v>254.30000000000001</v>
      </c>
      <c r="J1584" s="17">
        <f>J1585+J1587</f>
        <v>0</v>
      </c>
      <c r="K1584" s="17">
        <f>K1585+K1587</f>
        <v>0</v>
      </c>
      <c r="L1584" s="17">
        <f>L1585+L1587</f>
        <v>0</v>
      </c>
      <c r="M1584" s="17">
        <f t="shared" si="5985"/>
        <v>254.30000000000001</v>
      </c>
      <c r="N1584" s="17">
        <f t="shared" si="5986"/>
        <v>254.30000000000001</v>
      </c>
      <c r="O1584" s="17">
        <f t="shared" si="5987"/>
        <v>254.30000000000001</v>
      </c>
      <c r="P1584" s="17">
        <f>P1585+P1587</f>
        <v>0</v>
      </c>
      <c r="Q1584" s="17">
        <f>Q1585+Q1587</f>
        <v>0</v>
      </c>
      <c r="R1584" s="17">
        <f>R1585+R1587</f>
        <v>0</v>
      </c>
      <c r="S1584" s="17">
        <f>S1585+S1587</f>
        <v>0</v>
      </c>
      <c r="T1584" s="17">
        <f>T1585+T1587</f>
        <v>0</v>
      </c>
      <c r="U1584" s="17">
        <f>U1585+U1587</f>
        <v>0</v>
      </c>
      <c r="V1584" s="17">
        <f>V1585+V1587</f>
        <v>0</v>
      </c>
      <c r="W1584" s="17">
        <f>W1585+W1587</f>
        <v>0</v>
      </c>
      <c r="X1584" s="17">
        <f>X1585+X1587</f>
        <v>0</v>
      </c>
      <c r="Y1584" s="17">
        <f t="shared" si="5933"/>
        <v>254.30000000000001</v>
      </c>
      <c r="Z1584" s="17">
        <f t="shared" si="5934"/>
        <v>254.30000000000001</v>
      </c>
      <c r="AA1584" s="17">
        <f t="shared" si="5935"/>
        <v>254.30000000000001</v>
      </c>
      <c r="AB1584" s="17">
        <f>AB1585+AB1587</f>
        <v>0</v>
      </c>
      <c r="AC1584" s="17">
        <f>AC1585+AC1587</f>
        <v>0</v>
      </c>
      <c r="AD1584" s="17">
        <f>AD1585+AD1587</f>
        <v>0</v>
      </c>
      <c r="AE1584" s="17">
        <f t="shared" si="5936"/>
        <v>254.30000000000001</v>
      </c>
      <c r="AF1584" s="17">
        <f t="shared" si="5937"/>
        <v>254.30000000000001</v>
      </c>
      <c r="AG1584" s="17">
        <f t="shared" si="5938"/>
        <v>254.30000000000001</v>
      </c>
      <c r="AH1584" s="17">
        <f>AH1585+AH1587</f>
        <v>0</v>
      </c>
      <c r="AI1584" s="17">
        <f>AI1585+AI1587</f>
        <v>0</v>
      </c>
      <c r="AJ1584" s="17">
        <f>AJ1585+AJ1587</f>
        <v>0</v>
      </c>
      <c r="AK1584" s="17">
        <f>AK1585+AK1587</f>
        <v>0</v>
      </c>
      <c r="AL1584" s="17">
        <f>AL1585+AL1587</f>
        <v>0</v>
      </c>
      <c r="AM1584" s="17">
        <f>AM1585+AM1587</f>
        <v>0</v>
      </c>
      <c r="AN1584" s="17">
        <f>AN1585+AN1587</f>
        <v>0</v>
      </c>
      <c r="AO1584" s="17">
        <f>AO1585+AO1587</f>
        <v>0</v>
      </c>
      <c r="AP1584" s="17">
        <f>AP1585+AP1587</f>
        <v>0</v>
      </c>
      <c r="AQ1584" s="17">
        <f>AQ1585+AQ1587</f>
        <v>0</v>
      </c>
      <c r="AR1584" s="17">
        <f>AR1585+AR1587</f>
        <v>0</v>
      </c>
      <c r="AS1584" s="17">
        <f>AS1585+AS1587</f>
        <v>0</v>
      </c>
      <c r="AT1584" s="17">
        <f>AT1585+AT1587</f>
        <v>0</v>
      </c>
      <c r="AU1584" s="17">
        <f>AU1585+AU1587</f>
        <v>0</v>
      </c>
      <c r="AV1584" s="17">
        <f>AV1585+AV1587</f>
        <v>0</v>
      </c>
      <c r="AW1584" s="17">
        <f t="shared" si="5880"/>
        <v>254.30000000000001</v>
      </c>
      <c r="AX1584" s="17">
        <f t="shared" si="5881"/>
        <v>254.30000000000001</v>
      </c>
      <c r="AY1584" s="17">
        <f t="shared" si="5882"/>
        <v>254.30000000000001</v>
      </c>
      <c r="AZ1584" s="17">
        <f>AZ1585+AZ1587</f>
        <v>0</v>
      </c>
      <c r="BA1584" s="17">
        <f t="shared" si="5884"/>
        <v>254.30000000000001</v>
      </c>
      <c r="BB1584" s="17">
        <f t="shared" si="5885"/>
        <v>254.30000000000001</v>
      </c>
      <c r="BC1584" s="17">
        <f t="shared" si="5886"/>
        <v>254.30000000000001</v>
      </c>
      <c r="BD1584" s="17">
        <f>BD1585+BD1587</f>
        <v>0</v>
      </c>
      <c r="BE1584" s="17">
        <f>BE1585+BE1587</f>
        <v>0</v>
      </c>
      <c r="BF1584" s="17">
        <f>BF1585+BF1587</f>
        <v>0</v>
      </c>
      <c r="BG1584" s="17">
        <f>BG1585+BG1587</f>
        <v>0</v>
      </c>
      <c r="BH1584" s="17">
        <f>BH1585+BH1587</f>
        <v>0</v>
      </c>
      <c r="BI1584" s="17">
        <f>BI1585+BI1587</f>
        <v>0</v>
      </c>
      <c r="BJ1584" s="17">
        <f>BJ1585+BJ1587</f>
        <v>0</v>
      </c>
      <c r="BK1584" s="17">
        <f>BK1585+BK1587</f>
        <v>0</v>
      </c>
      <c r="BL1584" s="17">
        <f>BL1585+BL1587</f>
        <v>0</v>
      </c>
      <c r="BM1584" s="17">
        <f>BM1585+BM1587</f>
        <v>0</v>
      </c>
      <c r="BN1584" s="17">
        <f>BN1585+BN1587</f>
        <v>0</v>
      </c>
      <c r="BO1584" s="17">
        <f t="shared" si="6080"/>
        <v>254.30000000000001</v>
      </c>
      <c r="BP1584" s="17">
        <f t="shared" si="6081"/>
        <v>254.30000000000001</v>
      </c>
      <c r="BQ1584" s="17">
        <f t="shared" si="6082"/>
        <v>254.30000000000001</v>
      </c>
      <c r="BR1584" s="17">
        <f>BR1585+BR1587</f>
        <v>0</v>
      </c>
      <c r="BS1584" s="35"/>
      <c r="BT1584" s="35"/>
      <c r="BU1584" s="1"/>
      <c r="BV1584" s="1"/>
      <c r="BW1584" s="1"/>
      <c r="BX1584" s="1"/>
      <c r="BY1584" s="1"/>
      <c r="BZ1584" s="1"/>
      <c r="CA1584" s="1"/>
      <c r="CB1584" s="1"/>
    </row>
    <row r="1585" s="1" customFormat="1" ht="45">
      <c r="A1585" s="33" t="s">
        <v>517</v>
      </c>
      <c r="B1585" s="33" t="s">
        <v>72</v>
      </c>
      <c r="C1585" s="33" t="s">
        <v>304</v>
      </c>
      <c r="D1585" s="33" t="s">
        <v>446</v>
      </c>
      <c r="E1585" s="38"/>
      <c r="F1585" s="34" t="s">
        <v>447</v>
      </c>
      <c r="G1585" s="17">
        <f>G1586</f>
        <v>4.7999999999999998</v>
      </c>
      <c r="H1585" s="17">
        <f>H1586</f>
        <v>4.7999999999999998</v>
      </c>
      <c r="I1585" s="17">
        <f>I1586</f>
        <v>4.7999999999999998</v>
      </c>
      <c r="J1585" s="17">
        <f>J1586</f>
        <v>0</v>
      </c>
      <c r="K1585" s="17">
        <f>K1586</f>
        <v>0</v>
      </c>
      <c r="L1585" s="17">
        <f>L1586</f>
        <v>0</v>
      </c>
      <c r="M1585" s="17">
        <f t="shared" si="5985"/>
        <v>4.7999999999999998</v>
      </c>
      <c r="N1585" s="17">
        <f t="shared" si="5986"/>
        <v>4.7999999999999998</v>
      </c>
      <c r="O1585" s="17">
        <f t="shared" si="5987"/>
        <v>4.7999999999999998</v>
      </c>
      <c r="P1585" s="17">
        <f>P1586</f>
        <v>0</v>
      </c>
      <c r="Q1585" s="17">
        <f>Q1586</f>
        <v>0</v>
      </c>
      <c r="R1585" s="17">
        <f>R1586</f>
        <v>0</v>
      </c>
      <c r="S1585" s="17">
        <f>S1586</f>
        <v>0</v>
      </c>
      <c r="T1585" s="17">
        <f>T1586</f>
        <v>0</v>
      </c>
      <c r="U1585" s="17">
        <f>U1586</f>
        <v>0</v>
      </c>
      <c r="V1585" s="17">
        <f>V1586</f>
        <v>0</v>
      </c>
      <c r="W1585" s="17">
        <f>W1586</f>
        <v>0</v>
      </c>
      <c r="X1585" s="17">
        <f>X1586</f>
        <v>0</v>
      </c>
      <c r="Y1585" s="17">
        <f t="shared" si="5933"/>
        <v>4.7999999999999998</v>
      </c>
      <c r="Z1585" s="17">
        <f t="shared" si="5934"/>
        <v>4.7999999999999998</v>
      </c>
      <c r="AA1585" s="17">
        <f t="shared" si="5935"/>
        <v>4.7999999999999998</v>
      </c>
      <c r="AB1585" s="17">
        <f>AB1586</f>
        <v>0</v>
      </c>
      <c r="AC1585" s="17">
        <f>AC1586</f>
        <v>0</v>
      </c>
      <c r="AD1585" s="17">
        <f>AD1586</f>
        <v>0</v>
      </c>
      <c r="AE1585" s="17">
        <f t="shared" si="5936"/>
        <v>4.7999999999999998</v>
      </c>
      <c r="AF1585" s="17">
        <f t="shared" si="5937"/>
        <v>4.7999999999999998</v>
      </c>
      <c r="AG1585" s="17">
        <f t="shared" si="5938"/>
        <v>4.7999999999999998</v>
      </c>
      <c r="AH1585" s="17">
        <f>AH1586</f>
        <v>0</v>
      </c>
      <c r="AI1585" s="17">
        <f>AI1586</f>
        <v>0</v>
      </c>
      <c r="AJ1585" s="17">
        <f>AJ1586</f>
        <v>0</v>
      </c>
      <c r="AK1585" s="17">
        <f>AK1586</f>
        <v>0</v>
      </c>
      <c r="AL1585" s="17">
        <f>AL1586</f>
        <v>0</v>
      </c>
      <c r="AM1585" s="17">
        <f>AM1586</f>
        <v>0</v>
      </c>
      <c r="AN1585" s="17">
        <f>AN1586</f>
        <v>0</v>
      </c>
      <c r="AO1585" s="17">
        <f>AO1586</f>
        <v>0</v>
      </c>
      <c r="AP1585" s="17">
        <f>AP1586</f>
        <v>0</v>
      </c>
      <c r="AQ1585" s="17">
        <f>AQ1586</f>
        <v>0</v>
      </c>
      <c r="AR1585" s="17">
        <f>AR1586</f>
        <v>0</v>
      </c>
      <c r="AS1585" s="17">
        <f>AS1586</f>
        <v>0</v>
      </c>
      <c r="AT1585" s="17">
        <f>AT1586</f>
        <v>0</v>
      </c>
      <c r="AU1585" s="17">
        <f>AU1586</f>
        <v>0</v>
      </c>
      <c r="AV1585" s="17">
        <f>AV1586</f>
        <v>0</v>
      </c>
      <c r="AW1585" s="17">
        <f t="shared" si="5880"/>
        <v>4.7999999999999998</v>
      </c>
      <c r="AX1585" s="17">
        <f t="shared" si="5881"/>
        <v>4.7999999999999998</v>
      </c>
      <c r="AY1585" s="17">
        <f t="shared" si="5882"/>
        <v>4.7999999999999998</v>
      </c>
      <c r="AZ1585" s="17">
        <f>AZ1586</f>
        <v>0</v>
      </c>
      <c r="BA1585" s="17">
        <f t="shared" si="5884"/>
        <v>4.7999999999999998</v>
      </c>
      <c r="BB1585" s="17">
        <f t="shared" si="5885"/>
        <v>4.7999999999999998</v>
      </c>
      <c r="BC1585" s="17">
        <f t="shared" si="5886"/>
        <v>4.7999999999999998</v>
      </c>
      <c r="BD1585" s="17">
        <f>BD1586</f>
        <v>0</v>
      </c>
      <c r="BE1585" s="17">
        <f>BE1586</f>
        <v>0</v>
      </c>
      <c r="BF1585" s="17">
        <f>BF1586</f>
        <v>0</v>
      </c>
      <c r="BG1585" s="17">
        <f>BG1586</f>
        <v>0</v>
      </c>
      <c r="BH1585" s="17">
        <f>BH1586</f>
        <v>0</v>
      </c>
      <c r="BI1585" s="17">
        <f>BI1586</f>
        <v>0</v>
      </c>
      <c r="BJ1585" s="17">
        <f>BJ1586</f>
        <v>0</v>
      </c>
      <c r="BK1585" s="17">
        <f>BK1586</f>
        <v>0</v>
      </c>
      <c r="BL1585" s="17">
        <f>BL1586</f>
        <v>0</v>
      </c>
      <c r="BM1585" s="17">
        <f>BM1586</f>
        <v>0</v>
      </c>
      <c r="BN1585" s="17">
        <f>BN1586</f>
        <v>0</v>
      </c>
      <c r="BO1585" s="17">
        <f t="shared" si="6080"/>
        <v>4.7999999999999998</v>
      </c>
      <c r="BP1585" s="17">
        <f t="shared" si="6081"/>
        <v>4.7999999999999998</v>
      </c>
      <c r="BQ1585" s="17">
        <f t="shared" si="6082"/>
        <v>4.7999999999999998</v>
      </c>
      <c r="BR1585" s="17">
        <f>BR1586</f>
        <v>0</v>
      </c>
      <c r="BS1585" s="35"/>
      <c r="BT1585" s="35"/>
      <c r="BU1585" s="1"/>
      <c r="BV1585" s="1"/>
      <c r="BW1585" s="1"/>
      <c r="BX1585" s="1"/>
      <c r="BY1585" s="1"/>
      <c r="BZ1585" s="1"/>
      <c r="CA1585" s="1"/>
      <c r="CB1585" s="1"/>
    </row>
    <row r="1586" s="1" customFormat="1" ht="30">
      <c r="A1586" s="33" t="s">
        <v>517</v>
      </c>
      <c r="B1586" s="33" t="s">
        <v>72</v>
      </c>
      <c r="C1586" s="33" t="s">
        <v>304</v>
      </c>
      <c r="D1586" s="33" t="s">
        <v>446</v>
      </c>
      <c r="E1586" s="33" t="s">
        <v>48</v>
      </c>
      <c r="F1586" s="34" t="s">
        <v>49</v>
      </c>
      <c r="G1586" s="17">
        <v>4.7999999999999998</v>
      </c>
      <c r="H1586" s="17">
        <v>4.7999999999999998</v>
      </c>
      <c r="I1586" s="17">
        <v>4.7999999999999998</v>
      </c>
      <c r="J1586" s="17"/>
      <c r="K1586" s="17"/>
      <c r="L1586" s="17"/>
      <c r="M1586" s="17">
        <f t="shared" si="5985"/>
        <v>4.7999999999999998</v>
      </c>
      <c r="N1586" s="17">
        <f t="shared" si="5986"/>
        <v>4.7999999999999998</v>
      </c>
      <c r="O1586" s="17">
        <f t="shared" si="5987"/>
        <v>4.7999999999999998</v>
      </c>
      <c r="P1586" s="17"/>
      <c r="Q1586" s="17"/>
      <c r="R1586" s="17"/>
      <c r="S1586" s="17"/>
      <c r="T1586" s="17"/>
      <c r="U1586" s="17"/>
      <c r="V1586" s="17"/>
      <c r="W1586" s="17"/>
      <c r="X1586" s="17"/>
      <c r="Y1586" s="17">
        <f t="shared" si="5933"/>
        <v>4.7999999999999998</v>
      </c>
      <c r="Z1586" s="17">
        <f t="shared" si="5934"/>
        <v>4.7999999999999998</v>
      </c>
      <c r="AA1586" s="17">
        <f t="shared" si="5935"/>
        <v>4.7999999999999998</v>
      </c>
      <c r="AB1586" s="17"/>
      <c r="AC1586" s="17"/>
      <c r="AD1586" s="17"/>
      <c r="AE1586" s="17">
        <f t="shared" si="5936"/>
        <v>4.7999999999999998</v>
      </c>
      <c r="AF1586" s="17">
        <f t="shared" si="5937"/>
        <v>4.7999999999999998</v>
      </c>
      <c r="AG1586" s="17">
        <f t="shared" si="5938"/>
        <v>4.7999999999999998</v>
      </c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>
        <f t="shared" si="5880"/>
        <v>4.7999999999999998</v>
      </c>
      <c r="AX1586" s="17">
        <f t="shared" si="5881"/>
        <v>4.7999999999999998</v>
      </c>
      <c r="AY1586" s="17">
        <f t="shared" si="5882"/>
        <v>4.7999999999999998</v>
      </c>
      <c r="AZ1586" s="17"/>
      <c r="BA1586" s="17">
        <f t="shared" si="5884"/>
        <v>4.7999999999999998</v>
      </c>
      <c r="BB1586" s="17">
        <f t="shared" si="5885"/>
        <v>4.7999999999999998</v>
      </c>
      <c r="BC1586" s="17">
        <f t="shared" si="5886"/>
        <v>4.7999999999999998</v>
      </c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>
        <f t="shared" si="6080"/>
        <v>4.7999999999999998</v>
      </c>
      <c r="BP1586" s="17">
        <f t="shared" si="6081"/>
        <v>4.7999999999999998</v>
      </c>
      <c r="BQ1586" s="17">
        <f t="shared" si="6082"/>
        <v>4.7999999999999998</v>
      </c>
      <c r="BR1586" s="17"/>
      <c r="BS1586" s="35"/>
      <c r="BT1586" s="35"/>
      <c r="BU1586" s="1"/>
      <c r="BV1586" s="1"/>
      <c r="BW1586" s="1"/>
      <c r="BX1586" s="1"/>
      <c r="BY1586" s="1"/>
      <c r="BZ1586" s="1"/>
      <c r="CA1586" s="1"/>
      <c r="CB1586" s="1"/>
    </row>
    <row r="1587" s="1" customFormat="1" ht="45">
      <c r="A1587" s="33" t="s">
        <v>517</v>
      </c>
      <c r="B1587" s="33" t="s">
        <v>72</v>
      </c>
      <c r="C1587" s="33" t="s">
        <v>304</v>
      </c>
      <c r="D1587" s="33" t="s">
        <v>448</v>
      </c>
      <c r="E1587" s="38"/>
      <c r="F1587" s="34" t="s">
        <v>449</v>
      </c>
      <c r="G1587" s="17">
        <f>G1588+G1589</f>
        <v>249.5</v>
      </c>
      <c r="H1587" s="17">
        <f>H1588+H1589</f>
        <v>249.5</v>
      </c>
      <c r="I1587" s="17">
        <f>I1588+I1589</f>
        <v>249.5</v>
      </c>
      <c r="J1587" s="17">
        <f>J1588+J1589</f>
        <v>0</v>
      </c>
      <c r="K1587" s="17">
        <f>K1588+K1589</f>
        <v>0</v>
      </c>
      <c r="L1587" s="17">
        <f>L1588+L1589</f>
        <v>0</v>
      </c>
      <c r="M1587" s="17">
        <f t="shared" si="5985"/>
        <v>249.5</v>
      </c>
      <c r="N1587" s="17">
        <f t="shared" si="5986"/>
        <v>249.5</v>
      </c>
      <c r="O1587" s="17">
        <f t="shared" si="5987"/>
        <v>249.5</v>
      </c>
      <c r="P1587" s="17">
        <f>P1588+P1589</f>
        <v>0</v>
      </c>
      <c r="Q1587" s="17">
        <f>Q1588+Q1589</f>
        <v>0</v>
      </c>
      <c r="R1587" s="17">
        <f>R1588+R1589</f>
        <v>0</v>
      </c>
      <c r="S1587" s="17">
        <f>S1588+S1589</f>
        <v>0</v>
      </c>
      <c r="T1587" s="17">
        <f>T1588+T1589</f>
        <v>0</v>
      </c>
      <c r="U1587" s="17">
        <f>U1588+U1589</f>
        <v>0</v>
      </c>
      <c r="V1587" s="17">
        <f>V1588+V1589</f>
        <v>0</v>
      </c>
      <c r="W1587" s="17">
        <f>W1588+W1589</f>
        <v>0</v>
      </c>
      <c r="X1587" s="17">
        <f>X1588+X1589</f>
        <v>0</v>
      </c>
      <c r="Y1587" s="17">
        <f t="shared" si="5933"/>
        <v>249.5</v>
      </c>
      <c r="Z1587" s="17">
        <f t="shared" si="5934"/>
        <v>249.5</v>
      </c>
      <c r="AA1587" s="17">
        <f t="shared" si="5935"/>
        <v>249.5</v>
      </c>
      <c r="AB1587" s="17">
        <f>AB1588+AB1589</f>
        <v>0</v>
      </c>
      <c r="AC1587" s="17">
        <f>AC1588+AC1589</f>
        <v>0</v>
      </c>
      <c r="AD1587" s="17">
        <f>AD1588+AD1589</f>
        <v>0</v>
      </c>
      <c r="AE1587" s="17">
        <f t="shared" si="5936"/>
        <v>249.5</v>
      </c>
      <c r="AF1587" s="17">
        <f t="shared" si="5937"/>
        <v>249.5</v>
      </c>
      <c r="AG1587" s="17">
        <f t="shared" si="5938"/>
        <v>249.5</v>
      </c>
      <c r="AH1587" s="17">
        <f>AH1588+AH1589</f>
        <v>0</v>
      </c>
      <c r="AI1587" s="17">
        <f>AI1588+AI1589</f>
        <v>0</v>
      </c>
      <c r="AJ1587" s="17">
        <f>AJ1588+AJ1589</f>
        <v>0</v>
      </c>
      <c r="AK1587" s="17">
        <f>AK1588+AK1589</f>
        <v>0</v>
      </c>
      <c r="AL1587" s="17">
        <f>AL1588+AL1589</f>
        <v>0</v>
      </c>
      <c r="AM1587" s="17">
        <f>AM1588+AM1589</f>
        <v>0</v>
      </c>
      <c r="AN1587" s="17">
        <f>AN1588+AN1589</f>
        <v>0</v>
      </c>
      <c r="AO1587" s="17">
        <f>AO1588+AO1589</f>
        <v>0</v>
      </c>
      <c r="AP1587" s="17">
        <f>AP1588+AP1589</f>
        <v>0</v>
      </c>
      <c r="AQ1587" s="17">
        <f>AQ1588+AQ1589</f>
        <v>0</v>
      </c>
      <c r="AR1587" s="17">
        <f>AR1588+AR1589</f>
        <v>0</v>
      </c>
      <c r="AS1587" s="17">
        <f>AS1588+AS1589</f>
        <v>0</v>
      </c>
      <c r="AT1587" s="17">
        <f>AT1588+AT1589</f>
        <v>0</v>
      </c>
      <c r="AU1587" s="17">
        <f>AU1588+AU1589</f>
        <v>0</v>
      </c>
      <c r="AV1587" s="17">
        <f>AV1588+AV1589</f>
        <v>0</v>
      </c>
      <c r="AW1587" s="17">
        <f t="shared" ref="AW1587:AW1650" si="6129">AE1587+AH1587+AI1587+AJ1587+AK1587+AL1587</f>
        <v>249.5</v>
      </c>
      <c r="AX1587" s="17">
        <f t="shared" ref="AX1587:AX1650" si="6130">AF1587+AM1587+AN1587+AO1587+AP1587+AQ1587</f>
        <v>249.5</v>
      </c>
      <c r="AY1587" s="17">
        <f t="shared" ref="AY1587:AY1650" si="6131">AG1587+AR1587+AS1587+AT1587+AU1587+AV1587</f>
        <v>249.5</v>
      </c>
      <c r="AZ1587" s="17">
        <f>AZ1588+AZ1589</f>
        <v>0</v>
      </c>
      <c r="BA1587" s="17">
        <f t="shared" ref="BA1587:BA1650" si="6132">AW1587+AZ1587</f>
        <v>249.5</v>
      </c>
      <c r="BB1587" s="17">
        <f t="shared" ref="BB1587:BB1650" si="6133">AX1587</f>
        <v>249.5</v>
      </c>
      <c r="BC1587" s="17">
        <f t="shared" ref="BC1587:BC1650" si="6134">AY1587</f>
        <v>249.5</v>
      </c>
      <c r="BD1587" s="17">
        <f>BD1588+BD1589</f>
        <v>0</v>
      </c>
      <c r="BE1587" s="17">
        <f>BE1588+BE1589</f>
        <v>0</v>
      </c>
      <c r="BF1587" s="17">
        <f>BF1588+BF1589</f>
        <v>0</v>
      </c>
      <c r="BG1587" s="17">
        <f>BG1588+BG1589</f>
        <v>0</v>
      </c>
      <c r="BH1587" s="17">
        <f>BH1588+BH1589</f>
        <v>0</v>
      </c>
      <c r="BI1587" s="17">
        <f>BI1588+BI1589</f>
        <v>0</v>
      </c>
      <c r="BJ1587" s="17">
        <f>BJ1588+BJ1589</f>
        <v>0</v>
      </c>
      <c r="BK1587" s="17">
        <f>BK1588+BK1589</f>
        <v>0</v>
      </c>
      <c r="BL1587" s="17">
        <f>BL1588+BL1589</f>
        <v>0</v>
      </c>
      <c r="BM1587" s="17">
        <f>BM1588+BM1589</f>
        <v>0</v>
      </c>
      <c r="BN1587" s="17">
        <f>BN1588+BN1589</f>
        <v>0</v>
      </c>
      <c r="BO1587" s="17">
        <f t="shared" si="6080"/>
        <v>249.5</v>
      </c>
      <c r="BP1587" s="17">
        <f t="shared" si="6081"/>
        <v>249.5</v>
      </c>
      <c r="BQ1587" s="17">
        <f t="shared" si="6082"/>
        <v>249.5</v>
      </c>
      <c r="BR1587" s="17">
        <f>BR1588+BR1589</f>
        <v>0</v>
      </c>
      <c r="BS1587" s="35"/>
      <c r="BT1587" s="35"/>
      <c r="BU1587" s="1"/>
      <c r="BV1587" s="1"/>
      <c r="BW1587" s="1"/>
      <c r="BX1587" s="1"/>
      <c r="BY1587" s="1"/>
      <c r="BZ1587" s="1"/>
      <c r="CA1587" s="1"/>
      <c r="CB1587" s="1"/>
    </row>
    <row r="1588" s="1" customFormat="1" ht="30">
      <c r="A1588" s="33" t="s">
        <v>517</v>
      </c>
      <c r="B1588" s="33" t="s">
        <v>72</v>
      </c>
      <c r="C1588" s="33" t="s">
        <v>304</v>
      </c>
      <c r="D1588" s="33" t="s">
        <v>448</v>
      </c>
      <c r="E1588" s="33" t="s">
        <v>48</v>
      </c>
      <c r="F1588" s="34" t="s">
        <v>49</v>
      </c>
      <c r="G1588" s="17">
        <v>197.80000000000001</v>
      </c>
      <c r="H1588" s="17">
        <v>203.80000000000001</v>
      </c>
      <c r="I1588" s="17">
        <v>209.69999999999999</v>
      </c>
      <c r="J1588" s="17"/>
      <c r="K1588" s="17"/>
      <c r="L1588" s="17"/>
      <c r="M1588" s="17">
        <f t="shared" si="5985"/>
        <v>197.80000000000001</v>
      </c>
      <c r="N1588" s="17">
        <f t="shared" si="5986"/>
        <v>203.80000000000001</v>
      </c>
      <c r="O1588" s="17">
        <f t="shared" si="5987"/>
        <v>209.69999999999999</v>
      </c>
      <c r="P1588" s="17"/>
      <c r="Q1588" s="17"/>
      <c r="R1588" s="17"/>
      <c r="S1588" s="17"/>
      <c r="T1588" s="17"/>
      <c r="U1588" s="17"/>
      <c r="V1588" s="17"/>
      <c r="W1588" s="17"/>
      <c r="X1588" s="17"/>
      <c r="Y1588" s="17">
        <f t="shared" si="5933"/>
        <v>197.80000000000001</v>
      </c>
      <c r="Z1588" s="17">
        <f t="shared" si="5934"/>
        <v>203.80000000000001</v>
      </c>
      <c r="AA1588" s="17">
        <f t="shared" si="5935"/>
        <v>209.69999999999999</v>
      </c>
      <c r="AB1588" s="17"/>
      <c r="AC1588" s="17"/>
      <c r="AD1588" s="17"/>
      <c r="AE1588" s="17">
        <f t="shared" si="5936"/>
        <v>197.80000000000001</v>
      </c>
      <c r="AF1588" s="17">
        <f t="shared" si="5937"/>
        <v>203.80000000000001</v>
      </c>
      <c r="AG1588" s="17">
        <f t="shared" si="5938"/>
        <v>209.69999999999999</v>
      </c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>
        <f t="shared" si="6129"/>
        <v>197.80000000000001</v>
      </c>
      <c r="AX1588" s="17">
        <f t="shared" si="6130"/>
        <v>203.80000000000001</v>
      </c>
      <c r="AY1588" s="17">
        <f t="shared" si="6131"/>
        <v>209.69999999999999</v>
      </c>
      <c r="AZ1588" s="17"/>
      <c r="BA1588" s="17">
        <f t="shared" si="6132"/>
        <v>197.80000000000001</v>
      </c>
      <c r="BB1588" s="17">
        <f t="shared" si="6133"/>
        <v>203.80000000000001</v>
      </c>
      <c r="BC1588" s="17">
        <f t="shared" si="6134"/>
        <v>209.69999999999999</v>
      </c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>
        <f t="shared" si="6080"/>
        <v>197.80000000000001</v>
      </c>
      <c r="BP1588" s="17">
        <f t="shared" si="6081"/>
        <v>203.80000000000001</v>
      </c>
      <c r="BQ1588" s="17">
        <f t="shared" si="6082"/>
        <v>209.69999999999999</v>
      </c>
      <c r="BR1588" s="17"/>
      <c r="BS1588" s="35"/>
      <c r="BT1588" s="35"/>
      <c r="BU1588" s="1"/>
      <c r="BV1588" s="1"/>
      <c r="BW1588" s="1"/>
      <c r="BX1588" s="1"/>
      <c r="BY1588" s="1"/>
      <c r="BZ1588" s="1"/>
      <c r="CA1588" s="1"/>
      <c r="CB1588" s="1"/>
    </row>
    <row r="1589" s="1" customFormat="1">
      <c r="A1589" s="33" t="s">
        <v>517</v>
      </c>
      <c r="B1589" s="33" t="s">
        <v>72</v>
      </c>
      <c r="C1589" s="33" t="s">
        <v>304</v>
      </c>
      <c r="D1589" s="33" t="s">
        <v>448</v>
      </c>
      <c r="E1589" s="33" t="s">
        <v>50</v>
      </c>
      <c r="F1589" s="34" t="s">
        <v>51</v>
      </c>
      <c r="G1589" s="17">
        <v>51.700000000000003</v>
      </c>
      <c r="H1589" s="17">
        <v>45.700000000000003</v>
      </c>
      <c r="I1589" s="17">
        <v>39.799999999999997</v>
      </c>
      <c r="J1589" s="17"/>
      <c r="K1589" s="17"/>
      <c r="L1589" s="17"/>
      <c r="M1589" s="17">
        <f t="shared" si="5985"/>
        <v>51.700000000000003</v>
      </c>
      <c r="N1589" s="17">
        <f t="shared" si="5986"/>
        <v>45.700000000000003</v>
      </c>
      <c r="O1589" s="17">
        <f t="shared" si="5987"/>
        <v>39.799999999999997</v>
      </c>
      <c r="P1589" s="17"/>
      <c r="Q1589" s="17"/>
      <c r="R1589" s="17"/>
      <c r="S1589" s="17"/>
      <c r="T1589" s="17"/>
      <c r="U1589" s="17"/>
      <c r="V1589" s="17"/>
      <c r="W1589" s="17"/>
      <c r="X1589" s="17"/>
      <c r="Y1589" s="17">
        <f t="shared" si="5933"/>
        <v>51.700000000000003</v>
      </c>
      <c r="Z1589" s="17">
        <f t="shared" si="5934"/>
        <v>45.700000000000003</v>
      </c>
      <c r="AA1589" s="17">
        <f t="shared" si="5935"/>
        <v>39.799999999999997</v>
      </c>
      <c r="AB1589" s="17"/>
      <c r="AC1589" s="17"/>
      <c r="AD1589" s="17"/>
      <c r="AE1589" s="17">
        <f t="shared" si="5936"/>
        <v>51.700000000000003</v>
      </c>
      <c r="AF1589" s="17">
        <f t="shared" si="5937"/>
        <v>45.700000000000003</v>
      </c>
      <c r="AG1589" s="17">
        <f t="shared" si="5938"/>
        <v>39.799999999999997</v>
      </c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>
        <f t="shared" si="6129"/>
        <v>51.700000000000003</v>
      </c>
      <c r="AX1589" s="17">
        <f t="shared" si="6130"/>
        <v>45.700000000000003</v>
      </c>
      <c r="AY1589" s="17">
        <f t="shared" si="6131"/>
        <v>39.799999999999997</v>
      </c>
      <c r="AZ1589" s="17"/>
      <c r="BA1589" s="17">
        <f t="shared" si="6132"/>
        <v>51.700000000000003</v>
      </c>
      <c r="BB1589" s="17">
        <f t="shared" si="6133"/>
        <v>45.700000000000003</v>
      </c>
      <c r="BC1589" s="17">
        <f t="shared" si="6134"/>
        <v>39.799999999999997</v>
      </c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>
        <f t="shared" si="6080"/>
        <v>51.700000000000003</v>
      </c>
      <c r="BP1589" s="17">
        <f t="shared" si="6081"/>
        <v>45.700000000000003</v>
      </c>
      <c r="BQ1589" s="17">
        <f t="shared" si="6082"/>
        <v>39.799999999999997</v>
      </c>
      <c r="BR1589" s="17"/>
      <c r="BS1589" s="35"/>
      <c r="BT1589" s="35"/>
      <c r="BU1589" s="1"/>
      <c r="BV1589" s="1"/>
      <c r="BW1589" s="1"/>
      <c r="BX1589" s="1"/>
      <c r="BY1589" s="1"/>
      <c r="BZ1589" s="1"/>
      <c r="CA1589" s="1"/>
      <c r="CB1589" s="1"/>
    </row>
    <row r="1590" s="28" customFormat="1">
      <c r="A1590" s="29" t="s">
        <v>517</v>
      </c>
      <c r="B1590" s="29" t="s">
        <v>72</v>
      </c>
      <c r="C1590" s="29" t="s">
        <v>161</v>
      </c>
      <c r="D1590" s="29"/>
      <c r="E1590" s="37"/>
      <c r="F1590" s="30" t="s">
        <v>162</v>
      </c>
      <c r="G1590" s="31">
        <f t="shared" ref="G1590:G1595" si="6135">G1591</f>
        <v>15.5</v>
      </c>
      <c r="H1590" s="31">
        <f t="shared" ref="H1590:H1595" si="6136">H1591</f>
        <v>15.5</v>
      </c>
      <c r="I1590" s="31">
        <f t="shared" ref="I1590:I1595" si="6137">I1591</f>
        <v>15.5</v>
      </c>
      <c r="J1590" s="31">
        <f t="shared" ref="J1590:J1595" si="6138">J1591</f>
        <v>0</v>
      </c>
      <c r="K1590" s="31">
        <f t="shared" ref="K1590:K1595" si="6139">K1591</f>
        <v>0</v>
      </c>
      <c r="L1590" s="31">
        <f t="shared" ref="L1590:L1595" si="6140">L1591</f>
        <v>0</v>
      </c>
      <c r="M1590" s="31">
        <f t="shared" si="5985"/>
        <v>15.5</v>
      </c>
      <c r="N1590" s="31">
        <f t="shared" si="5986"/>
        <v>15.5</v>
      </c>
      <c r="O1590" s="31">
        <f t="shared" si="5987"/>
        <v>15.5</v>
      </c>
      <c r="P1590" s="31">
        <f t="shared" ref="P1590:P1595" si="6141">P1591</f>
        <v>0</v>
      </c>
      <c r="Q1590" s="31">
        <f t="shared" ref="Q1590:Q1595" si="6142">Q1591</f>
        <v>0</v>
      </c>
      <c r="R1590" s="31">
        <f t="shared" ref="R1590:R1595" si="6143">R1591</f>
        <v>0</v>
      </c>
      <c r="S1590" s="31">
        <f t="shared" ref="S1590:S1595" si="6144">S1591</f>
        <v>0</v>
      </c>
      <c r="T1590" s="31">
        <f t="shared" ref="T1590:T1595" si="6145">T1591</f>
        <v>0</v>
      </c>
      <c r="U1590" s="31">
        <f t="shared" ref="U1590:U1595" si="6146">U1591</f>
        <v>0</v>
      </c>
      <c r="V1590" s="31">
        <f t="shared" ref="V1590:V1595" si="6147">V1591</f>
        <v>0</v>
      </c>
      <c r="W1590" s="31">
        <f t="shared" ref="W1590:W1595" si="6148">W1591</f>
        <v>0</v>
      </c>
      <c r="X1590" s="31">
        <f t="shared" ref="X1590:X1595" si="6149">X1591</f>
        <v>0</v>
      </c>
      <c r="Y1590" s="31">
        <f t="shared" si="5933"/>
        <v>15.5</v>
      </c>
      <c r="Z1590" s="31">
        <f t="shared" si="5934"/>
        <v>15.5</v>
      </c>
      <c r="AA1590" s="31">
        <f t="shared" si="5935"/>
        <v>15.5</v>
      </c>
      <c r="AB1590" s="31">
        <f t="shared" ref="AB1590:AB1595" si="6150">AB1591</f>
        <v>0</v>
      </c>
      <c r="AC1590" s="31">
        <f t="shared" ref="AC1590:AC1595" si="6151">AC1591</f>
        <v>0</v>
      </c>
      <c r="AD1590" s="31">
        <f t="shared" ref="AD1590:AD1595" si="6152">AD1591</f>
        <v>0</v>
      </c>
      <c r="AE1590" s="31">
        <f t="shared" si="5936"/>
        <v>15.5</v>
      </c>
      <c r="AF1590" s="31">
        <f t="shared" si="5937"/>
        <v>15.5</v>
      </c>
      <c r="AG1590" s="31">
        <f t="shared" si="5938"/>
        <v>15.5</v>
      </c>
      <c r="AH1590" s="31">
        <f t="shared" ref="AH1590:AH1595" si="6153">AH1591</f>
        <v>0</v>
      </c>
      <c r="AI1590" s="31">
        <f t="shared" ref="AI1590:AI1595" si="6154">AI1591</f>
        <v>0</v>
      </c>
      <c r="AJ1590" s="31">
        <f t="shared" ref="AJ1590:AJ1595" si="6155">AJ1591</f>
        <v>0</v>
      </c>
      <c r="AK1590" s="31">
        <f t="shared" ref="AK1590:AK1595" si="6156">AK1591</f>
        <v>0</v>
      </c>
      <c r="AL1590" s="31">
        <f t="shared" ref="AL1590:AL1595" si="6157">AL1591</f>
        <v>0</v>
      </c>
      <c r="AM1590" s="31">
        <f t="shared" ref="AM1590:AM1595" si="6158">AM1591</f>
        <v>0</v>
      </c>
      <c r="AN1590" s="31">
        <f t="shared" ref="AN1590:AN1595" si="6159">AN1591</f>
        <v>0</v>
      </c>
      <c r="AO1590" s="31">
        <f t="shared" ref="AO1590:AO1595" si="6160">AO1591</f>
        <v>0</v>
      </c>
      <c r="AP1590" s="31">
        <f t="shared" ref="AP1590:AP1595" si="6161">AP1591</f>
        <v>0</v>
      </c>
      <c r="AQ1590" s="31">
        <f t="shared" ref="AQ1590:AQ1595" si="6162">AQ1591</f>
        <v>0</v>
      </c>
      <c r="AR1590" s="31">
        <f t="shared" ref="AR1590:AR1595" si="6163">AR1591</f>
        <v>0</v>
      </c>
      <c r="AS1590" s="31">
        <f t="shared" ref="AS1590:AS1595" si="6164">AS1591</f>
        <v>0</v>
      </c>
      <c r="AT1590" s="31">
        <f t="shared" ref="AT1590:AT1595" si="6165">AT1591</f>
        <v>0</v>
      </c>
      <c r="AU1590" s="31">
        <f t="shared" ref="AU1590:AU1595" si="6166">AU1591</f>
        <v>0</v>
      </c>
      <c r="AV1590" s="31">
        <f t="shared" ref="AV1590:AV1595" si="6167">AV1591</f>
        <v>0</v>
      </c>
      <c r="AW1590" s="31">
        <f t="shared" si="6129"/>
        <v>15.5</v>
      </c>
      <c r="AX1590" s="31">
        <f t="shared" si="6130"/>
        <v>15.5</v>
      </c>
      <c r="AY1590" s="31">
        <f t="shared" si="6131"/>
        <v>15.5</v>
      </c>
      <c r="AZ1590" s="31">
        <f t="shared" ref="AZ1590:AZ1595" si="6168">AZ1591</f>
        <v>0</v>
      </c>
      <c r="BA1590" s="31">
        <f t="shared" si="6132"/>
        <v>15.5</v>
      </c>
      <c r="BB1590" s="31">
        <f t="shared" si="6133"/>
        <v>15.5</v>
      </c>
      <c r="BC1590" s="31">
        <f t="shared" si="6134"/>
        <v>15.5</v>
      </c>
      <c r="BD1590" s="31">
        <f t="shared" ref="BD1590:BD1595" si="6169">BD1591</f>
        <v>0</v>
      </c>
      <c r="BE1590" s="31">
        <f t="shared" ref="BE1590:BE1595" si="6170">BE1591</f>
        <v>0</v>
      </c>
      <c r="BF1590" s="31">
        <f t="shared" ref="BF1590:BF1595" si="6171">BF1591</f>
        <v>0</v>
      </c>
      <c r="BG1590" s="31">
        <f t="shared" ref="BG1590:BG1595" si="6172">BG1591</f>
        <v>0</v>
      </c>
      <c r="BH1590" s="31">
        <f t="shared" ref="BH1590:BH1595" si="6173">BH1591</f>
        <v>0</v>
      </c>
      <c r="BI1590" s="31">
        <f t="shared" ref="BI1590:BI1595" si="6174">BI1591</f>
        <v>0</v>
      </c>
      <c r="BJ1590" s="31">
        <f t="shared" ref="BJ1590:BJ1595" si="6175">BJ1591</f>
        <v>0</v>
      </c>
      <c r="BK1590" s="31">
        <f t="shared" ref="BK1590:BK1595" si="6176">BK1591</f>
        <v>0</v>
      </c>
      <c r="BL1590" s="31">
        <f t="shared" ref="BL1590:BL1595" si="6177">BL1591</f>
        <v>0</v>
      </c>
      <c r="BM1590" s="31">
        <f t="shared" ref="BM1590:BM1595" si="6178">BM1591</f>
        <v>0</v>
      </c>
      <c r="BN1590" s="31">
        <f t="shared" ref="BN1590:BN1595" si="6179">BN1591</f>
        <v>0</v>
      </c>
      <c r="BO1590" s="31">
        <f t="shared" si="6080"/>
        <v>15.5</v>
      </c>
      <c r="BP1590" s="31">
        <f t="shared" si="6081"/>
        <v>15.5</v>
      </c>
      <c r="BQ1590" s="31">
        <f t="shared" si="6082"/>
        <v>15.5</v>
      </c>
      <c r="BR1590" s="31">
        <f t="shared" ref="BR1590:BR1595" si="6180">BR1591</f>
        <v>0</v>
      </c>
      <c r="BS1590" s="32"/>
      <c r="BT1590" s="32"/>
      <c r="BU1590" s="28"/>
      <c r="BV1590" s="28"/>
      <c r="BW1590" s="28"/>
      <c r="BX1590" s="28"/>
      <c r="BY1590" s="28"/>
      <c r="BZ1590" s="28"/>
      <c r="CA1590" s="28"/>
      <c r="CB1590" s="28"/>
    </row>
    <row r="1591" s="1" customFormat="1">
      <c r="A1591" s="33" t="s">
        <v>517</v>
      </c>
      <c r="B1591" s="33" t="s">
        <v>72</v>
      </c>
      <c r="C1591" s="33" t="s">
        <v>161</v>
      </c>
      <c r="D1591" s="33" t="s">
        <v>64</v>
      </c>
      <c r="E1591" s="38"/>
      <c r="F1591" s="34" t="s">
        <v>65</v>
      </c>
      <c r="G1591" s="17">
        <f t="shared" si="6135"/>
        <v>15.5</v>
      </c>
      <c r="H1591" s="17">
        <f t="shared" si="6136"/>
        <v>15.5</v>
      </c>
      <c r="I1591" s="17">
        <f t="shared" si="6137"/>
        <v>15.5</v>
      </c>
      <c r="J1591" s="17">
        <f t="shared" si="6138"/>
        <v>0</v>
      </c>
      <c r="K1591" s="17">
        <f t="shared" si="6139"/>
        <v>0</v>
      </c>
      <c r="L1591" s="17">
        <f t="shared" si="6140"/>
        <v>0</v>
      </c>
      <c r="M1591" s="17">
        <f t="shared" si="5985"/>
        <v>15.5</v>
      </c>
      <c r="N1591" s="17">
        <f t="shared" si="5986"/>
        <v>15.5</v>
      </c>
      <c r="O1591" s="17">
        <f t="shared" si="5987"/>
        <v>15.5</v>
      </c>
      <c r="P1591" s="17">
        <f t="shared" si="6141"/>
        <v>0</v>
      </c>
      <c r="Q1591" s="17">
        <f t="shared" si="6142"/>
        <v>0</v>
      </c>
      <c r="R1591" s="17">
        <f t="shared" si="6143"/>
        <v>0</v>
      </c>
      <c r="S1591" s="17">
        <f t="shared" si="6144"/>
        <v>0</v>
      </c>
      <c r="T1591" s="17">
        <f t="shared" si="6145"/>
        <v>0</v>
      </c>
      <c r="U1591" s="17">
        <f t="shared" si="6146"/>
        <v>0</v>
      </c>
      <c r="V1591" s="17">
        <f t="shared" si="6147"/>
        <v>0</v>
      </c>
      <c r="W1591" s="17">
        <f t="shared" si="6148"/>
        <v>0</v>
      </c>
      <c r="X1591" s="17">
        <f t="shared" si="6149"/>
        <v>0</v>
      </c>
      <c r="Y1591" s="17">
        <f t="shared" si="5933"/>
        <v>15.5</v>
      </c>
      <c r="Z1591" s="17">
        <f t="shared" si="5934"/>
        <v>15.5</v>
      </c>
      <c r="AA1591" s="17">
        <f t="shared" si="5935"/>
        <v>15.5</v>
      </c>
      <c r="AB1591" s="17">
        <f t="shared" si="6150"/>
        <v>0</v>
      </c>
      <c r="AC1591" s="17">
        <f t="shared" si="6151"/>
        <v>0</v>
      </c>
      <c r="AD1591" s="17">
        <f t="shared" si="6152"/>
        <v>0</v>
      </c>
      <c r="AE1591" s="17">
        <f t="shared" si="5936"/>
        <v>15.5</v>
      </c>
      <c r="AF1591" s="17">
        <f t="shared" si="5937"/>
        <v>15.5</v>
      </c>
      <c r="AG1591" s="17">
        <f t="shared" si="5938"/>
        <v>15.5</v>
      </c>
      <c r="AH1591" s="17">
        <f t="shared" si="6153"/>
        <v>0</v>
      </c>
      <c r="AI1591" s="17">
        <f t="shared" si="6154"/>
        <v>0</v>
      </c>
      <c r="AJ1591" s="17">
        <f t="shared" si="6155"/>
        <v>0</v>
      </c>
      <c r="AK1591" s="17">
        <f t="shared" si="6156"/>
        <v>0</v>
      </c>
      <c r="AL1591" s="17">
        <f t="shared" si="6157"/>
        <v>0</v>
      </c>
      <c r="AM1591" s="17">
        <f t="shared" si="6158"/>
        <v>0</v>
      </c>
      <c r="AN1591" s="17">
        <f t="shared" si="6159"/>
        <v>0</v>
      </c>
      <c r="AO1591" s="17">
        <f t="shared" si="6160"/>
        <v>0</v>
      </c>
      <c r="AP1591" s="17">
        <f t="shared" si="6161"/>
        <v>0</v>
      </c>
      <c r="AQ1591" s="17">
        <f t="shared" si="6162"/>
        <v>0</v>
      </c>
      <c r="AR1591" s="17">
        <f t="shared" si="6163"/>
        <v>0</v>
      </c>
      <c r="AS1591" s="17">
        <f t="shared" si="6164"/>
        <v>0</v>
      </c>
      <c r="AT1591" s="17">
        <f t="shared" si="6165"/>
        <v>0</v>
      </c>
      <c r="AU1591" s="17">
        <f t="shared" si="6166"/>
        <v>0</v>
      </c>
      <c r="AV1591" s="17">
        <f t="shared" si="6167"/>
        <v>0</v>
      </c>
      <c r="AW1591" s="17">
        <f t="shared" si="6129"/>
        <v>15.5</v>
      </c>
      <c r="AX1591" s="17">
        <f t="shared" si="6130"/>
        <v>15.5</v>
      </c>
      <c r="AY1591" s="17">
        <f t="shared" si="6131"/>
        <v>15.5</v>
      </c>
      <c r="AZ1591" s="17">
        <f t="shared" si="6168"/>
        <v>0</v>
      </c>
      <c r="BA1591" s="17">
        <f t="shared" si="6132"/>
        <v>15.5</v>
      </c>
      <c r="BB1591" s="17">
        <f t="shared" si="6133"/>
        <v>15.5</v>
      </c>
      <c r="BC1591" s="17">
        <f t="shared" si="6134"/>
        <v>15.5</v>
      </c>
      <c r="BD1591" s="17">
        <f t="shared" si="6169"/>
        <v>0</v>
      </c>
      <c r="BE1591" s="17">
        <f t="shared" si="6170"/>
        <v>0</v>
      </c>
      <c r="BF1591" s="17">
        <f t="shared" si="6171"/>
        <v>0</v>
      </c>
      <c r="BG1591" s="17">
        <f t="shared" si="6172"/>
        <v>0</v>
      </c>
      <c r="BH1591" s="17">
        <f t="shared" si="6173"/>
        <v>0</v>
      </c>
      <c r="BI1591" s="17">
        <f t="shared" si="6174"/>
        <v>0</v>
      </c>
      <c r="BJ1591" s="17">
        <f t="shared" si="6175"/>
        <v>0</v>
      </c>
      <c r="BK1591" s="17">
        <f t="shared" si="6176"/>
        <v>0</v>
      </c>
      <c r="BL1591" s="17">
        <f t="shared" si="6177"/>
        <v>0</v>
      </c>
      <c r="BM1591" s="17">
        <f t="shared" si="6178"/>
        <v>0</v>
      </c>
      <c r="BN1591" s="17">
        <f t="shared" si="6179"/>
        <v>0</v>
      </c>
      <c r="BO1591" s="17">
        <f t="shared" si="6080"/>
        <v>15.5</v>
      </c>
      <c r="BP1591" s="17">
        <f t="shared" si="6081"/>
        <v>15.5</v>
      </c>
      <c r="BQ1591" s="17">
        <f t="shared" si="6082"/>
        <v>15.5</v>
      </c>
      <c r="BR1591" s="17">
        <f t="shared" si="6180"/>
        <v>0</v>
      </c>
      <c r="BS1591" s="35"/>
      <c r="BT1591" s="35"/>
      <c r="BU1591" s="1"/>
      <c r="BV1591" s="1"/>
      <c r="BW1591" s="1"/>
      <c r="BX1591" s="1"/>
      <c r="BY1591" s="1"/>
      <c r="BZ1591" s="1"/>
      <c r="CA1591" s="1"/>
      <c r="CB1591" s="1"/>
    </row>
    <row r="1592" s="1" customFormat="1">
      <c r="A1592" s="33" t="s">
        <v>517</v>
      </c>
      <c r="B1592" s="33" t="s">
        <v>72</v>
      </c>
      <c r="C1592" s="33" t="s">
        <v>161</v>
      </c>
      <c r="D1592" s="33" t="s">
        <v>66</v>
      </c>
      <c r="E1592" s="38"/>
      <c r="F1592" s="34" t="s">
        <v>67</v>
      </c>
      <c r="G1592" s="17">
        <f t="shared" si="6135"/>
        <v>15.5</v>
      </c>
      <c r="H1592" s="17">
        <f t="shared" si="6136"/>
        <v>15.5</v>
      </c>
      <c r="I1592" s="17">
        <f t="shared" si="6137"/>
        <v>15.5</v>
      </c>
      <c r="J1592" s="17">
        <f t="shared" si="6138"/>
        <v>0</v>
      </c>
      <c r="K1592" s="17">
        <f t="shared" si="6139"/>
        <v>0</v>
      </c>
      <c r="L1592" s="17">
        <f t="shared" si="6140"/>
        <v>0</v>
      </c>
      <c r="M1592" s="17">
        <f t="shared" si="5985"/>
        <v>15.5</v>
      </c>
      <c r="N1592" s="17">
        <f t="shared" si="5986"/>
        <v>15.5</v>
      </c>
      <c r="O1592" s="17">
        <f t="shared" si="5987"/>
        <v>15.5</v>
      </c>
      <c r="P1592" s="17">
        <f t="shared" si="6141"/>
        <v>0</v>
      </c>
      <c r="Q1592" s="17">
        <f t="shared" si="6142"/>
        <v>0</v>
      </c>
      <c r="R1592" s="17">
        <f t="shared" si="6143"/>
        <v>0</v>
      </c>
      <c r="S1592" s="17">
        <f t="shared" si="6144"/>
        <v>0</v>
      </c>
      <c r="T1592" s="17">
        <f t="shared" si="6145"/>
        <v>0</v>
      </c>
      <c r="U1592" s="17">
        <f t="shared" si="6146"/>
        <v>0</v>
      </c>
      <c r="V1592" s="17">
        <f t="shared" si="6147"/>
        <v>0</v>
      </c>
      <c r="W1592" s="17">
        <f t="shared" si="6148"/>
        <v>0</v>
      </c>
      <c r="X1592" s="17">
        <f t="shared" si="6149"/>
        <v>0</v>
      </c>
      <c r="Y1592" s="17">
        <f t="shared" si="5933"/>
        <v>15.5</v>
      </c>
      <c r="Z1592" s="17">
        <f t="shared" si="5934"/>
        <v>15.5</v>
      </c>
      <c r="AA1592" s="17">
        <f t="shared" si="5935"/>
        <v>15.5</v>
      </c>
      <c r="AB1592" s="17">
        <f t="shared" si="6150"/>
        <v>0</v>
      </c>
      <c r="AC1592" s="17">
        <f t="shared" si="6151"/>
        <v>0</v>
      </c>
      <c r="AD1592" s="17">
        <f t="shared" si="6152"/>
        <v>0</v>
      </c>
      <c r="AE1592" s="17">
        <f t="shared" si="5936"/>
        <v>15.5</v>
      </c>
      <c r="AF1592" s="17">
        <f t="shared" si="5937"/>
        <v>15.5</v>
      </c>
      <c r="AG1592" s="17">
        <f t="shared" si="5938"/>
        <v>15.5</v>
      </c>
      <c r="AH1592" s="17">
        <f t="shared" si="6153"/>
        <v>0</v>
      </c>
      <c r="AI1592" s="17">
        <f t="shared" si="6154"/>
        <v>0</v>
      </c>
      <c r="AJ1592" s="17">
        <f t="shared" si="6155"/>
        <v>0</v>
      </c>
      <c r="AK1592" s="17">
        <f t="shared" si="6156"/>
        <v>0</v>
      </c>
      <c r="AL1592" s="17">
        <f t="shared" si="6157"/>
        <v>0</v>
      </c>
      <c r="AM1592" s="17">
        <f t="shared" si="6158"/>
        <v>0</v>
      </c>
      <c r="AN1592" s="17">
        <f t="shared" si="6159"/>
        <v>0</v>
      </c>
      <c r="AO1592" s="17">
        <f t="shared" si="6160"/>
        <v>0</v>
      </c>
      <c r="AP1592" s="17">
        <f t="shared" si="6161"/>
        <v>0</v>
      </c>
      <c r="AQ1592" s="17">
        <f t="shared" si="6162"/>
        <v>0</v>
      </c>
      <c r="AR1592" s="17">
        <f t="shared" si="6163"/>
        <v>0</v>
      </c>
      <c r="AS1592" s="17">
        <f t="shared" si="6164"/>
        <v>0</v>
      </c>
      <c r="AT1592" s="17">
        <f t="shared" si="6165"/>
        <v>0</v>
      </c>
      <c r="AU1592" s="17">
        <f t="shared" si="6166"/>
        <v>0</v>
      </c>
      <c r="AV1592" s="17">
        <f t="shared" si="6167"/>
        <v>0</v>
      </c>
      <c r="AW1592" s="17">
        <f t="shared" si="6129"/>
        <v>15.5</v>
      </c>
      <c r="AX1592" s="17">
        <f t="shared" si="6130"/>
        <v>15.5</v>
      </c>
      <c r="AY1592" s="17">
        <f t="shared" si="6131"/>
        <v>15.5</v>
      </c>
      <c r="AZ1592" s="17">
        <f t="shared" si="6168"/>
        <v>0</v>
      </c>
      <c r="BA1592" s="17">
        <f t="shared" si="6132"/>
        <v>15.5</v>
      </c>
      <c r="BB1592" s="17">
        <f t="shared" si="6133"/>
        <v>15.5</v>
      </c>
      <c r="BC1592" s="17">
        <f t="shared" si="6134"/>
        <v>15.5</v>
      </c>
      <c r="BD1592" s="17">
        <f t="shared" si="6169"/>
        <v>0</v>
      </c>
      <c r="BE1592" s="17">
        <f t="shared" si="6170"/>
        <v>0</v>
      </c>
      <c r="BF1592" s="17">
        <f t="shared" si="6171"/>
        <v>0</v>
      </c>
      <c r="BG1592" s="17">
        <f t="shared" si="6172"/>
        <v>0</v>
      </c>
      <c r="BH1592" s="17">
        <f t="shared" si="6173"/>
        <v>0</v>
      </c>
      <c r="BI1592" s="17">
        <f t="shared" si="6174"/>
        <v>0</v>
      </c>
      <c r="BJ1592" s="17">
        <f t="shared" si="6175"/>
        <v>0</v>
      </c>
      <c r="BK1592" s="17">
        <f t="shared" si="6176"/>
        <v>0</v>
      </c>
      <c r="BL1592" s="17">
        <f t="shared" si="6177"/>
        <v>0</v>
      </c>
      <c r="BM1592" s="17">
        <f t="shared" si="6178"/>
        <v>0</v>
      </c>
      <c r="BN1592" s="17">
        <f t="shared" si="6179"/>
        <v>0</v>
      </c>
      <c r="BO1592" s="17">
        <f t="shared" si="6080"/>
        <v>15.5</v>
      </c>
      <c r="BP1592" s="17">
        <f t="shared" si="6081"/>
        <v>15.5</v>
      </c>
      <c r="BQ1592" s="17">
        <f t="shared" si="6082"/>
        <v>15.5</v>
      </c>
      <c r="BR1592" s="17">
        <f t="shared" si="6180"/>
        <v>0</v>
      </c>
      <c r="BS1592" s="35"/>
      <c r="BT1592" s="35"/>
      <c r="BU1592" s="1"/>
      <c r="BV1592" s="1"/>
      <c r="BW1592" s="1"/>
      <c r="BX1592" s="1"/>
      <c r="BY1592" s="1"/>
      <c r="BZ1592" s="1"/>
      <c r="CA1592" s="1"/>
      <c r="CB1592" s="1"/>
    </row>
    <row r="1593" s="1" customFormat="1">
      <c r="A1593" s="33" t="s">
        <v>517</v>
      </c>
      <c r="B1593" s="33" t="s">
        <v>72</v>
      </c>
      <c r="C1593" s="33" t="s">
        <v>161</v>
      </c>
      <c r="D1593" s="33" t="s">
        <v>163</v>
      </c>
      <c r="E1593" s="38"/>
      <c r="F1593" s="34" t="s">
        <v>164</v>
      </c>
      <c r="G1593" s="17">
        <f t="shared" si="6135"/>
        <v>15.5</v>
      </c>
      <c r="H1593" s="17">
        <f t="shared" si="6136"/>
        <v>15.5</v>
      </c>
      <c r="I1593" s="17">
        <f t="shared" si="6137"/>
        <v>15.5</v>
      </c>
      <c r="J1593" s="17">
        <f t="shared" si="6138"/>
        <v>0</v>
      </c>
      <c r="K1593" s="17">
        <f t="shared" si="6139"/>
        <v>0</v>
      </c>
      <c r="L1593" s="17">
        <f t="shared" si="6140"/>
        <v>0</v>
      </c>
      <c r="M1593" s="17">
        <f t="shared" si="5985"/>
        <v>15.5</v>
      </c>
      <c r="N1593" s="17">
        <f t="shared" si="5986"/>
        <v>15.5</v>
      </c>
      <c r="O1593" s="17">
        <f t="shared" si="5987"/>
        <v>15.5</v>
      </c>
      <c r="P1593" s="17">
        <f t="shared" si="6141"/>
        <v>0</v>
      </c>
      <c r="Q1593" s="17">
        <f t="shared" si="6142"/>
        <v>0</v>
      </c>
      <c r="R1593" s="17">
        <f t="shared" si="6143"/>
        <v>0</v>
      </c>
      <c r="S1593" s="17">
        <f t="shared" si="6144"/>
        <v>0</v>
      </c>
      <c r="T1593" s="17">
        <f t="shared" si="6145"/>
        <v>0</v>
      </c>
      <c r="U1593" s="17">
        <f t="shared" si="6146"/>
        <v>0</v>
      </c>
      <c r="V1593" s="17">
        <f t="shared" si="6147"/>
        <v>0</v>
      </c>
      <c r="W1593" s="17">
        <f t="shared" si="6148"/>
        <v>0</v>
      </c>
      <c r="X1593" s="17">
        <f t="shared" si="6149"/>
        <v>0</v>
      </c>
      <c r="Y1593" s="17">
        <f t="shared" si="5933"/>
        <v>15.5</v>
      </c>
      <c r="Z1593" s="17">
        <f t="shared" si="5934"/>
        <v>15.5</v>
      </c>
      <c r="AA1593" s="17">
        <f t="shared" si="5935"/>
        <v>15.5</v>
      </c>
      <c r="AB1593" s="17">
        <f t="shared" si="6150"/>
        <v>0</v>
      </c>
      <c r="AC1593" s="17">
        <f t="shared" si="6151"/>
        <v>0</v>
      </c>
      <c r="AD1593" s="17">
        <f t="shared" si="6152"/>
        <v>0</v>
      </c>
      <c r="AE1593" s="17">
        <f t="shared" si="5936"/>
        <v>15.5</v>
      </c>
      <c r="AF1593" s="17">
        <f t="shared" si="5937"/>
        <v>15.5</v>
      </c>
      <c r="AG1593" s="17">
        <f t="shared" si="5938"/>
        <v>15.5</v>
      </c>
      <c r="AH1593" s="17">
        <f t="shared" si="6153"/>
        <v>0</v>
      </c>
      <c r="AI1593" s="17">
        <f t="shared" si="6154"/>
        <v>0</v>
      </c>
      <c r="AJ1593" s="17">
        <f t="shared" si="6155"/>
        <v>0</v>
      </c>
      <c r="AK1593" s="17">
        <f t="shared" si="6156"/>
        <v>0</v>
      </c>
      <c r="AL1593" s="17">
        <f t="shared" si="6157"/>
        <v>0</v>
      </c>
      <c r="AM1593" s="17">
        <f t="shared" si="6158"/>
        <v>0</v>
      </c>
      <c r="AN1593" s="17">
        <f t="shared" si="6159"/>
        <v>0</v>
      </c>
      <c r="AO1593" s="17">
        <f t="shared" si="6160"/>
        <v>0</v>
      </c>
      <c r="AP1593" s="17">
        <f t="shared" si="6161"/>
        <v>0</v>
      </c>
      <c r="AQ1593" s="17">
        <f t="shared" si="6162"/>
        <v>0</v>
      </c>
      <c r="AR1593" s="17">
        <f t="shared" si="6163"/>
        <v>0</v>
      </c>
      <c r="AS1593" s="17">
        <f t="shared" si="6164"/>
        <v>0</v>
      </c>
      <c r="AT1593" s="17">
        <f t="shared" si="6165"/>
        <v>0</v>
      </c>
      <c r="AU1593" s="17">
        <f t="shared" si="6166"/>
        <v>0</v>
      </c>
      <c r="AV1593" s="17">
        <f t="shared" si="6167"/>
        <v>0</v>
      </c>
      <c r="AW1593" s="17">
        <f t="shared" si="6129"/>
        <v>15.5</v>
      </c>
      <c r="AX1593" s="17">
        <f t="shared" si="6130"/>
        <v>15.5</v>
      </c>
      <c r="AY1593" s="17">
        <f t="shared" si="6131"/>
        <v>15.5</v>
      </c>
      <c r="AZ1593" s="17">
        <f t="shared" si="6168"/>
        <v>0</v>
      </c>
      <c r="BA1593" s="17">
        <f t="shared" si="6132"/>
        <v>15.5</v>
      </c>
      <c r="BB1593" s="17">
        <f t="shared" si="6133"/>
        <v>15.5</v>
      </c>
      <c r="BC1593" s="17">
        <f t="shared" si="6134"/>
        <v>15.5</v>
      </c>
      <c r="BD1593" s="17">
        <f t="shared" si="6169"/>
        <v>0</v>
      </c>
      <c r="BE1593" s="17">
        <f t="shared" si="6170"/>
        <v>0</v>
      </c>
      <c r="BF1593" s="17">
        <f t="shared" si="6171"/>
        <v>0</v>
      </c>
      <c r="BG1593" s="17">
        <f t="shared" si="6172"/>
        <v>0</v>
      </c>
      <c r="BH1593" s="17">
        <f t="shared" si="6173"/>
        <v>0</v>
      </c>
      <c r="BI1593" s="17">
        <f t="shared" si="6174"/>
        <v>0</v>
      </c>
      <c r="BJ1593" s="17">
        <f t="shared" si="6175"/>
        <v>0</v>
      </c>
      <c r="BK1593" s="17">
        <f t="shared" si="6176"/>
        <v>0</v>
      </c>
      <c r="BL1593" s="17">
        <f t="shared" si="6177"/>
        <v>0</v>
      </c>
      <c r="BM1593" s="17">
        <f t="shared" si="6178"/>
        <v>0</v>
      </c>
      <c r="BN1593" s="17">
        <f t="shared" si="6179"/>
        <v>0</v>
      </c>
      <c r="BO1593" s="17">
        <f t="shared" si="6080"/>
        <v>15.5</v>
      </c>
      <c r="BP1593" s="17">
        <f t="shared" si="6081"/>
        <v>15.5</v>
      </c>
      <c r="BQ1593" s="17">
        <f t="shared" si="6082"/>
        <v>15.5</v>
      </c>
      <c r="BR1593" s="17">
        <f t="shared" si="6180"/>
        <v>0</v>
      </c>
      <c r="BS1593" s="35"/>
      <c r="BT1593" s="35"/>
      <c r="BU1593" s="1"/>
      <c r="BV1593" s="1"/>
      <c r="BW1593" s="1"/>
      <c r="BX1593" s="1"/>
      <c r="BY1593" s="1"/>
      <c r="BZ1593" s="1"/>
      <c r="CA1593" s="1"/>
      <c r="CB1593" s="1"/>
    </row>
    <row r="1594" s="1" customFormat="1">
      <c r="A1594" s="33" t="s">
        <v>517</v>
      </c>
      <c r="B1594" s="33" t="s">
        <v>72</v>
      </c>
      <c r="C1594" s="33" t="s">
        <v>161</v>
      </c>
      <c r="D1594" s="33" t="s">
        <v>163</v>
      </c>
      <c r="E1594" s="33" t="s">
        <v>48</v>
      </c>
      <c r="F1594" s="34" t="s">
        <v>49</v>
      </c>
      <c r="G1594" s="17">
        <v>15.5</v>
      </c>
      <c r="H1594" s="17">
        <v>15.5</v>
      </c>
      <c r="I1594" s="17">
        <v>15.5</v>
      </c>
      <c r="J1594" s="17"/>
      <c r="K1594" s="17"/>
      <c r="L1594" s="17"/>
      <c r="M1594" s="17">
        <f t="shared" si="5985"/>
        <v>15.5</v>
      </c>
      <c r="N1594" s="17">
        <f t="shared" si="5986"/>
        <v>15.5</v>
      </c>
      <c r="O1594" s="17">
        <f t="shared" si="5987"/>
        <v>15.5</v>
      </c>
      <c r="P1594" s="17"/>
      <c r="Q1594" s="17"/>
      <c r="R1594" s="17"/>
      <c r="S1594" s="17"/>
      <c r="T1594" s="17"/>
      <c r="U1594" s="17"/>
      <c r="V1594" s="17"/>
      <c r="W1594" s="17"/>
      <c r="X1594" s="17"/>
      <c r="Y1594" s="17">
        <f t="shared" si="5933"/>
        <v>15.5</v>
      </c>
      <c r="Z1594" s="17">
        <f t="shared" si="5934"/>
        <v>15.5</v>
      </c>
      <c r="AA1594" s="17">
        <f t="shared" si="5935"/>
        <v>15.5</v>
      </c>
      <c r="AB1594" s="17"/>
      <c r="AC1594" s="17"/>
      <c r="AD1594" s="17"/>
      <c r="AE1594" s="17">
        <f t="shared" si="5936"/>
        <v>15.5</v>
      </c>
      <c r="AF1594" s="17">
        <f t="shared" si="5937"/>
        <v>15.5</v>
      </c>
      <c r="AG1594" s="17">
        <f t="shared" si="5938"/>
        <v>15.5</v>
      </c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>
        <f t="shared" si="6129"/>
        <v>15.5</v>
      </c>
      <c r="AX1594" s="17">
        <f t="shared" si="6130"/>
        <v>15.5</v>
      </c>
      <c r="AY1594" s="17">
        <f t="shared" si="6131"/>
        <v>15.5</v>
      </c>
      <c r="AZ1594" s="17"/>
      <c r="BA1594" s="17">
        <f t="shared" si="6132"/>
        <v>15.5</v>
      </c>
      <c r="BB1594" s="17">
        <f t="shared" si="6133"/>
        <v>15.5</v>
      </c>
      <c r="BC1594" s="17">
        <f t="shared" si="6134"/>
        <v>15.5</v>
      </c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>
        <f t="shared" si="6080"/>
        <v>15.5</v>
      </c>
      <c r="BP1594" s="17">
        <f t="shared" si="6081"/>
        <v>15.5</v>
      </c>
      <c r="BQ1594" s="17">
        <f t="shared" si="6082"/>
        <v>15.5</v>
      </c>
      <c r="BR1594" s="17"/>
      <c r="BS1594" s="35"/>
      <c r="BT1594" s="35"/>
      <c r="BU1594" s="1"/>
      <c r="BV1594" s="1"/>
      <c r="BW1594" s="1"/>
      <c r="BX1594" s="1"/>
      <c r="BY1594" s="1"/>
      <c r="BZ1594" s="1"/>
      <c r="CA1594" s="1"/>
      <c r="CB1594" s="1"/>
    </row>
    <row r="1595" s="23" customFormat="1" ht="15.75" customHeight="1">
      <c r="A1595" s="24" t="s">
        <v>517</v>
      </c>
      <c r="B1595" s="24" t="s">
        <v>128</v>
      </c>
      <c r="C1595" s="24"/>
      <c r="D1595" s="24"/>
      <c r="E1595" s="24"/>
      <c r="F1595" s="25" t="s">
        <v>129</v>
      </c>
      <c r="G1595" s="26">
        <f t="shared" si="6135"/>
        <v>1806.8</v>
      </c>
      <c r="H1595" s="26">
        <f t="shared" si="6136"/>
        <v>1806.8</v>
      </c>
      <c r="I1595" s="26">
        <f t="shared" si="6137"/>
        <v>1806.8</v>
      </c>
      <c r="J1595" s="26">
        <f t="shared" si="6138"/>
        <v>0</v>
      </c>
      <c r="K1595" s="26">
        <f t="shared" si="6139"/>
        <v>0</v>
      </c>
      <c r="L1595" s="26">
        <f t="shared" si="6140"/>
        <v>0</v>
      </c>
      <c r="M1595" s="26">
        <f t="shared" si="5985"/>
        <v>1806.8</v>
      </c>
      <c r="N1595" s="26">
        <f t="shared" si="5986"/>
        <v>1806.8</v>
      </c>
      <c r="O1595" s="26">
        <f t="shared" si="5987"/>
        <v>1806.8</v>
      </c>
      <c r="P1595" s="26">
        <f t="shared" si="6141"/>
        <v>0</v>
      </c>
      <c r="Q1595" s="26">
        <f t="shared" si="6142"/>
        <v>0</v>
      </c>
      <c r="R1595" s="26">
        <f t="shared" si="6143"/>
        <v>0</v>
      </c>
      <c r="S1595" s="26">
        <f t="shared" si="6144"/>
        <v>0</v>
      </c>
      <c r="T1595" s="26">
        <f t="shared" si="6145"/>
        <v>0</v>
      </c>
      <c r="U1595" s="26">
        <f t="shared" si="6146"/>
        <v>0</v>
      </c>
      <c r="V1595" s="26">
        <f t="shared" si="6147"/>
        <v>0</v>
      </c>
      <c r="W1595" s="26">
        <f t="shared" si="6148"/>
        <v>0</v>
      </c>
      <c r="X1595" s="26">
        <f t="shared" si="6149"/>
        <v>0</v>
      </c>
      <c r="Y1595" s="26">
        <f t="shared" si="5933"/>
        <v>1806.8</v>
      </c>
      <c r="Z1595" s="26">
        <f t="shared" si="5934"/>
        <v>1806.8</v>
      </c>
      <c r="AA1595" s="26">
        <f t="shared" si="5935"/>
        <v>1806.8</v>
      </c>
      <c r="AB1595" s="26">
        <f t="shared" si="6150"/>
        <v>0</v>
      </c>
      <c r="AC1595" s="26">
        <f t="shared" si="6151"/>
        <v>0</v>
      </c>
      <c r="AD1595" s="26">
        <f t="shared" si="6152"/>
        <v>0</v>
      </c>
      <c r="AE1595" s="26">
        <f t="shared" si="5936"/>
        <v>1806.8</v>
      </c>
      <c r="AF1595" s="26">
        <f t="shared" si="5937"/>
        <v>1806.8</v>
      </c>
      <c r="AG1595" s="26">
        <f t="shared" si="5938"/>
        <v>1806.8</v>
      </c>
      <c r="AH1595" s="26">
        <f t="shared" si="6153"/>
        <v>0</v>
      </c>
      <c r="AI1595" s="26">
        <f t="shared" si="6154"/>
        <v>0</v>
      </c>
      <c r="AJ1595" s="26">
        <f t="shared" si="6155"/>
        <v>0</v>
      </c>
      <c r="AK1595" s="26">
        <f t="shared" si="6156"/>
        <v>0</v>
      </c>
      <c r="AL1595" s="26">
        <f t="shared" si="6157"/>
        <v>0</v>
      </c>
      <c r="AM1595" s="26">
        <f t="shared" si="6158"/>
        <v>0</v>
      </c>
      <c r="AN1595" s="26">
        <f t="shared" si="6159"/>
        <v>0</v>
      </c>
      <c r="AO1595" s="26">
        <f t="shared" si="6160"/>
        <v>0</v>
      </c>
      <c r="AP1595" s="26">
        <f t="shared" si="6161"/>
        <v>0</v>
      </c>
      <c r="AQ1595" s="26">
        <f t="shared" si="6162"/>
        <v>0</v>
      </c>
      <c r="AR1595" s="26">
        <f t="shared" si="6163"/>
        <v>0</v>
      </c>
      <c r="AS1595" s="26">
        <f t="shared" si="6164"/>
        <v>0</v>
      </c>
      <c r="AT1595" s="26">
        <f t="shared" si="6165"/>
        <v>0</v>
      </c>
      <c r="AU1595" s="26">
        <f t="shared" si="6166"/>
        <v>0</v>
      </c>
      <c r="AV1595" s="26">
        <f t="shared" si="6167"/>
        <v>0</v>
      </c>
      <c r="AW1595" s="26">
        <f t="shared" si="6129"/>
        <v>1806.8</v>
      </c>
      <c r="AX1595" s="26">
        <f t="shared" si="6130"/>
        <v>1806.8</v>
      </c>
      <c r="AY1595" s="26">
        <f t="shared" si="6131"/>
        <v>1806.8</v>
      </c>
      <c r="AZ1595" s="26">
        <f t="shared" si="6168"/>
        <v>0</v>
      </c>
      <c r="BA1595" s="26">
        <f t="shared" si="6132"/>
        <v>1806.8</v>
      </c>
      <c r="BB1595" s="26">
        <f t="shared" si="6133"/>
        <v>1806.8</v>
      </c>
      <c r="BC1595" s="26">
        <f t="shared" si="6134"/>
        <v>1806.8</v>
      </c>
      <c r="BD1595" s="26">
        <f t="shared" si="6169"/>
        <v>0</v>
      </c>
      <c r="BE1595" s="26">
        <f t="shared" si="6170"/>
        <v>0</v>
      </c>
      <c r="BF1595" s="26">
        <f t="shared" si="6171"/>
        <v>-323.16500000000002</v>
      </c>
      <c r="BG1595" s="26">
        <f t="shared" si="6172"/>
        <v>0</v>
      </c>
      <c r="BH1595" s="26">
        <f t="shared" si="6173"/>
        <v>0</v>
      </c>
      <c r="BI1595" s="26">
        <f t="shared" si="6174"/>
        <v>0</v>
      </c>
      <c r="BJ1595" s="26">
        <f t="shared" si="6175"/>
        <v>0</v>
      </c>
      <c r="BK1595" s="26">
        <f t="shared" si="6176"/>
        <v>0</v>
      </c>
      <c r="BL1595" s="26">
        <f t="shared" si="6177"/>
        <v>0</v>
      </c>
      <c r="BM1595" s="26">
        <f t="shared" si="6178"/>
        <v>0</v>
      </c>
      <c r="BN1595" s="26">
        <f t="shared" si="6179"/>
        <v>0</v>
      </c>
      <c r="BO1595" s="26">
        <f t="shared" si="6080"/>
        <v>1483.635</v>
      </c>
      <c r="BP1595" s="26">
        <f t="shared" si="6081"/>
        <v>1806.8</v>
      </c>
      <c r="BQ1595" s="26">
        <f t="shared" si="6082"/>
        <v>1806.8</v>
      </c>
      <c r="BR1595" s="26">
        <f t="shared" si="6180"/>
        <v>0</v>
      </c>
      <c r="BS1595" s="27"/>
      <c r="BT1595" s="27"/>
      <c r="BU1595" s="23"/>
      <c r="BV1595" s="23"/>
      <c r="BW1595" s="23"/>
      <c r="BX1595" s="23"/>
      <c r="BY1595" s="23"/>
      <c r="BZ1595" s="23"/>
      <c r="CA1595" s="23"/>
      <c r="CB1595" s="23"/>
    </row>
    <row r="1596" s="28" customFormat="1">
      <c r="A1596" s="29" t="s">
        <v>517</v>
      </c>
      <c r="B1596" s="29" t="s">
        <v>128</v>
      </c>
      <c r="C1596" s="29" t="s">
        <v>274</v>
      </c>
      <c r="D1596" s="29"/>
      <c r="E1596" s="29"/>
      <c r="F1596" s="30" t="s">
        <v>452</v>
      </c>
      <c r="G1596" s="31">
        <f>G1597+G1602</f>
        <v>1806.8</v>
      </c>
      <c r="H1596" s="31">
        <f>H1597+H1602</f>
        <v>1806.8</v>
      </c>
      <c r="I1596" s="31">
        <f>I1597+I1602</f>
        <v>1806.8</v>
      </c>
      <c r="J1596" s="31">
        <f>J1597+J1602</f>
        <v>0</v>
      </c>
      <c r="K1596" s="31">
        <f>K1597+K1602</f>
        <v>0</v>
      </c>
      <c r="L1596" s="31">
        <f>L1597+L1602</f>
        <v>0</v>
      </c>
      <c r="M1596" s="31">
        <f t="shared" si="5985"/>
        <v>1806.8</v>
      </c>
      <c r="N1596" s="31">
        <f t="shared" si="5986"/>
        <v>1806.8</v>
      </c>
      <c r="O1596" s="31">
        <f t="shared" si="5987"/>
        <v>1806.8</v>
      </c>
      <c r="P1596" s="31">
        <f>P1597+P1602</f>
        <v>0</v>
      </c>
      <c r="Q1596" s="31">
        <f>Q1597+Q1602</f>
        <v>0</v>
      </c>
      <c r="R1596" s="31">
        <f>R1597+R1602</f>
        <v>0</v>
      </c>
      <c r="S1596" s="31">
        <f>S1597+S1602</f>
        <v>0</v>
      </c>
      <c r="T1596" s="31">
        <f>T1597+T1602</f>
        <v>0</v>
      </c>
      <c r="U1596" s="31">
        <f>U1597+U1602</f>
        <v>0</v>
      </c>
      <c r="V1596" s="31">
        <f>V1597+V1602</f>
        <v>0</v>
      </c>
      <c r="W1596" s="31">
        <f>W1597+W1602</f>
        <v>0</v>
      </c>
      <c r="X1596" s="31">
        <f>X1597+X1602</f>
        <v>0</v>
      </c>
      <c r="Y1596" s="31">
        <f t="shared" si="5933"/>
        <v>1806.8</v>
      </c>
      <c r="Z1596" s="31">
        <f t="shared" si="5934"/>
        <v>1806.8</v>
      </c>
      <c r="AA1596" s="31">
        <f t="shared" si="5935"/>
        <v>1806.8</v>
      </c>
      <c r="AB1596" s="31">
        <f>AB1597+AB1602</f>
        <v>0</v>
      </c>
      <c r="AC1596" s="31">
        <f>AC1597+AC1602</f>
        <v>0</v>
      </c>
      <c r="AD1596" s="31">
        <f>AD1597+AD1602</f>
        <v>0</v>
      </c>
      <c r="AE1596" s="31">
        <f t="shared" si="5936"/>
        <v>1806.8</v>
      </c>
      <c r="AF1596" s="31">
        <f t="shared" si="5937"/>
        <v>1806.8</v>
      </c>
      <c r="AG1596" s="31">
        <f t="shared" si="5938"/>
        <v>1806.8</v>
      </c>
      <c r="AH1596" s="31">
        <f>AH1597+AH1602</f>
        <v>0</v>
      </c>
      <c r="AI1596" s="31">
        <f>AI1597+AI1602</f>
        <v>0</v>
      </c>
      <c r="AJ1596" s="31">
        <f>AJ1597+AJ1602</f>
        <v>0</v>
      </c>
      <c r="AK1596" s="31">
        <f>AK1597+AK1602</f>
        <v>0</v>
      </c>
      <c r="AL1596" s="31">
        <f>AL1597+AL1602</f>
        <v>0</v>
      </c>
      <c r="AM1596" s="31">
        <f>AM1597+AM1602</f>
        <v>0</v>
      </c>
      <c r="AN1596" s="31">
        <f>AN1597+AN1602</f>
        <v>0</v>
      </c>
      <c r="AO1596" s="31">
        <f>AO1597+AO1602</f>
        <v>0</v>
      </c>
      <c r="AP1596" s="31">
        <f>AP1597+AP1602</f>
        <v>0</v>
      </c>
      <c r="AQ1596" s="31">
        <f>AQ1597+AQ1602</f>
        <v>0</v>
      </c>
      <c r="AR1596" s="31">
        <f>AR1597+AR1602</f>
        <v>0</v>
      </c>
      <c r="AS1596" s="31">
        <f>AS1597+AS1602</f>
        <v>0</v>
      </c>
      <c r="AT1596" s="31">
        <f>AT1597+AT1602</f>
        <v>0</v>
      </c>
      <c r="AU1596" s="31">
        <f>AU1597+AU1602</f>
        <v>0</v>
      </c>
      <c r="AV1596" s="31">
        <f>AV1597+AV1602</f>
        <v>0</v>
      </c>
      <c r="AW1596" s="31">
        <f t="shared" si="6129"/>
        <v>1806.8</v>
      </c>
      <c r="AX1596" s="31">
        <f t="shared" si="6130"/>
        <v>1806.8</v>
      </c>
      <c r="AY1596" s="31">
        <f t="shared" si="6131"/>
        <v>1806.8</v>
      </c>
      <c r="AZ1596" s="31">
        <f>AZ1597+AZ1602</f>
        <v>0</v>
      </c>
      <c r="BA1596" s="31">
        <f t="shared" si="6132"/>
        <v>1806.8</v>
      </c>
      <c r="BB1596" s="31">
        <f t="shared" si="6133"/>
        <v>1806.8</v>
      </c>
      <c r="BC1596" s="31">
        <f t="shared" si="6134"/>
        <v>1806.8</v>
      </c>
      <c r="BD1596" s="31">
        <f>BD1597+BD1602</f>
        <v>0</v>
      </c>
      <c r="BE1596" s="31">
        <f>BE1597+BE1602</f>
        <v>0</v>
      </c>
      <c r="BF1596" s="31">
        <f>BF1597+BF1602</f>
        <v>-323.16500000000002</v>
      </c>
      <c r="BG1596" s="31">
        <f>BG1597+BG1602</f>
        <v>0</v>
      </c>
      <c r="BH1596" s="31">
        <f>BH1597+BH1602</f>
        <v>0</v>
      </c>
      <c r="BI1596" s="31">
        <f>BI1597+BI1602</f>
        <v>0</v>
      </c>
      <c r="BJ1596" s="31">
        <f>BJ1597+BJ1602</f>
        <v>0</v>
      </c>
      <c r="BK1596" s="31">
        <f>BK1597+BK1602</f>
        <v>0</v>
      </c>
      <c r="BL1596" s="31">
        <f>BL1597+BL1602</f>
        <v>0</v>
      </c>
      <c r="BM1596" s="31">
        <f>BM1597+BM1602</f>
        <v>0</v>
      </c>
      <c r="BN1596" s="31">
        <f>BN1597+BN1602</f>
        <v>0</v>
      </c>
      <c r="BO1596" s="31">
        <f t="shared" si="6080"/>
        <v>1483.635</v>
      </c>
      <c r="BP1596" s="31">
        <f t="shared" si="6081"/>
        <v>1806.8</v>
      </c>
      <c r="BQ1596" s="31">
        <f t="shared" si="6082"/>
        <v>1806.8</v>
      </c>
      <c r="BR1596" s="31">
        <f>BR1597+BR1602</f>
        <v>0</v>
      </c>
      <c r="BS1596" s="32"/>
      <c r="BT1596" s="32"/>
      <c r="BU1596" s="28"/>
      <c r="BV1596" s="28"/>
      <c r="BW1596" s="28"/>
      <c r="BX1596" s="28"/>
      <c r="BY1596" s="28"/>
      <c r="BZ1596" s="28"/>
      <c r="CA1596" s="28"/>
      <c r="CB1596" s="28"/>
    </row>
    <row r="1597" s="1" customFormat="1">
      <c r="A1597" s="33" t="s">
        <v>517</v>
      </c>
      <c r="B1597" s="33" t="s">
        <v>128</v>
      </c>
      <c r="C1597" s="33" t="s">
        <v>274</v>
      </c>
      <c r="D1597" s="33" t="s">
        <v>74</v>
      </c>
      <c r="E1597" s="38"/>
      <c r="F1597" s="34" t="s">
        <v>75</v>
      </c>
      <c r="G1597" s="17">
        <f t="shared" ref="G1597:G1645" si="6181">G1598</f>
        <v>606.79999999999995</v>
      </c>
      <c r="H1597" s="17">
        <f t="shared" ref="H1597:H1645" si="6182">H1598</f>
        <v>606.79999999999995</v>
      </c>
      <c r="I1597" s="17">
        <f t="shared" ref="I1597:I1607" si="6183">I1598</f>
        <v>606.79999999999995</v>
      </c>
      <c r="J1597" s="17">
        <f t="shared" ref="J1597:J1607" si="6184">J1598</f>
        <v>0</v>
      </c>
      <c r="K1597" s="17">
        <f t="shared" ref="K1597:K1607" si="6185">K1598</f>
        <v>0</v>
      </c>
      <c r="L1597" s="17">
        <f t="shared" ref="L1597:L1607" si="6186">L1598</f>
        <v>0</v>
      </c>
      <c r="M1597" s="17">
        <f t="shared" si="5985"/>
        <v>606.79999999999995</v>
      </c>
      <c r="N1597" s="17">
        <f t="shared" si="5986"/>
        <v>606.79999999999995</v>
      </c>
      <c r="O1597" s="17">
        <f t="shared" si="5987"/>
        <v>606.79999999999995</v>
      </c>
      <c r="P1597" s="17">
        <f t="shared" ref="P1597:P1607" si="6187">P1598</f>
        <v>0</v>
      </c>
      <c r="Q1597" s="17">
        <f t="shared" ref="Q1597:Q1607" si="6188">Q1598</f>
        <v>0</v>
      </c>
      <c r="R1597" s="17">
        <f t="shared" ref="R1597:R1607" si="6189">R1598</f>
        <v>0</v>
      </c>
      <c r="S1597" s="17">
        <f t="shared" ref="S1597:S1607" si="6190">S1598</f>
        <v>0</v>
      </c>
      <c r="T1597" s="17">
        <f t="shared" ref="T1597:T1607" si="6191">T1598</f>
        <v>0</v>
      </c>
      <c r="U1597" s="17">
        <f t="shared" ref="U1597:U1607" si="6192">U1598</f>
        <v>0</v>
      </c>
      <c r="V1597" s="17">
        <f t="shared" ref="V1597:V1607" si="6193">V1598</f>
        <v>0</v>
      </c>
      <c r="W1597" s="17">
        <f t="shared" ref="W1597:W1607" si="6194">W1598</f>
        <v>0</v>
      </c>
      <c r="X1597" s="17">
        <f t="shared" ref="X1597:X1607" si="6195">X1598</f>
        <v>0</v>
      </c>
      <c r="Y1597" s="17">
        <f t="shared" si="5933"/>
        <v>606.79999999999995</v>
      </c>
      <c r="Z1597" s="17">
        <f t="shared" si="5934"/>
        <v>606.79999999999995</v>
      </c>
      <c r="AA1597" s="17">
        <f t="shared" si="5935"/>
        <v>606.79999999999995</v>
      </c>
      <c r="AB1597" s="17">
        <f t="shared" ref="AB1597:AB1607" si="6196">AB1598</f>
        <v>0</v>
      </c>
      <c r="AC1597" s="17">
        <f t="shared" ref="AC1597:AC1607" si="6197">AC1598</f>
        <v>0</v>
      </c>
      <c r="AD1597" s="17">
        <f t="shared" ref="AD1597:AD1607" si="6198">AD1598</f>
        <v>0</v>
      </c>
      <c r="AE1597" s="17">
        <f t="shared" si="5936"/>
        <v>606.79999999999995</v>
      </c>
      <c r="AF1597" s="17">
        <f t="shared" si="5937"/>
        <v>606.79999999999995</v>
      </c>
      <c r="AG1597" s="17">
        <f t="shared" si="5938"/>
        <v>606.79999999999995</v>
      </c>
      <c r="AH1597" s="17">
        <f t="shared" ref="AH1597:AH1607" si="6199">AH1598</f>
        <v>0</v>
      </c>
      <c r="AI1597" s="17">
        <f t="shared" ref="AI1597:AI1607" si="6200">AI1598</f>
        <v>0</v>
      </c>
      <c r="AJ1597" s="17">
        <f t="shared" ref="AJ1597:AJ1607" si="6201">AJ1598</f>
        <v>0</v>
      </c>
      <c r="AK1597" s="17">
        <f t="shared" ref="AK1597:AK1607" si="6202">AK1598</f>
        <v>0</v>
      </c>
      <c r="AL1597" s="17">
        <f t="shared" ref="AL1597:AL1607" si="6203">AL1598</f>
        <v>0</v>
      </c>
      <c r="AM1597" s="17">
        <f t="shared" ref="AM1597:AM1607" si="6204">AM1598</f>
        <v>0</v>
      </c>
      <c r="AN1597" s="17">
        <f t="shared" ref="AN1597:AN1607" si="6205">AN1598</f>
        <v>0</v>
      </c>
      <c r="AO1597" s="17">
        <f t="shared" ref="AO1597:AO1607" si="6206">AO1598</f>
        <v>0</v>
      </c>
      <c r="AP1597" s="17">
        <f t="shared" ref="AP1597:AP1607" si="6207">AP1598</f>
        <v>0</v>
      </c>
      <c r="AQ1597" s="17">
        <f t="shared" ref="AQ1597:AQ1607" si="6208">AQ1598</f>
        <v>0</v>
      </c>
      <c r="AR1597" s="17">
        <f t="shared" ref="AR1597:AR1607" si="6209">AR1598</f>
        <v>0</v>
      </c>
      <c r="AS1597" s="17">
        <f t="shared" ref="AS1597:AS1607" si="6210">AS1598</f>
        <v>0</v>
      </c>
      <c r="AT1597" s="17">
        <f t="shared" ref="AT1597:AT1607" si="6211">AT1598</f>
        <v>0</v>
      </c>
      <c r="AU1597" s="17">
        <f t="shared" ref="AU1597:AU1607" si="6212">AU1598</f>
        <v>0</v>
      </c>
      <c r="AV1597" s="17">
        <f t="shared" ref="AV1597:AV1607" si="6213">AV1598</f>
        <v>0</v>
      </c>
      <c r="AW1597" s="17">
        <f t="shared" si="6129"/>
        <v>606.79999999999995</v>
      </c>
      <c r="AX1597" s="17">
        <f t="shared" si="6130"/>
        <v>606.79999999999995</v>
      </c>
      <c r="AY1597" s="17">
        <f t="shared" si="6131"/>
        <v>606.79999999999995</v>
      </c>
      <c r="AZ1597" s="17">
        <f t="shared" ref="AZ1597:AZ1607" si="6214">AZ1598</f>
        <v>0</v>
      </c>
      <c r="BA1597" s="17">
        <f t="shared" si="6132"/>
        <v>606.79999999999995</v>
      </c>
      <c r="BB1597" s="17">
        <f t="shared" si="6133"/>
        <v>606.79999999999995</v>
      </c>
      <c r="BC1597" s="17">
        <f t="shared" si="6134"/>
        <v>606.79999999999995</v>
      </c>
      <c r="BD1597" s="17">
        <f t="shared" ref="BD1597:BD1607" si="6215">BD1598</f>
        <v>0</v>
      </c>
      <c r="BE1597" s="17">
        <f t="shared" ref="BE1597:BE1607" si="6216">BE1598</f>
        <v>0</v>
      </c>
      <c r="BF1597" s="17">
        <f t="shared" ref="BF1597:BF1607" si="6217">BF1598</f>
        <v>-323.16500000000002</v>
      </c>
      <c r="BG1597" s="17">
        <f t="shared" ref="BG1597:BG1607" si="6218">BG1598</f>
        <v>0</v>
      </c>
      <c r="BH1597" s="17">
        <f t="shared" ref="BH1597:BH1607" si="6219">BH1598</f>
        <v>0</v>
      </c>
      <c r="BI1597" s="17">
        <f t="shared" ref="BI1597:BI1607" si="6220">BI1598</f>
        <v>0</v>
      </c>
      <c r="BJ1597" s="17">
        <f t="shared" ref="BJ1597:BJ1607" si="6221">BJ1598</f>
        <v>0</v>
      </c>
      <c r="BK1597" s="17">
        <f t="shared" ref="BK1597:BK1607" si="6222">BK1598</f>
        <v>0</v>
      </c>
      <c r="BL1597" s="17">
        <f t="shared" ref="BL1597:BL1607" si="6223">BL1598</f>
        <v>0</v>
      </c>
      <c r="BM1597" s="17">
        <f t="shared" ref="BM1597:BM1607" si="6224">BM1598</f>
        <v>0</v>
      </c>
      <c r="BN1597" s="17">
        <f t="shared" ref="BN1597:BN1607" si="6225">BN1598</f>
        <v>0</v>
      </c>
      <c r="BO1597" s="17">
        <f t="shared" si="6080"/>
        <v>283.63499999999993</v>
      </c>
      <c r="BP1597" s="17">
        <f t="shared" si="6081"/>
        <v>606.79999999999995</v>
      </c>
      <c r="BQ1597" s="17">
        <f t="shared" si="6082"/>
        <v>606.79999999999995</v>
      </c>
      <c r="BR1597" s="17">
        <f t="shared" ref="BR1597:BR1607" si="6226">BR1598</f>
        <v>0</v>
      </c>
      <c r="BS1597" s="35"/>
      <c r="BT1597" s="35"/>
      <c r="BU1597" s="1"/>
      <c r="BV1597" s="1"/>
      <c r="BW1597" s="1"/>
      <c r="BX1597" s="1"/>
      <c r="BY1597" s="1"/>
      <c r="BZ1597" s="1"/>
      <c r="CA1597" s="1"/>
      <c r="CB1597" s="1"/>
    </row>
    <row r="1598" s="1" customFormat="1" hidden="1">
      <c r="A1598" s="33" t="s">
        <v>517</v>
      </c>
      <c r="B1598" s="33" t="s">
        <v>128</v>
      </c>
      <c r="C1598" s="33" t="s">
        <v>274</v>
      </c>
      <c r="D1598" s="33" t="s">
        <v>76</v>
      </c>
      <c r="E1598" s="38"/>
      <c r="F1598" s="34" t="s">
        <v>43</v>
      </c>
      <c r="G1598" s="17">
        <f t="shared" si="6181"/>
        <v>606.79999999999995</v>
      </c>
      <c r="H1598" s="17">
        <f t="shared" si="6182"/>
        <v>606.79999999999995</v>
      </c>
      <c r="I1598" s="17">
        <f t="shared" si="6183"/>
        <v>606.79999999999995</v>
      </c>
      <c r="J1598" s="17">
        <f t="shared" si="6184"/>
        <v>0</v>
      </c>
      <c r="K1598" s="17">
        <f t="shared" si="6185"/>
        <v>0</v>
      </c>
      <c r="L1598" s="17">
        <f t="shared" si="6186"/>
        <v>0</v>
      </c>
      <c r="M1598" s="17">
        <f t="shared" si="5985"/>
        <v>606.79999999999995</v>
      </c>
      <c r="N1598" s="17">
        <f t="shared" si="5986"/>
        <v>606.79999999999995</v>
      </c>
      <c r="O1598" s="17">
        <f t="shared" si="5987"/>
        <v>606.79999999999995</v>
      </c>
      <c r="P1598" s="17">
        <f t="shared" si="6187"/>
        <v>0</v>
      </c>
      <c r="Q1598" s="17">
        <f t="shared" si="6188"/>
        <v>0</v>
      </c>
      <c r="R1598" s="17">
        <f t="shared" si="6189"/>
        <v>0</v>
      </c>
      <c r="S1598" s="17">
        <f t="shared" si="6190"/>
        <v>0</v>
      </c>
      <c r="T1598" s="17">
        <f t="shared" si="6191"/>
        <v>0</v>
      </c>
      <c r="U1598" s="17">
        <f t="shared" si="6192"/>
        <v>0</v>
      </c>
      <c r="V1598" s="17">
        <f t="shared" si="6193"/>
        <v>0</v>
      </c>
      <c r="W1598" s="17">
        <f t="shared" si="6194"/>
        <v>0</v>
      </c>
      <c r="X1598" s="17">
        <f t="shared" si="6195"/>
        <v>0</v>
      </c>
      <c r="Y1598" s="17">
        <f t="shared" si="5933"/>
        <v>606.79999999999995</v>
      </c>
      <c r="Z1598" s="17">
        <f t="shared" si="5934"/>
        <v>606.79999999999995</v>
      </c>
      <c r="AA1598" s="17">
        <f t="shared" si="5935"/>
        <v>606.79999999999995</v>
      </c>
      <c r="AB1598" s="17">
        <f t="shared" si="6196"/>
        <v>0</v>
      </c>
      <c r="AC1598" s="17">
        <f t="shared" si="6197"/>
        <v>0</v>
      </c>
      <c r="AD1598" s="17">
        <f t="shared" si="6198"/>
        <v>0</v>
      </c>
      <c r="AE1598" s="17">
        <f t="shared" si="5936"/>
        <v>606.79999999999995</v>
      </c>
      <c r="AF1598" s="17">
        <f t="shared" si="5937"/>
        <v>606.79999999999995</v>
      </c>
      <c r="AG1598" s="17">
        <f t="shared" si="5938"/>
        <v>606.79999999999995</v>
      </c>
      <c r="AH1598" s="17">
        <f t="shared" si="6199"/>
        <v>0</v>
      </c>
      <c r="AI1598" s="17">
        <f t="shared" si="6200"/>
        <v>0</v>
      </c>
      <c r="AJ1598" s="17">
        <f t="shared" si="6201"/>
        <v>0</v>
      </c>
      <c r="AK1598" s="17">
        <f t="shared" si="6202"/>
        <v>0</v>
      </c>
      <c r="AL1598" s="17">
        <f t="shared" si="6203"/>
        <v>0</v>
      </c>
      <c r="AM1598" s="17">
        <f t="shared" si="6204"/>
        <v>0</v>
      </c>
      <c r="AN1598" s="17">
        <f t="shared" si="6205"/>
        <v>0</v>
      </c>
      <c r="AO1598" s="17">
        <f t="shared" si="6206"/>
        <v>0</v>
      </c>
      <c r="AP1598" s="17">
        <f t="shared" si="6207"/>
        <v>0</v>
      </c>
      <c r="AQ1598" s="17">
        <f t="shared" si="6208"/>
        <v>0</v>
      </c>
      <c r="AR1598" s="17">
        <f t="shared" si="6209"/>
        <v>0</v>
      </c>
      <c r="AS1598" s="17">
        <f t="shared" si="6210"/>
        <v>0</v>
      </c>
      <c r="AT1598" s="17">
        <f t="shared" si="6211"/>
        <v>0</v>
      </c>
      <c r="AU1598" s="17">
        <f t="shared" si="6212"/>
        <v>0</v>
      </c>
      <c r="AV1598" s="17">
        <f t="shared" si="6213"/>
        <v>0</v>
      </c>
      <c r="AW1598" s="17">
        <f t="shared" si="6129"/>
        <v>606.79999999999995</v>
      </c>
      <c r="AX1598" s="17">
        <f t="shared" si="6130"/>
        <v>606.79999999999995</v>
      </c>
      <c r="AY1598" s="17">
        <f t="shared" si="6131"/>
        <v>606.79999999999995</v>
      </c>
      <c r="AZ1598" s="17">
        <f t="shared" si="6214"/>
        <v>0</v>
      </c>
      <c r="BA1598" s="17">
        <f t="shared" si="6132"/>
        <v>606.79999999999995</v>
      </c>
      <c r="BB1598" s="17">
        <f t="shared" si="6133"/>
        <v>606.79999999999995</v>
      </c>
      <c r="BC1598" s="17">
        <f t="shared" si="6134"/>
        <v>606.79999999999995</v>
      </c>
      <c r="BD1598" s="17">
        <f t="shared" si="6215"/>
        <v>0</v>
      </c>
      <c r="BE1598" s="17">
        <f t="shared" si="6216"/>
        <v>0</v>
      </c>
      <c r="BF1598" s="17">
        <f t="shared" si="6217"/>
        <v>-323.16500000000002</v>
      </c>
      <c r="BG1598" s="17">
        <f t="shared" si="6218"/>
        <v>0</v>
      </c>
      <c r="BH1598" s="17">
        <f t="shared" si="6219"/>
        <v>0</v>
      </c>
      <c r="BI1598" s="17">
        <f t="shared" si="6220"/>
        <v>0</v>
      </c>
      <c r="BJ1598" s="17">
        <f t="shared" si="6221"/>
        <v>0</v>
      </c>
      <c r="BK1598" s="17">
        <f t="shared" si="6222"/>
        <v>0</v>
      </c>
      <c r="BL1598" s="17">
        <f t="shared" si="6223"/>
        <v>0</v>
      </c>
      <c r="BM1598" s="17">
        <f t="shared" si="6224"/>
        <v>0</v>
      </c>
      <c r="BN1598" s="17">
        <f t="shared" si="6225"/>
        <v>0</v>
      </c>
      <c r="BO1598" s="17">
        <f t="shared" si="6080"/>
        <v>283.63499999999993</v>
      </c>
      <c r="BP1598" s="17">
        <f t="shared" si="6081"/>
        <v>606.79999999999995</v>
      </c>
      <c r="BQ1598" s="17">
        <f t="shared" si="6082"/>
        <v>606.79999999999995</v>
      </c>
      <c r="BR1598" s="17">
        <f t="shared" si="6226"/>
        <v>0</v>
      </c>
      <c r="BS1598" s="35">
        <v>0</v>
      </c>
      <c r="BT1598" s="35"/>
      <c r="BU1598" s="1"/>
      <c r="BV1598" s="1"/>
      <c r="BW1598" s="1"/>
      <c r="BX1598" s="1"/>
      <c r="BY1598" s="1"/>
      <c r="BZ1598" s="1"/>
      <c r="CA1598" s="1"/>
      <c r="CB1598" s="1"/>
    </row>
    <row r="1599" s="1" customFormat="1">
      <c r="A1599" s="33" t="s">
        <v>517</v>
      </c>
      <c r="B1599" s="33" t="s">
        <v>128</v>
      </c>
      <c r="C1599" s="33" t="s">
        <v>274</v>
      </c>
      <c r="D1599" s="33" t="s">
        <v>453</v>
      </c>
      <c r="E1599" s="38"/>
      <c r="F1599" s="34" t="s">
        <v>454</v>
      </c>
      <c r="G1599" s="17">
        <f t="shared" si="6181"/>
        <v>606.79999999999995</v>
      </c>
      <c r="H1599" s="17">
        <f t="shared" si="6182"/>
        <v>606.79999999999995</v>
      </c>
      <c r="I1599" s="17">
        <f t="shared" si="6183"/>
        <v>606.79999999999995</v>
      </c>
      <c r="J1599" s="17">
        <f t="shared" si="6184"/>
        <v>0</v>
      </c>
      <c r="K1599" s="17">
        <f t="shared" si="6185"/>
        <v>0</v>
      </c>
      <c r="L1599" s="17">
        <f t="shared" si="6186"/>
        <v>0</v>
      </c>
      <c r="M1599" s="17">
        <f t="shared" si="5985"/>
        <v>606.79999999999995</v>
      </c>
      <c r="N1599" s="17">
        <f t="shared" si="5986"/>
        <v>606.79999999999995</v>
      </c>
      <c r="O1599" s="17">
        <f t="shared" si="5987"/>
        <v>606.79999999999995</v>
      </c>
      <c r="P1599" s="17">
        <f t="shared" si="6187"/>
        <v>0</v>
      </c>
      <c r="Q1599" s="17">
        <f t="shared" si="6188"/>
        <v>0</v>
      </c>
      <c r="R1599" s="17">
        <f t="shared" si="6189"/>
        <v>0</v>
      </c>
      <c r="S1599" s="17">
        <f t="shared" si="6190"/>
        <v>0</v>
      </c>
      <c r="T1599" s="17">
        <f t="shared" si="6191"/>
        <v>0</v>
      </c>
      <c r="U1599" s="17">
        <f t="shared" si="6192"/>
        <v>0</v>
      </c>
      <c r="V1599" s="17">
        <f t="shared" si="6193"/>
        <v>0</v>
      </c>
      <c r="W1599" s="17">
        <f t="shared" si="6194"/>
        <v>0</v>
      </c>
      <c r="X1599" s="17">
        <f t="shared" si="6195"/>
        <v>0</v>
      </c>
      <c r="Y1599" s="17">
        <f t="shared" si="5933"/>
        <v>606.79999999999995</v>
      </c>
      <c r="Z1599" s="17">
        <f t="shared" si="5934"/>
        <v>606.79999999999995</v>
      </c>
      <c r="AA1599" s="17">
        <f t="shared" si="5935"/>
        <v>606.79999999999995</v>
      </c>
      <c r="AB1599" s="17">
        <f t="shared" si="6196"/>
        <v>0</v>
      </c>
      <c r="AC1599" s="17">
        <f t="shared" si="6197"/>
        <v>0</v>
      </c>
      <c r="AD1599" s="17">
        <f t="shared" si="6198"/>
        <v>0</v>
      </c>
      <c r="AE1599" s="17">
        <f t="shared" si="5936"/>
        <v>606.79999999999995</v>
      </c>
      <c r="AF1599" s="17">
        <f t="shared" si="5937"/>
        <v>606.79999999999995</v>
      </c>
      <c r="AG1599" s="17">
        <f t="shared" si="5938"/>
        <v>606.79999999999995</v>
      </c>
      <c r="AH1599" s="17">
        <f t="shared" si="6199"/>
        <v>0</v>
      </c>
      <c r="AI1599" s="17">
        <f t="shared" si="6200"/>
        <v>0</v>
      </c>
      <c r="AJ1599" s="17">
        <f t="shared" si="6201"/>
        <v>0</v>
      </c>
      <c r="AK1599" s="17">
        <f t="shared" si="6202"/>
        <v>0</v>
      </c>
      <c r="AL1599" s="17">
        <f t="shared" si="6203"/>
        <v>0</v>
      </c>
      <c r="AM1599" s="17">
        <f t="shared" si="6204"/>
        <v>0</v>
      </c>
      <c r="AN1599" s="17">
        <f t="shared" si="6205"/>
        <v>0</v>
      </c>
      <c r="AO1599" s="17">
        <f t="shared" si="6206"/>
        <v>0</v>
      </c>
      <c r="AP1599" s="17">
        <f t="shared" si="6207"/>
        <v>0</v>
      </c>
      <c r="AQ1599" s="17">
        <f t="shared" si="6208"/>
        <v>0</v>
      </c>
      <c r="AR1599" s="17">
        <f t="shared" si="6209"/>
        <v>0</v>
      </c>
      <c r="AS1599" s="17">
        <f t="shared" si="6210"/>
        <v>0</v>
      </c>
      <c r="AT1599" s="17">
        <f t="shared" si="6211"/>
        <v>0</v>
      </c>
      <c r="AU1599" s="17">
        <f t="shared" si="6212"/>
        <v>0</v>
      </c>
      <c r="AV1599" s="17">
        <f t="shared" si="6213"/>
        <v>0</v>
      </c>
      <c r="AW1599" s="17">
        <f t="shared" si="6129"/>
        <v>606.79999999999995</v>
      </c>
      <c r="AX1599" s="17">
        <f t="shared" si="6130"/>
        <v>606.79999999999995</v>
      </c>
      <c r="AY1599" s="17">
        <f t="shared" si="6131"/>
        <v>606.79999999999995</v>
      </c>
      <c r="AZ1599" s="17">
        <f t="shared" si="6214"/>
        <v>0</v>
      </c>
      <c r="BA1599" s="17">
        <f t="shared" si="6132"/>
        <v>606.79999999999995</v>
      </c>
      <c r="BB1599" s="17">
        <f t="shared" si="6133"/>
        <v>606.79999999999995</v>
      </c>
      <c r="BC1599" s="17">
        <f t="shared" si="6134"/>
        <v>606.79999999999995</v>
      </c>
      <c r="BD1599" s="17">
        <f t="shared" si="6215"/>
        <v>0</v>
      </c>
      <c r="BE1599" s="17">
        <f t="shared" si="6216"/>
        <v>0</v>
      </c>
      <c r="BF1599" s="17">
        <f t="shared" si="6217"/>
        <v>-323.16500000000002</v>
      </c>
      <c r="BG1599" s="17">
        <f t="shared" si="6218"/>
        <v>0</v>
      </c>
      <c r="BH1599" s="17">
        <f t="shared" si="6219"/>
        <v>0</v>
      </c>
      <c r="BI1599" s="17">
        <f t="shared" si="6220"/>
        <v>0</v>
      </c>
      <c r="BJ1599" s="17">
        <f t="shared" si="6221"/>
        <v>0</v>
      </c>
      <c r="BK1599" s="17">
        <f t="shared" si="6222"/>
        <v>0</v>
      </c>
      <c r="BL1599" s="17">
        <f t="shared" si="6223"/>
        <v>0</v>
      </c>
      <c r="BM1599" s="17">
        <f t="shared" si="6224"/>
        <v>0</v>
      </c>
      <c r="BN1599" s="17">
        <f t="shared" si="6225"/>
        <v>0</v>
      </c>
      <c r="BO1599" s="17">
        <f t="shared" si="6080"/>
        <v>283.63499999999993</v>
      </c>
      <c r="BP1599" s="17">
        <f t="shared" si="6081"/>
        <v>606.79999999999995</v>
      </c>
      <c r="BQ1599" s="17">
        <f t="shared" si="6082"/>
        <v>606.79999999999995</v>
      </c>
      <c r="BR1599" s="17">
        <f t="shared" si="6226"/>
        <v>0</v>
      </c>
      <c r="BS1599" s="35"/>
      <c r="BT1599" s="35"/>
      <c r="BU1599" s="1"/>
      <c r="BV1599" s="1"/>
      <c r="BW1599" s="1"/>
      <c r="BX1599" s="1"/>
      <c r="BY1599" s="1"/>
      <c r="BZ1599" s="1"/>
      <c r="CA1599" s="1"/>
      <c r="CB1599" s="1"/>
    </row>
    <row r="1600" s="1" customFormat="1">
      <c r="A1600" s="33" t="s">
        <v>517</v>
      </c>
      <c r="B1600" s="33" t="s">
        <v>128</v>
      </c>
      <c r="C1600" s="33" t="s">
        <v>274</v>
      </c>
      <c r="D1600" s="33" t="s">
        <v>455</v>
      </c>
      <c r="E1600" s="38"/>
      <c r="F1600" s="34" t="s">
        <v>456</v>
      </c>
      <c r="G1600" s="17">
        <f t="shared" si="6181"/>
        <v>606.79999999999995</v>
      </c>
      <c r="H1600" s="17">
        <f t="shared" si="6182"/>
        <v>606.79999999999995</v>
      </c>
      <c r="I1600" s="17">
        <f t="shared" si="6183"/>
        <v>606.79999999999995</v>
      </c>
      <c r="J1600" s="17">
        <f t="shared" si="6184"/>
        <v>0</v>
      </c>
      <c r="K1600" s="17">
        <f t="shared" si="6185"/>
        <v>0</v>
      </c>
      <c r="L1600" s="17">
        <f t="shared" si="6186"/>
        <v>0</v>
      </c>
      <c r="M1600" s="17">
        <f t="shared" si="5985"/>
        <v>606.79999999999995</v>
      </c>
      <c r="N1600" s="17">
        <f t="shared" si="5986"/>
        <v>606.79999999999995</v>
      </c>
      <c r="O1600" s="17">
        <f t="shared" si="5987"/>
        <v>606.79999999999995</v>
      </c>
      <c r="P1600" s="17">
        <f t="shared" si="6187"/>
        <v>0</v>
      </c>
      <c r="Q1600" s="17">
        <f t="shared" si="6188"/>
        <v>0</v>
      </c>
      <c r="R1600" s="17">
        <f t="shared" si="6189"/>
        <v>0</v>
      </c>
      <c r="S1600" s="17">
        <f t="shared" si="6190"/>
        <v>0</v>
      </c>
      <c r="T1600" s="17">
        <f t="shared" si="6191"/>
        <v>0</v>
      </c>
      <c r="U1600" s="17">
        <f t="shared" si="6192"/>
        <v>0</v>
      </c>
      <c r="V1600" s="17">
        <f t="shared" si="6193"/>
        <v>0</v>
      </c>
      <c r="W1600" s="17">
        <f t="shared" si="6194"/>
        <v>0</v>
      </c>
      <c r="X1600" s="17">
        <f t="shared" si="6195"/>
        <v>0</v>
      </c>
      <c r="Y1600" s="17">
        <f t="shared" si="5933"/>
        <v>606.79999999999995</v>
      </c>
      <c r="Z1600" s="17">
        <f t="shared" si="5934"/>
        <v>606.79999999999995</v>
      </c>
      <c r="AA1600" s="17">
        <f t="shared" si="5935"/>
        <v>606.79999999999995</v>
      </c>
      <c r="AB1600" s="17">
        <f t="shared" si="6196"/>
        <v>0</v>
      </c>
      <c r="AC1600" s="17">
        <f t="shared" si="6197"/>
        <v>0</v>
      </c>
      <c r="AD1600" s="17">
        <f t="shared" si="6198"/>
        <v>0</v>
      </c>
      <c r="AE1600" s="17">
        <f t="shared" si="5936"/>
        <v>606.79999999999995</v>
      </c>
      <c r="AF1600" s="17">
        <f t="shared" si="5937"/>
        <v>606.79999999999995</v>
      </c>
      <c r="AG1600" s="17">
        <f t="shared" si="5938"/>
        <v>606.79999999999995</v>
      </c>
      <c r="AH1600" s="17">
        <f t="shared" si="6199"/>
        <v>0</v>
      </c>
      <c r="AI1600" s="17">
        <f t="shared" si="6200"/>
        <v>0</v>
      </c>
      <c r="AJ1600" s="17">
        <f t="shared" si="6201"/>
        <v>0</v>
      </c>
      <c r="AK1600" s="17">
        <f t="shared" si="6202"/>
        <v>0</v>
      </c>
      <c r="AL1600" s="17">
        <f t="shared" si="6203"/>
        <v>0</v>
      </c>
      <c r="AM1600" s="17">
        <f t="shared" si="6204"/>
        <v>0</v>
      </c>
      <c r="AN1600" s="17">
        <f t="shared" si="6205"/>
        <v>0</v>
      </c>
      <c r="AO1600" s="17">
        <f t="shared" si="6206"/>
        <v>0</v>
      </c>
      <c r="AP1600" s="17">
        <f t="shared" si="6207"/>
        <v>0</v>
      </c>
      <c r="AQ1600" s="17">
        <f t="shared" si="6208"/>
        <v>0</v>
      </c>
      <c r="AR1600" s="17">
        <f t="shared" si="6209"/>
        <v>0</v>
      </c>
      <c r="AS1600" s="17">
        <f t="shared" si="6210"/>
        <v>0</v>
      </c>
      <c r="AT1600" s="17">
        <f t="shared" si="6211"/>
        <v>0</v>
      </c>
      <c r="AU1600" s="17">
        <f t="shared" si="6212"/>
        <v>0</v>
      </c>
      <c r="AV1600" s="17">
        <f t="shared" si="6213"/>
        <v>0</v>
      </c>
      <c r="AW1600" s="17">
        <f t="shared" si="6129"/>
        <v>606.79999999999995</v>
      </c>
      <c r="AX1600" s="17">
        <f t="shared" si="6130"/>
        <v>606.79999999999995</v>
      </c>
      <c r="AY1600" s="17">
        <f t="shared" si="6131"/>
        <v>606.79999999999995</v>
      </c>
      <c r="AZ1600" s="17">
        <f t="shared" si="6214"/>
        <v>0</v>
      </c>
      <c r="BA1600" s="17">
        <f t="shared" si="6132"/>
        <v>606.79999999999995</v>
      </c>
      <c r="BB1600" s="17">
        <f t="shared" si="6133"/>
        <v>606.79999999999995</v>
      </c>
      <c r="BC1600" s="17">
        <f t="shared" si="6134"/>
        <v>606.79999999999995</v>
      </c>
      <c r="BD1600" s="17">
        <f t="shared" si="6215"/>
        <v>0</v>
      </c>
      <c r="BE1600" s="17">
        <f t="shared" si="6216"/>
        <v>0</v>
      </c>
      <c r="BF1600" s="17">
        <f t="shared" si="6217"/>
        <v>-323.16500000000002</v>
      </c>
      <c r="BG1600" s="17">
        <f t="shared" si="6218"/>
        <v>0</v>
      </c>
      <c r="BH1600" s="17">
        <f t="shared" si="6219"/>
        <v>0</v>
      </c>
      <c r="BI1600" s="17">
        <f t="shared" si="6220"/>
        <v>0</v>
      </c>
      <c r="BJ1600" s="17">
        <f t="shared" si="6221"/>
        <v>0</v>
      </c>
      <c r="BK1600" s="17">
        <f t="shared" si="6222"/>
        <v>0</v>
      </c>
      <c r="BL1600" s="17">
        <f t="shared" si="6223"/>
        <v>0</v>
      </c>
      <c r="BM1600" s="17">
        <f t="shared" si="6224"/>
        <v>0</v>
      </c>
      <c r="BN1600" s="17">
        <f t="shared" si="6225"/>
        <v>0</v>
      </c>
      <c r="BO1600" s="17">
        <f t="shared" si="6080"/>
        <v>283.63499999999993</v>
      </c>
      <c r="BP1600" s="17">
        <f t="shared" si="6081"/>
        <v>606.79999999999995</v>
      </c>
      <c r="BQ1600" s="17">
        <f t="shared" si="6082"/>
        <v>606.79999999999995</v>
      </c>
      <c r="BR1600" s="17">
        <f t="shared" si="6226"/>
        <v>0</v>
      </c>
      <c r="BS1600" s="35"/>
      <c r="BT1600" s="35"/>
      <c r="BU1600" s="1"/>
      <c r="BV1600" s="1"/>
      <c r="BW1600" s="1"/>
      <c r="BX1600" s="1"/>
      <c r="BY1600" s="1"/>
      <c r="BZ1600" s="1"/>
      <c r="CA1600" s="1"/>
      <c r="CB1600" s="1"/>
    </row>
    <row r="1601" s="1" customFormat="1">
      <c r="A1601" s="33" t="s">
        <v>517</v>
      </c>
      <c r="B1601" s="33" t="s">
        <v>128</v>
      </c>
      <c r="C1601" s="33" t="s">
        <v>274</v>
      </c>
      <c r="D1601" s="33" t="s">
        <v>455</v>
      </c>
      <c r="E1601" s="33" t="s">
        <v>48</v>
      </c>
      <c r="F1601" s="34" t="s">
        <v>49</v>
      </c>
      <c r="G1601" s="17">
        <v>606.79999999999995</v>
      </c>
      <c r="H1601" s="17">
        <v>606.79999999999995</v>
      </c>
      <c r="I1601" s="17">
        <v>606.79999999999995</v>
      </c>
      <c r="J1601" s="17"/>
      <c r="K1601" s="17"/>
      <c r="L1601" s="17"/>
      <c r="M1601" s="17">
        <f t="shared" si="5985"/>
        <v>606.79999999999995</v>
      </c>
      <c r="N1601" s="17">
        <f t="shared" si="5986"/>
        <v>606.79999999999995</v>
      </c>
      <c r="O1601" s="17">
        <f t="shared" si="5987"/>
        <v>606.79999999999995</v>
      </c>
      <c r="P1601" s="17"/>
      <c r="Q1601" s="17"/>
      <c r="R1601" s="17"/>
      <c r="S1601" s="17"/>
      <c r="T1601" s="17"/>
      <c r="U1601" s="17"/>
      <c r="V1601" s="17"/>
      <c r="W1601" s="17"/>
      <c r="X1601" s="17"/>
      <c r="Y1601" s="17">
        <f t="shared" si="5933"/>
        <v>606.79999999999995</v>
      </c>
      <c r="Z1601" s="17">
        <f t="shared" si="5934"/>
        <v>606.79999999999995</v>
      </c>
      <c r="AA1601" s="17">
        <f t="shared" si="5935"/>
        <v>606.79999999999995</v>
      </c>
      <c r="AB1601" s="17"/>
      <c r="AC1601" s="17"/>
      <c r="AD1601" s="17"/>
      <c r="AE1601" s="17">
        <f t="shared" si="5936"/>
        <v>606.79999999999995</v>
      </c>
      <c r="AF1601" s="17">
        <f t="shared" si="5937"/>
        <v>606.79999999999995</v>
      </c>
      <c r="AG1601" s="17">
        <f t="shared" si="5938"/>
        <v>606.79999999999995</v>
      </c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>
        <f t="shared" si="6129"/>
        <v>606.79999999999995</v>
      </c>
      <c r="AX1601" s="17">
        <f t="shared" si="6130"/>
        <v>606.79999999999995</v>
      </c>
      <c r="AY1601" s="17">
        <f t="shared" si="6131"/>
        <v>606.79999999999995</v>
      </c>
      <c r="AZ1601" s="17"/>
      <c r="BA1601" s="17">
        <f t="shared" si="6132"/>
        <v>606.79999999999995</v>
      </c>
      <c r="BB1601" s="17">
        <f t="shared" si="6133"/>
        <v>606.79999999999995</v>
      </c>
      <c r="BC1601" s="17">
        <f t="shared" si="6134"/>
        <v>606.79999999999995</v>
      </c>
      <c r="BD1601" s="17"/>
      <c r="BE1601" s="17"/>
      <c r="BF1601" s="17">
        <v>-323.16500000000002</v>
      </c>
      <c r="BG1601" s="17"/>
      <c r="BH1601" s="17"/>
      <c r="BI1601" s="17"/>
      <c r="BJ1601" s="17"/>
      <c r="BK1601" s="17"/>
      <c r="BL1601" s="17"/>
      <c r="BM1601" s="17"/>
      <c r="BN1601" s="17"/>
      <c r="BO1601" s="17">
        <f t="shared" si="6080"/>
        <v>283.63499999999993</v>
      </c>
      <c r="BP1601" s="17">
        <f t="shared" si="6081"/>
        <v>606.79999999999995</v>
      </c>
      <c r="BQ1601" s="17">
        <f t="shared" si="6082"/>
        <v>606.79999999999995</v>
      </c>
      <c r="BR1601" s="17"/>
      <c r="BS1601" s="35"/>
      <c r="BT1601" s="35"/>
      <c r="BU1601" s="1"/>
      <c r="BV1601" s="1"/>
      <c r="BW1601" s="1"/>
      <c r="BX1601" s="1"/>
      <c r="BY1601" s="1"/>
      <c r="BZ1601" s="1"/>
      <c r="CA1601" s="1"/>
      <c r="CB1601" s="1"/>
    </row>
    <row r="1602" s="1" customFormat="1">
      <c r="A1602" s="33" t="s">
        <v>517</v>
      </c>
      <c r="B1602" s="33" t="s">
        <v>128</v>
      </c>
      <c r="C1602" s="33" t="s">
        <v>274</v>
      </c>
      <c r="D1602" s="33" t="s">
        <v>457</v>
      </c>
      <c r="E1602" s="38"/>
      <c r="F1602" s="34" t="s">
        <v>458</v>
      </c>
      <c r="G1602" s="17">
        <f t="shared" si="6181"/>
        <v>1200</v>
      </c>
      <c r="H1602" s="17">
        <f t="shared" si="6182"/>
        <v>1200</v>
      </c>
      <c r="I1602" s="17">
        <f t="shared" si="6183"/>
        <v>1200</v>
      </c>
      <c r="J1602" s="17">
        <f t="shared" si="6184"/>
        <v>0</v>
      </c>
      <c r="K1602" s="17">
        <f t="shared" si="6185"/>
        <v>0</v>
      </c>
      <c r="L1602" s="17">
        <f t="shared" si="6186"/>
        <v>0</v>
      </c>
      <c r="M1602" s="17">
        <f t="shared" si="5985"/>
        <v>1200</v>
      </c>
      <c r="N1602" s="17">
        <f t="shared" si="5986"/>
        <v>1200</v>
      </c>
      <c r="O1602" s="17">
        <f t="shared" si="5987"/>
        <v>1200</v>
      </c>
      <c r="P1602" s="17">
        <f t="shared" si="6187"/>
        <v>0</v>
      </c>
      <c r="Q1602" s="17">
        <f t="shared" si="6188"/>
        <v>0</v>
      </c>
      <c r="R1602" s="17">
        <f t="shared" si="6189"/>
        <v>0</v>
      </c>
      <c r="S1602" s="17">
        <f t="shared" si="6190"/>
        <v>0</v>
      </c>
      <c r="T1602" s="17">
        <f t="shared" si="6191"/>
        <v>0</v>
      </c>
      <c r="U1602" s="17">
        <f t="shared" si="6192"/>
        <v>0</v>
      </c>
      <c r="V1602" s="17">
        <f t="shared" si="6193"/>
        <v>0</v>
      </c>
      <c r="W1602" s="17">
        <f t="shared" si="6194"/>
        <v>0</v>
      </c>
      <c r="X1602" s="17">
        <f t="shared" si="6195"/>
        <v>0</v>
      </c>
      <c r="Y1602" s="17">
        <f t="shared" si="5933"/>
        <v>1200</v>
      </c>
      <c r="Z1602" s="17">
        <f t="shared" si="5934"/>
        <v>1200</v>
      </c>
      <c r="AA1602" s="17">
        <f t="shared" si="5935"/>
        <v>1200</v>
      </c>
      <c r="AB1602" s="17">
        <f t="shared" si="6196"/>
        <v>0</v>
      </c>
      <c r="AC1602" s="17">
        <f t="shared" si="6197"/>
        <v>0</v>
      </c>
      <c r="AD1602" s="17">
        <f t="shared" si="6198"/>
        <v>0</v>
      </c>
      <c r="AE1602" s="17">
        <f t="shared" si="5936"/>
        <v>1200</v>
      </c>
      <c r="AF1602" s="17">
        <f t="shared" si="5937"/>
        <v>1200</v>
      </c>
      <c r="AG1602" s="17">
        <f t="shared" si="5938"/>
        <v>1200</v>
      </c>
      <c r="AH1602" s="17">
        <f t="shared" si="6199"/>
        <v>0</v>
      </c>
      <c r="AI1602" s="17">
        <f t="shared" si="6200"/>
        <v>0</v>
      </c>
      <c r="AJ1602" s="17">
        <f t="shared" si="6201"/>
        <v>0</v>
      </c>
      <c r="AK1602" s="17">
        <f t="shared" si="6202"/>
        <v>0</v>
      </c>
      <c r="AL1602" s="17">
        <f t="shared" si="6203"/>
        <v>0</v>
      </c>
      <c r="AM1602" s="17">
        <f t="shared" si="6204"/>
        <v>0</v>
      </c>
      <c r="AN1602" s="17">
        <f t="shared" si="6205"/>
        <v>0</v>
      </c>
      <c r="AO1602" s="17">
        <f t="shared" si="6206"/>
        <v>0</v>
      </c>
      <c r="AP1602" s="17">
        <f t="shared" si="6207"/>
        <v>0</v>
      </c>
      <c r="AQ1602" s="17">
        <f t="shared" si="6208"/>
        <v>0</v>
      </c>
      <c r="AR1602" s="17">
        <f t="shared" si="6209"/>
        <v>0</v>
      </c>
      <c r="AS1602" s="17">
        <f t="shared" si="6210"/>
        <v>0</v>
      </c>
      <c r="AT1602" s="17">
        <f t="shared" si="6211"/>
        <v>0</v>
      </c>
      <c r="AU1602" s="17">
        <f t="shared" si="6212"/>
        <v>0</v>
      </c>
      <c r="AV1602" s="17">
        <f t="shared" si="6213"/>
        <v>0</v>
      </c>
      <c r="AW1602" s="17">
        <f t="shared" si="6129"/>
        <v>1200</v>
      </c>
      <c r="AX1602" s="17">
        <f t="shared" si="6130"/>
        <v>1200</v>
      </c>
      <c r="AY1602" s="17">
        <f t="shared" si="6131"/>
        <v>1200</v>
      </c>
      <c r="AZ1602" s="17">
        <f t="shared" si="6214"/>
        <v>0</v>
      </c>
      <c r="BA1602" s="17">
        <f t="shared" si="6132"/>
        <v>1200</v>
      </c>
      <c r="BB1602" s="17">
        <f t="shared" si="6133"/>
        <v>1200</v>
      </c>
      <c r="BC1602" s="17">
        <f t="shared" si="6134"/>
        <v>1200</v>
      </c>
      <c r="BD1602" s="17">
        <f t="shared" si="6215"/>
        <v>0</v>
      </c>
      <c r="BE1602" s="17">
        <f t="shared" si="6216"/>
        <v>0</v>
      </c>
      <c r="BF1602" s="17">
        <f t="shared" si="6217"/>
        <v>0</v>
      </c>
      <c r="BG1602" s="17">
        <f t="shared" si="6218"/>
        <v>0</v>
      </c>
      <c r="BH1602" s="17">
        <f t="shared" si="6219"/>
        <v>0</v>
      </c>
      <c r="BI1602" s="17">
        <f t="shared" si="6220"/>
        <v>0</v>
      </c>
      <c r="BJ1602" s="17">
        <f t="shared" si="6221"/>
        <v>0</v>
      </c>
      <c r="BK1602" s="17">
        <f t="shared" si="6222"/>
        <v>0</v>
      </c>
      <c r="BL1602" s="17">
        <f t="shared" si="6223"/>
        <v>0</v>
      </c>
      <c r="BM1602" s="17">
        <f t="shared" si="6224"/>
        <v>0</v>
      </c>
      <c r="BN1602" s="17">
        <f t="shared" si="6225"/>
        <v>0</v>
      </c>
      <c r="BO1602" s="17">
        <f t="shared" si="6080"/>
        <v>1200</v>
      </c>
      <c r="BP1602" s="17">
        <f t="shared" si="6081"/>
        <v>1200</v>
      </c>
      <c r="BQ1602" s="17">
        <f t="shared" si="6082"/>
        <v>1200</v>
      </c>
      <c r="BR1602" s="17">
        <f t="shared" si="6226"/>
        <v>0</v>
      </c>
      <c r="BS1602" s="35"/>
      <c r="BT1602" s="35"/>
      <c r="BU1602" s="1"/>
      <c r="BV1602" s="1"/>
      <c r="BW1602" s="1"/>
      <c r="BX1602" s="1"/>
      <c r="BY1602" s="1"/>
      <c r="BZ1602" s="1"/>
      <c r="CA1602" s="1"/>
      <c r="CB1602" s="1"/>
    </row>
    <row r="1603" s="1" customFormat="1">
      <c r="A1603" s="33" t="s">
        <v>517</v>
      </c>
      <c r="B1603" s="33" t="s">
        <v>128</v>
      </c>
      <c r="C1603" s="33" t="s">
        <v>274</v>
      </c>
      <c r="D1603" s="33" t="s">
        <v>459</v>
      </c>
      <c r="E1603" s="38"/>
      <c r="F1603" s="34" t="s">
        <v>87</v>
      </c>
      <c r="G1603" s="17">
        <f t="shared" si="6181"/>
        <v>1200</v>
      </c>
      <c r="H1603" s="17">
        <f t="shared" si="6182"/>
        <v>1200</v>
      </c>
      <c r="I1603" s="17">
        <f t="shared" si="6183"/>
        <v>1200</v>
      </c>
      <c r="J1603" s="17">
        <f t="shared" si="6184"/>
        <v>0</v>
      </c>
      <c r="K1603" s="17">
        <f t="shared" si="6185"/>
        <v>0</v>
      </c>
      <c r="L1603" s="17">
        <f t="shared" si="6186"/>
        <v>0</v>
      </c>
      <c r="M1603" s="17">
        <f t="shared" si="5985"/>
        <v>1200</v>
      </c>
      <c r="N1603" s="17">
        <f t="shared" si="5986"/>
        <v>1200</v>
      </c>
      <c r="O1603" s="17">
        <f t="shared" si="5987"/>
        <v>1200</v>
      </c>
      <c r="P1603" s="17">
        <f t="shared" si="6187"/>
        <v>0</v>
      </c>
      <c r="Q1603" s="17">
        <f t="shared" si="6188"/>
        <v>0</v>
      </c>
      <c r="R1603" s="17">
        <f t="shared" si="6189"/>
        <v>0</v>
      </c>
      <c r="S1603" s="17">
        <f t="shared" si="6190"/>
        <v>0</v>
      </c>
      <c r="T1603" s="17">
        <f t="shared" si="6191"/>
        <v>0</v>
      </c>
      <c r="U1603" s="17">
        <f t="shared" si="6192"/>
        <v>0</v>
      </c>
      <c r="V1603" s="17">
        <f t="shared" si="6193"/>
        <v>0</v>
      </c>
      <c r="W1603" s="17">
        <f t="shared" si="6194"/>
        <v>0</v>
      </c>
      <c r="X1603" s="17">
        <f t="shared" si="6195"/>
        <v>0</v>
      </c>
      <c r="Y1603" s="17">
        <f t="shared" si="5933"/>
        <v>1200</v>
      </c>
      <c r="Z1603" s="17">
        <f t="shared" si="5934"/>
        <v>1200</v>
      </c>
      <c r="AA1603" s="17">
        <f t="shared" si="5935"/>
        <v>1200</v>
      </c>
      <c r="AB1603" s="17">
        <f t="shared" si="6196"/>
        <v>0</v>
      </c>
      <c r="AC1603" s="17">
        <f t="shared" si="6197"/>
        <v>0</v>
      </c>
      <c r="AD1603" s="17">
        <f t="shared" si="6198"/>
        <v>0</v>
      </c>
      <c r="AE1603" s="17">
        <f t="shared" si="5936"/>
        <v>1200</v>
      </c>
      <c r="AF1603" s="17">
        <f t="shared" si="5937"/>
        <v>1200</v>
      </c>
      <c r="AG1603" s="17">
        <f t="shared" si="5938"/>
        <v>1200</v>
      </c>
      <c r="AH1603" s="17">
        <f t="shared" si="6199"/>
        <v>0</v>
      </c>
      <c r="AI1603" s="17">
        <f t="shared" si="6200"/>
        <v>0</v>
      </c>
      <c r="AJ1603" s="17">
        <f t="shared" si="6201"/>
        <v>0</v>
      </c>
      <c r="AK1603" s="17">
        <f t="shared" si="6202"/>
        <v>0</v>
      </c>
      <c r="AL1603" s="17">
        <f t="shared" si="6203"/>
        <v>0</v>
      </c>
      <c r="AM1603" s="17">
        <f t="shared" si="6204"/>
        <v>0</v>
      </c>
      <c r="AN1603" s="17">
        <f t="shared" si="6205"/>
        <v>0</v>
      </c>
      <c r="AO1603" s="17">
        <f t="shared" si="6206"/>
        <v>0</v>
      </c>
      <c r="AP1603" s="17">
        <f t="shared" si="6207"/>
        <v>0</v>
      </c>
      <c r="AQ1603" s="17">
        <f t="shared" si="6208"/>
        <v>0</v>
      </c>
      <c r="AR1603" s="17">
        <f t="shared" si="6209"/>
        <v>0</v>
      </c>
      <c r="AS1603" s="17">
        <f t="shared" si="6210"/>
        <v>0</v>
      </c>
      <c r="AT1603" s="17">
        <f t="shared" si="6211"/>
        <v>0</v>
      </c>
      <c r="AU1603" s="17">
        <f t="shared" si="6212"/>
        <v>0</v>
      </c>
      <c r="AV1603" s="17">
        <f t="shared" si="6213"/>
        <v>0</v>
      </c>
      <c r="AW1603" s="17">
        <f t="shared" si="6129"/>
        <v>1200</v>
      </c>
      <c r="AX1603" s="17">
        <f t="shared" si="6130"/>
        <v>1200</v>
      </c>
      <c r="AY1603" s="17">
        <f t="shared" si="6131"/>
        <v>1200</v>
      </c>
      <c r="AZ1603" s="17">
        <f t="shared" si="6214"/>
        <v>0</v>
      </c>
      <c r="BA1603" s="17">
        <f t="shared" si="6132"/>
        <v>1200</v>
      </c>
      <c r="BB1603" s="17">
        <f t="shared" si="6133"/>
        <v>1200</v>
      </c>
      <c r="BC1603" s="17">
        <f t="shared" si="6134"/>
        <v>1200</v>
      </c>
      <c r="BD1603" s="17">
        <f t="shared" si="6215"/>
        <v>0</v>
      </c>
      <c r="BE1603" s="17">
        <f t="shared" si="6216"/>
        <v>0</v>
      </c>
      <c r="BF1603" s="17">
        <f t="shared" si="6217"/>
        <v>0</v>
      </c>
      <c r="BG1603" s="17">
        <f t="shared" si="6218"/>
        <v>0</v>
      </c>
      <c r="BH1603" s="17">
        <f t="shared" si="6219"/>
        <v>0</v>
      </c>
      <c r="BI1603" s="17">
        <f t="shared" si="6220"/>
        <v>0</v>
      </c>
      <c r="BJ1603" s="17">
        <f t="shared" si="6221"/>
        <v>0</v>
      </c>
      <c r="BK1603" s="17">
        <f t="shared" si="6222"/>
        <v>0</v>
      </c>
      <c r="BL1603" s="17">
        <f t="shared" si="6223"/>
        <v>0</v>
      </c>
      <c r="BM1603" s="17">
        <f t="shared" si="6224"/>
        <v>0</v>
      </c>
      <c r="BN1603" s="17">
        <f t="shared" si="6225"/>
        <v>0</v>
      </c>
      <c r="BO1603" s="17">
        <f t="shared" si="6080"/>
        <v>1200</v>
      </c>
      <c r="BP1603" s="17">
        <f t="shared" si="6081"/>
        <v>1200</v>
      </c>
      <c r="BQ1603" s="17">
        <f t="shared" si="6082"/>
        <v>1200</v>
      </c>
      <c r="BR1603" s="17">
        <f t="shared" si="6226"/>
        <v>0</v>
      </c>
      <c r="BS1603" s="35"/>
      <c r="BT1603" s="35"/>
      <c r="BU1603" s="1"/>
      <c r="BV1603" s="1"/>
      <c r="BW1603" s="1"/>
      <c r="BX1603" s="1"/>
      <c r="BY1603" s="1"/>
      <c r="BZ1603" s="1"/>
      <c r="CA1603" s="1"/>
      <c r="CB1603" s="1"/>
    </row>
    <row r="1604" s="1" customFormat="1">
      <c r="A1604" s="33" t="s">
        <v>517</v>
      </c>
      <c r="B1604" s="33" t="s">
        <v>128</v>
      </c>
      <c r="C1604" s="33" t="s">
        <v>274</v>
      </c>
      <c r="D1604" s="33" t="s">
        <v>460</v>
      </c>
      <c r="E1604" s="38"/>
      <c r="F1604" s="34" t="s">
        <v>461</v>
      </c>
      <c r="G1604" s="17">
        <f t="shared" si="6181"/>
        <v>1200</v>
      </c>
      <c r="H1604" s="17">
        <f t="shared" si="6182"/>
        <v>1200</v>
      </c>
      <c r="I1604" s="17">
        <f t="shared" si="6183"/>
        <v>1200</v>
      </c>
      <c r="J1604" s="17">
        <f t="shared" si="6184"/>
        <v>0</v>
      </c>
      <c r="K1604" s="17">
        <f t="shared" si="6185"/>
        <v>0</v>
      </c>
      <c r="L1604" s="17">
        <f t="shared" si="6186"/>
        <v>0</v>
      </c>
      <c r="M1604" s="17">
        <f t="shared" si="5985"/>
        <v>1200</v>
      </c>
      <c r="N1604" s="17">
        <f t="shared" si="5986"/>
        <v>1200</v>
      </c>
      <c r="O1604" s="17">
        <f t="shared" si="5987"/>
        <v>1200</v>
      </c>
      <c r="P1604" s="17">
        <f t="shared" si="6187"/>
        <v>0</v>
      </c>
      <c r="Q1604" s="17">
        <f t="shared" si="6188"/>
        <v>0</v>
      </c>
      <c r="R1604" s="17">
        <f t="shared" si="6189"/>
        <v>0</v>
      </c>
      <c r="S1604" s="17">
        <f t="shared" si="6190"/>
        <v>0</v>
      </c>
      <c r="T1604" s="17">
        <f t="shared" si="6191"/>
        <v>0</v>
      </c>
      <c r="U1604" s="17">
        <f t="shared" si="6192"/>
        <v>0</v>
      </c>
      <c r="V1604" s="17">
        <f t="shared" si="6193"/>
        <v>0</v>
      </c>
      <c r="W1604" s="17">
        <f t="shared" si="6194"/>
        <v>0</v>
      </c>
      <c r="X1604" s="17">
        <f t="shared" si="6195"/>
        <v>0</v>
      </c>
      <c r="Y1604" s="17">
        <f t="shared" si="5933"/>
        <v>1200</v>
      </c>
      <c r="Z1604" s="17">
        <f t="shared" si="5934"/>
        <v>1200</v>
      </c>
      <c r="AA1604" s="17">
        <f t="shared" si="5935"/>
        <v>1200</v>
      </c>
      <c r="AB1604" s="17">
        <f t="shared" si="6196"/>
        <v>0</v>
      </c>
      <c r="AC1604" s="17">
        <f t="shared" si="6197"/>
        <v>0</v>
      </c>
      <c r="AD1604" s="17">
        <f t="shared" si="6198"/>
        <v>0</v>
      </c>
      <c r="AE1604" s="17">
        <f t="shared" si="5936"/>
        <v>1200</v>
      </c>
      <c r="AF1604" s="17">
        <f t="shared" si="5937"/>
        <v>1200</v>
      </c>
      <c r="AG1604" s="17">
        <f t="shared" si="5938"/>
        <v>1200</v>
      </c>
      <c r="AH1604" s="17">
        <f t="shared" si="6199"/>
        <v>0</v>
      </c>
      <c r="AI1604" s="17">
        <f t="shared" si="6200"/>
        <v>0</v>
      </c>
      <c r="AJ1604" s="17">
        <f t="shared" si="6201"/>
        <v>0</v>
      </c>
      <c r="AK1604" s="17">
        <f t="shared" si="6202"/>
        <v>0</v>
      </c>
      <c r="AL1604" s="17">
        <f t="shared" si="6203"/>
        <v>0</v>
      </c>
      <c r="AM1604" s="17">
        <f t="shared" si="6204"/>
        <v>0</v>
      </c>
      <c r="AN1604" s="17">
        <f t="shared" si="6205"/>
        <v>0</v>
      </c>
      <c r="AO1604" s="17">
        <f t="shared" si="6206"/>
        <v>0</v>
      </c>
      <c r="AP1604" s="17">
        <f t="shared" si="6207"/>
        <v>0</v>
      </c>
      <c r="AQ1604" s="17">
        <f t="shared" si="6208"/>
        <v>0</v>
      </c>
      <c r="AR1604" s="17">
        <f t="shared" si="6209"/>
        <v>0</v>
      </c>
      <c r="AS1604" s="17">
        <f t="shared" si="6210"/>
        <v>0</v>
      </c>
      <c r="AT1604" s="17">
        <f t="shared" si="6211"/>
        <v>0</v>
      </c>
      <c r="AU1604" s="17">
        <f t="shared" si="6212"/>
        <v>0</v>
      </c>
      <c r="AV1604" s="17">
        <f t="shared" si="6213"/>
        <v>0</v>
      </c>
      <c r="AW1604" s="17">
        <f t="shared" si="6129"/>
        <v>1200</v>
      </c>
      <c r="AX1604" s="17">
        <f t="shared" si="6130"/>
        <v>1200</v>
      </c>
      <c r="AY1604" s="17">
        <f t="shared" si="6131"/>
        <v>1200</v>
      </c>
      <c r="AZ1604" s="17">
        <f t="shared" si="6214"/>
        <v>0</v>
      </c>
      <c r="BA1604" s="17">
        <f t="shared" si="6132"/>
        <v>1200</v>
      </c>
      <c r="BB1604" s="17">
        <f t="shared" si="6133"/>
        <v>1200</v>
      </c>
      <c r="BC1604" s="17">
        <f t="shared" si="6134"/>
        <v>1200</v>
      </c>
      <c r="BD1604" s="17">
        <f t="shared" si="6215"/>
        <v>0</v>
      </c>
      <c r="BE1604" s="17">
        <f t="shared" si="6216"/>
        <v>0</v>
      </c>
      <c r="BF1604" s="17">
        <f t="shared" si="6217"/>
        <v>0</v>
      </c>
      <c r="BG1604" s="17">
        <f t="shared" si="6218"/>
        <v>0</v>
      </c>
      <c r="BH1604" s="17">
        <f t="shared" si="6219"/>
        <v>0</v>
      </c>
      <c r="BI1604" s="17">
        <f t="shared" si="6220"/>
        <v>0</v>
      </c>
      <c r="BJ1604" s="17">
        <f t="shared" si="6221"/>
        <v>0</v>
      </c>
      <c r="BK1604" s="17">
        <f t="shared" si="6222"/>
        <v>0</v>
      </c>
      <c r="BL1604" s="17">
        <f t="shared" si="6223"/>
        <v>0</v>
      </c>
      <c r="BM1604" s="17">
        <f t="shared" si="6224"/>
        <v>0</v>
      </c>
      <c r="BN1604" s="17">
        <f t="shared" si="6225"/>
        <v>0</v>
      </c>
      <c r="BO1604" s="17">
        <f t="shared" si="6080"/>
        <v>1200</v>
      </c>
      <c r="BP1604" s="17">
        <f t="shared" si="6081"/>
        <v>1200</v>
      </c>
      <c r="BQ1604" s="17">
        <f t="shared" si="6082"/>
        <v>1200</v>
      </c>
      <c r="BR1604" s="17">
        <f t="shared" si="6226"/>
        <v>0</v>
      </c>
      <c r="BS1604" s="35"/>
      <c r="BT1604" s="35"/>
      <c r="BU1604" s="1"/>
      <c r="BV1604" s="1"/>
      <c r="BW1604" s="1"/>
      <c r="BX1604" s="1"/>
      <c r="BY1604" s="1"/>
      <c r="BZ1604" s="1"/>
      <c r="CA1604" s="1"/>
      <c r="CB1604" s="1"/>
    </row>
    <row r="1605" s="1" customFormat="1">
      <c r="A1605" s="33" t="s">
        <v>517</v>
      </c>
      <c r="B1605" s="33" t="s">
        <v>128</v>
      </c>
      <c r="C1605" s="33" t="s">
        <v>274</v>
      </c>
      <c r="D1605" s="33" t="s">
        <v>462</v>
      </c>
      <c r="E1605" s="38"/>
      <c r="F1605" s="34" t="s">
        <v>463</v>
      </c>
      <c r="G1605" s="17">
        <f t="shared" si="6181"/>
        <v>1200</v>
      </c>
      <c r="H1605" s="17">
        <f t="shared" si="6182"/>
        <v>1200</v>
      </c>
      <c r="I1605" s="17">
        <f t="shared" si="6183"/>
        <v>1200</v>
      </c>
      <c r="J1605" s="17">
        <f t="shared" si="6184"/>
        <v>0</v>
      </c>
      <c r="K1605" s="17">
        <f t="shared" si="6185"/>
        <v>0</v>
      </c>
      <c r="L1605" s="17">
        <f t="shared" si="6186"/>
        <v>0</v>
      </c>
      <c r="M1605" s="17">
        <f t="shared" si="5985"/>
        <v>1200</v>
      </c>
      <c r="N1605" s="17">
        <f t="shared" si="5986"/>
        <v>1200</v>
      </c>
      <c r="O1605" s="17">
        <f t="shared" si="5987"/>
        <v>1200</v>
      </c>
      <c r="P1605" s="17">
        <f t="shared" si="6187"/>
        <v>0</v>
      </c>
      <c r="Q1605" s="17">
        <f t="shared" si="6188"/>
        <v>0</v>
      </c>
      <c r="R1605" s="17">
        <f t="shared" si="6189"/>
        <v>0</v>
      </c>
      <c r="S1605" s="17">
        <f t="shared" si="6190"/>
        <v>0</v>
      </c>
      <c r="T1605" s="17">
        <f t="shared" si="6191"/>
        <v>0</v>
      </c>
      <c r="U1605" s="17">
        <f t="shared" si="6192"/>
        <v>0</v>
      </c>
      <c r="V1605" s="17">
        <f t="shared" si="6193"/>
        <v>0</v>
      </c>
      <c r="W1605" s="17">
        <f t="shared" si="6194"/>
        <v>0</v>
      </c>
      <c r="X1605" s="17">
        <f t="shared" si="6195"/>
        <v>0</v>
      </c>
      <c r="Y1605" s="17">
        <f t="shared" si="5933"/>
        <v>1200</v>
      </c>
      <c r="Z1605" s="17">
        <f t="shared" si="5934"/>
        <v>1200</v>
      </c>
      <c r="AA1605" s="17">
        <f t="shared" si="5935"/>
        <v>1200</v>
      </c>
      <c r="AB1605" s="17">
        <f t="shared" si="6196"/>
        <v>0</v>
      </c>
      <c r="AC1605" s="17">
        <f t="shared" si="6197"/>
        <v>0</v>
      </c>
      <c r="AD1605" s="17">
        <f t="shared" si="6198"/>
        <v>0</v>
      </c>
      <c r="AE1605" s="17">
        <f t="shared" si="5936"/>
        <v>1200</v>
      </c>
      <c r="AF1605" s="17">
        <f t="shared" si="5937"/>
        <v>1200</v>
      </c>
      <c r="AG1605" s="17">
        <f t="shared" si="5938"/>
        <v>1200</v>
      </c>
      <c r="AH1605" s="17">
        <f t="shared" si="6199"/>
        <v>0</v>
      </c>
      <c r="AI1605" s="17">
        <f t="shared" si="6200"/>
        <v>0</v>
      </c>
      <c r="AJ1605" s="17">
        <f t="shared" si="6201"/>
        <v>0</v>
      </c>
      <c r="AK1605" s="17">
        <f t="shared" si="6202"/>
        <v>0</v>
      </c>
      <c r="AL1605" s="17">
        <f t="shared" si="6203"/>
        <v>0</v>
      </c>
      <c r="AM1605" s="17">
        <f t="shared" si="6204"/>
        <v>0</v>
      </c>
      <c r="AN1605" s="17">
        <f t="shared" si="6205"/>
        <v>0</v>
      </c>
      <c r="AO1605" s="17">
        <f t="shared" si="6206"/>
        <v>0</v>
      </c>
      <c r="AP1605" s="17">
        <f t="shared" si="6207"/>
        <v>0</v>
      </c>
      <c r="AQ1605" s="17">
        <f t="shared" si="6208"/>
        <v>0</v>
      </c>
      <c r="AR1605" s="17">
        <f t="shared" si="6209"/>
        <v>0</v>
      </c>
      <c r="AS1605" s="17">
        <f t="shared" si="6210"/>
        <v>0</v>
      </c>
      <c r="AT1605" s="17">
        <f t="shared" si="6211"/>
        <v>0</v>
      </c>
      <c r="AU1605" s="17">
        <f t="shared" si="6212"/>
        <v>0</v>
      </c>
      <c r="AV1605" s="17">
        <f t="shared" si="6213"/>
        <v>0</v>
      </c>
      <c r="AW1605" s="17">
        <f t="shared" si="6129"/>
        <v>1200</v>
      </c>
      <c r="AX1605" s="17">
        <f t="shared" si="6130"/>
        <v>1200</v>
      </c>
      <c r="AY1605" s="17">
        <f t="shared" si="6131"/>
        <v>1200</v>
      </c>
      <c r="AZ1605" s="17">
        <f t="shared" si="6214"/>
        <v>0</v>
      </c>
      <c r="BA1605" s="17">
        <f t="shared" si="6132"/>
        <v>1200</v>
      </c>
      <c r="BB1605" s="17">
        <f t="shared" si="6133"/>
        <v>1200</v>
      </c>
      <c r="BC1605" s="17">
        <f t="shared" si="6134"/>
        <v>1200</v>
      </c>
      <c r="BD1605" s="17">
        <f t="shared" si="6215"/>
        <v>0</v>
      </c>
      <c r="BE1605" s="17">
        <f t="shared" si="6216"/>
        <v>0</v>
      </c>
      <c r="BF1605" s="17">
        <f t="shared" si="6217"/>
        <v>0</v>
      </c>
      <c r="BG1605" s="17">
        <f t="shared" si="6218"/>
        <v>0</v>
      </c>
      <c r="BH1605" s="17">
        <f t="shared" si="6219"/>
        <v>0</v>
      </c>
      <c r="BI1605" s="17">
        <f t="shared" si="6220"/>
        <v>0</v>
      </c>
      <c r="BJ1605" s="17">
        <f t="shared" si="6221"/>
        <v>0</v>
      </c>
      <c r="BK1605" s="17">
        <f t="shared" si="6222"/>
        <v>0</v>
      </c>
      <c r="BL1605" s="17">
        <f t="shared" si="6223"/>
        <v>0</v>
      </c>
      <c r="BM1605" s="17">
        <f t="shared" si="6224"/>
        <v>0</v>
      </c>
      <c r="BN1605" s="17">
        <f t="shared" si="6225"/>
        <v>0</v>
      </c>
      <c r="BO1605" s="17">
        <f t="shared" si="6080"/>
        <v>1200</v>
      </c>
      <c r="BP1605" s="17">
        <f t="shared" si="6081"/>
        <v>1200</v>
      </c>
      <c r="BQ1605" s="17">
        <f t="shared" si="6082"/>
        <v>1200</v>
      </c>
      <c r="BR1605" s="17">
        <f t="shared" si="6226"/>
        <v>0</v>
      </c>
      <c r="BS1605" s="35"/>
      <c r="BT1605" s="35"/>
      <c r="BU1605" s="1"/>
      <c r="BV1605" s="1"/>
      <c r="BW1605" s="1"/>
      <c r="BX1605" s="1"/>
      <c r="BY1605" s="1"/>
      <c r="BZ1605" s="1"/>
      <c r="CA1605" s="1"/>
      <c r="CB1605" s="1"/>
    </row>
    <row r="1606" s="1" customFormat="1">
      <c r="A1606" s="33" t="s">
        <v>517</v>
      </c>
      <c r="B1606" s="33" t="s">
        <v>128</v>
      </c>
      <c r="C1606" s="33" t="s">
        <v>274</v>
      </c>
      <c r="D1606" s="33" t="s">
        <v>462</v>
      </c>
      <c r="E1606" s="33" t="s">
        <v>50</v>
      </c>
      <c r="F1606" s="34" t="s">
        <v>51</v>
      </c>
      <c r="G1606" s="17">
        <v>1200</v>
      </c>
      <c r="H1606" s="17">
        <v>1200</v>
      </c>
      <c r="I1606" s="17">
        <v>1200</v>
      </c>
      <c r="J1606" s="17"/>
      <c r="K1606" s="17"/>
      <c r="L1606" s="17"/>
      <c r="M1606" s="17">
        <f t="shared" si="5985"/>
        <v>1200</v>
      </c>
      <c r="N1606" s="17">
        <f t="shared" si="5986"/>
        <v>1200</v>
      </c>
      <c r="O1606" s="17">
        <f t="shared" si="5987"/>
        <v>1200</v>
      </c>
      <c r="P1606" s="17"/>
      <c r="Q1606" s="17"/>
      <c r="R1606" s="17"/>
      <c r="S1606" s="17"/>
      <c r="T1606" s="17"/>
      <c r="U1606" s="17"/>
      <c r="V1606" s="17"/>
      <c r="W1606" s="17"/>
      <c r="X1606" s="17"/>
      <c r="Y1606" s="17">
        <f t="shared" ref="Y1606:Y1669" si="6227">M1606+P1606+Q1606+R1606+S1606</f>
        <v>1200</v>
      </c>
      <c r="Z1606" s="17">
        <f t="shared" ref="Z1606:Z1669" si="6228">N1606+T1606+U1606</f>
        <v>1200</v>
      </c>
      <c r="AA1606" s="17">
        <f t="shared" ref="AA1606:AA1669" si="6229">O1606+V1606+X1606+W1606</f>
        <v>1200</v>
      </c>
      <c r="AB1606" s="17"/>
      <c r="AC1606" s="17"/>
      <c r="AD1606" s="17"/>
      <c r="AE1606" s="17">
        <f t="shared" ref="AE1606:AE1669" si="6230">Y1606+AB1606</f>
        <v>1200</v>
      </c>
      <c r="AF1606" s="17">
        <f t="shared" ref="AF1606:AF1669" si="6231">Z1606+AC1606</f>
        <v>1200</v>
      </c>
      <c r="AG1606" s="17">
        <f t="shared" ref="AG1606:AG1669" si="6232">AA1606+AD1606</f>
        <v>1200</v>
      </c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>
        <f t="shared" si="6129"/>
        <v>1200</v>
      </c>
      <c r="AX1606" s="17">
        <f t="shared" si="6130"/>
        <v>1200</v>
      </c>
      <c r="AY1606" s="17">
        <f t="shared" si="6131"/>
        <v>1200</v>
      </c>
      <c r="AZ1606" s="17"/>
      <c r="BA1606" s="17">
        <f t="shared" si="6132"/>
        <v>1200</v>
      </c>
      <c r="BB1606" s="17">
        <f t="shared" si="6133"/>
        <v>1200</v>
      </c>
      <c r="BC1606" s="17">
        <f t="shared" si="6134"/>
        <v>1200</v>
      </c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>
        <f t="shared" si="6080"/>
        <v>1200</v>
      </c>
      <c r="BP1606" s="17">
        <f t="shared" si="6081"/>
        <v>1200</v>
      </c>
      <c r="BQ1606" s="17">
        <f t="shared" si="6082"/>
        <v>1200</v>
      </c>
      <c r="BR1606" s="17"/>
      <c r="BS1606" s="35"/>
      <c r="BT1606" s="35"/>
      <c r="BU1606" s="1"/>
      <c r="BV1606" s="1"/>
      <c r="BW1606" s="1"/>
      <c r="BX1606" s="1"/>
      <c r="BY1606" s="1"/>
      <c r="BZ1606" s="1"/>
      <c r="CA1606" s="1"/>
      <c r="CB1606" s="1"/>
    </row>
    <row r="1607" s="23" customFormat="1">
      <c r="A1607" s="24" t="s">
        <v>517</v>
      </c>
      <c r="B1607" s="40" t="s">
        <v>70</v>
      </c>
      <c r="C1607" s="40"/>
      <c r="D1607" s="24"/>
      <c r="E1607" s="24"/>
      <c r="F1607" s="25" t="s">
        <v>71</v>
      </c>
      <c r="G1607" s="26">
        <f t="shared" si="6181"/>
        <v>4727.5</v>
      </c>
      <c r="H1607" s="26">
        <f t="shared" si="6182"/>
        <v>2709.0999999999999</v>
      </c>
      <c r="I1607" s="26">
        <f t="shared" si="6183"/>
        <v>2703.4000000000001</v>
      </c>
      <c r="J1607" s="26">
        <f t="shared" si="6184"/>
        <v>0</v>
      </c>
      <c r="K1607" s="26">
        <f t="shared" si="6185"/>
        <v>0</v>
      </c>
      <c r="L1607" s="26">
        <f t="shared" si="6186"/>
        <v>0</v>
      </c>
      <c r="M1607" s="26">
        <f t="shared" si="5985"/>
        <v>4727.5</v>
      </c>
      <c r="N1607" s="26">
        <f t="shared" si="5986"/>
        <v>2709.0999999999999</v>
      </c>
      <c r="O1607" s="26">
        <f t="shared" si="5987"/>
        <v>2703.4000000000001</v>
      </c>
      <c r="P1607" s="26">
        <f t="shared" si="6187"/>
        <v>0</v>
      </c>
      <c r="Q1607" s="26">
        <f t="shared" si="6188"/>
        <v>0</v>
      </c>
      <c r="R1607" s="26">
        <f t="shared" si="6189"/>
        <v>0</v>
      </c>
      <c r="S1607" s="26">
        <f t="shared" si="6190"/>
        <v>0</v>
      </c>
      <c r="T1607" s="26">
        <f t="shared" si="6191"/>
        <v>0</v>
      </c>
      <c r="U1607" s="26">
        <f t="shared" si="6192"/>
        <v>0</v>
      </c>
      <c r="V1607" s="26">
        <f t="shared" si="6193"/>
        <v>0</v>
      </c>
      <c r="W1607" s="26">
        <f t="shared" si="6194"/>
        <v>0</v>
      </c>
      <c r="X1607" s="26">
        <f t="shared" si="6195"/>
        <v>0</v>
      </c>
      <c r="Y1607" s="26">
        <f t="shared" si="6227"/>
        <v>4727.5</v>
      </c>
      <c r="Z1607" s="26">
        <f t="shared" si="6228"/>
        <v>2709.0999999999999</v>
      </c>
      <c r="AA1607" s="26">
        <f t="shared" si="6229"/>
        <v>2703.4000000000001</v>
      </c>
      <c r="AB1607" s="26">
        <f t="shared" si="6196"/>
        <v>0</v>
      </c>
      <c r="AC1607" s="26">
        <f t="shared" si="6197"/>
        <v>0</v>
      </c>
      <c r="AD1607" s="26">
        <f t="shared" si="6198"/>
        <v>0</v>
      </c>
      <c r="AE1607" s="26">
        <f t="shared" si="6230"/>
        <v>4727.5</v>
      </c>
      <c r="AF1607" s="26">
        <f t="shared" si="6231"/>
        <v>2709.0999999999999</v>
      </c>
      <c r="AG1607" s="26">
        <f t="shared" si="6232"/>
        <v>2703.4000000000001</v>
      </c>
      <c r="AH1607" s="26">
        <f t="shared" si="6199"/>
        <v>0</v>
      </c>
      <c r="AI1607" s="26">
        <f t="shared" si="6200"/>
        <v>0</v>
      </c>
      <c r="AJ1607" s="26">
        <f t="shared" si="6201"/>
        <v>0</v>
      </c>
      <c r="AK1607" s="26">
        <f t="shared" si="6202"/>
        <v>0</v>
      </c>
      <c r="AL1607" s="26">
        <f t="shared" si="6203"/>
        <v>0</v>
      </c>
      <c r="AM1607" s="26">
        <f t="shared" si="6204"/>
        <v>0</v>
      </c>
      <c r="AN1607" s="26">
        <f t="shared" si="6205"/>
        <v>0</v>
      </c>
      <c r="AO1607" s="26">
        <f t="shared" si="6206"/>
        <v>0</v>
      </c>
      <c r="AP1607" s="26">
        <f t="shared" si="6207"/>
        <v>0</v>
      </c>
      <c r="AQ1607" s="26">
        <f t="shared" si="6208"/>
        <v>0</v>
      </c>
      <c r="AR1607" s="26">
        <f t="shared" si="6209"/>
        <v>0</v>
      </c>
      <c r="AS1607" s="26">
        <f t="shared" si="6210"/>
        <v>0</v>
      </c>
      <c r="AT1607" s="26">
        <f t="shared" si="6211"/>
        <v>0</v>
      </c>
      <c r="AU1607" s="26">
        <f t="shared" si="6212"/>
        <v>0</v>
      </c>
      <c r="AV1607" s="26">
        <f t="shared" si="6213"/>
        <v>0</v>
      </c>
      <c r="AW1607" s="26">
        <f t="shared" si="6129"/>
        <v>4727.5</v>
      </c>
      <c r="AX1607" s="26">
        <f t="shared" si="6130"/>
        <v>2709.0999999999999</v>
      </c>
      <c r="AY1607" s="26">
        <f t="shared" si="6131"/>
        <v>2703.4000000000001</v>
      </c>
      <c r="AZ1607" s="26">
        <f t="shared" si="6214"/>
        <v>0</v>
      </c>
      <c r="BA1607" s="26">
        <f t="shared" si="6132"/>
        <v>4727.5</v>
      </c>
      <c r="BB1607" s="26">
        <f t="shared" si="6133"/>
        <v>2709.0999999999999</v>
      </c>
      <c r="BC1607" s="26">
        <f t="shared" si="6134"/>
        <v>2703.4000000000001</v>
      </c>
      <c r="BD1607" s="26">
        <f t="shared" si="6215"/>
        <v>0</v>
      </c>
      <c r="BE1607" s="26">
        <f t="shared" si="6216"/>
        <v>0</v>
      </c>
      <c r="BF1607" s="26">
        <f t="shared" si="6217"/>
        <v>3064.5969999999998</v>
      </c>
      <c r="BG1607" s="26">
        <f t="shared" si="6218"/>
        <v>0</v>
      </c>
      <c r="BH1607" s="26">
        <f t="shared" si="6219"/>
        <v>0</v>
      </c>
      <c r="BI1607" s="26">
        <f t="shared" si="6220"/>
        <v>0</v>
      </c>
      <c r="BJ1607" s="26">
        <f t="shared" si="6221"/>
        <v>0</v>
      </c>
      <c r="BK1607" s="26">
        <f t="shared" si="6222"/>
        <v>0</v>
      </c>
      <c r="BL1607" s="26">
        <f t="shared" si="6223"/>
        <v>0</v>
      </c>
      <c r="BM1607" s="26">
        <f t="shared" si="6224"/>
        <v>0</v>
      </c>
      <c r="BN1607" s="26">
        <f t="shared" si="6225"/>
        <v>0</v>
      </c>
      <c r="BO1607" s="26">
        <f t="shared" si="6080"/>
        <v>7792.0969999999998</v>
      </c>
      <c r="BP1607" s="26">
        <f t="shared" si="6081"/>
        <v>2709.0999999999999</v>
      </c>
      <c r="BQ1607" s="26">
        <f t="shared" si="6082"/>
        <v>2703.4000000000001</v>
      </c>
      <c r="BR1607" s="26">
        <f t="shared" si="6226"/>
        <v>0</v>
      </c>
      <c r="BS1607" s="27"/>
      <c r="BT1607" s="27"/>
      <c r="BU1607" s="23"/>
      <c r="BV1607" s="23"/>
      <c r="BW1607" s="23"/>
      <c r="BX1607" s="23"/>
      <c r="BY1607" s="23"/>
      <c r="BZ1607" s="23"/>
      <c r="CA1607" s="23"/>
      <c r="CB1607" s="23"/>
    </row>
    <row r="1608" s="28" customFormat="1">
      <c r="A1608" s="29" t="s">
        <v>517</v>
      </c>
      <c r="B1608" s="29" t="s">
        <v>70</v>
      </c>
      <c r="C1608" s="29" t="s">
        <v>72</v>
      </c>
      <c r="D1608" s="29"/>
      <c r="E1608" s="29"/>
      <c r="F1608" s="30" t="s">
        <v>73</v>
      </c>
      <c r="G1608" s="31">
        <f>G1609+G1614</f>
        <v>4727.5</v>
      </c>
      <c r="H1608" s="31">
        <f>H1609+H1614</f>
        <v>2709.0999999999999</v>
      </c>
      <c r="I1608" s="31">
        <f>I1609+I1614</f>
        <v>2703.4000000000001</v>
      </c>
      <c r="J1608" s="31">
        <f>J1609+J1614</f>
        <v>0</v>
      </c>
      <c r="K1608" s="31">
        <f>K1609+K1614</f>
        <v>0</v>
      </c>
      <c r="L1608" s="31">
        <f>L1609+L1614</f>
        <v>0</v>
      </c>
      <c r="M1608" s="31">
        <f t="shared" si="5985"/>
        <v>4727.5</v>
      </c>
      <c r="N1608" s="31">
        <f t="shared" si="5986"/>
        <v>2709.0999999999999</v>
      </c>
      <c r="O1608" s="31">
        <f t="shared" si="5987"/>
        <v>2703.4000000000001</v>
      </c>
      <c r="P1608" s="31">
        <f>P1609+P1614</f>
        <v>0</v>
      </c>
      <c r="Q1608" s="31">
        <f>Q1609+Q1614</f>
        <v>0</v>
      </c>
      <c r="R1608" s="31">
        <f>R1609+R1614</f>
        <v>0</v>
      </c>
      <c r="S1608" s="31">
        <f>S1609+S1614</f>
        <v>0</v>
      </c>
      <c r="T1608" s="31">
        <f>T1609+T1614</f>
        <v>0</v>
      </c>
      <c r="U1608" s="31">
        <f>U1609+U1614</f>
        <v>0</v>
      </c>
      <c r="V1608" s="31">
        <f>V1609+V1614</f>
        <v>0</v>
      </c>
      <c r="W1608" s="31">
        <f>W1609+W1614</f>
        <v>0</v>
      </c>
      <c r="X1608" s="31">
        <f>X1609+X1614</f>
        <v>0</v>
      </c>
      <c r="Y1608" s="31">
        <f t="shared" si="6227"/>
        <v>4727.5</v>
      </c>
      <c r="Z1608" s="31">
        <f t="shared" si="6228"/>
        <v>2709.0999999999999</v>
      </c>
      <c r="AA1608" s="31">
        <f t="shared" si="6229"/>
        <v>2703.4000000000001</v>
      </c>
      <c r="AB1608" s="31">
        <f>AB1609+AB1614</f>
        <v>0</v>
      </c>
      <c r="AC1608" s="31">
        <f>AC1609+AC1614</f>
        <v>0</v>
      </c>
      <c r="AD1608" s="31">
        <f>AD1609+AD1614</f>
        <v>0</v>
      </c>
      <c r="AE1608" s="31">
        <f t="shared" si="6230"/>
        <v>4727.5</v>
      </c>
      <c r="AF1608" s="31">
        <f t="shared" si="6231"/>
        <v>2709.0999999999999</v>
      </c>
      <c r="AG1608" s="31">
        <f t="shared" si="6232"/>
        <v>2703.4000000000001</v>
      </c>
      <c r="AH1608" s="31">
        <f>AH1609+AH1614</f>
        <v>0</v>
      </c>
      <c r="AI1608" s="31">
        <f>AI1609+AI1614</f>
        <v>0</v>
      </c>
      <c r="AJ1608" s="31">
        <f>AJ1609+AJ1614</f>
        <v>0</v>
      </c>
      <c r="AK1608" s="31">
        <f>AK1609+AK1614</f>
        <v>0</v>
      </c>
      <c r="AL1608" s="31">
        <f>AL1609+AL1614</f>
        <v>0</v>
      </c>
      <c r="AM1608" s="31">
        <f>AM1609+AM1614</f>
        <v>0</v>
      </c>
      <c r="AN1608" s="31">
        <f>AN1609+AN1614</f>
        <v>0</v>
      </c>
      <c r="AO1608" s="31">
        <f>AO1609+AO1614</f>
        <v>0</v>
      </c>
      <c r="AP1608" s="31">
        <f>AP1609+AP1614</f>
        <v>0</v>
      </c>
      <c r="AQ1608" s="31">
        <f>AQ1609+AQ1614</f>
        <v>0</v>
      </c>
      <c r="AR1608" s="31">
        <f>AR1609+AR1614</f>
        <v>0</v>
      </c>
      <c r="AS1608" s="31">
        <f>AS1609+AS1614</f>
        <v>0</v>
      </c>
      <c r="AT1608" s="31">
        <f>AT1609+AT1614</f>
        <v>0</v>
      </c>
      <c r="AU1608" s="31">
        <f>AU1609+AU1614</f>
        <v>0</v>
      </c>
      <c r="AV1608" s="31">
        <f>AV1609+AV1614</f>
        <v>0</v>
      </c>
      <c r="AW1608" s="31">
        <f t="shared" si="6129"/>
        <v>4727.5</v>
      </c>
      <c r="AX1608" s="31">
        <f t="shared" si="6130"/>
        <v>2709.0999999999999</v>
      </c>
      <c r="AY1608" s="31">
        <f t="shared" si="6131"/>
        <v>2703.4000000000001</v>
      </c>
      <c r="AZ1608" s="31">
        <f>AZ1609+AZ1614</f>
        <v>0</v>
      </c>
      <c r="BA1608" s="31">
        <f t="shared" si="6132"/>
        <v>4727.5</v>
      </c>
      <c r="BB1608" s="31">
        <f t="shared" si="6133"/>
        <v>2709.0999999999999</v>
      </c>
      <c r="BC1608" s="31">
        <f t="shared" si="6134"/>
        <v>2703.4000000000001</v>
      </c>
      <c r="BD1608" s="31">
        <f>BD1609+BD1614</f>
        <v>0</v>
      </c>
      <c r="BE1608" s="31">
        <f>BE1609+BE1614</f>
        <v>0</v>
      </c>
      <c r="BF1608" s="31">
        <f>BF1609+BF1614</f>
        <v>3064.5969999999998</v>
      </c>
      <c r="BG1608" s="31">
        <f>BG1609+BG1614</f>
        <v>0</v>
      </c>
      <c r="BH1608" s="31">
        <f>BH1609+BH1614</f>
        <v>0</v>
      </c>
      <c r="BI1608" s="31">
        <f>BI1609+BI1614</f>
        <v>0</v>
      </c>
      <c r="BJ1608" s="31">
        <f>BJ1609+BJ1614</f>
        <v>0</v>
      </c>
      <c r="BK1608" s="31">
        <f>BK1609+BK1614</f>
        <v>0</v>
      </c>
      <c r="BL1608" s="31">
        <f>BL1609+BL1614</f>
        <v>0</v>
      </c>
      <c r="BM1608" s="31">
        <f>BM1609+BM1614</f>
        <v>0</v>
      </c>
      <c r="BN1608" s="31">
        <f>BN1609+BN1614</f>
        <v>0</v>
      </c>
      <c r="BO1608" s="31">
        <f t="shared" si="6080"/>
        <v>7792.0969999999998</v>
      </c>
      <c r="BP1608" s="31">
        <f t="shared" si="6081"/>
        <v>2709.0999999999999</v>
      </c>
      <c r="BQ1608" s="31">
        <f t="shared" si="6082"/>
        <v>2703.4000000000001</v>
      </c>
      <c r="BR1608" s="31">
        <f>BR1609+BR1614</f>
        <v>0</v>
      </c>
      <c r="BS1608" s="32"/>
      <c r="BT1608" s="32"/>
      <c r="BU1608" s="28"/>
      <c r="BV1608" s="28"/>
      <c r="BW1608" s="28"/>
      <c r="BX1608" s="28"/>
      <c r="BY1608" s="28"/>
      <c r="BZ1608" s="28"/>
      <c r="CA1608" s="28"/>
      <c r="CB1608" s="28"/>
    </row>
    <row r="1609" s="1" customFormat="1">
      <c r="A1609" s="33" t="s">
        <v>517</v>
      </c>
      <c r="B1609" s="33" t="s">
        <v>70</v>
      </c>
      <c r="C1609" s="33" t="s">
        <v>72</v>
      </c>
      <c r="D1609" s="33" t="s">
        <v>74</v>
      </c>
      <c r="E1609" s="38"/>
      <c r="F1609" s="34" t="s">
        <v>75</v>
      </c>
      <c r="G1609" s="17">
        <f t="shared" si="6181"/>
        <v>68.799999999999997</v>
      </c>
      <c r="H1609" s="17">
        <f t="shared" si="6182"/>
        <v>58.200000000000003</v>
      </c>
      <c r="I1609" s="17">
        <f t="shared" ref="I1609:I1645" si="6233">I1610</f>
        <v>52.5</v>
      </c>
      <c r="J1609" s="17">
        <f t="shared" ref="J1609:J1645" si="6234">J1610</f>
        <v>0</v>
      </c>
      <c r="K1609" s="17">
        <f t="shared" ref="K1609:K1645" si="6235">K1610</f>
        <v>0</v>
      </c>
      <c r="L1609" s="17">
        <f t="shared" ref="L1609:L1645" si="6236">L1610</f>
        <v>0</v>
      </c>
      <c r="M1609" s="17">
        <f t="shared" si="5985"/>
        <v>68.799999999999997</v>
      </c>
      <c r="N1609" s="17">
        <f t="shared" si="5986"/>
        <v>58.200000000000003</v>
      </c>
      <c r="O1609" s="17">
        <f t="shared" si="5987"/>
        <v>52.5</v>
      </c>
      <c r="P1609" s="17">
        <f t="shared" ref="P1609:P1645" si="6237">P1610</f>
        <v>0</v>
      </c>
      <c r="Q1609" s="17">
        <f t="shared" ref="Q1609:Q1645" si="6238">Q1610</f>
        <v>0</v>
      </c>
      <c r="R1609" s="17">
        <f t="shared" ref="R1609:R1645" si="6239">R1610</f>
        <v>0</v>
      </c>
      <c r="S1609" s="17">
        <f t="shared" ref="S1609:S1645" si="6240">S1610</f>
        <v>0</v>
      </c>
      <c r="T1609" s="17">
        <f t="shared" ref="T1609:T1645" si="6241">T1610</f>
        <v>0</v>
      </c>
      <c r="U1609" s="17">
        <f t="shared" ref="U1609:U1645" si="6242">U1610</f>
        <v>0</v>
      </c>
      <c r="V1609" s="17">
        <f t="shared" ref="V1609:V1645" si="6243">V1610</f>
        <v>0</v>
      </c>
      <c r="W1609" s="17">
        <f t="shared" ref="W1609:W1645" si="6244">W1610</f>
        <v>0</v>
      </c>
      <c r="X1609" s="17">
        <f t="shared" ref="X1609:X1645" si="6245">X1610</f>
        <v>0</v>
      </c>
      <c r="Y1609" s="17">
        <f t="shared" si="6227"/>
        <v>68.799999999999997</v>
      </c>
      <c r="Z1609" s="17">
        <f t="shared" si="6228"/>
        <v>58.200000000000003</v>
      </c>
      <c r="AA1609" s="17">
        <f t="shared" si="6229"/>
        <v>52.5</v>
      </c>
      <c r="AB1609" s="17">
        <f t="shared" ref="AB1609:AB1645" si="6246">AB1610</f>
        <v>0</v>
      </c>
      <c r="AC1609" s="17">
        <f t="shared" ref="AC1609:AC1645" si="6247">AC1610</f>
        <v>0</v>
      </c>
      <c r="AD1609" s="17">
        <f t="shared" ref="AD1609:AD1645" si="6248">AD1610</f>
        <v>0</v>
      </c>
      <c r="AE1609" s="17">
        <f t="shared" si="6230"/>
        <v>68.799999999999997</v>
      </c>
      <c r="AF1609" s="17">
        <f t="shared" si="6231"/>
        <v>58.200000000000003</v>
      </c>
      <c r="AG1609" s="17">
        <f t="shared" si="6232"/>
        <v>52.5</v>
      </c>
      <c r="AH1609" s="17">
        <f t="shared" ref="AH1609:AH1645" si="6249">AH1610</f>
        <v>0</v>
      </c>
      <c r="AI1609" s="17">
        <f t="shared" ref="AI1609:AI1645" si="6250">AI1610</f>
        <v>0</v>
      </c>
      <c r="AJ1609" s="17">
        <f t="shared" ref="AJ1609:AJ1645" si="6251">AJ1610</f>
        <v>0</v>
      </c>
      <c r="AK1609" s="17">
        <f t="shared" ref="AK1609:AK1645" si="6252">AK1610</f>
        <v>0</v>
      </c>
      <c r="AL1609" s="17">
        <f t="shared" ref="AL1609:AL1645" si="6253">AL1610</f>
        <v>0</v>
      </c>
      <c r="AM1609" s="17">
        <f t="shared" ref="AM1609:AM1645" si="6254">AM1610</f>
        <v>0</v>
      </c>
      <c r="AN1609" s="17">
        <f t="shared" ref="AN1609:AN1645" si="6255">AN1610</f>
        <v>0</v>
      </c>
      <c r="AO1609" s="17">
        <f t="shared" ref="AO1609:AO1645" si="6256">AO1610</f>
        <v>0</v>
      </c>
      <c r="AP1609" s="17">
        <f t="shared" ref="AP1609:AP1645" si="6257">AP1610</f>
        <v>0</v>
      </c>
      <c r="AQ1609" s="17">
        <f t="shared" ref="AQ1609:AQ1645" si="6258">AQ1610</f>
        <v>0</v>
      </c>
      <c r="AR1609" s="17">
        <f t="shared" ref="AR1609:AR1645" si="6259">AR1610</f>
        <v>0</v>
      </c>
      <c r="AS1609" s="17">
        <f t="shared" ref="AS1609:AS1645" si="6260">AS1610</f>
        <v>0</v>
      </c>
      <c r="AT1609" s="17">
        <f t="shared" ref="AT1609:AT1645" si="6261">AT1610</f>
        <v>0</v>
      </c>
      <c r="AU1609" s="17">
        <f t="shared" ref="AU1609:AU1645" si="6262">AU1610</f>
        <v>0</v>
      </c>
      <c r="AV1609" s="17">
        <f t="shared" ref="AV1609:AV1645" si="6263">AV1610</f>
        <v>0</v>
      </c>
      <c r="AW1609" s="17">
        <f t="shared" si="6129"/>
        <v>68.799999999999997</v>
      </c>
      <c r="AX1609" s="17">
        <f t="shared" si="6130"/>
        <v>58.200000000000003</v>
      </c>
      <c r="AY1609" s="17">
        <f t="shared" si="6131"/>
        <v>52.5</v>
      </c>
      <c r="AZ1609" s="17">
        <f t="shared" ref="AZ1609:AZ1645" si="6264">AZ1610</f>
        <v>0</v>
      </c>
      <c r="BA1609" s="17">
        <f t="shared" si="6132"/>
        <v>68.799999999999997</v>
      </c>
      <c r="BB1609" s="17">
        <f t="shared" si="6133"/>
        <v>58.200000000000003</v>
      </c>
      <c r="BC1609" s="17">
        <f t="shared" si="6134"/>
        <v>52.5</v>
      </c>
      <c r="BD1609" s="17">
        <f t="shared" ref="BD1609:BD1645" si="6265">BD1610</f>
        <v>0</v>
      </c>
      <c r="BE1609" s="17">
        <f t="shared" ref="BE1609:BE1645" si="6266">BE1610</f>
        <v>0</v>
      </c>
      <c r="BF1609" s="17">
        <f t="shared" ref="BF1609:BF1645" si="6267">BF1610</f>
        <v>818.077</v>
      </c>
      <c r="BG1609" s="17">
        <f t="shared" ref="BG1609:BG1645" si="6268">BG1610</f>
        <v>0</v>
      </c>
      <c r="BH1609" s="17">
        <f t="shared" ref="BH1609:BH1645" si="6269">BH1610</f>
        <v>0</v>
      </c>
      <c r="BI1609" s="17">
        <f t="shared" ref="BI1609:BI1645" si="6270">BI1610</f>
        <v>0</v>
      </c>
      <c r="BJ1609" s="17">
        <f t="shared" ref="BJ1609:BJ1645" si="6271">BJ1610</f>
        <v>0</v>
      </c>
      <c r="BK1609" s="17">
        <f t="shared" ref="BK1609:BK1645" si="6272">BK1610</f>
        <v>0</v>
      </c>
      <c r="BL1609" s="17">
        <f t="shared" ref="BL1609:BL1645" si="6273">BL1610</f>
        <v>0</v>
      </c>
      <c r="BM1609" s="17">
        <f t="shared" ref="BM1609:BM1645" si="6274">BM1610</f>
        <v>0</v>
      </c>
      <c r="BN1609" s="17">
        <f t="shared" ref="BN1609:BN1645" si="6275">BN1610</f>
        <v>0</v>
      </c>
      <c r="BO1609" s="17">
        <f t="shared" si="6080"/>
        <v>886.87699999999995</v>
      </c>
      <c r="BP1609" s="17">
        <f t="shared" si="6081"/>
        <v>58.200000000000003</v>
      </c>
      <c r="BQ1609" s="17">
        <f t="shared" si="6082"/>
        <v>52.5</v>
      </c>
      <c r="BR1609" s="17">
        <f t="shared" ref="BR1609:BR1645" si="6276">BR1610</f>
        <v>0</v>
      </c>
      <c r="BS1609" s="35"/>
      <c r="BT1609" s="35"/>
      <c r="BU1609" s="1"/>
      <c r="BV1609" s="1"/>
      <c r="BW1609" s="1"/>
      <c r="BX1609" s="1"/>
      <c r="BY1609" s="1"/>
      <c r="BZ1609" s="1"/>
      <c r="CA1609" s="1"/>
      <c r="CB1609" s="1"/>
    </row>
    <row r="1610" s="1" customFormat="1" hidden="1">
      <c r="A1610" s="33" t="s">
        <v>517</v>
      </c>
      <c r="B1610" s="33" t="s">
        <v>70</v>
      </c>
      <c r="C1610" s="33" t="s">
        <v>72</v>
      </c>
      <c r="D1610" s="33" t="s">
        <v>76</v>
      </c>
      <c r="E1610" s="16"/>
      <c r="F1610" s="34" t="s">
        <v>43</v>
      </c>
      <c r="G1610" s="17">
        <f t="shared" si="6181"/>
        <v>68.799999999999997</v>
      </c>
      <c r="H1610" s="17">
        <f t="shared" si="6182"/>
        <v>58.200000000000003</v>
      </c>
      <c r="I1610" s="17">
        <f t="shared" si="6233"/>
        <v>52.5</v>
      </c>
      <c r="J1610" s="17">
        <f t="shared" si="6234"/>
        <v>0</v>
      </c>
      <c r="K1610" s="17">
        <f t="shared" si="6235"/>
        <v>0</v>
      </c>
      <c r="L1610" s="17">
        <f t="shared" si="6236"/>
        <v>0</v>
      </c>
      <c r="M1610" s="17">
        <f t="shared" si="5985"/>
        <v>68.799999999999997</v>
      </c>
      <c r="N1610" s="17">
        <f t="shared" si="5986"/>
        <v>58.200000000000003</v>
      </c>
      <c r="O1610" s="17">
        <f t="shared" si="5987"/>
        <v>52.5</v>
      </c>
      <c r="P1610" s="17">
        <f t="shared" si="6237"/>
        <v>0</v>
      </c>
      <c r="Q1610" s="17">
        <f t="shared" si="6238"/>
        <v>0</v>
      </c>
      <c r="R1610" s="17">
        <f t="shared" si="6239"/>
        <v>0</v>
      </c>
      <c r="S1610" s="17">
        <f t="shared" si="6240"/>
        <v>0</v>
      </c>
      <c r="T1610" s="17">
        <f t="shared" si="6241"/>
        <v>0</v>
      </c>
      <c r="U1610" s="17">
        <f t="shared" si="6242"/>
        <v>0</v>
      </c>
      <c r="V1610" s="17">
        <f t="shared" si="6243"/>
        <v>0</v>
      </c>
      <c r="W1610" s="17">
        <f t="shared" si="6244"/>
        <v>0</v>
      </c>
      <c r="X1610" s="17">
        <f t="shared" si="6245"/>
        <v>0</v>
      </c>
      <c r="Y1610" s="17">
        <f t="shared" si="6227"/>
        <v>68.799999999999997</v>
      </c>
      <c r="Z1610" s="17">
        <f t="shared" si="6228"/>
        <v>58.200000000000003</v>
      </c>
      <c r="AA1610" s="17">
        <f t="shared" si="6229"/>
        <v>52.5</v>
      </c>
      <c r="AB1610" s="17">
        <f t="shared" si="6246"/>
        <v>0</v>
      </c>
      <c r="AC1610" s="17">
        <f t="shared" si="6247"/>
        <v>0</v>
      </c>
      <c r="AD1610" s="17">
        <f t="shared" si="6248"/>
        <v>0</v>
      </c>
      <c r="AE1610" s="17">
        <f t="shared" si="6230"/>
        <v>68.799999999999997</v>
      </c>
      <c r="AF1610" s="17">
        <f t="shared" si="6231"/>
        <v>58.200000000000003</v>
      </c>
      <c r="AG1610" s="17">
        <f t="shared" si="6232"/>
        <v>52.5</v>
      </c>
      <c r="AH1610" s="17">
        <f t="shared" si="6249"/>
        <v>0</v>
      </c>
      <c r="AI1610" s="17">
        <f t="shared" si="6250"/>
        <v>0</v>
      </c>
      <c r="AJ1610" s="17">
        <f t="shared" si="6251"/>
        <v>0</v>
      </c>
      <c r="AK1610" s="17">
        <f t="shared" si="6252"/>
        <v>0</v>
      </c>
      <c r="AL1610" s="17">
        <f t="shared" si="6253"/>
        <v>0</v>
      </c>
      <c r="AM1610" s="17">
        <f t="shared" si="6254"/>
        <v>0</v>
      </c>
      <c r="AN1610" s="17">
        <f t="shared" si="6255"/>
        <v>0</v>
      </c>
      <c r="AO1610" s="17">
        <f t="shared" si="6256"/>
        <v>0</v>
      </c>
      <c r="AP1610" s="17">
        <f t="shared" si="6257"/>
        <v>0</v>
      </c>
      <c r="AQ1610" s="17">
        <f t="shared" si="6258"/>
        <v>0</v>
      </c>
      <c r="AR1610" s="17">
        <f t="shared" si="6259"/>
        <v>0</v>
      </c>
      <c r="AS1610" s="17">
        <f t="shared" si="6260"/>
        <v>0</v>
      </c>
      <c r="AT1610" s="17">
        <f t="shared" si="6261"/>
        <v>0</v>
      </c>
      <c r="AU1610" s="17">
        <f t="shared" si="6262"/>
        <v>0</v>
      </c>
      <c r="AV1610" s="17">
        <f t="shared" si="6263"/>
        <v>0</v>
      </c>
      <c r="AW1610" s="17">
        <f t="shared" si="6129"/>
        <v>68.799999999999997</v>
      </c>
      <c r="AX1610" s="17">
        <f t="shared" si="6130"/>
        <v>58.200000000000003</v>
      </c>
      <c r="AY1610" s="17">
        <f t="shared" si="6131"/>
        <v>52.5</v>
      </c>
      <c r="AZ1610" s="17">
        <f t="shared" si="6264"/>
        <v>0</v>
      </c>
      <c r="BA1610" s="17">
        <f t="shared" si="6132"/>
        <v>68.799999999999997</v>
      </c>
      <c r="BB1610" s="17">
        <f t="shared" si="6133"/>
        <v>58.200000000000003</v>
      </c>
      <c r="BC1610" s="17">
        <f t="shared" si="6134"/>
        <v>52.5</v>
      </c>
      <c r="BD1610" s="17">
        <f t="shared" si="6265"/>
        <v>0</v>
      </c>
      <c r="BE1610" s="17">
        <f t="shared" si="6266"/>
        <v>0</v>
      </c>
      <c r="BF1610" s="17">
        <f t="shared" si="6267"/>
        <v>818.077</v>
      </c>
      <c r="BG1610" s="17">
        <f t="shared" si="6268"/>
        <v>0</v>
      </c>
      <c r="BH1610" s="17">
        <f t="shared" si="6269"/>
        <v>0</v>
      </c>
      <c r="BI1610" s="17">
        <f t="shared" si="6270"/>
        <v>0</v>
      </c>
      <c r="BJ1610" s="17">
        <f t="shared" si="6271"/>
        <v>0</v>
      </c>
      <c r="BK1610" s="17">
        <f t="shared" si="6272"/>
        <v>0</v>
      </c>
      <c r="BL1610" s="17">
        <f t="shared" si="6273"/>
        <v>0</v>
      </c>
      <c r="BM1610" s="17">
        <f t="shared" si="6274"/>
        <v>0</v>
      </c>
      <c r="BN1610" s="17">
        <f t="shared" si="6275"/>
        <v>0</v>
      </c>
      <c r="BO1610" s="17">
        <f t="shared" si="6080"/>
        <v>886.87699999999995</v>
      </c>
      <c r="BP1610" s="17">
        <f t="shared" si="6081"/>
        <v>58.200000000000003</v>
      </c>
      <c r="BQ1610" s="17">
        <f t="shared" si="6082"/>
        <v>52.5</v>
      </c>
      <c r="BR1610" s="17">
        <f t="shared" si="6276"/>
        <v>0</v>
      </c>
      <c r="BS1610" s="35">
        <v>0</v>
      </c>
      <c r="BT1610" s="35"/>
      <c r="BU1610" s="1"/>
      <c r="BV1610" s="1"/>
      <c r="BW1610" s="1"/>
      <c r="BX1610" s="1"/>
      <c r="BY1610" s="1"/>
      <c r="BZ1610" s="1"/>
      <c r="CA1610" s="1"/>
      <c r="CB1610" s="1"/>
    </row>
    <row r="1611" s="1" customFormat="1">
      <c r="A1611" s="33" t="s">
        <v>517</v>
      </c>
      <c r="B1611" s="33" t="s">
        <v>70</v>
      </c>
      <c r="C1611" s="33" t="s">
        <v>72</v>
      </c>
      <c r="D1611" s="33" t="s">
        <v>77</v>
      </c>
      <c r="E1611" s="16"/>
      <c r="F1611" s="34" t="s">
        <v>78</v>
      </c>
      <c r="G1611" s="17">
        <f t="shared" si="6181"/>
        <v>68.799999999999997</v>
      </c>
      <c r="H1611" s="17">
        <f t="shared" si="6182"/>
        <v>58.200000000000003</v>
      </c>
      <c r="I1611" s="17">
        <f t="shared" si="6233"/>
        <v>52.5</v>
      </c>
      <c r="J1611" s="17">
        <f t="shared" si="6234"/>
        <v>0</v>
      </c>
      <c r="K1611" s="17">
        <f t="shared" si="6235"/>
        <v>0</v>
      </c>
      <c r="L1611" s="17">
        <f t="shared" si="6236"/>
        <v>0</v>
      </c>
      <c r="M1611" s="17">
        <f t="shared" si="5985"/>
        <v>68.799999999999997</v>
      </c>
      <c r="N1611" s="17">
        <f t="shared" si="5986"/>
        <v>58.200000000000003</v>
      </c>
      <c r="O1611" s="17">
        <f t="shared" si="5987"/>
        <v>52.5</v>
      </c>
      <c r="P1611" s="17">
        <f t="shared" si="6237"/>
        <v>0</v>
      </c>
      <c r="Q1611" s="17">
        <f t="shared" si="6238"/>
        <v>0</v>
      </c>
      <c r="R1611" s="17">
        <f t="shared" si="6239"/>
        <v>0</v>
      </c>
      <c r="S1611" s="17">
        <f t="shared" si="6240"/>
        <v>0</v>
      </c>
      <c r="T1611" s="17">
        <f t="shared" si="6241"/>
        <v>0</v>
      </c>
      <c r="U1611" s="17">
        <f t="shared" si="6242"/>
        <v>0</v>
      </c>
      <c r="V1611" s="17">
        <f t="shared" si="6243"/>
        <v>0</v>
      </c>
      <c r="W1611" s="17">
        <f t="shared" si="6244"/>
        <v>0</v>
      </c>
      <c r="X1611" s="17">
        <f t="shared" si="6245"/>
        <v>0</v>
      </c>
      <c r="Y1611" s="17">
        <f t="shared" si="6227"/>
        <v>68.799999999999997</v>
      </c>
      <c r="Z1611" s="17">
        <f t="shared" si="6228"/>
        <v>58.200000000000003</v>
      </c>
      <c r="AA1611" s="17">
        <f t="shared" si="6229"/>
        <v>52.5</v>
      </c>
      <c r="AB1611" s="17">
        <f t="shared" si="6246"/>
        <v>0</v>
      </c>
      <c r="AC1611" s="17">
        <f t="shared" si="6247"/>
        <v>0</v>
      </c>
      <c r="AD1611" s="17">
        <f t="shared" si="6248"/>
        <v>0</v>
      </c>
      <c r="AE1611" s="17">
        <f t="shared" si="6230"/>
        <v>68.799999999999997</v>
      </c>
      <c r="AF1611" s="17">
        <f t="shared" si="6231"/>
        <v>58.200000000000003</v>
      </c>
      <c r="AG1611" s="17">
        <f t="shared" si="6232"/>
        <v>52.5</v>
      </c>
      <c r="AH1611" s="17">
        <f t="shared" si="6249"/>
        <v>0</v>
      </c>
      <c r="AI1611" s="17">
        <f t="shared" si="6250"/>
        <v>0</v>
      </c>
      <c r="AJ1611" s="17">
        <f t="shared" si="6251"/>
        <v>0</v>
      </c>
      <c r="AK1611" s="17">
        <f t="shared" si="6252"/>
        <v>0</v>
      </c>
      <c r="AL1611" s="17">
        <f t="shared" si="6253"/>
        <v>0</v>
      </c>
      <c r="AM1611" s="17">
        <f t="shared" si="6254"/>
        <v>0</v>
      </c>
      <c r="AN1611" s="17">
        <f t="shared" si="6255"/>
        <v>0</v>
      </c>
      <c r="AO1611" s="17">
        <f t="shared" si="6256"/>
        <v>0</v>
      </c>
      <c r="AP1611" s="17">
        <f t="shared" si="6257"/>
        <v>0</v>
      </c>
      <c r="AQ1611" s="17">
        <f t="shared" si="6258"/>
        <v>0</v>
      </c>
      <c r="AR1611" s="17">
        <f t="shared" si="6259"/>
        <v>0</v>
      </c>
      <c r="AS1611" s="17">
        <f t="shared" si="6260"/>
        <v>0</v>
      </c>
      <c r="AT1611" s="17">
        <f t="shared" si="6261"/>
        <v>0</v>
      </c>
      <c r="AU1611" s="17">
        <f t="shared" si="6262"/>
        <v>0</v>
      </c>
      <c r="AV1611" s="17">
        <f t="shared" si="6263"/>
        <v>0</v>
      </c>
      <c r="AW1611" s="17">
        <f t="shared" si="6129"/>
        <v>68.799999999999997</v>
      </c>
      <c r="AX1611" s="17">
        <f t="shared" si="6130"/>
        <v>58.200000000000003</v>
      </c>
      <c r="AY1611" s="17">
        <f t="shared" si="6131"/>
        <v>52.5</v>
      </c>
      <c r="AZ1611" s="17">
        <f t="shared" si="6264"/>
        <v>0</v>
      </c>
      <c r="BA1611" s="17">
        <f t="shared" si="6132"/>
        <v>68.799999999999997</v>
      </c>
      <c r="BB1611" s="17">
        <f t="shared" si="6133"/>
        <v>58.200000000000003</v>
      </c>
      <c r="BC1611" s="17">
        <f t="shared" si="6134"/>
        <v>52.5</v>
      </c>
      <c r="BD1611" s="17">
        <f t="shared" si="6265"/>
        <v>0</v>
      </c>
      <c r="BE1611" s="17">
        <f t="shared" si="6266"/>
        <v>0</v>
      </c>
      <c r="BF1611" s="17">
        <f t="shared" si="6267"/>
        <v>818.077</v>
      </c>
      <c r="BG1611" s="17">
        <f t="shared" si="6268"/>
        <v>0</v>
      </c>
      <c r="BH1611" s="17">
        <f t="shared" si="6269"/>
        <v>0</v>
      </c>
      <c r="BI1611" s="17">
        <f t="shared" si="6270"/>
        <v>0</v>
      </c>
      <c r="BJ1611" s="17">
        <f t="shared" si="6271"/>
        <v>0</v>
      </c>
      <c r="BK1611" s="17">
        <f t="shared" si="6272"/>
        <v>0</v>
      </c>
      <c r="BL1611" s="17">
        <f t="shared" si="6273"/>
        <v>0</v>
      </c>
      <c r="BM1611" s="17">
        <f t="shared" si="6274"/>
        <v>0</v>
      </c>
      <c r="BN1611" s="17">
        <f t="shared" si="6275"/>
        <v>0</v>
      </c>
      <c r="BO1611" s="17">
        <f t="shared" si="6080"/>
        <v>886.87699999999995</v>
      </c>
      <c r="BP1611" s="17">
        <f t="shared" si="6081"/>
        <v>58.200000000000003</v>
      </c>
      <c r="BQ1611" s="17">
        <f t="shared" si="6082"/>
        <v>52.5</v>
      </c>
      <c r="BR1611" s="17">
        <f t="shared" si="6276"/>
        <v>0</v>
      </c>
      <c r="BS1611" s="35"/>
      <c r="BT1611" s="35"/>
      <c r="BU1611" s="1"/>
      <c r="BV1611" s="1"/>
      <c r="BW1611" s="1"/>
      <c r="BX1611" s="1"/>
      <c r="BY1611" s="1"/>
      <c r="BZ1611" s="1"/>
      <c r="CA1611" s="1"/>
      <c r="CB1611" s="1"/>
    </row>
    <row r="1612" s="1" customFormat="1">
      <c r="A1612" s="33" t="s">
        <v>517</v>
      </c>
      <c r="B1612" s="33" t="s">
        <v>70</v>
      </c>
      <c r="C1612" s="33" t="s">
        <v>72</v>
      </c>
      <c r="D1612" s="33" t="s">
        <v>466</v>
      </c>
      <c r="E1612" s="16"/>
      <c r="F1612" s="34" t="s">
        <v>467</v>
      </c>
      <c r="G1612" s="17">
        <f t="shared" si="6181"/>
        <v>68.799999999999997</v>
      </c>
      <c r="H1612" s="17">
        <f t="shared" si="6182"/>
        <v>58.200000000000003</v>
      </c>
      <c r="I1612" s="17">
        <f t="shared" si="6233"/>
        <v>52.5</v>
      </c>
      <c r="J1612" s="17">
        <f t="shared" si="6234"/>
        <v>0</v>
      </c>
      <c r="K1612" s="17">
        <f t="shared" si="6235"/>
        <v>0</v>
      </c>
      <c r="L1612" s="17">
        <f t="shared" si="6236"/>
        <v>0</v>
      </c>
      <c r="M1612" s="17">
        <f t="shared" si="5985"/>
        <v>68.799999999999997</v>
      </c>
      <c r="N1612" s="17">
        <f t="shared" si="5986"/>
        <v>58.200000000000003</v>
      </c>
      <c r="O1612" s="17">
        <f t="shared" si="5987"/>
        <v>52.5</v>
      </c>
      <c r="P1612" s="17">
        <f t="shared" si="6237"/>
        <v>0</v>
      </c>
      <c r="Q1612" s="17">
        <f t="shared" si="6238"/>
        <v>0</v>
      </c>
      <c r="R1612" s="17">
        <f t="shared" si="6239"/>
        <v>0</v>
      </c>
      <c r="S1612" s="17">
        <f t="shared" si="6240"/>
        <v>0</v>
      </c>
      <c r="T1612" s="17">
        <f t="shared" si="6241"/>
        <v>0</v>
      </c>
      <c r="U1612" s="17">
        <f t="shared" si="6242"/>
        <v>0</v>
      </c>
      <c r="V1612" s="17">
        <f t="shared" si="6243"/>
        <v>0</v>
      </c>
      <c r="W1612" s="17">
        <f t="shared" si="6244"/>
        <v>0</v>
      </c>
      <c r="X1612" s="17">
        <f t="shared" si="6245"/>
        <v>0</v>
      </c>
      <c r="Y1612" s="17">
        <f t="shared" si="6227"/>
        <v>68.799999999999997</v>
      </c>
      <c r="Z1612" s="17">
        <f t="shared" si="6228"/>
        <v>58.200000000000003</v>
      </c>
      <c r="AA1612" s="17">
        <f t="shared" si="6229"/>
        <v>52.5</v>
      </c>
      <c r="AB1612" s="17">
        <f t="shared" si="6246"/>
        <v>0</v>
      </c>
      <c r="AC1612" s="17">
        <f t="shared" si="6247"/>
        <v>0</v>
      </c>
      <c r="AD1612" s="17">
        <f t="shared" si="6248"/>
        <v>0</v>
      </c>
      <c r="AE1612" s="17">
        <f t="shared" si="6230"/>
        <v>68.799999999999997</v>
      </c>
      <c r="AF1612" s="17">
        <f t="shared" si="6231"/>
        <v>58.200000000000003</v>
      </c>
      <c r="AG1612" s="17">
        <f t="shared" si="6232"/>
        <v>52.5</v>
      </c>
      <c r="AH1612" s="17">
        <f t="shared" si="6249"/>
        <v>0</v>
      </c>
      <c r="AI1612" s="17">
        <f t="shared" si="6250"/>
        <v>0</v>
      </c>
      <c r="AJ1612" s="17">
        <f t="shared" si="6251"/>
        <v>0</v>
      </c>
      <c r="AK1612" s="17">
        <f t="shared" si="6252"/>
        <v>0</v>
      </c>
      <c r="AL1612" s="17">
        <f t="shared" si="6253"/>
        <v>0</v>
      </c>
      <c r="AM1612" s="17">
        <f t="shared" si="6254"/>
        <v>0</v>
      </c>
      <c r="AN1612" s="17">
        <f t="shared" si="6255"/>
        <v>0</v>
      </c>
      <c r="AO1612" s="17">
        <f t="shared" si="6256"/>
        <v>0</v>
      </c>
      <c r="AP1612" s="17">
        <f t="shared" si="6257"/>
        <v>0</v>
      </c>
      <c r="AQ1612" s="17">
        <f t="shared" si="6258"/>
        <v>0</v>
      </c>
      <c r="AR1612" s="17">
        <f t="shared" si="6259"/>
        <v>0</v>
      </c>
      <c r="AS1612" s="17">
        <f t="shared" si="6260"/>
        <v>0</v>
      </c>
      <c r="AT1612" s="17">
        <f t="shared" si="6261"/>
        <v>0</v>
      </c>
      <c r="AU1612" s="17">
        <f t="shared" si="6262"/>
        <v>0</v>
      </c>
      <c r="AV1612" s="17">
        <f t="shared" si="6263"/>
        <v>0</v>
      </c>
      <c r="AW1612" s="17">
        <f t="shared" si="6129"/>
        <v>68.799999999999997</v>
      </c>
      <c r="AX1612" s="17">
        <f t="shared" si="6130"/>
        <v>58.200000000000003</v>
      </c>
      <c r="AY1612" s="17">
        <f t="shared" si="6131"/>
        <v>52.5</v>
      </c>
      <c r="AZ1612" s="17">
        <f t="shared" si="6264"/>
        <v>0</v>
      </c>
      <c r="BA1612" s="17">
        <f t="shared" si="6132"/>
        <v>68.799999999999997</v>
      </c>
      <c r="BB1612" s="17">
        <f t="shared" si="6133"/>
        <v>58.200000000000003</v>
      </c>
      <c r="BC1612" s="17">
        <f t="shared" si="6134"/>
        <v>52.5</v>
      </c>
      <c r="BD1612" s="17">
        <f t="shared" si="6265"/>
        <v>0</v>
      </c>
      <c r="BE1612" s="17">
        <f t="shared" si="6266"/>
        <v>0</v>
      </c>
      <c r="BF1612" s="17">
        <f t="shared" si="6267"/>
        <v>818.077</v>
      </c>
      <c r="BG1612" s="17">
        <f t="shared" si="6268"/>
        <v>0</v>
      </c>
      <c r="BH1612" s="17">
        <f t="shared" si="6269"/>
        <v>0</v>
      </c>
      <c r="BI1612" s="17">
        <f t="shared" si="6270"/>
        <v>0</v>
      </c>
      <c r="BJ1612" s="17">
        <f t="shared" si="6271"/>
        <v>0</v>
      </c>
      <c r="BK1612" s="17">
        <f t="shared" si="6272"/>
        <v>0</v>
      </c>
      <c r="BL1612" s="17">
        <f t="shared" si="6273"/>
        <v>0</v>
      </c>
      <c r="BM1612" s="17">
        <f t="shared" si="6274"/>
        <v>0</v>
      </c>
      <c r="BN1612" s="17">
        <f t="shared" si="6275"/>
        <v>0</v>
      </c>
      <c r="BO1612" s="17">
        <f t="shared" si="6080"/>
        <v>886.87699999999995</v>
      </c>
      <c r="BP1612" s="17">
        <f t="shared" si="6081"/>
        <v>58.200000000000003</v>
      </c>
      <c r="BQ1612" s="17">
        <f t="shared" si="6082"/>
        <v>52.5</v>
      </c>
      <c r="BR1612" s="17">
        <f t="shared" si="6276"/>
        <v>0</v>
      </c>
      <c r="BS1612" s="35"/>
      <c r="BT1612" s="35"/>
      <c r="BU1612" s="1"/>
      <c r="BV1612" s="1"/>
      <c r="BW1612" s="1"/>
      <c r="BX1612" s="1"/>
      <c r="BY1612" s="1"/>
      <c r="BZ1612" s="1"/>
      <c r="CA1612" s="1"/>
      <c r="CB1612" s="1"/>
    </row>
    <row r="1613" s="1" customFormat="1">
      <c r="A1613" s="33" t="s">
        <v>517</v>
      </c>
      <c r="B1613" s="33" t="s">
        <v>70</v>
      </c>
      <c r="C1613" s="33" t="s">
        <v>72</v>
      </c>
      <c r="D1613" s="33" t="s">
        <v>466</v>
      </c>
      <c r="E1613" s="15" t="s">
        <v>48</v>
      </c>
      <c r="F1613" s="34" t="s">
        <v>49</v>
      </c>
      <c r="G1613" s="17">
        <v>68.799999999999997</v>
      </c>
      <c r="H1613" s="17">
        <v>58.200000000000003</v>
      </c>
      <c r="I1613" s="17">
        <v>52.5</v>
      </c>
      <c r="J1613" s="17"/>
      <c r="K1613" s="17"/>
      <c r="L1613" s="17"/>
      <c r="M1613" s="17">
        <f t="shared" si="5985"/>
        <v>68.799999999999997</v>
      </c>
      <c r="N1613" s="17">
        <f t="shared" si="5986"/>
        <v>58.200000000000003</v>
      </c>
      <c r="O1613" s="17">
        <f t="shared" si="5987"/>
        <v>52.5</v>
      </c>
      <c r="P1613" s="17"/>
      <c r="Q1613" s="17"/>
      <c r="R1613" s="17"/>
      <c r="S1613" s="17"/>
      <c r="T1613" s="17"/>
      <c r="U1613" s="17"/>
      <c r="V1613" s="17"/>
      <c r="W1613" s="17"/>
      <c r="X1613" s="17"/>
      <c r="Y1613" s="17">
        <f t="shared" si="6227"/>
        <v>68.799999999999997</v>
      </c>
      <c r="Z1613" s="17">
        <f t="shared" si="6228"/>
        <v>58.200000000000003</v>
      </c>
      <c r="AA1613" s="17">
        <f t="shared" si="6229"/>
        <v>52.5</v>
      </c>
      <c r="AB1613" s="17"/>
      <c r="AC1613" s="17"/>
      <c r="AD1613" s="17"/>
      <c r="AE1613" s="17">
        <f t="shared" si="6230"/>
        <v>68.799999999999997</v>
      </c>
      <c r="AF1613" s="17">
        <f t="shared" si="6231"/>
        <v>58.200000000000003</v>
      </c>
      <c r="AG1613" s="17">
        <f t="shared" si="6232"/>
        <v>52.5</v>
      </c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>
        <f t="shared" si="6129"/>
        <v>68.799999999999997</v>
      </c>
      <c r="AX1613" s="17">
        <f t="shared" si="6130"/>
        <v>58.200000000000003</v>
      </c>
      <c r="AY1613" s="17">
        <f t="shared" si="6131"/>
        <v>52.5</v>
      </c>
      <c r="AZ1613" s="17"/>
      <c r="BA1613" s="17">
        <f t="shared" si="6132"/>
        <v>68.799999999999997</v>
      </c>
      <c r="BB1613" s="17">
        <f t="shared" si="6133"/>
        <v>58.200000000000003</v>
      </c>
      <c r="BC1613" s="17">
        <f t="shared" si="6134"/>
        <v>52.5</v>
      </c>
      <c r="BD1613" s="17"/>
      <c r="BE1613" s="17"/>
      <c r="BF1613" s="17">
        <f>323.165+494.912</f>
        <v>818.077</v>
      </c>
      <c r="BG1613" s="17"/>
      <c r="BH1613" s="17"/>
      <c r="BI1613" s="17"/>
      <c r="BJ1613" s="17"/>
      <c r="BK1613" s="17"/>
      <c r="BL1613" s="17"/>
      <c r="BM1613" s="17"/>
      <c r="BN1613" s="17"/>
      <c r="BO1613" s="17">
        <f t="shared" si="6080"/>
        <v>886.87699999999995</v>
      </c>
      <c r="BP1613" s="17">
        <f t="shared" si="6081"/>
        <v>58.200000000000003</v>
      </c>
      <c r="BQ1613" s="17">
        <f t="shared" si="6082"/>
        <v>52.5</v>
      </c>
      <c r="BR1613" s="17"/>
      <c r="BS1613" s="35"/>
      <c r="BT1613" s="35"/>
      <c r="BU1613" s="1"/>
      <c r="BV1613" s="1"/>
      <c r="BW1613" s="1"/>
      <c r="BX1613" s="1"/>
      <c r="BY1613" s="1"/>
      <c r="BZ1613" s="1"/>
      <c r="CA1613" s="1"/>
      <c r="CB1613" s="1"/>
    </row>
    <row r="1614" s="1" customFormat="1">
      <c r="A1614" s="33" t="s">
        <v>517</v>
      </c>
      <c r="B1614" s="33" t="s">
        <v>70</v>
      </c>
      <c r="C1614" s="33" t="s">
        <v>72</v>
      </c>
      <c r="D1614" s="33" t="s">
        <v>457</v>
      </c>
      <c r="E1614" s="16"/>
      <c r="F1614" s="34" t="s">
        <v>458</v>
      </c>
      <c r="G1614" s="17">
        <f t="shared" si="6181"/>
        <v>4658.6999999999998</v>
      </c>
      <c r="H1614" s="17">
        <f t="shared" si="6182"/>
        <v>2650.9000000000001</v>
      </c>
      <c r="I1614" s="17">
        <f t="shared" si="6233"/>
        <v>2650.9000000000001</v>
      </c>
      <c r="J1614" s="17">
        <f t="shared" si="6234"/>
        <v>0</v>
      </c>
      <c r="K1614" s="17">
        <f t="shared" si="6235"/>
        <v>0</v>
      </c>
      <c r="L1614" s="17">
        <f t="shared" si="6236"/>
        <v>0</v>
      </c>
      <c r="M1614" s="17">
        <f t="shared" si="5985"/>
        <v>4658.6999999999998</v>
      </c>
      <c r="N1614" s="17">
        <f t="shared" si="5986"/>
        <v>2650.9000000000001</v>
      </c>
      <c r="O1614" s="17">
        <f t="shared" si="5987"/>
        <v>2650.9000000000001</v>
      </c>
      <c r="P1614" s="17">
        <f t="shared" si="6237"/>
        <v>0</v>
      </c>
      <c r="Q1614" s="17">
        <f t="shared" si="6238"/>
        <v>0</v>
      </c>
      <c r="R1614" s="17">
        <f t="shared" si="6239"/>
        <v>0</v>
      </c>
      <c r="S1614" s="17">
        <f t="shared" si="6240"/>
        <v>0</v>
      </c>
      <c r="T1614" s="17">
        <f t="shared" si="6241"/>
        <v>0</v>
      </c>
      <c r="U1614" s="17">
        <f t="shared" si="6242"/>
        <v>0</v>
      </c>
      <c r="V1614" s="17">
        <f t="shared" si="6243"/>
        <v>0</v>
      </c>
      <c r="W1614" s="17">
        <f t="shared" si="6244"/>
        <v>0</v>
      </c>
      <c r="X1614" s="17">
        <f t="shared" si="6245"/>
        <v>0</v>
      </c>
      <c r="Y1614" s="17">
        <f t="shared" si="6227"/>
        <v>4658.6999999999998</v>
      </c>
      <c r="Z1614" s="17">
        <f t="shared" si="6228"/>
        <v>2650.9000000000001</v>
      </c>
      <c r="AA1614" s="17">
        <f t="shared" si="6229"/>
        <v>2650.9000000000001</v>
      </c>
      <c r="AB1614" s="17">
        <f t="shared" si="6246"/>
        <v>0</v>
      </c>
      <c r="AC1614" s="17">
        <f t="shared" si="6247"/>
        <v>0</v>
      </c>
      <c r="AD1614" s="17">
        <f t="shared" si="6248"/>
        <v>0</v>
      </c>
      <c r="AE1614" s="17">
        <f t="shared" si="6230"/>
        <v>4658.6999999999998</v>
      </c>
      <c r="AF1614" s="17">
        <f t="shared" si="6231"/>
        <v>2650.9000000000001</v>
      </c>
      <c r="AG1614" s="17">
        <f t="shared" si="6232"/>
        <v>2650.9000000000001</v>
      </c>
      <c r="AH1614" s="17">
        <f t="shared" si="6249"/>
        <v>0</v>
      </c>
      <c r="AI1614" s="17">
        <f t="shared" si="6250"/>
        <v>0</v>
      </c>
      <c r="AJ1614" s="17">
        <f t="shared" si="6251"/>
        <v>0</v>
      </c>
      <c r="AK1614" s="17">
        <f t="shared" si="6252"/>
        <v>0</v>
      </c>
      <c r="AL1614" s="17">
        <f t="shared" si="6253"/>
        <v>0</v>
      </c>
      <c r="AM1614" s="17">
        <f t="shared" si="6254"/>
        <v>0</v>
      </c>
      <c r="AN1614" s="17">
        <f t="shared" si="6255"/>
        <v>0</v>
      </c>
      <c r="AO1614" s="17">
        <f t="shared" si="6256"/>
        <v>0</v>
      </c>
      <c r="AP1614" s="17">
        <f t="shared" si="6257"/>
        <v>0</v>
      </c>
      <c r="AQ1614" s="17">
        <f t="shared" si="6258"/>
        <v>0</v>
      </c>
      <c r="AR1614" s="17">
        <f t="shared" si="6259"/>
        <v>0</v>
      </c>
      <c r="AS1614" s="17">
        <f t="shared" si="6260"/>
        <v>0</v>
      </c>
      <c r="AT1614" s="17">
        <f t="shared" si="6261"/>
        <v>0</v>
      </c>
      <c r="AU1614" s="17">
        <f t="shared" si="6262"/>
        <v>0</v>
      </c>
      <c r="AV1614" s="17">
        <f t="shared" si="6263"/>
        <v>0</v>
      </c>
      <c r="AW1614" s="17">
        <f t="shared" si="6129"/>
        <v>4658.6999999999998</v>
      </c>
      <c r="AX1614" s="17">
        <f t="shared" si="6130"/>
        <v>2650.9000000000001</v>
      </c>
      <c r="AY1614" s="17">
        <f t="shared" si="6131"/>
        <v>2650.9000000000001</v>
      </c>
      <c r="AZ1614" s="17">
        <f t="shared" si="6264"/>
        <v>0</v>
      </c>
      <c r="BA1614" s="17">
        <f t="shared" si="6132"/>
        <v>4658.6999999999998</v>
      </c>
      <c r="BB1614" s="17">
        <f t="shared" si="6133"/>
        <v>2650.9000000000001</v>
      </c>
      <c r="BC1614" s="17">
        <f t="shared" si="6134"/>
        <v>2650.9000000000001</v>
      </c>
      <c r="BD1614" s="17">
        <f t="shared" si="6265"/>
        <v>0</v>
      </c>
      <c r="BE1614" s="17">
        <f t="shared" si="6266"/>
        <v>0</v>
      </c>
      <c r="BF1614" s="17">
        <f t="shared" si="6267"/>
        <v>2246.52</v>
      </c>
      <c r="BG1614" s="17">
        <f t="shared" si="6268"/>
        <v>0</v>
      </c>
      <c r="BH1614" s="17">
        <f t="shared" si="6269"/>
        <v>0</v>
      </c>
      <c r="BI1614" s="17">
        <f t="shared" si="6270"/>
        <v>0</v>
      </c>
      <c r="BJ1614" s="17">
        <f t="shared" si="6271"/>
        <v>0</v>
      </c>
      <c r="BK1614" s="17">
        <f t="shared" si="6272"/>
        <v>0</v>
      </c>
      <c r="BL1614" s="17">
        <f t="shared" si="6273"/>
        <v>0</v>
      </c>
      <c r="BM1614" s="17">
        <f t="shared" si="6274"/>
        <v>0</v>
      </c>
      <c r="BN1614" s="17">
        <f t="shared" si="6275"/>
        <v>0</v>
      </c>
      <c r="BO1614" s="17">
        <f t="shared" si="6080"/>
        <v>6905.2199999999993</v>
      </c>
      <c r="BP1614" s="17">
        <f t="shared" si="6081"/>
        <v>2650.9000000000001</v>
      </c>
      <c r="BQ1614" s="17">
        <f t="shared" si="6082"/>
        <v>2650.9000000000001</v>
      </c>
      <c r="BR1614" s="17">
        <f t="shared" si="6276"/>
        <v>0</v>
      </c>
      <c r="BS1614" s="35"/>
      <c r="BT1614" s="35"/>
      <c r="BU1614" s="1"/>
      <c r="BV1614" s="1"/>
      <c r="BW1614" s="1"/>
      <c r="BX1614" s="1"/>
      <c r="BY1614" s="1"/>
      <c r="BZ1614" s="1"/>
      <c r="CA1614" s="1"/>
      <c r="CB1614" s="1"/>
    </row>
    <row r="1615" s="1" customFormat="1" hidden="1">
      <c r="A1615" s="33" t="s">
        <v>517</v>
      </c>
      <c r="B1615" s="33" t="s">
        <v>70</v>
      </c>
      <c r="C1615" s="33" t="s">
        <v>72</v>
      </c>
      <c r="D1615" s="33" t="s">
        <v>470</v>
      </c>
      <c r="E1615" s="16"/>
      <c r="F1615" s="34" t="s">
        <v>43</v>
      </c>
      <c r="G1615" s="17">
        <f t="shared" si="6181"/>
        <v>4658.6999999999998</v>
      </c>
      <c r="H1615" s="17">
        <f t="shared" si="6182"/>
        <v>2650.9000000000001</v>
      </c>
      <c r="I1615" s="17">
        <f t="shared" si="6233"/>
        <v>2650.9000000000001</v>
      </c>
      <c r="J1615" s="17">
        <f t="shared" si="6234"/>
        <v>0</v>
      </c>
      <c r="K1615" s="17">
        <f t="shared" si="6235"/>
        <v>0</v>
      </c>
      <c r="L1615" s="17">
        <f t="shared" si="6236"/>
        <v>0</v>
      </c>
      <c r="M1615" s="17">
        <f t="shared" si="5985"/>
        <v>4658.6999999999998</v>
      </c>
      <c r="N1615" s="17">
        <f t="shared" si="5986"/>
        <v>2650.9000000000001</v>
      </c>
      <c r="O1615" s="17">
        <f t="shared" si="5987"/>
        <v>2650.9000000000001</v>
      </c>
      <c r="P1615" s="17">
        <f t="shared" si="6237"/>
        <v>0</v>
      </c>
      <c r="Q1615" s="17">
        <f t="shared" si="6238"/>
        <v>0</v>
      </c>
      <c r="R1615" s="17">
        <f t="shared" si="6239"/>
        <v>0</v>
      </c>
      <c r="S1615" s="17">
        <f t="shared" si="6240"/>
        <v>0</v>
      </c>
      <c r="T1615" s="17">
        <f t="shared" si="6241"/>
        <v>0</v>
      </c>
      <c r="U1615" s="17">
        <f t="shared" si="6242"/>
        <v>0</v>
      </c>
      <c r="V1615" s="17">
        <f t="shared" si="6243"/>
        <v>0</v>
      </c>
      <c r="W1615" s="17">
        <f t="shared" si="6244"/>
        <v>0</v>
      </c>
      <c r="X1615" s="17">
        <f t="shared" si="6245"/>
        <v>0</v>
      </c>
      <c r="Y1615" s="17">
        <f t="shared" si="6227"/>
        <v>4658.6999999999998</v>
      </c>
      <c r="Z1615" s="17">
        <f t="shared" si="6228"/>
        <v>2650.9000000000001</v>
      </c>
      <c r="AA1615" s="17">
        <f t="shared" si="6229"/>
        <v>2650.9000000000001</v>
      </c>
      <c r="AB1615" s="17">
        <f t="shared" si="6246"/>
        <v>0</v>
      </c>
      <c r="AC1615" s="17">
        <f t="shared" si="6247"/>
        <v>0</v>
      </c>
      <c r="AD1615" s="17">
        <f t="shared" si="6248"/>
        <v>0</v>
      </c>
      <c r="AE1615" s="17">
        <f t="shared" si="6230"/>
        <v>4658.6999999999998</v>
      </c>
      <c r="AF1615" s="17">
        <f t="shared" si="6231"/>
        <v>2650.9000000000001</v>
      </c>
      <c r="AG1615" s="17">
        <f t="shared" si="6232"/>
        <v>2650.9000000000001</v>
      </c>
      <c r="AH1615" s="17">
        <f t="shared" si="6249"/>
        <v>0</v>
      </c>
      <c r="AI1615" s="17">
        <f t="shared" si="6250"/>
        <v>0</v>
      </c>
      <c r="AJ1615" s="17">
        <f t="shared" si="6251"/>
        <v>0</v>
      </c>
      <c r="AK1615" s="17">
        <f t="shared" si="6252"/>
        <v>0</v>
      </c>
      <c r="AL1615" s="17">
        <f t="shared" si="6253"/>
        <v>0</v>
      </c>
      <c r="AM1615" s="17">
        <f t="shared" si="6254"/>
        <v>0</v>
      </c>
      <c r="AN1615" s="17">
        <f t="shared" si="6255"/>
        <v>0</v>
      </c>
      <c r="AO1615" s="17">
        <f t="shared" si="6256"/>
        <v>0</v>
      </c>
      <c r="AP1615" s="17">
        <f t="shared" si="6257"/>
        <v>0</v>
      </c>
      <c r="AQ1615" s="17">
        <f t="shared" si="6258"/>
        <v>0</v>
      </c>
      <c r="AR1615" s="17">
        <f t="shared" si="6259"/>
        <v>0</v>
      </c>
      <c r="AS1615" s="17">
        <f t="shared" si="6260"/>
        <v>0</v>
      </c>
      <c r="AT1615" s="17">
        <f t="shared" si="6261"/>
        <v>0</v>
      </c>
      <c r="AU1615" s="17">
        <f t="shared" si="6262"/>
        <v>0</v>
      </c>
      <c r="AV1615" s="17">
        <f t="shared" si="6263"/>
        <v>0</v>
      </c>
      <c r="AW1615" s="17">
        <f t="shared" si="6129"/>
        <v>4658.6999999999998</v>
      </c>
      <c r="AX1615" s="17">
        <f t="shared" si="6130"/>
        <v>2650.9000000000001</v>
      </c>
      <c r="AY1615" s="17">
        <f t="shared" si="6131"/>
        <v>2650.9000000000001</v>
      </c>
      <c r="AZ1615" s="17">
        <f t="shared" si="6264"/>
        <v>0</v>
      </c>
      <c r="BA1615" s="17">
        <f t="shared" si="6132"/>
        <v>4658.6999999999998</v>
      </c>
      <c r="BB1615" s="17">
        <f t="shared" si="6133"/>
        <v>2650.9000000000001</v>
      </c>
      <c r="BC1615" s="17">
        <f t="shared" si="6134"/>
        <v>2650.9000000000001</v>
      </c>
      <c r="BD1615" s="17">
        <f t="shared" si="6265"/>
        <v>0</v>
      </c>
      <c r="BE1615" s="17">
        <f t="shared" si="6266"/>
        <v>0</v>
      </c>
      <c r="BF1615" s="17">
        <f t="shared" si="6267"/>
        <v>2246.52</v>
      </c>
      <c r="BG1615" s="17">
        <f t="shared" si="6268"/>
        <v>0</v>
      </c>
      <c r="BH1615" s="17">
        <f t="shared" si="6269"/>
        <v>0</v>
      </c>
      <c r="BI1615" s="17">
        <f t="shared" si="6270"/>
        <v>0</v>
      </c>
      <c r="BJ1615" s="17">
        <f t="shared" si="6271"/>
        <v>0</v>
      </c>
      <c r="BK1615" s="17">
        <f t="shared" si="6272"/>
        <v>0</v>
      </c>
      <c r="BL1615" s="17">
        <f t="shared" si="6273"/>
        <v>0</v>
      </c>
      <c r="BM1615" s="17">
        <f t="shared" si="6274"/>
        <v>0</v>
      </c>
      <c r="BN1615" s="17">
        <f t="shared" si="6275"/>
        <v>0</v>
      </c>
      <c r="BO1615" s="17">
        <f t="shared" si="6080"/>
        <v>6905.2199999999993</v>
      </c>
      <c r="BP1615" s="17">
        <f t="shared" si="6081"/>
        <v>2650.9000000000001</v>
      </c>
      <c r="BQ1615" s="17">
        <f t="shared" si="6082"/>
        <v>2650.9000000000001</v>
      </c>
      <c r="BR1615" s="17">
        <f t="shared" si="6276"/>
        <v>0</v>
      </c>
      <c r="BS1615" s="35">
        <v>0</v>
      </c>
      <c r="BT1615" s="35"/>
      <c r="BU1615" s="1"/>
      <c r="BV1615" s="1"/>
      <c r="BW1615" s="1"/>
      <c r="BX1615" s="1"/>
      <c r="BY1615" s="1"/>
      <c r="BZ1615" s="1"/>
      <c r="CA1615" s="1"/>
      <c r="CB1615" s="1"/>
    </row>
    <row r="1616" s="1" customFormat="1">
      <c r="A1616" s="33" t="s">
        <v>517</v>
      </c>
      <c r="B1616" s="33" t="s">
        <v>70</v>
      </c>
      <c r="C1616" s="33" t="s">
        <v>72</v>
      </c>
      <c r="D1616" s="33" t="s">
        <v>471</v>
      </c>
      <c r="E1616" s="16"/>
      <c r="F1616" s="34" t="s">
        <v>472</v>
      </c>
      <c r="G1616" s="17">
        <f t="shared" si="6181"/>
        <v>4658.6999999999998</v>
      </c>
      <c r="H1616" s="17">
        <f t="shared" si="6182"/>
        <v>2650.9000000000001</v>
      </c>
      <c r="I1616" s="17">
        <f t="shared" si="6233"/>
        <v>2650.9000000000001</v>
      </c>
      <c r="J1616" s="17">
        <f t="shared" si="6234"/>
        <v>0</v>
      </c>
      <c r="K1616" s="17">
        <f t="shared" si="6235"/>
        <v>0</v>
      </c>
      <c r="L1616" s="17">
        <f t="shared" si="6236"/>
        <v>0</v>
      </c>
      <c r="M1616" s="17">
        <f t="shared" si="5985"/>
        <v>4658.6999999999998</v>
      </c>
      <c r="N1616" s="17">
        <f t="shared" si="5986"/>
        <v>2650.9000000000001</v>
      </c>
      <c r="O1616" s="17">
        <f t="shared" si="5987"/>
        <v>2650.9000000000001</v>
      </c>
      <c r="P1616" s="17">
        <f t="shared" si="6237"/>
        <v>0</v>
      </c>
      <c r="Q1616" s="17">
        <f t="shared" si="6238"/>
        <v>0</v>
      </c>
      <c r="R1616" s="17">
        <f t="shared" si="6239"/>
        <v>0</v>
      </c>
      <c r="S1616" s="17">
        <f t="shared" si="6240"/>
        <v>0</v>
      </c>
      <c r="T1616" s="17">
        <f t="shared" si="6241"/>
        <v>0</v>
      </c>
      <c r="U1616" s="17">
        <f t="shared" si="6242"/>
        <v>0</v>
      </c>
      <c r="V1616" s="17">
        <f t="shared" si="6243"/>
        <v>0</v>
      </c>
      <c r="W1616" s="17">
        <f t="shared" si="6244"/>
        <v>0</v>
      </c>
      <c r="X1616" s="17">
        <f t="shared" si="6245"/>
        <v>0</v>
      </c>
      <c r="Y1616" s="17">
        <f t="shared" si="6227"/>
        <v>4658.6999999999998</v>
      </c>
      <c r="Z1616" s="17">
        <f t="shared" si="6228"/>
        <v>2650.9000000000001</v>
      </c>
      <c r="AA1616" s="17">
        <f t="shared" si="6229"/>
        <v>2650.9000000000001</v>
      </c>
      <c r="AB1616" s="17">
        <f t="shared" si="6246"/>
        <v>0</v>
      </c>
      <c r="AC1616" s="17">
        <f t="shared" si="6247"/>
        <v>0</v>
      </c>
      <c r="AD1616" s="17">
        <f t="shared" si="6248"/>
        <v>0</v>
      </c>
      <c r="AE1616" s="17">
        <f t="shared" si="6230"/>
        <v>4658.6999999999998</v>
      </c>
      <c r="AF1616" s="17">
        <f t="shared" si="6231"/>
        <v>2650.9000000000001</v>
      </c>
      <c r="AG1616" s="17">
        <f t="shared" si="6232"/>
        <v>2650.9000000000001</v>
      </c>
      <c r="AH1616" s="17">
        <f t="shared" si="6249"/>
        <v>0</v>
      </c>
      <c r="AI1616" s="17">
        <f t="shared" si="6250"/>
        <v>0</v>
      </c>
      <c r="AJ1616" s="17">
        <f t="shared" si="6251"/>
        <v>0</v>
      </c>
      <c r="AK1616" s="17">
        <f t="shared" si="6252"/>
        <v>0</v>
      </c>
      <c r="AL1616" s="17">
        <f t="shared" si="6253"/>
        <v>0</v>
      </c>
      <c r="AM1616" s="17">
        <f t="shared" si="6254"/>
        <v>0</v>
      </c>
      <c r="AN1616" s="17">
        <f t="shared" si="6255"/>
        <v>0</v>
      </c>
      <c r="AO1616" s="17">
        <f t="shared" si="6256"/>
        <v>0</v>
      </c>
      <c r="AP1616" s="17">
        <f t="shared" si="6257"/>
        <v>0</v>
      </c>
      <c r="AQ1616" s="17">
        <f t="shared" si="6258"/>
        <v>0</v>
      </c>
      <c r="AR1616" s="17">
        <f t="shared" si="6259"/>
        <v>0</v>
      </c>
      <c r="AS1616" s="17">
        <f t="shared" si="6260"/>
        <v>0</v>
      </c>
      <c r="AT1616" s="17">
        <f t="shared" si="6261"/>
        <v>0</v>
      </c>
      <c r="AU1616" s="17">
        <f t="shared" si="6262"/>
        <v>0</v>
      </c>
      <c r="AV1616" s="17">
        <f t="shared" si="6263"/>
        <v>0</v>
      </c>
      <c r="AW1616" s="17">
        <f t="shared" si="6129"/>
        <v>4658.6999999999998</v>
      </c>
      <c r="AX1616" s="17">
        <f t="shared" si="6130"/>
        <v>2650.9000000000001</v>
      </c>
      <c r="AY1616" s="17">
        <f t="shared" si="6131"/>
        <v>2650.9000000000001</v>
      </c>
      <c r="AZ1616" s="17">
        <f t="shared" si="6264"/>
        <v>0</v>
      </c>
      <c r="BA1616" s="17">
        <f t="shared" si="6132"/>
        <v>4658.6999999999998</v>
      </c>
      <c r="BB1616" s="17">
        <f t="shared" si="6133"/>
        <v>2650.9000000000001</v>
      </c>
      <c r="BC1616" s="17">
        <f t="shared" si="6134"/>
        <v>2650.9000000000001</v>
      </c>
      <c r="BD1616" s="17">
        <f t="shared" si="6265"/>
        <v>0</v>
      </c>
      <c r="BE1616" s="17">
        <f t="shared" si="6266"/>
        <v>0</v>
      </c>
      <c r="BF1616" s="17">
        <f t="shared" si="6267"/>
        <v>2246.52</v>
      </c>
      <c r="BG1616" s="17">
        <f t="shared" si="6268"/>
        <v>0</v>
      </c>
      <c r="BH1616" s="17">
        <f t="shared" si="6269"/>
        <v>0</v>
      </c>
      <c r="BI1616" s="17">
        <f t="shared" si="6270"/>
        <v>0</v>
      </c>
      <c r="BJ1616" s="17">
        <f t="shared" si="6271"/>
        <v>0</v>
      </c>
      <c r="BK1616" s="17">
        <f t="shared" si="6272"/>
        <v>0</v>
      </c>
      <c r="BL1616" s="17">
        <f t="shared" si="6273"/>
        <v>0</v>
      </c>
      <c r="BM1616" s="17">
        <f t="shared" si="6274"/>
        <v>0</v>
      </c>
      <c r="BN1616" s="17">
        <f t="shared" si="6275"/>
        <v>0</v>
      </c>
      <c r="BO1616" s="17">
        <f t="shared" si="6080"/>
        <v>6905.2199999999993</v>
      </c>
      <c r="BP1616" s="17">
        <f t="shared" si="6081"/>
        <v>2650.9000000000001</v>
      </c>
      <c r="BQ1616" s="17">
        <f t="shared" si="6082"/>
        <v>2650.9000000000001</v>
      </c>
      <c r="BR1616" s="17">
        <f t="shared" si="6276"/>
        <v>0</v>
      </c>
      <c r="BS1616" s="35"/>
      <c r="BT1616" s="35"/>
      <c r="BU1616" s="1"/>
      <c r="BV1616" s="1"/>
      <c r="BW1616" s="1"/>
      <c r="BX1616" s="1"/>
      <c r="BY1616" s="1"/>
      <c r="BZ1616" s="1"/>
      <c r="CA1616" s="1"/>
      <c r="CB1616" s="1"/>
    </row>
    <row r="1617" s="1" customFormat="1">
      <c r="A1617" s="33" t="s">
        <v>517</v>
      </c>
      <c r="B1617" s="33" t="s">
        <v>70</v>
      </c>
      <c r="C1617" s="33" t="s">
        <v>72</v>
      </c>
      <c r="D1617" s="33" t="s">
        <v>473</v>
      </c>
      <c r="E1617" s="16"/>
      <c r="F1617" s="34" t="s">
        <v>474</v>
      </c>
      <c r="G1617" s="17">
        <f t="shared" si="6181"/>
        <v>4658.6999999999998</v>
      </c>
      <c r="H1617" s="17">
        <f t="shared" si="6182"/>
        <v>2650.9000000000001</v>
      </c>
      <c r="I1617" s="17">
        <f t="shared" si="6233"/>
        <v>2650.9000000000001</v>
      </c>
      <c r="J1617" s="17">
        <f t="shared" si="6234"/>
        <v>0</v>
      </c>
      <c r="K1617" s="17">
        <f t="shared" si="6235"/>
        <v>0</v>
      </c>
      <c r="L1617" s="17">
        <f t="shared" si="6236"/>
        <v>0</v>
      </c>
      <c r="M1617" s="17">
        <f t="shared" si="5985"/>
        <v>4658.6999999999998</v>
      </c>
      <c r="N1617" s="17">
        <f t="shared" si="5986"/>
        <v>2650.9000000000001</v>
      </c>
      <c r="O1617" s="17">
        <f t="shared" si="5987"/>
        <v>2650.9000000000001</v>
      </c>
      <c r="P1617" s="17">
        <f t="shared" si="6237"/>
        <v>0</v>
      </c>
      <c r="Q1617" s="17">
        <f t="shared" si="6238"/>
        <v>0</v>
      </c>
      <c r="R1617" s="17">
        <f t="shared" si="6239"/>
        <v>0</v>
      </c>
      <c r="S1617" s="17">
        <f t="shared" si="6240"/>
        <v>0</v>
      </c>
      <c r="T1617" s="17">
        <f t="shared" si="6241"/>
        <v>0</v>
      </c>
      <c r="U1617" s="17">
        <f t="shared" si="6242"/>
        <v>0</v>
      </c>
      <c r="V1617" s="17">
        <f t="shared" si="6243"/>
        <v>0</v>
      </c>
      <c r="W1617" s="17">
        <f t="shared" si="6244"/>
        <v>0</v>
      </c>
      <c r="X1617" s="17">
        <f t="shared" si="6245"/>
        <v>0</v>
      </c>
      <c r="Y1617" s="17">
        <f t="shared" si="6227"/>
        <v>4658.6999999999998</v>
      </c>
      <c r="Z1617" s="17">
        <f t="shared" si="6228"/>
        <v>2650.9000000000001</v>
      </c>
      <c r="AA1617" s="17">
        <f t="shared" si="6229"/>
        <v>2650.9000000000001</v>
      </c>
      <c r="AB1617" s="17">
        <f t="shared" si="6246"/>
        <v>0</v>
      </c>
      <c r="AC1617" s="17">
        <f t="shared" si="6247"/>
        <v>0</v>
      </c>
      <c r="AD1617" s="17">
        <f t="shared" si="6248"/>
        <v>0</v>
      </c>
      <c r="AE1617" s="17">
        <f t="shared" si="6230"/>
        <v>4658.6999999999998</v>
      </c>
      <c r="AF1617" s="17">
        <f t="shared" si="6231"/>
        <v>2650.9000000000001</v>
      </c>
      <c r="AG1617" s="17">
        <f t="shared" si="6232"/>
        <v>2650.9000000000001</v>
      </c>
      <c r="AH1617" s="17">
        <f t="shared" si="6249"/>
        <v>0</v>
      </c>
      <c r="AI1617" s="17">
        <f t="shared" si="6250"/>
        <v>0</v>
      </c>
      <c r="AJ1617" s="17">
        <f t="shared" si="6251"/>
        <v>0</v>
      </c>
      <c r="AK1617" s="17">
        <f t="shared" si="6252"/>
        <v>0</v>
      </c>
      <c r="AL1617" s="17">
        <f t="shared" si="6253"/>
        <v>0</v>
      </c>
      <c r="AM1617" s="17">
        <f t="shared" si="6254"/>
        <v>0</v>
      </c>
      <c r="AN1617" s="17">
        <f t="shared" si="6255"/>
        <v>0</v>
      </c>
      <c r="AO1617" s="17">
        <f t="shared" si="6256"/>
        <v>0</v>
      </c>
      <c r="AP1617" s="17">
        <f t="shared" si="6257"/>
        <v>0</v>
      </c>
      <c r="AQ1617" s="17">
        <f t="shared" si="6258"/>
        <v>0</v>
      </c>
      <c r="AR1617" s="17">
        <f t="shared" si="6259"/>
        <v>0</v>
      </c>
      <c r="AS1617" s="17">
        <f t="shared" si="6260"/>
        <v>0</v>
      </c>
      <c r="AT1617" s="17">
        <f t="shared" si="6261"/>
        <v>0</v>
      </c>
      <c r="AU1617" s="17">
        <f t="shared" si="6262"/>
        <v>0</v>
      </c>
      <c r="AV1617" s="17">
        <f t="shared" si="6263"/>
        <v>0</v>
      </c>
      <c r="AW1617" s="17">
        <f t="shared" si="6129"/>
        <v>4658.6999999999998</v>
      </c>
      <c r="AX1617" s="17">
        <f t="shared" si="6130"/>
        <v>2650.9000000000001</v>
      </c>
      <c r="AY1617" s="17">
        <f t="shared" si="6131"/>
        <v>2650.9000000000001</v>
      </c>
      <c r="AZ1617" s="17">
        <f t="shared" si="6264"/>
        <v>0</v>
      </c>
      <c r="BA1617" s="17">
        <f t="shared" si="6132"/>
        <v>4658.6999999999998</v>
      </c>
      <c r="BB1617" s="17">
        <f t="shared" si="6133"/>
        <v>2650.9000000000001</v>
      </c>
      <c r="BC1617" s="17">
        <f t="shared" si="6134"/>
        <v>2650.9000000000001</v>
      </c>
      <c r="BD1617" s="17">
        <f t="shared" si="6265"/>
        <v>0</v>
      </c>
      <c r="BE1617" s="17">
        <f t="shared" si="6266"/>
        <v>0</v>
      </c>
      <c r="BF1617" s="17">
        <f t="shared" si="6267"/>
        <v>2246.52</v>
      </c>
      <c r="BG1617" s="17">
        <f t="shared" si="6268"/>
        <v>0</v>
      </c>
      <c r="BH1617" s="17">
        <f t="shared" si="6269"/>
        <v>0</v>
      </c>
      <c r="BI1617" s="17">
        <f t="shared" si="6270"/>
        <v>0</v>
      </c>
      <c r="BJ1617" s="17">
        <f t="shared" si="6271"/>
        <v>0</v>
      </c>
      <c r="BK1617" s="17">
        <f t="shared" si="6272"/>
        <v>0</v>
      </c>
      <c r="BL1617" s="17">
        <f t="shared" si="6273"/>
        <v>0</v>
      </c>
      <c r="BM1617" s="17">
        <f t="shared" si="6274"/>
        <v>0</v>
      </c>
      <c r="BN1617" s="17">
        <f t="shared" si="6275"/>
        <v>0</v>
      </c>
      <c r="BO1617" s="17">
        <f t="shared" si="6080"/>
        <v>6905.2199999999993</v>
      </c>
      <c r="BP1617" s="17">
        <f t="shared" si="6081"/>
        <v>2650.9000000000001</v>
      </c>
      <c r="BQ1617" s="17">
        <f t="shared" si="6082"/>
        <v>2650.9000000000001</v>
      </c>
      <c r="BR1617" s="17">
        <f t="shared" si="6276"/>
        <v>0</v>
      </c>
      <c r="BS1617" s="35"/>
      <c r="BT1617" s="35"/>
      <c r="BU1617" s="1"/>
      <c r="BV1617" s="1"/>
      <c r="BW1617" s="1"/>
      <c r="BX1617" s="1"/>
      <c r="BY1617" s="1"/>
      <c r="BZ1617" s="1"/>
      <c r="CA1617" s="1"/>
      <c r="CB1617" s="1"/>
    </row>
    <row r="1618" s="1" customFormat="1">
      <c r="A1618" s="33" t="s">
        <v>517</v>
      </c>
      <c r="B1618" s="33" t="s">
        <v>70</v>
      </c>
      <c r="C1618" s="33" t="s">
        <v>72</v>
      </c>
      <c r="D1618" s="33" t="s">
        <v>473</v>
      </c>
      <c r="E1618" s="15" t="s">
        <v>48</v>
      </c>
      <c r="F1618" s="34" t="s">
        <v>49</v>
      </c>
      <c r="G1618" s="17">
        <v>4658.6999999999998</v>
      </c>
      <c r="H1618" s="17">
        <v>2650.9000000000001</v>
      </c>
      <c r="I1618" s="17">
        <v>2650.9000000000001</v>
      </c>
      <c r="J1618" s="17"/>
      <c r="K1618" s="17"/>
      <c r="L1618" s="17"/>
      <c r="M1618" s="17">
        <f t="shared" ref="M1618:M1681" si="6277">G1618+J1618</f>
        <v>4658.6999999999998</v>
      </c>
      <c r="N1618" s="17">
        <f t="shared" ref="N1618:N1681" si="6278">H1618+K1618</f>
        <v>2650.9000000000001</v>
      </c>
      <c r="O1618" s="17">
        <f t="shared" ref="O1618:O1681" si="6279">I1618+L1618</f>
        <v>2650.9000000000001</v>
      </c>
      <c r="P1618" s="17"/>
      <c r="Q1618" s="17"/>
      <c r="R1618" s="17"/>
      <c r="S1618" s="17"/>
      <c r="T1618" s="17"/>
      <c r="U1618" s="17"/>
      <c r="V1618" s="17"/>
      <c r="W1618" s="17"/>
      <c r="X1618" s="17"/>
      <c r="Y1618" s="17">
        <f t="shared" si="6227"/>
        <v>4658.6999999999998</v>
      </c>
      <c r="Z1618" s="17">
        <f t="shared" si="6228"/>
        <v>2650.9000000000001</v>
      </c>
      <c r="AA1618" s="17">
        <f t="shared" si="6229"/>
        <v>2650.9000000000001</v>
      </c>
      <c r="AB1618" s="17"/>
      <c r="AC1618" s="17"/>
      <c r="AD1618" s="17"/>
      <c r="AE1618" s="17">
        <f t="shared" si="6230"/>
        <v>4658.6999999999998</v>
      </c>
      <c r="AF1618" s="17">
        <f t="shared" si="6231"/>
        <v>2650.9000000000001</v>
      </c>
      <c r="AG1618" s="17">
        <f t="shared" si="6232"/>
        <v>2650.9000000000001</v>
      </c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>
        <f t="shared" si="6129"/>
        <v>4658.6999999999998</v>
      </c>
      <c r="AX1618" s="17">
        <f t="shared" si="6130"/>
        <v>2650.9000000000001</v>
      </c>
      <c r="AY1618" s="17">
        <f t="shared" si="6131"/>
        <v>2650.9000000000001</v>
      </c>
      <c r="AZ1618" s="17"/>
      <c r="BA1618" s="17">
        <f t="shared" si="6132"/>
        <v>4658.6999999999998</v>
      </c>
      <c r="BB1618" s="17">
        <f t="shared" si="6133"/>
        <v>2650.9000000000001</v>
      </c>
      <c r="BC1618" s="17">
        <f t="shared" si="6134"/>
        <v>2650.9000000000001</v>
      </c>
      <c r="BD1618" s="17"/>
      <c r="BE1618" s="17"/>
      <c r="BF1618" s="17">
        <v>2246.52</v>
      </c>
      <c r="BG1618" s="17"/>
      <c r="BH1618" s="17"/>
      <c r="BI1618" s="17"/>
      <c r="BJ1618" s="17"/>
      <c r="BK1618" s="17"/>
      <c r="BL1618" s="17"/>
      <c r="BM1618" s="17"/>
      <c r="BN1618" s="17"/>
      <c r="BO1618" s="17">
        <f t="shared" si="6080"/>
        <v>6905.2199999999993</v>
      </c>
      <c r="BP1618" s="17">
        <f t="shared" si="6081"/>
        <v>2650.9000000000001</v>
      </c>
      <c r="BQ1618" s="17">
        <f t="shared" si="6082"/>
        <v>2650.9000000000001</v>
      </c>
      <c r="BR1618" s="17"/>
      <c r="BS1618" s="35"/>
      <c r="BT1618" s="35"/>
      <c r="BU1618" s="1"/>
      <c r="BV1618" s="1"/>
      <c r="BW1618" s="1"/>
      <c r="BX1618" s="1"/>
      <c r="BY1618" s="1"/>
      <c r="BZ1618" s="1"/>
      <c r="CA1618" s="1"/>
      <c r="CB1618" s="1"/>
    </row>
    <row r="1619" s="23" customFormat="1">
      <c r="A1619" s="24" t="s">
        <v>517</v>
      </c>
      <c r="B1619" s="24" t="s">
        <v>96</v>
      </c>
      <c r="C1619" s="24"/>
      <c r="D1619" s="24"/>
      <c r="E1619" s="47"/>
      <c r="F1619" s="25" t="s">
        <v>207</v>
      </c>
      <c r="G1619" s="26">
        <f t="shared" si="6181"/>
        <v>314.80000000000001</v>
      </c>
      <c r="H1619" s="26">
        <f t="shared" si="6182"/>
        <v>314.80000000000001</v>
      </c>
      <c r="I1619" s="26">
        <f t="shared" si="6233"/>
        <v>314.69999999999999</v>
      </c>
      <c r="J1619" s="26">
        <f t="shared" si="6234"/>
        <v>0</v>
      </c>
      <c r="K1619" s="26">
        <f t="shared" si="6235"/>
        <v>0</v>
      </c>
      <c r="L1619" s="26">
        <f t="shared" si="6236"/>
        <v>0</v>
      </c>
      <c r="M1619" s="26">
        <f t="shared" si="6277"/>
        <v>314.80000000000001</v>
      </c>
      <c r="N1619" s="26">
        <f t="shared" si="6278"/>
        <v>314.80000000000001</v>
      </c>
      <c r="O1619" s="26">
        <f t="shared" si="6279"/>
        <v>314.69999999999999</v>
      </c>
      <c r="P1619" s="26">
        <f t="shared" si="6237"/>
        <v>0</v>
      </c>
      <c r="Q1619" s="26">
        <f t="shared" si="6238"/>
        <v>0</v>
      </c>
      <c r="R1619" s="26">
        <f t="shared" si="6239"/>
        <v>0</v>
      </c>
      <c r="S1619" s="26">
        <f t="shared" si="6240"/>
        <v>0</v>
      </c>
      <c r="T1619" s="26">
        <f t="shared" si="6241"/>
        <v>0</v>
      </c>
      <c r="U1619" s="26">
        <f t="shared" si="6242"/>
        <v>0</v>
      </c>
      <c r="V1619" s="26">
        <f t="shared" si="6243"/>
        <v>0</v>
      </c>
      <c r="W1619" s="26">
        <f t="shared" si="6244"/>
        <v>0</v>
      </c>
      <c r="X1619" s="26">
        <f t="shared" si="6245"/>
        <v>0</v>
      </c>
      <c r="Y1619" s="26">
        <f t="shared" si="6227"/>
        <v>314.80000000000001</v>
      </c>
      <c r="Z1619" s="26">
        <f t="shared" si="6228"/>
        <v>314.80000000000001</v>
      </c>
      <c r="AA1619" s="26">
        <f t="shared" si="6229"/>
        <v>314.69999999999999</v>
      </c>
      <c r="AB1619" s="26">
        <f t="shared" si="6246"/>
        <v>0</v>
      </c>
      <c r="AC1619" s="26">
        <f t="shared" si="6247"/>
        <v>0</v>
      </c>
      <c r="AD1619" s="26">
        <f t="shared" si="6248"/>
        <v>0</v>
      </c>
      <c r="AE1619" s="26">
        <f t="shared" si="6230"/>
        <v>314.80000000000001</v>
      </c>
      <c r="AF1619" s="26">
        <f t="shared" si="6231"/>
        <v>314.80000000000001</v>
      </c>
      <c r="AG1619" s="26">
        <f t="shared" si="6232"/>
        <v>314.69999999999999</v>
      </c>
      <c r="AH1619" s="26">
        <f t="shared" si="6249"/>
        <v>0</v>
      </c>
      <c r="AI1619" s="26">
        <f t="shared" si="6250"/>
        <v>0</v>
      </c>
      <c r="AJ1619" s="26">
        <f t="shared" si="6251"/>
        <v>0</v>
      </c>
      <c r="AK1619" s="26">
        <f t="shared" si="6252"/>
        <v>0</v>
      </c>
      <c r="AL1619" s="26">
        <f t="shared" si="6253"/>
        <v>0</v>
      </c>
      <c r="AM1619" s="26">
        <f t="shared" si="6254"/>
        <v>0</v>
      </c>
      <c r="AN1619" s="26">
        <f t="shared" si="6255"/>
        <v>0</v>
      </c>
      <c r="AO1619" s="26">
        <f t="shared" si="6256"/>
        <v>0</v>
      </c>
      <c r="AP1619" s="26">
        <f t="shared" si="6257"/>
        <v>0</v>
      </c>
      <c r="AQ1619" s="26">
        <f t="shared" si="6258"/>
        <v>0</v>
      </c>
      <c r="AR1619" s="26">
        <f t="shared" si="6259"/>
        <v>0</v>
      </c>
      <c r="AS1619" s="26">
        <f t="shared" si="6260"/>
        <v>0</v>
      </c>
      <c r="AT1619" s="26">
        <f t="shared" si="6261"/>
        <v>0</v>
      </c>
      <c r="AU1619" s="26">
        <f t="shared" si="6262"/>
        <v>0</v>
      </c>
      <c r="AV1619" s="26">
        <f t="shared" si="6263"/>
        <v>0</v>
      </c>
      <c r="AW1619" s="26">
        <f t="shared" si="6129"/>
        <v>314.80000000000001</v>
      </c>
      <c r="AX1619" s="26">
        <f t="shared" si="6130"/>
        <v>314.80000000000001</v>
      </c>
      <c r="AY1619" s="26">
        <f t="shared" si="6131"/>
        <v>314.69999999999999</v>
      </c>
      <c r="AZ1619" s="26">
        <f t="shared" si="6264"/>
        <v>0</v>
      </c>
      <c r="BA1619" s="26">
        <f t="shared" si="6132"/>
        <v>314.80000000000001</v>
      </c>
      <c r="BB1619" s="26">
        <f t="shared" si="6133"/>
        <v>314.80000000000001</v>
      </c>
      <c r="BC1619" s="26">
        <f t="shared" si="6134"/>
        <v>314.69999999999999</v>
      </c>
      <c r="BD1619" s="26">
        <f t="shared" si="6265"/>
        <v>0</v>
      </c>
      <c r="BE1619" s="26">
        <f t="shared" si="6266"/>
        <v>0</v>
      </c>
      <c r="BF1619" s="26">
        <f t="shared" si="6267"/>
        <v>0</v>
      </c>
      <c r="BG1619" s="26">
        <f t="shared" si="6268"/>
        <v>0</v>
      </c>
      <c r="BH1619" s="26">
        <f t="shared" si="6269"/>
        <v>0</v>
      </c>
      <c r="BI1619" s="26">
        <f t="shared" si="6270"/>
        <v>0</v>
      </c>
      <c r="BJ1619" s="26">
        <f t="shared" si="6271"/>
        <v>0</v>
      </c>
      <c r="BK1619" s="26">
        <f t="shared" si="6272"/>
        <v>0</v>
      </c>
      <c r="BL1619" s="26">
        <f t="shared" si="6273"/>
        <v>0</v>
      </c>
      <c r="BM1619" s="26">
        <f t="shared" si="6274"/>
        <v>0</v>
      </c>
      <c r="BN1619" s="26">
        <f t="shared" si="6275"/>
        <v>0</v>
      </c>
      <c r="BO1619" s="26">
        <f t="shared" si="6080"/>
        <v>314.80000000000001</v>
      </c>
      <c r="BP1619" s="26">
        <f t="shared" si="6081"/>
        <v>314.80000000000001</v>
      </c>
      <c r="BQ1619" s="26">
        <f t="shared" si="6082"/>
        <v>314.69999999999999</v>
      </c>
      <c r="BR1619" s="26">
        <f t="shared" si="6276"/>
        <v>0</v>
      </c>
      <c r="BS1619" s="27"/>
      <c r="BT1619" s="27"/>
      <c r="BU1619" s="23"/>
      <c r="BV1619" s="23"/>
      <c r="BW1619" s="23"/>
      <c r="BX1619" s="23"/>
      <c r="BY1619" s="23"/>
      <c r="BZ1619" s="23"/>
      <c r="CA1619" s="23"/>
      <c r="CB1619" s="23"/>
    </row>
    <row r="1620" s="28" customFormat="1">
      <c r="A1620" s="29" t="s">
        <v>517</v>
      </c>
      <c r="B1620" s="29" t="s">
        <v>96</v>
      </c>
      <c r="C1620" s="29" t="s">
        <v>72</v>
      </c>
      <c r="D1620" s="29"/>
      <c r="E1620" s="48"/>
      <c r="F1620" s="30" t="s">
        <v>208</v>
      </c>
      <c r="G1620" s="31">
        <f t="shared" si="6181"/>
        <v>314.80000000000001</v>
      </c>
      <c r="H1620" s="31">
        <f t="shared" si="6182"/>
        <v>314.80000000000001</v>
      </c>
      <c r="I1620" s="31">
        <f t="shared" si="6233"/>
        <v>314.69999999999999</v>
      </c>
      <c r="J1620" s="31">
        <f t="shared" si="6234"/>
        <v>0</v>
      </c>
      <c r="K1620" s="31">
        <f t="shared" si="6235"/>
        <v>0</v>
      </c>
      <c r="L1620" s="31">
        <f t="shared" si="6236"/>
        <v>0</v>
      </c>
      <c r="M1620" s="31">
        <f t="shared" si="6277"/>
        <v>314.80000000000001</v>
      </c>
      <c r="N1620" s="31">
        <f t="shared" si="6278"/>
        <v>314.80000000000001</v>
      </c>
      <c r="O1620" s="31">
        <f t="shared" si="6279"/>
        <v>314.69999999999999</v>
      </c>
      <c r="P1620" s="31">
        <f t="shared" si="6237"/>
        <v>0</v>
      </c>
      <c r="Q1620" s="31">
        <f t="shared" si="6238"/>
        <v>0</v>
      </c>
      <c r="R1620" s="31">
        <f t="shared" si="6239"/>
        <v>0</v>
      </c>
      <c r="S1620" s="31">
        <f t="shared" si="6240"/>
        <v>0</v>
      </c>
      <c r="T1620" s="31">
        <f t="shared" si="6241"/>
        <v>0</v>
      </c>
      <c r="U1620" s="31">
        <f t="shared" si="6242"/>
        <v>0</v>
      </c>
      <c r="V1620" s="31">
        <f t="shared" si="6243"/>
        <v>0</v>
      </c>
      <c r="W1620" s="31">
        <f t="shared" si="6244"/>
        <v>0</v>
      </c>
      <c r="X1620" s="31">
        <f t="shared" si="6245"/>
        <v>0</v>
      </c>
      <c r="Y1620" s="31">
        <f t="shared" si="6227"/>
        <v>314.80000000000001</v>
      </c>
      <c r="Z1620" s="31">
        <f t="shared" si="6228"/>
        <v>314.80000000000001</v>
      </c>
      <c r="AA1620" s="31">
        <f t="shared" si="6229"/>
        <v>314.69999999999999</v>
      </c>
      <c r="AB1620" s="31">
        <f t="shared" si="6246"/>
        <v>0</v>
      </c>
      <c r="AC1620" s="31">
        <f t="shared" si="6247"/>
        <v>0</v>
      </c>
      <c r="AD1620" s="31">
        <f t="shared" si="6248"/>
        <v>0</v>
      </c>
      <c r="AE1620" s="31">
        <f t="shared" si="6230"/>
        <v>314.80000000000001</v>
      </c>
      <c r="AF1620" s="31">
        <f t="shared" si="6231"/>
        <v>314.80000000000001</v>
      </c>
      <c r="AG1620" s="31">
        <f t="shared" si="6232"/>
        <v>314.69999999999999</v>
      </c>
      <c r="AH1620" s="31">
        <f t="shared" si="6249"/>
        <v>0</v>
      </c>
      <c r="AI1620" s="31">
        <f t="shared" si="6250"/>
        <v>0</v>
      </c>
      <c r="AJ1620" s="31">
        <f t="shared" si="6251"/>
        <v>0</v>
      </c>
      <c r="AK1620" s="31">
        <f t="shared" si="6252"/>
        <v>0</v>
      </c>
      <c r="AL1620" s="31">
        <f t="shared" si="6253"/>
        <v>0</v>
      </c>
      <c r="AM1620" s="31">
        <f t="shared" si="6254"/>
        <v>0</v>
      </c>
      <c r="AN1620" s="31">
        <f t="shared" si="6255"/>
        <v>0</v>
      </c>
      <c r="AO1620" s="31">
        <f t="shared" si="6256"/>
        <v>0</v>
      </c>
      <c r="AP1620" s="31">
        <f t="shared" si="6257"/>
        <v>0</v>
      </c>
      <c r="AQ1620" s="31">
        <f t="shared" si="6258"/>
        <v>0</v>
      </c>
      <c r="AR1620" s="31">
        <f t="shared" si="6259"/>
        <v>0</v>
      </c>
      <c r="AS1620" s="31">
        <f t="shared" si="6260"/>
        <v>0</v>
      </c>
      <c r="AT1620" s="31">
        <f t="shared" si="6261"/>
        <v>0</v>
      </c>
      <c r="AU1620" s="31">
        <f t="shared" si="6262"/>
        <v>0</v>
      </c>
      <c r="AV1620" s="31">
        <f t="shared" si="6263"/>
        <v>0</v>
      </c>
      <c r="AW1620" s="31">
        <f t="shared" si="6129"/>
        <v>314.80000000000001</v>
      </c>
      <c r="AX1620" s="31">
        <f t="shared" si="6130"/>
        <v>314.80000000000001</v>
      </c>
      <c r="AY1620" s="31">
        <f t="shared" si="6131"/>
        <v>314.69999999999999</v>
      </c>
      <c r="AZ1620" s="31">
        <f t="shared" si="6264"/>
        <v>0</v>
      </c>
      <c r="BA1620" s="31">
        <f t="shared" si="6132"/>
        <v>314.80000000000001</v>
      </c>
      <c r="BB1620" s="31">
        <f t="shared" si="6133"/>
        <v>314.80000000000001</v>
      </c>
      <c r="BC1620" s="31">
        <f t="shared" si="6134"/>
        <v>314.69999999999999</v>
      </c>
      <c r="BD1620" s="31">
        <f t="shared" si="6265"/>
        <v>0</v>
      </c>
      <c r="BE1620" s="31">
        <f t="shared" si="6266"/>
        <v>0</v>
      </c>
      <c r="BF1620" s="31">
        <f t="shared" si="6267"/>
        <v>0</v>
      </c>
      <c r="BG1620" s="31">
        <f t="shared" si="6268"/>
        <v>0</v>
      </c>
      <c r="BH1620" s="31">
        <f t="shared" si="6269"/>
        <v>0</v>
      </c>
      <c r="BI1620" s="31">
        <f t="shared" si="6270"/>
        <v>0</v>
      </c>
      <c r="BJ1620" s="31">
        <f t="shared" si="6271"/>
        <v>0</v>
      </c>
      <c r="BK1620" s="31">
        <f t="shared" si="6272"/>
        <v>0</v>
      </c>
      <c r="BL1620" s="31">
        <f t="shared" si="6273"/>
        <v>0</v>
      </c>
      <c r="BM1620" s="31">
        <f t="shared" si="6274"/>
        <v>0</v>
      </c>
      <c r="BN1620" s="31">
        <f t="shared" si="6275"/>
        <v>0</v>
      </c>
      <c r="BO1620" s="31">
        <f t="shared" si="6080"/>
        <v>314.80000000000001</v>
      </c>
      <c r="BP1620" s="31">
        <f t="shared" si="6081"/>
        <v>314.80000000000001</v>
      </c>
      <c r="BQ1620" s="31">
        <f t="shared" si="6082"/>
        <v>314.69999999999999</v>
      </c>
      <c r="BR1620" s="31">
        <f t="shared" si="6276"/>
        <v>0</v>
      </c>
      <c r="BS1620" s="32"/>
      <c r="BT1620" s="32"/>
      <c r="BU1620" s="28"/>
      <c r="BV1620" s="28"/>
      <c r="BW1620" s="28"/>
      <c r="BX1620" s="28"/>
      <c r="BY1620" s="28"/>
      <c r="BZ1620" s="28"/>
      <c r="CA1620" s="28"/>
      <c r="CB1620" s="28"/>
    </row>
    <row r="1621" s="1" customFormat="1">
      <c r="A1621" s="33" t="s">
        <v>517</v>
      </c>
      <c r="B1621" s="33" t="s">
        <v>96</v>
      </c>
      <c r="C1621" s="33" t="s">
        <v>72</v>
      </c>
      <c r="D1621" s="33" t="s">
        <v>166</v>
      </c>
      <c r="E1621" s="16"/>
      <c r="F1621" s="34" t="s">
        <v>167</v>
      </c>
      <c r="G1621" s="17">
        <f t="shared" si="6181"/>
        <v>314.80000000000001</v>
      </c>
      <c r="H1621" s="17">
        <f t="shared" si="6182"/>
        <v>314.80000000000001</v>
      </c>
      <c r="I1621" s="17">
        <f t="shared" si="6233"/>
        <v>314.69999999999999</v>
      </c>
      <c r="J1621" s="17">
        <f t="shared" si="6234"/>
        <v>0</v>
      </c>
      <c r="K1621" s="17">
        <f t="shared" si="6235"/>
        <v>0</v>
      </c>
      <c r="L1621" s="17">
        <f t="shared" si="6236"/>
        <v>0</v>
      </c>
      <c r="M1621" s="17">
        <f t="shared" si="6277"/>
        <v>314.80000000000001</v>
      </c>
      <c r="N1621" s="17">
        <f t="shared" si="6278"/>
        <v>314.80000000000001</v>
      </c>
      <c r="O1621" s="17">
        <f t="shared" si="6279"/>
        <v>314.69999999999999</v>
      </c>
      <c r="P1621" s="17">
        <f t="shared" si="6237"/>
        <v>0</v>
      </c>
      <c r="Q1621" s="17">
        <f t="shared" si="6238"/>
        <v>0</v>
      </c>
      <c r="R1621" s="17">
        <f t="shared" si="6239"/>
        <v>0</v>
      </c>
      <c r="S1621" s="17">
        <f t="shared" si="6240"/>
        <v>0</v>
      </c>
      <c r="T1621" s="17">
        <f t="shared" si="6241"/>
        <v>0</v>
      </c>
      <c r="U1621" s="17">
        <f t="shared" si="6242"/>
        <v>0</v>
      </c>
      <c r="V1621" s="17">
        <f t="shared" si="6243"/>
        <v>0</v>
      </c>
      <c r="W1621" s="17">
        <f t="shared" si="6244"/>
        <v>0</v>
      </c>
      <c r="X1621" s="17">
        <f t="shared" si="6245"/>
        <v>0</v>
      </c>
      <c r="Y1621" s="17">
        <f t="shared" si="6227"/>
        <v>314.80000000000001</v>
      </c>
      <c r="Z1621" s="17">
        <f t="shared" si="6228"/>
        <v>314.80000000000001</v>
      </c>
      <c r="AA1621" s="17">
        <f t="shared" si="6229"/>
        <v>314.69999999999999</v>
      </c>
      <c r="AB1621" s="17">
        <f t="shared" si="6246"/>
        <v>0</v>
      </c>
      <c r="AC1621" s="17">
        <f t="shared" si="6247"/>
        <v>0</v>
      </c>
      <c r="AD1621" s="17">
        <f t="shared" si="6248"/>
        <v>0</v>
      </c>
      <c r="AE1621" s="17">
        <f t="shared" si="6230"/>
        <v>314.80000000000001</v>
      </c>
      <c r="AF1621" s="17">
        <f t="shared" si="6231"/>
        <v>314.80000000000001</v>
      </c>
      <c r="AG1621" s="17">
        <f t="shared" si="6232"/>
        <v>314.69999999999999</v>
      </c>
      <c r="AH1621" s="17">
        <f t="shared" si="6249"/>
        <v>0</v>
      </c>
      <c r="AI1621" s="17">
        <f t="shared" si="6250"/>
        <v>0</v>
      </c>
      <c r="AJ1621" s="17">
        <f t="shared" si="6251"/>
        <v>0</v>
      </c>
      <c r="AK1621" s="17">
        <f t="shared" si="6252"/>
        <v>0</v>
      </c>
      <c r="AL1621" s="17">
        <f t="shared" si="6253"/>
        <v>0</v>
      </c>
      <c r="AM1621" s="17">
        <f t="shared" si="6254"/>
        <v>0</v>
      </c>
      <c r="AN1621" s="17">
        <f t="shared" si="6255"/>
        <v>0</v>
      </c>
      <c r="AO1621" s="17">
        <f t="shared" si="6256"/>
        <v>0</v>
      </c>
      <c r="AP1621" s="17">
        <f t="shared" si="6257"/>
        <v>0</v>
      </c>
      <c r="AQ1621" s="17">
        <f t="shared" si="6258"/>
        <v>0</v>
      </c>
      <c r="AR1621" s="17">
        <f t="shared" si="6259"/>
        <v>0</v>
      </c>
      <c r="AS1621" s="17">
        <f t="shared" si="6260"/>
        <v>0</v>
      </c>
      <c r="AT1621" s="17">
        <f t="shared" si="6261"/>
        <v>0</v>
      </c>
      <c r="AU1621" s="17">
        <f t="shared" si="6262"/>
        <v>0</v>
      </c>
      <c r="AV1621" s="17">
        <f t="shared" si="6263"/>
        <v>0</v>
      </c>
      <c r="AW1621" s="17">
        <f t="shared" si="6129"/>
        <v>314.80000000000001</v>
      </c>
      <c r="AX1621" s="17">
        <f t="shared" si="6130"/>
        <v>314.80000000000001</v>
      </c>
      <c r="AY1621" s="17">
        <f t="shared" si="6131"/>
        <v>314.69999999999999</v>
      </c>
      <c r="AZ1621" s="17">
        <f t="shared" si="6264"/>
        <v>0</v>
      </c>
      <c r="BA1621" s="17">
        <f t="shared" si="6132"/>
        <v>314.80000000000001</v>
      </c>
      <c r="BB1621" s="17">
        <f t="shared" si="6133"/>
        <v>314.80000000000001</v>
      </c>
      <c r="BC1621" s="17">
        <f t="shared" si="6134"/>
        <v>314.69999999999999</v>
      </c>
      <c r="BD1621" s="17">
        <f t="shared" si="6265"/>
        <v>0</v>
      </c>
      <c r="BE1621" s="17">
        <f t="shared" si="6266"/>
        <v>0</v>
      </c>
      <c r="BF1621" s="17">
        <f t="shared" si="6267"/>
        <v>0</v>
      </c>
      <c r="BG1621" s="17">
        <f t="shared" si="6268"/>
        <v>0</v>
      </c>
      <c r="BH1621" s="17">
        <f t="shared" si="6269"/>
        <v>0</v>
      </c>
      <c r="BI1621" s="17">
        <f t="shared" si="6270"/>
        <v>0</v>
      </c>
      <c r="BJ1621" s="17">
        <f t="shared" si="6271"/>
        <v>0</v>
      </c>
      <c r="BK1621" s="17">
        <f t="shared" si="6272"/>
        <v>0</v>
      </c>
      <c r="BL1621" s="17">
        <f t="shared" si="6273"/>
        <v>0</v>
      </c>
      <c r="BM1621" s="17">
        <f t="shared" si="6274"/>
        <v>0</v>
      </c>
      <c r="BN1621" s="17">
        <f t="shared" si="6275"/>
        <v>0</v>
      </c>
      <c r="BO1621" s="17">
        <f t="shared" si="6080"/>
        <v>314.80000000000001</v>
      </c>
      <c r="BP1621" s="17">
        <f t="shared" si="6081"/>
        <v>314.80000000000001</v>
      </c>
      <c r="BQ1621" s="17">
        <f t="shared" si="6082"/>
        <v>314.69999999999999</v>
      </c>
      <c r="BR1621" s="17">
        <f t="shared" si="6276"/>
        <v>0</v>
      </c>
      <c r="BS1621" s="35"/>
      <c r="BT1621" s="35"/>
      <c r="BU1621" s="1"/>
      <c r="BV1621" s="1"/>
      <c r="BW1621" s="1"/>
      <c r="BX1621" s="1"/>
      <c r="BY1621" s="1"/>
      <c r="BZ1621" s="1"/>
      <c r="CA1621" s="1"/>
      <c r="CB1621" s="1"/>
    </row>
    <row r="1622" s="1" customFormat="1" hidden="1">
      <c r="A1622" s="33" t="s">
        <v>517</v>
      </c>
      <c r="B1622" s="33" t="s">
        <v>96</v>
      </c>
      <c r="C1622" s="33" t="s">
        <v>72</v>
      </c>
      <c r="D1622" s="33" t="s">
        <v>168</v>
      </c>
      <c r="E1622" s="16"/>
      <c r="F1622" s="34" t="s">
        <v>43</v>
      </c>
      <c r="G1622" s="17">
        <f t="shared" si="6181"/>
        <v>314.80000000000001</v>
      </c>
      <c r="H1622" s="17">
        <f t="shared" si="6182"/>
        <v>314.80000000000001</v>
      </c>
      <c r="I1622" s="17">
        <f t="shared" si="6233"/>
        <v>314.69999999999999</v>
      </c>
      <c r="J1622" s="17">
        <f t="shared" si="6234"/>
        <v>0</v>
      </c>
      <c r="K1622" s="17">
        <f t="shared" si="6235"/>
        <v>0</v>
      </c>
      <c r="L1622" s="17">
        <f t="shared" si="6236"/>
        <v>0</v>
      </c>
      <c r="M1622" s="17">
        <f t="shared" si="6277"/>
        <v>314.80000000000001</v>
      </c>
      <c r="N1622" s="17">
        <f t="shared" si="6278"/>
        <v>314.80000000000001</v>
      </c>
      <c r="O1622" s="17">
        <f t="shared" si="6279"/>
        <v>314.69999999999999</v>
      </c>
      <c r="P1622" s="17">
        <f t="shared" si="6237"/>
        <v>0</v>
      </c>
      <c r="Q1622" s="17">
        <f t="shared" si="6238"/>
        <v>0</v>
      </c>
      <c r="R1622" s="17">
        <f t="shared" si="6239"/>
        <v>0</v>
      </c>
      <c r="S1622" s="17">
        <f t="shared" si="6240"/>
        <v>0</v>
      </c>
      <c r="T1622" s="17">
        <f t="shared" si="6241"/>
        <v>0</v>
      </c>
      <c r="U1622" s="17">
        <f t="shared" si="6242"/>
        <v>0</v>
      </c>
      <c r="V1622" s="17">
        <f t="shared" si="6243"/>
        <v>0</v>
      </c>
      <c r="W1622" s="17">
        <f t="shared" si="6244"/>
        <v>0</v>
      </c>
      <c r="X1622" s="17">
        <f t="shared" si="6245"/>
        <v>0</v>
      </c>
      <c r="Y1622" s="17">
        <f t="shared" si="6227"/>
        <v>314.80000000000001</v>
      </c>
      <c r="Z1622" s="17">
        <f t="shared" si="6228"/>
        <v>314.80000000000001</v>
      </c>
      <c r="AA1622" s="17">
        <f t="shared" si="6229"/>
        <v>314.69999999999999</v>
      </c>
      <c r="AB1622" s="17">
        <f t="shared" si="6246"/>
        <v>0</v>
      </c>
      <c r="AC1622" s="17">
        <f t="shared" si="6247"/>
        <v>0</v>
      </c>
      <c r="AD1622" s="17">
        <f t="shared" si="6248"/>
        <v>0</v>
      </c>
      <c r="AE1622" s="17">
        <f t="shared" si="6230"/>
        <v>314.80000000000001</v>
      </c>
      <c r="AF1622" s="17">
        <f t="shared" si="6231"/>
        <v>314.80000000000001</v>
      </c>
      <c r="AG1622" s="17">
        <f t="shared" si="6232"/>
        <v>314.69999999999999</v>
      </c>
      <c r="AH1622" s="17">
        <f t="shared" si="6249"/>
        <v>0</v>
      </c>
      <c r="AI1622" s="17">
        <f t="shared" si="6250"/>
        <v>0</v>
      </c>
      <c r="AJ1622" s="17">
        <f t="shared" si="6251"/>
        <v>0</v>
      </c>
      <c r="AK1622" s="17">
        <f t="shared" si="6252"/>
        <v>0</v>
      </c>
      <c r="AL1622" s="17">
        <f t="shared" si="6253"/>
        <v>0</v>
      </c>
      <c r="AM1622" s="17">
        <f t="shared" si="6254"/>
        <v>0</v>
      </c>
      <c r="AN1622" s="17">
        <f t="shared" si="6255"/>
        <v>0</v>
      </c>
      <c r="AO1622" s="17">
        <f t="shared" si="6256"/>
        <v>0</v>
      </c>
      <c r="AP1622" s="17">
        <f t="shared" si="6257"/>
        <v>0</v>
      </c>
      <c r="AQ1622" s="17">
        <f t="shared" si="6258"/>
        <v>0</v>
      </c>
      <c r="AR1622" s="17">
        <f t="shared" si="6259"/>
        <v>0</v>
      </c>
      <c r="AS1622" s="17">
        <f t="shared" si="6260"/>
        <v>0</v>
      </c>
      <c r="AT1622" s="17">
        <f t="shared" si="6261"/>
        <v>0</v>
      </c>
      <c r="AU1622" s="17">
        <f t="shared" si="6262"/>
        <v>0</v>
      </c>
      <c r="AV1622" s="17">
        <f t="shared" si="6263"/>
        <v>0</v>
      </c>
      <c r="AW1622" s="17">
        <f t="shared" si="6129"/>
        <v>314.80000000000001</v>
      </c>
      <c r="AX1622" s="17">
        <f t="shared" si="6130"/>
        <v>314.80000000000001</v>
      </c>
      <c r="AY1622" s="17">
        <f t="shared" si="6131"/>
        <v>314.69999999999999</v>
      </c>
      <c r="AZ1622" s="17">
        <f t="shared" si="6264"/>
        <v>0</v>
      </c>
      <c r="BA1622" s="17">
        <f t="shared" si="6132"/>
        <v>314.80000000000001</v>
      </c>
      <c r="BB1622" s="17">
        <f t="shared" si="6133"/>
        <v>314.80000000000001</v>
      </c>
      <c r="BC1622" s="17">
        <f t="shared" si="6134"/>
        <v>314.69999999999999</v>
      </c>
      <c r="BD1622" s="17">
        <f t="shared" si="6265"/>
        <v>0</v>
      </c>
      <c r="BE1622" s="17">
        <f t="shared" si="6266"/>
        <v>0</v>
      </c>
      <c r="BF1622" s="17">
        <f t="shared" si="6267"/>
        <v>0</v>
      </c>
      <c r="BG1622" s="17">
        <f t="shared" si="6268"/>
        <v>0</v>
      </c>
      <c r="BH1622" s="17">
        <f t="shared" si="6269"/>
        <v>0</v>
      </c>
      <c r="BI1622" s="17">
        <f t="shared" si="6270"/>
        <v>0</v>
      </c>
      <c r="BJ1622" s="17">
        <f t="shared" si="6271"/>
        <v>0</v>
      </c>
      <c r="BK1622" s="17">
        <f t="shared" si="6272"/>
        <v>0</v>
      </c>
      <c r="BL1622" s="17">
        <f t="shared" si="6273"/>
        <v>0</v>
      </c>
      <c r="BM1622" s="17">
        <f t="shared" si="6274"/>
        <v>0</v>
      </c>
      <c r="BN1622" s="17">
        <f t="shared" si="6275"/>
        <v>0</v>
      </c>
      <c r="BO1622" s="17">
        <f t="shared" si="6080"/>
        <v>314.80000000000001</v>
      </c>
      <c r="BP1622" s="17">
        <f t="shared" si="6081"/>
        <v>314.80000000000001</v>
      </c>
      <c r="BQ1622" s="17">
        <f t="shared" si="6082"/>
        <v>314.69999999999999</v>
      </c>
      <c r="BR1622" s="17">
        <f t="shared" si="6276"/>
        <v>0</v>
      </c>
      <c r="BS1622" s="35">
        <v>0</v>
      </c>
      <c r="BT1622" s="35"/>
      <c r="BU1622" s="1"/>
      <c r="BV1622" s="1"/>
      <c r="BW1622" s="1"/>
      <c r="BX1622" s="1"/>
      <c r="BY1622" s="1"/>
      <c r="BZ1622" s="1"/>
      <c r="CA1622" s="1"/>
      <c r="CB1622" s="1"/>
    </row>
    <row r="1623" s="1" customFormat="1">
      <c r="A1623" s="33" t="s">
        <v>517</v>
      </c>
      <c r="B1623" s="33" t="s">
        <v>96</v>
      </c>
      <c r="C1623" s="33" t="s">
        <v>72</v>
      </c>
      <c r="D1623" s="33" t="s">
        <v>193</v>
      </c>
      <c r="E1623" s="16"/>
      <c r="F1623" s="34" t="s">
        <v>194</v>
      </c>
      <c r="G1623" s="17">
        <f t="shared" si="6181"/>
        <v>314.80000000000001</v>
      </c>
      <c r="H1623" s="17">
        <f t="shared" si="6182"/>
        <v>314.80000000000001</v>
      </c>
      <c r="I1623" s="17">
        <f t="shared" si="6233"/>
        <v>314.69999999999999</v>
      </c>
      <c r="J1623" s="17">
        <f t="shared" si="6234"/>
        <v>0</v>
      </c>
      <c r="K1623" s="17">
        <f t="shared" si="6235"/>
        <v>0</v>
      </c>
      <c r="L1623" s="17">
        <f t="shared" si="6236"/>
        <v>0</v>
      </c>
      <c r="M1623" s="17">
        <f t="shared" si="6277"/>
        <v>314.80000000000001</v>
      </c>
      <c r="N1623" s="17">
        <f t="shared" si="6278"/>
        <v>314.80000000000001</v>
      </c>
      <c r="O1623" s="17">
        <f t="shared" si="6279"/>
        <v>314.69999999999999</v>
      </c>
      <c r="P1623" s="17">
        <f t="shared" si="6237"/>
        <v>0</v>
      </c>
      <c r="Q1623" s="17">
        <f t="shared" si="6238"/>
        <v>0</v>
      </c>
      <c r="R1623" s="17">
        <f t="shared" si="6239"/>
        <v>0</v>
      </c>
      <c r="S1623" s="17">
        <f t="shared" si="6240"/>
        <v>0</v>
      </c>
      <c r="T1623" s="17">
        <f t="shared" si="6241"/>
        <v>0</v>
      </c>
      <c r="U1623" s="17">
        <f t="shared" si="6242"/>
        <v>0</v>
      </c>
      <c r="V1623" s="17">
        <f t="shared" si="6243"/>
        <v>0</v>
      </c>
      <c r="W1623" s="17">
        <f t="shared" si="6244"/>
        <v>0</v>
      </c>
      <c r="X1623" s="17">
        <f t="shared" si="6245"/>
        <v>0</v>
      </c>
      <c r="Y1623" s="17">
        <f t="shared" si="6227"/>
        <v>314.80000000000001</v>
      </c>
      <c r="Z1623" s="17">
        <f t="shared" si="6228"/>
        <v>314.80000000000001</v>
      </c>
      <c r="AA1623" s="17">
        <f t="shared" si="6229"/>
        <v>314.69999999999999</v>
      </c>
      <c r="AB1623" s="17">
        <f t="shared" si="6246"/>
        <v>0</v>
      </c>
      <c r="AC1623" s="17">
        <f t="shared" si="6247"/>
        <v>0</v>
      </c>
      <c r="AD1623" s="17">
        <f t="shared" si="6248"/>
        <v>0</v>
      </c>
      <c r="AE1623" s="17">
        <f t="shared" si="6230"/>
        <v>314.80000000000001</v>
      </c>
      <c r="AF1623" s="17">
        <f t="shared" si="6231"/>
        <v>314.80000000000001</v>
      </c>
      <c r="AG1623" s="17">
        <f t="shared" si="6232"/>
        <v>314.69999999999999</v>
      </c>
      <c r="AH1623" s="17">
        <f t="shared" si="6249"/>
        <v>0</v>
      </c>
      <c r="AI1623" s="17">
        <f t="shared" si="6250"/>
        <v>0</v>
      </c>
      <c r="AJ1623" s="17">
        <f t="shared" si="6251"/>
        <v>0</v>
      </c>
      <c r="AK1623" s="17">
        <f t="shared" si="6252"/>
        <v>0</v>
      </c>
      <c r="AL1623" s="17">
        <f t="shared" si="6253"/>
        <v>0</v>
      </c>
      <c r="AM1623" s="17">
        <f t="shared" si="6254"/>
        <v>0</v>
      </c>
      <c r="AN1623" s="17">
        <f t="shared" si="6255"/>
        <v>0</v>
      </c>
      <c r="AO1623" s="17">
        <f t="shared" si="6256"/>
        <v>0</v>
      </c>
      <c r="AP1623" s="17">
        <f t="shared" si="6257"/>
        <v>0</v>
      </c>
      <c r="AQ1623" s="17">
        <f t="shared" si="6258"/>
        <v>0</v>
      </c>
      <c r="AR1623" s="17">
        <f t="shared" si="6259"/>
        <v>0</v>
      </c>
      <c r="AS1623" s="17">
        <f t="shared" si="6260"/>
        <v>0</v>
      </c>
      <c r="AT1623" s="17">
        <f t="shared" si="6261"/>
        <v>0</v>
      </c>
      <c r="AU1623" s="17">
        <f t="shared" si="6262"/>
        <v>0</v>
      </c>
      <c r="AV1623" s="17">
        <f t="shared" si="6263"/>
        <v>0</v>
      </c>
      <c r="AW1623" s="17">
        <f t="shared" si="6129"/>
        <v>314.80000000000001</v>
      </c>
      <c r="AX1623" s="17">
        <f t="shared" si="6130"/>
        <v>314.80000000000001</v>
      </c>
      <c r="AY1623" s="17">
        <f t="shared" si="6131"/>
        <v>314.69999999999999</v>
      </c>
      <c r="AZ1623" s="17">
        <f t="shared" si="6264"/>
        <v>0</v>
      </c>
      <c r="BA1623" s="17">
        <f t="shared" si="6132"/>
        <v>314.80000000000001</v>
      </c>
      <c r="BB1623" s="17">
        <f t="shared" si="6133"/>
        <v>314.80000000000001</v>
      </c>
      <c r="BC1623" s="17">
        <f t="shared" si="6134"/>
        <v>314.69999999999999</v>
      </c>
      <c r="BD1623" s="17">
        <f t="shared" si="6265"/>
        <v>0</v>
      </c>
      <c r="BE1623" s="17">
        <f t="shared" si="6266"/>
        <v>0</v>
      </c>
      <c r="BF1623" s="17">
        <f t="shared" si="6267"/>
        <v>0</v>
      </c>
      <c r="BG1623" s="17">
        <f t="shared" si="6268"/>
        <v>0</v>
      </c>
      <c r="BH1623" s="17">
        <f t="shared" si="6269"/>
        <v>0</v>
      </c>
      <c r="BI1623" s="17">
        <f t="shared" si="6270"/>
        <v>0</v>
      </c>
      <c r="BJ1623" s="17">
        <f t="shared" si="6271"/>
        <v>0</v>
      </c>
      <c r="BK1623" s="17">
        <f t="shared" si="6272"/>
        <v>0</v>
      </c>
      <c r="BL1623" s="17">
        <f t="shared" si="6273"/>
        <v>0</v>
      </c>
      <c r="BM1623" s="17">
        <f t="shared" si="6274"/>
        <v>0</v>
      </c>
      <c r="BN1623" s="17">
        <f t="shared" si="6275"/>
        <v>0</v>
      </c>
      <c r="BO1623" s="17">
        <f t="shared" si="6080"/>
        <v>314.80000000000001</v>
      </c>
      <c r="BP1623" s="17">
        <f t="shared" si="6081"/>
        <v>314.80000000000001</v>
      </c>
      <c r="BQ1623" s="17">
        <f t="shared" si="6082"/>
        <v>314.69999999999999</v>
      </c>
      <c r="BR1623" s="17">
        <f t="shared" si="6276"/>
        <v>0</v>
      </c>
      <c r="BS1623" s="35"/>
      <c r="BT1623" s="35"/>
      <c r="BU1623" s="1"/>
      <c r="BV1623" s="1"/>
      <c r="BW1623" s="1"/>
      <c r="BX1623" s="1"/>
      <c r="BY1623" s="1"/>
      <c r="BZ1623" s="1"/>
      <c r="CA1623" s="1"/>
      <c r="CB1623" s="1"/>
    </row>
    <row r="1624" s="1" customFormat="1">
      <c r="A1624" s="33" t="s">
        <v>517</v>
      </c>
      <c r="B1624" s="33" t="s">
        <v>96</v>
      </c>
      <c r="C1624" s="33" t="s">
        <v>72</v>
      </c>
      <c r="D1624" s="33" t="s">
        <v>209</v>
      </c>
      <c r="E1624" s="16"/>
      <c r="F1624" s="34" t="s">
        <v>210</v>
      </c>
      <c r="G1624" s="17">
        <f t="shared" si="6181"/>
        <v>314.80000000000001</v>
      </c>
      <c r="H1624" s="17">
        <f t="shared" si="6182"/>
        <v>314.80000000000001</v>
      </c>
      <c r="I1624" s="17">
        <f t="shared" si="6233"/>
        <v>314.69999999999999</v>
      </c>
      <c r="J1624" s="17">
        <f t="shared" si="6234"/>
        <v>0</v>
      </c>
      <c r="K1624" s="17">
        <f t="shared" si="6235"/>
        <v>0</v>
      </c>
      <c r="L1624" s="17">
        <f t="shared" si="6236"/>
        <v>0</v>
      </c>
      <c r="M1624" s="17">
        <f t="shared" si="6277"/>
        <v>314.80000000000001</v>
      </c>
      <c r="N1624" s="17">
        <f t="shared" si="6278"/>
        <v>314.80000000000001</v>
      </c>
      <c r="O1624" s="17">
        <f t="shared" si="6279"/>
        <v>314.69999999999999</v>
      </c>
      <c r="P1624" s="17">
        <f t="shared" si="6237"/>
        <v>0</v>
      </c>
      <c r="Q1624" s="17">
        <f t="shared" si="6238"/>
        <v>0</v>
      </c>
      <c r="R1624" s="17">
        <f t="shared" si="6239"/>
        <v>0</v>
      </c>
      <c r="S1624" s="17">
        <f t="shared" si="6240"/>
        <v>0</v>
      </c>
      <c r="T1624" s="17">
        <f t="shared" si="6241"/>
        <v>0</v>
      </c>
      <c r="U1624" s="17">
        <f t="shared" si="6242"/>
        <v>0</v>
      </c>
      <c r="V1624" s="17">
        <f t="shared" si="6243"/>
        <v>0</v>
      </c>
      <c r="W1624" s="17">
        <f t="shared" si="6244"/>
        <v>0</v>
      </c>
      <c r="X1624" s="17">
        <f t="shared" si="6245"/>
        <v>0</v>
      </c>
      <c r="Y1624" s="17">
        <f t="shared" si="6227"/>
        <v>314.80000000000001</v>
      </c>
      <c r="Z1624" s="17">
        <f t="shared" si="6228"/>
        <v>314.80000000000001</v>
      </c>
      <c r="AA1624" s="17">
        <f t="shared" si="6229"/>
        <v>314.69999999999999</v>
      </c>
      <c r="AB1624" s="17">
        <f t="shared" si="6246"/>
        <v>0</v>
      </c>
      <c r="AC1624" s="17">
        <f t="shared" si="6247"/>
        <v>0</v>
      </c>
      <c r="AD1624" s="17">
        <f t="shared" si="6248"/>
        <v>0</v>
      </c>
      <c r="AE1624" s="17">
        <f t="shared" si="6230"/>
        <v>314.80000000000001</v>
      </c>
      <c r="AF1624" s="17">
        <f t="shared" si="6231"/>
        <v>314.80000000000001</v>
      </c>
      <c r="AG1624" s="17">
        <f t="shared" si="6232"/>
        <v>314.69999999999999</v>
      </c>
      <c r="AH1624" s="17">
        <f t="shared" si="6249"/>
        <v>0</v>
      </c>
      <c r="AI1624" s="17">
        <f t="shared" si="6250"/>
        <v>0</v>
      </c>
      <c r="AJ1624" s="17">
        <f t="shared" si="6251"/>
        <v>0</v>
      </c>
      <c r="AK1624" s="17">
        <f t="shared" si="6252"/>
        <v>0</v>
      </c>
      <c r="AL1624" s="17">
        <f t="shared" si="6253"/>
        <v>0</v>
      </c>
      <c r="AM1624" s="17">
        <f t="shared" si="6254"/>
        <v>0</v>
      </c>
      <c r="AN1624" s="17">
        <f t="shared" si="6255"/>
        <v>0</v>
      </c>
      <c r="AO1624" s="17">
        <f t="shared" si="6256"/>
        <v>0</v>
      </c>
      <c r="AP1624" s="17">
        <f t="shared" si="6257"/>
        <v>0</v>
      </c>
      <c r="AQ1624" s="17">
        <f t="shared" si="6258"/>
        <v>0</v>
      </c>
      <c r="AR1624" s="17">
        <f t="shared" si="6259"/>
        <v>0</v>
      </c>
      <c r="AS1624" s="17">
        <f t="shared" si="6260"/>
        <v>0</v>
      </c>
      <c r="AT1624" s="17">
        <f t="shared" si="6261"/>
        <v>0</v>
      </c>
      <c r="AU1624" s="17">
        <f t="shared" si="6262"/>
        <v>0</v>
      </c>
      <c r="AV1624" s="17">
        <f t="shared" si="6263"/>
        <v>0</v>
      </c>
      <c r="AW1624" s="17">
        <f t="shared" si="6129"/>
        <v>314.80000000000001</v>
      </c>
      <c r="AX1624" s="17">
        <f t="shared" si="6130"/>
        <v>314.80000000000001</v>
      </c>
      <c r="AY1624" s="17">
        <f t="shared" si="6131"/>
        <v>314.69999999999999</v>
      </c>
      <c r="AZ1624" s="17">
        <f t="shared" si="6264"/>
        <v>0</v>
      </c>
      <c r="BA1624" s="17">
        <f t="shared" si="6132"/>
        <v>314.80000000000001</v>
      </c>
      <c r="BB1624" s="17">
        <f t="shared" si="6133"/>
        <v>314.80000000000001</v>
      </c>
      <c r="BC1624" s="17">
        <f t="shared" si="6134"/>
        <v>314.69999999999999</v>
      </c>
      <c r="BD1624" s="17">
        <f t="shared" si="6265"/>
        <v>0</v>
      </c>
      <c r="BE1624" s="17">
        <f t="shared" si="6266"/>
        <v>0</v>
      </c>
      <c r="BF1624" s="17">
        <f t="shared" si="6267"/>
        <v>0</v>
      </c>
      <c r="BG1624" s="17">
        <f t="shared" si="6268"/>
        <v>0</v>
      </c>
      <c r="BH1624" s="17">
        <f t="shared" si="6269"/>
        <v>0</v>
      </c>
      <c r="BI1624" s="17">
        <f t="shared" si="6270"/>
        <v>0</v>
      </c>
      <c r="BJ1624" s="17">
        <f t="shared" si="6271"/>
        <v>0</v>
      </c>
      <c r="BK1624" s="17">
        <f t="shared" si="6272"/>
        <v>0</v>
      </c>
      <c r="BL1624" s="17">
        <f t="shared" si="6273"/>
        <v>0</v>
      </c>
      <c r="BM1624" s="17">
        <f t="shared" si="6274"/>
        <v>0</v>
      </c>
      <c r="BN1624" s="17">
        <f t="shared" si="6275"/>
        <v>0</v>
      </c>
      <c r="BO1624" s="17">
        <f t="shared" si="6080"/>
        <v>314.80000000000001</v>
      </c>
      <c r="BP1624" s="17">
        <f t="shared" si="6081"/>
        <v>314.80000000000001</v>
      </c>
      <c r="BQ1624" s="17">
        <f t="shared" si="6082"/>
        <v>314.69999999999999</v>
      </c>
      <c r="BR1624" s="17">
        <f t="shared" si="6276"/>
        <v>0</v>
      </c>
      <c r="BS1624" s="35"/>
      <c r="BT1624" s="35"/>
      <c r="BU1624" s="1"/>
      <c r="BV1624" s="1"/>
      <c r="BW1624" s="1"/>
      <c r="BX1624" s="1"/>
      <c r="BY1624" s="1"/>
      <c r="BZ1624" s="1"/>
      <c r="CA1624" s="1"/>
      <c r="CB1624" s="1"/>
    </row>
    <row r="1625" s="1" customFormat="1">
      <c r="A1625" s="33" t="s">
        <v>517</v>
      </c>
      <c r="B1625" s="33" t="s">
        <v>96</v>
      </c>
      <c r="C1625" s="33" t="s">
        <v>72</v>
      </c>
      <c r="D1625" s="33" t="s">
        <v>209</v>
      </c>
      <c r="E1625" s="15" t="s">
        <v>48</v>
      </c>
      <c r="F1625" s="34" t="s">
        <v>49</v>
      </c>
      <c r="G1625" s="49">
        <v>314.80000000000001</v>
      </c>
      <c r="H1625" s="49">
        <v>314.80000000000001</v>
      </c>
      <c r="I1625" s="49">
        <v>314.69999999999999</v>
      </c>
      <c r="J1625" s="49"/>
      <c r="K1625" s="49"/>
      <c r="L1625" s="49"/>
      <c r="M1625" s="49">
        <f t="shared" si="6277"/>
        <v>314.80000000000001</v>
      </c>
      <c r="N1625" s="49">
        <f t="shared" si="6278"/>
        <v>314.80000000000001</v>
      </c>
      <c r="O1625" s="49">
        <f t="shared" si="6279"/>
        <v>314.69999999999999</v>
      </c>
      <c r="P1625" s="49"/>
      <c r="Q1625" s="49"/>
      <c r="R1625" s="49"/>
      <c r="S1625" s="49"/>
      <c r="T1625" s="49"/>
      <c r="U1625" s="49"/>
      <c r="V1625" s="49"/>
      <c r="W1625" s="49"/>
      <c r="X1625" s="49"/>
      <c r="Y1625" s="17">
        <f t="shared" si="6227"/>
        <v>314.80000000000001</v>
      </c>
      <c r="Z1625" s="17">
        <f t="shared" si="6228"/>
        <v>314.80000000000001</v>
      </c>
      <c r="AA1625" s="17">
        <f t="shared" si="6229"/>
        <v>314.69999999999999</v>
      </c>
      <c r="AB1625" s="49"/>
      <c r="AC1625" s="49"/>
      <c r="AD1625" s="49"/>
      <c r="AE1625" s="17">
        <f t="shared" si="6230"/>
        <v>314.80000000000001</v>
      </c>
      <c r="AF1625" s="17">
        <f t="shared" si="6231"/>
        <v>314.80000000000001</v>
      </c>
      <c r="AG1625" s="17">
        <f t="shared" si="6232"/>
        <v>314.69999999999999</v>
      </c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>
        <f t="shared" si="6129"/>
        <v>314.80000000000001</v>
      </c>
      <c r="AX1625" s="49">
        <f t="shared" si="6130"/>
        <v>314.80000000000001</v>
      </c>
      <c r="AY1625" s="49">
        <f t="shared" si="6131"/>
        <v>314.69999999999999</v>
      </c>
      <c r="AZ1625" s="49"/>
      <c r="BA1625" s="49">
        <f t="shared" si="6132"/>
        <v>314.80000000000001</v>
      </c>
      <c r="BB1625" s="49">
        <f t="shared" si="6133"/>
        <v>314.80000000000001</v>
      </c>
      <c r="BC1625" s="49">
        <f t="shared" si="6134"/>
        <v>314.69999999999999</v>
      </c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>
        <f t="shared" si="6080"/>
        <v>314.80000000000001</v>
      </c>
      <c r="BP1625" s="49">
        <f t="shared" si="6081"/>
        <v>314.80000000000001</v>
      </c>
      <c r="BQ1625" s="49">
        <f t="shared" si="6082"/>
        <v>314.69999999999999</v>
      </c>
      <c r="BR1625" s="49"/>
      <c r="BS1625" s="50"/>
      <c r="BT1625" s="50"/>
      <c r="BU1625" s="1"/>
      <c r="BV1625" s="1"/>
      <c r="BW1625" s="1"/>
      <c r="BX1625" s="1"/>
      <c r="BY1625" s="1"/>
      <c r="BZ1625" s="1"/>
      <c r="CA1625" s="1"/>
      <c r="CB1625" s="1"/>
    </row>
    <row r="1626" s="23" customFormat="1">
      <c r="A1626" s="24" t="s">
        <v>517</v>
      </c>
      <c r="B1626" s="24" t="s">
        <v>178</v>
      </c>
      <c r="C1626" s="24"/>
      <c r="D1626" s="24"/>
      <c r="E1626" s="47"/>
      <c r="F1626" s="25" t="s">
        <v>219</v>
      </c>
      <c r="G1626" s="26">
        <f t="shared" si="6181"/>
        <v>310.39999999999998</v>
      </c>
      <c r="H1626" s="26">
        <f t="shared" si="6182"/>
        <v>310.39999999999998</v>
      </c>
      <c r="I1626" s="26">
        <f t="shared" si="6233"/>
        <v>310.39999999999998</v>
      </c>
      <c r="J1626" s="26">
        <f t="shared" si="6234"/>
        <v>0</v>
      </c>
      <c r="K1626" s="26">
        <f t="shared" si="6235"/>
        <v>0</v>
      </c>
      <c r="L1626" s="26">
        <f t="shared" si="6236"/>
        <v>0</v>
      </c>
      <c r="M1626" s="26">
        <f t="shared" si="6277"/>
        <v>310.39999999999998</v>
      </c>
      <c r="N1626" s="26">
        <f t="shared" si="6278"/>
        <v>310.39999999999998</v>
      </c>
      <c r="O1626" s="26">
        <f t="shared" si="6279"/>
        <v>310.39999999999998</v>
      </c>
      <c r="P1626" s="26">
        <f t="shared" si="6237"/>
        <v>0</v>
      </c>
      <c r="Q1626" s="26">
        <f t="shared" si="6238"/>
        <v>0</v>
      </c>
      <c r="R1626" s="26">
        <f t="shared" si="6239"/>
        <v>0</v>
      </c>
      <c r="S1626" s="26">
        <f t="shared" si="6240"/>
        <v>0</v>
      </c>
      <c r="T1626" s="26">
        <f t="shared" si="6241"/>
        <v>0</v>
      </c>
      <c r="U1626" s="26">
        <f t="shared" si="6242"/>
        <v>0</v>
      </c>
      <c r="V1626" s="26">
        <f t="shared" si="6243"/>
        <v>0</v>
      </c>
      <c r="W1626" s="26">
        <f t="shared" si="6244"/>
        <v>0</v>
      </c>
      <c r="X1626" s="26">
        <f t="shared" si="6245"/>
        <v>0</v>
      </c>
      <c r="Y1626" s="26">
        <f t="shared" si="6227"/>
        <v>310.39999999999998</v>
      </c>
      <c r="Z1626" s="26">
        <f t="shared" si="6228"/>
        <v>310.39999999999998</v>
      </c>
      <c r="AA1626" s="26">
        <f t="shared" si="6229"/>
        <v>310.39999999999998</v>
      </c>
      <c r="AB1626" s="26">
        <f t="shared" si="6246"/>
        <v>0</v>
      </c>
      <c r="AC1626" s="26">
        <f t="shared" si="6247"/>
        <v>0</v>
      </c>
      <c r="AD1626" s="26">
        <f t="shared" si="6248"/>
        <v>0</v>
      </c>
      <c r="AE1626" s="26">
        <f t="shared" si="6230"/>
        <v>310.39999999999998</v>
      </c>
      <c r="AF1626" s="26">
        <f t="shared" si="6231"/>
        <v>310.39999999999998</v>
      </c>
      <c r="AG1626" s="26">
        <f t="shared" si="6232"/>
        <v>310.39999999999998</v>
      </c>
      <c r="AH1626" s="26">
        <f t="shared" si="6249"/>
        <v>0</v>
      </c>
      <c r="AI1626" s="26">
        <f t="shared" si="6250"/>
        <v>0</v>
      </c>
      <c r="AJ1626" s="26">
        <f t="shared" si="6251"/>
        <v>0</v>
      </c>
      <c r="AK1626" s="26">
        <f t="shared" si="6252"/>
        <v>0</v>
      </c>
      <c r="AL1626" s="26">
        <f t="shared" si="6253"/>
        <v>0</v>
      </c>
      <c r="AM1626" s="26">
        <f t="shared" si="6254"/>
        <v>0</v>
      </c>
      <c r="AN1626" s="26">
        <f t="shared" si="6255"/>
        <v>0</v>
      </c>
      <c r="AO1626" s="26">
        <f t="shared" si="6256"/>
        <v>0</v>
      </c>
      <c r="AP1626" s="26">
        <f t="shared" si="6257"/>
        <v>0</v>
      </c>
      <c r="AQ1626" s="26">
        <f t="shared" si="6258"/>
        <v>0</v>
      </c>
      <c r="AR1626" s="26">
        <f t="shared" si="6259"/>
        <v>0</v>
      </c>
      <c r="AS1626" s="26">
        <f t="shared" si="6260"/>
        <v>0</v>
      </c>
      <c r="AT1626" s="26">
        <f t="shared" si="6261"/>
        <v>0</v>
      </c>
      <c r="AU1626" s="26">
        <f t="shared" si="6262"/>
        <v>0</v>
      </c>
      <c r="AV1626" s="26">
        <f t="shared" si="6263"/>
        <v>0</v>
      </c>
      <c r="AW1626" s="26">
        <f t="shared" si="6129"/>
        <v>310.39999999999998</v>
      </c>
      <c r="AX1626" s="26">
        <f t="shared" si="6130"/>
        <v>310.39999999999998</v>
      </c>
      <c r="AY1626" s="26">
        <f t="shared" si="6131"/>
        <v>310.39999999999998</v>
      </c>
      <c r="AZ1626" s="26">
        <f t="shared" si="6264"/>
        <v>0</v>
      </c>
      <c r="BA1626" s="26">
        <f t="shared" si="6132"/>
        <v>310.39999999999998</v>
      </c>
      <c r="BB1626" s="26">
        <f t="shared" si="6133"/>
        <v>310.39999999999998</v>
      </c>
      <c r="BC1626" s="26">
        <f t="shared" si="6134"/>
        <v>310.39999999999998</v>
      </c>
      <c r="BD1626" s="26">
        <f t="shared" si="6265"/>
        <v>0</v>
      </c>
      <c r="BE1626" s="26">
        <f t="shared" si="6266"/>
        <v>0</v>
      </c>
      <c r="BF1626" s="26">
        <f t="shared" si="6267"/>
        <v>0</v>
      </c>
      <c r="BG1626" s="26">
        <f t="shared" si="6268"/>
        <v>0</v>
      </c>
      <c r="BH1626" s="26">
        <f t="shared" si="6269"/>
        <v>0</v>
      </c>
      <c r="BI1626" s="26">
        <f t="shared" si="6270"/>
        <v>0</v>
      </c>
      <c r="BJ1626" s="26">
        <f t="shared" si="6271"/>
        <v>0</v>
      </c>
      <c r="BK1626" s="26">
        <f t="shared" si="6272"/>
        <v>0</v>
      </c>
      <c r="BL1626" s="26">
        <f t="shared" si="6273"/>
        <v>0</v>
      </c>
      <c r="BM1626" s="26">
        <f t="shared" si="6274"/>
        <v>0</v>
      </c>
      <c r="BN1626" s="26">
        <f t="shared" si="6275"/>
        <v>0</v>
      </c>
      <c r="BO1626" s="26">
        <f t="shared" si="6080"/>
        <v>310.39999999999998</v>
      </c>
      <c r="BP1626" s="26">
        <f t="shared" si="6081"/>
        <v>310.39999999999998</v>
      </c>
      <c r="BQ1626" s="26">
        <f t="shared" si="6082"/>
        <v>310.39999999999998</v>
      </c>
      <c r="BR1626" s="26">
        <f t="shared" si="6276"/>
        <v>0</v>
      </c>
      <c r="BS1626" s="27"/>
      <c r="BT1626" s="27"/>
      <c r="BU1626" s="23"/>
      <c r="BV1626" s="23"/>
      <c r="BW1626" s="23"/>
      <c r="BX1626" s="23"/>
      <c r="BY1626" s="23"/>
      <c r="BZ1626" s="23"/>
      <c r="CA1626" s="23"/>
      <c r="CB1626" s="23"/>
    </row>
    <row r="1627" s="28" customFormat="1">
      <c r="A1627" s="29" t="s">
        <v>517</v>
      </c>
      <c r="B1627" s="29" t="s">
        <v>178</v>
      </c>
      <c r="C1627" s="29" t="s">
        <v>178</v>
      </c>
      <c r="D1627" s="29"/>
      <c r="E1627" s="48"/>
      <c r="F1627" s="30" t="s">
        <v>243</v>
      </c>
      <c r="G1627" s="31">
        <f t="shared" si="6181"/>
        <v>310.39999999999998</v>
      </c>
      <c r="H1627" s="31">
        <f t="shared" si="6182"/>
        <v>310.39999999999998</v>
      </c>
      <c r="I1627" s="31">
        <f t="shared" si="6233"/>
        <v>310.39999999999998</v>
      </c>
      <c r="J1627" s="31">
        <f t="shared" si="6234"/>
        <v>0</v>
      </c>
      <c r="K1627" s="31">
        <f t="shared" si="6235"/>
        <v>0</v>
      </c>
      <c r="L1627" s="31">
        <f t="shared" si="6236"/>
        <v>0</v>
      </c>
      <c r="M1627" s="31">
        <f t="shared" si="6277"/>
        <v>310.39999999999998</v>
      </c>
      <c r="N1627" s="31">
        <f t="shared" si="6278"/>
        <v>310.39999999999998</v>
      </c>
      <c r="O1627" s="31">
        <f t="shared" si="6279"/>
        <v>310.39999999999998</v>
      </c>
      <c r="P1627" s="31">
        <f t="shared" si="6237"/>
        <v>0</v>
      </c>
      <c r="Q1627" s="31">
        <f t="shared" si="6238"/>
        <v>0</v>
      </c>
      <c r="R1627" s="31">
        <f t="shared" si="6239"/>
        <v>0</v>
      </c>
      <c r="S1627" s="31">
        <f t="shared" si="6240"/>
        <v>0</v>
      </c>
      <c r="T1627" s="31">
        <f t="shared" si="6241"/>
        <v>0</v>
      </c>
      <c r="U1627" s="31">
        <f t="shared" si="6242"/>
        <v>0</v>
      </c>
      <c r="V1627" s="31">
        <f t="shared" si="6243"/>
        <v>0</v>
      </c>
      <c r="W1627" s="31">
        <f t="shared" si="6244"/>
        <v>0</v>
      </c>
      <c r="X1627" s="31">
        <f t="shared" si="6245"/>
        <v>0</v>
      </c>
      <c r="Y1627" s="31">
        <f t="shared" si="6227"/>
        <v>310.39999999999998</v>
      </c>
      <c r="Z1627" s="31">
        <f t="shared" si="6228"/>
        <v>310.39999999999998</v>
      </c>
      <c r="AA1627" s="31">
        <f t="shared" si="6229"/>
        <v>310.39999999999998</v>
      </c>
      <c r="AB1627" s="31">
        <f t="shared" si="6246"/>
        <v>0</v>
      </c>
      <c r="AC1627" s="31">
        <f t="shared" si="6247"/>
        <v>0</v>
      </c>
      <c r="AD1627" s="31">
        <f t="shared" si="6248"/>
        <v>0</v>
      </c>
      <c r="AE1627" s="31">
        <f t="shared" si="6230"/>
        <v>310.39999999999998</v>
      </c>
      <c r="AF1627" s="31">
        <f t="shared" si="6231"/>
        <v>310.39999999999998</v>
      </c>
      <c r="AG1627" s="31">
        <f t="shared" si="6232"/>
        <v>310.39999999999998</v>
      </c>
      <c r="AH1627" s="31">
        <f t="shared" si="6249"/>
        <v>0</v>
      </c>
      <c r="AI1627" s="31">
        <f t="shared" si="6250"/>
        <v>0</v>
      </c>
      <c r="AJ1627" s="31">
        <f t="shared" si="6251"/>
        <v>0</v>
      </c>
      <c r="AK1627" s="31">
        <f t="shared" si="6252"/>
        <v>0</v>
      </c>
      <c r="AL1627" s="31">
        <f t="shared" si="6253"/>
        <v>0</v>
      </c>
      <c r="AM1627" s="31">
        <f t="shared" si="6254"/>
        <v>0</v>
      </c>
      <c r="AN1627" s="31">
        <f t="shared" si="6255"/>
        <v>0</v>
      </c>
      <c r="AO1627" s="31">
        <f t="shared" si="6256"/>
        <v>0</v>
      </c>
      <c r="AP1627" s="31">
        <f t="shared" si="6257"/>
        <v>0</v>
      </c>
      <c r="AQ1627" s="31">
        <f t="shared" si="6258"/>
        <v>0</v>
      </c>
      <c r="AR1627" s="31">
        <f t="shared" si="6259"/>
        <v>0</v>
      </c>
      <c r="AS1627" s="31">
        <f t="shared" si="6260"/>
        <v>0</v>
      </c>
      <c r="AT1627" s="31">
        <f t="shared" si="6261"/>
        <v>0</v>
      </c>
      <c r="AU1627" s="31">
        <f t="shared" si="6262"/>
        <v>0</v>
      </c>
      <c r="AV1627" s="31">
        <f t="shared" si="6263"/>
        <v>0</v>
      </c>
      <c r="AW1627" s="31">
        <f t="shared" si="6129"/>
        <v>310.39999999999998</v>
      </c>
      <c r="AX1627" s="31">
        <f t="shared" si="6130"/>
        <v>310.39999999999998</v>
      </c>
      <c r="AY1627" s="31">
        <f t="shared" si="6131"/>
        <v>310.39999999999998</v>
      </c>
      <c r="AZ1627" s="31">
        <f t="shared" si="6264"/>
        <v>0</v>
      </c>
      <c r="BA1627" s="31">
        <f t="shared" si="6132"/>
        <v>310.39999999999998</v>
      </c>
      <c r="BB1627" s="31">
        <f t="shared" si="6133"/>
        <v>310.39999999999998</v>
      </c>
      <c r="BC1627" s="31">
        <f t="shared" si="6134"/>
        <v>310.39999999999998</v>
      </c>
      <c r="BD1627" s="31">
        <f t="shared" si="6265"/>
        <v>0</v>
      </c>
      <c r="BE1627" s="31">
        <f t="shared" si="6266"/>
        <v>0</v>
      </c>
      <c r="BF1627" s="31">
        <f t="shared" si="6267"/>
        <v>0</v>
      </c>
      <c r="BG1627" s="31">
        <f t="shared" si="6268"/>
        <v>0</v>
      </c>
      <c r="BH1627" s="31">
        <f t="shared" si="6269"/>
        <v>0</v>
      </c>
      <c r="BI1627" s="31">
        <f t="shared" si="6270"/>
        <v>0</v>
      </c>
      <c r="BJ1627" s="31">
        <f t="shared" si="6271"/>
        <v>0</v>
      </c>
      <c r="BK1627" s="31">
        <f t="shared" si="6272"/>
        <v>0</v>
      </c>
      <c r="BL1627" s="31">
        <f t="shared" si="6273"/>
        <v>0</v>
      </c>
      <c r="BM1627" s="31">
        <f t="shared" si="6274"/>
        <v>0</v>
      </c>
      <c r="BN1627" s="31">
        <f t="shared" si="6275"/>
        <v>0</v>
      </c>
      <c r="BO1627" s="31">
        <f t="shared" si="6080"/>
        <v>310.39999999999998</v>
      </c>
      <c r="BP1627" s="31">
        <f t="shared" si="6081"/>
        <v>310.39999999999998</v>
      </c>
      <c r="BQ1627" s="31">
        <f t="shared" si="6082"/>
        <v>310.39999999999998</v>
      </c>
      <c r="BR1627" s="31">
        <f t="shared" si="6276"/>
        <v>0</v>
      </c>
      <c r="BS1627" s="32"/>
      <c r="BT1627" s="32"/>
      <c r="BU1627" s="28"/>
      <c r="BV1627" s="28"/>
      <c r="BW1627" s="28"/>
      <c r="BX1627" s="28"/>
      <c r="BY1627" s="28"/>
      <c r="BZ1627" s="28"/>
      <c r="CA1627" s="28"/>
      <c r="CB1627" s="28"/>
    </row>
    <row r="1628" s="1" customFormat="1" ht="63">
      <c r="A1628" s="33" t="s">
        <v>517</v>
      </c>
      <c r="B1628" s="33" t="s">
        <v>178</v>
      </c>
      <c r="C1628" s="33" t="s">
        <v>178</v>
      </c>
      <c r="D1628" s="33" t="s">
        <v>84</v>
      </c>
      <c r="E1628" s="38"/>
      <c r="F1628" s="34" t="s">
        <v>85</v>
      </c>
      <c r="G1628" s="17">
        <f t="shared" si="6181"/>
        <v>310.39999999999998</v>
      </c>
      <c r="H1628" s="17">
        <f t="shared" si="6182"/>
        <v>310.39999999999998</v>
      </c>
      <c r="I1628" s="17">
        <f t="shared" si="6233"/>
        <v>310.39999999999998</v>
      </c>
      <c r="J1628" s="17">
        <f t="shared" si="6234"/>
        <v>0</v>
      </c>
      <c r="K1628" s="17">
        <f t="shared" si="6235"/>
        <v>0</v>
      </c>
      <c r="L1628" s="17">
        <f t="shared" si="6236"/>
        <v>0</v>
      </c>
      <c r="M1628" s="17">
        <f t="shared" si="6277"/>
        <v>310.39999999999998</v>
      </c>
      <c r="N1628" s="17">
        <f t="shared" si="6278"/>
        <v>310.39999999999998</v>
      </c>
      <c r="O1628" s="17">
        <f t="shared" si="6279"/>
        <v>310.39999999999998</v>
      </c>
      <c r="P1628" s="17">
        <f t="shared" si="6237"/>
        <v>0</v>
      </c>
      <c r="Q1628" s="17">
        <f t="shared" si="6238"/>
        <v>0</v>
      </c>
      <c r="R1628" s="17">
        <f t="shared" si="6239"/>
        <v>0</v>
      </c>
      <c r="S1628" s="17">
        <f t="shared" si="6240"/>
        <v>0</v>
      </c>
      <c r="T1628" s="17">
        <f t="shared" si="6241"/>
        <v>0</v>
      </c>
      <c r="U1628" s="17">
        <f t="shared" si="6242"/>
        <v>0</v>
      </c>
      <c r="V1628" s="17">
        <f t="shared" si="6243"/>
        <v>0</v>
      </c>
      <c r="W1628" s="17">
        <f t="shared" si="6244"/>
        <v>0</v>
      </c>
      <c r="X1628" s="17">
        <f t="shared" si="6245"/>
        <v>0</v>
      </c>
      <c r="Y1628" s="17">
        <f t="shared" si="6227"/>
        <v>310.39999999999998</v>
      </c>
      <c r="Z1628" s="17">
        <f t="shared" si="6228"/>
        <v>310.39999999999998</v>
      </c>
      <c r="AA1628" s="17">
        <f t="shared" si="6229"/>
        <v>310.39999999999998</v>
      </c>
      <c r="AB1628" s="17">
        <f t="shared" si="6246"/>
        <v>0</v>
      </c>
      <c r="AC1628" s="17">
        <f t="shared" si="6247"/>
        <v>0</v>
      </c>
      <c r="AD1628" s="17">
        <f t="shared" si="6248"/>
        <v>0</v>
      </c>
      <c r="AE1628" s="17">
        <f t="shared" si="6230"/>
        <v>310.39999999999998</v>
      </c>
      <c r="AF1628" s="17">
        <f t="shared" si="6231"/>
        <v>310.39999999999998</v>
      </c>
      <c r="AG1628" s="17">
        <f t="shared" si="6232"/>
        <v>310.39999999999998</v>
      </c>
      <c r="AH1628" s="17">
        <f t="shared" si="6249"/>
        <v>0</v>
      </c>
      <c r="AI1628" s="17">
        <f t="shared" si="6250"/>
        <v>0</v>
      </c>
      <c r="AJ1628" s="17">
        <f t="shared" si="6251"/>
        <v>0</v>
      </c>
      <c r="AK1628" s="17">
        <f t="shared" si="6252"/>
        <v>0</v>
      </c>
      <c r="AL1628" s="17">
        <f t="shared" si="6253"/>
        <v>0</v>
      </c>
      <c r="AM1628" s="17">
        <f t="shared" si="6254"/>
        <v>0</v>
      </c>
      <c r="AN1628" s="17">
        <f t="shared" si="6255"/>
        <v>0</v>
      </c>
      <c r="AO1628" s="17">
        <f t="shared" si="6256"/>
        <v>0</v>
      </c>
      <c r="AP1628" s="17">
        <f t="shared" si="6257"/>
        <v>0</v>
      </c>
      <c r="AQ1628" s="17">
        <f t="shared" si="6258"/>
        <v>0</v>
      </c>
      <c r="AR1628" s="17">
        <f t="shared" si="6259"/>
        <v>0</v>
      </c>
      <c r="AS1628" s="17">
        <f t="shared" si="6260"/>
        <v>0</v>
      </c>
      <c r="AT1628" s="17">
        <f t="shared" si="6261"/>
        <v>0</v>
      </c>
      <c r="AU1628" s="17">
        <f t="shared" si="6262"/>
        <v>0</v>
      </c>
      <c r="AV1628" s="17">
        <f t="shared" si="6263"/>
        <v>0</v>
      </c>
      <c r="AW1628" s="17">
        <f t="shared" si="6129"/>
        <v>310.39999999999998</v>
      </c>
      <c r="AX1628" s="17">
        <f t="shared" si="6130"/>
        <v>310.39999999999998</v>
      </c>
      <c r="AY1628" s="17">
        <f t="shared" si="6131"/>
        <v>310.39999999999998</v>
      </c>
      <c r="AZ1628" s="17">
        <f t="shared" si="6264"/>
        <v>0</v>
      </c>
      <c r="BA1628" s="17">
        <f t="shared" si="6132"/>
        <v>310.39999999999998</v>
      </c>
      <c r="BB1628" s="17">
        <f t="shared" si="6133"/>
        <v>310.39999999999998</v>
      </c>
      <c r="BC1628" s="17">
        <f t="shared" si="6134"/>
        <v>310.39999999999998</v>
      </c>
      <c r="BD1628" s="17">
        <f t="shared" si="6265"/>
        <v>0</v>
      </c>
      <c r="BE1628" s="17">
        <f t="shared" si="6266"/>
        <v>0</v>
      </c>
      <c r="BF1628" s="17">
        <f t="shared" si="6267"/>
        <v>0</v>
      </c>
      <c r="BG1628" s="17">
        <f t="shared" si="6268"/>
        <v>0</v>
      </c>
      <c r="BH1628" s="17">
        <f t="shared" si="6269"/>
        <v>0</v>
      </c>
      <c r="BI1628" s="17">
        <f t="shared" si="6270"/>
        <v>0</v>
      </c>
      <c r="BJ1628" s="17">
        <f t="shared" si="6271"/>
        <v>0</v>
      </c>
      <c r="BK1628" s="17">
        <f t="shared" si="6272"/>
        <v>0</v>
      </c>
      <c r="BL1628" s="17">
        <f t="shared" si="6273"/>
        <v>0</v>
      </c>
      <c r="BM1628" s="17">
        <f t="shared" si="6274"/>
        <v>0</v>
      </c>
      <c r="BN1628" s="17">
        <f t="shared" si="6275"/>
        <v>0</v>
      </c>
      <c r="BO1628" s="17">
        <f t="shared" si="6080"/>
        <v>310.39999999999998</v>
      </c>
      <c r="BP1628" s="17">
        <f t="shared" si="6081"/>
        <v>310.39999999999998</v>
      </c>
      <c r="BQ1628" s="17">
        <f t="shared" si="6082"/>
        <v>310.39999999999998</v>
      </c>
      <c r="BR1628" s="17">
        <f t="shared" si="6276"/>
        <v>0</v>
      </c>
      <c r="BS1628" s="35"/>
      <c r="BT1628" s="35"/>
      <c r="BU1628" s="1"/>
      <c r="BV1628" s="1"/>
      <c r="BW1628" s="1"/>
      <c r="BX1628" s="1"/>
      <c r="BY1628" s="1"/>
      <c r="BZ1628" s="1"/>
      <c r="CA1628" s="1"/>
      <c r="CB1628" s="1"/>
    </row>
    <row r="1629" s="1" customFormat="1" ht="31.5" hidden="1">
      <c r="A1629" s="33" t="s">
        <v>517</v>
      </c>
      <c r="B1629" s="33" t="s">
        <v>178</v>
      </c>
      <c r="C1629" s="33" t="s">
        <v>178</v>
      </c>
      <c r="D1629" s="33" t="s">
        <v>153</v>
      </c>
      <c r="E1629" s="38"/>
      <c r="F1629" s="34" t="s">
        <v>43</v>
      </c>
      <c r="G1629" s="17">
        <f t="shared" si="6181"/>
        <v>310.39999999999998</v>
      </c>
      <c r="H1629" s="17">
        <f t="shared" si="6182"/>
        <v>310.39999999999998</v>
      </c>
      <c r="I1629" s="17">
        <f t="shared" si="6233"/>
        <v>310.39999999999998</v>
      </c>
      <c r="J1629" s="17">
        <f t="shared" si="6234"/>
        <v>0</v>
      </c>
      <c r="K1629" s="17">
        <f t="shared" si="6235"/>
        <v>0</v>
      </c>
      <c r="L1629" s="17">
        <f t="shared" si="6236"/>
        <v>0</v>
      </c>
      <c r="M1629" s="17">
        <f t="shared" si="6277"/>
        <v>310.39999999999998</v>
      </c>
      <c r="N1629" s="17">
        <f t="shared" si="6278"/>
        <v>310.39999999999998</v>
      </c>
      <c r="O1629" s="17">
        <f t="shared" si="6279"/>
        <v>310.39999999999998</v>
      </c>
      <c r="P1629" s="17">
        <f t="shared" si="6237"/>
        <v>0</v>
      </c>
      <c r="Q1629" s="17">
        <f t="shared" si="6238"/>
        <v>0</v>
      </c>
      <c r="R1629" s="17">
        <f t="shared" si="6239"/>
        <v>0</v>
      </c>
      <c r="S1629" s="17">
        <f t="shared" si="6240"/>
        <v>0</v>
      </c>
      <c r="T1629" s="17">
        <f t="shared" si="6241"/>
        <v>0</v>
      </c>
      <c r="U1629" s="17">
        <f t="shared" si="6242"/>
        <v>0</v>
      </c>
      <c r="V1629" s="17">
        <f t="shared" si="6243"/>
        <v>0</v>
      </c>
      <c r="W1629" s="17">
        <f t="shared" si="6244"/>
        <v>0</v>
      </c>
      <c r="X1629" s="17">
        <f t="shared" si="6245"/>
        <v>0</v>
      </c>
      <c r="Y1629" s="17">
        <f t="shared" si="6227"/>
        <v>310.39999999999998</v>
      </c>
      <c r="Z1629" s="17">
        <f t="shared" si="6228"/>
        <v>310.39999999999998</v>
      </c>
      <c r="AA1629" s="17">
        <f t="shared" si="6229"/>
        <v>310.39999999999998</v>
      </c>
      <c r="AB1629" s="17">
        <f t="shared" si="6246"/>
        <v>0</v>
      </c>
      <c r="AC1629" s="17">
        <f t="shared" si="6247"/>
        <v>0</v>
      </c>
      <c r="AD1629" s="17">
        <f t="shared" si="6248"/>
        <v>0</v>
      </c>
      <c r="AE1629" s="17">
        <f t="shared" si="6230"/>
        <v>310.39999999999998</v>
      </c>
      <c r="AF1629" s="17">
        <f t="shared" si="6231"/>
        <v>310.39999999999998</v>
      </c>
      <c r="AG1629" s="17">
        <f t="shared" si="6232"/>
        <v>310.39999999999998</v>
      </c>
      <c r="AH1629" s="17">
        <f t="shared" si="6249"/>
        <v>0</v>
      </c>
      <c r="AI1629" s="17">
        <f t="shared" si="6250"/>
        <v>0</v>
      </c>
      <c r="AJ1629" s="17">
        <f t="shared" si="6251"/>
        <v>0</v>
      </c>
      <c r="AK1629" s="17">
        <f t="shared" si="6252"/>
        <v>0</v>
      </c>
      <c r="AL1629" s="17">
        <f t="shared" si="6253"/>
        <v>0</v>
      </c>
      <c r="AM1629" s="17">
        <f t="shared" si="6254"/>
        <v>0</v>
      </c>
      <c r="AN1629" s="17">
        <f t="shared" si="6255"/>
        <v>0</v>
      </c>
      <c r="AO1629" s="17">
        <f t="shared" si="6256"/>
        <v>0</v>
      </c>
      <c r="AP1629" s="17">
        <f t="shared" si="6257"/>
        <v>0</v>
      </c>
      <c r="AQ1629" s="17">
        <f t="shared" si="6258"/>
        <v>0</v>
      </c>
      <c r="AR1629" s="17">
        <f t="shared" si="6259"/>
        <v>0</v>
      </c>
      <c r="AS1629" s="17">
        <f t="shared" si="6260"/>
        <v>0</v>
      </c>
      <c r="AT1629" s="17">
        <f t="shared" si="6261"/>
        <v>0</v>
      </c>
      <c r="AU1629" s="17">
        <f t="shared" si="6262"/>
        <v>0</v>
      </c>
      <c r="AV1629" s="17">
        <f t="shared" si="6263"/>
        <v>0</v>
      </c>
      <c r="AW1629" s="17">
        <f t="shared" si="6129"/>
        <v>310.39999999999998</v>
      </c>
      <c r="AX1629" s="17">
        <f t="shared" si="6130"/>
        <v>310.39999999999998</v>
      </c>
      <c r="AY1629" s="17">
        <f t="shared" si="6131"/>
        <v>310.39999999999998</v>
      </c>
      <c r="AZ1629" s="17">
        <f t="shared" si="6264"/>
        <v>0</v>
      </c>
      <c r="BA1629" s="17">
        <f t="shared" si="6132"/>
        <v>310.39999999999998</v>
      </c>
      <c r="BB1629" s="17">
        <f t="shared" si="6133"/>
        <v>310.39999999999998</v>
      </c>
      <c r="BC1629" s="17">
        <f t="shared" si="6134"/>
        <v>310.39999999999998</v>
      </c>
      <c r="BD1629" s="17">
        <f t="shared" si="6265"/>
        <v>0</v>
      </c>
      <c r="BE1629" s="17">
        <f t="shared" si="6266"/>
        <v>0</v>
      </c>
      <c r="BF1629" s="17">
        <f t="shared" si="6267"/>
        <v>0</v>
      </c>
      <c r="BG1629" s="17">
        <f t="shared" si="6268"/>
        <v>0</v>
      </c>
      <c r="BH1629" s="17">
        <f t="shared" si="6269"/>
        <v>0</v>
      </c>
      <c r="BI1629" s="17">
        <f t="shared" si="6270"/>
        <v>0</v>
      </c>
      <c r="BJ1629" s="17">
        <f t="shared" si="6271"/>
        <v>0</v>
      </c>
      <c r="BK1629" s="17">
        <f t="shared" si="6272"/>
        <v>0</v>
      </c>
      <c r="BL1629" s="17">
        <f t="shared" si="6273"/>
        <v>0</v>
      </c>
      <c r="BM1629" s="17">
        <f t="shared" si="6274"/>
        <v>0</v>
      </c>
      <c r="BN1629" s="17">
        <f t="shared" si="6275"/>
        <v>0</v>
      </c>
      <c r="BO1629" s="17">
        <f t="shared" si="6080"/>
        <v>310.39999999999998</v>
      </c>
      <c r="BP1629" s="17">
        <f t="shared" si="6081"/>
        <v>310.39999999999998</v>
      </c>
      <c r="BQ1629" s="17">
        <f t="shared" si="6082"/>
        <v>310.39999999999998</v>
      </c>
      <c r="BR1629" s="17">
        <f t="shared" si="6276"/>
        <v>0</v>
      </c>
      <c r="BS1629" s="35">
        <v>0</v>
      </c>
      <c r="BT1629" s="35"/>
      <c r="BU1629" s="1"/>
      <c r="BV1629" s="1"/>
      <c r="BW1629" s="1"/>
      <c r="BX1629" s="1"/>
      <c r="BY1629" s="1"/>
      <c r="BZ1629" s="1"/>
      <c r="CA1629" s="1"/>
      <c r="CB1629" s="1"/>
    </row>
    <row r="1630" s="1" customFormat="1" ht="78.75">
      <c r="A1630" s="33" t="s">
        <v>517</v>
      </c>
      <c r="B1630" s="33" t="s">
        <v>178</v>
      </c>
      <c r="C1630" s="33" t="s">
        <v>178</v>
      </c>
      <c r="D1630" s="33" t="s">
        <v>260</v>
      </c>
      <c r="E1630" s="38"/>
      <c r="F1630" s="34" t="s">
        <v>261</v>
      </c>
      <c r="G1630" s="17">
        <f t="shared" si="6181"/>
        <v>310.39999999999998</v>
      </c>
      <c r="H1630" s="17">
        <f t="shared" si="6182"/>
        <v>310.39999999999998</v>
      </c>
      <c r="I1630" s="17">
        <f t="shared" si="6233"/>
        <v>310.39999999999998</v>
      </c>
      <c r="J1630" s="17">
        <f t="shared" si="6234"/>
        <v>0</v>
      </c>
      <c r="K1630" s="17">
        <f t="shared" si="6235"/>
        <v>0</v>
      </c>
      <c r="L1630" s="17">
        <f t="shared" si="6236"/>
        <v>0</v>
      </c>
      <c r="M1630" s="17">
        <f t="shared" si="6277"/>
        <v>310.39999999999998</v>
      </c>
      <c r="N1630" s="17">
        <f t="shared" si="6278"/>
        <v>310.39999999999998</v>
      </c>
      <c r="O1630" s="17">
        <f t="shared" si="6279"/>
        <v>310.39999999999998</v>
      </c>
      <c r="P1630" s="17">
        <f t="shared" si="6237"/>
        <v>0</v>
      </c>
      <c r="Q1630" s="17">
        <f t="shared" si="6238"/>
        <v>0</v>
      </c>
      <c r="R1630" s="17">
        <f t="shared" si="6239"/>
        <v>0</v>
      </c>
      <c r="S1630" s="17">
        <f t="shared" si="6240"/>
        <v>0</v>
      </c>
      <c r="T1630" s="17">
        <f t="shared" si="6241"/>
        <v>0</v>
      </c>
      <c r="U1630" s="17">
        <f t="shared" si="6242"/>
        <v>0</v>
      </c>
      <c r="V1630" s="17">
        <f t="shared" si="6243"/>
        <v>0</v>
      </c>
      <c r="W1630" s="17">
        <f t="shared" si="6244"/>
        <v>0</v>
      </c>
      <c r="X1630" s="17">
        <f t="shared" si="6245"/>
        <v>0</v>
      </c>
      <c r="Y1630" s="17">
        <f t="shared" si="6227"/>
        <v>310.39999999999998</v>
      </c>
      <c r="Z1630" s="17">
        <f t="shared" si="6228"/>
        <v>310.39999999999998</v>
      </c>
      <c r="AA1630" s="17">
        <f t="shared" si="6229"/>
        <v>310.39999999999998</v>
      </c>
      <c r="AB1630" s="17">
        <f t="shared" si="6246"/>
        <v>0</v>
      </c>
      <c r="AC1630" s="17">
        <f t="shared" si="6247"/>
        <v>0</v>
      </c>
      <c r="AD1630" s="17">
        <f t="shared" si="6248"/>
        <v>0</v>
      </c>
      <c r="AE1630" s="17">
        <f t="shared" si="6230"/>
        <v>310.39999999999998</v>
      </c>
      <c r="AF1630" s="17">
        <f t="shared" si="6231"/>
        <v>310.39999999999998</v>
      </c>
      <c r="AG1630" s="17">
        <f t="shared" si="6232"/>
        <v>310.39999999999998</v>
      </c>
      <c r="AH1630" s="17">
        <f t="shared" si="6249"/>
        <v>0</v>
      </c>
      <c r="AI1630" s="17">
        <f t="shared" si="6250"/>
        <v>0</v>
      </c>
      <c r="AJ1630" s="17">
        <f t="shared" si="6251"/>
        <v>0</v>
      </c>
      <c r="AK1630" s="17">
        <f t="shared" si="6252"/>
        <v>0</v>
      </c>
      <c r="AL1630" s="17">
        <f t="shared" si="6253"/>
        <v>0</v>
      </c>
      <c r="AM1630" s="17">
        <f t="shared" si="6254"/>
        <v>0</v>
      </c>
      <c r="AN1630" s="17">
        <f t="shared" si="6255"/>
        <v>0</v>
      </c>
      <c r="AO1630" s="17">
        <f t="shared" si="6256"/>
        <v>0</v>
      </c>
      <c r="AP1630" s="17">
        <f t="shared" si="6257"/>
        <v>0</v>
      </c>
      <c r="AQ1630" s="17">
        <f t="shared" si="6258"/>
        <v>0</v>
      </c>
      <c r="AR1630" s="17">
        <f t="shared" si="6259"/>
        <v>0</v>
      </c>
      <c r="AS1630" s="17">
        <f t="shared" si="6260"/>
        <v>0</v>
      </c>
      <c r="AT1630" s="17">
        <f t="shared" si="6261"/>
        <v>0</v>
      </c>
      <c r="AU1630" s="17">
        <f t="shared" si="6262"/>
        <v>0</v>
      </c>
      <c r="AV1630" s="17">
        <f t="shared" si="6263"/>
        <v>0</v>
      </c>
      <c r="AW1630" s="17">
        <f t="shared" si="6129"/>
        <v>310.39999999999998</v>
      </c>
      <c r="AX1630" s="17">
        <f t="shared" si="6130"/>
        <v>310.39999999999998</v>
      </c>
      <c r="AY1630" s="17">
        <f t="shared" si="6131"/>
        <v>310.39999999999998</v>
      </c>
      <c r="AZ1630" s="17">
        <f t="shared" si="6264"/>
        <v>0</v>
      </c>
      <c r="BA1630" s="17">
        <f t="shared" si="6132"/>
        <v>310.39999999999998</v>
      </c>
      <c r="BB1630" s="17">
        <f t="shared" si="6133"/>
        <v>310.39999999999998</v>
      </c>
      <c r="BC1630" s="17">
        <f t="shared" si="6134"/>
        <v>310.39999999999998</v>
      </c>
      <c r="BD1630" s="17">
        <f t="shared" si="6265"/>
        <v>0</v>
      </c>
      <c r="BE1630" s="17">
        <f t="shared" si="6266"/>
        <v>0</v>
      </c>
      <c r="BF1630" s="17">
        <f t="shared" si="6267"/>
        <v>0</v>
      </c>
      <c r="BG1630" s="17">
        <f t="shared" si="6268"/>
        <v>0</v>
      </c>
      <c r="BH1630" s="17">
        <f t="shared" si="6269"/>
        <v>0</v>
      </c>
      <c r="BI1630" s="17">
        <f t="shared" si="6270"/>
        <v>0</v>
      </c>
      <c r="BJ1630" s="17">
        <f t="shared" si="6271"/>
        <v>0</v>
      </c>
      <c r="BK1630" s="17">
        <f t="shared" si="6272"/>
        <v>0</v>
      </c>
      <c r="BL1630" s="17">
        <f t="shared" si="6273"/>
        <v>0</v>
      </c>
      <c r="BM1630" s="17">
        <f t="shared" si="6274"/>
        <v>0</v>
      </c>
      <c r="BN1630" s="17">
        <f t="shared" si="6275"/>
        <v>0</v>
      </c>
      <c r="BO1630" s="17">
        <f t="shared" si="6080"/>
        <v>310.39999999999998</v>
      </c>
      <c r="BP1630" s="17">
        <f t="shared" si="6081"/>
        <v>310.39999999999998</v>
      </c>
      <c r="BQ1630" s="17">
        <f t="shared" si="6082"/>
        <v>310.39999999999998</v>
      </c>
      <c r="BR1630" s="17">
        <f t="shared" si="6276"/>
        <v>0</v>
      </c>
      <c r="BS1630" s="35"/>
      <c r="BT1630" s="35"/>
      <c r="BU1630" s="1"/>
      <c r="BV1630" s="1"/>
      <c r="BW1630" s="1"/>
      <c r="BX1630" s="1"/>
      <c r="BY1630" s="1"/>
      <c r="BZ1630" s="1"/>
      <c r="CA1630" s="1"/>
      <c r="CB1630" s="1"/>
    </row>
    <row r="1631" s="1" customFormat="1" ht="157.5">
      <c r="A1631" s="33" t="s">
        <v>517</v>
      </c>
      <c r="B1631" s="33" t="s">
        <v>178</v>
      </c>
      <c r="C1631" s="33" t="s">
        <v>178</v>
      </c>
      <c r="D1631" s="33" t="s">
        <v>477</v>
      </c>
      <c r="E1631" s="38"/>
      <c r="F1631" s="34" t="s">
        <v>478</v>
      </c>
      <c r="G1631" s="17">
        <f t="shared" si="6181"/>
        <v>310.39999999999998</v>
      </c>
      <c r="H1631" s="17">
        <f t="shared" si="6182"/>
        <v>310.39999999999998</v>
      </c>
      <c r="I1631" s="17">
        <f t="shared" si="6233"/>
        <v>310.39999999999998</v>
      </c>
      <c r="J1631" s="17">
        <f t="shared" si="6234"/>
        <v>0</v>
      </c>
      <c r="K1631" s="17">
        <f t="shared" si="6235"/>
        <v>0</v>
      </c>
      <c r="L1631" s="17">
        <f t="shared" si="6236"/>
        <v>0</v>
      </c>
      <c r="M1631" s="17">
        <f t="shared" si="6277"/>
        <v>310.39999999999998</v>
      </c>
      <c r="N1631" s="17">
        <f t="shared" si="6278"/>
        <v>310.39999999999998</v>
      </c>
      <c r="O1631" s="17">
        <f t="shared" si="6279"/>
        <v>310.39999999999998</v>
      </c>
      <c r="P1631" s="17">
        <f t="shared" si="6237"/>
        <v>0</v>
      </c>
      <c r="Q1631" s="17">
        <f t="shared" si="6238"/>
        <v>0</v>
      </c>
      <c r="R1631" s="17">
        <f t="shared" si="6239"/>
        <v>0</v>
      </c>
      <c r="S1631" s="17">
        <f t="shared" si="6240"/>
        <v>0</v>
      </c>
      <c r="T1631" s="17">
        <f t="shared" si="6241"/>
        <v>0</v>
      </c>
      <c r="U1631" s="17">
        <f t="shared" si="6242"/>
        <v>0</v>
      </c>
      <c r="V1631" s="17">
        <f t="shared" si="6243"/>
        <v>0</v>
      </c>
      <c r="W1631" s="17">
        <f t="shared" si="6244"/>
        <v>0</v>
      </c>
      <c r="X1631" s="17">
        <f t="shared" si="6245"/>
        <v>0</v>
      </c>
      <c r="Y1631" s="17">
        <f t="shared" si="6227"/>
        <v>310.39999999999998</v>
      </c>
      <c r="Z1631" s="17">
        <f t="shared" si="6228"/>
        <v>310.39999999999998</v>
      </c>
      <c r="AA1631" s="17">
        <f t="shared" si="6229"/>
        <v>310.39999999999998</v>
      </c>
      <c r="AB1631" s="17">
        <f t="shared" si="6246"/>
        <v>0</v>
      </c>
      <c r="AC1631" s="17">
        <f t="shared" si="6247"/>
        <v>0</v>
      </c>
      <c r="AD1631" s="17">
        <f t="shared" si="6248"/>
        <v>0</v>
      </c>
      <c r="AE1631" s="17">
        <f t="shared" si="6230"/>
        <v>310.39999999999998</v>
      </c>
      <c r="AF1631" s="17">
        <f t="shared" si="6231"/>
        <v>310.39999999999998</v>
      </c>
      <c r="AG1631" s="17">
        <f t="shared" si="6232"/>
        <v>310.39999999999998</v>
      </c>
      <c r="AH1631" s="17">
        <f t="shared" si="6249"/>
        <v>0</v>
      </c>
      <c r="AI1631" s="17">
        <f t="shared" si="6250"/>
        <v>0</v>
      </c>
      <c r="AJ1631" s="17">
        <f t="shared" si="6251"/>
        <v>0</v>
      </c>
      <c r="AK1631" s="17">
        <f t="shared" si="6252"/>
        <v>0</v>
      </c>
      <c r="AL1631" s="17">
        <f t="shared" si="6253"/>
        <v>0</v>
      </c>
      <c r="AM1631" s="17">
        <f t="shared" si="6254"/>
        <v>0</v>
      </c>
      <c r="AN1631" s="17">
        <f t="shared" si="6255"/>
        <v>0</v>
      </c>
      <c r="AO1631" s="17">
        <f t="shared" si="6256"/>
        <v>0</v>
      </c>
      <c r="AP1631" s="17">
        <f t="shared" si="6257"/>
        <v>0</v>
      </c>
      <c r="AQ1631" s="17">
        <f t="shared" si="6258"/>
        <v>0</v>
      </c>
      <c r="AR1631" s="17">
        <f t="shared" si="6259"/>
        <v>0</v>
      </c>
      <c r="AS1631" s="17">
        <f t="shared" si="6260"/>
        <v>0</v>
      </c>
      <c r="AT1631" s="17">
        <f t="shared" si="6261"/>
        <v>0</v>
      </c>
      <c r="AU1631" s="17">
        <f t="shared" si="6262"/>
        <v>0</v>
      </c>
      <c r="AV1631" s="17">
        <f t="shared" si="6263"/>
        <v>0</v>
      </c>
      <c r="AW1631" s="17">
        <f t="shared" si="6129"/>
        <v>310.39999999999998</v>
      </c>
      <c r="AX1631" s="17">
        <f t="shared" si="6130"/>
        <v>310.39999999999998</v>
      </c>
      <c r="AY1631" s="17">
        <f t="shared" si="6131"/>
        <v>310.39999999999998</v>
      </c>
      <c r="AZ1631" s="17">
        <f t="shared" si="6264"/>
        <v>0</v>
      </c>
      <c r="BA1631" s="17">
        <f t="shared" si="6132"/>
        <v>310.39999999999998</v>
      </c>
      <c r="BB1631" s="17">
        <f t="shared" si="6133"/>
        <v>310.39999999999998</v>
      </c>
      <c r="BC1631" s="17">
        <f t="shared" si="6134"/>
        <v>310.39999999999998</v>
      </c>
      <c r="BD1631" s="17">
        <f t="shared" si="6265"/>
        <v>0</v>
      </c>
      <c r="BE1631" s="17">
        <f t="shared" si="6266"/>
        <v>0</v>
      </c>
      <c r="BF1631" s="17">
        <f t="shared" si="6267"/>
        <v>0</v>
      </c>
      <c r="BG1631" s="17">
        <f t="shared" si="6268"/>
        <v>0</v>
      </c>
      <c r="BH1631" s="17">
        <f t="shared" si="6269"/>
        <v>0</v>
      </c>
      <c r="BI1631" s="17">
        <f t="shared" si="6270"/>
        <v>0</v>
      </c>
      <c r="BJ1631" s="17">
        <f t="shared" si="6271"/>
        <v>0</v>
      </c>
      <c r="BK1631" s="17">
        <f t="shared" si="6272"/>
        <v>0</v>
      </c>
      <c r="BL1631" s="17">
        <f t="shared" si="6273"/>
        <v>0</v>
      </c>
      <c r="BM1631" s="17">
        <f t="shared" si="6274"/>
        <v>0</v>
      </c>
      <c r="BN1631" s="17">
        <f t="shared" si="6275"/>
        <v>0</v>
      </c>
      <c r="BO1631" s="17">
        <f t="shared" si="6080"/>
        <v>310.39999999999998</v>
      </c>
      <c r="BP1631" s="17">
        <f t="shared" si="6081"/>
        <v>310.39999999999998</v>
      </c>
      <c r="BQ1631" s="17">
        <f t="shared" si="6082"/>
        <v>310.39999999999998</v>
      </c>
      <c r="BR1631" s="17">
        <f t="shared" si="6276"/>
        <v>0</v>
      </c>
      <c r="BS1631" s="35"/>
      <c r="BT1631" s="35"/>
      <c r="BU1631" s="1"/>
      <c r="BV1631" s="1"/>
      <c r="BW1631" s="1"/>
      <c r="BX1631" s="1"/>
      <c r="BY1631" s="1"/>
      <c r="BZ1631" s="1"/>
      <c r="CA1631" s="1"/>
      <c r="CB1631" s="1"/>
    </row>
    <row r="1632" s="1" customFormat="1">
      <c r="A1632" s="33" t="s">
        <v>517</v>
      </c>
      <c r="B1632" s="33" t="s">
        <v>178</v>
      </c>
      <c r="C1632" s="33" t="s">
        <v>178</v>
      </c>
      <c r="D1632" s="33" t="s">
        <v>477</v>
      </c>
      <c r="E1632" s="33" t="s">
        <v>141</v>
      </c>
      <c r="F1632" s="34" t="s">
        <v>142</v>
      </c>
      <c r="G1632" s="17">
        <v>310.39999999999998</v>
      </c>
      <c r="H1632" s="17">
        <v>310.39999999999998</v>
      </c>
      <c r="I1632" s="17">
        <v>310.39999999999998</v>
      </c>
      <c r="J1632" s="17"/>
      <c r="K1632" s="17"/>
      <c r="L1632" s="17"/>
      <c r="M1632" s="17">
        <f t="shared" si="6277"/>
        <v>310.39999999999998</v>
      </c>
      <c r="N1632" s="17">
        <f t="shared" si="6278"/>
        <v>310.39999999999998</v>
      </c>
      <c r="O1632" s="17">
        <f t="shared" si="6279"/>
        <v>310.39999999999998</v>
      </c>
      <c r="P1632" s="17"/>
      <c r="Q1632" s="17"/>
      <c r="R1632" s="17"/>
      <c r="S1632" s="17"/>
      <c r="T1632" s="17"/>
      <c r="U1632" s="17"/>
      <c r="V1632" s="17"/>
      <c r="W1632" s="17"/>
      <c r="X1632" s="17"/>
      <c r="Y1632" s="17">
        <f t="shared" si="6227"/>
        <v>310.39999999999998</v>
      </c>
      <c r="Z1632" s="17">
        <f t="shared" si="6228"/>
        <v>310.39999999999998</v>
      </c>
      <c r="AA1632" s="17">
        <f t="shared" si="6229"/>
        <v>310.39999999999998</v>
      </c>
      <c r="AB1632" s="17"/>
      <c r="AC1632" s="17"/>
      <c r="AD1632" s="17"/>
      <c r="AE1632" s="17">
        <f t="shared" si="6230"/>
        <v>310.39999999999998</v>
      </c>
      <c r="AF1632" s="17">
        <f t="shared" si="6231"/>
        <v>310.39999999999998</v>
      </c>
      <c r="AG1632" s="17">
        <f t="shared" si="6232"/>
        <v>310.39999999999998</v>
      </c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>
        <f t="shared" si="6129"/>
        <v>310.39999999999998</v>
      </c>
      <c r="AX1632" s="17">
        <f t="shared" si="6130"/>
        <v>310.39999999999998</v>
      </c>
      <c r="AY1632" s="17">
        <f t="shared" si="6131"/>
        <v>310.39999999999998</v>
      </c>
      <c r="AZ1632" s="17"/>
      <c r="BA1632" s="17">
        <f t="shared" si="6132"/>
        <v>310.39999999999998</v>
      </c>
      <c r="BB1632" s="17">
        <f t="shared" si="6133"/>
        <v>310.39999999999998</v>
      </c>
      <c r="BC1632" s="17">
        <f t="shared" si="6134"/>
        <v>310.39999999999998</v>
      </c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>
        <f t="shared" si="6080"/>
        <v>310.39999999999998</v>
      </c>
      <c r="BP1632" s="17">
        <f t="shared" si="6081"/>
        <v>310.39999999999998</v>
      </c>
      <c r="BQ1632" s="17">
        <f t="shared" si="6082"/>
        <v>310.39999999999998</v>
      </c>
      <c r="BR1632" s="17"/>
      <c r="BS1632" s="35"/>
      <c r="BT1632" s="35"/>
      <c r="BU1632" s="1"/>
      <c r="BV1632" s="1"/>
      <c r="BW1632" s="1"/>
      <c r="BX1632" s="1"/>
      <c r="BY1632" s="1"/>
      <c r="BZ1632" s="1"/>
      <c r="CA1632" s="1"/>
      <c r="CB1632" s="1"/>
    </row>
    <row r="1633" s="23" customFormat="1">
      <c r="A1633" s="24" t="s">
        <v>517</v>
      </c>
      <c r="B1633" s="24" t="s">
        <v>81</v>
      </c>
      <c r="C1633" s="24"/>
      <c r="D1633" s="24"/>
      <c r="E1633" s="24"/>
      <c r="F1633" s="25" t="s">
        <v>82</v>
      </c>
      <c r="G1633" s="26">
        <f t="shared" si="6181"/>
        <v>1427.2</v>
      </c>
      <c r="H1633" s="26">
        <f t="shared" si="6182"/>
        <v>1427.2</v>
      </c>
      <c r="I1633" s="26">
        <f t="shared" si="6233"/>
        <v>1427.2</v>
      </c>
      <c r="J1633" s="26">
        <f t="shared" si="6234"/>
        <v>0</v>
      </c>
      <c r="K1633" s="26">
        <f t="shared" si="6235"/>
        <v>0</v>
      </c>
      <c r="L1633" s="26">
        <f t="shared" si="6236"/>
        <v>0</v>
      </c>
      <c r="M1633" s="26">
        <f t="shared" si="6277"/>
        <v>1427.2</v>
      </c>
      <c r="N1633" s="26">
        <f t="shared" si="6278"/>
        <v>1427.2</v>
      </c>
      <c r="O1633" s="26">
        <f t="shared" si="6279"/>
        <v>1427.2</v>
      </c>
      <c r="P1633" s="26">
        <f t="shared" si="6237"/>
        <v>0</v>
      </c>
      <c r="Q1633" s="26">
        <f t="shared" si="6238"/>
        <v>0</v>
      </c>
      <c r="R1633" s="26">
        <f t="shared" si="6239"/>
        <v>0</v>
      </c>
      <c r="S1633" s="26">
        <f t="shared" si="6240"/>
        <v>0</v>
      </c>
      <c r="T1633" s="26">
        <f t="shared" si="6241"/>
        <v>0</v>
      </c>
      <c r="U1633" s="26">
        <f t="shared" si="6242"/>
        <v>0</v>
      </c>
      <c r="V1633" s="26">
        <f t="shared" si="6243"/>
        <v>0</v>
      </c>
      <c r="W1633" s="26">
        <f t="shared" si="6244"/>
        <v>0</v>
      </c>
      <c r="X1633" s="26">
        <f t="shared" si="6245"/>
        <v>0</v>
      </c>
      <c r="Y1633" s="26">
        <f t="shared" si="6227"/>
        <v>1427.2</v>
      </c>
      <c r="Z1633" s="26">
        <f t="shared" si="6228"/>
        <v>1427.2</v>
      </c>
      <c r="AA1633" s="26">
        <f t="shared" si="6229"/>
        <v>1427.2</v>
      </c>
      <c r="AB1633" s="26">
        <f t="shared" si="6246"/>
        <v>0</v>
      </c>
      <c r="AC1633" s="26">
        <f t="shared" si="6247"/>
        <v>0</v>
      </c>
      <c r="AD1633" s="26">
        <f t="shared" si="6248"/>
        <v>0</v>
      </c>
      <c r="AE1633" s="26">
        <f t="shared" si="6230"/>
        <v>1427.2</v>
      </c>
      <c r="AF1633" s="26">
        <f t="shared" si="6231"/>
        <v>1427.2</v>
      </c>
      <c r="AG1633" s="26">
        <f t="shared" si="6232"/>
        <v>1427.2</v>
      </c>
      <c r="AH1633" s="26">
        <f t="shared" si="6249"/>
        <v>0</v>
      </c>
      <c r="AI1633" s="26">
        <f t="shared" si="6250"/>
        <v>0</v>
      </c>
      <c r="AJ1633" s="26">
        <f t="shared" si="6251"/>
        <v>0</v>
      </c>
      <c r="AK1633" s="26">
        <f t="shared" si="6252"/>
        <v>0</v>
      </c>
      <c r="AL1633" s="26">
        <f t="shared" si="6253"/>
        <v>0</v>
      </c>
      <c r="AM1633" s="26">
        <f t="shared" si="6254"/>
        <v>0</v>
      </c>
      <c r="AN1633" s="26">
        <f t="shared" si="6255"/>
        <v>0</v>
      </c>
      <c r="AO1633" s="26">
        <f t="shared" si="6256"/>
        <v>0</v>
      </c>
      <c r="AP1633" s="26">
        <f t="shared" si="6257"/>
        <v>0</v>
      </c>
      <c r="AQ1633" s="26">
        <f t="shared" si="6258"/>
        <v>0</v>
      </c>
      <c r="AR1633" s="26">
        <f t="shared" si="6259"/>
        <v>0</v>
      </c>
      <c r="AS1633" s="26">
        <f t="shared" si="6260"/>
        <v>0</v>
      </c>
      <c r="AT1633" s="26">
        <f t="shared" si="6261"/>
        <v>0</v>
      </c>
      <c r="AU1633" s="26">
        <f t="shared" si="6262"/>
        <v>0</v>
      </c>
      <c r="AV1633" s="26">
        <f t="shared" si="6263"/>
        <v>0</v>
      </c>
      <c r="AW1633" s="26">
        <f t="shared" si="6129"/>
        <v>1427.2</v>
      </c>
      <c r="AX1633" s="26">
        <f t="shared" si="6130"/>
        <v>1427.2</v>
      </c>
      <c r="AY1633" s="26">
        <f t="shared" si="6131"/>
        <v>1427.2</v>
      </c>
      <c r="AZ1633" s="26">
        <f t="shared" si="6264"/>
        <v>0</v>
      </c>
      <c r="BA1633" s="26">
        <f t="shared" si="6132"/>
        <v>1427.2</v>
      </c>
      <c r="BB1633" s="26">
        <f t="shared" si="6133"/>
        <v>1427.2</v>
      </c>
      <c r="BC1633" s="26">
        <f t="shared" si="6134"/>
        <v>1427.2</v>
      </c>
      <c r="BD1633" s="26">
        <f t="shared" si="6265"/>
        <v>0</v>
      </c>
      <c r="BE1633" s="26">
        <f t="shared" si="6266"/>
        <v>0</v>
      </c>
      <c r="BF1633" s="26">
        <f t="shared" si="6267"/>
        <v>0</v>
      </c>
      <c r="BG1633" s="26">
        <f t="shared" si="6268"/>
        <v>0</v>
      </c>
      <c r="BH1633" s="26">
        <f t="shared" si="6269"/>
        <v>0</v>
      </c>
      <c r="BI1633" s="26">
        <f t="shared" si="6270"/>
        <v>0</v>
      </c>
      <c r="BJ1633" s="26">
        <f t="shared" si="6271"/>
        <v>0</v>
      </c>
      <c r="BK1633" s="26">
        <f t="shared" si="6272"/>
        <v>0</v>
      </c>
      <c r="BL1633" s="26">
        <f t="shared" si="6273"/>
        <v>0</v>
      </c>
      <c r="BM1633" s="26">
        <f t="shared" si="6274"/>
        <v>0</v>
      </c>
      <c r="BN1633" s="26">
        <f t="shared" si="6275"/>
        <v>0</v>
      </c>
      <c r="BO1633" s="26">
        <f t="shared" si="6080"/>
        <v>1427.2</v>
      </c>
      <c r="BP1633" s="26">
        <f t="shared" si="6081"/>
        <v>1427.2</v>
      </c>
      <c r="BQ1633" s="26">
        <f t="shared" si="6082"/>
        <v>1427.2</v>
      </c>
      <c r="BR1633" s="26">
        <f t="shared" si="6276"/>
        <v>0</v>
      </c>
      <c r="BS1633" s="27"/>
      <c r="BT1633" s="27"/>
      <c r="BU1633" s="23"/>
      <c r="BV1633" s="23"/>
      <c r="BW1633" s="23"/>
      <c r="BX1633" s="23"/>
      <c r="BY1633" s="23"/>
      <c r="BZ1633" s="23"/>
      <c r="CA1633" s="23"/>
      <c r="CB1633" s="23"/>
    </row>
    <row r="1634" s="28" customFormat="1">
      <c r="A1634" s="29" t="s">
        <v>517</v>
      </c>
      <c r="B1634" s="29" t="s">
        <v>81</v>
      </c>
      <c r="C1634" s="29" t="s">
        <v>36</v>
      </c>
      <c r="D1634" s="29"/>
      <c r="E1634" s="29"/>
      <c r="F1634" s="30" t="s">
        <v>83</v>
      </c>
      <c r="G1634" s="31">
        <f t="shared" si="6181"/>
        <v>1427.2</v>
      </c>
      <c r="H1634" s="31">
        <f t="shared" si="6182"/>
        <v>1427.2</v>
      </c>
      <c r="I1634" s="31">
        <f t="shared" si="6233"/>
        <v>1427.2</v>
      </c>
      <c r="J1634" s="31">
        <f t="shared" si="6234"/>
        <v>0</v>
      </c>
      <c r="K1634" s="31">
        <f t="shared" si="6235"/>
        <v>0</v>
      </c>
      <c r="L1634" s="31">
        <f t="shared" si="6236"/>
        <v>0</v>
      </c>
      <c r="M1634" s="31">
        <f t="shared" si="6277"/>
        <v>1427.2</v>
      </c>
      <c r="N1634" s="31">
        <f t="shared" si="6278"/>
        <v>1427.2</v>
      </c>
      <c r="O1634" s="31">
        <f t="shared" si="6279"/>
        <v>1427.2</v>
      </c>
      <c r="P1634" s="31">
        <f t="shared" si="6237"/>
        <v>0</v>
      </c>
      <c r="Q1634" s="31">
        <f t="shared" si="6238"/>
        <v>0</v>
      </c>
      <c r="R1634" s="31">
        <f t="shared" si="6239"/>
        <v>0</v>
      </c>
      <c r="S1634" s="31">
        <f t="shared" si="6240"/>
        <v>0</v>
      </c>
      <c r="T1634" s="31">
        <f t="shared" si="6241"/>
        <v>0</v>
      </c>
      <c r="U1634" s="31">
        <f t="shared" si="6242"/>
        <v>0</v>
      </c>
      <c r="V1634" s="31">
        <f t="shared" si="6243"/>
        <v>0</v>
      </c>
      <c r="W1634" s="31">
        <f t="shared" si="6244"/>
        <v>0</v>
      </c>
      <c r="X1634" s="31">
        <f t="shared" si="6245"/>
        <v>0</v>
      </c>
      <c r="Y1634" s="31">
        <f t="shared" si="6227"/>
        <v>1427.2</v>
      </c>
      <c r="Z1634" s="31">
        <f t="shared" si="6228"/>
        <v>1427.2</v>
      </c>
      <c r="AA1634" s="31">
        <f t="shared" si="6229"/>
        <v>1427.2</v>
      </c>
      <c r="AB1634" s="31">
        <f t="shared" si="6246"/>
        <v>0</v>
      </c>
      <c r="AC1634" s="31">
        <f t="shared" si="6247"/>
        <v>0</v>
      </c>
      <c r="AD1634" s="31">
        <f t="shared" si="6248"/>
        <v>0</v>
      </c>
      <c r="AE1634" s="31">
        <f t="shared" si="6230"/>
        <v>1427.2</v>
      </c>
      <c r="AF1634" s="31">
        <f t="shared" si="6231"/>
        <v>1427.2</v>
      </c>
      <c r="AG1634" s="31">
        <f t="shared" si="6232"/>
        <v>1427.2</v>
      </c>
      <c r="AH1634" s="31">
        <f t="shared" si="6249"/>
        <v>0</v>
      </c>
      <c r="AI1634" s="31">
        <f t="shared" si="6250"/>
        <v>0</v>
      </c>
      <c r="AJ1634" s="31">
        <f t="shared" si="6251"/>
        <v>0</v>
      </c>
      <c r="AK1634" s="31">
        <f t="shared" si="6252"/>
        <v>0</v>
      </c>
      <c r="AL1634" s="31">
        <f t="shared" si="6253"/>
        <v>0</v>
      </c>
      <c r="AM1634" s="31">
        <f t="shared" si="6254"/>
        <v>0</v>
      </c>
      <c r="AN1634" s="31">
        <f t="shared" si="6255"/>
        <v>0</v>
      </c>
      <c r="AO1634" s="31">
        <f t="shared" si="6256"/>
        <v>0</v>
      </c>
      <c r="AP1634" s="31">
        <f t="shared" si="6257"/>
        <v>0</v>
      </c>
      <c r="AQ1634" s="31">
        <f t="shared" si="6258"/>
        <v>0</v>
      </c>
      <c r="AR1634" s="31">
        <f t="shared" si="6259"/>
        <v>0</v>
      </c>
      <c r="AS1634" s="31">
        <f t="shared" si="6260"/>
        <v>0</v>
      </c>
      <c r="AT1634" s="31">
        <f t="shared" si="6261"/>
        <v>0</v>
      </c>
      <c r="AU1634" s="31">
        <f t="shared" si="6262"/>
        <v>0</v>
      </c>
      <c r="AV1634" s="31">
        <f t="shared" si="6263"/>
        <v>0</v>
      </c>
      <c r="AW1634" s="31">
        <f t="shared" si="6129"/>
        <v>1427.2</v>
      </c>
      <c r="AX1634" s="31">
        <f t="shared" si="6130"/>
        <v>1427.2</v>
      </c>
      <c r="AY1634" s="31">
        <f t="shared" si="6131"/>
        <v>1427.2</v>
      </c>
      <c r="AZ1634" s="31">
        <f t="shared" si="6264"/>
        <v>0</v>
      </c>
      <c r="BA1634" s="31">
        <f t="shared" si="6132"/>
        <v>1427.2</v>
      </c>
      <c r="BB1634" s="31">
        <f t="shared" si="6133"/>
        <v>1427.2</v>
      </c>
      <c r="BC1634" s="31">
        <f t="shared" si="6134"/>
        <v>1427.2</v>
      </c>
      <c r="BD1634" s="31">
        <f t="shared" si="6265"/>
        <v>0</v>
      </c>
      <c r="BE1634" s="31">
        <f t="shared" si="6266"/>
        <v>0</v>
      </c>
      <c r="BF1634" s="31">
        <f t="shared" si="6267"/>
        <v>0</v>
      </c>
      <c r="BG1634" s="31">
        <f t="shared" si="6268"/>
        <v>0</v>
      </c>
      <c r="BH1634" s="31">
        <f t="shared" si="6269"/>
        <v>0</v>
      </c>
      <c r="BI1634" s="31">
        <f t="shared" si="6270"/>
        <v>0</v>
      </c>
      <c r="BJ1634" s="31">
        <f t="shared" si="6271"/>
        <v>0</v>
      </c>
      <c r="BK1634" s="31">
        <f t="shared" si="6272"/>
        <v>0</v>
      </c>
      <c r="BL1634" s="31">
        <f t="shared" si="6273"/>
        <v>0</v>
      </c>
      <c r="BM1634" s="31">
        <f t="shared" si="6274"/>
        <v>0</v>
      </c>
      <c r="BN1634" s="31">
        <f t="shared" si="6275"/>
        <v>0</v>
      </c>
      <c r="BO1634" s="31">
        <f t="shared" si="6080"/>
        <v>1427.2</v>
      </c>
      <c r="BP1634" s="31">
        <f t="shared" si="6081"/>
        <v>1427.2</v>
      </c>
      <c r="BQ1634" s="31">
        <f t="shared" si="6082"/>
        <v>1427.2</v>
      </c>
      <c r="BR1634" s="31">
        <f t="shared" si="6276"/>
        <v>0</v>
      </c>
      <c r="BS1634" s="32"/>
      <c r="BT1634" s="32"/>
      <c r="BU1634" s="28"/>
      <c r="BV1634" s="28"/>
      <c r="BW1634" s="28"/>
      <c r="BX1634" s="28"/>
      <c r="BY1634" s="28"/>
      <c r="BZ1634" s="28"/>
      <c r="CA1634" s="28"/>
      <c r="CB1634" s="28"/>
    </row>
    <row r="1635" s="1" customFormat="1" ht="63">
      <c r="A1635" s="33" t="s">
        <v>517</v>
      </c>
      <c r="B1635" s="33" t="s">
        <v>81</v>
      </c>
      <c r="C1635" s="33" t="s">
        <v>36</v>
      </c>
      <c r="D1635" s="33" t="s">
        <v>84</v>
      </c>
      <c r="E1635" s="38"/>
      <c r="F1635" s="34" t="s">
        <v>85</v>
      </c>
      <c r="G1635" s="17">
        <f t="shared" si="6181"/>
        <v>1427.2</v>
      </c>
      <c r="H1635" s="17">
        <f t="shared" si="6182"/>
        <v>1427.2</v>
      </c>
      <c r="I1635" s="17">
        <f t="shared" si="6233"/>
        <v>1427.2</v>
      </c>
      <c r="J1635" s="17">
        <f t="shared" si="6234"/>
        <v>0</v>
      </c>
      <c r="K1635" s="17">
        <f t="shared" si="6235"/>
        <v>0</v>
      </c>
      <c r="L1635" s="17">
        <f t="shared" si="6236"/>
        <v>0</v>
      </c>
      <c r="M1635" s="17">
        <f t="shared" si="6277"/>
        <v>1427.2</v>
      </c>
      <c r="N1635" s="17">
        <f t="shared" si="6278"/>
        <v>1427.2</v>
      </c>
      <c r="O1635" s="17">
        <f t="shared" si="6279"/>
        <v>1427.2</v>
      </c>
      <c r="P1635" s="17">
        <f t="shared" si="6237"/>
        <v>0</v>
      </c>
      <c r="Q1635" s="17">
        <f t="shared" si="6238"/>
        <v>0</v>
      </c>
      <c r="R1635" s="17">
        <f t="shared" si="6239"/>
        <v>0</v>
      </c>
      <c r="S1635" s="17">
        <f t="shared" si="6240"/>
        <v>0</v>
      </c>
      <c r="T1635" s="17">
        <f t="shared" si="6241"/>
        <v>0</v>
      </c>
      <c r="U1635" s="17">
        <f t="shared" si="6242"/>
        <v>0</v>
      </c>
      <c r="V1635" s="17">
        <f t="shared" si="6243"/>
        <v>0</v>
      </c>
      <c r="W1635" s="17">
        <f t="shared" si="6244"/>
        <v>0</v>
      </c>
      <c r="X1635" s="17">
        <f t="shared" si="6245"/>
        <v>0</v>
      </c>
      <c r="Y1635" s="17">
        <f t="shared" si="6227"/>
        <v>1427.2</v>
      </c>
      <c r="Z1635" s="17">
        <f t="shared" si="6228"/>
        <v>1427.2</v>
      </c>
      <c r="AA1635" s="17">
        <f t="shared" si="6229"/>
        <v>1427.2</v>
      </c>
      <c r="AB1635" s="17">
        <f t="shared" si="6246"/>
        <v>0</v>
      </c>
      <c r="AC1635" s="17">
        <f t="shared" si="6247"/>
        <v>0</v>
      </c>
      <c r="AD1635" s="17">
        <f t="shared" si="6248"/>
        <v>0</v>
      </c>
      <c r="AE1635" s="17">
        <f t="shared" si="6230"/>
        <v>1427.2</v>
      </c>
      <c r="AF1635" s="17">
        <f t="shared" si="6231"/>
        <v>1427.2</v>
      </c>
      <c r="AG1635" s="17">
        <f t="shared" si="6232"/>
        <v>1427.2</v>
      </c>
      <c r="AH1635" s="17">
        <f t="shared" si="6249"/>
        <v>0</v>
      </c>
      <c r="AI1635" s="17">
        <f t="shared" si="6250"/>
        <v>0</v>
      </c>
      <c r="AJ1635" s="17">
        <f t="shared" si="6251"/>
        <v>0</v>
      </c>
      <c r="AK1635" s="17">
        <f t="shared" si="6252"/>
        <v>0</v>
      </c>
      <c r="AL1635" s="17">
        <f t="shared" si="6253"/>
        <v>0</v>
      </c>
      <c r="AM1635" s="17">
        <f t="shared" si="6254"/>
        <v>0</v>
      </c>
      <c r="AN1635" s="17">
        <f t="shared" si="6255"/>
        <v>0</v>
      </c>
      <c r="AO1635" s="17">
        <f t="shared" si="6256"/>
        <v>0</v>
      </c>
      <c r="AP1635" s="17">
        <f t="shared" si="6257"/>
        <v>0</v>
      </c>
      <c r="AQ1635" s="17">
        <f t="shared" si="6258"/>
        <v>0</v>
      </c>
      <c r="AR1635" s="17">
        <f t="shared" si="6259"/>
        <v>0</v>
      </c>
      <c r="AS1635" s="17">
        <f t="shared" si="6260"/>
        <v>0</v>
      </c>
      <c r="AT1635" s="17">
        <f t="shared" si="6261"/>
        <v>0</v>
      </c>
      <c r="AU1635" s="17">
        <f t="shared" si="6262"/>
        <v>0</v>
      </c>
      <c r="AV1635" s="17">
        <f t="shared" si="6263"/>
        <v>0</v>
      </c>
      <c r="AW1635" s="17">
        <f t="shared" si="6129"/>
        <v>1427.2</v>
      </c>
      <c r="AX1635" s="17">
        <f t="shared" si="6130"/>
        <v>1427.2</v>
      </c>
      <c r="AY1635" s="17">
        <f t="shared" si="6131"/>
        <v>1427.2</v>
      </c>
      <c r="AZ1635" s="17">
        <f t="shared" si="6264"/>
        <v>0</v>
      </c>
      <c r="BA1635" s="17">
        <f t="shared" si="6132"/>
        <v>1427.2</v>
      </c>
      <c r="BB1635" s="17">
        <f t="shared" si="6133"/>
        <v>1427.2</v>
      </c>
      <c r="BC1635" s="17">
        <f t="shared" si="6134"/>
        <v>1427.2</v>
      </c>
      <c r="BD1635" s="17">
        <f t="shared" si="6265"/>
        <v>0</v>
      </c>
      <c r="BE1635" s="17">
        <f t="shared" si="6266"/>
        <v>0</v>
      </c>
      <c r="BF1635" s="17">
        <f t="shared" si="6267"/>
        <v>0</v>
      </c>
      <c r="BG1635" s="17">
        <f t="shared" si="6268"/>
        <v>0</v>
      </c>
      <c r="BH1635" s="17">
        <f t="shared" si="6269"/>
        <v>0</v>
      </c>
      <c r="BI1635" s="17">
        <f t="shared" si="6270"/>
        <v>0</v>
      </c>
      <c r="BJ1635" s="17">
        <f t="shared" si="6271"/>
        <v>0</v>
      </c>
      <c r="BK1635" s="17">
        <f t="shared" si="6272"/>
        <v>0</v>
      </c>
      <c r="BL1635" s="17">
        <f t="shared" si="6273"/>
        <v>0</v>
      </c>
      <c r="BM1635" s="17">
        <f t="shared" si="6274"/>
        <v>0</v>
      </c>
      <c r="BN1635" s="17">
        <f t="shared" si="6275"/>
        <v>0</v>
      </c>
      <c r="BO1635" s="17">
        <f t="shared" si="6080"/>
        <v>1427.2</v>
      </c>
      <c r="BP1635" s="17">
        <f t="shared" si="6081"/>
        <v>1427.2</v>
      </c>
      <c r="BQ1635" s="17">
        <f t="shared" si="6082"/>
        <v>1427.2</v>
      </c>
      <c r="BR1635" s="17">
        <f t="shared" si="6276"/>
        <v>0</v>
      </c>
      <c r="BS1635" s="35"/>
      <c r="BT1635" s="35"/>
      <c r="BU1635" s="1"/>
      <c r="BV1635" s="1"/>
      <c r="BW1635" s="1"/>
      <c r="BX1635" s="1"/>
      <c r="BY1635" s="1"/>
      <c r="BZ1635" s="1"/>
      <c r="CA1635" s="1"/>
      <c r="CB1635" s="1"/>
    </row>
    <row r="1636" s="1" customFormat="1" ht="31.5" hidden="1">
      <c r="A1636" s="33" t="s">
        <v>517</v>
      </c>
      <c r="B1636" s="33" t="s">
        <v>81</v>
      </c>
      <c r="C1636" s="33" t="s">
        <v>36</v>
      </c>
      <c r="D1636" s="33" t="s">
        <v>153</v>
      </c>
      <c r="E1636" s="38"/>
      <c r="F1636" s="34" t="s">
        <v>43</v>
      </c>
      <c r="G1636" s="17">
        <f t="shared" si="6181"/>
        <v>1427.2</v>
      </c>
      <c r="H1636" s="17">
        <f t="shared" si="6182"/>
        <v>1427.2</v>
      </c>
      <c r="I1636" s="17">
        <f t="shared" si="6233"/>
        <v>1427.2</v>
      </c>
      <c r="J1636" s="17">
        <f t="shared" si="6234"/>
        <v>0</v>
      </c>
      <c r="K1636" s="17">
        <f t="shared" si="6235"/>
        <v>0</v>
      </c>
      <c r="L1636" s="17">
        <f t="shared" si="6236"/>
        <v>0</v>
      </c>
      <c r="M1636" s="17">
        <f t="shared" si="6277"/>
        <v>1427.2</v>
      </c>
      <c r="N1636" s="17">
        <f t="shared" si="6278"/>
        <v>1427.2</v>
      </c>
      <c r="O1636" s="17">
        <f t="shared" si="6279"/>
        <v>1427.2</v>
      </c>
      <c r="P1636" s="17">
        <f t="shared" si="6237"/>
        <v>0</v>
      </c>
      <c r="Q1636" s="17">
        <f t="shared" si="6238"/>
        <v>0</v>
      </c>
      <c r="R1636" s="17">
        <f t="shared" si="6239"/>
        <v>0</v>
      </c>
      <c r="S1636" s="17">
        <f t="shared" si="6240"/>
        <v>0</v>
      </c>
      <c r="T1636" s="17">
        <f t="shared" si="6241"/>
        <v>0</v>
      </c>
      <c r="U1636" s="17">
        <f t="shared" si="6242"/>
        <v>0</v>
      </c>
      <c r="V1636" s="17">
        <f t="shared" si="6243"/>
        <v>0</v>
      </c>
      <c r="W1636" s="17">
        <f t="shared" si="6244"/>
        <v>0</v>
      </c>
      <c r="X1636" s="17">
        <f t="shared" si="6245"/>
        <v>0</v>
      </c>
      <c r="Y1636" s="17">
        <f t="shared" si="6227"/>
        <v>1427.2</v>
      </c>
      <c r="Z1636" s="17">
        <f t="shared" si="6228"/>
        <v>1427.2</v>
      </c>
      <c r="AA1636" s="17">
        <f t="shared" si="6229"/>
        <v>1427.2</v>
      </c>
      <c r="AB1636" s="17">
        <f t="shared" si="6246"/>
        <v>0</v>
      </c>
      <c r="AC1636" s="17">
        <f t="shared" si="6247"/>
        <v>0</v>
      </c>
      <c r="AD1636" s="17">
        <f t="shared" si="6248"/>
        <v>0</v>
      </c>
      <c r="AE1636" s="17">
        <f t="shared" si="6230"/>
        <v>1427.2</v>
      </c>
      <c r="AF1636" s="17">
        <f t="shared" si="6231"/>
        <v>1427.2</v>
      </c>
      <c r="AG1636" s="17">
        <f t="shared" si="6232"/>
        <v>1427.2</v>
      </c>
      <c r="AH1636" s="17">
        <f t="shared" si="6249"/>
        <v>0</v>
      </c>
      <c r="AI1636" s="17">
        <f t="shared" si="6250"/>
        <v>0</v>
      </c>
      <c r="AJ1636" s="17">
        <f t="shared" si="6251"/>
        <v>0</v>
      </c>
      <c r="AK1636" s="17">
        <f t="shared" si="6252"/>
        <v>0</v>
      </c>
      <c r="AL1636" s="17">
        <f t="shared" si="6253"/>
        <v>0</v>
      </c>
      <c r="AM1636" s="17">
        <f t="shared" si="6254"/>
        <v>0</v>
      </c>
      <c r="AN1636" s="17">
        <f t="shared" si="6255"/>
        <v>0</v>
      </c>
      <c r="AO1636" s="17">
        <f t="shared" si="6256"/>
        <v>0</v>
      </c>
      <c r="AP1636" s="17">
        <f t="shared" si="6257"/>
        <v>0</v>
      </c>
      <c r="AQ1636" s="17">
        <f t="shared" si="6258"/>
        <v>0</v>
      </c>
      <c r="AR1636" s="17">
        <f t="shared" si="6259"/>
        <v>0</v>
      </c>
      <c r="AS1636" s="17">
        <f t="shared" si="6260"/>
        <v>0</v>
      </c>
      <c r="AT1636" s="17">
        <f t="shared" si="6261"/>
        <v>0</v>
      </c>
      <c r="AU1636" s="17">
        <f t="shared" si="6262"/>
        <v>0</v>
      </c>
      <c r="AV1636" s="17">
        <f t="shared" si="6263"/>
        <v>0</v>
      </c>
      <c r="AW1636" s="17">
        <f t="shared" si="6129"/>
        <v>1427.2</v>
      </c>
      <c r="AX1636" s="17">
        <f t="shared" si="6130"/>
        <v>1427.2</v>
      </c>
      <c r="AY1636" s="17">
        <f t="shared" si="6131"/>
        <v>1427.2</v>
      </c>
      <c r="AZ1636" s="17">
        <f t="shared" si="6264"/>
        <v>0</v>
      </c>
      <c r="BA1636" s="17">
        <f t="shared" si="6132"/>
        <v>1427.2</v>
      </c>
      <c r="BB1636" s="17">
        <f t="shared" si="6133"/>
        <v>1427.2</v>
      </c>
      <c r="BC1636" s="17">
        <f t="shared" si="6134"/>
        <v>1427.2</v>
      </c>
      <c r="BD1636" s="17">
        <f t="shared" si="6265"/>
        <v>0</v>
      </c>
      <c r="BE1636" s="17">
        <f t="shared" si="6266"/>
        <v>0</v>
      </c>
      <c r="BF1636" s="17">
        <f t="shared" si="6267"/>
        <v>0</v>
      </c>
      <c r="BG1636" s="17">
        <f t="shared" si="6268"/>
        <v>0</v>
      </c>
      <c r="BH1636" s="17">
        <f t="shared" si="6269"/>
        <v>0</v>
      </c>
      <c r="BI1636" s="17">
        <f t="shared" si="6270"/>
        <v>0</v>
      </c>
      <c r="BJ1636" s="17">
        <f t="shared" si="6271"/>
        <v>0</v>
      </c>
      <c r="BK1636" s="17">
        <f t="shared" si="6272"/>
        <v>0</v>
      </c>
      <c r="BL1636" s="17">
        <f t="shared" si="6273"/>
        <v>0</v>
      </c>
      <c r="BM1636" s="17">
        <f t="shared" si="6274"/>
        <v>0</v>
      </c>
      <c r="BN1636" s="17">
        <f t="shared" si="6275"/>
        <v>0</v>
      </c>
      <c r="BO1636" s="17">
        <f t="shared" si="6080"/>
        <v>1427.2</v>
      </c>
      <c r="BP1636" s="17">
        <f t="shared" si="6081"/>
        <v>1427.2</v>
      </c>
      <c r="BQ1636" s="17">
        <f t="shared" si="6082"/>
        <v>1427.2</v>
      </c>
      <c r="BR1636" s="17">
        <f t="shared" si="6276"/>
        <v>0</v>
      </c>
      <c r="BS1636" s="35">
        <v>0</v>
      </c>
      <c r="BT1636" s="35"/>
      <c r="BU1636" s="1"/>
      <c r="BV1636" s="1"/>
      <c r="BW1636" s="1"/>
      <c r="BX1636" s="1"/>
      <c r="BY1636" s="1"/>
      <c r="BZ1636" s="1"/>
      <c r="CA1636" s="1"/>
      <c r="CB1636" s="1"/>
    </row>
    <row r="1637" s="1" customFormat="1" ht="63">
      <c r="A1637" s="33" t="s">
        <v>517</v>
      </c>
      <c r="B1637" s="33" t="s">
        <v>81</v>
      </c>
      <c r="C1637" s="33" t="s">
        <v>36</v>
      </c>
      <c r="D1637" s="33" t="s">
        <v>154</v>
      </c>
      <c r="E1637" s="38"/>
      <c r="F1637" s="34" t="s">
        <v>155</v>
      </c>
      <c r="G1637" s="17">
        <f t="shared" si="6181"/>
        <v>1427.2</v>
      </c>
      <c r="H1637" s="17">
        <f t="shared" si="6182"/>
        <v>1427.2</v>
      </c>
      <c r="I1637" s="17">
        <f t="shared" si="6233"/>
        <v>1427.2</v>
      </c>
      <c r="J1637" s="17">
        <f t="shared" si="6234"/>
        <v>0</v>
      </c>
      <c r="K1637" s="17">
        <f t="shared" si="6235"/>
        <v>0</v>
      </c>
      <c r="L1637" s="17">
        <f t="shared" si="6236"/>
        <v>0</v>
      </c>
      <c r="M1637" s="17">
        <f t="shared" si="6277"/>
        <v>1427.2</v>
      </c>
      <c r="N1637" s="17">
        <f t="shared" si="6278"/>
        <v>1427.2</v>
      </c>
      <c r="O1637" s="17">
        <f t="shared" si="6279"/>
        <v>1427.2</v>
      </c>
      <c r="P1637" s="17">
        <f t="shared" si="6237"/>
        <v>0</v>
      </c>
      <c r="Q1637" s="17">
        <f t="shared" si="6238"/>
        <v>0</v>
      </c>
      <c r="R1637" s="17">
        <f t="shared" si="6239"/>
        <v>0</v>
      </c>
      <c r="S1637" s="17">
        <f t="shared" si="6240"/>
        <v>0</v>
      </c>
      <c r="T1637" s="17">
        <f t="shared" si="6241"/>
        <v>0</v>
      </c>
      <c r="U1637" s="17">
        <f t="shared" si="6242"/>
        <v>0</v>
      </c>
      <c r="V1637" s="17">
        <f t="shared" si="6243"/>
        <v>0</v>
      </c>
      <c r="W1637" s="17">
        <f t="shared" si="6244"/>
        <v>0</v>
      </c>
      <c r="X1637" s="17">
        <f t="shared" si="6245"/>
        <v>0</v>
      </c>
      <c r="Y1637" s="17">
        <f t="shared" si="6227"/>
        <v>1427.2</v>
      </c>
      <c r="Z1637" s="17">
        <f t="shared" si="6228"/>
        <v>1427.2</v>
      </c>
      <c r="AA1637" s="17">
        <f t="shared" si="6229"/>
        <v>1427.2</v>
      </c>
      <c r="AB1637" s="17">
        <f t="shared" si="6246"/>
        <v>0</v>
      </c>
      <c r="AC1637" s="17">
        <f t="shared" si="6247"/>
        <v>0</v>
      </c>
      <c r="AD1637" s="17">
        <f t="shared" si="6248"/>
        <v>0</v>
      </c>
      <c r="AE1637" s="17">
        <f t="shared" si="6230"/>
        <v>1427.2</v>
      </c>
      <c r="AF1637" s="17">
        <f t="shared" si="6231"/>
        <v>1427.2</v>
      </c>
      <c r="AG1637" s="17">
        <f t="shared" si="6232"/>
        <v>1427.2</v>
      </c>
      <c r="AH1637" s="17">
        <f t="shared" si="6249"/>
        <v>0</v>
      </c>
      <c r="AI1637" s="17">
        <f t="shared" si="6250"/>
        <v>0</v>
      </c>
      <c r="AJ1637" s="17">
        <f t="shared" si="6251"/>
        <v>0</v>
      </c>
      <c r="AK1637" s="17">
        <f t="shared" si="6252"/>
        <v>0</v>
      </c>
      <c r="AL1637" s="17">
        <f t="shared" si="6253"/>
        <v>0</v>
      </c>
      <c r="AM1637" s="17">
        <f t="shared" si="6254"/>
        <v>0</v>
      </c>
      <c r="AN1637" s="17">
        <f t="shared" si="6255"/>
        <v>0</v>
      </c>
      <c r="AO1637" s="17">
        <f t="shared" si="6256"/>
        <v>0</v>
      </c>
      <c r="AP1637" s="17">
        <f t="shared" si="6257"/>
        <v>0</v>
      </c>
      <c r="AQ1637" s="17">
        <f t="shared" si="6258"/>
        <v>0</v>
      </c>
      <c r="AR1637" s="17">
        <f t="shared" si="6259"/>
        <v>0</v>
      </c>
      <c r="AS1637" s="17">
        <f t="shared" si="6260"/>
        <v>0</v>
      </c>
      <c r="AT1637" s="17">
        <f t="shared" si="6261"/>
        <v>0</v>
      </c>
      <c r="AU1637" s="17">
        <f t="shared" si="6262"/>
        <v>0</v>
      </c>
      <c r="AV1637" s="17">
        <f t="shared" si="6263"/>
        <v>0</v>
      </c>
      <c r="AW1637" s="17">
        <f t="shared" si="6129"/>
        <v>1427.2</v>
      </c>
      <c r="AX1637" s="17">
        <f t="shared" si="6130"/>
        <v>1427.2</v>
      </c>
      <c r="AY1637" s="17">
        <f t="shared" si="6131"/>
        <v>1427.2</v>
      </c>
      <c r="AZ1637" s="17">
        <f t="shared" si="6264"/>
        <v>0</v>
      </c>
      <c r="BA1637" s="17">
        <f t="shared" si="6132"/>
        <v>1427.2</v>
      </c>
      <c r="BB1637" s="17">
        <f t="shared" si="6133"/>
        <v>1427.2</v>
      </c>
      <c r="BC1637" s="17">
        <f t="shared" si="6134"/>
        <v>1427.2</v>
      </c>
      <c r="BD1637" s="17">
        <f t="shared" si="6265"/>
        <v>0</v>
      </c>
      <c r="BE1637" s="17">
        <f t="shared" si="6266"/>
        <v>0</v>
      </c>
      <c r="BF1637" s="17">
        <f t="shared" si="6267"/>
        <v>0</v>
      </c>
      <c r="BG1637" s="17">
        <f t="shared" si="6268"/>
        <v>0</v>
      </c>
      <c r="BH1637" s="17">
        <f t="shared" si="6269"/>
        <v>0</v>
      </c>
      <c r="BI1637" s="17">
        <f t="shared" si="6270"/>
        <v>0</v>
      </c>
      <c r="BJ1637" s="17">
        <f t="shared" si="6271"/>
        <v>0</v>
      </c>
      <c r="BK1637" s="17">
        <f t="shared" si="6272"/>
        <v>0</v>
      </c>
      <c r="BL1637" s="17">
        <f t="shared" si="6273"/>
        <v>0</v>
      </c>
      <c r="BM1637" s="17">
        <f t="shared" si="6274"/>
        <v>0</v>
      </c>
      <c r="BN1637" s="17">
        <f t="shared" si="6275"/>
        <v>0</v>
      </c>
      <c r="BO1637" s="17">
        <f t="shared" si="6080"/>
        <v>1427.2</v>
      </c>
      <c r="BP1637" s="17">
        <f t="shared" si="6081"/>
        <v>1427.2</v>
      </c>
      <c r="BQ1637" s="17">
        <f t="shared" si="6082"/>
        <v>1427.2</v>
      </c>
      <c r="BR1637" s="17">
        <f t="shared" si="6276"/>
        <v>0</v>
      </c>
      <c r="BS1637" s="35"/>
      <c r="BT1637" s="35"/>
      <c r="BU1637" s="1"/>
      <c r="BV1637" s="1"/>
      <c r="BW1637" s="1"/>
      <c r="BX1637" s="1"/>
      <c r="BY1637" s="1"/>
      <c r="BZ1637" s="1"/>
      <c r="CA1637" s="1"/>
      <c r="CB1637" s="1"/>
    </row>
    <row r="1638" s="1" customFormat="1" ht="78.75">
      <c r="A1638" s="33" t="s">
        <v>517</v>
      </c>
      <c r="B1638" s="33" t="s">
        <v>81</v>
      </c>
      <c r="C1638" s="33" t="s">
        <v>36</v>
      </c>
      <c r="D1638" s="33" t="s">
        <v>156</v>
      </c>
      <c r="E1638" s="38"/>
      <c r="F1638" s="34" t="s">
        <v>157</v>
      </c>
      <c r="G1638" s="17">
        <f t="shared" si="6181"/>
        <v>1427.2</v>
      </c>
      <c r="H1638" s="17">
        <f t="shared" si="6182"/>
        <v>1427.2</v>
      </c>
      <c r="I1638" s="17">
        <f t="shared" si="6233"/>
        <v>1427.2</v>
      </c>
      <c r="J1638" s="17">
        <f t="shared" si="6234"/>
        <v>0</v>
      </c>
      <c r="K1638" s="17">
        <f t="shared" si="6235"/>
        <v>0</v>
      </c>
      <c r="L1638" s="17">
        <f t="shared" si="6236"/>
        <v>0</v>
      </c>
      <c r="M1638" s="17">
        <f t="shared" si="6277"/>
        <v>1427.2</v>
      </c>
      <c r="N1638" s="17">
        <f t="shared" si="6278"/>
        <v>1427.2</v>
      </c>
      <c r="O1638" s="17">
        <f t="shared" si="6279"/>
        <v>1427.2</v>
      </c>
      <c r="P1638" s="17">
        <f t="shared" si="6237"/>
        <v>0</v>
      </c>
      <c r="Q1638" s="17">
        <f t="shared" si="6238"/>
        <v>0</v>
      </c>
      <c r="R1638" s="17">
        <f t="shared" si="6239"/>
        <v>0</v>
      </c>
      <c r="S1638" s="17">
        <f t="shared" si="6240"/>
        <v>0</v>
      </c>
      <c r="T1638" s="17">
        <f t="shared" si="6241"/>
        <v>0</v>
      </c>
      <c r="U1638" s="17">
        <f t="shared" si="6242"/>
        <v>0</v>
      </c>
      <c r="V1638" s="17">
        <f t="shared" si="6243"/>
        <v>0</v>
      </c>
      <c r="W1638" s="17">
        <f t="shared" si="6244"/>
        <v>0</v>
      </c>
      <c r="X1638" s="17">
        <f t="shared" si="6245"/>
        <v>0</v>
      </c>
      <c r="Y1638" s="17">
        <f t="shared" si="6227"/>
        <v>1427.2</v>
      </c>
      <c r="Z1638" s="17">
        <f t="shared" si="6228"/>
        <v>1427.2</v>
      </c>
      <c r="AA1638" s="17">
        <f t="shared" si="6229"/>
        <v>1427.2</v>
      </c>
      <c r="AB1638" s="17">
        <f t="shared" si="6246"/>
        <v>0</v>
      </c>
      <c r="AC1638" s="17">
        <f t="shared" si="6247"/>
        <v>0</v>
      </c>
      <c r="AD1638" s="17">
        <f t="shared" si="6248"/>
        <v>0</v>
      </c>
      <c r="AE1638" s="17">
        <f t="shared" si="6230"/>
        <v>1427.2</v>
      </c>
      <c r="AF1638" s="17">
        <f t="shared" si="6231"/>
        <v>1427.2</v>
      </c>
      <c r="AG1638" s="17">
        <f t="shared" si="6232"/>
        <v>1427.2</v>
      </c>
      <c r="AH1638" s="17">
        <f t="shared" si="6249"/>
        <v>0</v>
      </c>
      <c r="AI1638" s="17">
        <f t="shared" si="6250"/>
        <v>0</v>
      </c>
      <c r="AJ1638" s="17">
        <f t="shared" si="6251"/>
        <v>0</v>
      </c>
      <c r="AK1638" s="17">
        <f t="shared" si="6252"/>
        <v>0</v>
      </c>
      <c r="AL1638" s="17">
        <f t="shared" si="6253"/>
        <v>0</v>
      </c>
      <c r="AM1638" s="17">
        <f t="shared" si="6254"/>
        <v>0</v>
      </c>
      <c r="AN1638" s="17">
        <f t="shared" si="6255"/>
        <v>0</v>
      </c>
      <c r="AO1638" s="17">
        <f t="shared" si="6256"/>
        <v>0</v>
      </c>
      <c r="AP1638" s="17">
        <f t="shared" si="6257"/>
        <v>0</v>
      </c>
      <c r="AQ1638" s="17">
        <f t="shared" si="6258"/>
        <v>0</v>
      </c>
      <c r="AR1638" s="17">
        <f t="shared" si="6259"/>
        <v>0</v>
      </c>
      <c r="AS1638" s="17">
        <f t="shared" si="6260"/>
        <v>0</v>
      </c>
      <c r="AT1638" s="17">
        <f t="shared" si="6261"/>
        <v>0</v>
      </c>
      <c r="AU1638" s="17">
        <f t="shared" si="6262"/>
        <v>0</v>
      </c>
      <c r="AV1638" s="17">
        <f t="shared" si="6263"/>
        <v>0</v>
      </c>
      <c r="AW1638" s="17">
        <f t="shared" si="6129"/>
        <v>1427.2</v>
      </c>
      <c r="AX1638" s="17">
        <f t="shared" si="6130"/>
        <v>1427.2</v>
      </c>
      <c r="AY1638" s="17">
        <f t="shared" si="6131"/>
        <v>1427.2</v>
      </c>
      <c r="AZ1638" s="17">
        <f t="shared" si="6264"/>
        <v>0</v>
      </c>
      <c r="BA1638" s="17">
        <f t="shared" si="6132"/>
        <v>1427.2</v>
      </c>
      <c r="BB1638" s="17">
        <f t="shared" si="6133"/>
        <v>1427.2</v>
      </c>
      <c r="BC1638" s="17">
        <f t="shared" si="6134"/>
        <v>1427.2</v>
      </c>
      <c r="BD1638" s="17">
        <f t="shared" si="6265"/>
        <v>0</v>
      </c>
      <c r="BE1638" s="17">
        <f t="shared" si="6266"/>
        <v>0</v>
      </c>
      <c r="BF1638" s="17">
        <f t="shared" si="6267"/>
        <v>0</v>
      </c>
      <c r="BG1638" s="17">
        <f t="shared" si="6268"/>
        <v>0</v>
      </c>
      <c r="BH1638" s="17">
        <f t="shared" si="6269"/>
        <v>0</v>
      </c>
      <c r="BI1638" s="17">
        <f t="shared" si="6270"/>
        <v>0</v>
      </c>
      <c r="BJ1638" s="17">
        <f t="shared" si="6271"/>
        <v>0</v>
      </c>
      <c r="BK1638" s="17">
        <f t="shared" si="6272"/>
        <v>0</v>
      </c>
      <c r="BL1638" s="17">
        <f t="shared" si="6273"/>
        <v>0</v>
      </c>
      <c r="BM1638" s="17">
        <f t="shared" si="6274"/>
        <v>0</v>
      </c>
      <c r="BN1638" s="17">
        <f t="shared" si="6275"/>
        <v>0</v>
      </c>
      <c r="BO1638" s="17">
        <f t="shared" si="6080"/>
        <v>1427.2</v>
      </c>
      <c r="BP1638" s="17">
        <f t="shared" si="6081"/>
        <v>1427.2</v>
      </c>
      <c r="BQ1638" s="17">
        <f t="shared" si="6082"/>
        <v>1427.2</v>
      </c>
      <c r="BR1638" s="17">
        <f t="shared" si="6276"/>
        <v>0</v>
      </c>
      <c r="BS1638" s="35"/>
      <c r="BT1638" s="35"/>
      <c r="BU1638" s="1"/>
      <c r="BV1638" s="1"/>
      <c r="BW1638" s="1"/>
      <c r="BX1638" s="1"/>
      <c r="BY1638" s="1"/>
      <c r="BZ1638" s="1"/>
      <c r="CA1638" s="1"/>
      <c r="CB1638" s="1"/>
    </row>
    <row r="1639" s="1" customFormat="1">
      <c r="A1639" s="33" t="s">
        <v>517</v>
      </c>
      <c r="B1639" s="33" t="s">
        <v>81</v>
      </c>
      <c r="C1639" s="33" t="s">
        <v>36</v>
      </c>
      <c r="D1639" s="33" t="s">
        <v>156</v>
      </c>
      <c r="E1639" s="33" t="s">
        <v>48</v>
      </c>
      <c r="F1639" s="34" t="s">
        <v>49</v>
      </c>
      <c r="G1639" s="17">
        <v>1427.2</v>
      </c>
      <c r="H1639" s="17">
        <v>1427.2</v>
      </c>
      <c r="I1639" s="17">
        <v>1427.2</v>
      </c>
      <c r="J1639" s="17"/>
      <c r="K1639" s="17"/>
      <c r="L1639" s="17"/>
      <c r="M1639" s="17">
        <f t="shared" si="6277"/>
        <v>1427.2</v>
      </c>
      <c r="N1639" s="17">
        <f t="shared" si="6278"/>
        <v>1427.2</v>
      </c>
      <c r="O1639" s="17">
        <f t="shared" si="6279"/>
        <v>1427.2</v>
      </c>
      <c r="P1639" s="17"/>
      <c r="Q1639" s="17"/>
      <c r="R1639" s="17"/>
      <c r="S1639" s="17"/>
      <c r="T1639" s="17"/>
      <c r="U1639" s="17"/>
      <c r="V1639" s="17"/>
      <c r="W1639" s="17"/>
      <c r="X1639" s="17"/>
      <c r="Y1639" s="17">
        <f t="shared" si="6227"/>
        <v>1427.2</v>
      </c>
      <c r="Z1639" s="17">
        <f t="shared" si="6228"/>
        <v>1427.2</v>
      </c>
      <c r="AA1639" s="17">
        <f t="shared" si="6229"/>
        <v>1427.2</v>
      </c>
      <c r="AB1639" s="17"/>
      <c r="AC1639" s="17"/>
      <c r="AD1639" s="17"/>
      <c r="AE1639" s="17">
        <f t="shared" si="6230"/>
        <v>1427.2</v>
      </c>
      <c r="AF1639" s="17">
        <f t="shared" si="6231"/>
        <v>1427.2</v>
      </c>
      <c r="AG1639" s="17">
        <f t="shared" si="6232"/>
        <v>1427.2</v>
      </c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>
        <f t="shared" si="6129"/>
        <v>1427.2</v>
      </c>
      <c r="AX1639" s="17">
        <f t="shared" si="6130"/>
        <v>1427.2</v>
      </c>
      <c r="AY1639" s="17">
        <f t="shared" si="6131"/>
        <v>1427.2</v>
      </c>
      <c r="AZ1639" s="17"/>
      <c r="BA1639" s="17">
        <f t="shared" si="6132"/>
        <v>1427.2</v>
      </c>
      <c r="BB1639" s="17">
        <f t="shared" si="6133"/>
        <v>1427.2</v>
      </c>
      <c r="BC1639" s="17">
        <f t="shared" si="6134"/>
        <v>1427.2</v>
      </c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>
        <f t="shared" si="6080"/>
        <v>1427.2</v>
      </c>
      <c r="BP1639" s="17">
        <f t="shared" si="6081"/>
        <v>1427.2</v>
      </c>
      <c r="BQ1639" s="17">
        <f t="shared" si="6082"/>
        <v>1427.2</v>
      </c>
      <c r="BR1639" s="17"/>
      <c r="BS1639" s="35"/>
      <c r="BT1639" s="35"/>
      <c r="BU1639" s="1"/>
      <c r="BV1639" s="1"/>
      <c r="BW1639" s="1"/>
      <c r="BX1639" s="1"/>
      <c r="BY1639" s="1"/>
      <c r="BZ1639" s="1"/>
      <c r="CA1639" s="1"/>
      <c r="CB1639" s="1"/>
    </row>
    <row r="1640" s="23" customFormat="1">
      <c r="A1640" s="24" t="s">
        <v>517</v>
      </c>
      <c r="B1640" s="24" t="s">
        <v>103</v>
      </c>
      <c r="C1640" s="24"/>
      <c r="D1640" s="24"/>
      <c r="E1640" s="36"/>
      <c r="F1640" s="25" t="s">
        <v>411</v>
      </c>
      <c r="G1640" s="26">
        <f t="shared" si="6181"/>
        <v>332.80000000000001</v>
      </c>
      <c r="H1640" s="26">
        <f t="shared" si="6182"/>
        <v>332.80000000000001</v>
      </c>
      <c r="I1640" s="26">
        <f t="shared" si="6233"/>
        <v>332.80000000000001</v>
      </c>
      <c r="J1640" s="26">
        <f t="shared" si="6234"/>
        <v>0</v>
      </c>
      <c r="K1640" s="26">
        <f t="shared" si="6235"/>
        <v>0</v>
      </c>
      <c r="L1640" s="26">
        <f t="shared" si="6236"/>
        <v>0</v>
      </c>
      <c r="M1640" s="26">
        <f t="shared" si="6277"/>
        <v>332.80000000000001</v>
      </c>
      <c r="N1640" s="26">
        <f t="shared" si="6278"/>
        <v>332.80000000000001</v>
      </c>
      <c r="O1640" s="26">
        <f t="shared" si="6279"/>
        <v>332.80000000000001</v>
      </c>
      <c r="P1640" s="26">
        <f t="shared" si="6237"/>
        <v>0</v>
      </c>
      <c r="Q1640" s="26">
        <f t="shared" si="6238"/>
        <v>0</v>
      </c>
      <c r="R1640" s="26">
        <f t="shared" si="6239"/>
        <v>0</v>
      </c>
      <c r="S1640" s="26">
        <f t="shared" si="6240"/>
        <v>0</v>
      </c>
      <c r="T1640" s="26">
        <f t="shared" si="6241"/>
        <v>0</v>
      </c>
      <c r="U1640" s="26">
        <f t="shared" si="6242"/>
        <v>0</v>
      </c>
      <c r="V1640" s="26">
        <f t="shared" si="6243"/>
        <v>0</v>
      </c>
      <c r="W1640" s="26">
        <f t="shared" si="6244"/>
        <v>0</v>
      </c>
      <c r="X1640" s="26">
        <f t="shared" si="6245"/>
        <v>0</v>
      </c>
      <c r="Y1640" s="26">
        <f t="shared" si="6227"/>
        <v>332.80000000000001</v>
      </c>
      <c r="Z1640" s="26">
        <f t="shared" si="6228"/>
        <v>332.80000000000001</v>
      </c>
      <c r="AA1640" s="26">
        <f t="shared" si="6229"/>
        <v>332.80000000000001</v>
      </c>
      <c r="AB1640" s="26">
        <f t="shared" si="6246"/>
        <v>0</v>
      </c>
      <c r="AC1640" s="26">
        <f t="shared" si="6247"/>
        <v>0</v>
      </c>
      <c r="AD1640" s="26">
        <f t="shared" si="6248"/>
        <v>0</v>
      </c>
      <c r="AE1640" s="26">
        <f t="shared" si="6230"/>
        <v>332.80000000000001</v>
      </c>
      <c r="AF1640" s="26">
        <f t="shared" si="6231"/>
        <v>332.80000000000001</v>
      </c>
      <c r="AG1640" s="26">
        <f t="shared" si="6232"/>
        <v>332.80000000000001</v>
      </c>
      <c r="AH1640" s="26">
        <f t="shared" si="6249"/>
        <v>0</v>
      </c>
      <c r="AI1640" s="26">
        <f t="shared" si="6250"/>
        <v>0</v>
      </c>
      <c r="AJ1640" s="26">
        <f t="shared" si="6251"/>
        <v>0</v>
      </c>
      <c r="AK1640" s="26">
        <f t="shared" si="6252"/>
        <v>0</v>
      </c>
      <c r="AL1640" s="26">
        <f t="shared" si="6253"/>
        <v>0</v>
      </c>
      <c r="AM1640" s="26">
        <f t="shared" si="6254"/>
        <v>0</v>
      </c>
      <c r="AN1640" s="26">
        <f t="shared" si="6255"/>
        <v>0</v>
      </c>
      <c r="AO1640" s="26">
        <f t="shared" si="6256"/>
        <v>0</v>
      </c>
      <c r="AP1640" s="26">
        <f t="shared" si="6257"/>
        <v>0</v>
      </c>
      <c r="AQ1640" s="26">
        <f t="shared" si="6258"/>
        <v>0</v>
      </c>
      <c r="AR1640" s="26">
        <f t="shared" si="6259"/>
        <v>0</v>
      </c>
      <c r="AS1640" s="26">
        <f t="shared" si="6260"/>
        <v>0</v>
      </c>
      <c r="AT1640" s="26">
        <f t="shared" si="6261"/>
        <v>0</v>
      </c>
      <c r="AU1640" s="26">
        <f t="shared" si="6262"/>
        <v>0</v>
      </c>
      <c r="AV1640" s="26">
        <f t="shared" si="6263"/>
        <v>0</v>
      </c>
      <c r="AW1640" s="26">
        <f t="shared" si="6129"/>
        <v>332.80000000000001</v>
      </c>
      <c r="AX1640" s="26">
        <f t="shared" si="6130"/>
        <v>332.80000000000001</v>
      </c>
      <c r="AY1640" s="26">
        <f t="shared" si="6131"/>
        <v>332.80000000000001</v>
      </c>
      <c r="AZ1640" s="26">
        <f t="shared" si="6264"/>
        <v>0</v>
      </c>
      <c r="BA1640" s="26">
        <f t="shared" si="6132"/>
        <v>332.80000000000001</v>
      </c>
      <c r="BB1640" s="26">
        <f t="shared" si="6133"/>
        <v>332.80000000000001</v>
      </c>
      <c r="BC1640" s="26">
        <f t="shared" si="6134"/>
        <v>332.80000000000001</v>
      </c>
      <c r="BD1640" s="26">
        <f t="shared" si="6265"/>
        <v>0</v>
      </c>
      <c r="BE1640" s="26">
        <f t="shared" si="6266"/>
        <v>0</v>
      </c>
      <c r="BF1640" s="26">
        <f t="shared" si="6267"/>
        <v>0</v>
      </c>
      <c r="BG1640" s="26">
        <f t="shared" si="6268"/>
        <v>0</v>
      </c>
      <c r="BH1640" s="26">
        <f t="shared" si="6269"/>
        <v>0</v>
      </c>
      <c r="BI1640" s="26">
        <f t="shared" si="6270"/>
        <v>0</v>
      </c>
      <c r="BJ1640" s="26">
        <f t="shared" si="6271"/>
        <v>0</v>
      </c>
      <c r="BK1640" s="26">
        <f t="shared" si="6272"/>
        <v>0</v>
      </c>
      <c r="BL1640" s="26">
        <f t="shared" si="6273"/>
        <v>0</v>
      </c>
      <c r="BM1640" s="26">
        <f t="shared" si="6274"/>
        <v>0</v>
      </c>
      <c r="BN1640" s="26">
        <f t="shared" si="6275"/>
        <v>0</v>
      </c>
      <c r="BO1640" s="26">
        <f t="shared" si="6080"/>
        <v>332.80000000000001</v>
      </c>
      <c r="BP1640" s="26">
        <f t="shared" si="6081"/>
        <v>332.80000000000001</v>
      </c>
      <c r="BQ1640" s="26">
        <f t="shared" si="6082"/>
        <v>332.80000000000001</v>
      </c>
      <c r="BR1640" s="26">
        <f t="shared" si="6276"/>
        <v>0</v>
      </c>
      <c r="BS1640" s="27"/>
      <c r="BT1640" s="27"/>
      <c r="BU1640" s="23"/>
      <c r="BV1640" s="23"/>
      <c r="BW1640" s="23"/>
      <c r="BX1640" s="23"/>
      <c r="BY1640" s="23"/>
      <c r="BZ1640" s="23"/>
      <c r="CA1640" s="23"/>
      <c r="CB1640" s="23"/>
    </row>
    <row r="1641" s="28" customFormat="1">
      <c r="A1641" s="29" t="s">
        <v>517</v>
      </c>
      <c r="B1641" s="29" t="s">
        <v>103</v>
      </c>
      <c r="C1641" s="29" t="s">
        <v>36</v>
      </c>
      <c r="D1641" s="29"/>
      <c r="E1641" s="37"/>
      <c r="F1641" s="30" t="s">
        <v>481</v>
      </c>
      <c r="G1641" s="31">
        <f t="shared" si="6181"/>
        <v>332.80000000000001</v>
      </c>
      <c r="H1641" s="31">
        <f t="shared" si="6182"/>
        <v>332.80000000000001</v>
      </c>
      <c r="I1641" s="31">
        <f t="shared" si="6233"/>
        <v>332.80000000000001</v>
      </c>
      <c r="J1641" s="31">
        <f t="shared" si="6234"/>
        <v>0</v>
      </c>
      <c r="K1641" s="31">
        <f t="shared" si="6235"/>
        <v>0</v>
      </c>
      <c r="L1641" s="31">
        <f t="shared" si="6236"/>
        <v>0</v>
      </c>
      <c r="M1641" s="31">
        <f t="shared" si="6277"/>
        <v>332.80000000000001</v>
      </c>
      <c r="N1641" s="31">
        <f t="shared" si="6278"/>
        <v>332.80000000000001</v>
      </c>
      <c r="O1641" s="31">
        <f t="shared" si="6279"/>
        <v>332.80000000000001</v>
      </c>
      <c r="P1641" s="31">
        <f t="shared" si="6237"/>
        <v>0</v>
      </c>
      <c r="Q1641" s="31">
        <f t="shared" si="6238"/>
        <v>0</v>
      </c>
      <c r="R1641" s="31">
        <f t="shared" si="6239"/>
        <v>0</v>
      </c>
      <c r="S1641" s="31">
        <f t="shared" si="6240"/>
        <v>0</v>
      </c>
      <c r="T1641" s="31">
        <f t="shared" si="6241"/>
        <v>0</v>
      </c>
      <c r="U1641" s="31">
        <f t="shared" si="6242"/>
        <v>0</v>
      </c>
      <c r="V1641" s="31">
        <f t="shared" si="6243"/>
        <v>0</v>
      </c>
      <c r="W1641" s="31">
        <f t="shared" si="6244"/>
        <v>0</v>
      </c>
      <c r="X1641" s="31">
        <f t="shared" si="6245"/>
        <v>0</v>
      </c>
      <c r="Y1641" s="31">
        <f t="shared" si="6227"/>
        <v>332.80000000000001</v>
      </c>
      <c r="Z1641" s="31">
        <f t="shared" si="6228"/>
        <v>332.80000000000001</v>
      </c>
      <c r="AA1641" s="31">
        <f t="shared" si="6229"/>
        <v>332.80000000000001</v>
      </c>
      <c r="AB1641" s="31">
        <f t="shared" si="6246"/>
        <v>0</v>
      </c>
      <c r="AC1641" s="31">
        <f t="shared" si="6247"/>
        <v>0</v>
      </c>
      <c r="AD1641" s="31">
        <f t="shared" si="6248"/>
        <v>0</v>
      </c>
      <c r="AE1641" s="31">
        <f t="shared" si="6230"/>
        <v>332.80000000000001</v>
      </c>
      <c r="AF1641" s="31">
        <f t="shared" si="6231"/>
        <v>332.80000000000001</v>
      </c>
      <c r="AG1641" s="31">
        <f t="shared" si="6232"/>
        <v>332.80000000000001</v>
      </c>
      <c r="AH1641" s="31">
        <f t="shared" si="6249"/>
        <v>0</v>
      </c>
      <c r="AI1641" s="31">
        <f t="shared" si="6250"/>
        <v>0</v>
      </c>
      <c r="AJ1641" s="31">
        <f t="shared" si="6251"/>
        <v>0</v>
      </c>
      <c r="AK1641" s="31">
        <f t="shared" si="6252"/>
        <v>0</v>
      </c>
      <c r="AL1641" s="31">
        <f t="shared" si="6253"/>
        <v>0</v>
      </c>
      <c r="AM1641" s="31">
        <f t="shared" si="6254"/>
        <v>0</v>
      </c>
      <c r="AN1641" s="31">
        <f t="shared" si="6255"/>
        <v>0</v>
      </c>
      <c r="AO1641" s="31">
        <f t="shared" si="6256"/>
        <v>0</v>
      </c>
      <c r="AP1641" s="31">
        <f t="shared" si="6257"/>
        <v>0</v>
      </c>
      <c r="AQ1641" s="31">
        <f t="shared" si="6258"/>
        <v>0</v>
      </c>
      <c r="AR1641" s="31">
        <f t="shared" si="6259"/>
        <v>0</v>
      </c>
      <c r="AS1641" s="31">
        <f t="shared" si="6260"/>
        <v>0</v>
      </c>
      <c r="AT1641" s="31">
        <f t="shared" si="6261"/>
        <v>0</v>
      </c>
      <c r="AU1641" s="31">
        <f t="shared" si="6262"/>
        <v>0</v>
      </c>
      <c r="AV1641" s="31">
        <f t="shared" si="6263"/>
        <v>0</v>
      </c>
      <c r="AW1641" s="31">
        <f t="shared" si="6129"/>
        <v>332.80000000000001</v>
      </c>
      <c r="AX1641" s="31">
        <f t="shared" si="6130"/>
        <v>332.80000000000001</v>
      </c>
      <c r="AY1641" s="31">
        <f t="shared" si="6131"/>
        <v>332.80000000000001</v>
      </c>
      <c r="AZ1641" s="31">
        <f t="shared" si="6264"/>
        <v>0</v>
      </c>
      <c r="BA1641" s="31">
        <f t="shared" si="6132"/>
        <v>332.80000000000001</v>
      </c>
      <c r="BB1641" s="31">
        <f t="shared" si="6133"/>
        <v>332.80000000000001</v>
      </c>
      <c r="BC1641" s="31">
        <f t="shared" si="6134"/>
        <v>332.80000000000001</v>
      </c>
      <c r="BD1641" s="31">
        <f t="shared" si="6265"/>
        <v>0</v>
      </c>
      <c r="BE1641" s="31">
        <f t="shared" si="6266"/>
        <v>0</v>
      </c>
      <c r="BF1641" s="31">
        <f t="shared" si="6267"/>
        <v>0</v>
      </c>
      <c r="BG1641" s="31">
        <f t="shared" si="6268"/>
        <v>0</v>
      </c>
      <c r="BH1641" s="31">
        <f t="shared" si="6269"/>
        <v>0</v>
      </c>
      <c r="BI1641" s="31">
        <f t="shared" si="6270"/>
        <v>0</v>
      </c>
      <c r="BJ1641" s="31">
        <f t="shared" si="6271"/>
        <v>0</v>
      </c>
      <c r="BK1641" s="31">
        <f t="shared" si="6272"/>
        <v>0</v>
      </c>
      <c r="BL1641" s="31">
        <f t="shared" si="6273"/>
        <v>0</v>
      </c>
      <c r="BM1641" s="31">
        <f t="shared" si="6274"/>
        <v>0</v>
      </c>
      <c r="BN1641" s="31">
        <f t="shared" si="6275"/>
        <v>0</v>
      </c>
      <c r="BO1641" s="31">
        <f t="shared" si="6080"/>
        <v>332.80000000000001</v>
      </c>
      <c r="BP1641" s="31">
        <f t="shared" si="6081"/>
        <v>332.80000000000001</v>
      </c>
      <c r="BQ1641" s="31">
        <f t="shared" si="6082"/>
        <v>332.80000000000001</v>
      </c>
      <c r="BR1641" s="31">
        <f t="shared" si="6276"/>
        <v>0</v>
      </c>
      <c r="BS1641" s="32"/>
      <c r="BT1641" s="32"/>
      <c r="BU1641" s="28"/>
      <c r="BV1641" s="28"/>
      <c r="BW1641" s="28"/>
      <c r="BX1641" s="28"/>
      <c r="BY1641" s="28"/>
      <c r="BZ1641" s="28"/>
      <c r="CA1641" s="28"/>
      <c r="CB1641" s="28"/>
    </row>
    <row r="1642" s="1" customFormat="1">
      <c r="A1642" s="33" t="s">
        <v>517</v>
      </c>
      <c r="B1642" s="33" t="s">
        <v>103</v>
      </c>
      <c r="C1642" s="33" t="s">
        <v>36</v>
      </c>
      <c r="D1642" s="33" t="s">
        <v>413</v>
      </c>
      <c r="E1642" s="38"/>
      <c r="F1642" s="34" t="s">
        <v>414</v>
      </c>
      <c r="G1642" s="17">
        <f t="shared" si="6181"/>
        <v>332.80000000000001</v>
      </c>
      <c r="H1642" s="17">
        <f t="shared" si="6182"/>
        <v>332.80000000000001</v>
      </c>
      <c r="I1642" s="17">
        <f t="shared" si="6233"/>
        <v>332.80000000000001</v>
      </c>
      <c r="J1642" s="17">
        <f t="shared" si="6234"/>
        <v>0</v>
      </c>
      <c r="K1642" s="17">
        <f t="shared" si="6235"/>
        <v>0</v>
      </c>
      <c r="L1642" s="17">
        <f t="shared" si="6236"/>
        <v>0</v>
      </c>
      <c r="M1642" s="17">
        <f t="shared" si="6277"/>
        <v>332.80000000000001</v>
      </c>
      <c r="N1642" s="17">
        <f t="shared" si="6278"/>
        <v>332.80000000000001</v>
      </c>
      <c r="O1642" s="17">
        <f t="shared" si="6279"/>
        <v>332.80000000000001</v>
      </c>
      <c r="P1642" s="17">
        <f t="shared" si="6237"/>
        <v>0</v>
      </c>
      <c r="Q1642" s="17">
        <f t="shared" si="6238"/>
        <v>0</v>
      </c>
      <c r="R1642" s="17">
        <f t="shared" si="6239"/>
        <v>0</v>
      </c>
      <c r="S1642" s="17">
        <f t="shared" si="6240"/>
        <v>0</v>
      </c>
      <c r="T1642" s="17">
        <f t="shared" si="6241"/>
        <v>0</v>
      </c>
      <c r="U1642" s="17">
        <f t="shared" si="6242"/>
        <v>0</v>
      </c>
      <c r="V1642" s="17">
        <f t="shared" si="6243"/>
        <v>0</v>
      </c>
      <c r="W1642" s="17">
        <f t="shared" si="6244"/>
        <v>0</v>
      </c>
      <c r="X1642" s="17">
        <f t="shared" si="6245"/>
        <v>0</v>
      </c>
      <c r="Y1642" s="17">
        <f t="shared" si="6227"/>
        <v>332.80000000000001</v>
      </c>
      <c r="Z1642" s="17">
        <f t="shared" si="6228"/>
        <v>332.80000000000001</v>
      </c>
      <c r="AA1642" s="17">
        <f t="shared" si="6229"/>
        <v>332.80000000000001</v>
      </c>
      <c r="AB1642" s="17">
        <f t="shared" si="6246"/>
        <v>0</v>
      </c>
      <c r="AC1642" s="17">
        <f t="shared" si="6247"/>
        <v>0</v>
      </c>
      <c r="AD1642" s="17">
        <f t="shared" si="6248"/>
        <v>0</v>
      </c>
      <c r="AE1642" s="17">
        <f t="shared" si="6230"/>
        <v>332.80000000000001</v>
      </c>
      <c r="AF1642" s="17">
        <f t="shared" si="6231"/>
        <v>332.80000000000001</v>
      </c>
      <c r="AG1642" s="17">
        <f t="shared" si="6232"/>
        <v>332.80000000000001</v>
      </c>
      <c r="AH1642" s="17">
        <f t="shared" si="6249"/>
        <v>0</v>
      </c>
      <c r="AI1642" s="17">
        <f t="shared" si="6250"/>
        <v>0</v>
      </c>
      <c r="AJ1642" s="17">
        <f t="shared" si="6251"/>
        <v>0</v>
      </c>
      <c r="AK1642" s="17">
        <f t="shared" si="6252"/>
        <v>0</v>
      </c>
      <c r="AL1642" s="17">
        <f t="shared" si="6253"/>
        <v>0</v>
      </c>
      <c r="AM1642" s="17">
        <f t="shared" si="6254"/>
        <v>0</v>
      </c>
      <c r="AN1642" s="17">
        <f t="shared" si="6255"/>
        <v>0</v>
      </c>
      <c r="AO1642" s="17">
        <f t="shared" si="6256"/>
        <v>0</v>
      </c>
      <c r="AP1642" s="17">
        <f t="shared" si="6257"/>
        <v>0</v>
      </c>
      <c r="AQ1642" s="17">
        <f t="shared" si="6258"/>
        <v>0</v>
      </c>
      <c r="AR1642" s="17">
        <f t="shared" si="6259"/>
        <v>0</v>
      </c>
      <c r="AS1642" s="17">
        <f t="shared" si="6260"/>
        <v>0</v>
      </c>
      <c r="AT1642" s="17">
        <f t="shared" si="6261"/>
        <v>0</v>
      </c>
      <c r="AU1642" s="17">
        <f t="shared" si="6262"/>
        <v>0</v>
      </c>
      <c r="AV1642" s="17">
        <f t="shared" si="6263"/>
        <v>0</v>
      </c>
      <c r="AW1642" s="17">
        <f t="shared" si="6129"/>
        <v>332.80000000000001</v>
      </c>
      <c r="AX1642" s="17">
        <f t="shared" si="6130"/>
        <v>332.80000000000001</v>
      </c>
      <c r="AY1642" s="17">
        <f t="shared" si="6131"/>
        <v>332.80000000000001</v>
      </c>
      <c r="AZ1642" s="17">
        <f t="shared" si="6264"/>
        <v>0</v>
      </c>
      <c r="BA1642" s="17">
        <f t="shared" si="6132"/>
        <v>332.80000000000001</v>
      </c>
      <c r="BB1642" s="17">
        <f t="shared" si="6133"/>
        <v>332.80000000000001</v>
      </c>
      <c r="BC1642" s="17">
        <f t="shared" si="6134"/>
        <v>332.80000000000001</v>
      </c>
      <c r="BD1642" s="17">
        <f t="shared" si="6265"/>
        <v>0</v>
      </c>
      <c r="BE1642" s="17">
        <f t="shared" si="6266"/>
        <v>0</v>
      </c>
      <c r="BF1642" s="17">
        <f t="shared" si="6267"/>
        <v>0</v>
      </c>
      <c r="BG1642" s="17">
        <f t="shared" si="6268"/>
        <v>0</v>
      </c>
      <c r="BH1642" s="17">
        <f t="shared" si="6269"/>
        <v>0</v>
      </c>
      <c r="BI1642" s="17">
        <f t="shared" si="6270"/>
        <v>0</v>
      </c>
      <c r="BJ1642" s="17">
        <f t="shared" si="6271"/>
        <v>0</v>
      </c>
      <c r="BK1642" s="17">
        <f t="shared" si="6272"/>
        <v>0</v>
      </c>
      <c r="BL1642" s="17">
        <f t="shared" si="6273"/>
        <v>0</v>
      </c>
      <c r="BM1642" s="17">
        <f t="shared" si="6274"/>
        <v>0</v>
      </c>
      <c r="BN1642" s="17">
        <f t="shared" si="6275"/>
        <v>0</v>
      </c>
      <c r="BO1642" s="17">
        <f t="shared" si="6080"/>
        <v>332.80000000000001</v>
      </c>
      <c r="BP1642" s="17">
        <f t="shared" si="6081"/>
        <v>332.80000000000001</v>
      </c>
      <c r="BQ1642" s="17">
        <f t="shared" si="6082"/>
        <v>332.80000000000001</v>
      </c>
      <c r="BR1642" s="17">
        <f t="shared" si="6276"/>
        <v>0</v>
      </c>
      <c r="BS1642" s="35"/>
      <c r="BT1642" s="35"/>
      <c r="BU1642" s="1"/>
      <c r="BV1642" s="1"/>
      <c r="BW1642" s="1"/>
      <c r="BX1642" s="1"/>
      <c r="BY1642" s="1"/>
      <c r="BZ1642" s="1"/>
      <c r="CA1642" s="1"/>
      <c r="CB1642" s="1"/>
    </row>
    <row r="1643" s="1" customFormat="1" hidden="1">
      <c r="A1643" s="33" t="s">
        <v>517</v>
      </c>
      <c r="B1643" s="33" t="s">
        <v>103</v>
      </c>
      <c r="C1643" s="33" t="s">
        <v>36</v>
      </c>
      <c r="D1643" s="33" t="s">
        <v>415</v>
      </c>
      <c r="E1643" s="38"/>
      <c r="F1643" s="34" t="s">
        <v>43</v>
      </c>
      <c r="G1643" s="17">
        <f t="shared" si="6181"/>
        <v>332.80000000000001</v>
      </c>
      <c r="H1643" s="17">
        <f t="shared" si="6182"/>
        <v>332.80000000000001</v>
      </c>
      <c r="I1643" s="17">
        <f t="shared" si="6233"/>
        <v>332.80000000000001</v>
      </c>
      <c r="J1643" s="17">
        <f t="shared" si="6234"/>
        <v>0</v>
      </c>
      <c r="K1643" s="17">
        <f t="shared" si="6235"/>
        <v>0</v>
      </c>
      <c r="L1643" s="17">
        <f t="shared" si="6236"/>
        <v>0</v>
      </c>
      <c r="M1643" s="17">
        <f t="shared" si="6277"/>
        <v>332.80000000000001</v>
      </c>
      <c r="N1643" s="17">
        <f t="shared" si="6278"/>
        <v>332.80000000000001</v>
      </c>
      <c r="O1643" s="17">
        <f t="shared" si="6279"/>
        <v>332.80000000000001</v>
      </c>
      <c r="P1643" s="17">
        <f t="shared" si="6237"/>
        <v>0</v>
      </c>
      <c r="Q1643" s="17">
        <f t="shared" si="6238"/>
        <v>0</v>
      </c>
      <c r="R1643" s="17">
        <f t="shared" si="6239"/>
        <v>0</v>
      </c>
      <c r="S1643" s="17">
        <f t="shared" si="6240"/>
        <v>0</v>
      </c>
      <c r="T1643" s="17">
        <f t="shared" si="6241"/>
        <v>0</v>
      </c>
      <c r="U1643" s="17">
        <f t="shared" si="6242"/>
        <v>0</v>
      </c>
      <c r="V1643" s="17">
        <f t="shared" si="6243"/>
        <v>0</v>
      </c>
      <c r="W1643" s="17">
        <f t="shared" si="6244"/>
        <v>0</v>
      </c>
      <c r="X1643" s="17">
        <f t="shared" si="6245"/>
        <v>0</v>
      </c>
      <c r="Y1643" s="17">
        <f t="shared" si="6227"/>
        <v>332.80000000000001</v>
      </c>
      <c r="Z1643" s="17">
        <f t="shared" si="6228"/>
        <v>332.80000000000001</v>
      </c>
      <c r="AA1643" s="17">
        <f t="shared" si="6229"/>
        <v>332.80000000000001</v>
      </c>
      <c r="AB1643" s="17">
        <f t="shared" si="6246"/>
        <v>0</v>
      </c>
      <c r="AC1643" s="17">
        <f t="shared" si="6247"/>
        <v>0</v>
      </c>
      <c r="AD1643" s="17">
        <f t="shared" si="6248"/>
        <v>0</v>
      </c>
      <c r="AE1643" s="17">
        <f t="shared" si="6230"/>
        <v>332.80000000000001</v>
      </c>
      <c r="AF1643" s="17">
        <f t="shared" si="6231"/>
        <v>332.80000000000001</v>
      </c>
      <c r="AG1643" s="17">
        <f t="shared" si="6232"/>
        <v>332.80000000000001</v>
      </c>
      <c r="AH1643" s="17">
        <f t="shared" si="6249"/>
        <v>0</v>
      </c>
      <c r="AI1643" s="17">
        <f t="shared" si="6250"/>
        <v>0</v>
      </c>
      <c r="AJ1643" s="17">
        <f t="shared" si="6251"/>
        <v>0</v>
      </c>
      <c r="AK1643" s="17">
        <f t="shared" si="6252"/>
        <v>0</v>
      </c>
      <c r="AL1643" s="17">
        <f t="shared" si="6253"/>
        <v>0</v>
      </c>
      <c r="AM1643" s="17">
        <f t="shared" si="6254"/>
        <v>0</v>
      </c>
      <c r="AN1643" s="17">
        <f t="shared" si="6255"/>
        <v>0</v>
      </c>
      <c r="AO1643" s="17">
        <f t="shared" si="6256"/>
        <v>0</v>
      </c>
      <c r="AP1643" s="17">
        <f t="shared" si="6257"/>
        <v>0</v>
      </c>
      <c r="AQ1643" s="17">
        <f t="shared" si="6258"/>
        <v>0</v>
      </c>
      <c r="AR1643" s="17">
        <f t="shared" si="6259"/>
        <v>0</v>
      </c>
      <c r="AS1643" s="17">
        <f t="shared" si="6260"/>
        <v>0</v>
      </c>
      <c r="AT1643" s="17">
        <f t="shared" si="6261"/>
        <v>0</v>
      </c>
      <c r="AU1643" s="17">
        <f t="shared" si="6262"/>
        <v>0</v>
      </c>
      <c r="AV1643" s="17">
        <f t="shared" si="6263"/>
        <v>0</v>
      </c>
      <c r="AW1643" s="17">
        <f t="shared" si="6129"/>
        <v>332.80000000000001</v>
      </c>
      <c r="AX1643" s="17">
        <f t="shared" si="6130"/>
        <v>332.80000000000001</v>
      </c>
      <c r="AY1643" s="17">
        <f t="shared" si="6131"/>
        <v>332.80000000000001</v>
      </c>
      <c r="AZ1643" s="17">
        <f t="shared" si="6264"/>
        <v>0</v>
      </c>
      <c r="BA1643" s="17">
        <f t="shared" si="6132"/>
        <v>332.80000000000001</v>
      </c>
      <c r="BB1643" s="17">
        <f t="shared" si="6133"/>
        <v>332.80000000000001</v>
      </c>
      <c r="BC1643" s="17">
        <f t="shared" si="6134"/>
        <v>332.80000000000001</v>
      </c>
      <c r="BD1643" s="17">
        <f t="shared" si="6265"/>
        <v>0</v>
      </c>
      <c r="BE1643" s="17">
        <f t="shared" si="6266"/>
        <v>0</v>
      </c>
      <c r="BF1643" s="17">
        <f t="shared" si="6267"/>
        <v>0</v>
      </c>
      <c r="BG1643" s="17">
        <f t="shared" si="6268"/>
        <v>0</v>
      </c>
      <c r="BH1643" s="17">
        <f t="shared" si="6269"/>
        <v>0</v>
      </c>
      <c r="BI1643" s="17">
        <f t="shared" si="6270"/>
        <v>0</v>
      </c>
      <c r="BJ1643" s="17">
        <f t="shared" si="6271"/>
        <v>0</v>
      </c>
      <c r="BK1643" s="17">
        <f t="shared" si="6272"/>
        <v>0</v>
      </c>
      <c r="BL1643" s="17">
        <f t="shared" si="6273"/>
        <v>0</v>
      </c>
      <c r="BM1643" s="17">
        <f t="shared" si="6274"/>
        <v>0</v>
      </c>
      <c r="BN1643" s="17">
        <f t="shared" si="6275"/>
        <v>0</v>
      </c>
      <c r="BO1643" s="17">
        <f t="shared" si="6080"/>
        <v>332.80000000000001</v>
      </c>
      <c r="BP1643" s="17">
        <f t="shared" si="6081"/>
        <v>332.80000000000001</v>
      </c>
      <c r="BQ1643" s="17">
        <f t="shared" si="6082"/>
        <v>332.80000000000001</v>
      </c>
      <c r="BR1643" s="17">
        <f t="shared" si="6276"/>
        <v>0</v>
      </c>
      <c r="BS1643" s="35">
        <v>0</v>
      </c>
      <c r="BT1643" s="35"/>
      <c r="BU1643" s="1"/>
      <c r="BV1643" s="1"/>
      <c r="BW1643" s="1"/>
      <c r="BX1643" s="1"/>
      <c r="BY1643" s="1"/>
      <c r="BZ1643" s="1"/>
      <c r="CA1643" s="1"/>
      <c r="CB1643" s="1"/>
    </row>
    <row r="1644" s="1" customFormat="1">
      <c r="A1644" s="33" t="s">
        <v>517</v>
      </c>
      <c r="B1644" s="33" t="s">
        <v>103</v>
      </c>
      <c r="C1644" s="33" t="s">
        <v>36</v>
      </c>
      <c r="D1644" s="33" t="s">
        <v>482</v>
      </c>
      <c r="E1644" s="38"/>
      <c r="F1644" s="34" t="s">
        <v>483</v>
      </c>
      <c r="G1644" s="17">
        <f t="shared" si="6181"/>
        <v>332.80000000000001</v>
      </c>
      <c r="H1644" s="17">
        <f t="shared" si="6182"/>
        <v>332.80000000000001</v>
      </c>
      <c r="I1644" s="17">
        <f t="shared" si="6233"/>
        <v>332.80000000000001</v>
      </c>
      <c r="J1644" s="17">
        <f t="shared" si="6234"/>
        <v>0</v>
      </c>
      <c r="K1644" s="17">
        <f t="shared" si="6235"/>
        <v>0</v>
      </c>
      <c r="L1644" s="17">
        <f t="shared" si="6236"/>
        <v>0</v>
      </c>
      <c r="M1644" s="17">
        <f t="shared" si="6277"/>
        <v>332.80000000000001</v>
      </c>
      <c r="N1644" s="17">
        <f t="shared" si="6278"/>
        <v>332.80000000000001</v>
      </c>
      <c r="O1644" s="17">
        <f t="shared" si="6279"/>
        <v>332.80000000000001</v>
      </c>
      <c r="P1644" s="17">
        <f t="shared" si="6237"/>
        <v>0</v>
      </c>
      <c r="Q1644" s="17">
        <f t="shared" si="6238"/>
        <v>0</v>
      </c>
      <c r="R1644" s="17">
        <f t="shared" si="6239"/>
        <v>0</v>
      </c>
      <c r="S1644" s="17">
        <f t="shared" si="6240"/>
        <v>0</v>
      </c>
      <c r="T1644" s="17">
        <f t="shared" si="6241"/>
        <v>0</v>
      </c>
      <c r="U1644" s="17">
        <f t="shared" si="6242"/>
        <v>0</v>
      </c>
      <c r="V1644" s="17">
        <f t="shared" si="6243"/>
        <v>0</v>
      </c>
      <c r="W1644" s="17">
        <f t="shared" si="6244"/>
        <v>0</v>
      </c>
      <c r="X1644" s="17">
        <f t="shared" si="6245"/>
        <v>0</v>
      </c>
      <c r="Y1644" s="17">
        <f t="shared" si="6227"/>
        <v>332.80000000000001</v>
      </c>
      <c r="Z1644" s="17">
        <f t="shared" si="6228"/>
        <v>332.80000000000001</v>
      </c>
      <c r="AA1644" s="17">
        <f t="shared" si="6229"/>
        <v>332.80000000000001</v>
      </c>
      <c r="AB1644" s="17">
        <f t="shared" si="6246"/>
        <v>0</v>
      </c>
      <c r="AC1644" s="17">
        <f t="shared" si="6247"/>
        <v>0</v>
      </c>
      <c r="AD1644" s="17">
        <f t="shared" si="6248"/>
        <v>0</v>
      </c>
      <c r="AE1644" s="17">
        <f t="shared" si="6230"/>
        <v>332.80000000000001</v>
      </c>
      <c r="AF1644" s="17">
        <f t="shared" si="6231"/>
        <v>332.80000000000001</v>
      </c>
      <c r="AG1644" s="17">
        <f t="shared" si="6232"/>
        <v>332.80000000000001</v>
      </c>
      <c r="AH1644" s="17">
        <f t="shared" si="6249"/>
        <v>0</v>
      </c>
      <c r="AI1644" s="17">
        <f t="shared" si="6250"/>
        <v>0</v>
      </c>
      <c r="AJ1644" s="17">
        <f t="shared" si="6251"/>
        <v>0</v>
      </c>
      <c r="AK1644" s="17">
        <f t="shared" si="6252"/>
        <v>0</v>
      </c>
      <c r="AL1644" s="17">
        <f t="shared" si="6253"/>
        <v>0</v>
      </c>
      <c r="AM1644" s="17">
        <f t="shared" si="6254"/>
        <v>0</v>
      </c>
      <c r="AN1644" s="17">
        <f t="shared" si="6255"/>
        <v>0</v>
      </c>
      <c r="AO1644" s="17">
        <f t="shared" si="6256"/>
        <v>0</v>
      </c>
      <c r="AP1644" s="17">
        <f t="shared" si="6257"/>
        <v>0</v>
      </c>
      <c r="AQ1644" s="17">
        <f t="shared" si="6258"/>
        <v>0</v>
      </c>
      <c r="AR1644" s="17">
        <f t="shared" si="6259"/>
        <v>0</v>
      </c>
      <c r="AS1644" s="17">
        <f t="shared" si="6260"/>
        <v>0</v>
      </c>
      <c r="AT1644" s="17">
        <f t="shared" si="6261"/>
        <v>0</v>
      </c>
      <c r="AU1644" s="17">
        <f t="shared" si="6262"/>
        <v>0</v>
      </c>
      <c r="AV1644" s="17">
        <f t="shared" si="6263"/>
        <v>0</v>
      </c>
      <c r="AW1644" s="17">
        <f t="shared" si="6129"/>
        <v>332.80000000000001</v>
      </c>
      <c r="AX1644" s="17">
        <f t="shared" si="6130"/>
        <v>332.80000000000001</v>
      </c>
      <c r="AY1644" s="17">
        <f t="shared" si="6131"/>
        <v>332.80000000000001</v>
      </c>
      <c r="AZ1644" s="17">
        <f t="shared" si="6264"/>
        <v>0</v>
      </c>
      <c r="BA1644" s="17">
        <f t="shared" si="6132"/>
        <v>332.80000000000001</v>
      </c>
      <c r="BB1644" s="17">
        <f t="shared" si="6133"/>
        <v>332.80000000000001</v>
      </c>
      <c r="BC1644" s="17">
        <f t="shared" si="6134"/>
        <v>332.80000000000001</v>
      </c>
      <c r="BD1644" s="17">
        <f t="shared" si="6265"/>
        <v>0</v>
      </c>
      <c r="BE1644" s="17">
        <f t="shared" si="6266"/>
        <v>0</v>
      </c>
      <c r="BF1644" s="17">
        <f t="shared" si="6267"/>
        <v>0</v>
      </c>
      <c r="BG1644" s="17">
        <f t="shared" si="6268"/>
        <v>0</v>
      </c>
      <c r="BH1644" s="17">
        <f t="shared" si="6269"/>
        <v>0</v>
      </c>
      <c r="BI1644" s="17">
        <f t="shared" si="6270"/>
        <v>0</v>
      </c>
      <c r="BJ1644" s="17">
        <f t="shared" si="6271"/>
        <v>0</v>
      </c>
      <c r="BK1644" s="17">
        <f t="shared" si="6272"/>
        <v>0</v>
      </c>
      <c r="BL1644" s="17">
        <f t="shared" si="6273"/>
        <v>0</v>
      </c>
      <c r="BM1644" s="17">
        <f t="shared" si="6274"/>
        <v>0</v>
      </c>
      <c r="BN1644" s="17">
        <f t="shared" si="6275"/>
        <v>0</v>
      </c>
      <c r="BO1644" s="17">
        <f t="shared" ref="BO1644:BO1707" si="6280">BA1644+BD1644+BE1644+BF1644+BG1644</f>
        <v>332.80000000000001</v>
      </c>
      <c r="BP1644" s="17">
        <f t="shared" ref="BP1644:BP1707" si="6281">BB1644+BH1644+BI1644+BJ1644+BK1644</f>
        <v>332.80000000000001</v>
      </c>
      <c r="BQ1644" s="17">
        <f t="shared" ref="BQ1644:BQ1707" si="6282">BC1644+BL1644+BM1644+BN1644</f>
        <v>332.80000000000001</v>
      </c>
      <c r="BR1644" s="17">
        <f t="shared" si="6276"/>
        <v>0</v>
      </c>
      <c r="BS1644" s="35"/>
      <c r="BT1644" s="35"/>
      <c r="BU1644" s="1"/>
      <c r="BV1644" s="1"/>
      <c r="BW1644" s="1"/>
      <c r="BX1644" s="1"/>
      <c r="BY1644" s="1"/>
      <c r="BZ1644" s="1"/>
      <c r="CA1644" s="1"/>
      <c r="CB1644" s="1"/>
    </row>
    <row r="1645" s="1" customFormat="1">
      <c r="A1645" s="33" t="s">
        <v>517</v>
      </c>
      <c r="B1645" s="33" t="s">
        <v>103</v>
      </c>
      <c r="C1645" s="33" t="s">
        <v>36</v>
      </c>
      <c r="D1645" s="33" t="s">
        <v>484</v>
      </c>
      <c r="E1645" s="38"/>
      <c r="F1645" s="34" t="s">
        <v>485</v>
      </c>
      <c r="G1645" s="17">
        <f t="shared" si="6181"/>
        <v>332.80000000000001</v>
      </c>
      <c r="H1645" s="17">
        <f t="shared" si="6182"/>
        <v>332.80000000000001</v>
      </c>
      <c r="I1645" s="17">
        <f t="shared" si="6233"/>
        <v>332.80000000000001</v>
      </c>
      <c r="J1645" s="17">
        <f t="shared" si="6234"/>
        <v>0</v>
      </c>
      <c r="K1645" s="17">
        <f t="shared" si="6235"/>
        <v>0</v>
      </c>
      <c r="L1645" s="17">
        <f t="shared" si="6236"/>
        <v>0</v>
      </c>
      <c r="M1645" s="17">
        <f t="shared" si="6277"/>
        <v>332.80000000000001</v>
      </c>
      <c r="N1645" s="17">
        <f t="shared" si="6278"/>
        <v>332.80000000000001</v>
      </c>
      <c r="O1645" s="17">
        <f t="shared" si="6279"/>
        <v>332.80000000000001</v>
      </c>
      <c r="P1645" s="17">
        <f t="shared" si="6237"/>
        <v>0</v>
      </c>
      <c r="Q1645" s="17">
        <f t="shared" si="6238"/>
        <v>0</v>
      </c>
      <c r="R1645" s="17">
        <f t="shared" si="6239"/>
        <v>0</v>
      </c>
      <c r="S1645" s="17">
        <f t="shared" si="6240"/>
        <v>0</v>
      </c>
      <c r="T1645" s="17">
        <f t="shared" si="6241"/>
        <v>0</v>
      </c>
      <c r="U1645" s="17">
        <f t="shared" si="6242"/>
        <v>0</v>
      </c>
      <c r="V1645" s="17">
        <f t="shared" si="6243"/>
        <v>0</v>
      </c>
      <c r="W1645" s="17">
        <f t="shared" si="6244"/>
        <v>0</v>
      </c>
      <c r="X1645" s="17">
        <f t="shared" si="6245"/>
        <v>0</v>
      </c>
      <c r="Y1645" s="17">
        <f t="shared" si="6227"/>
        <v>332.80000000000001</v>
      </c>
      <c r="Z1645" s="17">
        <f t="shared" si="6228"/>
        <v>332.80000000000001</v>
      </c>
      <c r="AA1645" s="17">
        <f t="shared" si="6229"/>
        <v>332.80000000000001</v>
      </c>
      <c r="AB1645" s="17">
        <f t="shared" si="6246"/>
        <v>0</v>
      </c>
      <c r="AC1645" s="17">
        <f t="shared" si="6247"/>
        <v>0</v>
      </c>
      <c r="AD1645" s="17">
        <f t="shared" si="6248"/>
        <v>0</v>
      </c>
      <c r="AE1645" s="17">
        <f t="shared" si="6230"/>
        <v>332.80000000000001</v>
      </c>
      <c r="AF1645" s="17">
        <f t="shared" si="6231"/>
        <v>332.80000000000001</v>
      </c>
      <c r="AG1645" s="17">
        <f t="shared" si="6232"/>
        <v>332.80000000000001</v>
      </c>
      <c r="AH1645" s="17">
        <f t="shared" si="6249"/>
        <v>0</v>
      </c>
      <c r="AI1645" s="17">
        <f t="shared" si="6250"/>
        <v>0</v>
      </c>
      <c r="AJ1645" s="17">
        <f t="shared" si="6251"/>
        <v>0</v>
      </c>
      <c r="AK1645" s="17">
        <f t="shared" si="6252"/>
        <v>0</v>
      </c>
      <c r="AL1645" s="17">
        <f t="shared" si="6253"/>
        <v>0</v>
      </c>
      <c r="AM1645" s="17">
        <f t="shared" si="6254"/>
        <v>0</v>
      </c>
      <c r="AN1645" s="17">
        <f t="shared" si="6255"/>
        <v>0</v>
      </c>
      <c r="AO1645" s="17">
        <f t="shared" si="6256"/>
        <v>0</v>
      </c>
      <c r="AP1645" s="17">
        <f t="shared" si="6257"/>
        <v>0</v>
      </c>
      <c r="AQ1645" s="17">
        <f t="shared" si="6258"/>
        <v>0</v>
      </c>
      <c r="AR1645" s="17">
        <f t="shared" si="6259"/>
        <v>0</v>
      </c>
      <c r="AS1645" s="17">
        <f t="shared" si="6260"/>
        <v>0</v>
      </c>
      <c r="AT1645" s="17">
        <f t="shared" si="6261"/>
        <v>0</v>
      </c>
      <c r="AU1645" s="17">
        <f t="shared" si="6262"/>
        <v>0</v>
      </c>
      <c r="AV1645" s="17">
        <f t="shared" si="6263"/>
        <v>0</v>
      </c>
      <c r="AW1645" s="17">
        <f t="shared" si="6129"/>
        <v>332.80000000000001</v>
      </c>
      <c r="AX1645" s="17">
        <f t="shared" si="6130"/>
        <v>332.80000000000001</v>
      </c>
      <c r="AY1645" s="17">
        <f t="shared" si="6131"/>
        <v>332.80000000000001</v>
      </c>
      <c r="AZ1645" s="17">
        <f t="shared" si="6264"/>
        <v>0</v>
      </c>
      <c r="BA1645" s="17">
        <f t="shared" si="6132"/>
        <v>332.80000000000001</v>
      </c>
      <c r="BB1645" s="17">
        <f t="shared" si="6133"/>
        <v>332.80000000000001</v>
      </c>
      <c r="BC1645" s="17">
        <f t="shared" si="6134"/>
        <v>332.80000000000001</v>
      </c>
      <c r="BD1645" s="17">
        <f t="shared" si="6265"/>
        <v>0</v>
      </c>
      <c r="BE1645" s="17">
        <f t="shared" si="6266"/>
        <v>0</v>
      </c>
      <c r="BF1645" s="17">
        <f t="shared" si="6267"/>
        <v>0</v>
      </c>
      <c r="BG1645" s="17">
        <f t="shared" si="6268"/>
        <v>0</v>
      </c>
      <c r="BH1645" s="17">
        <f t="shared" si="6269"/>
        <v>0</v>
      </c>
      <c r="BI1645" s="17">
        <f t="shared" si="6270"/>
        <v>0</v>
      </c>
      <c r="BJ1645" s="17">
        <f t="shared" si="6271"/>
        <v>0</v>
      </c>
      <c r="BK1645" s="17">
        <f t="shared" si="6272"/>
        <v>0</v>
      </c>
      <c r="BL1645" s="17">
        <f t="shared" si="6273"/>
        <v>0</v>
      </c>
      <c r="BM1645" s="17">
        <f t="shared" si="6274"/>
        <v>0</v>
      </c>
      <c r="BN1645" s="17">
        <f t="shared" si="6275"/>
        <v>0</v>
      </c>
      <c r="BO1645" s="17">
        <f t="shared" si="6280"/>
        <v>332.80000000000001</v>
      </c>
      <c r="BP1645" s="17">
        <f t="shared" si="6281"/>
        <v>332.80000000000001</v>
      </c>
      <c r="BQ1645" s="17">
        <f t="shared" si="6282"/>
        <v>332.80000000000001</v>
      </c>
      <c r="BR1645" s="17">
        <f t="shared" si="6276"/>
        <v>0</v>
      </c>
      <c r="BS1645" s="35"/>
      <c r="BT1645" s="35"/>
      <c r="BU1645" s="1"/>
      <c r="BV1645" s="1"/>
      <c r="BW1645" s="1"/>
      <c r="BX1645" s="1"/>
      <c r="BY1645" s="1"/>
      <c r="BZ1645" s="1"/>
      <c r="CA1645" s="1"/>
      <c r="CB1645" s="1"/>
    </row>
    <row r="1646" s="1" customFormat="1">
      <c r="A1646" s="33" t="s">
        <v>517</v>
      </c>
      <c r="B1646" s="33" t="s">
        <v>103</v>
      </c>
      <c r="C1646" s="33" t="s">
        <v>36</v>
      </c>
      <c r="D1646" s="33" t="s">
        <v>484</v>
      </c>
      <c r="E1646" s="33" t="s">
        <v>48</v>
      </c>
      <c r="F1646" s="34" t="s">
        <v>49</v>
      </c>
      <c r="G1646" s="17">
        <v>332.80000000000001</v>
      </c>
      <c r="H1646" s="17">
        <v>332.80000000000001</v>
      </c>
      <c r="I1646" s="17">
        <v>332.80000000000001</v>
      </c>
      <c r="J1646" s="17"/>
      <c r="K1646" s="17"/>
      <c r="L1646" s="17"/>
      <c r="M1646" s="17">
        <f t="shared" si="6277"/>
        <v>332.80000000000001</v>
      </c>
      <c r="N1646" s="17">
        <f t="shared" si="6278"/>
        <v>332.80000000000001</v>
      </c>
      <c r="O1646" s="17">
        <f t="shared" si="6279"/>
        <v>332.80000000000001</v>
      </c>
      <c r="P1646" s="17"/>
      <c r="Q1646" s="17"/>
      <c r="R1646" s="17"/>
      <c r="S1646" s="17"/>
      <c r="T1646" s="17"/>
      <c r="U1646" s="17"/>
      <c r="V1646" s="17"/>
      <c r="W1646" s="17"/>
      <c r="X1646" s="17"/>
      <c r="Y1646" s="17">
        <f t="shared" si="6227"/>
        <v>332.80000000000001</v>
      </c>
      <c r="Z1646" s="17">
        <f t="shared" si="6228"/>
        <v>332.80000000000001</v>
      </c>
      <c r="AA1646" s="17">
        <f t="shared" si="6229"/>
        <v>332.80000000000001</v>
      </c>
      <c r="AB1646" s="17"/>
      <c r="AC1646" s="17"/>
      <c r="AD1646" s="17"/>
      <c r="AE1646" s="17">
        <f t="shared" si="6230"/>
        <v>332.80000000000001</v>
      </c>
      <c r="AF1646" s="17">
        <f t="shared" si="6231"/>
        <v>332.80000000000001</v>
      </c>
      <c r="AG1646" s="17">
        <f t="shared" si="6232"/>
        <v>332.80000000000001</v>
      </c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>
        <f t="shared" si="6129"/>
        <v>332.80000000000001</v>
      </c>
      <c r="AX1646" s="17">
        <f t="shared" si="6130"/>
        <v>332.80000000000001</v>
      </c>
      <c r="AY1646" s="17">
        <f t="shared" si="6131"/>
        <v>332.80000000000001</v>
      </c>
      <c r="AZ1646" s="17"/>
      <c r="BA1646" s="17">
        <f t="shared" si="6132"/>
        <v>332.80000000000001</v>
      </c>
      <c r="BB1646" s="17">
        <f t="shared" si="6133"/>
        <v>332.80000000000001</v>
      </c>
      <c r="BC1646" s="17">
        <f t="shared" si="6134"/>
        <v>332.80000000000001</v>
      </c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>
        <f t="shared" si="6280"/>
        <v>332.80000000000001</v>
      </c>
      <c r="BP1646" s="17">
        <f t="shared" si="6281"/>
        <v>332.80000000000001</v>
      </c>
      <c r="BQ1646" s="17">
        <f t="shared" si="6282"/>
        <v>332.80000000000001</v>
      </c>
      <c r="BR1646" s="17"/>
      <c r="BS1646" s="35"/>
      <c r="BT1646" s="35"/>
      <c r="BU1646" s="1"/>
      <c r="BV1646" s="1"/>
      <c r="BW1646" s="1"/>
      <c r="BX1646" s="1"/>
      <c r="BY1646" s="1"/>
      <c r="BZ1646" s="1"/>
      <c r="CA1646" s="1"/>
      <c r="CB1646" s="1"/>
    </row>
    <row r="1647" s="23" customFormat="1">
      <c r="A1647" s="24" t="s">
        <v>521</v>
      </c>
      <c r="B1647" s="24"/>
      <c r="C1647" s="24"/>
      <c r="D1647" s="24"/>
      <c r="E1647" s="24"/>
      <c r="F1647" s="25" t="s">
        <v>522</v>
      </c>
      <c r="G1647" s="26">
        <f>G1747+G1648+G1665</f>
        <v>1477359.7</v>
      </c>
      <c r="H1647" s="26">
        <f>H1747+H1648+H1665</f>
        <v>1375320.2</v>
      </c>
      <c r="I1647" s="26">
        <f>I1747+I1648+I1665</f>
        <v>1193543.8</v>
      </c>
      <c r="J1647" s="26">
        <f>J1747+J1648+J1665</f>
        <v>46272.099999999999</v>
      </c>
      <c r="K1647" s="26">
        <f>K1747+K1648+K1665</f>
        <v>55697.800000000003</v>
      </c>
      <c r="L1647" s="26">
        <f>L1747+L1648+L1665</f>
        <v>58416.5</v>
      </c>
      <c r="M1647" s="26">
        <f t="shared" si="6277"/>
        <v>1523631.8</v>
      </c>
      <c r="N1647" s="26">
        <f t="shared" si="6278"/>
        <v>1431018</v>
      </c>
      <c r="O1647" s="26">
        <f t="shared" si="6279"/>
        <v>1251960.3</v>
      </c>
      <c r="P1647" s="26">
        <f>P1747+P1648+P1665</f>
        <v>16313.6</v>
      </c>
      <c r="Q1647" s="26">
        <f>Q1747+Q1648+Q1665</f>
        <v>0</v>
      </c>
      <c r="R1647" s="26">
        <f>R1747+R1648+R1665</f>
        <v>0</v>
      </c>
      <c r="S1647" s="26">
        <f>S1747+S1648+S1665</f>
        <v>438108.14163000003</v>
      </c>
      <c r="T1647" s="26">
        <f>T1747+T1648+T1665</f>
        <v>17371.899999999998</v>
      </c>
      <c r="U1647" s="26">
        <f>U1747+U1648+U1665</f>
        <v>0</v>
      </c>
      <c r="V1647" s="26">
        <f>V1747+V1648+V1665</f>
        <v>17371.899999999998</v>
      </c>
      <c r="W1647" s="26">
        <f>W1747+W1648+W1665</f>
        <v>0</v>
      </c>
      <c r="X1647" s="26">
        <f>X1747+X1648+X1665</f>
        <v>0</v>
      </c>
      <c r="Y1647" s="26">
        <f t="shared" si="6227"/>
        <v>1978053.5416300001</v>
      </c>
      <c r="Z1647" s="26">
        <f t="shared" si="6228"/>
        <v>1448389.8999999999</v>
      </c>
      <c r="AA1647" s="26">
        <f t="shared" si="6229"/>
        <v>1269332.2</v>
      </c>
      <c r="AB1647" s="26">
        <f>AB1747+AB1648+AB1665</f>
        <v>-36702.372000000003</v>
      </c>
      <c r="AC1647" s="26">
        <f>AC1747+AC1648+AC1665</f>
        <v>0</v>
      </c>
      <c r="AD1647" s="26">
        <f>AD1747+AD1648+AD1665</f>
        <v>0</v>
      </c>
      <c r="AE1647" s="26">
        <f t="shared" si="6230"/>
        <v>1941351.1696300001</v>
      </c>
      <c r="AF1647" s="26">
        <f t="shared" si="6231"/>
        <v>1448389.8999999999</v>
      </c>
      <c r="AG1647" s="26">
        <f t="shared" si="6232"/>
        <v>1269332.2</v>
      </c>
      <c r="AH1647" s="26">
        <f>AH1747+AH1648+AH1665</f>
        <v>0</v>
      </c>
      <c r="AI1647" s="26">
        <f>AI1747+AI1648+AI1665</f>
        <v>0</v>
      </c>
      <c r="AJ1647" s="26">
        <f>AJ1747+AJ1648+AJ1665</f>
        <v>34679.34072</v>
      </c>
      <c r="AK1647" s="26">
        <f>AK1747+AK1648+AK1665</f>
        <v>0</v>
      </c>
      <c r="AL1647" s="26">
        <f>AL1747+AL1648+AL1665</f>
        <v>0</v>
      </c>
      <c r="AM1647" s="26">
        <f>AM1747+AM1648+AM1665</f>
        <v>0</v>
      </c>
      <c r="AN1647" s="26">
        <f>AN1747+AN1648+AN1665</f>
        <v>0</v>
      </c>
      <c r="AO1647" s="26">
        <f>AO1747+AO1648+AO1665</f>
        <v>0</v>
      </c>
      <c r="AP1647" s="26">
        <f>AP1747+AP1648+AP1665</f>
        <v>0</v>
      </c>
      <c r="AQ1647" s="26">
        <f>AQ1747+AQ1648+AQ1665</f>
        <v>0</v>
      </c>
      <c r="AR1647" s="26">
        <f>AR1747+AR1648+AR1665</f>
        <v>0</v>
      </c>
      <c r="AS1647" s="26">
        <f>AS1747+AS1648+AS1665</f>
        <v>0</v>
      </c>
      <c r="AT1647" s="26">
        <f>AT1747+AT1648+AT1665</f>
        <v>65320.65928</v>
      </c>
      <c r="AU1647" s="26">
        <f>AU1747+AU1648+AU1665</f>
        <v>0</v>
      </c>
      <c r="AV1647" s="26">
        <f>AV1747+AV1648+AV1665</f>
        <v>0</v>
      </c>
      <c r="AW1647" s="26">
        <f t="shared" si="6129"/>
        <v>1976030.5103500001</v>
      </c>
      <c r="AX1647" s="26">
        <f t="shared" si="6130"/>
        <v>1448389.8999999999</v>
      </c>
      <c r="AY1647" s="26">
        <f t="shared" si="6131"/>
        <v>1334652.85928</v>
      </c>
      <c r="AZ1647" s="26">
        <f>AZ1747+AZ1648+AZ1665</f>
        <v>0</v>
      </c>
      <c r="BA1647" s="26">
        <f t="shared" si="6132"/>
        <v>1976030.5103500001</v>
      </c>
      <c r="BB1647" s="26">
        <f t="shared" si="6133"/>
        <v>1448389.8999999999</v>
      </c>
      <c r="BC1647" s="26">
        <f t="shared" si="6134"/>
        <v>1334652.85928</v>
      </c>
      <c r="BD1647" s="26">
        <f>BD1747+BD1648+BD1665</f>
        <v>100000</v>
      </c>
      <c r="BE1647" s="26">
        <f>BE1747+BE1648+BE1665</f>
        <v>0</v>
      </c>
      <c r="BF1647" s="26">
        <f>BF1747+BF1648+BF1665</f>
        <v>-198162.77899999998</v>
      </c>
      <c r="BG1647" s="26">
        <f>BG1747+BG1648+BG1665</f>
        <v>0</v>
      </c>
      <c r="BH1647" s="26">
        <f>BH1747+BH1648+BH1665</f>
        <v>100000</v>
      </c>
      <c r="BI1647" s="26">
        <f>BI1747+BI1648+BI1665</f>
        <v>0</v>
      </c>
      <c r="BJ1647" s="26">
        <f>BJ1747+BJ1648+BJ1665</f>
        <v>-100213.39999999999</v>
      </c>
      <c r="BK1647" s="26">
        <f>BK1747+BK1648+BK1665</f>
        <v>0</v>
      </c>
      <c r="BL1647" s="26">
        <f>BL1747+BL1648+BL1665</f>
        <v>0</v>
      </c>
      <c r="BM1647" s="26">
        <f>BM1747+BM1648+BM1665</f>
        <v>0</v>
      </c>
      <c r="BN1647" s="26">
        <f>BN1747+BN1648+BN1665</f>
        <v>-100213.39999999999</v>
      </c>
      <c r="BO1647" s="26">
        <f t="shared" si="6280"/>
        <v>1877867.73135</v>
      </c>
      <c r="BP1647" s="26">
        <f t="shared" si="6281"/>
        <v>1448176.5</v>
      </c>
      <c r="BQ1647" s="26">
        <f t="shared" si="6282"/>
        <v>1234439.4592800001</v>
      </c>
      <c r="BR1647" s="26">
        <f>BR1747+BR1648+BR1665</f>
        <v>0</v>
      </c>
      <c r="BS1647" s="27"/>
      <c r="BT1647" s="27"/>
      <c r="BU1647" s="23"/>
      <c r="BV1647" s="23"/>
      <c r="BW1647" s="23"/>
      <c r="BX1647" s="23"/>
      <c r="BY1647" s="23"/>
      <c r="BZ1647" s="23"/>
      <c r="CA1647" s="23"/>
      <c r="CB1647" s="23"/>
    </row>
    <row r="1648" s="23" customFormat="1">
      <c r="A1648" s="24" t="s">
        <v>521</v>
      </c>
      <c r="B1648" s="24" t="s">
        <v>128</v>
      </c>
      <c r="C1648" s="24"/>
      <c r="D1648" s="24"/>
      <c r="E1648" s="24"/>
      <c r="F1648" s="25" t="s">
        <v>129</v>
      </c>
      <c r="G1648" s="26">
        <f t="shared" ref="G1648:G1659" si="6283">G1649</f>
        <v>100039.3</v>
      </c>
      <c r="H1648" s="26">
        <f t="shared" ref="H1648:H1659" si="6284">H1649</f>
        <v>100213.39999999999</v>
      </c>
      <c r="I1648" s="26">
        <f t="shared" ref="I1648:I1659" si="6285">I1649</f>
        <v>100213.39999999999</v>
      </c>
      <c r="J1648" s="26">
        <f t="shared" ref="J1648:J1659" si="6286">J1649</f>
        <v>0</v>
      </c>
      <c r="K1648" s="26">
        <f t="shared" ref="K1648:K1659" si="6287">K1649</f>
        <v>0</v>
      </c>
      <c r="L1648" s="26">
        <f t="shared" ref="L1648:L1659" si="6288">L1649</f>
        <v>0</v>
      </c>
      <c r="M1648" s="26">
        <f t="shared" si="6277"/>
        <v>100039.3</v>
      </c>
      <c r="N1648" s="26">
        <f t="shared" si="6278"/>
        <v>100213.39999999999</v>
      </c>
      <c r="O1648" s="26">
        <f t="shared" si="6279"/>
        <v>100213.39999999999</v>
      </c>
      <c r="P1648" s="26">
        <f t="shared" ref="P1648:P1659" si="6289">P1649</f>
        <v>225.09999999999999</v>
      </c>
      <c r="Q1648" s="26">
        <f t="shared" ref="Q1648:Q1659" si="6290">Q1649</f>
        <v>0</v>
      </c>
      <c r="R1648" s="26">
        <f t="shared" ref="R1648:R1659" si="6291">R1649</f>
        <v>0</v>
      </c>
      <c r="S1648" s="26">
        <f t="shared" ref="S1648:S1659" si="6292">S1649</f>
        <v>0</v>
      </c>
      <c r="T1648" s="26">
        <f t="shared" ref="T1648:T1659" si="6293">T1649</f>
        <v>0</v>
      </c>
      <c r="U1648" s="26">
        <f t="shared" ref="U1648:U1659" si="6294">U1649</f>
        <v>0</v>
      </c>
      <c r="V1648" s="26">
        <f t="shared" ref="V1648:V1659" si="6295">V1649</f>
        <v>0</v>
      </c>
      <c r="W1648" s="26">
        <f t="shared" ref="W1648:W1659" si="6296">W1649</f>
        <v>0</v>
      </c>
      <c r="X1648" s="26">
        <f t="shared" ref="X1648:X1659" si="6297">X1649</f>
        <v>0</v>
      </c>
      <c r="Y1648" s="26">
        <f t="shared" si="6227"/>
        <v>100264.40000000001</v>
      </c>
      <c r="Z1648" s="26">
        <f t="shared" si="6228"/>
        <v>100213.39999999999</v>
      </c>
      <c r="AA1648" s="26">
        <f t="shared" si="6229"/>
        <v>100213.39999999999</v>
      </c>
      <c r="AB1648" s="26">
        <f t="shared" ref="AB1648:AB1659" si="6298">AB1649</f>
        <v>0</v>
      </c>
      <c r="AC1648" s="26">
        <f t="shared" ref="AC1648:AC1659" si="6299">AC1649</f>
        <v>0</v>
      </c>
      <c r="AD1648" s="26">
        <f t="shared" ref="AD1648:AD1659" si="6300">AD1649</f>
        <v>0</v>
      </c>
      <c r="AE1648" s="26">
        <f t="shared" si="6230"/>
        <v>100264.40000000001</v>
      </c>
      <c r="AF1648" s="26">
        <f t="shared" si="6231"/>
        <v>100213.39999999999</v>
      </c>
      <c r="AG1648" s="26">
        <f t="shared" si="6232"/>
        <v>100213.39999999999</v>
      </c>
      <c r="AH1648" s="26">
        <f t="shared" ref="AH1648:AH1659" si="6301">AH1649</f>
        <v>0</v>
      </c>
      <c r="AI1648" s="26">
        <f t="shared" ref="AI1648:AI1659" si="6302">AI1649</f>
        <v>0</v>
      </c>
      <c r="AJ1648" s="26">
        <f t="shared" ref="AJ1648:AJ1659" si="6303">AJ1649</f>
        <v>100000</v>
      </c>
      <c r="AK1648" s="26">
        <f t="shared" ref="AK1648:AK1659" si="6304">AK1649</f>
        <v>0</v>
      </c>
      <c r="AL1648" s="26">
        <f t="shared" ref="AL1648:AL1659" si="6305">AL1649</f>
        <v>0</v>
      </c>
      <c r="AM1648" s="26">
        <f t="shared" ref="AM1648:AM1659" si="6306">AM1649</f>
        <v>0</v>
      </c>
      <c r="AN1648" s="26">
        <f t="shared" ref="AN1648:AN1659" si="6307">AN1649</f>
        <v>0</v>
      </c>
      <c r="AO1648" s="26">
        <f t="shared" ref="AO1648:AO1659" si="6308">AO1649</f>
        <v>0</v>
      </c>
      <c r="AP1648" s="26">
        <f t="shared" ref="AP1648:AP1659" si="6309">AP1649</f>
        <v>0</v>
      </c>
      <c r="AQ1648" s="26">
        <f t="shared" ref="AQ1648:AQ1649" si="6310">AQ1649</f>
        <v>0</v>
      </c>
      <c r="AR1648" s="26">
        <f t="shared" ref="AR1648:AR1649" si="6311">AR1649</f>
        <v>0</v>
      </c>
      <c r="AS1648" s="26">
        <f t="shared" ref="AS1648:AS1649" si="6312">AS1649</f>
        <v>0</v>
      </c>
      <c r="AT1648" s="26">
        <f t="shared" ref="AT1648:AT1649" si="6313">AT1649</f>
        <v>0</v>
      </c>
      <c r="AU1648" s="26">
        <f t="shared" ref="AU1648:AU1649" si="6314">AU1649</f>
        <v>0</v>
      </c>
      <c r="AV1648" s="26">
        <f t="shared" ref="AV1648:AV1649" si="6315">AV1649</f>
        <v>0</v>
      </c>
      <c r="AW1648" s="26">
        <f t="shared" si="6129"/>
        <v>200264.40000000002</v>
      </c>
      <c r="AX1648" s="26">
        <f t="shared" si="6130"/>
        <v>100213.39999999999</v>
      </c>
      <c r="AY1648" s="26">
        <f t="shared" si="6131"/>
        <v>100213.39999999999</v>
      </c>
      <c r="AZ1648" s="26">
        <f t="shared" ref="AZ1648:AZ1649" si="6316">AZ1649</f>
        <v>0</v>
      </c>
      <c r="BA1648" s="26">
        <f t="shared" si="6132"/>
        <v>200264.40000000002</v>
      </c>
      <c r="BB1648" s="26">
        <f t="shared" si="6133"/>
        <v>100213.39999999999</v>
      </c>
      <c r="BC1648" s="26">
        <f t="shared" si="6134"/>
        <v>100213.39999999999</v>
      </c>
      <c r="BD1648" s="26">
        <f t="shared" ref="BD1648:BD1649" si="6317">BD1649</f>
        <v>100000</v>
      </c>
      <c r="BE1648" s="26">
        <f t="shared" ref="BE1648:BE1649" si="6318">BE1649</f>
        <v>0</v>
      </c>
      <c r="BF1648" s="26">
        <f t="shared" ref="BF1648:BF1649" si="6319">BF1649</f>
        <v>-199805.29999999999</v>
      </c>
      <c r="BG1648" s="26">
        <f t="shared" ref="BG1648:BG1649" si="6320">BG1649</f>
        <v>0</v>
      </c>
      <c r="BH1648" s="26">
        <f t="shared" ref="BH1648:BH1649" si="6321">BH1649</f>
        <v>100000</v>
      </c>
      <c r="BI1648" s="26">
        <f t="shared" ref="BI1648:BI1649" si="6322">BI1649</f>
        <v>0</v>
      </c>
      <c r="BJ1648" s="26">
        <f t="shared" ref="BJ1648:BJ1649" si="6323">BJ1649</f>
        <v>-100213.39999999999</v>
      </c>
      <c r="BK1648" s="26">
        <f t="shared" ref="BK1648:BK1649" si="6324">BK1649</f>
        <v>0</v>
      </c>
      <c r="BL1648" s="26">
        <f t="shared" ref="BL1648:BL1649" si="6325">BL1649</f>
        <v>0</v>
      </c>
      <c r="BM1648" s="26">
        <f t="shared" ref="BM1648:BM1649" si="6326">BM1649</f>
        <v>0</v>
      </c>
      <c r="BN1648" s="26">
        <f t="shared" ref="BN1648:BN1649" si="6327">BN1649</f>
        <v>-100213.39999999999</v>
      </c>
      <c r="BO1648" s="26">
        <f t="shared" si="6280"/>
        <v>100459.10000000003</v>
      </c>
      <c r="BP1648" s="26">
        <f t="shared" si="6281"/>
        <v>100000</v>
      </c>
      <c r="BQ1648" s="26">
        <f t="shared" si="6282"/>
        <v>0</v>
      </c>
      <c r="BR1648" s="26">
        <f t="shared" ref="BR1648:BR1649" si="6328">BR1649</f>
        <v>0</v>
      </c>
      <c r="BS1648" s="27"/>
      <c r="BT1648" s="27"/>
      <c r="BU1648" s="23"/>
      <c r="BV1648" s="23"/>
      <c r="BW1648" s="23"/>
      <c r="BX1648" s="23"/>
      <c r="BY1648" s="23"/>
      <c r="BZ1648" s="23"/>
      <c r="CA1648" s="23"/>
      <c r="CB1648" s="23"/>
    </row>
    <row r="1649" s="28" customFormat="1">
      <c r="A1649" s="29" t="s">
        <v>521</v>
      </c>
      <c r="B1649" s="29" t="s">
        <v>128</v>
      </c>
      <c r="C1649" s="29" t="s">
        <v>274</v>
      </c>
      <c r="D1649" s="29"/>
      <c r="E1649" s="29"/>
      <c r="F1649" s="30" t="s">
        <v>452</v>
      </c>
      <c r="G1649" s="31">
        <f t="shared" si="6283"/>
        <v>100039.3</v>
      </c>
      <c r="H1649" s="31">
        <f t="shared" si="6284"/>
        <v>100213.39999999999</v>
      </c>
      <c r="I1649" s="31">
        <f t="shared" si="6285"/>
        <v>100213.39999999999</v>
      </c>
      <c r="J1649" s="31">
        <f t="shared" si="6286"/>
        <v>0</v>
      </c>
      <c r="K1649" s="31">
        <f t="shared" si="6287"/>
        <v>0</v>
      </c>
      <c r="L1649" s="31">
        <f t="shared" si="6288"/>
        <v>0</v>
      </c>
      <c r="M1649" s="31">
        <f t="shared" si="6277"/>
        <v>100039.3</v>
      </c>
      <c r="N1649" s="31">
        <f t="shared" si="6278"/>
        <v>100213.39999999999</v>
      </c>
      <c r="O1649" s="31">
        <f t="shared" si="6279"/>
        <v>100213.39999999999</v>
      </c>
      <c r="P1649" s="31">
        <f t="shared" si="6289"/>
        <v>225.09999999999999</v>
      </c>
      <c r="Q1649" s="31">
        <f t="shared" si="6290"/>
        <v>0</v>
      </c>
      <c r="R1649" s="31">
        <f t="shared" si="6291"/>
        <v>0</v>
      </c>
      <c r="S1649" s="31">
        <f t="shared" si="6292"/>
        <v>0</v>
      </c>
      <c r="T1649" s="31">
        <f t="shared" si="6293"/>
        <v>0</v>
      </c>
      <c r="U1649" s="31">
        <f t="shared" si="6294"/>
        <v>0</v>
      </c>
      <c r="V1649" s="31">
        <f t="shared" si="6295"/>
        <v>0</v>
      </c>
      <c r="W1649" s="31">
        <f t="shared" si="6296"/>
        <v>0</v>
      </c>
      <c r="X1649" s="31">
        <f t="shared" si="6297"/>
        <v>0</v>
      </c>
      <c r="Y1649" s="31">
        <f t="shared" si="6227"/>
        <v>100264.40000000001</v>
      </c>
      <c r="Z1649" s="31">
        <f t="shared" si="6228"/>
        <v>100213.39999999999</v>
      </c>
      <c r="AA1649" s="31">
        <f t="shared" si="6229"/>
        <v>100213.39999999999</v>
      </c>
      <c r="AB1649" s="31">
        <f t="shared" si="6298"/>
        <v>0</v>
      </c>
      <c r="AC1649" s="31">
        <f t="shared" si="6299"/>
        <v>0</v>
      </c>
      <c r="AD1649" s="31">
        <f t="shared" si="6300"/>
        <v>0</v>
      </c>
      <c r="AE1649" s="31">
        <f t="shared" si="6230"/>
        <v>100264.40000000001</v>
      </c>
      <c r="AF1649" s="31">
        <f t="shared" si="6231"/>
        <v>100213.39999999999</v>
      </c>
      <c r="AG1649" s="31">
        <f t="shared" si="6232"/>
        <v>100213.39999999999</v>
      </c>
      <c r="AH1649" s="31">
        <f t="shared" si="6301"/>
        <v>0</v>
      </c>
      <c r="AI1649" s="31">
        <f t="shared" si="6302"/>
        <v>0</v>
      </c>
      <c r="AJ1649" s="31">
        <f t="shared" si="6303"/>
        <v>100000</v>
      </c>
      <c r="AK1649" s="31">
        <f t="shared" si="6304"/>
        <v>0</v>
      </c>
      <c r="AL1649" s="31">
        <f t="shared" si="6305"/>
        <v>0</v>
      </c>
      <c r="AM1649" s="31">
        <f t="shared" si="6306"/>
        <v>0</v>
      </c>
      <c r="AN1649" s="31">
        <f t="shared" si="6307"/>
        <v>0</v>
      </c>
      <c r="AO1649" s="31">
        <f t="shared" si="6308"/>
        <v>0</v>
      </c>
      <c r="AP1649" s="31">
        <f t="shared" si="6309"/>
        <v>0</v>
      </c>
      <c r="AQ1649" s="31">
        <f t="shared" si="6310"/>
        <v>0</v>
      </c>
      <c r="AR1649" s="31">
        <f t="shared" si="6311"/>
        <v>0</v>
      </c>
      <c r="AS1649" s="31">
        <f t="shared" si="6312"/>
        <v>0</v>
      </c>
      <c r="AT1649" s="31">
        <f t="shared" si="6313"/>
        <v>0</v>
      </c>
      <c r="AU1649" s="31">
        <f t="shared" si="6314"/>
        <v>0</v>
      </c>
      <c r="AV1649" s="31">
        <f t="shared" si="6315"/>
        <v>0</v>
      </c>
      <c r="AW1649" s="31">
        <f t="shared" si="6129"/>
        <v>200264.40000000002</v>
      </c>
      <c r="AX1649" s="31">
        <f t="shared" si="6130"/>
        <v>100213.39999999999</v>
      </c>
      <c r="AY1649" s="31">
        <f t="shared" si="6131"/>
        <v>100213.39999999999</v>
      </c>
      <c r="AZ1649" s="31">
        <f t="shared" si="6316"/>
        <v>0</v>
      </c>
      <c r="BA1649" s="31">
        <f t="shared" si="6132"/>
        <v>200264.40000000002</v>
      </c>
      <c r="BB1649" s="31">
        <f t="shared" si="6133"/>
        <v>100213.39999999999</v>
      </c>
      <c r="BC1649" s="31">
        <f t="shared" si="6134"/>
        <v>100213.39999999999</v>
      </c>
      <c r="BD1649" s="31">
        <f t="shared" si="6317"/>
        <v>100000</v>
      </c>
      <c r="BE1649" s="31">
        <f t="shared" si="6318"/>
        <v>0</v>
      </c>
      <c r="BF1649" s="31">
        <f t="shared" si="6319"/>
        <v>-199805.29999999999</v>
      </c>
      <c r="BG1649" s="31">
        <f t="shared" si="6320"/>
        <v>0</v>
      </c>
      <c r="BH1649" s="31">
        <f t="shared" si="6321"/>
        <v>100000</v>
      </c>
      <c r="BI1649" s="31">
        <f t="shared" si="6322"/>
        <v>0</v>
      </c>
      <c r="BJ1649" s="31">
        <f t="shared" si="6323"/>
        <v>-100213.39999999999</v>
      </c>
      <c r="BK1649" s="31">
        <f t="shared" si="6324"/>
        <v>0</v>
      </c>
      <c r="BL1649" s="31">
        <f t="shared" si="6325"/>
        <v>0</v>
      </c>
      <c r="BM1649" s="31">
        <f t="shared" si="6326"/>
        <v>0</v>
      </c>
      <c r="BN1649" s="31">
        <f t="shared" si="6327"/>
        <v>-100213.39999999999</v>
      </c>
      <c r="BO1649" s="31">
        <f t="shared" si="6280"/>
        <v>100459.10000000003</v>
      </c>
      <c r="BP1649" s="31">
        <f t="shared" si="6281"/>
        <v>100000</v>
      </c>
      <c r="BQ1649" s="31">
        <f t="shared" si="6282"/>
        <v>0</v>
      </c>
      <c r="BR1649" s="31">
        <f t="shared" si="6328"/>
        <v>0</v>
      </c>
      <c r="BS1649" s="32"/>
      <c r="BT1649" s="32"/>
      <c r="BU1649" s="28"/>
      <c r="BV1649" s="28"/>
      <c r="BW1649" s="28"/>
      <c r="BX1649" s="28"/>
      <c r="BY1649" s="28"/>
      <c r="BZ1649" s="28"/>
      <c r="CA1649" s="28"/>
      <c r="CB1649" s="28"/>
    </row>
    <row r="1650" s="1" customFormat="1">
      <c r="A1650" s="33" t="s">
        <v>521</v>
      </c>
      <c r="B1650" s="33" t="s">
        <v>128</v>
      </c>
      <c r="C1650" s="33" t="s">
        <v>274</v>
      </c>
      <c r="D1650" s="33" t="s">
        <v>457</v>
      </c>
      <c r="E1650" s="33"/>
      <c r="F1650" s="34" t="s">
        <v>458</v>
      </c>
      <c r="G1650" s="17">
        <f>G1659</f>
        <v>100039.3</v>
      </c>
      <c r="H1650" s="17">
        <f>H1659</f>
        <v>100213.39999999999</v>
      </c>
      <c r="I1650" s="17">
        <f>I1659</f>
        <v>100213.39999999999</v>
      </c>
      <c r="J1650" s="17">
        <f>J1659</f>
        <v>0</v>
      </c>
      <c r="K1650" s="17">
        <f>K1659</f>
        <v>0</v>
      </c>
      <c r="L1650" s="17">
        <f>L1659</f>
        <v>0</v>
      </c>
      <c r="M1650" s="17">
        <f t="shared" si="6277"/>
        <v>100039.3</v>
      </c>
      <c r="N1650" s="17">
        <f t="shared" si="6278"/>
        <v>100213.39999999999</v>
      </c>
      <c r="O1650" s="17">
        <f t="shared" si="6279"/>
        <v>100213.39999999999</v>
      </c>
      <c r="P1650" s="17">
        <f>P1659</f>
        <v>225.09999999999999</v>
      </c>
      <c r="Q1650" s="17">
        <f>Q1659</f>
        <v>0</v>
      </c>
      <c r="R1650" s="17">
        <f>R1659</f>
        <v>0</v>
      </c>
      <c r="S1650" s="17">
        <f>S1659</f>
        <v>0</v>
      </c>
      <c r="T1650" s="17">
        <f>T1659</f>
        <v>0</v>
      </c>
      <c r="U1650" s="17">
        <f>U1659</f>
        <v>0</v>
      </c>
      <c r="V1650" s="17">
        <f>V1659</f>
        <v>0</v>
      </c>
      <c r="W1650" s="17">
        <f>W1659</f>
        <v>0</v>
      </c>
      <c r="X1650" s="17">
        <f>X1659</f>
        <v>0</v>
      </c>
      <c r="Y1650" s="17">
        <f t="shared" si="6227"/>
        <v>100264.40000000001</v>
      </c>
      <c r="Z1650" s="17">
        <f t="shared" si="6228"/>
        <v>100213.39999999999</v>
      </c>
      <c r="AA1650" s="17">
        <f t="shared" si="6229"/>
        <v>100213.39999999999</v>
      </c>
      <c r="AB1650" s="17">
        <f>AB1659</f>
        <v>0</v>
      </c>
      <c r="AC1650" s="17">
        <f>AC1659</f>
        <v>0</v>
      </c>
      <c r="AD1650" s="17">
        <f>AD1659</f>
        <v>0</v>
      </c>
      <c r="AE1650" s="17">
        <f t="shared" si="6230"/>
        <v>100264.40000000001</v>
      </c>
      <c r="AF1650" s="17">
        <f t="shared" si="6231"/>
        <v>100213.39999999999</v>
      </c>
      <c r="AG1650" s="17">
        <f t="shared" si="6232"/>
        <v>100213.39999999999</v>
      </c>
      <c r="AH1650" s="17">
        <f>AH1659+AH1651</f>
        <v>0</v>
      </c>
      <c r="AI1650" s="17">
        <f>AI1659+AI1651</f>
        <v>0</v>
      </c>
      <c r="AJ1650" s="17">
        <f>AJ1659+AJ1651</f>
        <v>100000</v>
      </c>
      <c r="AK1650" s="17">
        <f>AK1659+AK1651</f>
        <v>0</v>
      </c>
      <c r="AL1650" s="17">
        <f>AL1659+AL1651</f>
        <v>0</v>
      </c>
      <c r="AM1650" s="17">
        <f>AM1659+AM1651</f>
        <v>0</v>
      </c>
      <c r="AN1650" s="17">
        <f>AN1659+AN1651</f>
        <v>0</v>
      </c>
      <c r="AO1650" s="17">
        <f>AO1659+AO1651</f>
        <v>0</v>
      </c>
      <c r="AP1650" s="17">
        <f>AP1659+AP1651</f>
        <v>0</v>
      </c>
      <c r="AQ1650" s="17">
        <f>AQ1659+AQ1651</f>
        <v>0</v>
      </c>
      <c r="AR1650" s="17">
        <f>AR1659+AR1651</f>
        <v>0</v>
      </c>
      <c r="AS1650" s="17">
        <f>AS1659+AS1651</f>
        <v>0</v>
      </c>
      <c r="AT1650" s="17">
        <f>AT1659+AT1651</f>
        <v>0</v>
      </c>
      <c r="AU1650" s="17">
        <f>AU1659+AU1651</f>
        <v>0</v>
      </c>
      <c r="AV1650" s="17">
        <f>AV1659+AV1651</f>
        <v>0</v>
      </c>
      <c r="AW1650" s="17">
        <f t="shared" si="6129"/>
        <v>200264.40000000002</v>
      </c>
      <c r="AX1650" s="17">
        <f t="shared" si="6130"/>
        <v>100213.39999999999</v>
      </c>
      <c r="AY1650" s="17">
        <f t="shared" si="6131"/>
        <v>100213.39999999999</v>
      </c>
      <c r="AZ1650" s="17">
        <f>AZ1659+AZ1651</f>
        <v>0</v>
      </c>
      <c r="BA1650" s="17">
        <f t="shared" si="6132"/>
        <v>200264.40000000002</v>
      </c>
      <c r="BB1650" s="17">
        <f t="shared" si="6133"/>
        <v>100213.39999999999</v>
      </c>
      <c r="BC1650" s="17">
        <f t="shared" si="6134"/>
        <v>100213.39999999999</v>
      </c>
      <c r="BD1650" s="17">
        <f>BD1659+BD1651+BD1655</f>
        <v>100000</v>
      </c>
      <c r="BE1650" s="17">
        <f>BE1659+BE1651+BE1655</f>
        <v>0</v>
      </c>
      <c r="BF1650" s="17">
        <f>BF1659+BF1651+BF1655</f>
        <v>-199805.29999999999</v>
      </c>
      <c r="BG1650" s="17">
        <f>BG1659+BG1651+BG1655</f>
        <v>0</v>
      </c>
      <c r="BH1650" s="17">
        <f>BH1659+BH1651+BH1655</f>
        <v>100000</v>
      </c>
      <c r="BI1650" s="17">
        <f>BI1659+BI1651+BI1655</f>
        <v>0</v>
      </c>
      <c r="BJ1650" s="17">
        <f>BJ1659+BJ1651+BJ1655</f>
        <v>-100213.39999999999</v>
      </c>
      <c r="BK1650" s="17">
        <f>BK1659+BK1651+BK1655</f>
        <v>0</v>
      </c>
      <c r="BL1650" s="17">
        <f>BL1659+BL1651+BL1655</f>
        <v>0</v>
      </c>
      <c r="BM1650" s="17">
        <f>BM1659+BM1651+BM1655</f>
        <v>0</v>
      </c>
      <c r="BN1650" s="17">
        <f>BN1659+BN1651+BN1655</f>
        <v>-100213.39999999999</v>
      </c>
      <c r="BO1650" s="17">
        <f t="shared" si="6280"/>
        <v>100459.10000000003</v>
      </c>
      <c r="BP1650" s="17">
        <f t="shared" si="6281"/>
        <v>100000</v>
      </c>
      <c r="BQ1650" s="17">
        <f t="shared" si="6282"/>
        <v>0</v>
      </c>
      <c r="BR1650" s="17">
        <f>BR1659+BR1651+BR1655</f>
        <v>0</v>
      </c>
      <c r="BS1650" s="35"/>
      <c r="BT1650" s="35"/>
      <c r="BU1650" s="1"/>
      <c r="BV1650" s="1"/>
      <c r="BW1650" s="1"/>
      <c r="BX1650" s="1"/>
      <c r="BY1650" s="1"/>
      <c r="BZ1650" s="1"/>
      <c r="CA1650" s="1"/>
      <c r="CB1650" s="1"/>
    </row>
    <row r="1651" s="1" customFormat="1" hidden="1">
      <c r="A1651" s="33" t="s">
        <v>521</v>
      </c>
      <c r="B1651" s="33" t="s">
        <v>128</v>
      </c>
      <c r="C1651" s="33" t="s">
        <v>274</v>
      </c>
      <c r="D1651" s="33" t="s">
        <v>523</v>
      </c>
      <c r="E1651" s="33"/>
      <c r="F1651" s="34" t="s">
        <v>186</v>
      </c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>
        <f t="shared" ref="AH1651:AH1653" si="6329">AH1652</f>
        <v>0</v>
      </c>
      <c r="AI1651" s="17">
        <f t="shared" ref="AI1651:AI1653" si="6330">AI1652</f>
        <v>0</v>
      </c>
      <c r="AJ1651" s="17">
        <f t="shared" ref="AJ1651:AJ1653" si="6331">AJ1652</f>
        <v>100000</v>
      </c>
      <c r="AK1651" s="17">
        <f t="shared" ref="AK1651:AK1653" si="6332">AK1652</f>
        <v>0</v>
      </c>
      <c r="AL1651" s="17">
        <f t="shared" ref="AL1651:AL1653" si="6333">AL1652</f>
        <v>0</v>
      </c>
      <c r="AM1651" s="17">
        <f t="shared" ref="AM1651:AM1653" si="6334">AM1652</f>
        <v>0</v>
      </c>
      <c r="AN1651" s="17">
        <f t="shared" ref="AN1651:AN1653" si="6335">AN1652</f>
        <v>0</v>
      </c>
      <c r="AO1651" s="17">
        <f t="shared" ref="AO1651:AO1653" si="6336">AO1652</f>
        <v>0</v>
      </c>
      <c r="AP1651" s="17">
        <f t="shared" ref="AP1651:AP1653" si="6337">AP1652</f>
        <v>0</v>
      </c>
      <c r="AQ1651" s="17">
        <f t="shared" ref="AQ1651:AQ1659" si="6338">AQ1652</f>
        <v>0</v>
      </c>
      <c r="AR1651" s="17">
        <f t="shared" ref="AR1651:AR1659" si="6339">AR1652</f>
        <v>0</v>
      </c>
      <c r="AS1651" s="17">
        <f t="shared" ref="AS1651:AS1659" si="6340">AS1652</f>
        <v>0</v>
      </c>
      <c r="AT1651" s="17">
        <f t="shared" ref="AT1651:AT1659" si="6341">AT1652</f>
        <v>0</v>
      </c>
      <c r="AU1651" s="17">
        <f t="shared" ref="AU1651:AU1659" si="6342">AU1652</f>
        <v>0</v>
      </c>
      <c r="AV1651" s="17">
        <f t="shared" ref="AV1651:AV1659" si="6343">AV1652</f>
        <v>0</v>
      </c>
      <c r="AW1651" s="17">
        <f t="shared" ref="AW1651:AW1714" si="6344">AE1651+AH1651+AI1651+AJ1651+AK1651+AL1651</f>
        <v>100000</v>
      </c>
      <c r="AX1651" s="17">
        <f t="shared" ref="AX1651:AX1714" si="6345">AF1651+AM1651+AN1651+AO1651+AP1651+AQ1651</f>
        <v>0</v>
      </c>
      <c r="AY1651" s="17">
        <f t="shared" ref="AY1651:AY1714" si="6346">AG1651+AR1651+AS1651+AT1651+AU1651+AV1651</f>
        <v>0</v>
      </c>
      <c r="AZ1651" s="17">
        <f t="shared" ref="AZ1651:AZ1659" si="6347">AZ1652</f>
        <v>0</v>
      </c>
      <c r="BA1651" s="17">
        <f t="shared" ref="BA1651:BA1714" si="6348">AW1651+AZ1651</f>
        <v>100000</v>
      </c>
      <c r="BB1651" s="17">
        <f t="shared" ref="BB1651:BB1714" si="6349">AX1651</f>
        <v>0</v>
      </c>
      <c r="BC1651" s="17">
        <f t="shared" ref="BC1651:BC1714" si="6350">AY1651</f>
        <v>0</v>
      </c>
      <c r="BD1651" s="17">
        <f t="shared" ref="BD1651:BD1659" si="6351">BD1652</f>
        <v>0</v>
      </c>
      <c r="BE1651" s="17">
        <f t="shared" ref="BE1651:BE1659" si="6352">BE1652</f>
        <v>0</v>
      </c>
      <c r="BF1651" s="17">
        <f t="shared" ref="BF1651:BF1659" si="6353">BF1652</f>
        <v>-100000</v>
      </c>
      <c r="BG1651" s="17">
        <f t="shared" ref="BG1651:BG1659" si="6354">BG1652</f>
        <v>0</v>
      </c>
      <c r="BH1651" s="17">
        <f t="shared" ref="BH1651:BH1659" si="6355">BH1652</f>
        <v>0</v>
      </c>
      <c r="BI1651" s="17">
        <f t="shared" ref="BI1651:BI1659" si="6356">BI1652</f>
        <v>0</v>
      </c>
      <c r="BJ1651" s="17">
        <f t="shared" ref="BJ1651:BJ1659" si="6357">BJ1652</f>
        <v>0</v>
      </c>
      <c r="BK1651" s="17">
        <f t="shared" ref="BK1651:BK1659" si="6358">BK1652</f>
        <v>0</v>
      </c>
      <c r="BL1651" s="17">
        <f t="shared" ref="BL1651:BL1659" si="6359">BL1652</f>
        <v>0</v>
      </c>
      <c r="BM1651" s="17">
        <f t="shared" ref="BM1651:BM1659" si="6360">BM1652</f>
        <v>0</v>
      </c>
      <c r="BN1651" s="17">
        <f t="shared" ref="BN1651:BN1659" si="6361">BN1652</f>
        <v>0</v>
      </c>
      <c r="BO1651" s="17">
        <f t="shared" si="6280"/>
        <v>0</v>
      </c>
      <c r="BP1651" s="17">
        <f t="shared" si="6281"/>
        <v>0</v>
      </c>
      <c r="BQ1651" s="17">
        <f t="shared" si="6282"/>
        <v>0</v>
      </c>
      <c r="BR1651" s="17">
        <f t="shared" ref="BR1651:BR1659" si="6362">BR1652</f>
        <v>0</v>
      </c>
      <c r="BS1651" s="35">
        <v>0</v>
      </c>
      <c r="BT1651" s="35"/>
      <c r="BU1651" s="1"/>
      <c r="BV1651" s="1"/>
      <c r="BW1651" s="1"/>
      <c r="BX1651" s="1"/>
      <c r="BY1651" s="1"/>
      <c r="BZ1651" s="1"/>
      <c r="CA1651" s="1"/>
      <c r="CB1651" s="1"/>
    </row>
    <row r="1652" s="1" customFormat="1" hidden="1">
      <c r="A1652" s="33" t="s">
        <v>521</v>
      </c>
      <c r="B1652" s="33" t="s">
        <v>128</v>
      </c>
      <c r="C1652" s="33" t="s">
        <v>274</v>
      </c>
      <c r="D1652" s="33" t="s">
        <v>524</v>
      </c>
      <c r="E1652" s="33"/>
      <c r="F1652" s="34" t="s">
        <v>525</v>
      </c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>
        <f t="shared" si="6329"/>
        <v>0</v>
      </c>
      <c r="AI1652" s="17">
        <f t="shared" si="6330"/>
        <v>0</v>
      </c>
      <c r="AJ1652" s="17">
        <f t="shared" si="6331"/>
        <v>100000</v>
      </c>
      <c r="AK1652" s="17">
        <f t="shared" si="6332"/>
        <v>0</v>
      </c>
      <c r="AL1652" s="17">
        <f t="shared" si="6333"/>
        <v>0</v>
      </c>
      <c r="AM1652" s="17">
        <f t="shared" si="6334"/>
        <v>0</v>
      </c>
      <c r="AN1652" s="17">
        <f t="shared" si="6335"/>
        <v>0</v>
      </c>
      <c r="AO1652" s="17">
        <f t="shared" si="6336"/>
        <v>0</v>
      </c>
      <c r="AP1652" s="17">
        <f t="shared" si="6337"/>
        <v>0</v>
      </c>
      <c r="AQ1652" s="17">
        <f t="shared" si="6338"/>
        <v>0</v>
      </c>
      <c r="AR1652" s="17">
        <f t="shared" si="6339"/>
        <v>0</v>
      </c>
      <c r="AS1652" s="17">
        <f t="shared" si="6340"/>
        <v>0</v>
      </c>
      <c r="AT1652" s="17">
        <f t="shared" si="6341"/>
        <v>0</v>
      </c>
      <c r="AU1652" s="17">
        <f t="shared" si="6342"/>
        <v>0</v>
      </c>
      <c r="AV1652" s="17">
        <f t="shared" si="6343"/>
        <v>0</v>
      </c>
      <c r="AW1652" s="17">
        <f t="shared" si="6344"/>
        <v>100000</v>
      </c>
      <c r="AX1652" s="17">
        <f t="shared" si="6345"/>
        <v>0</v>
      </c>
      <c r="AY1652" s="17">
        <f t="shared" si="6346"/>
        <v>0</v>
      </c>
      <c r="AZ1652" s="17">
        <f t="shared" si="6347"/>
        <v>0</v>
      </c>
      <c r="BA1652" s="17">
        <f t="shared" si="6348"/>
        <v>100000</v>
      </c>
      <c r="BB1652" s="17">
        <f t="shared" si="6349"/>
        <v>0</v>
      </c>
      <c r="BC1652" s="17">
        <f t="shared" si="6350"/>
        <v>0</v>
      </c>
      <c r="BD1652" s="17">
        <f t="shared" si="6351"/>
        <v>0</v>
      </c>
      <c r="BE1652" s="17">
        <f t="shared" si="6352"/>
        <v>0</v>
      </c>
      <c r="BF1652" s="17">
        <f t="shared" si="6353"/>
        <v>-100000</v>
      </c>
      <c r="BG1652" s="17">
        <f t="shared" si="6354"/>
        <v>0</v>
      </c>
      <c r="BH1652" s="17">
        <f t="shared" si="6355"/>
        <v>0</v>
      </c>
      <c r="BI1652" s="17">
        <f t="shared" si="6356"/>
        <v>0</v>
      </c>
      <c r="BJ1652" s="17">
        <f t="shared" si="6357"/>
        <v>0</v>
      </c>
      <c r="BK1652" s="17">
        <f t="shared" si="6358"/>
        <v>0</v>
      </c>
      <c r="BL1652" s="17">
        <f t="shared" si="6359"/>
        <v>0</v>
      </c>
      <c r="BM1652" s="17">
        <f t="shared" si="6360"/>
        <v>0</v>
      </c>
      <c r="BN1652" s="17">
        <f t="shared" si="6361"/>
        <v>0</v>
      </c>
      <c r="BO1652" s="17">
        <f t="shared" si="6280"/>
        <v>0</v>
      </c>
      <c r="BP1652" s="17">
        <f t="shared" si="6281"/>
        <v>0</v>
      </c>
      <c r="BQ1652" s="17">
        <f t="shared" si="6282"/>
        <v>0</v>
      </c>
      <c r="BR1652" s="17">
        <f t="shared" si="6362"/>
        <v>0</v>
      </c>
      <c r="BS1652" s="35">
        <v>0</v>
      </c>
      <c r="BT1652" s="35"/>
      <c r="BU1652" s="1"/>
      <c r="BV1652" s="1"/>
      <c r="BW1652" s="1"/>
      <c r="BX1652" s="1"/>
      <c r="BY1652" s="1"/>
      <c r="BZ1652" s="1"/>
      <c r="CA1652" s="1"/>
      <c r="CB1652" s="1"/>
    </row>
    <row r="1653" s="1" customFormat="1" hidden="1">
      <c r="A1653" s="33" t="s">
        <v>521</v>
      </c>
      <c r="B1653" s="33" t="s">
        <v>128</v>
      </c>
      <c r="C1653" s="33" t="s">
        <v>274</v>
      </c>
      <c r="D1653" s="33" t="s">
        <v>526</v>
      </c>
      <c r="E1653" s="33"/>
      <c r="F1653" s="34" t="s">
        <v>527</v>
      </c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>
        <f t="shared" si="6329"/>
        <v>0</v>
      </c>
      <c r="AI1653" s="17">
        <f t="shared" si="6330"/>
        <v>0</v>
      </c>
      <c r="AJ1653" s="17">
        <f t="shared" si="6331"/>
        <v>100000</v>
      </c>
      <c r="AK1653" s="17">
        <f t="shared" si="6332"/>
        <v>0</v>
      </c>
      <c r="AL1653" s="17">
        <f t="shared" si="6333"/>
        <v>0</v>
      </c>
      <c r="AM1653" s="17">
        <f t="shared" si="6334"/>
        <v>0</v>
      </c>
      <c r="AN1653" s="17">
        <f t="shared" si="6335"/>
        <v>0</v>
      </c>
      <c r="AO1653" s="17">
        <f t="shared" si="6336"/>
        <v>0</v>
      </c>
      <c r="AP1653" s="17">
        <f t="shared" si="6337"/>
        <v>0</v>
      </c>
      <c r="AQ1653" s="17">
        <f t="shared" si="6338"/>
        <v>0</v>
      </c>
      <c r="AR1653" s="17">
        <f t="shared" si="6339"/>
        <v>0</v>
      </c>
      <c r="AS1653" s="17">
        <f t="shared" si="6340"/>
        <v>0</v>
      </c>
      <c r="AT1653" s="17">
        <f t="shared" si="6341"/>
        <v>0</v>
      </c>
      <c r="AU1653" s="17">
        <f t="shared" si="6342"/>
        <v>0</v>
      </c>
      <c r="AV1653" s="17">
        <f t="shared" si="6343"/>
        <v>0</v>
      </c>
      <c r="AW1653" s="17">
        <f t="shared" si="6344"/>
        <v>100000</v>
      </c>
      <c r="AX1653" s="17">
        <f t="shared" si="6345"/>
        <v>0</v>
      </c>
      <c r="AY1653" s="17">
        <f t="shared" si="6346"/>
        <v>0</v>
      </c>
      <c r="AZ1653" s="17">
        <f t="shared" si="6347"/>
        <v>0</v>
      </c>
      <c r="BA1653" s="17">
        <f t="shared" si="6348"/>
        <v>100000</v>
      </c>
      <c r="BB1653" s="17">
        <f t="shared" si="6349"/>
        <v>0</v>
      </c>
      <c r="BC1653" s="17">
        <f t="shared" si="6350"/>
        <v>0</v>
      </c>
      <c r="BD1653" s="17">
        <f t="shared" si="6351"/>
        <v>0</v>
      </c>
      <c r="BE1653" s="17">
        <f t="shared" si="6352"/>
        <v>0</v>
      </c>
      <c r="BF1653" s="17">
        <f t="shared" si="6353"/>
        <v>-100000</v>
      </c>
      <c r="BG1653" s="17">
        <f t="shared" si="6354"/>
        <v>0</v>
      </c>
      <c r="BH1653" s="17">
        <f t="shared" si="6355"/>
        <v>0</v>
      </c>
      <c r="BI1653" s="17">
        <f t="shared" si="6356"/>
        <v>0</v>
      </c>
      <c r="BJ1653" s="17">
        <f t="shared" si="6357"/>
        <v>0</v>
      </c>
      <c r="BK1653" s="17">
        <f t="shared" si="6358"/>
        <v>0</v>
      </c>
      <c r="BL1653" s="17">
        <f t="shared" si="6359"/>
        <v>0</v>
      </c>
      <c r="BM1653" s="17">
        <f t="shared" si="6360"/>
        <v>0</v>
      </c>
      <c r="BN1653" s="17">
        <f t="shared" si="6361"/>
        <v>0</v>
      </c>
      <c r="BO1653" s="17">
        <f t="shared" si="6280"/>
        <v>0</v>
      </c>
      <c r="BP1653" s="17">
        <f t="shared" si="6281"/>
        <v>0</v>
      </c>
      <c r="BQ1653" s="17">
        <f t="shared" si="6282"/>
        <v>0</v>
      </c>
      <c r="BR1653" s="17">
        <f t="shared" si="6362"/>
        <v>0</v>
      </c>
      <c r="BS1653" s="35">
        <v>0</v>
      </c>
      <c r="BT1653" s="35"/>
      <c r="BU1653" s="1"/>
      <c r="BV1653" s="1"/>
      <c r="BW1653" s="1"/>
      <c r="BX1653" s="1"/>
      <c r="BY1653" s="1"/>
      <c r="BZ1653" s="1"/>
      <c r="CA1653" s="1"/>
      <c r="CB1653" s="1"/>
    </row>
    <row r="1654" s="1" customFormat="1" hidden="1">
      <c r="A1654" s="33" t="s">
        <v>521</v>
      </c>
      <c r="B1654" s="33" t="s">
        <v>128</v>
      </c>
      <c r="C1654" s="33" t="s">
        <v>274</v>
      </c>
      <c r="D1654" s="33" t="s">
        <v>526</v>
      </c>
      <c r="E1654" s="33" t="s">
        <v>92</v>
      </c>
      <c r="F1654" s="34" t="s">
        <v>93</v>
      </c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>
        <v>100000</v>
      </c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>
        <f t="shared" si="6344"/>
        <v>100000</v>
      </c>
      <c r="AX1654" s="17">
        <f t="shared" si="6345"/>
        <v>0</v>
      </c>
      <c r="AY1654" s="17">
        <f t="shared" si="6346"/>
        <v>0</v>
      </c>
      <c r="AZ1654" s="17"/>
      <c r="BA1654" s="17">
        <f t="shared" si="6348"/>
        <v>100000</v>
      </c>
      <c r="BB1654" s="17">
        <f t="shared" si="6349"/>
        <v>0</v>
      </c>
      <c r="BC1654" s="17">
        <f t="shared" si="6350"/>
        <v>0</v>
      </c>
      <c r="BD1654" s="17"/>
      <c r="BE1654" s="17"/>
      <c r="BF1654" s="17">
        <v>-100000</v>
      </c>
      <c r="BG1654" s="17"/>
      <c r="BH1654" s="17"/>
      <c r="BI1654" s="17"/>
      <c r="BJ1654" s="17"/>
      <c r="BK1654" s="17"/>
      <c r="BL1654" s="17"/>
      <c r="BM1654" s="17"/>
      <c r="BN1654" s="17"/>
      <c r="BO1654" s="17">
        <f t="shared" si="6280"/>
        <v>0</v>
      </c>
      <c r="BP1654" s="17">
        <f t="shared" si="6281"/>
        <v>0</v>
      </c>
      <c r="BQ1654" s="17">
        <f t="shared" si="6282"/>
        <v>0</v>
      </c>
      <c r="BR1654" s="17"/>
      <c r="BS1654" s="35">
        <v>0</v>
      </c>
      <c r="BT1654" s="35"/>
      <c r="BU1654" s="1"/>
      <c r="BV1654" s="1"/>
      <c r="BW1654" s="1"/>
      <c r="BX1654" s="1"/>
      <c r="BY1654" s="1"/>
      <c r="BZ1654" s="1"/>
      <c r="CA1654" s="1"/>
      <c r="CB1654" s="1"/>
    </row>
    <row r="1655" s="1" customFormat="1">
      <c r="A1655" s="33" t="s">
        <v>521</v>
      </c>
      <c r="B1655" s="33" t="s">
        <v>128</v>
      </c>
      <c r="C1655" s="33" t="s">
        <v>274</v>
      </c>
      <c r="D1655" s="33" t="s">
        <v>459</v>
      </c>
      <c r="E1655" s="33"/>
      <c r="F1655" s="34" t="s">
        <v>87</v>
      </c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>
        <f t="shared" si="6351"/>
        <v>100000</v>
      </c>
      <c r="BE1655" s="17">
        <f t="shared" si="6352"/>
        <v>0</v>
      </c>
      <c r="BF1655" s="17">
        <f t="shared" si="6353"/>
        <v>0</v>
      </c>
      <c r="BG1655" s="17">
        <f t="shared" si="6354"/>
        <v>0</v>
      </c>
      <c r="BH1655" s="17">
        <f t="shared" si="6355"/>
        <v>100000</v>
      </c>
      <c r="BI1655" s="17">
        <f t="shared" si="6356"/>
        <v>0</v>
      </c>
      <c r="BJ1655" s="17">
        <f t="shared" si="6357"/>
        <v>0</v>
      </c>
      <c r="BK1655" s="17">
        <f t="shared" si="6358"/>
        <v>0</v>
      </c>
      <c r="BL1655" s="17">
        <f t="shared" si="6359"/>
        <v>0</v>
      </c>
      <c r="BM1655" s="17">
        <f t="shared" si="6360"/>
        <v>0</v>
      </c>
      <c r="BN1655" s="17">
        <f t="shared" si="6361"/>
        <v>0</v>
      </c>
      <c r="BO1655" s="17">
        <f t="shared" si="6280"/>
        <v>100000</v>
      </c>
      <c r="BP1655" s="17">
        <f t="shared" si="6281"/>
        <v>100000</v>
      </c>
      <c r="BQ1655" s="17">
        <f t="shared" si="6282"/>
        <v>0</v>
      </c>
      <c r="BR1655" s="17">
        <f t="shared" si="6362"/>
        <v>0</v>
      </c>
      <c r="BS1655" s="35"/>
      <c r="BT1655" s="35"/>
      <c r="BU1655" s="1"/>
      <c r="BV1655" s="1"/>
      <c r="BW1655" s="1"/>
      <c r="BX1655" s="1"/>
      <c r="BY1655" s="1"/>
      <c r="BZ1655" s="1"/>
      <c r="CA1655" s="1"/>
      <c r="CB1655" s="1"/>
    </row>
    <row r="1656" s="1" customFormat="1">
      <c r="A1656" s="33" t="s">
        <v>521</v>
      </c>
      <c r="B1656" s="33" t="s">
        <v>128</v>
      </c>
      <c r="C1656" s="33" t="s">
        <v>274</v>
      </c>
      <c r="D1656" s="33" t="s">
        <v>528</v>
      </c>
      <c r="E1656" s="33"/>
      <c r="F1656" s="34" t="s">
        <v>529</v>
      </c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>
        <f t="shared" si="6351"/>
        <v>100000</v>
      </c>
      <c r="BE1656" s="17">
        <f t="shared" si="6352"/>
        <v>0</v>
      </c>
      <c r="BF1656" s="17">
        <f t="shared" si="6353"/>
        <v>0</v>
      </c>
      <c r="BG1656" s="17">
        <f t="shared" si="6354"/>
        <v>0</v>
      </c>
      <c r="BH1656" s="17">
        <f t="shared" si="6355"/>
        <v>100000</v>
      </c>
      <c r="BI1656" s="17">
        <f t="shared" si="6356"/>
        <v>0</v>
      </c>
      <c r="BJ1656" s="17">
        <f t="shared" si="6357"/>
        <v>0</v>
      </c>
      <c r="BK1656" s="17">
        <f t="shared" si="6358"/>
        <v>0</v>
      </c>
      <c r="BL1656" s="17">
        <f t="shared" si="6359"/>
        <v>0</v>
      </c>
      <c r="BM1656" s="17">
        <f t="shared" si="6360"/>
        <v>0</v>
      </c>
      <c r="BN1656" s="17">
        <f t="shared" si="6361"/>
        <v>0</v>
      </c>
      <c r="BO1656" s="17">
        <f t="shared" si="6280"/>
        <v>100000</v>
      </c>
      <c r="BP1656" s="17">
        <f t="shared" si="6281"/>
        <v>100000</v>
      </c>
      <c r="BQ1656" s="17">
        <f t="shared" si="6282"/>
        <v>0</v>
      </c>
      <c r="BR1656" s="17">
        <f t="shared" si="6362"/>
        <v>0</v>
      </c>
      <c r="BS1656" s="35"/>
      <c r="BT1656" s="35"/>
      <c r="BU1656" s="1"/>
      <c r="BV1656" s="1"/>
      <c r="BW1656" s="1"/>
      <c r="BX1656" s="1"/>
      <c r="BY1656" s="1"/>
      <c r="BZ1656" s="1"/>
      <c r="CA1656" s="1"/>
      <c r="CB1656" s="1"/>
    </row>
    <row r="1657" s="1" customFormat="1">
      <c r="A1657" s="33" t="s">
        <v>521</v>
      </c>
      <c r="B1657" s="33" t="s">
        <v>128</v>
      </c>
      <c r="C1657" s="33" t="s">
        <v>274</v>
      </c>
      <c r="D1657" s="33" t="s">
        <v>530</v>
      </c>
      <c r="E1657" s="33"/>
      <c r="F1657" s="34" t="s">
        <v>531</v>
      </c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>
        <f t="shared" si="6351"/>
        <v>100000</v>
      </c>
      <c r="BE1657" s="17">
        <f t="shared" si="6352"/>
        <v>0</v>
      </c>
      <c r="BF1657" s="17">
        <f t="shared" si="6353"/>
        <v>0</v>
      </c>
      <c r="BG1657" s="17">
        <f t="shared" si="6354"/>
        <v>0</v>
      </c>
      <c r="BH1657" s="17">
        <f t="shared" si="6355"/>
        <v>100000</v>
      </c>
      <c r="BI1657" s="17">
        <f t="shared" si="6356"/>
        <v>0</v>
      </c>
      <c r="BJ1657" s="17">
        <f t="shared" si="6357"/>
        <v>0</v>
      </c>
      <c r="BK1657" s="17">
        <f t="shared" si="6358"/>
        <v>0</v>
      </c>
      <c r="BL1657" s="17">
        <f t="shared" si="6359"/>
        <v>0</v>
      </c>
      <c r="BM1657" s="17">
        <f t="shared" si="6360"/>
        <v>0</v>
      </c>
      <c r="BN1657" s="17">
        <f t="shared" si="6361"/>
        <v>0</v>
      </c>
      <c r="BO1657" s="17">
        <f t="shared" si="6280"/>
        <v>100000</v>
      </c>
      <c r="BP1657" s="17">
        <f t="shared" si="6281"/>
        <v>100000</v>
      </c>
      <c r="BQ1657" s="17">
        <f t="shared" si="6282"/>
        <v>0</v>
      </c>
      <c r="BR1657" s="17">
        <f t="shared" si="6362"/>
        <v>0</v>
      </c>
      <c r="BS1657" s="35"/>
      <c r="BT1657" s="35"/>
      <c r="BU1657" s="1"/>
      <c r="BV1657" s="1"/>
      <c r="BW1657" s="1"/>
      <c r="BX1657" s="1"/>
      <c r="BY1657" s="1"/>
      <c r="BZ1657" s="1"/>
      <c r="CA1657" s="1"/>
      <c r="CB1657" s="1"/>
    </row>
    <row r="1658" s="1" customFormat="1">
      <c r="A1658" s="33" t="s">
        <v>521</v>
      </c>
      <c r="B1658" s="33" t="s">
        <v>128</v>
      </c>
      <c r="C1658" s="33" t="s">
        <v>274</v>
      </c>
      <c r="D1658" s="33" t="s">
        <v>530</v>
      </c>
      <c r="E1658" s="33" t="s">
        <v>141</v>
      </c>
      <c r="F1658" s="34" t="s">
        <v>142</v>
      </c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>
        <v>100000</v>
      </c>
      <c r="BE1658" s="17"/>
      <c r="BF1658" s="17"/>
      <c r="BG1658" s="17"/>
      <c r="BH1658" s="17">
        <v>100000</v>
      </c>
      <c r="BI1658" s="17"/>
      <c r="BJ1658" s="17"/>
      <c r="BK1658" s="17"/>
      <c r="BL1658" s="17"/>
      <c r="BM1658" s="17"/>
      <c r="BN1658" s="17"/>
      <c r="BO1658" s="17">
        <f t="shared" si="6280"/>
        <v>100000</v>
      </c>
      <c r="BP1658" s="17">
        <f t="shared" si="6281"/>
        <v>100000</v>
      </c>
      <c r="BQ1658" s="17">
        <f t="shared" si="6282"/>
        <v>0</v>
      </c>
      <c r="BR1658" s="17"/>
      <c r="BS1658" s="35"/>
      <c r="BT1658" s="35"/>
      <c r="BU1658" s="1"/>
      <c r="BV1658" s="1"/>
      <c r="BW1658" s="1"/>
      <c r="BX1658" s="1"/>
      <c r="BY1658" s="1"/>
      <c r="BZ1658" s="1"/>
      <c r="CA1658" s="1"/>
      <c r="CB1658" s="1"/>
    </row>
    <row r="1659" s="1" customFormat="1">
      <c r="A1659" s="33" t="s">
        <v>521</v>
      </c>
      <c r="B1659" s="33" t="s">
        <v>128</v>
      </c>
      <c r="C1659" s="33" t="s">
        <v>274</v>
      </c>
      <c r="D1659" s="33" t="s">
        <v>470</v>
      </c>
      <c r="E1659" s="33"/>
      <c r="F1659" s="34" t="s">
        <v>43</v>
      </c>
      <c r="G1659" s="17">
        <f t="shared" si="6283"/>
        <v>100039.3</v>
      </c>
      <c r="H1659" s="17">
        <f t="shared" si="6284"/>
        <v>100213.39999999999</v>
      </c>
      <c r="I1659" s="17">
        <f t="shared" si="6285"/>
        <v>100213.39999999999</v>
      </c>
      <c r="J1659" s="17">
        <f t="shared" si="6286"/>
        <v>0</v>
      </c>
      <c r="K1659" s="17">
        <f t="shared" si="6287"/>
        <v>0</v>
      </c>
      <c r="L1659" s="17">
        <f t="shared" si="6288"/>
        <v>0</v>
      </c>
      <c r="M1659" s="17">
        <f t="shared" si="6277"/>
        <v>100039.3</v>
      </c>
      <c r="N1659" s="17">
        <f t="shared" si="6278"/>
        <v>100213.39999999999</v>
      </c>
      <c r="O1659" s="17">
        <f t="shared" si="6279"/>
        <v>100213.39999999999</v>
      </c>
      <c r="P1659" s="17">
        <f t="shared" si="6289"/>
        <v>225.09999999999999</v>
      </c>
      <c r="Q1659" s="17">
        <f t="shared" si="6290"/>
        <v>0</v>
      </c>
      <c r="R1659" s="17">
        <f t="shared" si="6291"/>
        <v>0</v>
      </c>
      <c r="S1659" s="17">
        <f t="shared" si="6292"/>
        <v>0</v>
      </c>
      <c r="T1659" s="17">
        <f t="shared" si="6293"/>
        <v>0</v>
      </c>
      <c r="U1659" s="17">
        <f t="shared" si="6294"/>
        <v>0</v>
      </c>
      <c r="V1659" s="17">
        <f t="shared" si="6295"/>
        <v>0</v>
      </c>
      <c r="W1659" s="17">
        <f t="shared" si="6296"/>
        <v>0</v>
      </c>
      <c r="X1659" s="17">
        <f t="shared" si="6297"/>
        <v>0</v>
      </c>
      <c r="Y1659" s="17">
        <f t="shared" si="6227"/>
        <v>100264.40000000001</v>
      </c>
      <c r="Z1659" s="17">
        <f t="shared" si="6228"/>
        <v>100213.39999999999</v>
      </c>
      <c r="AA1659" s="17">
        <f t="shared" si="6229"/>
        <v>100213.39999999999</v>
      </c>
      <c r="AB1659" s="17">
        <f t="shared" si="6298"/>
        <v>0</v>
      </c>
      <c r="AC1659" s="17">
        <f t="shared" si="6299"/>
        <v>0</v>
      </c>
      <c r="AD1659" s="17">
        <f t="shared" si="6300"/>
        <v>0</v>
      </c>
      <c r="AE1659" s="17">
        <f t="shared" si="6230"/>
        <v>100264.40000000001</v>
      </c>
      <c r="AF1659" s="17">
        <f t="shared" si="6231"/>
        <v>100213.39999999999</v>
      </c>
      <c r="AG1659" s="17">
        <f t="shared" si="6232"/>
        <v>100213.39999999999</v>
      </c>
      <c r="AH1659" s="17">
        <f t="shared" si="6301"/>
        <v>0</v>
      </c>
      <c r="AI1659" s="17">
        <f t="shared" si="6302"/>
        <v>0</v>
      </c>
      <c r="AJ1659" s="17">
        <f t="shared" si="6303"/>
        <v>0</v>
      </c>
      <c r="AK1659" s="17">
        <f t="shared" si="6304"/>
        <v>0</v>
      </c>
      <c r="AL1659" s="17">
        <f t="shared" si="6305"/>
        <v>0</v>
      </c>
      <c r="AM1659" s="17">
        <f t="shared" si="6306"/>
        <v>0</v>
      </c>
      <c r="AN1659" s="17">
        <f t="shared" si="6307"/>
        <v>0</v>
      </c>
      <c r="AO1659" s="17">
        <f t="shared" si="6308"/>
        <v>0</v>
      </c>
      <c r="AP1659" s="17">
        <f t="shared" si="6309"/>
        <v>0</v>
      </c>
      <c r="AQ1659" s="17">
        <f t="shared" si="6338"/>
        <v>0</v>
      </c>
      <c r="AR1659" s="17">
        <f t="shared" si="6339"/>
        <v>0</v>
      </c>
      <c r="AS1659" s="17">
        <f t="shared" si="6340"/>
        <v>0</v>
      </c>
      <c r="AT1659" s="17">
        <f t="shared" si="6341"/>
        <v>0</v>
      </c>
      <c r="AU1659" s="17">
        <f t="shared" si="6342"/>
        <v>0</v>
      </c>
      <c r="AV1659" s="17">
        <f t="shared" si="6343"/>
        <v>0</v>
      </c>
      <c r="AW1659" s="17">
        <f t="shared" si="6344"/>
        <v>100264.40000000001</v>
      </c>
      <c r="AX1659" s="17">
        <f t="shared" si="6345"/>
        <v>100213.39999999999</v>
      </c>
      <c r="AY1659" s="17">
        <f t="shared" si="6346"/>
        <v>100213.39999999999</v>
      </c>
      <c r="AZ1659" s="17">
        <f t="shared" si="6347"/>
        <v>0</v>
      </c>
      <c r="BA1659" s="17">
        <f t="shared" si="6348"/>
        <v>100264.40000000001</v>
      </c>
      <c r="BB1659" s="17">
        <f t="shared" si="6349"/>
        <v>100213.39999999999</v>
      </c>
      <c r="BC1659" s="17">
        <f t="shared" si="6350"/>
        <v>100213.39999999999</v>
      </c>
      <c r="BD1659" s="17">
        <f t="shared" si="6351"/>
        <v>0</v>
      </c>
      <c r="BE1659" s="17">
        <f t="shared" si="6352"/>
        <v>0</v>
      </c>
      <c r="BF1659" s="17">
        <f t="shared" si="6353"/>
        <v>-99805.300000000003</v>
      </c>
      <c r="BG1659" s="17">
        <f t="shared" si="6354"/>
        <v>0</v>
      </c>
      <c r="BH1659" s="17">
        <f t="shared" si="6355"/>
        <v>0</v>
      </c>
      <c r="BI1659" s="17">
        <f t="shared" si="6356"/>
        <v>0</v>
      </c>
      <c r="BJ1659" s="17">
        <f t="shared" si="6357"/>
        <v>-100213.39999999999</v>
      </c>
      <c r="BK1659" s="17">
        <f t="shared" si="6358"/>
        <v>0</v>
      </c>
      <c r="BL1659" s="17">
        <f t="shared" si="6359"/>
        <v>0</v>
      </c>
      <c r="BM1659" s="17">
        <f t="shared" si="6360"/>
        <v>0</v>
      </c>
      <c r="BN1659" s="17">
        <f t="shared" si="6361"/>
        <v>-100213.39999999999</v>
      </c>
      <c r="BO1659" s="17">
        <f t="shared" si="6280"/>
        <v>459.10000000000582</v>
      </c>
      <c r="BP1659" s="17">
        <f t="shared" si="6281"/>
        <v>0</v>
      </c>
      <c r="BQ1659" s="17">
        <f t="shared" si="6282"/>
        <v>0</v>
      </c>
      <c r="BR1659" s="17">
        <f t="shared" si="6362"/>
        <v>0</v>
      </c>
      <c r="BS1659" s="35"/>
      <c r="BT1659" s="35"/>
      <c r="BU1659" s="1"/>
      <c r="BV1659" s="1"/>
      <c r="BW1659" s="1"/>
      <c r="BX1659" s="1"/>
      <c r="BY1659" s="1"/>
      <c r="BZ1659" s="1"/>
      <c r="CA1659" s="1"/>
      <c r="CB1659" s="1"/>
    </row>
    <row r="1660" s="1" customFormat="1">
      <c r="A1660" s="33" t="s">
        <v>521</v>
      </c>
      <c r="B1660" s="33" t="s">
        <v>128</v>
      </c>
      <c r="C1660" s="33" t="s">
        <v>274</v>
      </c>
      <c r="D1660" s="33" t="s">
        <v>492</v>
      </c>
      <c r="E1660" s="33"/>
      <c r="F1660" s="34" t="s">
        <v>493</v>
      </c>
      <c r="G1660" s="17">
        <f>G1661+G1663</f>
        <v>100039.3</v>
      </c>
      <c r="H1660" s="17">
        <f>H1661+H1663</f>
        <v>100213.39999999999</v>
      </c>
      <c r="I1660" s="17">
        <f>I1661+I1663</f>
        <v>100213.39999999999</v>
      </c>
      <c r="J1660" s="17">
        <f>J1661+J1663</f>
        <v>0</v>
      </c>
      <c r="K1660" s="17">
        <f>K1661+K1663</f>
        <v>0</v>
      </c>
      <c r="L1660" s="17">
        <f>L1661+L1663</f>
        <v>0</v>
      </c>
      <c r="M1660" s="17">
        <f t="shared" si="6277"/>
        <v>100039.3</v>
      </c>
      <c r="N1660" s="17">
        <f t="shared" si="6278"/>
        <v>100213.39999999999</v>
      </c>
      <c r="O1660" s="17">
        <f t="shared" si="6279"/>
        <v>100213.39999999999</v>
      </c>
      <c r="P1660" s="17">
        <f>P1661+P1663</f>
        <v>225.09999999999999</v>
      </c>
      <c r="Q1660" s="17">
        <f>Q1661+Q1663</f>
        <v>0</v>
      </c>
      <c r="R1660" s="17">
        <f>R1661+R1663</f>
        <v>0</v>
      </c>
      <c r="S1660" s="17">
        <f>S1661+S1663</f>
        <v>0</v>
      </c>
      <c r="T1660" s="17">
        <f>T1661+T1663</f>
        <v>0</v>
      </c>
      <c r="U1660" s="17">
        <f>U1661+U1663</f>
        <v>0</v>
      </c>
      <c r="V1660" s="17">
        <f>V1661+V1663</f>
        <v>0</v>
      </c>
      <c r="W1660" s="17">
        <f>W1661+W1663</f>
        <v>0</v>
      </c>
      <c r="X1660" s="17">
        <f>X1661+X1663</f>
        <v>0</v>
      </c>
      <c r="Y1660" s="17">
        <f t="shared" si="6227"/>
        <v>100264.40000000001</v>
      </c>
      <c r="Z1660" s="17">
        <f t="shared" si="6228"/>
        <v>100213.39999999999</v>
      </c>
      <c r="AA1660" s="17">
        <f t="shared" si="6229"/>
        <v>100213.39999999999</v>
      </c>
      <c r="AB1660" s="17">
        <f>AB1661+AB1663</f>
        <v>0</v>
      </c>
      <c r="AC1660" s="17">
        <f>AC1661+AC1663</f>
        <v>0</v>
      </c>
      <c r="AD1660" s="17">
        <f>AD1661+AD1663</f>
        <v>0</v>
      </c>
      <c r="AE1660" s="17">
        <f t="shared" si="6230"/>
        <v>100264.40000000001</v>
      </c>
      <c r="AF1660" s="17">
        <f t="shared" si="6231"/>
        <v>100213.39999999999</v>
      </c>
      <c r="AG1660" s="17">
        <f t="shared" si="6232"/>
        <v>100213.39999999999</v>
      </c>
      <c r="AH1660" s="17">
        <f>AH1661+AH1663</f>
        <v>0</v>
      </c>
      <c r="AI1660" s="17">
        <f>AI1661+AI1663</f>
        <v>0</v>
      </c>
      <c r="AJ1660" s="17">
        <f>AJ1661+AJ1663</f>
        <v>0</v>
      </c>
      <c r="AK1660" s="17">
        <f>AK1661+AK1663</f>
        <v>0</v>
      </c>
      <c r="AL1660" s="17">
        <f>AL1661+AL1663</f>
        <v>0</v>
      </c>
      <c r="AM1660" s="17">
        <f>AM1661+AM1663</f>
        <v>0</v>
      </c>
      <c r="AN1660" s="17">
        <f>AN1661+AN1663</f>
        <v>0</v>
      </c>
      <c r="AO1660" s="17">
        <f>AO1661+AO1663</f>
        <v>0</v>
      </c>
      <c r="AP1660" s="17">
        <f>AP1661+AP1663</f>
        <v>0</v>
      </c>
      <c r="AQ1660" s="17">
        <f>AQ1661+AQ1663</f>
        <v>0</v>
      </c>
      <c r="AR1660" s="17">
        <f>AR1661+AR1663</f>
        <v>0</v>
      </c>
      <c r="AS1660" s="17">
        <f>AS1661+AS1663</f>
        <v>0</v>
      </c>
      <c r="AT1660" s="17">
        <f>AT1661+AT1663</f>
        <v>0</v>
      </c>
      <c r="AU1660" s="17">
        <f>AU1661+AU1663</f>
        <v>0</v>
      </c>
      <c r="AV1660" s="17">
        <f>AV1661+AV1663</f>
        <v>0</v>
      </c>
      <c r="AW1660" s="17">
        <f t="shared" si="6344"/>
        <v>100264.40000000001</v>
      </c>
      <c r="AX1660" s="17">
        <f t="shared" si="6345"/>
        <v>100213.39999999999</v>
      </c>
      <c r="AY1660" s="17">
        <f t="shared" si="6346"/>
        <v>100213.39999999999</v>
      </c>
      <c r="AZ1660" s="17">
        <f>AZ1661+AZ1663</f>
        <v>0</v>
      </c>
      <c r="BA1660" s="17">
        <f t="shared" si="6348"/>
        <v>100264.40000000001</v>
      </c>
      <c r="BB1660" s="17">
        <f t="shared" si="6349"/>
        <v>100213.39999999999</v>
      </c>
      <c r="BC1660" s="17">
        <f t="shared" si="6350"/>
        <v>100213.39999999999</v>
      </c>
      <c r="BD1660" s="17">
        <f>BD1661+BD1663</f>
        <v>0</v>
      </c>
      <c r="BE1660" s="17">
        <f>BE1661+BE1663</f>
        <v>0</v>
      </c>
      <c r="BF1660" s="17">
        <f>BF1661+BF1663</f>
        <v>-99805.300000000003</v>
      </c>
      <c r="BG1660" s="17">
        <f>BG1661+BG1663</f>
        <v>0</v>
      </c>
      <c r="BH1660" s="17">
        <f>BH1661+BH1663</f>
        <v>0</v>
      </c>
      <c r="BI1660" s="17">
        <f>BI1661+BI1663</f>
        <v>0</v>
      </c>
      <c r="BJ1660" s="17">
        <f>BJ1661+BJ1663</f>
        <v>-100213.39999999999</v>
      </c>
      <c r="BK1660" s="17">
        <f>BK1661+BK1663</f>
        <v>0</v>
      </c>
      <c r="BL1660" s="17">
        <f>BL1661+BL1663</f>
        <v>0</v>
      </c>
      <c r="BM1660" s="17">
        <f>BM1661+BM1663</f>
        <v>0</v>
      </c>
      <c r="BN1660" s="17">
        <f>BN1661+BN1663</f>
        <v>-100213.39999999999</v>
      </c>
      <c r="BO1660" s="17">
        <f t="shared" si="6280"/>
        <v>459.10000000000582</v>
      </c>
      <c r="BP1660" s="17">
        <f t="shared" si="6281"/>
        <v>0</v>
      </c>
      <c r="BQ1660" s="17">
        <f t="shared" si="6282"/>
        <v>0</v>
      </c>
      <c r="BR1660" s="17">
        <f>BR1661+BR1663</f>
        <v>0</v>
      </c>
      <c r="BS1660" s="35"/>
      <c r="BT1660" s="35"/>
      <c r="BU1660" s="1"/>
      <c r="BV1660" s="1"/>
      <c r="BW1660" s="1"/>
      <c r="BX1660" s="1"/>
      <c r="BY1660" s="1"/>
      <c r="BZ1660" s="1"/>
      <c r="CA1660" s="1"/>
      <c r="CB1660" s="1"/>
    </row>
    <row r="1661" s="1" customFormat="1" hidden="1">
      <c r="A1661" s="33" t="s">
        <v>521</v>
      </c>
      <c r="B1661" s="33" t="s">
        <v>128</v>
      </c>
      <c r="C1661" s="33" t="s">
        <v>274</v>
      </c>
      <c r="D1661" s="33" t="s">
        <v>532</v>
      </c>
      <c r="E1661" s="33"/>
      <c r="F1661" s="34" t="s">
        <v>533</v>
      </c>
      <c r="G1661" s="17">
        <f>G1662</f>
        <v>99805.300000000003</v>
      </c>
      <c r="H1661" s="17">
        <f>H1662</f>
        <v>100213.39999999999</v>
      </c>
      <c r="I1661" s="17">
        <f>I1662</f>
        <v>100213.39999999999</v>
      </c>
      <c r="J1661" s="17">
        <f>J1662</f>
        <v>0</v>
      </c>
      <c r="K1661" s="17">
        <f>K1662</f>
        <v>0</v>
      </c>
      <c r="L1661" s="17">
        <f>L1662</f>
        <v>0</v>
      </c>
      <c r="M1661" s="17">
        <f t="shared" si="6277"/>
        <v>99805.300000000003</v>
      </c>
      <c r="N1661" s="17">
        <f t="shared" si="6278"/>
        <v>100213.39999999999</v>
      </c>
      <c r="O1661" s="17">
        <f t="shared" si="6279"/>
        <v>100213.39999999999</v>
      </c>
      <c r="P1661" s="17">
        <f>P1662</f>
        <v>0</v>
      </c>
      <c r="Q1661" s="17">
        <f>Q1662</f>
        <v>0</v>
      </c>
      <c r="R1661" s="17">
        <f>R1662</f>
        <v>0</v>
      </c>
      <c r="S1661" s="17">
        <f>S1662</f>
        <v>0</v>
      </c>
      <c r="T1661" s="17">
        <f>T1662</f>
        <v>0</v>
      </c>
      <c r="U1661" s="17">
        <f>U1662</f>
        <v>0</v>
      </c>
      <c r="V1661" s="17">
        <f>V1662</f>
        <v>0</v>
      </c>
      <c r="W1661" s="17">
        <f>W1662</f>
        <v>0</v>
      </c>
      <c r="X1661" s="17">
        <f>X1662</f>
        <v>0</v>
      </c>
      <c r="Y1661" s="17">
        <f t="shared" si="6227"/>
        <v>99805.300000000003</v>
      </c>
      <c r="Z1661" s="17">
        <f t="shared" si="6228"/>
        <v>100213.39999999999</v>
      </c>
      <c r="AA1661" s="17">
        <f t="shared" si="6229"/>
        <v>100213.39999999999</v>
      </c>
      <c r="AB1661" s="17">
        <f>AB1662</f>
        <v>0</v>
      </c>
      <c r="AC1661" s="17">
        <f>AC1662</f>
        <v>0</v>
      </c>
      <c r="AD1661" s="17">
        <f>AD1662</f>
        <v>0</v>
      </c>
      <c r="AE1661" s="17">
        <f t="shared" si="6230"/>
        <v>99805.300000000003</v>
      </c>
      <c r="AF1661" s="17">
        <f t="shared" si="6231"/>
        <v>100213.39999999999</v>
      </c>
      <c r="AG1661" s="17">
        <f t="shared" si="6232"/>
        <v>100213.39999999999</v>
      </c>
      <c r="AH1661" s="17">
        <f>AH1662</f>
        <v>0</v>
      </c>
      <c r="AI1661" s="17">
        <f>AI1662</f>
        <v>0</v>
      </c>
      <c r="AJ1661" s="17">
        <f>AJ1662</f>
        <v>0</v>
      </c>
      <c r="AK1661" s="17">
        <f>AK1662</f>
        <v>0</v>
      </c>
      <c r="AL1661" s="17">
        <f>AL1662</f>
        <v>0</v>
      </c>
      <c r="AM1661" s="17">
        <f>AM1662</f>
        <v>0</v>
      </c>
      <c r="AN1661" s="17">
        <f>AN1662</f>
        <v>0</v>
      </c>
      <c r="AO1661" s="17">
        <f>AO1662</f>
        <v>0</v>
      </c>
      <c r="AP1661" s="17">
        <f>AP1662</f>
        <v>0</v>
      </c>
      <c r="AQ1661" s="17">
        <f>AQ1662</f>
        <v>0</v>
      </c>
      <c r="AR1661" s="17">
        <f>AR1662</f>
        <v>0</v>
      </c>
      <c r="AS1661" s="17">
        <f>AS1662</f>
        <v>0</v>
      </c>
      <c r="AT1661" s="17">
        <f>AT1662</f>
        <v>0</v>
      </c>
      <c r="AU1661" s="17">
        <f>AU1662</f>
        <v>0</v>
      </c>
      <c r="AV1661" s="17">
        <f>AV1662</f>
        <v>0</v>
      </c>
      <c r="AW1661" s="17">
        <f t="shared" si="6344"/>
        <v>99805.300000000003</v>
      </c>
      <c r="AX1661" s="17">
        <f t="shared" si="6345"/>
        <v>100213.39999999999</v>
      </c>
      <c r="AY1661" s="17">
        <f t="shared" si="6346"/>
        <v>100213.39999999999</v>
      </c>
      <c r="AZ1661" s="17">
        <f>AZ1662</f>
        <v>0</v>
      </c>
      <c r="BA1661" s="17">
        <f t="shared" si="6348"/>
        <v>99805.300000000003</v>
      </c>
      <c r="BB1661" s="17">
        <f t="shared" si="6349"/>
        <v>100213.39999999999</v>
      </c>
      <c r="BC1661" s="17">
        <f t="shared" si="6350"/>
        <v>100213.39999999999</v>
      </c>
      <c r="BD1661" s="17">
        <f>BD1662</f>
        <v>0</v>
      </c>
      <c r="BE1661" s="17">
        <f>BE1662</f>
        <v>0</v>
      </c>
      <c r="BF1661" s="17">
        <f>BF1662</f>
        <v>-99805.300000000003</v>
      </c>
      <c r="BG1661" s="17">
        <f>BG1662</f>
        <v>0</v>
      </c>
      <c r="BH1661" s="17">
        <f>BH1662</f>
        <v>0</v>
      </c>
      <c r="BI1661" s="17">
        <f>BI1662</f>
        <v>0</v>
      </c>
      <c r="BJ1661" s="17">
        <f>BJ1662</f>
        <v>-100213.39999999999</v>
      </c>
      <c r="BK1661" s="17">
        <f>BK1662</f>
        <v>0</v>
      </c>
      <c r="BL1661" s="17">
        <f>BL1662</f>
        <v>0</v>
      </c>
      <c r="BM1661" s="17">
        <f>BM1662</f>
        <v>0</v>
      </c>
      <c r="BN1661" s="17">
        <f>BN1662</f>
        <v>-100213.39999999999</v>
      </c>
      <c r="BO1661" s="17">
        <f t="shared" si="6280"/>
        <v>0</v>
      </c>
      <c r="BP1661" s="17">
        <f t="shared" si="6281"/>
        <v>0</v>
      </c>
      <c r="BQ1661" s="17">
        <f t="shared" si="6282"/>
        <v>0</v>
      </c>
      <c r="BR1661" s="17">
        <f>BR1662</f>
        <v>0</v>
      </c>
      <c r="BS1661" s="35">
        <v>0</v>
      </c>
      <c r="BT1661" s="35"/>
      <c r="BU1661" s="1"/>
      <c r="BV1661" s="1"/>
      <c r="BW1661" s="1"/>
      <c r="BX1661" s="1"/>
      <c r="BY1661" s="1"/>
      <c r="BZ1661" s="1"/>
      <c r="CA1661" s="1"/>
      <c r="CB1661" s="1"/>
    </row>
    <row r="1662" s="1" customFormat="1" hidden="1">
      <c r="A1662" s="33" t="s">
        <v>521</v>
      </c>
      <c r="B1662" s="33" t="s">
        <v>128</v>
      </c>
      <c r="C1662" s="33" t="s">
        <v>274</v>
      </c>
      <c r="D1662" s="33" t="s">
        <v>532</v>
      </c>
      <c r="E1662" s="33" t="s">
        <v>141</v>
      </c>
      <c r="F1662" s="34" t="s">
        <v>142</v>
      </c>
      <c r="G1662" s="17">
        <f>98817.3+988</f>
        <v>99805.300000000003</v>
      </c>
      <c r="H1662" s="17">
        <f>99225.4+988</f>
        <v>100213.39999999999</v>
      </c>
      <c r="I1662" s="17">
        <f>99225.4+988</f>
        <v>100213.39999999999</v>
      </c>
      <c r="J1662" s="17"/>
      <c r="K1662" s="17"/>
      <c r="L1662" s="17"/>
      <c r="M1662" s="17">
        <f t="shared" si="6277"/>
        <v>99805.300000000003</v>
      </c>
      <c r="N1662" s="17">
        <f t="shared" si="6278"/>
        <v>100213.39999999999</v>
      </c>
      <c r="O1662" s="17">
        <f t="shared" si="6279"/>
        <v>100213.39999999999</v>
      </c>
      <c r="P1662" s="17"/>
      <c r="Q1662" s="17"/>
      <c r="R1662" s="17"/>
      <c r="S1662" s="17"/>
      <c r="T1662" s="17"/>
      <c r="U1662" s="17"/>
      <c r="V1662" s="17"/>
      <c r="W1662" s="17"/>
      <c r="X1662" s="17"/>
      <c r="Y1662" s="17">
        <f t="shared" si="6227"/>
        <v>99805.300000000003</v>
      </c>
      <c r="Z1662" s="17">
        <f t="shared" si="6228"/>
        <v>100213.39999999999</v>
      </c>
      <c r="AA1662" s="17">
        <f t="shared" si="6229"/>
        <v>100213.39999999999</v>
      </c>
      <c r="AB1662" s="17"/>
      <c r="AC1662" s="17"/>
      <c r="AD1662" s="17"/>
      <c r="AE1662" s="17">
        <f t="shared" si="6230"/>
        <v>99805.300000000003</v>
      </c>
      <c r="AF1662" s="17">
        <f t="shared" si="6231"/>
        <v>100213.39999999999</v>
      </c>
      <c r="AG1662" s="17">
        <f t="shared" si="6232"/>
        <v>100213.39999999999</v>
      </c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>
        <f t="shared" si="6344"/>
        <v>99805.300000000003</v>
      </c>
      <c r="AX1662" s="17">
        <f t="shared" si="6345"/>
        <v>100213.39999999999</v>
      </c>
      <c r="AY1662" s="17">
        <f t="shared" si="6346"/>
        <v>100213.39999999999</v>
      </c>
      <c r="AZ1662" s="17"/>
      <c r="BA1662" s="17">
        <f t="shared" si="6348"/>
        <v>99805.300000000003</v>
      </c>
      <c r="BB1662" s="17">
        <f t="shared" si="6349"/>
        <v>100213.39999999999</v>
      </c>
      <c r="BC1662" s="17">
        <f t="shared" si="6350"/>
        <v>100213.39999999999</v>
      </c>
      <c r="BD1662" s="17"/>
      <c r="BE1662" s="17"/>
      <c r="BF1662" s="17">
        <v>-99805.300000000003</v>
      </c>
      <c r="BG1662" s="17"/>
      <c r="BH1662" s="17"/>
      <c r="BI1662" s="17"/>
      <c r="BJ1662" s="17">
        <v>-100213.39999999999</v>
      </c>
      <c r="BK1662" s="17"/>
      <c r="BL1662" s="17"/>
      <c r="BM1662" s="17"/>
      <c r="BN1662" s="17">
        <v>-100213.39999999999</v>
      </c>
      <c r="BO1662" s="17">
        <f t="shared" si="6280"/>
        <v>0</v>
      </c>
      <c r="BP1662" s="17">
        <f t="shared" si="6281"/>
        <v>0</v>
      </c>
      <c r="BQ1662" s="17">
        <f t="shared" si="6282"/>
        <v>0</v>
      </c>
      <c r="BR1662" s="17"/>
      <c r="BS1662" s="35">
        <v>0</v>
      </c>
      <c r="BT1662" s="35"/>
      <c r="BU1662" s="1"/>
      <c r="BV1662" s="1"/>
      <c r="BW1662" s="1"/>
      <c r="BX1662" s="1"/>
      <c r="BY1662" s="1"/>
      <c r="BZ1662" s="1"/>
      <c r="CA1662" s="1"/>
      <c r="CB1662" s="1"/>
    </row>
    <row r="1663" s="1" customFormat="1">
      <c r="A1663" s="33" t="s">
        <v>521</v>
      </c>
      <c r="B1663" s="33" t="s">
        <v>128</v>
      </c>
      <c r="C1663" s="33" t="s">
        <v>274</v>
      </c>
      <c r="D1663" s="33" t="s">
        <v>534</v>
      </c>
      <c r="E1663" s="33"/>
      <c r="F1663" s="34" t="s">
        <v>233</v>
      </c>
      <c r="G1663" s="17">
        <f>G1664</f>
        <v>234</v>
      </c>
      <c r="H1663" s="17">
        <f>H1664</f>
        <v>0</v>
      </c>
      <c r="I1663" s="17">
        <f>I1664</f>
        <v>0</v>
      </c>
      <c r="J1663" s="17">
        <f>J1664</f>
        <v>0</v>
      </c>
      <c r="K1663" s="17">
        <f>K1664</f>
        <v>0</v>
      </c>
      <c r="L1663" s="17">
        <f>L1664</f>
        <v>0</v>
      </c>
      <c r="M1663" s="17">
        <f t="shared" si="6277"/>
        <v>234</v>
      </c>
      <c r="N1663" s="17">
        <f t="shared" si="6278"/>
        <v>0</v>
      </c>
      <c r="O1663" s="17">
        <f t="shared" si="6279"/>
        <v>0</v>
      </c>
      <c r="P1663" s="17">
        <f>P1664</f>
        <v>225.09999999999999</v>
      </c>
      <c r="Q1663" s="17">
        <f>Q1664</f>
        <v>0</v>
      </c>
      <c r="R1663" s="17">
        <f>R1664</f>
        <v>0</v>
      </c>
      <c r="S1663" s="17">
        <f>S1664</f>
        <v>0</v>
      </c>
      <c r="T1663" s="17">
        <f>T1664</f>
        <v>0</v>
      </c>
      <c r="U1663" s="17">
        <f>U1664</f>
        <v>0</v>
      </c>
      <c r="V1663" s="17">
        <f>V1664</f>
        <v>0</v>
      </c>
      <c r="W1663" s="17">
        <f>W1664</f>
        <v>0</v>
      </c>
      <c r="X1663" s="17">
        <f>X1664</f>
        <v>0</v>
      </c>
      <c r="Y1663" s="17">
        <f t="shared" si="6227"/>
        <v>459.10000000000002</v>
      </c>
      <c r="Z1663" s="17">
        <f t="shared" si="6228"/>
        <v>0</v>
      </c>
      <c r="AA1663" s="17">
        <f t="shared" si="6229"/>
        <v>0</v>
      </c>
      <c r="AB1663" s="17">
        <f>AB1664</f>
        <v>0</v>
      </c>
      <c r="AC1663" s="17">
        <f>AC1664</f>
        <v>0</v>
      </c>
      <c r="AD1663" s="17">
        <f>AD1664</f>
        <v>0</v>
      </c>
      <c r="AE1663" s="17">
        <f t="shared" si="6230"/>
        <v>459.10000000000002</v>
      </c>
      <c r="AF1663" s="17">
        <f t="shared" si="6231"/>
        <v>0</v>
      </c>
      <c r="AG1663" s="17">
        <f t="shared" si="6232"/>
        <v>0</v>
      </c>
      <c r="AH1663" s="17">
        <f>AH1664</f>
        <v>0</v>
      </c>
      <c r="AI1663" s="17">
        <f>AI1664</f>
        <v>0</v>
      </c>
      <c r="AJ1663" s="17">
        <f>AJ1664</f>
        <v>0</v>
      </c>
      <c r="AK1663" s="17">
        <f>AK1664</f>
        <v>0</v>
      </c>
      <c r="AL1663" s="17">
        <f>AL1664</f>
        <v>0</v>
      </c>
      <c r="AM1663" s="17">
        <f>AM1664</f>
        <v>0</v>
      </c>
      <c r="AN1663" s="17">
        <f>AN1664</f>
        <v>0</v>
      </c>
      <c r="AO1663" s="17">
        <f>AO1664</f>
        <v>0</v>
      </c>
      <c r="AP1663" s="17">
        <f>AP1664</f>
        <v>0</v>
      </c>
      <c r="AQ1663" s="17">
        <f>AQ1664</f>
        <v>0</v>
      </c>
      <c r="AR1663" s="17">
        <f>AR1664</f>
        <v>0</v>
      </c>
      <c r="AS1663" s="17">
        <f>AS1664</f>
        <v>0</v>
      </c>
      <c r="AT1663" s="17">
        <f>AT1664</f>
        <v>0</v>
      </c>
      <c r="AU1663" s="17">
        <f>AU1664</f>
        <v>0</v>
      </c>
      <c r="AV1663" s="17">
        <f>AV1664</f>
        <v>0</v>
      </c>
      <c r="AW1663" s="17">
        <f t="shared" si="6344"/>
        <v>459.10000000000002</v>
      </c>
      <c r="AX1663" s="17">
        <f t="shared" si="6345"/>
        <v>0</v>
      </c>
      <c r="AY1663" s="17">
        <f t="shared" si="6346"/>
        <v>0</v>
      </c>
      <c r="AZ1663" s="17">
        <f>AZ1664</f>
        <v>0</v>
      </c>
      <c r="BA1663" s="17">
        <f t="shared" si="6348"/>
        <v>459.10000000000002</v>
      </c>
      <c r="BB1663" s="17">
        <f t="shared" si="6349"/>
        <v>0</v>
      </c>
      <c r="BC1663" s="17">
        <f t="shared" si="6350"/>
        <v>0</v>
      </c>
      <c r="BD1663" s="17">
        <f>BD1664</f>
        <v>0</v>
      </c>
      <c r="BE1663" s="17">
        <f>BE1664</f>
        <v>0</v>
      </c>
      <c r="BF1663" s="17">
        <f>BF1664</f>
        <v>0</v>
      </c>
      <c r="BG1663" s="17">
        <f>BG1664</f>
        <v>0</v>
      </c>
      <c r="BH1663" s="17">
        <f>BH1664</f>
        <v>0</v>
      </c>
      <c r="BI1663" s="17">
        <f>BI1664</f>
        <v>0</v>
      </c>
      <c r="BJ1663" s="17">
        <f>BJ1664</f>
        <v>0</v>
      </c>
      <c r="BK1663" s="17">
        <f>BK1664</f>
        <v>0</v>
      </c>
      <c r="BL1663" s="17">
        <f>BL1664</f>
        <v>0</v>
      </c>
      <c r="BM1663" s="17">
        <f>BM1664</f>
        <v>0</v>
      </c>
      <c r="BN1663" s="17">
        <f>BN1664</f>
        <v>0</v>
      </c>
      <c r="BO1663" s="17">
        <f t="shared" si="6280"/>
        <v>459.10000000000002</v>
      </c>
      <c r="BP1663" s="17">
        <f t="shared" si="6281"/>
        <v>0</v>
      </c>
      <c r="BQ1663" s="17">
        <f t="shared" si="6282"/>
        <v>0</v>
      </c>
      <c r="BR1663" s="17">
        <f>BR1664</f>
        <v>0</v>
      </c>
      <c r="BS1663" s="35"/>
      <c r="BT1663" s="35"/>
      <c r="BU1663" s="1"/>
      <c r="BV1663" s="1"/>
      <c r="BW1663" s="1"/>
      <c r="BX1663" s="1"/>
      <c r="BY1663" s="1"/>
      <c r="BZ1663" s="1"/>
      <c r="CA1663" s="1"/>
      <c r="CB1663" s="1"/>
    </row>
    <row r="1664" s="1" customFormat="1">
      <c r="A1664" s="33" t="s">
        <v>521</v>
      </c>
      <c r="B1664" s="33" t="s">
        <v>128</v>
      </c>
      <c r="C1664" s="33" t="s">
        <v>274</v>
      </c>
      <c r="D1664" s="33" t="s">
        <v>534</v>
      </c>
      <c r="E1664" s="33" t="s">
        <v>141</v>
      </c>
      <c r="F1664" s="34" t="s">
        <v>142</v>
      </c>
      <c r="G1664" s="17">
        <v>234</v>
      </c>
      <c r="H1664" s="17">
        <v>0</v>
      </c>
      <c r="I1664" s="17">
        <v>0</v>
      </c>
      <c r="J1664" s="17"/>
      <c r="K1664" s="17"/>
      <c r="L1664" s="17"/>
      <c r="M1664" s="17">
        <f t="shared" si="6277"/>
        <v>234</v>
      </c>
      <c r="N1664" s="17">
        <f t="shared" si="6278"/>
        <v>0</v>
      </c>
      <c r="O1664" s="17">
        <f t="shared" si="6279"/>
        <v>0</v>
      </c>
      <c r="P1664" s="17">
        <v>225.09999999999999</v>
      </c>
      <c r="Q1664" s="17"/>
      <c r="R1664" s="17"/>
      <c r="S1664" s="17"/>
      <c r="T1664" s="17"/>
      <c r="U1664" s="17"/>
      <c r="V1664" s="17"/>
      <c r="W1664" s="17"/>
      <c r="X1664" s="17"/>
      <c r="Y1664" s="17">
        <f t="shared" si="6227"/>
        <v>459.10000000000002</v>
      </c>
      <c r="Z1664" s="17">
        <f t="shared" si="6228"/>
        <v>0</v>
      </c>
      <c r="AA1664" s="17">
        <f t="shared" si="6229"/>
        <v>0</v>
      </c>
      <c r="AB1664" s="17"/>
      <c r="AC1664" s="17"/>
      <c r="AD1664" s="17"/>
      <c r="AE1664" s="17">
        <f t="shared" si="6230"/>
        <v>459.10000000000002</v>
      </c>
      <c r="AF1664" s="17">
        <f t="shared" si="6231"/>
        <v>0</v>
      </c>
      <c r="AG1664" s="17">
        <f t="shared" si="6232"/>
        <v>0</v>
      </c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>
        <f t="shared" si="6344"/>
        <v>459.10000000000002</v>
      </c>
      <c r="AX1664" s="17">
        <f t="shared" si="6345"/>
        <v>0</v>
      </c>
      <c r="AY1664" s="17">
        <f t="shared" si="6346"/>
        <v>0</v>
      </c>
      <c r="AZ1664" s="17"/>
      <c r="BA1664" s="17">
        <f t="shared" si="6348"/>
        <v>459.10000000000002</v>
      </c>
      <c r="BB1664" s="17">
        <f t="shared" si="6349"/>
        <v>0</v>
      </c>
      <c r="BC1664" s="17">
        <f t="shared" si="6350"/>
        <v>0</v>
      </c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>
        <f t="shared" si="6280"/>
        <v>459.10000000000002</v>
      </c>
      <c r="BP1664" s="17">
        <f t="shared" si="6281"/>
        <v>0</v>
      </c>
      <c r="BQ1664" s="17">
        <f t="shared" si="6282"/>
        <v>0</v>
      </c>
      <c r="BR1664" s="17"/>
      <c r="BS1664" s="35"/>
      <c r="BT1664" s="35"/>
      <c r="BU1664" s="1"/>
      <c r="BV1664" s="1"/>
      <c r="BW1664" s="1"/>
      <c r="BX1664" s="1"/>
      <c r="BY1664" s="1"/>
      <c r="BZ1664" s="1"/>
      <c r="CA1664" s="1"/>
      <c r="CB1664" s="1"/>
    </row>
    <row r="1665" s="23" customFormat="1">
      <c r="A1665" s="24" t="s">
        <v>521</v>
      </c>
      <c r="B1665" s="24" t="s">
        <v>70</v>
      </c>
      <c r="C1665" s="24"/>
      <c r="D1665" s="24"/>
      <c r="E1665" s="24"/>
      <c r="F1665" s="25" t="s">
        <v>71</v>
      </c>
      <c r="G1665" s="26">
        <f>G1666+G1694+G1714+G1729+G1735</f>
        <v>1373191.2</v>
      </c>
      <c r="H1665" s="26">
        <f>H1666+H1694+H1714+H1729+H1735</f>
        <v>1269435.8999999999</v>
      </c>
      <c r="I1665" s="26">
        <f>I1666+I1694+I1714+I1729+I1735</f>
        <v>1086812</v>
      </c>
      <c r="J1665" s="26">
        <f>J1666+J1694+J1714+J1729+J1735</f>
        <v>46272.099999999999</v>
      </c>
      <c r="K1665" s="26">
        <f>K1666+K1694+K1714+K1729+K1735</f>
        <v>55697.800000000003</v>
      </c>
      <c r="L1665" s="26">
        <f>L1666+L1694+L1714+L1729+L1735</f>
        <v>58416.5</v>
      </c>
      <c r="M1665" s="26">
        <f t="shared" si="6277"/>
        <v>1419463.3</v>
      </c>
      <c r="N1665" s="26">
        <f t="shared" si="6278"/>
        <v>1325133.7</v>
      </c>
      <c r="O1665" s="26">
        <f t="shared" si="6279"/>
        <v>1145228.5</v>
      </c>
      <c r="P1665" s="26">
        <f>P1666+P1694+P1714+P1729+P1735</f>
        <v>16088.5</v>
      </c>
      <c r="Q1665" s="26">
        <f>Q1666+Q1694+Q1714+Q1729+Q1735</f>
        <v>0</v>
      </c>
      <c r="R1665" s="26">
        <f>R1666+R1694+R1714+R1729+R1735</f>
        <v>0</v>
      </c>
      <c r="S1665" s="26">
        <f>S1666+S1694+S1714+S1729+S1735</f>
        <v>438108.14163000003</v>
      </c>
      <c r="T1665" s="26">
        <f>T1666+T1694+T1714+T1729+T1735</f>
        <v>17371.899999999998</v>
      </c>
      <c r="U1665" s="26">
        <f>U1666+U1694+U1714+U1729+U1735</f>
        <v>0</v>
      </c>
      <c r="V1665" s="26">
        <f>V1666+V1694+V1714+V1729+V1735</f>
        <v>17371.899999999998</v>
      </c>
      <c r="W1665" s="26">
        <f>W1666+W1694+W1714+W1729+W1735</f>
        <v>0</v>
      </c>
      <c r="X1665" s="26">
        <f>X1666+X1694+X1714+X1729+X1735</f>
        <v>0</v>
      </c>
      <c r="Y1665" s="26">
        <f t="shared" si="6227"/>
        <v>1873659.94163</v>
      </c>
      <c r="Z1665" s="26">
        <f t="shared" si="6228"/>
        <v>1342505.5999999999</v>
      </c>
      <c r="AA1665" s="26">
        <f t="shared" si="6229"/>
        <v>1162600.3999999999</v>
      </c>
      <c r="AB1665" s="26">
        <f>AB1666+AB1694+AB1714+AB1729+AB1735</f>
        <v>-36702.372000000003</v>
      </c>
      <c r="AC1665" s="26">
        <f>AC1666+AC1694+AC1714+AC1729+AC1735</f>
        <v>0</v>
      </c>
      <c r="AD1665" s="26">
        <f>AD1666+AD1694+AD1714+AD1729+AD1735</f>
        <v>0</v>
      </c>
      <c r="AE1665" s="26">
        <f t="shared" si="6230"/>
        <v>1836957.56963</v>
      </c>
      <c r="AF1665" s="26">
        <f t="shared" si="6231"/>
        <v>1342505.5999999999</v>
      </c>
      <c r="AG1665" s="26">
        <f t="shared" si="6232"/>
        <v>1162600.3999999999</v>
      </c>
      <c r="AH1665" s="26">
        <f>AH1666+AH1694+AH1714+AH1729+AH1735</f>
        <v>0</v>
      </c>
      <c r="AI1665" s="26">
        <f>AI1666+AI1694+AI1714+AI1729+AI1735</f>
        <v>0</v>
      </c>
      <c r="AJ1665" s="26">
        <f>AJ1666+AJ1694+AJ1714+AJ1729+AJ1735</f>
        <v>-65320.65928</v>
      </c>
      <c r="AK1665" s="26">
        <f>AK1666+AK1694+AK1714+AK1729+AK1735</f>
        <v>0</v>
      </c>
      <c r="AL1665" s="26">
        <f>AL1666+AL1694+AL1714+AL1729+AL1735</f>
        <v>0</v>
      </c>
      <c r="AM1665" s="26">
        <f>AM1666+AM1694+AM1714+AM1729+AM1735</f>
        <v>0</v>
      </c>
      <c r="AN1665" s="26">
        <f>AN1666+AN1694+AN1714+AN1729+AN1735</f>
        <v>0</v>
      </c>
      <c r="AO1665" s="26">
        <f>AO1666+AO1694+AO1714+AO1729+AO1735</f>
        <v>0</v>
      </c>
      <c r="AP1665" s="26">
        <f>AP1666+AP1694+AP1714+AP1729+AP1735</f>
        <v>0</v>
      </c>
      <c r="AQ1665" s="26">
        <f>AQ1666+AQ1694+AQ1714+AQ1729+AQ1735</f>
        <v>0</v>
      </c>
      <c r="AR1665" s="26">
        <f>AR1666+AR1694+AR1714+AR1729+AR1735</f>
        <v>0</v>
      </c>
      <c r="AS1665" s="26">
        <f>AS1666+AS1694+AS1714+AS1729+AS1735</f>
        <v>0</v>
      </c>
      <c r="AT1665" s="26">
        <f>AT1666+AT1694+AT1714+AT1729+AT1735</f>
        <v>65320.65928</v>
      </c>
      <c r="AU1665" s="26">
        <f>AU1666+AU1694+AU1714+AU1729+AU1735</f>
        <v>0</v>
      </c>
      <c r="AV1665" s="26">
        <f>AV1666+AV1694+AV1714+AV1729+AV1735</f>
        <v>0</v>
      </c>
      <c r="AW1665" s="26">
        <f t="shared" si="6344"/>
        <v>1771636.91035</v>
      </c>
      <c r="AX1665" s="26">
        <f t="shared" si="6345"/>
        <v>1342505.5999999999</v>
      </c>
      <c r="AY1665" s="26">
        <f t="shared" si="6346"/>
        <v>1227921.0592799999</v>
      </c>
      <c r="AZ1665" s="26">
        <f>AZ1666+AZ1694+AZ1714+AZ1729+AZ1735</f>
        <v>0</v>
      </c>
      <c r="BA1665" s="26">
        <f t="shared" si="6348"/>
        <v>1771636.91035</v>
      </c>
      <c r="BB1665" s="26">
        <f t="shared" si="6349"/>
        <v>1342505.5999999999</v>
      </c>
      <c r="BC1665" s="26">
        <f t="shared" si="6350"/>
        <v>1227921.0592799999</v>
      </c>
      <c r="BD1665" s="26">
        <f>BD1666+BD1694+BD1714+BD1729+BD1735</f>
        <v>0</v>
      </c>
      <c r="BE1665" s="26">
        <f>BE1666+BE1694+BE1714+BE1729+BE1735</f>
        <v>0</v>
      </c>
      <c r="BF1665" s="26">
        <f>BF1666+BF1694+BF1714+BF1729+BF1735</f>
        <v>1642.521</v>
      </c>
      <c r="BG1665" s="26">
        <f>BG1666+BG1694+BG1714+BG1729+BG1735</f>
        <v>0</v>
      </c>
      <c r="BH1665" s="26">
        <f>BH1666+BH1694+BH1714+BH1729+BH1735</f>
        <v>0</v>
      </c>
      <c r="BI1665" s="26">
        <f>BI1666+BI1694+BI1714+BI1729+BI1735</f>
        <v>0</v>
      </c>
      <c r="BJ1665" s="26">
        <f>BJ1666+BJ1694+BJ1714+BJ1729+BJ1735</f>
        <v>0</v>
      </c>
      <c r="BK1665" s="26">
        <f>BK1666+BK1694+BK1714+BK1729+BK1735</f>
        <v>0</v>
      </c>
      <c r="BL1665" s="26">
        <f>BL1666+BL1694+BL1714+BL1729+BL1735</f>
        <v>0</v>
      </c>
      <c r="BM1665" s="26">
        <f>BM1666+BM1694+BM1714+BM1729+BM1735</f>
        <v>0</v>
      </c>
      <c r="BN1665" s="26">
        <f>BN1666+BN1694+BN1714+BN1729+BN1735</f>
        <v>0</v>
      </c>
      <c r="BO1665" s="26">
        <f t="shared" si="6280"/>
        <v>1773279.43135</v>
      </c>
      <c r="BP1665" s="26">
        <f t="shared" si="6281"/>
        <v>1342505.5999999999</v>
      </c>
      <c r="BQ1665" s="26">
        <f t="shared" si="6282"/>
        <v>1227921.0592799999</v>
      </c>
      <c r="BR1665" s="26">
        <f>BR1666+BR1694+BR1714+BR1729+BR1735</f>
        <v>0</v>
      </c>
      <c r="BS1665" s="27"/>
      <c r="BT1665" s="27"/>
      <c r="BU1665" s="23"/>
      <c r="BV1665" s="23"/>
      <c r="BW1665" s="23"/>
      <c r="BX1665" s="23"/>
      <c r="BY1665" s="23"/>
      <c r="BZ1665" s="23"/>
      <c r="CA1665" s="23"/>
      <c r="CB1665" s="23"/>
    </row>
    <row r="1666" s="28" customFormat="1">
      <c r="A1666" s="29" t="s">
        <v>521</v>
      </c>
      <c r="B1666" s="29" t="s">
        <v>70</v>
      </c>
      <c r="C1666" s="29" t="s">
        <v>36</v>
      </c>
      <c r="D1666" s="29"/>
      <c r="E1666" s="29"/>
      <c r="F1666" s="30" t="s">
        <v>535</v>
      </c>
      <c r="G1666" s="31">
        <f>G1667</f>
        <v>1171586.2</v>
      </c>
      <c r="H1666" s="31">
        <f>H1667</f>
        <v>1054452.3999999999</v>
      </c>
      <c r="I1666" s="31">
        <f>I1667</f>
        <v>882356.30000000005</v>
      </c>
      <c r="J1666" s="31">
        <f>J1667</f>
        <v>0</v>
      </c>
      <c r="K1666" s="31">
        <f>K1667</f>
        <v>0</v>
      </c>
      <c r="L1666" s="31">
        <f>L1667</f>
        <v>0</v>
      </c>
      <c r="M1666" s="31">
        <f t="shared" si="6277"/>
        <v>1171586.2</v>
      </c>
      <c r="N1666" s="31">
        <f t="shared" si="6278"/>
        <v>1054452.3999999999</v>
      </c>
      <c r="O1666" s="31">
        <f t="shared" si="6279"/>
        <v>882356.30000000005</v>
      </c>
      <c r="P1666" s="31">
        <f>P1667</f>
        <v>960.60000000000002</v>
      </c>
      <c r="Q1666" s="31">
        <f>Q1667</f>
        <v>0</v>
      </c>
      <c r="R1666" s="31">
        <f>R1667</f>
        <v>0</v>
      </c>
      <c r="S1666" s="31">
        <f>S1667</f>
        <v>350562.83632</v>
      </c>
      <c r="T1666" s="31">
        <f>T1667</f>
        <v>0</v>
      </c>
      <c r="U1666" s="31">
        <f>U1667</f>
        <v>0</v>
      </c>
      <c r="V1666" s="31">
        <f>V1667</f>
        <v>0</v>
      </c>
      <c r="W1666" s="31">
        <f>W1667</f>
        <v>0</v>
      </c>
      <c r="X1666" s="31">
        <f>X1667</f>
        <v>0</v>
      </c>
      <c r="Y1666" s="31">
        <f t="shared" si="6227"/>
        <v>1523109.63632</v>
      </c>
      <c r="Z1666" s="31">
        <f t="shared" si="6228"/>
        <v>1054452.3999999999</v>
      </c>
      <c r="AA1666" s="31">
        <f t="shared" si="6229"/>
        <v>882356.30000000005</v>
      </c>
      <c r="AB1666" s="31">
        <f>AB1667</f>
        <v>-19826.932000000001</v>
      </c>
      <c r="AC1666" s="31">
        <f>AC1667</f>
        <v>0</v>
      </c>
      <c r="AD1666" s="31">
        <f>AD1667</f>
        <v>0</v>
      </c>
      <c r="AE1666" s="31">
        <f t="shared" si="6230"/>
        <v>1503282.70432</v>
      </c>
      <c r="AF1666" s="31">
        <f t="shared" si="6231"/>
        <v>1054452.3999999999</v>
      </c>
      <c r="AG1666" s="31">
        <f t="shared" si="6232"/>
        <v>882356.30000000005</v>
      </c>
      <c r="AH1666" s="31">
        <f>AH1667</f>
        <v>0</v>
      </c>
      <c r="AI1666" s="31">
        <f>AI1667</f>
        <v>0</v>
      </c>
      <c r="AJ1666" s="31">
        <f>AJ1667</f>
        <v>-65320.65928</v>
      </c>
      <c r="AK1666" s="31">
        <f>AK1667</f>
        <v>0</v>
      </c>
      <c r="AL1666" s="31">
        <f>AL1667</f>
        <v>0</v>
      </c>
      <c r="AM1666" s="31">
        <f>AM1667</f>
        <v>0</v>
      </c>
      <c r="AN1666" s="31">
        <f>AN1667</f>
        <v>0</v>
      </c>
      <c r="AO1666" s="31">
        <f>AO1667</f>
        <v>0</v>
      </c>
      <c r="AP1666" s="31">
        <f>AP1667</f>
        <v>0</v>
      </c>
      <c r="AQ1666" s="31">
        <f>AQ1667</f>
        <v>0</v>
      </c>
      <c r="AR1666" s="31">
        <f>AR1667</f>
        <v>0</v>
      </c>
      <c r="AS1666" s="31">
        <f>AS1667</f>
        <v>0</v>
      </c>
      <c r="AT1666" s="31">
        <f>AT1667</f>
        <v>65320.65928</v>
      </c>
      <c r="AU1666" s="31">
        <f>AU1667</f>
        <v>0</v>
      </c>
      <c r="AV1666" s="31">
        <f>AV1667</f>
        <v>0</v>
      </c>
      <c r="AW1666" s="31">
        <f t="shared" si="6344"/>
        <v>1437962.04504</v>
      </c>
      <c r="AX1666" s="31">
        <f t="shared" si="6345"/>
        <v>1054452.3999999999</v>
      </c>
      <c r="AY1666" s="31">
        <f t="shared" si="6346"/>
        <v>947676.95928000007</v>
      </c>
      <c r="AZ1666" s="31">
        <f>AZ1667</f>
        <v>0</v>
      </c>
      <c r="BA1666" s="31">
        <f t="shared" si="6348"/>
        <v>1437962.04504</v>
      </c>
      <c r="BB1666" s="31">
        <f t="shared" si="6349"/>
        <v>1054452.3999999999</v>
      </c>
      <c r="BC1666" s="31">
        <f t="shared" si="6350"/>
        <v>947676.95928000007</v>
      </c>
      <c r="BD1666" s="31">
        <f>BD1667</f>
        <v>0</v>
      </c>
      <c r="BE1666" s="31">
        <f>BE1667</f>
        <v>-13201.99</v>
      </c>
      <c r="BF1666" s="31">
        <f>BF1667</f>
        <v>1059.75</v>
      </c>
      <c r="BG1666" s="31">
        <f>BG1667</f>
        <v>0</v>
      </c>
      <c r="BH1666" s="31">
        <f>BH1667</f>
        <v>0</v>
      </c>
      <c r="BI1666" s="31">
        <f>BI1667</f>
        <v>0</v>
      </c>
      <c r="BJ1666" s="31">
        <f>BJ1667</f>
        <v>0</v>
      </c>
      <c r="BK1666" s="31">
        <f>BK1667</f>
        <v>0</v>
      </c>
      <c r="BL1666" s="31">
        <f>BL1667</f>
        <v>0</v>
      </c>
      <c r="BM1666" s="31">
        <f>BM1667</f>
        <v>0</v>
      </c>
      <c r="BN1666" s="31">
        <f>BN1667</f>
        <v>0</v>
      </c>
      <c r="BO1666" s="31">
        <f t="shared" si="6280"/>
        <v>1425819.80504</v>
      </c>
      <c r="BP1666" s="31">
        <f t="shared" si="6281"/>
        <v>1054452.3999999999</v>
      </c>
      <c r="BQ1666" s="31">
        <f t="shared" si="6282"/>
        <v>947676.95928000007</v>
      </c>
      <c r="BR1666" s="31">
        <f>BR1667</f>
        <v>0</v>
      </c>
      <c r="BS1666" s="32"/>
      <c r="BT1666" s="32"/>
      <c r="BU1666" s="28"/>
      <c r="BV1666" s="28"/>
      <c r="BW1666" s="28"/>
      <c r="BX1666" s="28"/>
      <c r="BY1666" s="28"/>
      <c r="BZ1666" s="28"/>
      <c r="CA1666" s="28"/>
      <c r="CB1666" s="28"/>
    </row>
    <row r="1667" s="1" customFormat="1">
      <c r="A1667" s="33" t="s">
        <v>521</v>
      </c>
      <c r="B1667" s="33" t="s">
        <v>70</v>
      </c>
      <c r="C1667" s="33" t="s">
        <v>36</v>
      </c>
      <c r="D1667" s="33" t="s">
        <v>457</v>
      </c>
      <c r="E1667" s="33"/>
      <c r="F1667" s="34" t="s">
        <v>458</v>
      </c>
      <c r="G1667" s="17">
        <f>G1668+G1680</f>
        <v>1171586.2</v>
      </c>
      <c r="H1667" s="17">
        <f>H1668+H1680</f>
        <v>1054452.3999999999</v>
      </c>
      <c r="I1667" s="17">
        <f>I1668+I1680</f>
        <v>882356.30000000005</v>
      </c>
      <c r="J1667" s="17">
        <f>J1668+J1680</f>
        <v>0</v>
      </c>
      <c r="K1667" s="17">
        <f>K1668+K1680</f>
        <v>0</v>
      </c>
      <c r="L1667" s="17">
        <f>L1668+L1680</f>
        <v>0</v>
      </c>
      <c r="M1667" s="17">
        <f t="shared" si="6277"/>
        <v>1171586.2</v>
      </c>
      <c r="N1667" s="17">
        <f t="shared" si="6278"/>
        <v>1054452.3999999999</v>
      </c>
      <c r="O1667" s="17">
        <f t="shared" si="6279"/>
        <v>882356.30000000005</v>
      </c>
      <c r="P1667" s="17">
        <f>P1668+P1680</f>
        <v>960.60000000000002</v>
      </c>
      <c r="Q1667" s="17">
        <f>Q1668+Q1680</f>
        <v>0</v>
      </c>
      <c r="R1667" s="17">
        <f>R1668+R1680</f>
        <v>0</v>
      </c>
      <c r="S1667" s="17">
        <f>S1668+S1680</f>
        <v>350562.83632</v>
      </c>
      <c r="T1667" s="17">
        <f>T1668+T1680</f>
        <v>0</v>
      </c>
      <c r="U1667" s="17">
        <f>U1668+U1680</f>
        <v>0</v>
      </c>
      <c r="V1667" s="17">
        <f>V1668+V1680</f>
        <v>0</v>
      </c>
      <c r="W1667" s="17">
        <f>W1668+W1680</f>
        <v>0</v>
      </c>
      <c r="X1667" s="17">
        <f>X1668+X1680</f>
        <v>0</v>
      </c>
      <c r="Y1667" s="17">
        <f t="shared" si="6227"/>
        <v>1523109.63632</v>
      </c>
      <c r="Z1667" s="17">
        <f t="shared" si="6228"/>
        <v>1054452.3999999999</v>
      </c>
      <c r="AA1667" s="17">
        <f t="shared" si="6229"/>
        <v>882356.30000000005</v>
      </c>
      <c r="AB1667" s="17">
        <f>AB1668+AB1680</f>
        <v>-19826.932000000001</v>
      </c>
      <c r="AC1667" s="17">
        <f>AC1668+AC1680</f>
        <v>0</v>
      </c>
      <c r="AD1667" s="17">
        <f>AD1668+AD1680</f>
        <v>0</v>
      </c>
      <c r="AE1667" s="17">
        <f t="shared" si="6230"/>
        <v>1503282.70432</v>
      </c>
      <c r="AF1667" s="17">
        <f t="shared" si="6231"/>
        <v>1054452.3999999999</v>
      </c>
      <c r="AG1667" s="17">
        <f t="shared" si="6232"/>
        <v>882356.30000000005</v>
      </c>
      <c r="AH1667" s="17">
        <f>AH1668+AH1680</f>
        <v>0</v>
      </c>
      <c r="AI1667" s="17">
        <f>AI1668+AI1680</f>
        <v>0</v>
      </c>
      <c r="AJ1667" s="17">
        <f>AJ1668+AJ1680</f>
        <v>-65320.65928</v>
      </c>
      <c r="AK1667" s="17">
        <f>AK1668+AK1680</f>
        <v>0</v>
      </c>
      <c r="AL1667" s="17">
        <f>AL1668+AL1680</f>
        <v>0</v>
      </c>
      <c r="AM1667" s="17">
        <f>AM1668+AM1680</f>
        <v>0</v>
      </c>
      <c r="AN1667" s="17">
        <f>AN1668+AN1680</f>
        <v>0</v>
      </c>
      <c r="AO1667" s="17">
        <f>AO1668+AO1680</f>
        <v>0</v>
      </c>
      <c r="AP1667" s="17">
        <f>AP1668+AP1680</f>
        <v>0</v>
      </c>
      <c r="AQ1667" s="17">
        <f>AQ1668+AQ1680</f>
        <v>0</v>
      </c>
      <c r="AR1667" s="17">
        <f>AR1668+AR1680</f>
        <v>0</v>
      </c>
      <c r="AS1667" s="17">
        <f>AS1668+AS1680</f>
        <v>0</v>
      </c>
      <c r="AT1667" s="17">
        <f>AT1668+AT1680</f>
        <v>65320.65928</v>
      </c>
      <c r="AU1667" s="17">
        <f>AU1668+AU1680</f>
        <v>0</v>
      </c>
      <c r="AV1667" s="17">
        <f>AV1668+AV1680</f>
        <v>0</v>
      </c>
      <c r="AW1667" s="17">
        <f t="shared" si="6344"/>
        <v>1437962.04504</v>
      </c>
      <c r="AX1667" s="17">
        <f t="shared" si="6345"/>
        <v>1054452.3999999999</v>
      </c>
      <c r="AY1667" s="17">
        <f t="shared" si="6346"/>
        <v>947676.95928000007</v>
      </c>
      <c r="AZ1667" s="17">
        <f>AZ1668+AZ1680</f>
        <v>0</v>
      </c>
      <c r="BA1667" s="17">
        <f t="shared" si="6348"/>
        <v>1437962.04504</v>
      </c>
      <c r="BB1667" s="17">
        <f t="shared" si="6349"/>
        <v>1054452.3999999999</v>
      </c>
      <c r="BC1667" s="17">
        <f t="shared" si="6350"/>
        <v>947676.95928000007</v>
      </c>
      <c r="BD1667" s="17">
        <f>BD1668+BD1680</f>
        <v>0</v>
      </c>
      <c r="BE1667" s="17">
        <f>BE1668+BE1680</f>
        <v>-13201.99</v>
      </c>
      <c r="BF1667" s="17">
        <f>BF1668+BF1680</f>
        <v>1059.75</v>
      </c>
      <c r="BG1667" s="17">
        <f>BG1668+BG1680</f>
        <v>0</v>
      </c>
      <c r="BH1667" s="17">
        <f>BH1668+BH1680</f>
        <v>0</v>
      </c>
      <c r="BI1667" s="17">
        <f>BI1668+BI1680</f>
        <v>0</v>
      </c>
      <c r="BJ1667" s="17">
        <f>BJ1668+BJ1680</f>
        <v>0</v>
      </c>
      <c r="BK1667" s="17">
        <f>BK1668+BK1680</f>
        <v>0</v>
      </c>
      <c r="BL1667" s="17">
        <f>BL1668+BL1680</f>
        <v>0</v>
      </c>
      <c r="BM1667" s="17">
        <f>BM1668+BM1680</f>
        <v>0</v>
      </c>
      <c r="BN1667" s="17">
        <f>BN1668+BN1680</f>
        <v>0</v>
      </c>
      <c r="BO1667" s="17">
        <f t="shared" si="6280"/>
        <v>1425819.80504</v>
      </c>
      <c r="BP1667" s="17">
        <f t="shared" si="6281"/>
        <v>1054452.3999999999</v>
      </c>
      <c r="BQ1667" s="17">
        <f t="shared" si="6282"/>
        <v>947676.95928000007</v>
      </c>
      <c r="BR1667" s="17">
        <f>BR1668+BR1680</f>
        <v>0</v>
      </c>
      <c r="BS1667" s="35"/>
      <c r="BT1667" s="35"/>
      <c r="BU1667" s="1"/>
      <c r="BV1667" s="1"/>
      <c r="BW1667" s="1"/>
      <c r="BX1667" s="1"/>
      <c r="BY1667" s="1"/>
      <c r="BZ1667" s="1"/>
      <c r="CA1667" s="1"/>
      <c r="CB1667" s="1"/>
    </row>
    <row r="1668" s="1" customFormat="1">
      <c r="A1668" s="33" t="s">
        <v>521</v>
      </c>
      <c r="B1668" s="33" t="s">
        <v>70</v>
      </c>
      <c r="C1668" s="33" t="s">
        <v>36</v>
      </c>
      <c r="D1668" s="33" t="s">
        <v>523</v>
      </c>
      <c r="E1668" s="33"/>
      <c r="F1668" s="34" t="s">
        <v>186</v>
      </c>
      <c r="G1668" s="17">
        <f>G1669</f>
        <v>750000</v>
      </c>
      <c r="H1668" s="17">
        <f>H1669</f>
        <v>400000</v>
      </c>
      <c r="I1668" s="17">
        <f>I1669</f>
        <v>200000</v>
      </c>
      <c r="J1668" s="17">
        <f>J1669</f>
        <v>0</v>
      </c>
      <c r="K1668" s="17">
        <f>K1669</f>
        <v>0</v>
      </c>
      <c r="L1668" s="17">
        <f>L1669</f>
        <v>0</v>
      </c>
      <c r="M1668" s="17">
        <f t="shared" si="6277"/>
        <v>750000</v>
      </c>
      <c r="N1668" s="17">
        <f t="shared" si="6278"/>
        <v>400000</v>
      </c>
      <c r="O1668" s="17">
        <f t="shared" si="6279"/>
        <v>200000</v>
      </c>
      <c r="P1668" s="17">
        <f>P1669</f>
        <v>0</v>
      </c>
      <c r="Q1668" s="17">
        <f>Q1669</f>
        <v>0</v>
      </c>
      <c r="R1668" s="17">
        <f>R1669</f>
        <v>0</v>
      </c>
      <c r="S1668" s="17">
        <f>S1669</f>
        <v>224929.18236000001</v>
      </c>
      <c r="T1668" s="17">
        <f>T1669</f>
        <v>0</v>
      </c>
      <c r="U1668" s="17">
        <f>U1669</f>
        <v>0</v>
      </c>
      <c r="V1668" s="17">
        <f>V1669</f>
        <v>0</v>
      </c>
      <c r="W1668" s="17">
        <f>W1669</f>
        <v>0</v>
      </c>
      <c r="X1668" s="17">
        <f>X1669</f>
        <v>0</v>
      </c>
      <c r="Y1668" s="17">
        <f t="shared" si="6227"/>
        <v>974929.18235999998</v>
      </c>
      <c r="Z1668" s="17">
        <f t="shared" si="6228"/>
        <v>400000</v>
      </c>
      <c r="AA1668" s="17">
        <f t="shared" si="6229"/>
        <v>200000</v>
      </c>
      <c r="AB1668" s="17">
        <f>AB1669</f>
        <v>-19826.932000000001</v>
      </c>
      <c r="AC1668" s="17">
        <f>AC1669</f>
        <v>0</v>
      </c>
      <c r="AD1668" s="17">
        <f>AD1669</f>
        <v>0</v>
      </c>
      <c r="AE1668" s="17">
        <f t="shared" si="6230"/>
        <v>955102.25035999995</v>
      </c>
      <c r="AF1668" s="17">
        <f t="shared" si="6231"/>
        <v>400000</v>
      </c>
      <c r="AG1668" s="17">
        <f t="shared" si="6232"/>
        <v>200000</v>
      </c>
      <c r="AH1668" s="17">
        <f>AH1669</f>
        <v>0</v>
      </c>
      <c r="AI1668" s="17">
        <f>AI1669</f>
        <v>0</v>
      </c>
      <c r="AJ1668" s="17">
        <f>AJ1669</f>
        <v>0</v>
      </c>
      <c r="AK1668" s="17">
        <f>AK1669</f>
        <v>0</v>
      </c>
      <c r="AL1668" s="17">
        <f>AL1669</f>
        <v>0</v>
      </c>
      <c r="AM1668" s="17">
        <f>AM1669</f>
        <v>0</v>
      </c>
      <c r="AN1668" s="17">
        <f>AN1669</f>
        <v>0</v>
      </c>
      <c r="AO1668" s="17">
        <f>AO1669</f>
        <v>0</v>
      </c>
      <c r="AP1668" s="17">
        <f>AP1669</f>
        <v>0</v>
      </c>
      <c r="AQ1668" s="17">
        <f>AQ1669</f>
        <v>0</v>
      </c>
      <c r="AR1668" s="17">
        <f>AR1669</f>
        <v>0</v>
      </c>
      <c r="AS1668" s="17">
        <f>AS1669</f>
        <v>0</v>
      </c>
      <c r="AT1668" s="17">
        <f>AT1669</f>
        <v>0</v>
      </c>
      <c r="AU1668" s="17">
        <f>AU1669</f>
        <v>0</v>
      </c>
      <c r="AV1668" s="17">
        <f>AV1669</f>
        <v>0</v>
      </c>
      <c r="AW1668" s="17">
        <f t="shared" si="6344"/>
        <v>955102.25035999995</v>
      </c>
      <c r="AX1668" s="17">
        <f t="shared" si="6345"/>
        <v>400000</v>
      </c>
      <c r="AY1668" s="17">
        <f t="shared" si="6346"/>
        <v>200000</v>
      </c>
      <c r="AZ1668" s="17">
        <f>AZ1669</f>
        <v>0</v>
      </c>
      <c r="BA1668" s="17">
        <f t="shared" si="6348"/>
        <v>955102.25035999995</v>
      </c>
      <c r="BB1668" s="17">
        <f t="shared" si="6349"/>
        <v>400000</v>
      </c>
      <c r="BC1668" s="17">
        <f t="shared" si="6350"/>
        <v>200000</v>
      </c>
      <c r="BD1668" s="17">
        <f>BD1669</f>
        <v>0</v>
      </c>
      <c r="BE1668" s="17">
        <f>BE1669</f>
        <v>0</v>
      </c>
      <c r="BF1668" s="17">
        <f>BF1669</f>
        <v>0</v>
      </c>
      <c r="BG1668" s="17">
        <f>BG1669</f>
        <v>0</v>
      </c>
      <c r="BH1668" s="17">
        <f>BH1669</f>
        <v>0</v>
      </c>
      <c r="BI1668" s="17">
        <f>BI1669</f>
        <v>0</v>
      </c>
      <c r="BJ1668" s="17">
        <f>BJ1669</f>
        <v>0</v>
      </c>
      <c r="BK1668" s="17">
        <f>BK1669</f>
        <v>0</v>
      </c>
      <c r="BL1668" s="17">
        <f>BL1669</f>
        <v>0</v>
      </c>
      <c r="BM1668" s="17">
        <f>BM1669</f>
        <v>0</v>
      </c>
      <c r="BN1668" s="17">
        <f>BN1669</f>
        <v>0</v>
      </c>
      <c r="BO1668" s="17">
        <f t="shared" si="6280"/>
        <v>955102.25035999995</v>
      </c>
      <c r="BP1668" s="17">
        <f t="shared" si="6281"/>
        <v>400000</v>
      </c>
      <c r="BQ1668" s="17">
        <f t="shared" si="6282"/>
        <v>200000</v>
      </c>
      <c r="BR1668" s="17">
        <f>BR1669</f>
        <v>0</v>
      </c>
      <c r="BS1668" s="35"/>
      <c r="BT1668" s="35"/>
      <c r="BU1668" s="1"/>
      <c r="BV1668" s="1"/>
      <c r="BW1668" s="1"/>
      <c r="BX1668" s="1"/>
      <c r="BY1668" s="1"/>
      <c r="BZ1668" s="1"/>
      <c r="CA1668" s="1"/>
      <c r="CB1668" s="1"/>
    </row>
    <row r="1669" s="1" customFormat="1">
      <c r="A1669" s="33" t="s">
        <v>521</v>
      </c>
      <c r="B1669" s="33" t="s">
        <v>70</v>
      </c>
      <c r="C1669" s="33" t="s">
        <v>36</v>
      </c>
      <c r="D1669" s="33" t="s">
        <v>536</v>
      </c>
      <c r="E1669" s="33"/>
      <c r="F1669" s="34" t="s">
        <v>188</v>
      </c>
      <c r="G1669" s="17">
        <f>G1673+G1670</f>
        <v>750000</v>
      </c>
      <c r="H1669" s="17">
        <f>H1673+H1670</f>
        <v>400000</v>
      </c>
      <c r="I1669" s="17">
        <f>I1673+I1670</f>
        <v>200000</v>
      </c>
      <c r="J1669" s="17">
        <f>J1673+J1670</f>
        <v>0</v>
      </c>
      <c r="K1669" s="17">
        <f>K1673+K1670</f>
        <v>0</v>
      </c>
      <c r="L1669" s="17">
        <f>L1673+L1670</f>
        <v>0</v>
      </c>
      <c r="M1669" s="17">
        <f t="shared" si="6277"/>
        <v>750000</v>
      </c>
      <c r="N1669" s="17">
        <f t="shared" si="6278"/>
        <v>400000</v>
      </c>
      <c r="O1669" s="17">
        <f t="shared" si="6279"/>
        <v>200000</v>
      </c>
      <c r="P1669" s="17">
        <f>P1673+P1670+P1678+P1675</f>
        <v>0</v>
      </c>
      <c r="Q1669" s="17">
        <f>Q1673+Q1670+Q1678+Q1675</f>
        <v>0</v>
      </c>
      <c r="R1669" s="17">
        <f>R1673+R1670+R1678+R1675</f>
        <v>0</v>
      </c>
      <c r="S1669" s="17">
        <f>S1673+S1670+S1678+S1675</f>
        <v>224929.18236000001</v>
      </c>
      <c r="T1669" s="17">
        <f>T1673+T1670+T1678+T1675</f>
        <v>0</v>
      </c>
      <c r="U1669" s="17">
        <f>U1673+U1670+U1678+U1675</f>
        <v>0</v>
      </c>
      <c r="V1669" s="17">
        <f>V1673+V1670+V1678+V1675</f>
        <v>0</v>
      </c>
      <c r="W1669" s="17">
        <f>W1673+W1670+W1678+W1675</f>
        <v>0</v>
      </c>
      <c r="X1669" s="17">
        <f>X1673+X1670+X1678+X1675</f>
        <v>0</v>
      </c>
      <c r="Y1669" s="17">
        <f t="shared" si="6227"/>
        <v>974929.18235999998</v>
      </c>
      <c r="Z1669" s="17">
        <f t="shared" si="6228"/>
        <v>400000</v>
      </c>
      <c r="AA1669" s="17">
        <f t="shared" si="6229"/>
        <v>200000</v>
      </c>
      <c r="AB1669" s="17">
        <f>AB1673+AB1670+AB1678+AB1675</f>
        <v>-19826.932000000001</v>
      </c>
      <c r="AC1669" s="17">
        <f>AC1673+AC1670+AC1678+AC1675</f>
        <v>0</v>
      </c>
      <c r="AD1669" s="17">
        <f>AD1673+AD1670+AD1678+AD1675</f>
        <v>0</v>
      </c>
      <c r="AE1669" s="17">
        <f t="shared" si="6230"/>
        <v>955102.25035999995</v>
      </c>
      <c r="AF1669" s="17">
        <f t="shared" si="6231"/>
        <v>400000</v>
      </c>
      <c r="AG1669" s="17">
        <f t="shared" si="6232"/>
        <v>200000</v>
      </c>
      <c r="AH1669" s="17">
        <f>AH1673+AH1670+AH1678+AH1675</f>
        <v>0</v>
      </c>
      <c r="AI1669" s="17">
        <f>AI1673+AI1670+AI1678+AI1675</f>
        <v>0</v>
      </c>
      <c r="AJ1669" s="17">
        <f>AJ1673+AJ1670+AJ1678+AJ1675</f>
        <v>0</v>
      </c>
      <c r="AK1669" s="17">
        <f>AK1673+AK1670+AK1678+AK1675</f>
        <v>0</v>
      </c>
      <c r="AL1669" s="17">
        <f>AL1673+AL1670+AL1678+AL1675</f>
        <v>0</v>
      </c>
      <c r="AM1669" s="17">
        <f>AM1673+AM1670+AM1678+AM1675</f>
        <v>0</v>
      </c>
      <c r="AN1669" s="17">
        <f>AN1673+AN1670+AN1678+AN1675</f>
        <v>0</v>
      </c>
      <c r="AO1669" s="17">
        <f>AO1673+AO1670+AO1678+AO1675</f>
        <v>0</v>
      </c>
      <c r="AP1669" s="17">
        <f>AP1673+AP1670+AP1678+AP1675</f>
        <v>0</v>
      </c>
      <c r="AQ1669" s="17">
        <f>AQ1673+AQ1670+AQ1678+AQ1675</f>
        <v>0</v>
      </c>
      <c r="AR1669" s="17">
        <f>AR1673+AR1670+AR1678+AR1675</f>
        <v>0</v>
      </c>
      <c r="AS1669" s="17">
        <f>AS1673+AS1670+AS1678+AS1675</f>
        <v>0</v>
      </c>
      <c r="AT1669" s="17">
        <f>AT1673+AT1670+AT1678+AT1675</f>
        <v>0</v>
      </c>
      <c r="AU1669" s="17">
        <f>AU1673+AU1670+AU1678+AU1675</f>
        <v>0</v>
      </c>
      <c r="AV1669" s="17">
        <f>AV1673+AV1670+AV1678+AV1675</f>
        <v>0</v>
      </c>
      <c r="AW1669" s="17">
        <f t="shared" si="6344"/>
        <v>955102.25035999995</v>
      </c>
      <c r="AX1669" s="17">
        <f t="shared" si="6345"/>
        <v>400000</v>
      </c>
      <c r="AY1669" s="17">
        <f t="shared" si="6346"/>
        <v>200000</v>
      </c>
      <c r="AZ1669" s="17">
        <f>AZ1673+AZ1670+AZ1678+AZ1675</f>
        <v>0</v>
      </c>
      <c r="BA1669" s="17">
        <f t="shared" si="6348"/>
        <v>955102.25035999995</v>
      </c>
      <c r="BB1669" s="17">
        <f t="shared" si="6349"/>
        <v>400000</v>
      </c>
      <c r="BC1669" s="17">
        <f t="shared" si="6350"/>
        <v>200000</v>
      </c>
      <c r="BD1669" s="17">
        <f>BD1673+BD1670+BD1678+BD1675</f>
        <v>0</v>
      </c>
      <c r="BE1669" s="17">
        <f>BE1673+BE1670+BE1678+BE1675</f>
        <v>0</v>
      </c>
      <c r="BF1669" s="17">
        <f>BF1673+BF1670+BF1678+BF1675</f>
        <v>0</v>
      </c>
      <c r="BG1669" s="17">
        <f>BG1673+BG1670+BG1678+BG1675</f>
        <v>0</v>
      </c>
      <c r="BH1669" s="17">
        <f>BH1673+BH1670+BH1678+BH1675</f>
        <v>0</v>
      </c>
      <c r="BI1669" s="17">
        <f>BI1673+BI1670+BI1678+BI1675</f>
        <v>0</v>
      </c>
      <c r="BJ1669" s="17">
        <f>BJ1673+BJ1670+BJ1678+BJ1675</f>
        <v>0</v>
      </c>
      <c r="BK1669" s="17">
        <f>BK1673+BK1670+BK1678+BK1675</f>
        <v>0</v>
      </c>
      <c r="BL1669" s="17">
        <f>BL1673+BL1670+BL1678+BL1675</f>
        <v>0</v>
      </c>
      <c r="BM1669" s="17">
        <f>BM1673+BM1670+BM1678+BM1675</f>
        <v>0</v>
      </c>
      <c r="BN1669" s="17">
        <f>BN1673+BN1670+BN1678+BN1675</f>
        <v>0</v>
      </c>
      <c r="BO1669" s="17">
        <f t="shared" si="6280"/>
        <v>955102.25035999995</v>
      </c>
      <c r="BP1669" s="17">
        <f t="shared" si="6281"/>
        <v>400000</v>
      </c>
      <c r="BQ1669" s="17">
        <f t="shared" si="6282"/>
        <v>200000</v>
      </c>
      <c r="BR1669" s="17">
        <f>BR1673+BR1670+BR1678+BR1675</f>
        <v>0</v>
      </c>
      <c r="BS1669" s="35"/>
      <c r="BT1669" s="35"/>
      <c r="BU1669" s="1"/>
      <c r="BV1669" s="1"/>
      <c r="BW1669" s="1"/>
      <c r="BX1669" s="1"/>
      <c r="BY1669" s="1"/>
      <c r="BZ1669" s="1"/>
      <c r="CA1669" s="1"/>
      <c r="CB1669" s="1"/>
    </row>
    <row r="1670" s="1" customFormat="1">
      <c r="A1670" s="33" t="s">
        <v>521</v>
      </c>
      <c r="B1670" s="33" t="s">
        <v>70</v>
      </c>
      <c r="C1670" s="33" t="s">
        <v>36</v>
      </c>
      <c r="D1670" s="33" t="s">
        <v>537</v>
      </c>
      <c r="E1670" s="33"/>
      <c r="F1670" s="34" t="s">
        <v>538</v>
      </c>
      <c r="G1670" s="17">
        <f>G1671</f>
        <v>50000</v>
      </c>
      <c r="H1670" s="17">
        <f>H1671</f>
        <v>0</v>
      </c>
      <c r="I1670" s="17">
        <f>I1671</f>
        <v>200000</v>
      </c>
      <c r="J1670" s="17">
        <f>J1671</f>
        <v>0</v>
      </c>
      <c r="K1670" s="17">
        <f>K1671</f>
        <v>0</v>
      </c>
      <c r="L1670" s="17">
        <f>L1671</f>
        <v>0</v>
      </c>
      <c r="M1670" s="17">
        <f t="shared" si="6277"/>
        <v>50000</v>
      </c>
      <c r="N1670" s="17">
        <f t="shared" si="6278"/>
        <v>0</v>
      </c>
      <c r="O1670" s="17">
        <f t="shared" si="6279"/>
        <v>200000</v>
      </c>
      <c r="P1670" s="17">
        <f>P1671+P1672</f>
        <v>0</v>
      </c>
      <c r="Q1670" s="17">
        <f>Q1671+Q1672</f>
        <v>0</v>
      </c>
      <c r="R1670" s="17">
        <f>R1671+R1672</f>
        <v>0</v>
      </c>
      <c r="S1670" s="17">
        <f>S1671+S1672</f>
        <v>57984.566939999997</v>
      </c>
      <c r="T1670" s="17">
        <f>T1671+T1672</f>
        <v>0</v>
      </c>
      <c r="U1670" s="17">
        <f>U1671+U1672</f>
        <v>0</v>
      </c>
      <c r="V1670" s="17">
        <f>V1671+V1672</f>
        <v>0</v>
      </c>
      <c r="W1670" s="17">
        <f>W1671+W1672</f>
        <v>0</v>
      </c>
      <c r="X1670" s="17">
        <f>X1671+X1672</f>
        <v>0</v>
      </c>
      <c r="Y1670" s="17">
        <f t="shared" ref="Y1670:Y1733" si="6363">M1670+P1670+Q1670+R1670+S1670</f>
        <v>107984.56693999999</v>
      </c>
      <c r="Z1670" s="17">
        <f t="shared" ref="Z1670:Z1733" si="6364">N1670+T1670+U1670</f>
        <v>0</v>
      </c>
      <c r="AA1670" s="17">
        <f t="shared" ref="AA1670:AA1733" si="6365">O1670+V1670+X1670+W1670</f>
        <v>200000</v>
      </c>
      <c r="AB1670" s="17">
        <f>AB1671+AB1672</f>
        <v>0</v>
      </c>
      <c r="AC1670" s="17">
        <f>AC1671+AC1672</f>
        <v>0</v>
      </c>
      <c r="AD1670" s="17">
        <f>AD1671+AD1672</f>
        <v>0</v>
      </c>
      <c r="AE1670" s="17">
        <f t="shared" ref="AE1670:AE1733" si="6366">Y1670+AB1670</f>
        <v>107984.56693999999</v>
      </c>
      <c r="AF1670" s="17">
        <f t="shared" ref="AF1670:AF1733" si="6367">Z1670+AC1670</f>
        <v>0</v>
      </c>
      <c r="AG1670" s="17">
        <f t="shared" ref="AG1670:AG1733" si="6368">AA1670+AD1670</f>
        <v>200000</v>
      </c>
      <c r="AH1670" s="17">
        <f>AH1671+AH1672</f>
        <v>0</v>
      </c>
      <c r="AI1670" s="17">
        <f>AI1671+AI1672</f>
        <v>0</v>
      </c>
      <c r="AJ1670" s="17">
        <f>AJ1671+AJ1672</f>
        <v>0</v>
      </c>
      <c r="AK1670" s="17">
        <f>AK1671+AK1672</f>
        <v>0</v>
      </c>
      <c r="AL1670" s="17">
        <f>AL1671+AL1672</f>
        <v>0</v>
      </c>
      <c r="AM1670" s="17">
        <f>AM1671+AM1672</f>
        <v>0</v>
      </c>
      <c r="AN1670" s="17">
        <f>AN1671+AN1672</f>
        <v>0</v>
      </c>
      <c r="AO1670" s="17">
        <f>AO1671+AO1672</f>
        <v>0</v>
      </c>
      <c r="AP1670" s="17">
        <f>AP1671+AP1672</f>
        <v>0</v>
      </c>
      <c r="AQ1670" s="17">
        <f>AQ1671+AQ1672</f>
        <v>0</v>
      </c>
      <c r="AR1670" s="17">
        <f>AR1671+AR1672</f>
        <v>0</v>
      </c>
      <c r="AS1670" s="17">
        <f>AS1671+AS1672</f>
        <v>0</v>
      </c>
      <c r="AT1670" s="17">
        <f>AT1671+AT1672</f>
        <v>0</v>
      </c>
      <c r="AU1670" s="17">
        <f>AU1671+AU1672</f>
        <v>0</v>
      </c>
      <c r="AV1670" s="17">
        <f>AV1671+AV1672</f>
        <v>0</v>
      </c>
      <c r="AW1670" s="17">
        <f t="shared" si="6344"/>
        <v>107984.56693999999</v>
      </c>
      <c r="AX1670" s="17">
        <f t="shared" si="6345"/>
        <v>0</v>
      </c>
      <c r="AY1670" s="17">
        <f t="shared" si="6346"/>
        <v>200000</v>
      </c>
      <c r="AZ1670" s="17">
        <f>AZ1671+AZ1672</f>
        <v>0</v>
      </c>
      <c r="BA1670" s="17">
        <f t="shared" si="6348"/>
        <v>107984.56693999999</v>
      </c>
      <c r="BB1670" s="17">
        <f t="shared" si="6349"/>
        <v>0</v>
      </c>
      <c r="BC1670" s="17">
        <f t="shared" si="6350"/>
        <v>200000</v>
      </c>
      <c r="BD1670" s="17">
        <f>BD1671+BD1672</f>
        <v>0</v>
      </c>
      <c r="BE1670" s="17">
        <f>BE1671+BE1672</f>
        <v>0</v>
      </c>
      <c r="BF1670" s="17">
        <f>BF1671+BF1672</f>
        <v>0</v>
      </c>
      <c r="BG1670" s="17">
        <f>BG1671+BG1672</f>
        <v>0</v>
      </c>
      <c r="BH1670" s="17">
        <f>BH1671+BH1672</f>
        <v>0</v>
      </c>
      <c r="BI1670" s="17">
        <f>BI1671+BI1672</f>
        <v>0</v>
      </c>
      <c r="BJ1670" s="17">
        <f>BJ1671+BJ1672</f>
        <v>0</v>
      </c>
      <c r="BK1670" s="17">
        <f>BK1671+BK1672</f>
        <v>0</v>
      </c>
      <c r="BL1670" s="17">
        <f>BL1671+BL1672</f>
        <v>0</v>
      </c>
      <c r="BM1670" s="17">
        <f>BM1671+BM1672</f>
        <v>0</v>
      </c>
      <c r="BN1670" s="17">
        <f>BN1671+BN1672</f>
        <v>0</v>
      </c>
      <c r="BO1670" s="17">
        <f t="shared" si="6280"/>
        <v>107984.56693999999</v>
      </c>
      <c r="BP1670" s="17">
        <f t="shared" si="6281"/>
        <v>0</v>
      </c>
      <c r="BQ1670" s="17">
        <f t="shared" si="6282"/>
        <v>200000</v>
      </c>
      <c r="BR1670" s="17">
        <f>BR1671+BR1672</f>
        <v>0</v>
      </c>
      <c r="BS1670" s="35"/>
      <c r="BT1670" s="35"/>
      <c r="BU1670" s="1"/>
      <c r="BV1670" s="1"/>
      <c r="BW1670" s="1"/>
      <c r="BX1670" s="1"/>
      <c r="BY1670" s="1"/>
      <c r="BZ1670" s="1"/>
      <c r="CA1670" s="1"/>
      <c r="CB1670" s="1"/>
    </row>
    <row r="1671" s="1" customFormat="1">
      <c r="A1671" s="33" t="s">
        <v>521</v>
      </c>
      <c r="B1671" s="33" t="s">
        <v>70</v>
      </c>
      <c r="C1671" s="33" t="s">
        <v>36</v>
      </c>
      <c r="D1671" s="33" t="s">
        <v>537</v>
      </c>
      <c r="E1671" s="33" t="s">
        <v>141</v>
      </c>
      <c r="F1671" s="34" t="s">
        <v>142</v>
      </c>
      <c r="G1671" s="17">
        <v>50000</v>
      </c>
      <c r="H1671" s="17">
        <v>0</v>
      </c>
      <c r="I1671" s="17">
        <v>200000</v>
      </c>
      <c r="J1671" s="17"/>
      <c r="K1671" s="17"/>
      <c r="L1671" s="17"/>
      <c r="M1671" s="17">
        <f t="shared" si="6277"/>
        <v>50000</v>
      </c>
      <c r="N1671" s="17">
        <f t="shared" si="6278"/>
        <v>0</v>
      </c>
      <c r="O1671" s="17">
        <f t="shared" si="6279"/>
        <v>200000</v>
      </c>
      <c r="P1671" s="17"/>
      <c r="Q1671" s="17"/>
      <c r="R1671" s="17"/>
      <c r="S1671" s="17">
        <v>44829.436099999999</v>
      </c>
      <c r="T1671" s="17"/>
      <c r="U1671" s="17"/>
      <c r="V1671" s="17"/>
      <c r="W1671" s="17"/>
      <c r="X1671" s="17"/>
      <c r="Y1671" s="17">
        <f t="shared" si="6363"/>
        <v>94829.436099999992</v>
      </c>
      <c r="Z1671" s="17">
        <f t="shared" si="6364"/>
        <v>0</v>
      </c>
      <c r="AA1671" s="17">
        <f t="shared" si="6365"/>
        <v>200000</v>
      </c>
      <c r="AB1671" s="17"/>
      <c r="AC1671" s="17"/>
      <c r="AD1671" s="17"/>
      <c r="AE1671" s="17">
        <f t="shared" si="6366"/>
        <v>94829.436099999992</v>
      </c>
      <c r="AF1671" s="17">
        <f t="shared" si="6367"/>
        <v>0</v>
      </c>
      <c r="AG1671" s="17">
        <f t="shared" si="6368"/>
        <v>200000</v>
      </c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>
        <f t="shared" si="6344"/>
        <v>94829.436099999992</v>
      </c>
      <c r="AX1671" s="17">
        <f t="shared" si="6345"/>
        <v>0</v>
      </c>
      <c r="AY1671" s="17">
        <f t="shared" si="6346"/>
        <v>200000</v>
      </c>
      <c r="AZ1671" s="17"/>
      <c r="BA1671" s="17">
        <f t="shared" si="6348"/>
        <v>94829.436099999992</v>
      </c>
      <c r="BB1671" s="17">
        <f t="shared" si="6349"/>
        <v>0</v>
      </c>
      <c r="BC1671" s="17">
        <f t="shared" si="6350"/>
        <v>200000</v>
      </c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>
        <f t="shared" si="6280"/>
        <v>94829.436099999992</v>
      </c>
      <c r="BP1671" s="17">
        <f t="shared" si="6281"/>
        <v>0</v>
      </c>
      <c r="BQ1671" s="17">
        <f t="shared" si="6282"/>
        <v>200000</v>
      </c>
      <c r="BR1671" s="17"/>
      <c r="BS1671" s="35"/>
      <c r="BT1671" s="35"/>
      <c r="BU1671" s="1"/>
      <c r="BV1671" s="1"/>
      <c r="BW1671" s="1"/>
      <c r="BX1671" s="1"/>
      <c r="BY1671" s="1"/>
      <c r="BZ1671" s="1"/>
      <c r="CA1671" s="1"/>
      <c r="CB1671" s="1"/>
    </row>
    <row r="1672" s="1" customFormat="1">
      <c r="A1672" s="33" t="s">
        <v>521</v>
      </c>
      <c r="B1672" s="33" t="s">
        <v>70</v>
      </c>
      <c r="C1672" s="33" t="s">
        <v>36</v>
      </c>
      <c r="D1672" s="33" t="s">
        <v>537</v>
      </c>
      <c r="E1672" s="33" t="s">
        <v>50</v>
      </c>
      <c r="F1672" s="34" t="s">
        <v>51</v>
      </c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>
        <v>13155.13084</v>
      </c>
      <c r="T1672" s="17"/>
      <c r="U1672" s="17"/>
      <c r="V1672" s="17"/>
      <c r="W1672" s="17"/>
      <c r="X1672" s="17"/>
      <c r="Y1672" s="17">
        <f t="shared" si="6363"/>
        <v>13155.13084</v>
      </c>
      <c r="Z1672" s="17">
        <f t="shared" si="6364"/>
        <v>0</v>
      </c>
      <c r="AA1672" s="17">
        <f t="shared" si="6365"/>
        <v>0</v>
      </c>
      <c r="AB1672" s="17"/>
      <c r="AC1672" s="17"/>
      <c r="AD1672" s="17"/>
      <c r="AE1672" s="17">
        <f t="shared" si="6366"/>
        <v>13155.13084</v>
      </c>
      <c r="AF1672" s="17">
        <f t="shared" si="6367"/>
        <v>0</v>
      </c>
      <c r="AG1672" s="17">
        <f t="shared" si="6368"/>
        <v>0</v>
      </c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>
        <f t="shared" si="6344"/>
        <v>13155.13084</v>
      </c>
      <c r="AX1672" s="17">
        <f t="shared" si="6345"/>
        <v>0</v>
      </c>
      <c r="AY1672" s="17">
        <f t="shared" si="6346"/>
        <v>0</v>
      </c>
      <c r="AZ1672" s="17"/>
      <c r="BA1672" s="17">
        <f t="shared" si="6348"/>
        <v>13155.13084</v>
      </c>
      <c r="BB1672" s="17">
        <f t="shared" si="6349"/>
        <v>0</v>
      </c>
      <c r="BC1672" s="17">
        <f t="shared" si="6350"/>
        <v>0</v>
      </c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>
        <f t="shared" si="6280"/>
        <v>13155.13084</v>
      </c>
      <c r="BP1672" s="17">
        <f t="shared" si="6281"/>
        <v>0</v>
      </c>
      <c r="BQ1672" s="17">
        <f t="shared" si="6282"/>
        <v>0</v>
      </c>
      <c r="BR1672" s="17"/>
      <c r="BS1672" s="35"/>
      <c r="BT1672" s="35"/>
      <c r="BU1672" s="1"/>
      <c r="BV1672" s="1"/>
      <c r="BW1672" s="1"/>
      <c r="BX1672" s="1"/>
      <c r="BY1672" s="1"/>
      <c r="BZ1672" s="1"/>
      <c r="CA1672" s="1"/>
      <c r="CB1672" s="1"/>
    </row>
    <row r="1673" s="1" customFormat="1">
      <c r="A1673" s="33" t="s">
        <v>521</v>
      </c>
      <c r="B1673" s="33" t="s">
        <v>70</v>
      </c>
      <c r="C1673" s="33" t="s">
        <v>36</v>
      </c>
      <c r="D1673" s="33" t="s">
        <v>539</v>
      </c>
      <c r="E1673" s="33"/>
      <c r="F1673" s="34" t="s">
        <v>540</v>
      </c>
      <c r="G1673" s="17">
        <f>G1674</f>
        <v>700000</v>
      </c>
      <c r="H1673" s="17">
        <f>H1674</f>
        <v>400000</v>
      </c>
      <c r="I1673" s="17">
        <f>I1674</f>
        <v>0</v>
      </c>
      <c r="J1673" s="17">
        <f>J1674</f>
        <v>0</v>
      </c>
      <c r="K1673" s="17">
        <f>K1674</f>
        <v>0</v>
      </c>
      <c r="L1673" s="17">
        <f>L1674</f>
        <v>0</v>
      </c>
      <c r="M1673" s="17">
        <f t="shared" si="6277"/>
        <v>700000</v>
      </c>
      <c r="N1673" s="17">
        <f t="shared" si="6278"/>
        <v>400000</v>
      </c>
      <c r="O1673" s="17">
        <f t="shared" si="6279"/>
        <v>0</v>
      </c>
      <c r="P1673" s="17">
        <f>P1674</f>
        <v>0</v>
      </c>
      <c r="Q1673" s="17">
        <f>Q1674</f>
        <v>0</v>
      </c>
      <c r="R1673" s="17">
        <f>R1674</f>
        <v>0</v>
      </c>
      <c r="S1673" s="17">
        <f>S1674</f>
        <v>0</v>
      </c>
      <c r="T1673" s="17">
        <f>T1674</f>
        <v>0</v>
      </c>
      <c r="U1673" s="17">
        <f>U1674</f>
        <v>0</v>
      </c>
      <c r="V1673" s="17">
        <f>V1674</f>
        <v>0</v>
      </c>
      <c r="W1673" s="17">
        <f>W1674</f>
        <v>0</v>
      </c>
      <c r="X1673" s="17">
        <f>X1674</f>
        <v>0</v>
      </c>
      <c r="Y1673" s="17">
        <f t="shared" si="6363"/>
        <v>700000</v>
      </c>
      <c r="Z1673" s="17">
        <f t="shared" si="6364"/>
        <v>400000</v>
      </c>
      <c r="AA1673" s="17">
        <f t="shared" si="6365"/>
        <v>0</v>
      </c>
      <c r="AB1673" s="17">
        <f>AB1674</f>
        <v>0</v>
      </c>
      <c r="AC1673" s="17">
        <f>AC1674</f>
        <v>0</v>
      </c>
      <c r="AD1673" s="17">
        <f>AD1674</f>
        <v>0</v>
      </c>
      <c r="AE1673" s="17">
        <f t="shared" si="6366"/>
        <v>700000</v>
      </c>
      <c r="AF1673" s="17">
        <f t="shared" si="6367"/>
        <v>400000</v>
      </c>
      <c r="AG1673" s="17">
        <f t="shared" si="6368"/>
        <v>0</v>
      </c>
      <c r="AH1673" s="17">
        <f>AH1674</f>
        <v>0</v>
      </c>
      <c r="AI1673" s="17">
        <f>AI1674</f>
        <v>0</v>
      </c>
      <c r="AJ1673" s="17">
        <f>AJ1674</f>
        <v>0</v>
      </c>
      <c r="AK1673" s="17">
        <f>AK1674</f>
        <v>0</v>
      </c>
      <c r="AL1673" s="17">
        <f>AL1674</f>
        <v>0</v>
      </c>
      <c r="AM1673" s="17">
        <f>AM1674</f>
        <v>0</v>
      </c>
      <c r="AN1673" s="17">
        <f>AN1674</f>
        <v>0</v>
      </c>
      <c r="AO1673" s="17">
        <f>AO1674</f>
        <v>0</v>
      </c>
      <c r="AP1673" s="17">
        <f>AP1674</f>
        <v>0</v>
      </c>
      <c r="AQ1673" s="17">
        <f>AQ1674</f>
        <v>0</v>
      </c>
      <c r="AR1673" s="17">
        <f>AR1674</f>
        <v>0</v>
      </c>
      <c r="AS1673" s="17">
        <f>AS1674</f>
        <v>0</v>
      </c>
      <c r="AT1673" s="17">
        <f>AT1674</f>
        <v>0</v>
      </c>
      <c r="AU1673" s="17">
        <f>AU1674</f>
        <v>0</v>
      </c>
      <c r="AV1673" s="17">
        <f>AV1674</f>
        <v>0</v>
      </c>
      <c r="AW1673" s="17">
        <f t="shared" si="6344"/>
        <v>700000</v>
      </c>
      <c r="AX1673" s="17">
        <f t="shared" si="6345"/>
        <v>400000</v>
      </c>
      <c r="AY1673" s="17">
        <f t="shared" si="6346"/>
        <v>0</v>
      </c>
      <c r="AZ1673" s="17">
        <f>AZ1674</f>
        <v>0</v>
      </c>
      <c r="BA1673" s="17">
        <f t="shared" si="6348"/>
        <v>700000</v>
      </c>
      <c r="BB1673" s="17">
        <f t="shared" si="6349"/>
        <v>400000</v>
      </c>
      <c r="BC1673" s="17">
        <f t="shared" si="6350"/>
        <v>0</v>
      </c>
      <c r="BD1673" s="17">
        <f>BD1674</f>
        <v>0</v>
      </c>
      <c r="BE1673" s="17">
        <f>BE1674</f>
        <v>0</v>
      </c>
      <c r="BF1673" s="17">
        <f>BF1674</f>
        <v>0</v>
      </c>
      <c r="BG1673" s="17">
        <f>BG1674</f>
        <v>0</v>
      </c>
      <c r="BH1673" s="17">
        <f>BH1674</f>
        <v>0</v>
      </c>
      <c r="BI1673" s="17">
        <f>BI1674</f>
        <v>0</v>
      </c>
      <c r="BJ1673" s="17">
        <f>BJ1674</f>
        <v>0</v>
      </c>
      <c r="BK1673" s="17">
        <f>BK1674</f>
        <v>0</v>
      </c>
      <c r="BL1673" s="17">
        <f>BL1674</f>
        <v>0</v>
      </c>
      <c r="BM1673" s="17">
        <f>BM1674</f>
        <v>0</v>
      </c>
      <c r="BN1673" s="17">
        <f>BN1674</f>
        <v>0</v>
      </c>
      <c r="BO1673" s="17">
        <f t="shared" si="6280"/>
        <v>700000</v>
      </c>
      <c r="BP1673" s="17">
        <f t="shared" si="6281"/>
        <v>400000</v>
      </c>
      <c r="BQ1673" s="17">
        <f t="shared" si="6282"/>
        <v>0</v>
      </c>
      <c r="BR1673" s="17">
        <f>BR1674</f>
        <v>0</v>
      </c>
      <c r="BS1673" s="35"/>
      <c r="BT1673" s="35"/>
      <c r="BU1673" s="1"/>
      <c r="BV1673" s="1"/>
      <c r="BW1673" s="1"/>
      <c r="BX1673" s="1"/>
      <c r="BY1673" s="1"/>
      <c r="BZ1673" s="1"/>
      <c r="CA1673" s="1"/>
      <c r="CB1673" s="1"/>
    </row>
    <row r="1674" s="1" customFormat="1">
      <c r="A1674" s="33" t="s">
        <v>521</v>
      </c>
      <c r="B1674" s="33" t="s">
        <v>70</v>
      </c>
      <c r="C1674" s="33" t="s">
        <v>36</v>
      </c>
      <c r="D1674" s="33" t="s">
        <v>539</v>
      </c>
      <c r="E1674" s="33" t="s">
        <v>141</v>
      </c>
      <c r="F1674" s="34" t="s">
        <v>142</v>
      </c>
      <c r="G1674" s="17">
        <v>700000</v>
      </c>
      <c r="H1674" s="17">
        <v>400000</v>
      </c>
      <c r="I1674" s="17">
        <v>0</v>
      </c>
      <c r="J1674" s="17"/>
      <c r="K1674" s="17"/>
      <c r="L1674" s="17"/>
      <c r="M1674" s="17">
        <f t="shared" si="6277"/>
        <v>700000</v>
      </c>
      <c r="N1674" s="17">
        <f t="shared" si="6278"/>
        <v>400000</v>
      </c>
      <c r="O1674" s="17">
        <f t="shared" si="6279"/>
        <v>0</v>
      </c>
      <c r="P1674" s="17"/>
      <c r="Q1674" s="17"/>
      <c r="R1674" s="17"/>
      <c r="S1674" s="17"/>
      <c r="T1674" s="17"/>
      <c r="U1674" s="17"/>
      <c r="V1674" s="17"/>
      <c r="W1674" s="17"/>
      <c r="X1674" s="17"/>
      <c r="Y1674" s="17">
        <f t="shared" si="6363"/>
        <v>700000</v>
      </c>
      <c r="Z1674" s="17">
        <f t="shared" si="6364"/>
        <v>400000</v>
      </c>
      <c r="AA1674" s="17">
        <f t="shared" si="6365"/>
        <v>0</v>
      </c>
      <c r="AB1674" s="17"/>
      <c r="AC1674" s="17"/>
      <c r="AD1674" s="17"/>
      <c r="AE1674" s="17">
        <f t="shared" si="6366"/>
        <v>700000</v>
      </c>
      <c r="AF1674" s="17">
        <f t="shared" si="6367"/>
        <v>400000</v>
      </c>
      <c r="AG1674" s="17">
        <f t="shared" si="6368"/>
        <v>0</v>
      </c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>
        <f t="shared" si="6344"/>
        <v>700000</v>
      </c>
      <c r="AX1674" s="17">
        <f t="shared" si="6345"/>
        <v>400000</v>
      </c>
      <c r="AY1674" s="17">
        <f t="shared" si="6346"/>
        <v>0</v>
      </c>
      <c r="AZ1674" s="17"/>
      <c r="BA1674" s="17">
        <f t="shared" si="6348"/>
        <v>700000</v>
      </c>
      <c r="BB1674" s="17">
        <f t="shared" si="6349"/>
        <v>400000</v>
      </c>
      <c r="BC1674" s="17">
        <f t="shared" si="6350"/>
        <v>0</v>
      </c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>
        <f t="shared" si="6280"/>
        <v>700000</v>
      </c>
      <c r="BP1674" s="17">
        <f t="shared" si="6281"/>
        <v>400000</v>
      </c>
      <c r="BQ1674" s="17">
        <f t="shared" si="6282"/>
        <v>0</v>
      </c>
      <c r="BR1674" s="17"/>
      <c r="BS1674" s="35"/>
      <c r="BT1674" s="35"/>
      <c r="BU1674" s="1"/>
      <c r="BV1674" s="1"/>
      <c r="BW1674" s="1"/>
      <c r="BX1674" s="1"/>
      <c r="BY1674" s="1"/>
      <c r="BZ1674" s="1"/>
      <c r="CA1674" s="1"/>
      <c r="CB1674" s="1"/>
    </row>
    <row r="1675" s="1" customFormat="1">
      <c r="A1675" s="33" t="s">
        <v>521</v>
      </c>
      <c r="B1675" s="33" t="s">
        <v>70</v>
      </c>
      <c r="C1675" s="33" t="s">
        <v>36</v>
      </c>
      <c r="D1675" s="33" t="s">
        <v>541</v>
      </c>
      <c r="E1675" s="33"/>
      <c r="F1675" s="34" t="s">
        <v>192</v>
      </c>
      <c r="G1675" s="17"/>
      <c r="H1675" s="17"/>
      <c r="I1675" s="17"/>
      <c r="J1675" s="17"/>
      <c r="K1675" s="17"/>
      <c r="L1675" s="17"/>
      <c r="M1675" s="17"/>
      <c r="N1675" s="17"/>
      <c r="O1675" s="17"/>
      <c r="P1675" s="17">
        <f>P1676+P1677</f>
        <v>0</v>
      </c>
      <c r="Q1675" s="17">
        <f>Q1676+Q1677</f>
        <v>0</v>
      </c>
      <c r="R1675" s="17">
        <f>R1676+R1677</f>
        <v>0</v>
      </c>
      <c r="S1675" s="17">
        <f>S1676+S1677</f>
        <v>147117.68342000002</v>
      </c>
      <c r="T1675" s="17">
        <f>T1676+T1677</f>
        <v>0</v>
      </c>
      <c r="U1675" s="17">
        <f>U1676+U1677</f>
        <v>0</v>
      </c>
      <c r="V1675" s="17">
        <f>V1676+V1677</f>
        <v>0</v>
      </c>
      <c r="W1675" s="17">
        <f>W1676+W1677</f>
        <v>0</v>
      </c>
      <c r="X1675" s="17">
        <f>X1676+X1677</f>
        <v>0</v>
      </c>
      <c r="Y1675" s="17">
        <f t="shared" si="6363"/>
        <v>147117.68342000002</v>
      </c>
      <c r="Z1675" s="17">
        <f t="shared" si="6364"/>
        <v>0</v>
      </c>
      <c r="AA1675" s="17">
        <f t="shared" si="6365"/>
        <v>0</v>
      </c>
      <c r="AB1675" s="17">
        <f>AB1676+AB1677</f>
        <v>0</v>
      </c>
      <c r="AC1675" s="17">
        <f>AC1676+AC1677</f>
        <v>0</v>
      </c>
      <c r="AD1675" s="17">
        <f>AD1676+AD1677</f>
        <v>0</v>
      </c>
      <c r="AE1675" s="17">
        <f t="shared" si="6366"/>
        <v>147117.68342000002</v>
      </c>
      <c r="AF1675" s="17">
        <f t="shared" si="6367"/>
        <v>0</v>
      </c>
      <c r="AG1675" s="17">
        <f t="shared" si="6368"/>
        <v>0</v>
      </c>
      <c r="AH1675" s="17">
        <f>AH1676+AH1677</f>
        <v>0</v>
      </c>
      <c r="AI1675" s="17">
        <f>AI1676+AI1677</f>
        <v>0</v>
      </c>
      <c r="AJ1675" s="17">
        <f>AJ1676+AJ1677</f>
        <v>0</v>
      </c>
      <c r="AK1675" s="17">
        <f>AK1676+AK1677</f>
        <v>0</v>
      </c>
      <c r="AL1675" s="17">
        <f>AL1676+AL1677</f>
        <v>0</v>
      </c>
      <c r="AM1675" s="17">
        <f>AM1676+AM1677</f>
        <v>0</v>
      </c>
      <c r="AN1675" s="17">
        <f>AN1676+AN1677</f>
        <v>0</v>
      </c>
      <c r="AO1675" s="17">
        <f>AO1676+AO1677</f>
        <v>0</v>
      </c>
      <c r="AP1675" s="17">
        <f>AP1676+AP1677</f>
        <v>0</v>
      </c>
      <c r="AQ1675" s="17">
        <f>AQ1676+AQ1677</f>
        <v>0</v>
      </c>
      <c r="AR1675" s="17">
        <f>AR1676+AR1677</f>
        <v>0</v>
      </c>
      <c r="AS1675" s="17">
        <f>AS1676+AS1677</f>
        <v>0</v>
      </c>
      <c r="AT1675" s="17">
        <f>AT1676+AT1677</f>
        <v>0</v>
      </c>
      <c r="AU1675" s="17">
        <f>AU1676+AU1677</f>
        <v>0</v>
      </c>
      <c r="AV1675" s="17">
        <f>AV1676+AV1677</f>
        <v>0</v>
      </c>
      <c r="AW1675" s="17">
        <f t="shared" si="6344"/>
        <v>147117.68342000002</v>
      </c>
      <c r="AX1675" s="17">
        <f t="shared" si="6345"/>
        <v>0</v>
      </c>
      <c r="AY1675" s="17">
        <f t="shared" si="6346"/>
        <v>0</v>
      </c>
      <c r="AZ1675" s="17">
        <f>AZ1676+AZ1677</f>
        <v>0</v>
      </c>
      <c r="BA1675" s="17">
        <f t="shared" si="6348"/>
        <v>147117.68342000002</v>
      </c>
      <c r="BB1675" s="17">
        <f t="shared" si="6349"/>
        <v>0</v>
      </c>
      <c r="BC1675" s="17">
        <f t="shared" si="6350"/>
        <v>0</v>
      </c>
      <c r="BD1675" s="17">
        <f>BD1676+BD1677</f>
        <v>0</v>
      </c>
      <c r="BE1675" s="17">
        <f>BE1676+BE1677</f>
        <v>0</v>
      </c>
      <c r="BF1675" s="17">
        <f>BF1676+BF1677</f>
        <v>0</v>
      </c>
      <c r="BG1675" s="17">
        <f>BG1676+BG1677</f>
        <v>0</v>
      </c>
      <c r="BH1675" s="17">
        <f>BH1676+BH1677</f>
        <v>0</v>
      </c>
      <c r="BI1675" s="17">
        <f>BI1676+BI1677</f>
        <v>0</v>
      </c>
      <c r="BJ1675" s="17">
        <f>BJ1676+BJ1677</f>
        <v>0</v>
      </c>
      <c r="BK1675" s="17">
        <f>BK1676+BK1677</f>
        <v>0</v>
      </c>
      <c r="BL1675" s="17">
        <f>BL1676+BL1677</f>
        <v>0</v>
      </c>
      <c r="BM1675" s="17">
        <f>BM1676+BM1677</f>
        <v>0</v>
      </c>
      <c r="BN1675" s="17">
        <f>BN1676+BN1677</f>
        <v>0</v>
      </c>
      <c r="BO1675" s="17">
        <f t="shared" si="6280"/>
        <v>147117.68342000002</v>
      </c>
      <c r="BP1675" s="17">
        <f t="shared" si="6281"/>
        <v>0</v>
      </c>
      <c r="BQ1675" s="17">
        <f t="shared" si="6282"/>
        <v>0</v>
      </c>
      <c r="BR1675" s="17">
        <f>BR1676+BR1677</f>
        <v>0</v>
      </c>
      <c r="BS1675" s="35"/>
      <c r="BT1675" s="35"/>
      <c r="BU1675" s="1"/>
      <c r="BV1675" s="1"/>
      <c r="BW1675" s="1"/>
      <c r="BX1675" s="1"/>
      <c r="BY1675" s="1"/>
      <c r="BZ1675" s="1"/>
      <c r="CA1675" s="1"/>
      <c r="CB1675" s="1"/>
    </row>
    <row r="1676" s="1" customFormat="1">
      <c r="A1676" s="33" t="s">
        <v>521</v>
      </c>
      <c r="B1676" s="33" t="s">
        <v>70</v>
      </c>
      <c r="C1676" s="33" t="s">
        <v>36</v>
      </c>
      <c r="D1676" s="33" t="s">
        <v>541</v>
      </c>
      <c r="E1676" s="33" t="s">
        <v>141</v>
      </c>
      <c r="F1676" s="34" t="s">
        <v>142</v>
      </c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>
        <f>73985.75593+69470.46949</f>
        <v>143456.22542</v>
      </c>
      <c r="T1676" s="17"/>
      <c r="U1676" s="17"/>
      <c r="V1676" s="17"/>
      <c r="W1676" s="17"/>
      <c r="X1676" s="17"/>
      <c r="Y1676" s="17">
        <f t="shared" si="6363"/>
        <v>143456.22542</v>
      </c>
      <c r="Z1676" s="17">
        <f t="shared" si="6364"/>
        <v>0</v>
      </c>
      <c r="AA1676" s="17">
        <f t="shared" si="6365"/>
        <v>0</v>
      </c>
      <c r="AB1676" s="17"/>
      <c r="AC1676" s="17"/>
      <c r="AD1676" s="17"/>
      <c r="AE1676" s="17">
        <f t="shared" si="6366"/>
        <v>143456.22542</v>
      </c>
      <c r="AF1676" s="17">
        <f t="shared" si="6367"/>
        <v>0</v>
      </c>
      <c r="AG1676" s="17">
        <f t="shared" si="6368"/>
        <v>0</v>
      </c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>
        <f t="shared" si="6344"/>
        <v>143456.22542</v>
      </c>
      <c r="AX1676" s="17">
        <f t="shared" si="6345"/>
        <v>0</v>
      </c>
      <c r="AY1676" s="17">
        <f t="shared" si="6346"/>
        <v>0</v>
      </c>
      <c r="AZ1676" s="17"/>
      <c r="BA1676" s="17">
        <f t="shared" si="6348"/>
        <v>143456.22542</v>
      </c>
      <c r="BB1676" s="17">
        <f t="shared" si="6349"/>
        <v>0</v>
      </c>
      <c r="BC1676" s="17">
        <f t="shared" si="6350"/>
        <v>0</v>
      </c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>
        <f t="shared" si="6280"/>
        <v>143456.22542</v>
      </c>
      <c r="BP1676" s="17">
        <f t="shared" si="6281"/>
        <v>0</v>
      </c>
      <c r="BQ1676" s="17">
        <f t="shared" si="6282"/>
        <v>0</v>
      </c>
      <c r="BR1676" s="17"/>
      <c r="BS1676" s="35"/>
      <c r="BT1676" s="35"/>
      <c r="BU1676" s="1"/>
      <c r="BV1676" s="1"/>
      <c r="BW1676" s="1"/>
      <c r="BX1676" s="1"/>
      <c r="BY1676" s="1"/>
      <c r="BZ1676" s="1"/>
      <c r="CA1676" s="1"/>
      <c r="CB1676" s="1"/>
    </row>
    <row r="1677" s="1" customFormat="1">
      <c r="A1677" s="33" t="s">
        <v>521</v>
      </c>
      <c r="B1677" s="33" t="s">
        <v>70</v>
      </c>
      <c r="C1677" s="33" t="s">
        <v>36</v>
      </c>
      <c r="D1677" s="33" t="s">
        <v>541</v>
      </c>
      <c r="E1677" s="33" t="s">
        <v>50</v>
      </c>
      <c r="F1677" s="34" t="s">
        <v>51</v>
      </c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>
        <v>3661.4580000000001</v>
      </c>
      <c r="T1677" s="17"/>
      <c r="U1677" s="17"/>
      <c r="V1677" s="17"/>
      <c r="W1677" s="17"/>
      <c r="X1677" s="17"/>
      <c r="Y1677" s="17">
        <f t="shared" si="6363"/>
        <v>3661.4580000000001</v>
      </c>
      <c r="Z1677" s="17">
        <f t="shared" si="6364"/>
        <v>0</v>
      </c>
      <c r="AA1677" s="17">
        <f t="shared" si="6365"/>
        <v>0</v>
      </c>
      <c r="AB1677" s="17"/>
      <c r="AC1677" s="17"/>
      <c r="AD1677" s="17"/>
      <c r="AE1677" s="17">
        <f t="shared" si="6366"/>
        <v>3661.4580000000001</v>
      </c>
      <c r="AF1677" s="17">
        <f t="shared" si="6367"/>
        <v>0</v>
      </c>
      <c r="AG1677" s="17">
        <f t="shared" si="6368"/>
        <v>0</v>
      </c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>
        <f t="shared" si="6344"/>
        <v>3661.4580000000001</v>
      </c>
      <c r="AX1677" s="17">
        <f t="shared" si="6345"/>
        <v>0</v>
      </c>
      <c r="AY1677" s="17">
        <f t="shared" si="6346"/>
        <v>0</v>
      </c>
      <c r="AZ1677" s="17"/>
      <c r="BA1677" s="17">
        <f t="shared" si="6348"/>
        <v>3661.4580000000001</v>
      </c>
      <c r="BB1677" s="17">
        <f t="shared" si="6349"/>
        <v>0</v>
      </c>
      <c r="BC1677" s="17">
        <f t="shared" si="6350"/>
        <v>0</v>
      </c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>
        <f t="shared" si="6280"/>
        <v>3661.4580000000001</v>
      </c>
      <c r="BP1677" s="17">
        <f t="shared" si="6281"/>
        <v>0</v>
      </c>
      <c r="BQ1677" s="17">
        <f t="shared" si="6282"/>
        <v>0</v>
      </c>
      <c r="BR1677" s="17"/>
      <c r="BS1677" s="35"/>
      <c r="BT1677" s="35"/>
      <c r="BU1677" s="1"/>
      <c r="BV1677" s="1"/>
      <c r="BW1677" s="1"/>
      <c r="BX1677" s="1"/>
      <c r="BY1677" s="1"/>
      <c r="BZ1677" s="1"/>
      <c r="CA1677" s="1"/>
      <c r="CB1677" s="1"/>
    </row>
    <row r="1678" s="1" customFormat="1" hidden="1">
      <c r="A1678" s="33" t="s">
        <v>521</v>
      </c>
      <c r="B1678" s="33" t="s">
        <v>70</v>
      </c>
      <c r="C1678" s="33" t="s">
        <v>36</v>
      </c>
      <c r="D1678" s="33" t="s">
        <v>542</v>
      </c>
      <c r="E1678" s="33"/>
      <c r="F1678" s="34" t="s">
        <v>543</v>
      </c>
      <c r="G1678" s="17"/>
      <c r="H1678" s="17"/>
      <c r="I1678" s="17"/>
      <c r="J1678" s="17"/>
      <c r="K1678" s="17"/>
      <c r="L1678" s="17"/>
      <c r="M1678" s="17"/>
      <c r="N1678" s="17"/>
      <c r="O1678" s="17"/>
      <c r="P1678" s="17">
        <f>P1679</f>
        <v>0</v>
      </c>
      <c r="Q1678" s="17">
        <f>Q1679</f>
        <v>0</v>
      </c>
      <c r="R1678" s="17">
        <f>R1679</f>
        <v>0</v>
      </c>
      <c r="S1678" s="17">
        <f>S1679</f>
        <v>19826.932000000001</v>
      </c>
      <c r="T1678" s="17">
        <f>T1679</f>
        <v>0</v>
      </c>
      <c r="U1678" s="17">
        <f>U1679</f>
        <v>0</v>
      </c>
      <c r="V1678" s="17">
        <f>V1679</f>
        <v>0</v>
      </c>
      <c r="W1678" s="17">
        <f>W1679</f>
        <v>0</v>
      </c>
      <c r="X1678" s="17">
        <f>X1679</f>
        <v>0</v>
      </c>
      <c r="Y1678" s="17">
        <f t="shared" si="6363"/>
        <v>19826.932000000001</v>
      </c>
      <c r="Z1678" s="17">
        <f t="shared" si="6364"/>
        <v>0</v>
      </c>
      <c r="AA1678" s="17">
        <f t="shared" si="6365"/>
        <v>0</v>
      </c>
      <c r="AB1678" s="17">
        <f>AB1679</f>
        <v>-19826.932000000001</v>
      </c>
      <c r="AC1678" s="17">
        <f>AC1679</f>
        <v>0</v>
      </c>
      <c r="AD1678" s="17">
        <f>AD1679</f>
        <v>0</v>
      </c>
      <c r="AE1678" s="17">
        <f t="shared" si="6366"/>
        <v>0</v>
      </c>
      <c r="AF1678" s="17">
        <f t="shared" si="6367"/>
        <v>0</v>
      </c>
      <c r="AG1678" s="17">
        <f t="shared" si="6368"/>
        <v>0</v>
      </c>
      <c r="AH1678" s="17">
        <f>AH1679</f>
        <v>0</v>
      </c>
      <c r="AI1678" s="17">
        <f>AI1679</f>
        <v>0</v>
      </c>
      <c r="AJ1678" s="17">
        <f>AJ1679</f>
        <v>0</v>
      </c>
      <c r="AK1678" s="17">
        <f>AK1679</f>
        <v>0</v>
      </c>
      <c r="AL1678" s="17">
        <f>AL1679</f>
        <v>0</v>
      </c>
      <c r="AM1678" s="17">
        <f>AM1679</f>
        <v>0</v>
      </c>
      <c r="AN1678" s="17">
        <f>AN1679</f>
        <v>0</v>
      </c>
      <c r="AO1678" s="17">
        <f>AO1679</f>
        <v>0</v>
      </c>
      <c r="AP1678" s="17">
        <f>AP1679</f>
        <v>0</v>
      </c>
      <c r="AQ1678" s="17">
        <f>AQ1679</f>
        <v>0</v>
      </c>
      <c r="AR1678" s="17">
        <f>AR1679</f>
        <v>0</v>
      </c>
      <c r="AS1678" s="17">
        <f>AS1679</f>
        <v>0</v>
      </c>
      <c r="AT1678" s="17">
        <f>AT1679</f>
        <v>0</v>
      </c>
      <c r="AU1678" s="17">
        <f>AU1679</f>
        <v>0</v>
      </c>
      <c r="AV1678" s="17">
        <f>AV1679</f>
        <v>0</v>
      </c>
      <c r="AW1678" s="17">
        <f t="shared" si="6344"/>
        <v>0</v>
      </c>
      <c r="AX1678" s="17">
        <f t="shared" si="6345"/>
        <v>0</v>
      </c>
      <c r="AY1678" s="17">
        <f t="shared" si="6346"/>
        <v>0</v>
      </c>
      <c r="AZ1678" s="17">
        <f>AZ1679</f>
        <v>0</v>
      </c>
      <c r="BA1678" s="17">
        <f t="shared" si="6348"/>
        <v>0</v>
      </c>
      <c r="BB1678" s="17">
        <f t="shared" si="6349"/>
        <v>0</v>
      </c>
      <c r="BC1678" s="17">
        <f t="shared" si="6350"/>
        <v>0</v>
      </c>
      <c r="BD1678" s="17">
        <f>BD1679</f>
        <v>0</v>
      </c>
      <c r="BE1678" s="17">
        <f>BE1679</f>
        <v>0</v>
      </c>
      <c r="BF1678" s="17">
        <f>BF1679</f>
        <v>0</v>
      </c>
      <c r="BG1678" s="17">
        <f>BG1679</f>
        <v>0</v>
      </c>
      <c r="BH1678" s="17">
        <f>BH1679</f>
        <v>0</v>
      </c>
      <c r="BI1678" s="17">
        <f>BI1679</f>
        <v>0</v>
      </c>
      <c r="BJ1678" s="17">
        <f>BJ1679</f>
        <v>0</v>
      </c>
      <c r="BK1678" s="17">
        <f>BK1679</f>
        <v>0</v>
      </c>
      <c r="BL1678" s="17">
        <f>BL1679</f>
        <v>0</v>
      </c>
      <c r="BM1678" s="17">
        <f>BM1679</f>
        <v>0</v>
      </c>
      <c r="BN1678" s="17">
        <f>BN1679</f>
        <v>0</v>
      </c>
      <c r="BO1678" s="17">
        <f t="shared" si="6280"/>
        <v>0</v>
      </c>
      <c r="BP1678" s="17">
        <f t="shared" si="6281"/>
        <v>0</v>
      </c>
      <c r="BQ1678" s="17">
        <f t="shared" si="6282"/>
        <v>0</v>
      </c>
      <c r="BR1678" s="17">
        <f>BR1679</f>
        <v>0</v>
      </c>
      <c r="BS1678" s="35">
        <v>0</v>
      </c>
      <c r="BT1678" s="35"/>
      <c r="BU1678" s="1"/>
      <c r="BV1678" s="1"/>
      <c r="BW1678" s="1"/>
      <c r="BX1678" s="1"/>
      <c r="BY1678" s="1"/>
      <c r="BZ1678" s="1"/>
      <c r="CA1678" s="1"/>
      <c r="CB1678" s="1"/>
    </row>
    <row r="1679" s="1" customFormat="1" hidden="1">
      <c r="A1679" s="33" t="s">
        <v>521</v>
      </c>
      <c r="B1679" s="33" t="s">
        <v>70</v>
      </c>
      <c r="C1679" s="33" t="s">
        <v>36</v>
      </c>
      <c r="D1679" s="33" t="s">
        <v>542</v>
      </c>
      <c r="E1679" s="33" t="s">
        <v>50</v>
      </c>
      <c r="F1679" s="34" t="s">
        <v>51</v>
      </c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>
        <f>26.615+19800.317</f>
        <v>19826.932000000001</v>
      </c>
      <c r="T1679" s="17"/>
      <c r="U1679" s="17"/>
      <c r="V1679" s="17"/>
      <c r="W1679" s="17"/>
      <c r="X1679" s="17"/>
      <c r="Y1679" s="17">
        <f t="shared" si="6363"/>
        <v>19826.932000000001</v>
      </c>
      <c r="Z1679" s="17">
        <f t="shared" si="6364"/>
        <v>0</v>
      </c>
      <c r="AA1679" s="17">
        <f t="shared" si="6365"/>
        <v>0</v>
      </c>
      <c r="AB1679" s="17">
        <v>-19826.932000000001</v>
      </c>
      <c r="AC1679" s="17"/>
      <c r="AD1679" s="17"/>
      <c r="AE1679" s="17">
        <f t="shared" si="6366"/>
        <v>0</v>
      </c>
      <c r="AF1679" s="17">
        <f t="shared" si="6367"/>
        <v>0</v>
      </c>
      <c r="AG1679" s="17">
        <f t="shared" si="6368"/>
        <v>0</v>
      </c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>
        <f t="shared" si="6344"/>
        <v>0</v>
      </c>
      <c r="AX1679" s="17">
        <f t="shared" si="6345"/>
        <v>0</v>
      </c>
      <c r="AY1679" s="17">
        <f t="shared" si="6346"/>
        <v>0</v>
      </c>
      <c r="AZ1679" s="17"/>
      <c r="BA1679" s="17">
        <f t="shared" si="6348"/>
        <v>0</v>
      </c>
      <c r="BB1679" s="17">
        <f t="shared" si="6349"/>
        <v>0</v>
      </c>
      <c r="BC1679" s="17">
        <f t="shared" si="6350"/>
        <v>0</v>
      </c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>
        <f t="shared" si="6280"/>
        <v>0</v>
      </c>
      <c r="BP1679" s="17">
        <f t="shared" si="6281"/>
        <v>0</v>
      </c>
      <c r="BQ1679" s="17">
        <f t="shared" si="6282"/>
        <v>0</v>
      </c>
      <c r="BR1679" s="17"/>
      <c r="BS1679" s="35">
        <v>0</v>
      </c>
      <c r="BT1679" s="35"/>
      <c r="BU1679" s="1"/>
      <c r="BV1679" s="1"/>
      <c r="BW1679" s="1"/>
      <c r="BX1679" s="1"/>
      <c r="BY1679" s="1"/>
      <c r="BZ1679" s="1"/>
      <c r="CA1679" s="1"/>
      <c r="CB1679" s="1"/>
    </row>
    <row r="1680" s="1" customFormat="1">
      <c r="A1680" s="33" t="s">
        <v>521</v>
      </c>
      <c r="B1680" s="33" t="s">
        <v>70</v>
      </c>
      <c r="C1680" s="33" t="s">
        <v>36</v>
      </c>
      <c r="D1680" s="33" t="s">
        <v>470</v>
      </c>
      <c r="E1680" s="33"/>
      <c r="F1680" s="34" t="s">
        <v>43</v>
      </c>
      <c r="G1680" s="17">
        <f>G1681+G1687</f>
        <v>421586.20000000001</v>
      </c>
      <c r="H1680" s="17">
        <f>H1681+H1687</f>
        <v>654452.40000000002</v>
      </c>
      <c r="I1680" s="17">
        <f>I1681+I1687</f>
        <v>682356.30000000005</v>
      </c>
      <c r="J1680" s="17">
        <f>J1681+J1687</f>
        <v>0</v>
      </c>
      <c r="K1680" s="17">
        <f>K1681+K1687</f>
        <v>0</v>
      </c>
      <c r="L1680" s="17">
        <f>L1681+L1687</f>
        <v>0</v>
      </c>
      <c r="M1680" s="17">
        <f t="shared" si="6277"/>
        <v>421586.20000000001</v>
      </c>
      <c r="N1680" s="17">
        <f t="shared" si="6278"/>
        <v>654452.40000000002</v>
      </c>
      <c r="O1680" s="17">
        <f t="shared" si="6279"/>
        <v>682356.30000000005</v>
      </c>
      <c r="P1680" s="17">
        <f>P1681+P1687</f>
        <v>960.60000000000002</v>
      </c>
      <c r="Q1680" s="17">
        <f>Q1681+Q1687</f>
        <v>0</v>
      </c>
      <c r="R1680" s="17">
        <f>R1681+R1687</f>
        <v>0</v>
      </c>
      <c r="S1680" s="17">
        <f>S1681+S1687</f>
        <v>125633.65396</v>
      </c>
      <c r="T1680" s="17">
        <f>T1681+T1687</f>
        <v>0</v>
      </c>
      <c r="U1680" s="17">
        <f>U1681+U1687</f>
        <v>0</v>
      </c>
      <c r="V1680" s="17">
        <f>V1681+V1687</f>
        <v>0</v>
      </c>
      <c r="W1680" s="17">
        <f>W1681+W1687</f>
        <v>0</v>
      </c>
      <c r="X1680" s="17">
        <f>X1681+X1687</f>
        <v>0</v>
      </c>
      <c r="Y1680" s="17">
        <f t="shared" si="6363"/>
        <v>548180.45395999996</v>
      </c>
      <c r="Z1680" s="17">
        <f t="shared" si="6364"/>
        <v>654452.40000000002</v>
      </c>
      <c r="AA1680" s="17">
        <f t="shared" si="6365"/>
        <v>682356.30000000005</v>
      </c>
      <c r="AB1680" s="17">
        <f>AB1681+AB1687</f>
        <v>0</v>
      </c>
      <c r="AC1680" s="17">
        <f>AC1681+AC1687</f>
        <v>0</v>
      </c>
      <c r="AD1680" s="17">
        <f>AD1681+AD1687</f>
        <v>0</v>
      </c>
      <c r="AE1680" s="17">
        <f t="shared" si="6366"/>
        <v>548180.45395999996</v>
      </c>
      <c r="AF1680" s="17">
        <f t="shared" si="6367"/>
        <v>654452.40000000002</v>
      </c>
      <c r="AG1680" s="17">
        <f t="shared" si="6368"/>
        <v>682356.30000000005</v>
      </c>
      <c r="AH1680" s="17">
        <f>AH1681+AH1687</f>
        <v>0</v>
      </c>
      <c r="AI1680" s="17">
        <f>AI1681+AI1687</f>
        <v>0</v>
      </c>
      <c r="AJ1680" s="17">
        <f>AJ1681+AJ1687</f>
        <v>-65320.65928</v>
      </c>
      <c r="AK1680" s="17">
        <f>AK1681+AK1687</f>
        <v>0</v>
      </c>
      <c r="AL1680" s="17">
        <f>AL1681+AL1687</f>
        <v>0</v>
      </c>
      <c r="AM1680" s="17">
        <f>AM1681+AM1687</f>
        <v>0</v>
      </c>
      <c r="AN1680" s="17">
        <f>AN1681+AN1687</f>
        <v>0</v>
      </c>
      <c r="AO1680" s="17">
        <f>AO1681+AO1687</f>
        <v>0</v>
      </c>
      <c r="AP1680" s="17">
        <f>AP1681+AP1687</f>
        <v>0</v>
      </c>
      <c r="AQ1680" s="17">
        <f>AQ1681+AQ1687</f>
        <v>0</v>
      </c>
      <c r="AR1680" s="17">
        <f>AR1681+AR1687</f>
        <v>0</v>
      </c>
      <c r="AS1680" s="17">
        <f>AS1681+AS1687</f>
        <v>0</v>
      </c>
      <c r="AT1680" s="17">
        <f>AT1681+AT1687</f>
        <v>65320.65928</v>
      </c>
      <c r="AU1680" s="17">
        <f>AU1681+AU1687</f>
        <v>0</v>
      </c>
      <c r="AV1680" s="17">
        <f>AV1681+AV1687</f>
        <v>0</v>
      </c>
      <c r="AW1680" s="17">
        <f t="shared" si="6344"/>
        <v>482859.79467999993</v>
      </c>
      <c r="AX1680" s="17">
        <f t="shared" si="6345"/>
        <v>654452.40000000002</v>
      </c>
      <c r="AY1680" s="17">
        <f t="shared" si="6346"/>
        <v>747676.95928000007</v>
      </c>
      <c r="AZ1680" s="17">
        <f>AZ1681+AZ1687</f>
        <v>0</v>
      </c>
      <c r="BA1680" s="17">
        <f t="shared" si="6348"/>
        <v>482859.79467999993</v>
      </c>
      <c r="BB1680" s="17">
        <f t="shared" si="6349"/>
        <v>654452.40000000002</v>
      </c>
      <c r="BC1680" s="17">
        <f t="shared" si="6350"/>
        <v>747676.95928000007</v>
      </c>
      <c r="BD1680" s="17">
        <f>BD1681+BD1687</f>
        <v>0</v>
      </c>
      <c r="BE1680" s="17">
        <f>BE1681+BE1687</f>
        <v>-13201.99</v>
      </c>
      <c r="BF1680" s="17">
        <f>BF1681+BF1687</f>
        <v>1059.75</v>
      </c>
      <c r="BG1680" s="17">
        <f>BG1681+BG1687</f>
        <v>0</v>
      </c>
      <c r="BH1680" s="17">
        <f>BH1681+BH1687</f>
        <v>0</v>
      </c>
      <c r="BI1680" s="17">
        <f>BI1681+BI1687</f>
        <v>0</v>
      </c>
      <c r="BJ1680" s="17">
        <f>BJ1681+BJ1687</f>
        <v>0</v>
      </c>
      <c r="BK1680" s="17">
        <f>BK1681+BK1687</f>
        <v>0</v>
      </c>
      <c r="BL1680" s="17">
        <f>BL1681+BL1687</f>
        <v>0</v>
      </c>
      <c r="BM1680" s="17">
        <f>BM1681+BM1687</f>
        <v>0</v>
      </c>
      <c r="BN1680" s="17">
        <f>BN1681+BN1687</f>
        <v>0</v>
      </c>
      <c r="BO1680" s="17">
        <f t="shared" si="6280"/>
        <v>470717.55467999994</v>
      </c>
      <c r="BP1680" s="17">
        <f t="shared" si="6281"/>
        <v>654452.40000000002</v>
      </c>
      <c r="BQ1680" s="17">
        <f t="shared" si="6282"/>
        <v>747676.95928000007</v>
      </c>
      <c r="BR1680" s="17">
        <f>BR1681+BR1687</f>
        <v>0</v>
      </c>
      <c r="BS1680" s="35"/>
      <c r="BT1680" s="35"/>
      <c r="BU1680" s="1"/>
      <c r="BV1680" s="1"/>
      <c r="BW1680" s="1"/>
      <c r="BX1680" s="1"/>
      <c r="BY1680" s="1"/>
      <c r="BZ1680" s="1"/>
      <c r="CA1680" s="1"/>
      <c r="CB1680" s="1"/>
    </row>
    <row r="1681" s="1" customFormat="1">
      <c r="A1681" s="33" t="s">
        <v>521</v>
      </c>
      <c r="B1681" s="33" t="s">
        <v>70</v>
      </c>
      <c r="C1681" s="33" t="s">
        <v>36</v>
      </c>
      <c r="D1681" s="33" t="s">
        <v>544</v>
      </c>
      <c r="E1681" s="33"/>
      <c r="F1681" s="34" t="s">
        <v>545</v>
      </c>
      <c r="G1681" s="17">
        <f>G1682+G1684</f>
        <v>340138.40000000002</v>
      </c>
      <c r="H1681" s="17">
        <f>H1682+H1684</f>
        <v>572602</v>
      </c>
      <c r="I1681" s="17">
        <f>I1682+I1684</f>
        <v>600505.90000000002</v>
      </c>
      <c r="J1681" s="17">
        <f>J1682+J1684</f>
        <v>0</v>
      </c>
      <c r="K1681" s="17">
        <f>K1682+K1684</f>
        <v>0</v>
      </c>
      <c r="L1681" s="17">
        <f>L1682+L1684</f>
        <v>0</v>
      </c>
      <c r="M1681" s="17">
        <f t="shared" si="6277"/>
        <v>340138.40000000002</v>
      </c>
      <c r="N1681" s="17">
        <f t="shared" si="6278"/>
        <v>572602</v>
      </c>
      <c r="O1681" s="17">
        <f t="shared" si="6279"/>
        <v>600505.90000000002</v>
      </c>
      <c r="P1681" s="17">
        <f>P1682+P1684</f>
        <v>0</v>
      </c>
      <c r="Q1681" s="17">
        <f>Q1682+Q1684</f>
        <v>0</v>
      </c>
      <c r="R1681" s="17">
        <f>R1682+R1684</f>
        <v>0</v>
      </c>
      <c r="S1681" s="17">
        <f>S1682+S1684</f>
        <v>125633.65396</v>
      </c>
      <c r="T1681" s="17">
        <f>T1682+T1684</f>
        <v>0</v>
      </c>
      <c r="U1681" s="17">
        <f>U1682+U1684</f>
        <v>0</v>
      </c>
      <c r="V1681" s="17">
        <f>V1682+V1684</f>
        <v>0</v>
      </c>
      <c r="W1681" s="17">
        <f>W1682+W1684</f>
        <v>0</v>
      </c>
      <c r="X1681" s="17">
        <f>X1682+X1684</f>
        <v>0</v>
      </c>
      <c r="Y1681" s="17">
        <f t="shared" si="6363"/>
        <v>465772.05396000005</v>
      </c>
      <c r="Z1681" s="17">
        <f t="shared" si="6364"/>
        <v>572602</v>
      </c>
      <c r="AA1681" s="17">
        <f t="shared" si="6365"/>
        <v>600505.90000000002</v>
      </c>
      <c r="AB1681" s="17">
        <f>AB1682+AB1684</f>
        <v>0</v>
      </c>
      <c r="AC1681" s="17">
        <f>AC1682+AC1684</f>
        <v>0</v>
      </c>
      <c r="AD1681" s="17">
        <f>AD1682+AD1684</f>
        <v>0</v>
      </c>
      <c r="AE1681" s="17">
        <f t="shared" si="6366"/>
        <v>465772.05396000005</v>
      </c>
      <c r="AF1681" s="17">
        <f t="shared" si="6367"/>
        <v>572602</v>
      </c>
      <c r="AG1681" s="17">
        <f t="shared" si="6368"/>
        <v>600505.90000000002</v>
      </c>
      <c r="AH1681" s="17">
        <f>AH1682+AH1684</f>
        <v>0</v>
      </c>
      <c r="AI1681" s="17">
        <f>AI1682+AI1684</f>
        <v>0</v>
      </c>
      <c r="AJ1681" s="17">
        <f>AJ1682+AJ1684</f>
        <v>-65320.65928</v>
      </c>
      <c r="AK1681" s="17">
        <f>AK1682+AK1684</f>
        <v>0</v>
      </c>
      <c r="AL1681" s="17">
        <f>AL1682+AL1684</f>
        <v>0</v>
      </c>
      <c r="AM1681" s="17">
        <f>AM1682+AM1684</f>
        <v>0</v>
      </c>
      <c r="AN1681" s="17">
        <f>AN1682+AN1684</f>
        <v>0</v>
      </c>
      <c r="AO1681" s="17">
        <f>AO1682+AO1684</f>
        <v>0</v>
      </c>
      <c r="AP1681" s="17">
        <f>AP1682+AP1684</f>
        <v>0</v>
      </c>
      <c r="AQ1681" s="17">
        <f>AQ1682+AQ1684</f>
        <v>0</v>
      </c>
      <c r="AR1681" s="17">
        <f>AR1682+AR1684</f>
        <v>0</v>
      </c>
      <c r="AS1681" s="17">
        <f>AS1682+AS1684</f>
        <v>0</v>
      </c>
      <c r="AT1681" s="17">
        <f>AT1682+AT1684</f>
        <v>65320.65928</v>
      </c>
      <c r="AU1681" s="17">
        <f>AU1682+AU1684</f>
        <v>0</v>
      </c>
      <c r="AV1681" s="17">
        <f>AV1682+AV1684</f>
        <v>0</v>
      </c>
      <c r="AW1681" s="17">
        <f t="shared" si="6344"/>
        <v>400451.39468000003</v>
      </c>
      <c r="AX1681" s="17">
        <f t="shared" si="6345"/>
        <v>572602</v>
      </c>
      <c r="AY1681" s="17">
        <f t="shared" si="6346"/>
        <v>665826.55928000004</v>
      </c>
      <c r="AZ1681" s="17">
        <f>AZ1682+AZ1684</f>
        <v>0</v>
      </c>
      <c r="BA1681" s="17">
        <f t="shared" si="6348"/>
        <v>400451.39468000003</v>
      </c>
      <c r="BB1681" s="17">
        <f t="shared" si="6349"/>
        <v>572602</v>
      </c>
      <c r="BC1681" s="17">
        <f t="shared" si="6350"/>
        <v>665826.55928000004</v>
      </c>
      <c r="BD1681" s="17">
        <f>BD1682+BD1684</f>
        <v>0</v>
      </c>
      <c r="BE1681" s="17">
        <f>BE1682+BE1684</f>
        <v>-13201.99</v>
      </c>
      <c r="BF1681" s="17">
        <f>BF1682+BF1684</f>
        <v>0</v>
      </c>
      <c r="BG1681" s="17">
        <f>BG1682+BG1684</f>
        <v>0</v>
      </c>
      <c r="BH1681" s="17">
        <f>BH1682+BH1684</f>
        <v>0</v>
      </c>
      <c r="BI1681" s="17">
        <f>BI1682+BI1684</f>
        <v>0</v>
      </c>
      <c r="BJ1681" s="17">
        <f>BJ1682+BJ1684</f>
        <v>0</v>
      </c>
      <c r="BK1681" s="17">
        <f>BK1682+BK1684</f>
        <v>0</v>
      </c>
      <c r="BL1681" s="17">
        <f>BL1682+BL1684</f>
        <v>0</v>
      </c>
      <c r="BM1681" s="17">
        <f>BM1682+BM1684</f>
        <v>0</v>
      </c>
      <c r="BN1681" s="17">
        <f>BN1682+BN1684</f>
        <v>0</v>
      </c>
      <c r="BO1681" s="17">
        <f t="shared" si="6280"/>
        <v>387249.40468000004</v>
      </c>
      <c r="BP1681" s="17">
        <f t="shared" si="6281"/>
        <v>572602</v>
      </c>
      <c r="BQ1681" s="17">
        <f t="shared" si="6282"/>
        <v>665826.55928000004</v>
      </c>
      <c r="BR1681" s="17">
        <f>BR1682+BR1684</f>
        <v>0</v>
      </c>
      <c r="BS1681" s="35"/>
      <c r="BT1681" s="35"/>
      <c r="BU1681" s="1"/>
      <c r="BV1681" s="1"/>
      <c r="BW1681" s="1"/>
      <c r="BX1681" s="1"/>
      <c r="BY1681" s="1"/>
      <c r="BZ1681" s="1"/>
      <c r="CA1681" s="1"/>
      <c r="CB1681" s="1"/>
    </row>
    <row r="1682" s="1" customFormat="1">
      <c r="A1682" s="33" t="s">
        <v>521</v>
      </c>
      <c r="B1682" s="33" t="s">
        <v>70</v>
      </c>
      <c r="C1682" s="33" t="s">
        <v>36</v>
      </c>
      <c r="D1682" s="33" t="s">
        <v>546</v>
      </c>
      <c r="E1682" s="33"/>
      <c r="F1682" s="34" t="s">
        <v>547</v>
      </c>
      <c r="G1682" s="17">
        <f>G1683</f>
        <v>59090.5</v>
      </c>
      <c r="H1682" s="17">
        <f>H1683</f>
        <v>505.89999999999998</v>
      </c>
      <c r="I1682" s="17">
        <f>I1683</f>
        <v>505.89999999999998</v>
      </c>
      <c r="J1682" s="17">
        <f>J1683</f>
        <v>0</v>
      </c>
      <c r="K1682" s="17">
        <f>K1683</f>
        <v>0</v>
      </c>
      <c r="L1682" s="17">
        <f>L1683</f>
        <v>0</v>
      </c>
      <c r="M1682" s="17">
        <f t="shared" ref="M1682:M1745" si="6369">G1682+J1682</f>
        <v>59090.5</v>
      </c>
      <c r="N1682" s="17">
        <f t="shared" ref="N1682:N1745" si="6370">H1682+K1682</f>
        <v>505.89999999999998</v>
      </c>
      <c r="O1682" s="17">
        <f t="shared" ref="O1682:O1745" si="6371">I1682+L1682</f>
        <v>505.89999999999998</v>
      </c>
      <c r="P1682" s="17">
        <f>P1683</f>
        <v>0</v>
      </c>
      <c r="Q1682" s="17">
        <f>Q1683</f>
        <v>0</v>
      </c>
      <c r="R1682" s="17">
        <f>R1683</f>
        <v>0</v>
      </c>
      <c r="S1682" s="17">
        <f>S1683</f>
        <v>0</v>
      </c>
      <c r="T1682" s="17">
        <f>T1683</f>
        <v>0</v>
      </c>
      <c r="U1682" s="17">
        <f>U1683</f>
        <v>0</v>
      </c>
      <c r="V1682" s="17">
        <f>V1683</f>
        <v>0</v>
      </c>
      <c r="W1682" s="17">
        <f>W1683</f>
        <v>0</v>
      </c>
      <c r="X1682" s="17">
        <f>X1683</f>
        <v>0</v>
      </c>
      <c r="Y1682" s="17">
        <f t="shared" si="6363"/>
        <v>59090.5</v>
      </c>
      <c r="Z1682" s="17">
        <f t="shared" si="6364"/>
        <v>505.89999999999998</v>
      </c>
      <c r="AA1682" s="17">
        <f t="shared" si="6365"/>
        <v>505.89999999999998</v>
      </c>
      <c r="AB1682" s="17">
        <f>AB1683</f>
        <v>0</v>
      </c>
      <c r="AC1682" s="17">
        <f>AC1683</f>
        <v>0</v>
      </c>
      <c r="AD1682" s="17">
        <f>AD1683</f>
        <v>0</v>
      </c>
      <c r="AE1682" s="17">
        <f t="shared" si="6366"/>
        <v>59090.5</v>
      </c>
      <c r="AF1682" s="17">
        <f t="shared" si="6367"/>
        <v>505.89999999999998</v>
      </c>
      <c r="AG1682" s="17">
        <f t="shared" si="6368"/>
        <v>505.89999999999998</v>
      </c>
      <c r="AH1682" s="17">
        <f>AH1683</f>
        <v>0</v>
      </c>
      <c r="AI1682" s="17">
        <f>AI1683</f>
        <v>0</v>
      </c>
      <c r="AJ1682" s="17">
        <f>AJ1683</f>
        <v>0</v>
      </c>
      <c r="AK1682" s="17">
        <f>AK1683</f>
        <v>0</v>
      </c>
      <c r="AL1682" s="17">
        <f>AL1683</f>
        <v>0</v>
      </c>
      <c r="AM1682" s="17">
        <f>AM1683</f>
        <v>0</v>
      </c>
      <c r="AN1682" s="17">
        <f>AN1683</f>
        <v>0</v>
      </c>
      <c r="AO1682" s="17">
        <f>AO1683</f>
        <v>0</v>
      </c>
      <c r="AP1682" s="17">
        <f>AP1683</f>
        <v>0</v>
      </c>
      <c r="AQ1682" s="17">
        <f>AQ1683</f>
        <v>0</v>
      </c>
      <c r="AR1682" s="17">
        <f>AR1683</f>
        <v>0</v>
      </c>
      <c r="AS1682" s="17">
        <f>AS1683</f>
        <v>0</v>
      </c>
      <c r="AT1682" s="17">
        <f>AT1683</f>
        <v>0</v>
      </c>
      <c r="AU1682" s="17">
        <f>AU1683</f>
        <v>0</v>
      </c>
      <c r="AV1682" s="17">
        <f>AV1683</f>
        <v>0</v>
      </c>
      <c r="AW1682" s="17">
        <f t="shared" si="6344"/>
        <v>59090.5</v>
      </c>
      <c r="AX1682" s="17">
        <f t="shared" si="6345"/>
        <v>505.89999999999998</v>
      </c>
      <c r="AY1682" s="17">
        <f t="shared" si="6346"/>
        <v>505.89999999999998</v>
      </c>
      <c r="AZ1682" s="17">
        <f>AZ1683</f>
        <v>0</v>
      </c>
      <c r="BA1682" s="17">
        <f t="shared" si="6348"/>
        <v>59090.5</v>
      </c>
      <c r="BB1682" s="17">
        <f t="shared" si="6349"/>
        <v>505.89999999999998</v>
      </c>
      <c r="BC1682" s="17">
        <f t="shared" si="6350"/>
        <v>505.89999999999998</v>
      </c>
      <c r="BD1682" s="17">
        <f>BD1683</f>
        <v>0</v>
      </c>
      <c r="BE1682" s="17">
        <f>BE1683</f>
        <v>0</v>
      </c>
      <c r="BF1682" s="17">
        <f>BF1683</f>
        <v>0</v>
      </c>
      <c r="BG1682" s="17">
        <f>BG1683</f>
        <v>0</v>
      </c>
      <c r="BH1682" s="17">
        <f>BH1683</f>
        <v>0</v>
      </c>
      <c r="BI1682" s="17">
        <f>BI1683</f>
        <v>0</v>
      </c>
      <c r="BJ1682" s="17">
        <f>BJ1683</f>
        <v>0</v>
      </c>
      <c r="BK1682" s="17">
        <f>BK1683</f>
        <v>0</v>
      </c>
      <c r="BL1682" s="17">
        <f>BL1683</f>
        <v>0</v>
      </c>
      <c r="BM1682" s="17">
        <f>BM1683</f>
        <v>0</v>
      </c>
      <c r="BN1682" s="17">
        <f>BN1683</f>
        <v>0</v>
      </c>
      <c r="BO1682" s="17">
        <f t="shared" si="6280"/>
        <v>59090.5</v>
      </c>
      <c r="BP1682" s="17">
        <f t="shared" si="6281"/>
        <v>505.89999999999998</v>
      </c>
      <c r="BQ1682" s="17">
        <f t="shared" si="6282"/>
        <v>505.89999999999998</v>
      </c>
      <c r="BR1682" s="17">
        <f>BR1683</f>
        <v>0</v>
      </c>
      <c r="BS1682" s="35"/>
      <c r="BT1682" s="35"/>
      <c r="BU1682" s="1"/>
      <c r="BV1682" s="1"/>
      <c r="BW1682" s="1"/>
      <c r="BX1682" s="1"/>
      <c r="BY1682" s="1"/>
      <c r="BZ1682" s="1"/>
      <c r="CA1682" s="1"/>
      <c r="CB1682" s="1"/>
    </row>
    <row r="1683" s="1" customFormat="1">
      <c r="A1683" s="33" t="s">
        <v>521</v>
      </c>
      <c r="B1683" s="33" t="s">
        <v>70</v>
      </c>
      <c r="C1683" s="33" t="s">
        <v>36</v>
      </c>
      <c r="D1683" s="33" t="s">
        <v>546</v>
      </c>
      <c r="E1683" s="33" t="s">
        <v>48</v>
      </c>
      <c r="F1683" s="34" t="s">
        <v>49</v>
      </c>
      <c r="G1683" s="17">
        <f>58584.6+505.9</f>
        <v>59090.5</v>
      </c>
      <c r="H1683" s="17">
        <v>505.89999999999998</v>
      </c>
      <c r="I1683" s="17">
        <v>505.89999999999998</v>
      </c>
      <c r="J1683" s="17"/>
      <c r="K1683" s="17"/>
      <c r="L1683" s="17"/>
      <c r="M1683" s="17">
        <f t="shared" si="6369"/>
        <v>59090.5</v>
      </c>
      <c r="N1683" s="17">
        <f t="shared" si="6370"/>
        <v>505.89999999999998</v>
      </c>
      <c r="O1683" s="17">
        <f t="shared" si="6371"/>
        <v>505.89999999999998</v>
      </c>
      <c r="P1683" s="17"/>
      <c r="Q1683" s="17"/>
      <c r="R1683" s="17"/>
      <c r="S1683" s="17"/>
      <c r="T1683" s="17"/>
      <c r="U1683" s="17"/>
      <c r="V1683" s="17"/>
      <c r="W1683" s="17"/>
      <c r="X1683" s="17"/>
      <c r="Y1683" s="17">
        <f t="shared" si="6363"/>
        <v>59090.5</v>
      </c>
      <c r="Z1683" s="17">
        <f t="shared" si="6364"/>
        <v>505.89999999999998</v>
      </c>
      <c r="AA1683" s="17">
        <f t="shared" si="6365"/>
        <v>505.89999999999998</v>
      </c>
      <c r="AB1683" s="17"/>
      <c r="AC1683" s="17"/>
      <c r="AD1683" s="17"/>
      <c r="AE1683" s="17">
        <f t="shared" si="6366"/>
        <v>59090.5</v>
      </c>
      <c r="AF1683" s="17">
        <f t="shared" si="6367"/>
        <v>505.89999999999998</v>
      </c>
      <c r="AG1683" s="17">
        <f t="shared" si="6368"/>
        <v>505.89999999999998</v>
      </c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>
        <f t="shared" si="6344"/>
        <v>59090.5</v>
      </c>
      <c r="AX1683" s="17">
        <f t="shared" si="6345"/>
        <v>505.89999999999998</v>
      </c>
      <c r="AY1683" s="17">
        <f t="shared" si="6346"/>
        <v>505.89999999999998</v>
      </c>
      <c r="AZ1683" s="17"/>
      <c r="BA1683" s="17">
        <f t="shared" si="6348"/>
        <v>59090.5</v>
      </c>
      <c r="BB1683" s="17">
        <f t="shared" si="6349"/>
        <v>505.89999999999998</v>
      </c>
      <c r="BC1683" s="17">
        <f t="shared" si="6350"/>
        <v>505.89999999999998</v>
      </c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>
        <f t="shared" si="6280"/>
        <v>59090.5</v>
      </c>
      <c r="BP1683" s="17">
        <f t="shared" si="6281"/>
        <v>505.89999999999998</v>
      </c>
      <c r="BQ1683" s="17">
        <f t="shared" si="6282"/>
        <v>505.89999999999998</v>
      </c>
      <c r="BR1683" s="17"/>
      <c r="BS1683" s="35"/>
      <c r="BT1683" s="35"/>
      <c r="BU1683" s="1"/>
      <c r="BV1683" s="1"/>
      <c r="BW1683" s="1"/>
      <c r="BX1683" s="1"/>
      <c r="BY1683" s="1"/>
      <c r="BZ1683" s="1"/>
      <c r="CA1683" s="1"/>
      <c r="CB1683" s="1"/>
    </row>
    <row r="1684" s="1" customFormat="1">
      <c r="A1684" s="33" t="s">
        <v>521</v>
      </c>
      <c r="B1684" s="33" t="s">
        <v>70</v>
      </c>
      <c r="C1684" s="33" t="s">
        <v>36</v>
      </c>
      <c r="D1684" s="33" t="s">
        <v>548</v>
      </c>
      <c r="E1684" s="33"/>
      <c r="F1684" s="34" t="s">
        <v>549</v>
      </c>
      <c r="G1684" s="17">
        <f>G1685</f>
        <v>281047.90000000002</v>
      </c>
      <c r="H1684" s="17">
        <f>H1685</f>
        <v>572096.09999999998</v>
      </c>
      <c r="I1684" s="17">
        <f>I1685</f>
        <v>600000</v>
      </c>
      <c r="J1684" s="17">
        <f>J1685</f>
        <v>0</v>
      </c>
      <c r="K1684" s="17">
        <f>K1685</f>
        <v>0</v>
      </c>
      <c r="L1684" s="17">
        <f>L1685</f>
        <v>0</v>
      </c>
      <c r="M1684" s="17">
        <f t="shared" si="6369"/>
        <v>281047.90000000002</v>
      </c>
      <c r="N1684" s="17">
        <f t="shared" si="6370"/>
        <v>572096.09999999998</v>
      </c>
      <c r="O1684" s="17">
        <f t="shared" si="6371"/>
        <v>600000</v>
      </c>
      <c r="P1684" s="17">
        <f>P1685+P1686</f>
        <v>0</v>
      </c>
      <c r="Q1684" s="17">
        <f>Q1685+Q1686</f>
        <v>0</v>
      </c>
      <c r="R1684" s="17">
        <f>R1685+R1686</f>
        <v>0</v>
      </c>
      <c r="S1684" s="17">
        <f>S1685+S1686</f>
        <v>125633.65396</v>
      </c>
      <c r="T1684" s="17">
        <f>T1685+T1686</f>
        <v>0</v>
      </c>
      <c r="U1684" s="17">
        <f>U1685+U1686</f>
        <v>0</v>
      </c>
      <c r="V1684" s="17">
        <f>V1685+V1686</f>
        <v>0</v>
      </c>
      <c r="W1684" s="17">
        <f>W1685+W1686</f>
        <v>0</v>
      </c>
      <c r="X1684" s="17">
        <f>X1685+X1686</f>
        <v>0</v>
      </c>
      <c r="Y1684" s="17">
        <f t="shared" si="6363"/>
        <v>406681.55396000005</v>
      </c>
      <c r="Z1684" s="17">
        <f t="shared" si="6364"/>
        <v>572096.09999999998</v>
      </c>
      <c r="AA1684" s="17">
        <f t="shared" si="6365"/>
        <v>600000</v>
      </c>
      <c r="AB1684" s="17">
        <f>AB1685+AB1686</f>
        <v>0</v>
      </c>
      <c r="AC1684" s="17">
        <f>AC1685+AC1686</f>
        <v>0</v>
      </c>
      <c r="AD1684" s="17">
        <f>AD1685+AD1686</f>
        <v>0</v>
      </c>
      <c r="AE1684" s="17">
        <f t="shared" si="6366"/>
        <v>406681.55396000005</v>
      </c>
      <c r="AF1684" s="17">
        <f t="shared" si="6367"/>
        <v>572096.09999999998</v>
      </c>
      <c r="AG1684" s="17">
        <f t="shared" si="6368"/>
        <v>600000</v>
      </c>
      <c r="AH1684" s="17">
        <f>AH1685+AH1686</f>
        <v>0</v>
      </c>
      <c r="AI1684" s="17">
        <f>AI1685+AI1686</f>
        <v>0</v>
      </c>
      <c r="AJ1684" s="17">
        <f>AJ1685+AJ1686</f>
        <v>-65320.65928</v>
      </c>
      <c r="AK1684" s="17">
        <f>AK1685+AK1686</f>
        <v>0</v>
      </c>
      <c r="AL1684" s="17">
        <f>AL1685+AL1686</f>
        <v>0</v>
      </c>
      <c r="AM1684" s="17">
        <f>AM1685+AM1686</f>
        <v>0</v>
      </c>
      <c r="AN1684" s="17">
        <f>AN1685+AN1686</f>
        <v>0</v>
      </c>
      <c r="AO1684" s="17">
        <f>AO1685+AO1686</f>
        <v>0</v>
      </c>
      <c r="AP1684" s="17">
        <f>AP1685+AP1686</f>
        <v>0</v>
      </c>
      <c r="AQ1684" s="17">
        <f>AQ1685+AQ1686</f>
        <v>0</v>
      </c>
      <c r="AR1684" s="17">
        <f>AR1685+AR1686</f>
        <v>0</v>
      </c>
      <c r="AS1684" s="17">
        <f>AS1685+AS1686</f>
        <v>0</v>
      </c>
      <c r="AT1684" s="17">
        <f>AT1685+AT1686</f>
        <v>65320.65928</v>
      </c>
      <c r="AU1684" s="17">
        <f>AU1685+AU1686</f>
        <v>0</v>
      </c>
      <c r="AV1684" s="17">
        <f>AV1685+AV1686</f>
        <v>0</v>
      </c>
      <c r="AW1684" s="17">
        <f t="shared" si="6344"/>
        <v>341360.89468000003</v>
      </c>
      <c r="AX1684" s="17">
        <f t="shared" si="6345"/>
        <v>572096.09999999998</v>
      </c>
      <c r="AY1684" s="17">
        <f t="shared" si="6346"/>
        <v>665320.65928000002</v>
      </c>
      <c r="AZ1684" s="17">
        <f>AZ1685+AZ1686</f>
        <v>0</v>
      </c>
      <c r="BA1684" s="17">
        <f t="shared" si="6348"/>
        <v>341360.89468000003</v>
      </c>
      <c r="BB1684" s="17">
        <f t="shared" si="6349"/>
        <v>572096.09999999998</v>
      </c>
      <c r="BC1684" s="17">
        <f t="shared" si="6350"/>
        <v>665320.65928000002</v>
      </c>
      <c r="BD1684" s="17">
        <f>BD1685+BD1686</f>
        <v>0</v>
      </c>
      <c r="BE1684" s="17">
        <f>BE1685+BE1686</f>
        <v>-13201.99</v>
      </c>
      <c r="BF1684" s="17">
        <f>BF1685+BF1686</f>
        <v>0</v>
      </c>
      <c r="BG1684" s="17">
        <f>BG1685+BG1686</f>
        <v>0</v>
      </c>
      <c r="BH1684" s="17">
        <f>BH1685+BH1686</f>
        <v>0</v>
      </c>
      <c r="BI1684" s="17">
        <f>BI1685+BI1686</f>
        <v>0</v>
      </c>
      <c r="BJ1684" s="17">
        <f>BJ1685+BJ1686</f>
        <v>0</v>
      </c>
      <c r="BK1684" s="17">
        <f>BK1685+BK1686</f>
        <v>0</v>
      </c>
      <c r="BL1684" s="17">
        <f>BL1685+BL1686</f>
        <v>0</v>
      </c>
      <c r="BM1684" s="17">
        <f>BM1685+BM1686</f>
        <v>0</v>
      </c>
      <c r="BN1684" s="17">
        <f>BN1685+BN1686</f>
        <v>0</v>
      </c>
      <c r="BO1684" s="17">
        <f t="shared" si="6280"/>
        <v>328158.90468000004</v>
      </c>
      <c r="BP1684" s="17">
        <f t="shared" si="6281"/>
        <v>572096.09999999998</v>
      </c>
      <c r="BQ1684" s="17">
        <f t="shared" si="6282"/>
        <v>665320.65928000002</v>
      </c>
      <c r="BR1684" s="17">
        <f>BR1685+BR1686</f>
        <v>0</v>
      </c>
      <c r="BS1684" s="35"/>
      <c r="BT1684" s="35"/>
      <c r="BU1684" s="1"/>
      <c r="BV1684" s="1"/>
      <c r="BW1684" s="1"/>
      <c r="BX1684" s="1"/>
      <c r="BY1684" s="1"/>
      <c r="BZ1684" s="1"/>
      <c r="CA1684" s="1"/>
      <c r="CB1684" s="1"/>
    </row>
    <row r="1685" s="1" customFormat="1">
      <c r="A1685" s="33" t="s">
        <v>521</v>
      </c>
      <c r="B1685" s="33" t="s">
        <v>70</v>
      </c>
      <c r="C1685" s="33" t="s">
        <v>36</v>
      </c>
      <c r="D1685" s="33" t="s">
        <v>548</v>
      </c>
      <c r="E1685" s="33" t="s">
        <v>48</v>
      </c>
      <c r="F1685" s="34" t="s">
        <v>49</v>
      </c>
      <c r="G1685" s="17">
        <v>281047.90000000002</v>
      </c>
      <c r="H1685" s="17">
        <v>572096.09999999998</v>
      </c>
      <c r="I1685" s="17">
        <v>600000</v>
      </c>
      <c r="J1685" s="17"/>
      <c r="K1685" s="17"/>
      <c r="L1685" s="17"/>
      <c r="M1685" s="17">
        <f t="shared" si="6369"/>
        <v>281047.90000000002</v>
      </c>
      <c r="N1685" s="17">
        <f t="shared" si="6370"/>
        <v>572096.09999999998</v>
      </c>
      <c r="O1685" s="17">
        <f t="shared" si="6371"/>
        <v>600000</v>
      </c>
      <c r="P1685" s="17"/>
      <c r="Q1685" s="17"/>
      <c r="R1685" s="17"/>
      <c r="S1685" s="17">
        <v>116272.37897999999</v>
      </c>
      <c r="T1685" s="17"/>
      <c r="U1685" s="17"/>
      <c r="V1685" s="17"/>
      <c r="W1685" s="17"/>
      <c r="X1685" s="17"/>
      <c r="Y1685" s="17">
        <f t="shared" si="6363"/>
        <v>397320.27898</v>
      </c>
      <c r="Z1685" s="17">
        <f t="shared" si="6364"/>
        <v>572096.09999999998</v>
      </c>
      <c r="AA1685" s="17">
        <f t="shared" si="6365"/>
        <v>600000</v>
      </c>
      <c r="AB1685" s="17"/>
      <c r="AC1685" s="17"/>
      <c r="AD1685" s="17"/>
      <c r="AE1685" s="17">
        <f t="shared" si="6366"/>
        <v>397320.27898</v>
      </c>
      <c r="AF1685" s="17">
        <f t="shared" si="6367"/>
        <v>572096.09999999998</v>
      </c>
      <c r="AG1685" s="17">
        <f t="shared" si="6368"/>
        <v>600000</v>
      </c>
      <c r="AH1685" s="17"/>
      <c r="AI1685" s="17"/>
      <c r="AJ1685" s="17">
        <v>-65320.65928</v>
      </c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>
        <v>65320.65928</v>
      </c>
      <c r="AU1685" s="17"/>
      <c r="AV1685" s="17"/>
      <c r="AW1685" s="17">
        <f t="shared" si="6344"/>
        <v>331999.61969999998</v>
      </c>
      <c r="AX1685" s="17">
        <f t="shared" si="6345"/>
        <v>572096.09999999998</v>
      </c>
      <c r="AY1685" s="17">
        <f t="shared" si="6346"/>
        <v>665320.65928000002</v>
      </c>
      <c r="AZ1685" s="17"/>
      <c r="BA1685" s="17">
        <f t="shared" si="6348"/>
        <v>331999.61969999998</v>
      </c>
      <c r="BB1685" s="17">
        <f t="shared" si="6349"/>
        <v>572096.09999999998</v>
      </c>
      <c r="BC1685" s="17">
        <f t="shared" si="6350"/>
        <v>665320.65928000002</v>
      </c>
      <c r="BD1685" s="17"/>
      <c r="BE1685" s="17">
        <v>-13201.99</v>
      </c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>
        <f t="shared" si="6280"/>
        <v>318797.62969999999</v>
      </c>
      <c r="BP1685" s="17">
        <f t="shared" si="6281"/>
        <v>572096.09999999998</v>
      </c>
      <c r="BQ1685" s="17">
        <f t="shared" si="6282"/>
        <v>665320.65928000002</v>
      </c>
      <c r="BR1685" s="17"/>
      <c r="BS1685" s="35"/>
      <c r="BT1685" s="35"/>
      <c r="BU1685" s="1"/>
      <c r="BV1685" s="1"/>
      <c r="BW1685" s="1"/>
      <c r="BX1685" s="1"/>
      <c r="BY1685" s="1"/>
      <c r="BZ1685" s="1"/>
      <c r="CA1685" s="1"/>
      <c r="CB1685" s="1"/>
    </row>
    <row r="1686" s="1" customFormat="1">
      <c r="A1686" s="33" t="s">
        <v>521</v>
      </c>
      <c r="B1686" s="33" t="s">
        <v>70</v>
      </c>
      <c r="C1686" s="33" t="s">
        <v>36</v>
      </c>
      <c r="D1686" s="33" t="s">
        <v>548</v>
      </c>
      <c r="E1686" s="33" t="s">
        <v>50</v>
      </c>
      <c r="F1686" s="34" t="s">
        <v>51</v>
      </c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>
        <v>9361.2749800000001</v>
      </c>
      <c r="T1686" s="17"/>
      <c r="U1686" s="17"/>
      <c r="V1686" s="17"/>
      <c r="W1686" s="17"/>
      <c r="X1686" s="17"/>
      <c r="Y1686" s="17">
        <f t="shared" si="6363"/>
        <v>9361.2749800000001</v>
      </c>
      <c r="Z1686" s="17">
        <f t="shared" si="6364"/>
        <v>0</v>
      </c>
      <c r="AA1686" s="17">
        <f t="shared" si="6365"/>
        <v>0</v>
      </c>
      <c r="AB1686" s="17"/>
      <c r="AC1686" s="17"/>
      <c r="AD1686" s="17"/>
      <c r="AE1686" s="17">
        <f t="shared" si="6366"/>
        <v>9361.2749800000001</v>
      </c>
      <c r="AF1686" s="17">
        <f t="shared" si="6367"/>
        <v>0</v>
      </c>
      <c r="AG1686" s="17">
        <f t="shared" si="6368"/>
        <v>0</v>
      </c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>
        <f t="shared" si="6344"/>
        <v>9361.2749800000001</v>
      </c>
      <c r="AX1686" s="17">
        <f t="shared" si="6345"/>
        <v>0</v>
      </c>
      <c r="AY1686" s="17">
        <f t="shared" si="6346"/>
        <v>0</v>
      </c>
      <c r="AZ1686" s="17"/>
      <c r="BA1686" s="17">
        <f t="shared" si="6348"/>
        <v>9361.2749800000001</v>
      </c>
      <c r="BB1686" s="17">
        <f t="shared" si="6349"/>
        <v>0</v>
      </c>
      <c r="BC1686" s="17">
        <f t="shared" si="6350"/>
        <v>0</v>
      </c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>
        <f t="shared" si="6280"/>
        <v>9361.2749800000001</v>
      </c>
      <c r="BP1686" s="17">
        <f t="shared" si="6281"/>
        <v>0</v>
      </c>
      <c r="BQ1686" s="17">
        <f t="shared" si="6282"/>
        <v>0</v>
      </c>
      <c r="BR1686" s="17"/>
      <c r="BS1686" s="35"/>
      <c r="BT1686" s="35"/>
      <c r="BU1686" s="1"/>
      <c r="BV1686" s="1"/>
      <c r="BW1686" s="1"/>
      <c r="BX1686" s="1"/>
      <c r="BY1686" s="1"/>
      <c r="BZ1686" s="1"/>
      <c r="CA1686" s="1"/>
      <c r="CB1686" s="1"/>
    </row>
    <row r="1687" s="1" customFormat="1">
      <c r="A1687" s="33" t="s">
        <v>521</v>
      </c>
      <c r="B1687" s="33" t="s">
        <v>70</v>
      </c>
      <c r="C1687" s="33" t="s">
        <v>36</v>
      </c>
      <c r="D1687" s="33" t="s">
        <v>550</v>
      </c>
      <c r="E1687" s="33"/>
      <c r="F1687" s="34" t="s">
        <v>551</v>
      </c>
      <c r="G1687" s="17">
        <f>G1692+G1688+G1690</f>
        <v>81447.800000000003</v>
      </c>
      <c r="H1687" s="17">
        <f>H1692+H1688+H1690</f>
        <v>81850.399999999994</v>
      </c>
      <c r="I1687" s="17">
        <f>I1692+I1688+I1690</f>
        <v>81850.399999999994</v>
      </c>
      <c r="J1687" s="17">
        <f>J1692+J1688+J1690</f>
        <v>0</v>
      </c>
      <c r="K1687" s="17">
        <f>K1692+K1688+K1690</f>
        <v>0</v>
      </c>
      <c r="L1687" s="17">
        <f>L1692+L1688+L1690</f>
        <v>0</v>
      </c>
      <c r="M1687" s="17">
        <f t="shared" si="6369"/>
        <v>81447.800000000003</v>
      </c>
      <c r="N1687" s="17">
        <f t="shared" si="6370"/>
        <v>81850.399999999994</v>
      </c>
      <c r="O1687" s="17">
        <f t="shared" si="6371"/>
        <v>81850.399999999994</v>
      </c>
      <c r="P1687" s="17">
        <f>P1692+P1688+P1690</f>
        <v>960.60000000000002</v>
      </c>
      <c r="Q1687" s="17">
        <f>Q1692+Q1688+Q1690</f>
        <v>0</v>
      </c>
      <c r="R1687" s="17">
        <f>R1692+R1688+R1690</f>
        <v>0</v>
      </c>
      <c r="S1687" s="17">
        <f>S1692+S1688+S1690</f>
        <v>0</v>
      </c>
      <c r="T1687" s="17">
        <f>T1692+T1688+T1690</f>
        <v>0</v>
      </c>
      <c r="U1687" s="17">
        <f>U1692+U1688+U1690</f>
        <v>0</v>
      </c>
      <c r="V1687" s="17">
        <f>V1692+V1688+V1690</f>
        <v>0</v>
      </c>
      <c r="W1687" s="17">
        <f>W1692+W1688+W1690</f>
        <v>0</v>
      </c>
      <c r="X1687" s="17">
        <f>X1692+X1688+X1690</f>
        <v>0</v>
      </c>
      <c r="Y1687" s="17">
        <f t="shared" si="6363"/>
        <v>82408.400000000009</v>
      </c>
      <c r="Z1687" s="17">
        <f t="shared" si="6364"/>
        <v>81850.399999999994</v>
      </c>
      <c r="AA1687" s="17">
        <f t="shared" si="6365"/>
        <v>81850.399999999994</v>
      </c>
      <c r="AB1687" s="17">
        <f>AB1692+AB1688+AB1690</f>
        <v>0</v>
      </c>
      <c r="AC1687" s="17">
        <f>AC1692+AC1688+AC1690</f>
        <v>0</v>
      </c>
      <c r="AD1687" s="17">
        <f>AD1692+AD1688+AD1690</f>
        <v>0</v>
      </c>
      <c r="AE1687" s="17">
        <f t="shared" si="6366"/>
        <v>82408.400000000009</v>
      </c>
      <c r="AF1687" s="17">
        <f t="shared" si="6367"/>
        <v>81850.399999999994</v>
      </c>
      <c r="AG1687" s="17">
        <f t="shared" si="6368"/>
        <v>81850.399999999994</v>
      </c>
      <c r="AH1687" s="17">
        <f>AH1692+AH1688+AH1690</f>
        <v>0</v>
      </c>
      <c r="AI1687" s="17">
        <f>AI1692+AI1688+AI1690</f>
        <v>0</v>
      </c>
      <c r="AJ1687" s="17">
        <f>AJ1692+AJ1688+AJ1690</f>
        <v>0</v>
      </c>
      <c r="AK1687" s="17">
        <f>AK1692+AK1688+AK1690</f>
        <v>0</v>
      </c>
      <c r="AL1687" s="17">
        <f>AL1692+AL1688+AL1690</f>
        <v>0</v>
      </c>
      <c r="AM1687" s="17">
        <f>AM1692+AM1688+AM1690</f>
        <v>0</v>
      </c>
      <c r="AN1687" s="17">
        <f>AN1692+AN1688+AN1690</f>
        <v>0</v>
      </c>
      <c r="AO1687" s="17">
        <f>AO1692+AO1688+AO1690</f>
        <v>0</v>
      </c>
      <c r="AP1687" s="17">
        <f>AP1692+AP1688+AP1690</f>
        <v>0</v>
      </c>
      <c r="AQ1687" s="17">
        <f>AQ1692+AQ1688+AQ1690</f>
        <v>0</v>
      </c>
      <c r="AR1687" s="17">
        <f>AR1692+AR1688+AR1690</f>
        <v>0</v>
      </c>
      <c r="AS1687" s="17">
        <f>AS1692+AS1688+AS1690</f>
        <v>0</v>
      </c>
      <c r="AT1687" s="17">
        <f>AT1692+AT1688+AT1690</f>
        <v>0</v>
      </c>
      <c r="AU1687" s="17">
        <f>AU1692+AU1688+AU1690</f>
        <v>0</v>
      </c>
      <c r="AV1687" s="17">
        <f>AV1692+AV1688+AV1690</f>
        <v>0</v>
      </c>
      <c r="AW1687" s="17">
        <f t="shared" si="6344"/>
        <v>82408.400000000009</v>
      </c>
      <c r="AX1687" s="17">
        <f t="shared" si="6345"/>
        <v>81850.399999999994</v>
      </c>
      <c r="AY1687" s="17">
        <f t="shared" si="6346"/>
        <v>81850.399999999994</v>
      </c>
      <c r="AZ1687" s="17">
        <f>AZ1692+AZ1688+AZ1690</f>
        <v>0</v>
      </c>
      <c r="BA1687" s="17">
        <f t="shared" si="6348"/>
        <v>82408.400000000009</v>
      </c>
      <c r="BB1687" s="17">
        <f t="shared" si="6349"/>
        <v>81850.399999999994</v>
      </c>
      <c r="BC1687" s="17">
        <f t="shared" si="6350"/>
        <v>81850.399999999994</v>
      </c>
      <c r="BD1687" s="17">
        <f>BD1692+BD1688+BD1690</f>
        <v>0</v>
      </c>
      <c r="BE1687" s="17">
        <f>BE1692+BE1688+BE1690</f>
        <v>0</v>
      </c>
      <c r="BF1687" s="17">
        <f>BF1692+BF1688+BF1690</f>
        <v>1059.75</v>
      </c>
      <c r="BG1687" s="17">
        <f>BG1692+BG1688+BG1690</f>
        <v>0</v>
      </c>
      <c r="BH1687" s="17">
        <f>BH1692+BH1688+BH1690</f>
        <v>0</v>
      </c>
      <c r="BI1687" s="17">
        <f>BI1692+BI1688+BI1690</f>
        <v>0</v>
      </c>
      <c r="BJ1687" s="17">
        <f>BJ1692+BJ1688+BJ1690</f>
        <v>0</v>
      </c>
      <c r="BK1687" s="17">
        <f>BK1692+BK1688+BK1690</f>
        <v>0</v>
      </c>
      <c r="BL1687" s="17">
        <f>BL1692+BL1688+BL1690</f>
        <v>0</v>
      </c>
      <c r="BM1687" s="17">
        <f>BM1692+BM1688+BM1690</f>
        <v>0</v>
      </c>
      <c r="BN1687" s="17">
        <f>BN1692+BN1688+BN1690</f>
        <v>0</v>
      </c>
      <c r="BO1687" s="17">
        <f t="shared" si="6280"/>
        <v>83468.150000000009</v>
      </c>
      <c r="BP1687" s="17">
        <f t="shared" si="6281"/>
        <v>81850.399999999994</v>
      </c>
      <c r="BQ1687" s="17">
        <f t="shared" si="6282"/>
        <v>81850.399999999994</v>
      </c>
      <c r="BR1687" s="17">
        <f>BR1692+BR1688+BR1690</f>
        <v>0</v>
      </c>
      <c r="BS1687" s="35"/>
      <c r="BT1687" s="35"/>
      <c r="BU1687" s="1"/>
      <c r="BV1687" s="1"/>
      <c r="BW1687" s="1"/>
      <c r="BX1687" s="1"/>
      <c r="BY1687" s="1"/>
      <c r="BZ1687" s="1"/>
      <c r="CA1687" s="1"/>
      <c r="CB1687" s="1"/>
    </row>
    <row r="1688" s="1" customFormat="1">
      <c r="A1688" s="33" t="s">
        <v>521</v>
      </c>
      <c r="B1688" s="33" t="s">
        <v>70</v>
      </c>
      <c r="C1688" s="33" t="s">
        <v>36</v>
      </c>
      <c r="D1688" s="33" t="s">
        <v>552</v>
      </c>
      <c r="E1688" s="33"/>
      <c r="F1688" s="34" t="s">
        <v>233</v>
      </c>
      <c r="G1688" s="17">
        <f>G1689</f>
        <v>540.70000000000005</v>
      </c>
      <c r="H1688" s="17">
        <f>H1689</f>
        <v>0</v>
      </c>
      <c r="I1688" s="17">
        <f>I1689</f>
        <v>0</v>
      </c>
      <c r="J1688" s="17">
        <f>J1689</f>
        <v>0</v>
      </c>
      <c r="K1688" s="17">
        <f>K1689</f>
        <v>0</v>
      </c>
      <c r="L1688" s="17">
        <f>L1689</f>
        <v>0</v>
      </c>
      <c r="M1688" s="17">
        <f t="shared" si="6369"/>
        <v>540.70000000000005</v>
      </c>
      <c r="N1688" s="17">
        <f t="shared" si="6370"/>
        <v>0</v>
      </c>
      <c r="O1688" s="17">
        <f t="shared" si="6371"/>
        <v>0</v>
      </c>
      <c r="P1688" s="17">
        <f>P1689</f>
        <v>960.60000000000002</v>
      </c>
      <c r="Q1688" s="17">
        <f>Q1689</f>
        <v>0</v>
      </c>
      <c r="R1688" s="17">
        <f>R1689</f>
        <v>0</v>
      </c>
      <c r="S1688" s="17">
        <f>S1689</f>
        <v>0</v>
      </c>
      <c r="T1688" s="17">
        <f>T1689</f>
        <v>0</v>
      </c>
      <c r="U1688" s="17">
        <f>U1689</f>
        <v>0</v>
      </c>
      <c r="V1688" s="17">
        <f>V1689</f>
        <v>0</v>
      </c>
      <c r="W1688" s="17">
        <f>W1689</f>
        <v>0</v>
      </c>
      <c r="X1688" s="17">
        <f>X1689</f>
        <v>0</v>
      </c>
      <c r="Y1688" s="17">
        <f t="shared" si="6363"/>
        <v>1501.3000000000002</v>
      </c>
      <c r="Z1688" s="17">
        <f t="shared" si="6364"/>
        <v>0</v>
      </c>
      <c r="AA1688" s="17">
        <f t="shared" si="6365"/>
        <v>0</v>
      </c>
      <c r="AB1688" s="17">
        <f>AB1689</f>
        <v>0</v>
      </c>
      <c r="AC1688" s="17">
        <f>AC1689</f>
        <v>0</v>
      </c>
      <c r="AD1688" s="17">
        <f>AD1689</f>
        <v>0</v>
      </c>
      <c r="AE1688" s="17">
        <f t="shared" si="6366"/>
        <v>1501.3000000000002</v>
      </c>
      <c r="AF1688" s="17">
        <f t="shared" si="6367"/>
        <v>0</v>
      </c>
      <c r="AG1688" s="17">
        <f t="shared" si="6368"/>
        <v>0</v>
      </c>
      <c r="AH1688" s="17">
        <f>AH1689</f>
        <v>0</v>
      </c>
      <c r="AI1688" s="17">
        <f>AI1689</f>
        <v>0</v>
      </c>
      <c r="AJ1688" s="17">
        <f>AJ1689</f>
        <v>0</v>
      </c>
      <c r="AK1688" s="17">
        <f>AK1689</f>
        <v>0</v>
      </c>
      <c r="AL1688" s="17">
        <f>AL1689</f>
        <v>0</v>
      </c>
      <c r="AM1688" s="17">
        <f>AM1689</f>
        <v>0</v>
      </c>
      <c r="AN1688" s="17">
        <f>AN1689</f>
        <v>0</v>
      </c>
      <c r="AO1688" s="17">
        <f>AO1689</f>
        <v>0</v>
      </c>
      <c r="AP1688" s="17">
        <f>AP1689</f>
        <v>0</v>
      </c>
      <c r="AQ1688" s="17">
        <f>AQ1689</f>
        <v>0</v>
      </c>
      <c r="AR1688" s="17">
        <f>AR1689</f>
        <v>0</v>
      </c>
      <c r="AS1688" s="17">
        <f>AS1689</f>
        <v>0</v>
      </c>
      <c r="AT1688" s="17">
        <f>AT1689</f>
        <v>0</v>
      </c>
      <c r="AU1688" s="17">
        <f>AU1689</f>
        <v>0</v>
      </c>
      <c r="AV1688" s="17">
        <f>AV1689</f>
        <v>0</v>
      </c>
      <c r="AW1688" s="17">
        <f t="shared" si="6344"/>
        <v>1501.3000000000002</v>
      </c>
      <c r="AX1688" s="17">
        <f t="shared" si="6345"/>
        <v>0</v>
      </c>
      <c r="AY1688" s="17">
        <f t="shared" si="6346"/>
        <v>0</v>
      </c>
      <c r="AZ1688" s="17">
        <f>AZ1689</f>
        <v>0</v>
      </c>
      <c r="BA1688" s="17">
        <f t="shared" si="6348"/>
        <v>1501.3000000000002</v>
      </c>
      <c r="BB1688" s="17">
        <f t="shared" si="6349"/>
        <v>0</v>
      </c>
      <c r="BC1688" s="17">
        <f t="shared" si="6350"/>
        <v>0</v>
      </c>
      <c r="BD1688" s="17">
        <f>BD1689</f>
        <v>0</v>
      </c>
      <c r="BE1688" s="17">
        <f>BE1689</f>
        <v>0</v>
      </c>
      <c r="BF1688" s="17">
        <f>BF1689</f>
        <v>0</v>
      </c>
      <c r="BG1688" s="17">
        <f>BG1689</f>
        <v>0</v>
      </c>
      <c r="BH1688" s="17">
        <f>BH1689</f>
        <v>0</v>
      </c>
      <c r="BI1688" s="17">
        <f>BI1689</f>
        <v>0</v>
      </c>
      <c r="BJ1688" s="17">
        <f>BJ1689</f>
        <v>0</v>
      </c>
      <c r="BK1688" s="17">
        <f>BK1689</f>
        <v>0</v>
      </c>
      <c r="BL1688" s="17">
        <f>BL1689</f>
        <v>0</v>
      </c>
      <c r="BM1688" s="17">
        <f>BM1689</f>
        <v>0</v>
      </c>
      <c r="BN1688" s="17">
        <f>BN1689</f>
        <v>0</v>
      </c>
      <c r="BO1688" s="17">
        <f t="shared" si="6280"/>
        <v>1501.3000000000002</v>
      </c>
      <c r="BP1688" s="17">
        <f t="shared" si="6281"/>
        <v>0</v>
      </c>
      <c r="BQ1688" s="17">
        <f t="shared" si="6282"/>
        <v>0</v>
      </c>
      <c r="BR1688" s="17">
        <f>BR1689</f>
        <v>0</v>
      </c>
      <c r="BS1688" s="35"/>
      <c r="BT1688" s="35"/>
      <c r="BU1688" s="1"/>
      <c r="BV1688" s="1"/>
      <c r="BW1688" s="1"/>
      <c r="BX1688" s="1"/>
      <c r="BY1688" s="1"/>
      <c r="BZ1688" s="1"/>
      <c r="CA1688" s="1"/>
      <c r="CB1688" s="1"/>
    </row>
    <row r="1689" s="1" customFormat="1">
      <c r="A1689" s="33" t="s">
        <v>521</v>
      </c>
      <c r="B1689" s="33" t="s">
        <v>70</v>
      </c>
      <c r="C1689" s="33" t="s">
        <v>36</v>
      </c>
      <c r="D1689" s="33" t="s">
        <v>552</v>
      </c>
      <c r="E1689" s="33" t="s">
        <v>141</v>
      </c>
      <c r="F1689" s="34" t="s">
        <v>142</v>
      </c>
      <c r="G1689" s="17">
        <v>540.70000000000005</v>
      </c>
      <c r="H1689" s="17">
        <v>0</v>
      </c>
      <c r="I1689" s="17">
        <v>0</v>
      </c>
      <c r="J1689" s="17"/>
      <c r="K1689" s="17"/>
      <c r="L1689" s="17"/>
      <c r="M1689" s="17">
        <f t="shared" si="6369"/>
        <v>540.70000000000005</v>
      </c>
      <c r="N1689" s="17">
        <f t="shared" si="6370"/>
        <v>0</v>
      </c>
      <c r="O1689" s="17">
        <f t="shared" si="6371"/>
        <v>0</v>
      </c>
      <c r="P1689" s="17">
        <v>960.60000000000002</v>
      </c>
      <c r="Q1689" s="17"/>
      <c r="R1689" s="17"/>
      <c r="S1689" s="17"/>
      <c r="T1689" s="17"/>
      <c r="U1689" s="17"/>
      <c r="V1689" s="17"/>
      <c r="W1689" s="17"/>
      <c r="X1689" s="17"/>
      <c r="Y1689" s="17">
        <f t="shared" si="6363"/>
        <v>1501.3000000000002</v>
      </c>
      <c r="Z1689" s="17">
        <f t="shared" si="6364"/>
        <v>0</v>
      </c>
      <c r="AA1689" s="17">
        <f t="shared" si="6365"/>
        <v>0</v>
      </c>
      <c r="AB1689" s="17"/>
      <c r="AC1689" s="17"/>
      <c r="AD1689" s="17"/>
      <c r="AE1689" s="17">
        <f t="shared" si="6366"/>
        <v>1501.3000000000002</v>
      </c>
      <c r="AF1689" s="17">
        <f t="shared" si="6367"/>
        <v>0</v>
      </c>
      <c r="AG1689" s="17">
        <f t="shared" si="6368"/>
        <v>0</v>
      </c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>
        <f t="shared" si="6344"/>
        <v>1501.3000000000002</v>
      </c>
      <c r="AX1689" s="17">
        <f t="shared" si="6345"/>
        <v>0</v>
      </c>
      <c r="AY1689" s="17">
        <f t="shared" si="6346"/>
        <v>0</v>
      </c>
      <c r="AZ1689" s="17"/>
      <c r="BA1689" s="17">
        <f t="shared" si="6348"/>
        <v>1501.3000000000002</v>
      </c>
      <c r="BB1689" s="17">
        <f t="shared" si="6349"/>
        <v>0</v>
      </c>
      <c r="BC1689" s="17">
        <f t="shared" si="6350"/>
        <v>0</v>
      </c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>
        <f t="shared" si="6280"/>
        <v>1501.3000000000002</v>
      </c>
      <c r="BP1689" s="17">
        <f t="shared" si="6281"/>
        <v>0</v>
      </c>
      <c r="BQ1689" s="17">
        <f t="shared" si="6282"/>
        <v>0</v>
      </c>
      <c r="BR1689" s="17"/>
      <c r="BS1689" s="35"/>
      <c r="BT1689" s="35"/>
      <c r="BU1689" s="1"/>
      <c r="BV1689" s="1"/>
      <c r="BW1689" s="1"/>
      <c r="BX1689" s="1"/>
      <c r="BY1689" s="1"/>
      <c r="BZ1689" s="1"/>
      <c r="CA1689" s="1"/>
      <c r="CB1689" s="1"/>
    </row>
    <row r="1690" s="1" customFormat="1">
      <c r="A1690" s="33" t="s">
        <v>521</v>
      </c>
      <c r="B1690" s="33" t="s">
        <v>70</v>
      </c>
      <c r="C1690" s="33" t="s">
        <v>36</v>
      </c>
      <c r="D1690" s="33" t="s">
        <v>553</v>
      </c>
      <c r="E1690" s="33"/>
      <c r="F1690" s="34" t="s">
        <v>554</v>
      </c>
      <c r="G1690" s="17">
        <f>G1691</f>
        <v>1248</v>
      </c>
      <c r="H1690" s="17">
        <f>H1691</f>
        <v>1248</v>
      </c>
      <c r="I1690" s="17">
        <f>I1691</f>
        <v>1248</v>
      </c>
      <c r="J1690" s="17">
        <f>J1691</f>
        <v>0</v>
      </c>
      <c r="K1690" s="17">
        <f>K1691</f>
        <v>0</v>
      </c>
      <c r="L1690" s="17">
        <f>L1691</f>
        <v>0</v>
      </c>
      <c r="M1690" s="17">
        <f t="shared" si="6369"/>
        <v>1248</v>
      </c>
      <c r="N1690" s="17">
        <f t="shared" si="6370"/>
        <v>1248</v>
      </c>
      <c r="O1690" s="17">
        <f t="shared" si="6371"/>
        <v>1248</v>
      </c>
      <c r="P1690" s="17">
        <f>P1691</f>
        <v>0</v>
      </c>
      <c r="Q1690" s="17">
        <f>Q1691</f>
        <v>0</v>
      </c>
      <c r="R1690" s="17">
        <f>R1691</f>
        <v>0</v>
      </c>
      <c r="S1690" s="17">
        <f>S1691</f>
        <v>0</v>
      </c>
      <c r="T1690" s="17">
        <f>T1691</f>
        <v>0</v>
      </c>
      <c r="U1690" s="17">
        <f>U1691</f>
        <v>0</v>
      </c>
      <c r="V1690" s="17">
        <f>V1691</f>
        <v>0</v>
      </c>
      <c r="W1690" s="17">
        <f>W1691</f>
        <v>0</v>
      </c>
      <c r="X1690" s="17">
        <f>X1691</f>
        <v>0</v>
      </c>
      <c r="Y1690" s="17">
        <f t="shared" si="6363"/>
        <v>1248</v>
      </c>
      <c r="Z1690" s="17">
        <f t="shared" si="6364"/>
        <v>1248</v>
      </c>
      <c r="AA1690" s="17">
        <f t="shared" si="6365"/>
        <v>1248</v>
      </c>
      <c r="AB1690" s="17">
        <f>AB1691</f>
        <v>0</v>
      </c>
      <c r="AC1690" s="17">
        <f>AC1691</f>
        <v>0</v>
      </c>
      <c r="AD1690" s="17">
        <f>AD1691</f>
        <v>0</v>
      </c>
      <c r="AE1690" s="17">
        <f t="shared" si="6366"/>
        <v>1248</v>
      </c>
      <c r="AF1690" s="17">
        <f t="shared" si="6367"/>
        <v>1248</v>
      </c>
      <c r="AG1690" s="17">
        <f t="shared" si="6368"/>
        <v>1248</v>
      </c>
      <c r="AH1690" s="17">
        <f>AH1691</f>
        <v>0</v>
      </c>
      <c r="AI1690" s="17">
        <f>AI1691</f>
        <v>0</v>
      </c>
      <c r="AJ1690" s="17">
        <f>AJ1691</f>
        <v>0</v>
      </c>
      <c r="AK1690" s="17">
        <f>AK1691</f>
        <v>0</v>
      </c>
      <c r="AL1690" s="17">
        <f>AL1691</f>
        <v>0</v>
      </c>
      <c r="AM1690" s="17">
        <f>AM1691</f>
        <v>0</v>
      </c>
      <c r="AN1690" s="17">
        <f>AN1691</f>
        <v>0</v>
      </c>
      <c r="AO1690" s="17">
        <f>AO1691</f>
        <v>0</v>
      </c>
      <c r="AP1690" s="17">
        <f>AP1691</f>
        <v>0</v>
      </c>
      <c r="AQ1690" s="17">
        <f>AQ1691</f>
        <v>0</v>
      </c>
      <c r="AR1690" s="17">
        <f>AR1691</f>
        <v>0</v>
      </c>
      <c r="AS1690" s="17">
        <f>AS1691</f>
        <v>0</v>
      </c>
      <c r="AT1690" s="17">
        <f>AT1691</f>
        <v>0</v>
      </c>
      <c r="AU1690" s="17">
        <f>AU1691</f>
        <v>0</v>
      </c>
      <c r="AV1690" s="17">
        <f>AV1691</f>
        <v>0</v>
      </c>
      <c r="AW1690" s="17">
        <f t="shared" si="6344"/>
        <v>1248</v>
      </c>
      <c r="AX1690" s="17">
        <f t="shared" si="6345"/>
        <v>1248</v>
      </c>
      <c r="AY1690" s="17">
        <f t="shared" si="6346"/>
        <v>1248</v>
      </c>
      <c r="AZ1690" s="17">
        <f>AZ1691</f>
        <v>0</v>
      </c>
      <c r="BA1690" s="17">
        <f t="shared" si="6348"/>
        <v>1248</v>
      </c>
      <c r="BB1690" s="17">
        <f t="shared" si="6349"/>
        <v>1248</v>
      </c>
      <c r="BC1690" s="17">
        <f t="shared" si="6350"/>
        <v>1248</v>
      </c>
      <c r="BD1690" s="17">
        <f>BD1691</f>
        <v>0</v>
      </c>
      <c r="BE1690" s="17">
        <f>BE1691</f>
        <v>0</v>
      </c>
      <c r="BF1690" s="17">
        <f>BF1691</f>
        <v>1059.75</v>
      </c>
      <c r="BG1690" s="17">
        <f>BG1691</f>
        <v>0</v>
      </c>
      <c r="BH1690" s="17">
        <f>BH1691</f>
        <v>0</v>
      </c>
      <c r="BI1690" s="17">
        <f>BI1691</f>
        <v>0</v>
      </c>
      <c r="BJ1690" s="17">
        <f>BJ1691</f>
        <v>0</v>
      </c>
      <c r="BK1690" s="17">
        <f>BK1691</f>
        <v>0</v>
      </c>
      <c r="BL1690" s="17">
        <f>BL1691</f>
        <v>0</v>
      </c>
      <c r="BM1690" s="17">
        <f>BM1691</f>
        <v>0</v>
      </c>
      <c r="BN1690" s="17">
        <f>BN1691</f>
        <v>0</v>
      </c>
      <c r="BO1690" s="17">
        <f t="shared" si="6280"/>
        <v>2307.75</v>
      </c>
      <c r="BP1690" s="17">
        <f t="shared" si="6281"/>
        <v>1248</v>
      </c>
      <c r="BQ1690" s="17">
        <f t="shared" si="6282"/>
        <v>1248</v>
      </c>
      <c r="BR1690" s="17">
        <f>BR1691</f>
        <v>0</v>
      </c>
      <c r="BS1690" s="35"/>
      <c r="BT1690" s="35"/>
      <c r="BU1690" s="1"/>
      <c r="BV1690" s="1"/>
      <c r="BW1690" s="1"/>
      <c r="BX1690" s="1"/>
      <c r="BY1690" s="1"/>
      <c r="BZ1690" s="1"/>
      <c r="CA1690" s="1"/>
      <c r="CB1690" s="1"/>
    </row>
    <row r="1691" s="1" customFormat="1">
      <c r="A1691" s="33" t="s">
        <v>521</v>
      </c>
      <c r="B1691" s="33" t="s">
        <v>70</v>
      </c>
      <c r="C1691" s="33" t="s">
        <v>36</v>
      </c>
      <c r="D1691" s="33" t="s">
        <v>553</v>
      </c>
      <c r="E1691" s="33" t="s">
        <v>48</v>
      </c>
      <c r="F1691" s="34" t="s">
        <v>49</v>
      </c>
      <c r="G1691" s="17">
        <v>1248</v>
      </c>
      <c r="H1691" s="17">
        <v>1248</v>
      </c>
      <c r="I1691" s="17">
        <v>1248</v>
      </c>
      <c r="J1691" s="17"/>
      <c r="K1691" s="17"/>
      <c r="L1691" s="17"/>
      <c r="M1691" s="17">
        <f t="shared" si="6369"/>
        <v>1248</v>
      </c>
      <c r="N1691" s="17">
        <f t="shared" si="6370"/>
        <v>1248</v>
      </c>
      <c r="O1691" s="17">
        <f t="shared" si="6371"/>
        <v>1248</v>
      </c>
      <c r="P1691" s="17"/>
      <c r="Q1691" s="17"/>
      <c r="R1691" s="17"/>
      <c r="S1691" s="17"/>
      <c r="T1691" s="17"/>
      <c r="U1691" s="17"/>
      <c r="V1691" s="17"/>
      <c r="W1691" s="17"/>
      <c r="X1691" s="17"/>
      <c r="Y1691" s="17">
        <f t="shared" si="6363"/>
        <v>1248</v>
      </c>
      <c r="Z1691" s="17">
        <f t="shared" si="6364"/>
        <v>1248</v>
      </c>
      <c r="AA1691" s="17">
        <f t="shared" si="6365"/>
        <v>1248</v>
      </c>
      <c r="AB1691" s="17"/>
      <c r="AC1691" s="17"/>
      <c r="AD1691" s="17"/>
      <c r="AE1691" s="17">
        <f t="shared" si="6366"/>
        <v>1248</v>
      </c>
      <c r="AF1691" s="17">
        <f t="shared" si="6367"/>
        <v>1248</v>
      </c>
      <c r="AG1691" s="17">
        <f t="shared" si="6368"/>
        <v>1248</v>
      </c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>
        <f t="shared" si="6344"/>
        <v>1248</v>
      </c>
      <c r="AX1691" s="17">
        <f t="shared" si="6345"/>
        <v>1248</v>
      </c>
      <c r="AY1691" s="17">
        <f t="shared" si="6346"/>
        <v>1248</v>
      </c>
      <c r="AZ1691" s="17"/>
      <c r="BA1691" s="17">
        <f t="shared" si="6348"/>
        <v>1248</v>
      </c>
      <c r="BB1691" s="17">
        <f t="shared" si="6349"/>
        <v>1248</v>
      </c>
      <c r="BC1691" s="17">
        <f t="shared" si="6350"/>
        <v>1248</v>
      </c>
      <c r="BD1691" s="17"/>
      <c r="BE1691" s="17"/>
      <c r="BF1691" s="17">
        <v>1059.75</v>
      </c>
      <c r="BG1691" s="17"/>
      <c r="BH1691" s="17"/>
      <c r="BI1691" s="17"/>
      <c r="BJ1691" s="17"/>
      <c r="BK1691" s="17"/>
      <c r="BL1691" s="17"/>
      <c r="BM1691" s="17"/>
      <c r="BN1691" s="17"/>
      <c r="BO1691" s="17">
        <f t="shared" si="6280"/>
        <v>2307.75</v>
      </c>
      <c r="BP1691" s="17">
        <f t="shared" si="6281"/>
        <v>1248</v>
      </c>
      <c r="BQ1691" s="17">
        <f t="shared" si="6282"/>
        <v>1248</v>
      </c>
      <c r="BR1691" s="17"/>
      <c r="BS1691" s="35"/>
      <c r="BT1691" s="35"/>
      <c r="BU1691" s="1"/>
      <c r="BV1691" s="1"/>
      <c r="BW1691" s="1"/>
      <c r="BX1691" s="1"/>
      <c r="BY1691" s="1"/>
      <c r="BZ1691" s="1"/>
      <c r="CA1691" s="1"/>
      <c r="CB1691" s="1"/>
    </row>
    <row r="1692" s="1" customFormat="1">
      <c r="A1692" s="33" t="s">
        <v>521</v>
      </c>
      <c r="B1692" s="33" t="s">
        <v>70</v>
      </c>
      <c r="C1692" s="33" t="s">
        <v>36</v>
      </c>
      <c r="D1692" s="33" t="s">
        <v>555</v>
      </c>
      <c r="E1692" s="33"/>
      <c r="F1692" s="34" t="s">
        <v>556</v>
      </c>
      <c r="G1692" s="17">
        <f>G1693</f>
        <v>79659.100000000006</v>
      </c>
      <c r="H1692" s="17">
        <f>H1693</f>
        <v>80602.399999999994</v>
      </c>
      <c r="I1692" s="17">
        <f>I1693</f>
        <v>80602.399999999994</v>
      </c>
      <c r="J1692" s="17">
        <f>J1693</f>
        <v>0</v>
      </c>
      <c r="K1692" s="17">
        <f>K1693</f>
        <v>0</v>
      </c>
      <c r="L1692" s="17">
        <f>L1693</f>
        <v>0</v>
      </c>
      <c r="M1692" s="17">
        <f t="shared" si="6369"/>
        <v>79659.100000000006</v>
      </c>
      <c r="N1692" s="17">
        <f t="shared" si="6370"/>
        <v>80602.399999999994</v>
      </c>
      <c r="O1692" s="17">
        <f t="shared" si="6371"/>
        <v>80602.399999999994</v>
      </c>
      <c r="P1692" s="17">
        <f>P1693</f>
        <v>0</v>
      </c>
      <c r="Q1692" s="17">
        <f>Q1693</f>
        <v>0</v>
      </c>
      <c r="R1692" s="17">
        <f>R1693</f>
        <v>0</v>
      </c>
      <c r="S1692" s="17">
        <f>S1693</f>
        <v>0</v>
      </c>
      <c r="T1692" s="17">
        <f>T1693</f>
        <v>0</v>
      </c>
      <c r="U1692" s="17">
        <f>U1693</f>
        <v>0</v>
      </c>
      <c r="V1692" s="17">
        <f>V1693</f>
        <v>0</v>
      </c>
      <c r="W1692" s="17">
        <f>W1693</f>
        <v>0</v>
      </c>
      <c r="X1692" s="17">
        <f>X1693</f>
        <v>0</v>
      </c>
      <c r="Y1692" s="17">
        <f t="shared" si="6363"/>
        <v>79659.100000000006</v>
      </c>
      <c r="Z1692" s="17">
        <f t="shared" si="6364"/>
        <v>80602.399999999994</v>
      </c>
      <c r="AA1692" s="17">
        <f t="shared" si="6365"/>
        <v>80602.399999999994</v>
      </c>
      <c r="AB1692" s="17">
        <f>AB1693</f>
        <v>0</v>
      </c>
      <c r="AC1692" s="17">
        <f>AC1693</f>
        <v>0</v>
      </c>
      <c r="AD1692" s="17">
        <f>AD1693</f>
        <v>0</v>
      </c>
      <c r="AE1692" s="17">
        <f t="shared" si="6366"/>
        <v>79659.100000000006</v>
      </c>
      <c r="AF1692" s="17">
        <f t="shared" si="6367"/>
        <v>80602.399999999994</v>
      </c>
      <c r="AG1692" s="17">
        <f t="shared" si="6368"/>
        <v>80602.399999999994</v>
      </c>
      <c r="AH1692" s="17">
        <f>AH1693</f>
        <v>0</v>
      </c>
      <c r="AI1692" s="17">
        <f>AI1693</f>
        <v>0</v>
      </c>
      <c r="AJ1692" s="17">
        <f>AJ1693</f>
        <v>0</v>
      </c>
      <c r="AK1692" s="17">
        <f>AK1693</f>
        <v>0</v>
      </c>
      <c r="AL1692" s="17">
        <f>AL1693</f>
        <v>0</v>
      </c>
      <c r="AM1692" s="17">
        <f>AM1693</f>
        <v>0</v>
      </c>
      <c r="AN1692" s="17">
        <f>AN1693</f>
        <v>0</v>
      </c>
      <c r="AO1692" s="17">
        <f>AO1693</f>
        <v>0</v>
      </c>
      <c r="AP1692" s="17">
        <f>AP1693</f>
        <v>0</v>
      </c>
      <c r="AQ1692" s="17">
        <f>AQ1693</f>
        <v>0</v>
      </c>
      <c r="AR1692" s="17">
        <f>AR1693</f>
        <v>0</v>
      </c>
      <c r="AS1692" s="17">
        <f>AS1693</f>
        <v>0</v>
      </c>
      <c r="AT1692" s="17">
        <f>AT1693</f>
        <v>0</v>
      </c>
      <c r="AU1692" s="17">
        <f>AU1693</f>
        <v>0</v>
      </c>
      <c r="AV1692" s="17">
        <f>AV1693</f>
        <v>0</v>
      </c>
      <c r="AW1692" s="17">
        <f t="shared" si="6344"/>
        <v>79659.100000000006</v>
      </c>
      <c r="AX1692" s="17">
        <f t="shared" si="6345"/>
        <v>80602.399999999994</v>
      </c>
      <c r="AY1692" s="17">
        <f t="shared" si="6346"/>
        <v>80602.399999999994</v>
      </c>
      <c r="AZ1692" s="17">
        <f>AZ1693</f>
        <v>0</v>
      </c>
      <c r="BA1692" s="17">
        <f t="shared" si="6348"/>
        <v>79659.100000000006</v>
      </c>
      <c r="BB1692" s="17">
        <f t="shared" si="6349"/>
        <v>80602.399999999994</v>
      </c>
      <c r="BC1692" s="17">
        <f t="shared" si="6350"/>
        <v>80602.399999999994</v>
      </c>
      <c r="BD1692" s="17">
        <f>BD1693</f>
        <v>0</v>
      </c>
      <c r="BE1692" s="17">
        <f>BE1693</f>
        <v>0</v>
      </c>
      <c r="BF1692" s="17">
        <f>BF1693</f>
        <v>0</v>
      </c>
      <c r="BG1692" s="17">
        <f>BG1693</f>
        <v>0</v>
      </c>
      <c r="BH1692" s="17">
        <f>BH1693</f>
        <v>0</v>
      </c>
      <c r="BI1692" s="17">
        <f>BI1693</f>
        <v>0</v>
      </c>
      <c r="BJ1692" s="17">
        <f>BJ1693</f>
        <v>0</v>
      </c>
      <c r="BK1692" s="17">
        <f>BK1693</f>
        <v>0</v>
      </c>
      <c r="BL1692" s="17">
        <f>BL1693</f>
        <v>0</v>
      </c>
      <c r="BM1692" s="17">
        <f>BM1693</f>
        <v>0</v>
      </c>
      <c r="BN1692" s="17">
        <f>BN1693</f>
        <v>0</v>
      </c>
      <c r="BO1692" s="17">
        <f t="shared" si="6280"/>
        <v>79659.100000000006</v>
      </c>
      <c r="BP1692" s="17">
        <f t="shared" si="6281"/>
        <v>80602.399999999994</v>
      </c>
      <c r="BQ1692" s="17">
        <f t="shared" si="6282"/>
        <v>80602.399999999994</v>
      </c>
      <c r="BR1692" s="17">
        <f>BR1693</f>
        <v>0</v>
      </c>
      <c r="BS1692" s="35"/>
      <c r="BT1692" s="35"/>
      <c r="BU1692" s="1"/>
      <c r="BV1692" s="1"/>
      <c r="BW1692" s="1"/>
      <c r="BX1692" s="1"/>
      <c r="BY1692" s="1"/>
      <c r="BZ1692" s="1"/>
      <c r="CA1692" s="1"/>
      <c r="CB1692" s="1"/>
    </row>
    <row r="1693" s="1" customFormat="1">
      <c r="A1693" s="33" t="s">
        <v>521</v>
      </c>
      <c r="B1693" s="33" t="s">
        <v>70</v>
      </c>
      <c r="C1693" s="33" t="s">
        <v>36</v>
      </c>
      <c r="D1693" s="33" t="s">
        <v>555</v>
      </c>
      <c r="E1693" s="33" t="s">
        <v>141</v>
      </c>
      <c r="F1693" s="34" t="s">
        <v>142</v>
      </c>
      <c r="G1693" s="17">
        <v>79659.100000000006</v>
      </c>
      <c r="H1693" s="17">
        <v>80602.399999999994</v>
      </c>
      <c r="I1693" s="17">
        <v>80602.399999999994</v>
      </c>
      <c r="J1693" s="17"/>
      <c r="K1693" s="17"/>
      <c r="L1693" s="17"/>
      <c r="M1693" s="17">
        <f t="shared" si="6369"/>
        <v>79659.100000000006</v>
      </c>
      <c r="N1693" s="17">
        <f t="shared" si="6370"/>
        <v>80602.399999999994</v>
      </c>
      <c r="O1693" s="17">
        <f t="shared" si="6371"/>
        <v>80602.399999999994</v>
      </c>
      <c r="P1693" s="17"/>
      <c r="Q1693" s="17"/>
      <c r="R1693" s="17"/>
      <c r="S1693" s="17"/>
      <c r="T1693" s="17"/>
      <c r="U1693" s="17"/>
      <c r="V1693" s="17"/>
      <c r="W1693" s="17"/>
      <c r="X1693" s="17"/>
      <c r="Y1693" s="17">
        <f t="shared" si="6363"/>
        <v>79659.100000000006</v>
      </c>
      <c r="Z1693" s="17">
        <f t="shared" si="6364"/>
        <v>80602.399999999994</v>
      </c>
      <c r="AA1693" s="17">
        <f t="shared" si="6365"/>
        <v>80602.399999999994</v>
      </c>
      <c r="AB1693" s="17"/>
      <c r="AC1693" s="17"/>
      <c r="AD1693" s="17"/>
      <c r="AE1693" s="17">
        <f t="shared" si="6366"/>
        <v>79659.100000000006</v>
      </c>
      <c r="AF1693" s="17">
        <f t="shared" si="6367"/>
        <v>80602.399999999994</v>
      </c>
      <c r="AG1693" s="17">
        <f t="shared" si="6368"/>
        <v>80602.399999999994</v>
      </c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>
        <f t="shared" si="6344"/>
        <v>79659.100000000006</v>
      </c>
      <c r="AX1693" s="17">
        <f t="shared" si="6345"/>
        <v>80602.399999999994</v>
      </c>
      <c r="AY1693" s="17">
        <f t="shared" si="6346"/>
        <v>80602.399999999994</v>
      </c>
      <c r="AZ1693" s="17"/>
      <c r="BA1693" s="17">
        <f t="shared" si="6348"/>
        <v>79659.100000000006</v>
      </c>
      <c r="BB1693" s="17">
        <f t="shared" si="6349"/>
        <v>80602.399999999994</v>
      </c>
      <c r="BC1693" s="17">
        <f t="shared" si="6350"/>
        <v>80602.399999999994</v>
      </c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>
        <f t="shared" si="6280"/>
        <v>79659.100000000006</v>
      </c>
      <c r="BP1693" s="17">
        <f t="shared" si="6281"/>
        <v>80602.399999999994</v>
      </c>
      <c r="BQ1693" s="17">
        <f t="shared" si="6282"/>
        <v>80602.399999999994</v>
      </c>
      <c r="BR1693" s="17"/>
      <c r="BS1693" s="35"/>
      <c r="BT1693" s="35"/>
      <c r="BU1693" s="1"/>
      <c r="BV1693" s="1"/>
      <c r="BW1693" s="1"/>
      <c r="BX1693" s="1"/>
      <c r="BY1693" s="1"/>
      <c r="BZ1693" s="1"/>
      <c r="CA1693" s="1"/>
      <c r="CB1693" s="1"/>
    </row>
    <row r="1694" s="28" customFormat="1">
      <c r="A1694" s="29" t="s">
        <v>521</v>
      </c>
      <c r="B1694" s="29" t="s">
        <v>70</v>
      </c>
      <c r="C1694" s="29" t="s">
        <v>334</v>
      </c>
      <c r="D1694" s="29"/>
      <c r="E1694" s="29"/>
      <c r="F1694" s="30" t="s">
        <v>496</v>
      </c>
      <c r="G1694" s="31">
        <f>G1695</f>
        <v>74133.300000000003</v>
      </c>
      <c r="H1694" s="31">
        <f>H1695</f>
        <v>56592.099999999999</v>
      </c>
      <c r="I1694" s="31">
        <f>I1695</f>
        <v>72597.699999999997</v>
      </c>
      <c r="J1694" s="31">
        <f>J1695</f>
        <v>0</v>
      </c>
      <c r="K1694" s="31">
        <f>K1695</f>
        <v>0</v>
      </c>
      <c r="L1694" s="31">
        <f>L1695</f>
        <v>0</v>
      </c>
      <c r="M1694" s="31">
        <f t="shared" si="6369"/>
        <v>74133.300000000003</v>
      </c>
      <c r="N1694" s="31">
        <f t="shared" si="6370"/>
        <v>56592.099999999999</v>
      </c>
      <c r="O1694" s="31">
        <f t="shared" si="6371"/>
        <v>72597.699999999997</v>
      </c>
      <c r="P1694" s="31">
        <f>P1695</f>
        <v>0</v>
      </c>
      <c r="Q1694" s="31">
        <f>Q1695</f>
        <v>0</v>
      </c>
      <c r="R1694" s="31">
        <f>R1695</f>
        <v>0</v>
      </c>
      <c r="S1694" s="31">
        <f>S1695</f>
        <v>549.66530999999998</v>
      </c>
      <c r="T1694" s="31">
        <f>T1695</f>
        <v>0</v>
      </c>
      <c r="U1694" s="31">
        <f>U1695</f>
        <v>0</v>
      </c>
      <c r="V1694" s="31">
        <f>V1695</f>
        <v>0</v>
      </c>
      <c r="W1694" s="31">
        <f>W1695</f>
        <v>0</v>
      </c>
      <c r="X1694" s="31">
        <f>X1695</f>
        <v>0</v>
      </c>
      <c r="Y1694" s="31">
        <f t="shared" si="6363"/>
        <v>74682.96531</v>
      </c>
      <c r="Z1694" s="31">
        <f t="shared" si="6364"/>
        <v>56592.099999999999</v>
      </c>
      <c r="AA1694" s="31">
        <f t="shared" si="6365"/>
        <v>72597.699999999997</v>
      </c>
      <c r="AB1694" s="31">
        <f>AB1695</f>
        <v>0</v>
      </c>
      <c r="AC1694" s="31">
        <f>AC1695</f>
        <v>0</v>
      </c>
      <c r="AD1694" s="31">
        <f>AD1695</f>
        <v>0</v>
      </c>
      <c r="AE1694" s="31">
        <f t="shared" si="6366"/>
        <v>74682.96531</v>
      </c>
      <c r="AF1694" s="31">
        <f t="shared" si="6367"/>
        <v>56592.099999999999</v>
      </c>
      <c r="AG1694" s="31">
        <f t="shared" si="6368"/>
        <v>72597.699999999997</v>
      </c>
      <c r="AH1694" s="31">
        <f>AH1695</f>
        <v>0</v>
      </c>
      <c r="AI1694" s="31">
        <f>AI1695</f>
        <v>0</v>
      </c>
      <c r="AJ1694" s="31">
        <f>AJ1695</f>
        <v>0</v>
      </c>
      <c r="AK1694" s="31">
        <f>AK1695</f>
        <v>0</v>
      </c>
      <c r="AL1694" s="31">
        <f>AL1695</f>
        <v>0</v>
      </c>
      <c r="AM1694" s="31">
        <f>AM1695</f>
        <v>0</v>
      </c>
      <c r="AN1694" s="31">
        <f>AN1695</f>
        <v>0</v>
      </c>
      <c r="AO1694" s="31">
        <f>AO1695</f>
        <v>0</v>
      </c>
      <c r="AP1694" s="31">
        <f>AP1695</f>
        <v>0</v>
      </c>
      <c r="AQ1694" s="31">
        <f>AQ1695</f>
        <v>0</v>
      </c>
      <c r="AR1694" s="31">
        <f>AR1695</f>
        <v>0</v>
      </c>
      <c r="AS1694" s="31">
        <f>AS1695</f>
        <v>0</v>
      </c>
      <c r="AT1694" s="31">
        <f>AT1695</f>
        <v>0</v>
      </c>
      <c r="AU1694" s="31">
        <f>AU1695</f>
        <v>0</v>
      </c>
      <c r="AV1694" s="31">
        <f>AV1695</f>
        <v>0</v>
      </c>
      <c r="AW1694" s="31">
        <f t="shared" si="6344"/>
        <v>74682.96531</v>
      </c>
      <c r="AX1694" s="31">
        <f t="shared" si="6345"/>
        <v>56592.099999999999</v>
      </c>
      <c r="AY1694" s="31">
        <f t="shared" si="6346"/>
        <v>72597.699999999997</v>
      </c>
      <c r="AZ1694" s="31">
        <f>AZ1695</f>
        <v>0</v>
      </c>
      <c r="BA1694" s="31">
        <f t="shared" si="6348"/>
        <v>74682.96531</v>
      </c>
      <c r="BB1694" s="31">
        <f t="shared" si="6349"/>
        <v>56592.099999999999</v>
      </c>
      <c r="BC1694" s="31">
        <f t="shared" si="6350"/>
        <v>72597.699999999997</v>
      </c>
      <c r="BD1694" s="31">
        <f>BD1695</f>
        <v>0</v>
      </c>
      <c r="BE1694" s="31">
        <f>BE1695</f>
        <v>13201.99</v>
      </c>
      <c r="BF1694" s="31">
        <f>BF1695</f>
        <v>475.43700000000001</v>
      </c>
      <c r="BG1694" s="31">
        <f>BG1695</f>
        <v>0</v>
      </c>
      <c r="BH1694" s="31">
        <f>BH1695</f>
        <v>0</v>
      </c>
      <c r="BI1694" s="31">
        <f>BI1695</f>
        <v>0</v>
      </c>
      <c r="BJ1694" s="31">
        <f>BJ1695</f>
        <v>0</v>
      </c>
      <c r="BK1694" s="31">
        <f>BK1695</f>
        <v>0</v>
      </c>
      <c r="BL1694" s="31">
        <f>BL1695</f>
        <v>0</v>
      </c>
      <c r="BM1694" s="31">
        <f>BM1695</f>
        <v>0</v>
      </c>
      <c r="BN1694" s="31">
        <f>BN1695</f>
        <v>0</v>
      </c>
      <c r="BO1694" s="31">
        <f t="shared" si="6280"/>
        <v>88360.39231000001</v>
      </c>
      <c r="BP1694" s="31">
        <f t="shared" si="6281"/>
        <v>56592.099999999999</v>
      </c>
      <c r="BQ1694" s="31">
        <f t="shared" si="6282"/>
        <v>72597.699999999997</v>
      </c>
      <c r="BR1694" s="31">
        <f>BR1695</f>
        <v>0</v>
      </c>
      <c r="BS1694" s="32"/>
      <c r="BT1694" s="32"/>
      <c r="BU1694" s="28"/>
      <c r="BV1694" s="28"/>
      <c r="BW1694" s="28"/>
      <c r="BX1694" s="28"/>
      <c r="BY1694" s="28"/>
      <c r="BZ1694" s="28"/>
      <c r="CA1694" s="28"/>
      <c r="CB1694" s="28"/>
    </row>
    <row r="1695" s="1" customFormat="1">
      <c r="A1695" s="33" t="s">
        <v>521</v>
      </c>
      <c r="B1695" s="33" t="s">
        <v>70</v>
      </c>
      <c r="C1695" s="33" t="s">
        <v>334</v>
      </c>
      <c r="D1695" s="33" t="s">
        <v>457</v>
      </c>
      <c r="E1695" s="33"/>
      <c r="F1695" s="34" t="s">
        <v>458</v>
      </c>
      <c r="G1695" s="17">
        <f>G1696+G1704</f>
        <v>74133.300000000003</v>
      </c>
      <c r="H1695" s="17">
        <f>H1696+H1704</f>
        <v>56592.099999999999</v>
      </c>
      <c r="I1695" s="17">
        <f>I1696+I1704</f>
        <v>72597.699999999997</v>
      </c>
      <c r="J1695" s="17">
        <f>J1696+J1704</f>
        <v>0</v>
      </c>
      <c r="K1695" s="17">
        <f>K1696+K1704</f>
        <v>0</v>
      </c>
      <c r="L1695" s="17">
        <f>L1696+L1704</f>
        <v>0</v>
      </c>
      <c r="M1695" s="17">
        <f t="shared" si="6369"/>
        <v>74133.300000000003</v>
      </c>
      <c r="N1695" s="17">
        <f t="shared" si="6370"/>
        <v>56592.099999999999</v>
      </c>
      <c r="O1695" s="17">
        <f t="shared" si="6371"/>
        <v>72597.699999999997</v>
      </c>
      <c r="P1695" s="17">
        <f>P1696+P1704</f>
        <v>0</v>
      </c>
      <c r="Q1695" s="17">
        <f>Q1696+Q1704</f>
        <v>0</v>
      </c>
      <c r="R1695" s="17">
        <f>R1696+R1704</f>
        <v>0</v>
      </c>
      <c r="S1695" s="17">
        <f>S1696+S1704</f>
        <v>549.66530999999998</v>
      </c>
      <c r="T1695" s="17">
        <f>T1696+T1704</f>
        <v>0</v>
      </c>
      <c r="U1695" s="17">
        <f>U1696+U1704</f>
        <v>0</v>
      </c>
      <c r="V1695" s="17">
        <f>V1696+V1704</f>
        <v>0</v>
      </c>
      <c r="W1695" s="17">
        <f>W1696+W1704</f>
        <v>0</v>
      </c>
      <c r="X1695" s="17">
        <f>X1696+X1704</f>
        <v>0</v>
      </c>
      <c r="Y1695" s="17">
        <f t="shared" si="6363"/>
        <v>74682.96531</v>
      </c>
      <c r="Z1695" s="17">
        <f t="shared" si="6364"/>
        <v>56592.099999999999</v>
      </c>
      <c r="AA1695" s="17">
        <f t="shared" si="6365"/>
        <v>72597.699999999997</v>
      </c>
      <c r="AB1695" s="17">
        <f>AB1696+AB1704</f>
        <v>0</v>
      </c>
      <c r="AC1695" s="17">
        <f>AC1696+AC1704</f>
        <v>0</v>
      </c>
      <c r="AD1695" s="17">
        <f>AD1696+AD1704</f>
        <v>0</v>
      </c>
      <c r="AE1695" s="17">
        <f t="shared" si="6366"/>
        <v>74682.96531</v>
      </c>
      <c r="AF1695" s="17">
        <f t="shared" si="6367"/>
        <v>56592.099999999999</v>
      </c>
      <c r="AG1695" s="17">
        <f t="shared" si="6368"/>
        <v>72597.699999999997</v>
      </c>
      <c r="AH1695" s="17">
        <f>AH1696+AH1704</f>
        <v>0</v>
      </c>
      <c r="AI1695" s="17">
        <f>AI1696+AI1704</f>
        <v>0</v>
      </c>
      <c r="AJ1695" s="17">
        <f>AJ1696+AJ1704</f>
        <v>0</v>
      </c>
      <c r="AK1695" s="17">
        <f>AK1696+AK1704</f>
        <v>0</v>
      </c>
      <c r="AL1695" s="17">
        <f>AL1696+AL1704</f>
        <v>0</v>
      </c>
      <c r="AM1695" s="17">
        <f>AM1696+AM1704</f>
        <v>0</v>
      </c>
      <c r="AN1695" s="17">
        <f>AN1696+AN1704</f>
        <v>0</v>
      </c>
      <c r="AO1695" s="17">
        <f>AO1696+AO1704</f>
        <v>0</v>
      </c>
      <c r="AP1695" s="17">
        <f>AP1696+AP1704</f>
        <v>0</v>
      </c>
      <c r="AQ1695" s="17">
        <f>AQ1696+AQ1704</f>
        <v>0</v>
      </c>
      <c r="AR1695" s="17">
        <f>AR1696+AR1704</f>
        <v>0</v>
      </c>
      <c r="AS1695" s="17">
        <f>AS1696+AS1704</f>
        <v>0</v>
      </c>
      <c r="AT1695" s="17">
        <f>AT1696+AT1704</f>
        <v>0</v>
      </c>
      <c r="AU1695" s="17">
        <f>AU1696+AU1704</f>
        <v>0</v>
      </c>
      <c r="AV1695" s="17">
        <f>AV1696+AV1704</f>
        <v>0</v>
      </c>
      <c r="AW1695" s="17">
        <f t="shared" si="6344"/>
        <v>74682.96531</v>
      </c>
      <c r="AX1695" s="17">
        <f t="shared" si="6345"/>
        <v>56592.099999999999</v>
      </c>
      <c r="AY1695" s="17">
        <f t="shared" si="6346"/>
        <v>72597.699999999997</v>
      </c>
      <c r="AZ1695" s="17">
        <f>AZ1696+AZ1704</f>
        <v>0</v>
      </c>
      <c r="BA1695" s="17">
        <f t="shared" si="6348"/>
        <v>74682.96531</v>
      </c>
      <c r="BB1695" s="17">
        <f t="shared" si="6349"/>
        <v>56592.099999999999</v>
      </c>
      <c r="BC1695" s="17">
        <f t="shared" si="6350"/>
        <v>72597.699999999997</v>
      </c>
      <c r="BD1695" s="17">
        <f>BD1696+BD1704</f>
        <v>0</v>
      </c>
      <c r="BE1695" s="17">
        <f>BE1696+BE1704</f>
        <v>13201.99</v>
      </c>
      <c r="BF1695" s="17">
        <f>BF1696+BF1704</f>
        <v>475.43700000000001</v>
      </c>
      <c r="BG1695" s="17">
        <f>BG1696+BG1704</f>
        <v>0</v>
      </c>
      <c r="BH1695" s="17">
        <f>BH1696+BH1704</f>
        <v>0</v>
      </c>
      <c r="BI1695" s="17">
        <f>BI1696+BI1704</f>
        <v>0</v>
      </c>
      <c r="BJ1695" s="17">
        <f>BJ1696+BJ1704</f>
        <v>0</v>
      </c>
      <c r="BK1695" s="17">
        <f>BK1696+BK1704</f>
        <v>0</v>
      </c>
      <c r="BL1695" s="17">
        <f>BL1696+BL1704</f>
        <v>0</v>
      </c>
      <c r="BM1695" s="17">
        <f>BM1696+BM1704</f>
        <v>0</v>
      </c>
      <c r="BN1695" s="17">
        <f>BN1696+BN1704</f>
        <v>0</v>
      </c>
      <c r="BO1695" s="17">
        <f t="shared" si="6280"/>
        <v>88360.39231000001</v>
      </c>
      <c r="BP1695" s="17">
        <f t="shared" si="6281"/>
        <v>56592.099999999999</v>
      </c>
      <c r="BQ1695" s="17">
        <f t="shared" si="6282"/>
        <v>72597.699999999997</v>
      </c>
      <c r="BR1695" s="17">
        <f>BR1696+BR1704</f>
        <v>0</v>
      </c>
      <c r="BS1695" s="35"/>
      <c r="BT1695" s="35"/>
      <c r="BU1695" s="1"/>
      <c r="BV1695" s="1"/>
      <c r="BW1695" s="1"/>
      <c r="BX1695" s="1"/>
      <c r="BY1695" s="1"/>
      <c r="BZ1695" s="1"/>
      <c r="CA1695" s="1"/>
      <c r="CB1695" s="1"/>
    </row>
    <row r="1696" s="1" customFormat="1">
      <c r="A1696" s="33" t="s">
        <v>521</v>
      </c>
      <c r="B1696" s="33" t="s">
        <v>70</v>
      </c>
      <c r="C1696" s="33" t="s">
        <v>334</v>
      </c>
      <c r="D1696" s="33" t="s">
        <v>459</v>
      </c>
      <c r="E1696" s="33"/>
      <c r="F1696" s="34" t="s">
        <v>87</v>
      </c>
      <c r="G1696" s="17">
        <f>G1697</f>
        <v>18191</v>
      </c>
      <c r="H1696" s="17">
        <f>H1697</f>
        <v>0</v>
      </c>
      <c r="I1696" s="17">
        <f>I1697</f>
        <v>0</v>
      </c>
      <c r="J1696" s="17">
        <f>J1697</f>
        <v>0</v>
      </c>
      <c r="K1696" s="17">
        <f>K1697</f>
        <v>0</v>
      </c>
      <c r="L1696" s="17">
        <f>L1697</f>
        <v>0</v>
      </c>
      <c r="M1696" s="17">
        <f t="shared" si="6369"/>
        <v>18191</v>
      </c>
      <c r="N1696" s="17">
        <f t="shared" si="6370"/>
        <v>0</v>
      </c>
      <c r="O1696" s="17">
        <f t="shared" si="6371"/>
        <v>0</v>
      </c>
      <c r="P1696" s="17">
        <f>P1697</f>
        <v>0</v>
      </c>
      <c r="Q1696" s="17">
        <f>Q1697</f>
        <v>0</v>
      </c>
      <c r="R1696" s="17">
        <f>R1697</f>
        <v>0</v>
      </c>
      <c r="S1696" s="17">
        <f>S1697</f>
        <v>0</v>
      </c>
      <c r="T1696" s="17">
        <f>T1697</f>
        <v>0</v>
      </c>
      <c r="U1696" s="17">
        <f>U1697</f>
        <v>0</v>
      </c>
      <c r="V1696" s="17">
        <f>V1697</f>
        <v>0</v>
      </c>
      <c r="W1696" s="17">
        <f>W1697</f>
        <v>0</v>
      </c>
      <c r="X1696" s="17">
        <f>X1697</f>
        <v>0</v>
      </c>
      <c r="Y1696" s="17">
        <f t="shared" si="6363"/>
        <v>18191</v>
      </c>
      <c r="Z1696" s="17">
        <f t="shared" si="6364"/>
        <v>0</v>
      </c>
      <c r="AA1696" s="17">
        <f t="shared" si="6365"/>
        <v>0</v>
      </c>
      <c r="AB1696" s="17">
        <f>AB1697</f>
        <v>0</v>
      </c>
      <c r="AC1696" s="17">
        <f>AC1697</f>
        <v>0</v>
      </c>
      <c r="AD1696" s="17">
        <f>AD1697</f>
        <v>0</v>
      </c>
      <c r="AE1696" s="17">
        <f t="shared" si="6366"/>
        <v>18191</v>
      </c>
      <c r="AF1696" s="17">
        <f t="shared" si="6367"/>
        <v>0</v>
      </c>
      <c r="AG1696" s="17">
        <f t="shared" si="6368"/>
        <v>0</v>
      </c>
      <c r="AH1696" s="17">
        <f>AH1697</f>
        <v>0</v>
      </c>
      <c r="AI1696" s="17">
        <f>AI1697</f>
        <v>0</v>
      </c>
      <c r="AJ1696" s="17">
        <f>AJ1697</f>
        <v>0</v>
      </c>
      <c r="AK1696" s="17">
        <f>AK1697</f>
        <v>0</v>
      </c>
      <c r="AL1696" s="17">
        <f>AL1697</f>
        <v>0</v>
      </c>
      <c r="AM1696" s="17">
        <f>AM1697</f>
        <v>0</v>
      </c>
      <c r="AN1696" s="17">
        <f>AN1697</f>
        <v>0</v>
      </c>
      <c r="AO1696" s="17">
        <f>AO1697</f>
        <v>0</v>
      </c>
      <c r="AP1696" s="17">
        <f>AP1697</f>
        <v>0</v>
      </c>
      <c r="AQ1696" s="17">
        <f>AQ1697</f>
        <v>0</v>
      </c>
      <c r="AR1696" s="17">
        <f>AR1697</f>
        <v>0</v>
      </c>
      <c r="AS1696" s="17">
        <f>AS1697</f>
        <v>0</v>
      </c>
      <c r="AT1696" s="17">
        <f>AT1697</f>
        <v>0</v>
      </c>
      <c r="AU1696" s="17">
        <f>AU1697</f>
        <v>0</v>
      </c>
      <c r="AV1696" s="17">
        <f>AV1697</f>
        <v>0</v>
      </c>
      <c r="AW1696" s="17">
        <f t="shared" si="6344"/>
        <v>18191</v>
      </c>
      <c r="AX1696" s="17">
        <f t="shared" si="6345"/>
        <v>0</v>
      </c>
      <c r="AY1696" s="17">
        <f t="shared" si="6346"/>
        <v>0</v>
      </c>
      <c r="AZ1696" s="17">
        <f>AZ1697</f>
        <v>0</v>
      </c>
      <c r="BA1696" s="17">
        <f t="shared" si="6348"/>
        <v>18191</v>
      </c>
      <c r="BB1696" s="17">
        <f t="shared" si="6349"/>
        <v>0</v>
      </c>
      <c r="BC1696" s="17">
        <f t="shared" si="6350"/>
        <v>0</v>
      </c>
      <c r="BD1696" s="17">
        <f>BD1697</f>
        <v>0</v>
      </c>
      <c r="BE1696" s="17">
        <f>BE1697</f>
        <v>13201.99</v>
      </c>
      <c r="BF1696" s="17">
        <f>BF1697</f>
        <v>0</v>
      </c>
      <c r="BG1696" s="17">
        <f>BG1697</f>
        <v>0</v>
      </c>
      <c r="BH1696" s="17">
        <f>BH1697</f>
        <v>0</v>
      </c>
      <c r="BI1696" s="17">
        <f>BI1697</f>
        <v>0</v>
      </c>
      <c r="BJ1696" s="17">
        <f>BJ1697</f>
        <v>0</v>
      </c>
      <c r="BK1696" s="17">
        <f>BK1697</f>
        <v>0</v>
      </c>
      <c r="BL1696" s="17">
        <f>BL1697</f>
        <v>0</v>
      </c>
      <c r="BM1696" s="17">
        <f>BM1697</f>
        <v>0</v>
      </c>
      <c r="BN1696" s="17">
        <f>BN1697</f>
        <v>0</v>
      </c>
      <c r="BO1696" s="17">
        <f t="shared" si="6280"/>
        <v>31392.989999999998</v>
      </c>
      <c r="BP1696" s="17">
        <f t="shared" si="6281"/>
        <v>0</v>
      </c>
      <c r="BQ1696" s="17">
        <f t="shared" si="6282"/>
        <v>0</v>
      </c>
      <c r="BR1696" s="17">
        <f>BR1697</f>
        <v>0</v>
      </c>
      <c r="BS1696" s="35"/>
      <c r="BT1696" s="35"/>
      <c r="BU1696" s="1"/>
      <c r="BV1696" s="1"/>
      <c r="BW1696" s="1"/>
      <c r="BX1696" s="1"/>
      <c r="BY1696" s="1"/>
      <c r="BZ1696" s="1"/>
      <c r="CA1696" s="1"/>
      <c r="CB1696" s="1"/>
    </row>
    <row r="1697" s="1" customFormat="1">
      <c r="A1697" s="33" t="s">
        <v>521</v>
      </c>
      <c r="B1697" s="33" t="s">
        <v>70</v>
      </c>
      <c r="C1697" s="33" t="s">
        <v>334</v>
      </c>
      <c r="D1697" s="33" t="s">
        <v>557</v>
      </c>
      <c r="E1697" s="33"/>
      <c r="F1697" s="34" t="s">
        <v>558</v>
      </c>
      <c r="G1697" s="17">
        <f>G1700+G1702</f>
        <v>18191</v>
      </c>
      <c r="H1697" s="17">
        <f>H1700+H1702</f>
        <v>0</v>
      </c>
      <c r="I1697" s="17">
        <f>I1700+I1702</f>
        <v>0</v>
      </c>
      <c r="J1697" s="17">
        <f>J1700+J1702</f>
        <v>0</v>
      </c>
      <c r="K1697" s="17">
        <f>K1700+K1702</f>
        <v>0</v>
      </c>
      <c r="L1697" s="17">
        <f>L1700+L1702</f>
        <v>0</v>
      </c>
      <c r="M1697" s="17">
        <f t="shared" si="6369"/>
        <v>18191</v>
      </c>
      <c r="N1697" s="17">
        <f t="shared" si="6370"/>
        <v>0</v>
      </c>
      <c r="O1697" s="17">
        <f t="shared" si="6371"/>
        <v>0</v>
      </c>
      <c r="P1697" s="17">
        <f>P1700+P1702</f>
        <v>0</v>
      </c>
      <c r="Q1697" s="17">
        <f>Q1700+Q1702</f>
        <v>0</v>
      </c>
      <c r="R1697" s="17">
        <f>R1700+R1702</f>
        <v>0</v>
      </c>
      <c r="S1697" s="17">
        <f>S1700+S1702</f>
        <v>0</v>
      </c>
      <c r="T1697" s="17">
        <f>T1700+T1702</f>
        <v>0</v>
      </c>
      <c r="U1697" s="17">
        <f>U1700+U1702</f>
        <v>0</v>
      </c>
      <c r="V1697" s="17">
        <f>V1700+V1702</f>
        <v>0</v>
      </c>
      <c r="W1697" s="17">
        <f>W1700+W1702</f>
        <v>0</v>
      </c>
      <c r="X1697" s="17">
        <f>X1700+X1702</f>
        <v>0</v>
      </c>
      <c r="Y1697" s="17">
        <f t="shared" si="6363"/>
        <v>18191</v>
      </c>
      <c r="Z1697" s="17">
        <f t="shared" si="6364"/>
        <v>0</v>
      </c>
      <c r="AA1697" s="17">
        <f t="shared" si="6365"/>
        <v>0</v>
      </c>
      <c r="AB1697" s="17">
        <f>AB1700+AB1702</f>
        <v>0</v>
      </c>
      <c r="AC1697" s="17">
        <f>AC1700+AC1702</f>
        <v>0</v>
      </c>
      <c r="AD1697" s="17">
        <f>AD1700+AD1702</f>
        <v>0</v>
      </c>
      <c r="AE1697" s="17">
        <f t="shared" si="6366"/>
        <v>18191</v>
      </c>
      <c r="AF1697" s="17">
        <f t="shared" si="6367"/>
        <v>0</v>
      </c>
      <c r="AG1697" s="17">
        <f t="shared" si="6368"/>
        <v>0</v>
      </c>
      <c r="AH1697" s="17">
        <f>AH1700+AH1702</f>
        <v>0</v>
      </c>
      <c r="AI1697" s="17">
        <f>AI1700+AI1702</f>
        <v>0</v>
      </c>
      <c r="AJ1697" s="17">
        <f>AJ1700+AJ1702</f>
        <v>0</v>
      </c>
      <c r="AK1697" s="17">
        <f>AK1700+AK1702</f>
        <v>0</v>
      </c>
      <c r="AL1697" s="17">
        <f>AL1700+AL1702</f>
        <v>0</v>
      </c>
      <c r="AM1697" s="17">
        <f>AM1700+AM1702</f>
        <v>0</v>
      </c>
      <c r="AN1697" s="17">
        <f>AN1700+AN1702</f>
        <v>0</v>
      </c>
      <c r="AO1697" s="17">
        <f>AO1700+AO1702</f>
        <v>0</v>
      </c>
      <c r="AP1697" s="17">
        <f>AP1700+AP1702</f>
        <v>0</v>
      </c>
      <c r="AQ1697" s="17">
        <f>AQ1700+AQ1702</f>
        <v>0</v>
      </c>
      <c r="AR1697" s="17">
        <f>AR1700+AR1702</f>
        <v>0</v>
      </c>
      <c r="AS1697" s="17">
        <f>AS1700+AS1702</f>
        <v>0</v>
      </c>
      <c r="AT1697" s="17">
        <f>AT1700+AT1702</f>
        <v>0</v>
      </c>
      <c r="AU1697" s="17">
        <f>AU1700+AU1702</f>
        <v>0</v>
      </c>
      <c r="AV1697" s="17">
        <f>AV1700+AV1702</f>
        <v>0</v>
      </c>
      <c r="AW1697" s="17">
        <f t="shared" si="6344"/>
        <v>18191</v>
      </c>
      <c r="AX1697" s="17">
        <f t="shared" si="6345"/>
        <v>0</v>
      </c>
      <c r="AY1697" s="17">
        <f t="shared" si="6346"/>
        <v>0</v>
      </c>
      <c r="AZ1697" s="17">
        <f>AZ1700+AZ1702</f>
        <v>0</v>
      </c>
      <c r="BA1697" s="17">
        <f t="shared" si="6348"/>
        <v>18191</v>
      </c>
      <c r="BB1697" s="17">
        <f t="shared" si="6349"/>
        <v>0</v>
      </c>
      <c r="BC1697" s="17">
        <f t="shared" si="6350"/>
        <v>0</v>
      </c>
      <c r="BD1697" s="17">
        <f>BD1700+BD1702+BD1698</f>
        <v>0</v>
      </c>
      <c r="BE1697" s="17">
        <f>BE1700+BE1702+BE1698</f>
        <v>13201.99</v>
      </c>
      <c r="BF1697" s="17">
        <f>BF1700+BF1702+BF1698</f>
        <v>0</v>
      </c>
      <c r="BG1697" s="17">
        <f>BG1700+BG1702+BG1698</f>
        <v>0</v>
      </c>
      <c r="BH1697" s="17">
        <f>BH1700+BH1702+BH1698</f>
        <v>0</v>
      </c>
      <c r="BI1697" s="17">
        <f>BI1700+BI1702+BI1698</f>
        <v>0</v>
      </c>
      <c r="BJ1697" s="17">
        <f>BJ1700+BJ1702+BJ1698</f>
        <v>0</v>
      </c>
      <c r="BK1697" s="17">
        <f>BK1700+BK1702+BK1698</f>
        <v>0</v>
      </c>
      <c r="BL1697" s="17">
        <f>BL1700+BL1702+BL1698</f>
        <v>0</v>
      </c>
      <c r="BM1697" s="17">
        <f>BM1700+BM1702+BM1698</f>
        <v>0</v>
      </c>
      <c r="BN1697" s="17">
        <f>BN1700+BN1702+BN1698</f>
        <v>0</v>
      </c>
      <c r="BO1697" s="17">
        <f t="shared" si="6280"/>
        <v>31392.989999999998</v>
      </c>
      <c r="BP1697" s="17">
        <f t="shared" si="6281"/>
        <v>0</v>
      </c>
      <c r="BQ1697" s="17">
        <f t="shared" si="6282"/>
        <v>0</v>
      </c>
      <c r="BR1697" s="17">
        <f>BR1700+BR1702+BR1698</f>
        <v>0</v>
      </c>
      <c r="BS1697" s="35"/>
      <c r="BT1697" s="35"/>
      <c r="BU1697" s="1"/>
      <c r="BV1697" s="1"/>
      <c r="BW1697" s="1"/>
      <c r="BX1697" s="1"/>
      <c r="BY1697" s="1"/>
      <c r="BZ1697" s="1"/>
      <c r="CA1697" s="1"/>
      <c r="CB1697" s="1"/>
    </row>
    <row r="1698" s="1" customFormat="1">
      <c r="A1698" s="33" t="s">
        <v>521</v>
      </c>
      <c r="B1698" s="33" t="s">
        <v>70</v>
      </c>
      <c r="C1698" s="33" t="s">
        <v>334</v>
      </c>
      <c r="D1698" s="33" t="s">
        <v>559</v>
      </c>
      <c r="E1698" s="33"/>
      <c r="F1698" s="34" t="s">
        <v>560</v>
      </c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>
        <f>BD1699</f>
        <v>0</v>
      </c>
      <c r="BE1698" s="17">
        <f>BE1699</f>
        <v>13201.99</v>
      </c>
      <c r="BF1698" s="17">
        <f>BF1699</f>
        <v>0</v>
      </c>
      <c r="BG1698" s="17">
        <f>BG1699</f>
        <v>0</v>
      </c>
      <c r="BH1698" s="17">
        <f>BH1699</f>
        <v>0</v>
      </c>
      <c r="BI1698" s="17">
        <f>BI1699</f>
        <v>0</v>
      </c>
      <c r="BJ1698" s="17">
        <f>BJ1699</f>
        <v>0</v>
      </c>
      <c r="BK1698" s="17">
        <f>BK1699</f>
        <v>0</v>
      </c>
      <c r="BL1698" s="17">
        <f>BL1699</f>
        <v>0</v>
      </c>
      <c r="BM1698" s="17">
        <f>BM1699</f>
        <v>0</v>
      </c>
      <c r="BN1698" s="17">
        <f>BN1699</f>
        <v>0</v>
      </c>
      <c r="BO1698" s="17">
        <f t="shared" si="6280"/>
        <v>13201.99</v>
      </c>
      <c r="BP1698" s="17">
        <f t="shared" si="6281"/>
        <v>0</v>
      </c>
      <c r="BQ1698" s="17">
        <f t="shared" si="6282"/>
        <v>0</v>
      </c>
      <c r="BR1698" s="17">
        <f>BR1699</f>
        <v>0</v>
      </c>
      <c r="BS1698" s="35"/>
      <c r="BT1698" s="35"/>
      <c r="BU1698" s="1"/>
      <c r="BV1698" s="1"/>
      <c r="BW1698" s="1"/>
      <c r="BX1698" s="1"/>
      <c r="BY1698" s="1"/>
      <c r="BZ1698" s="1"/>
      <c r="CA1698" s="1"/>
      <c r="CB1698" s="1"/>
    </row>
    <row r="1699" s="1" customFormat="1">
      <c r="A1699" s="33" t="s">
        <v>521</v>
      </c>
      <c r="B1699" s="33" t="s">
        <v>70</v>
      </c>
      <c r="C1699" s="33" t="s">
        <v>334</v>
      </c>
      <c r="D1699" s="33" t="s">
        <v>559</v>
      </c>
      <c r="E1699" s="33" t="s">
        <v>92</v>
      </c>
      <c r="F1699" s="34" t="s">
        <v>93</v>
      </c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>
        <v>13201.99</v>
      </c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>
        <f t="shared" si="6280"/>
        <v>13201.99</v>
      </c>
      <c r="BP1699" s="17">
        <f t="shared" si="6281"/>
        <v>0</v>
      </c>
      <c r="BQ1699" s="17">
        <f t="shared" si="6282"/>
        <v>0</v>
      </c>
      <c r="BR1699" s="17"/>
      <c r="BS1699" s="35"/>
      <c r="BT1699" s="35"/>
      <c r="BU1699" s="1"/>
      <c r="BV1699" s="1"/>
      <c r="BW1699" s="1"/>
      <c r="BX1699" s="1"/>
      <c r="BY1699" s="1"/>
      <c r="BZ1699" s="1"/>
      <c r="CA1699" s="1"/>
      <c r="CB1699" s="1"/>
    </row>
    <row r="1700" s="1" customFormat="1">
      <c r="A1700" s="33" t="s">
        <v>521</v>
      </c>
      <c r="B1700" s="33" t="s">
        <v>70</v>
      </c>
      <c r="C1700" s="33" t="s">
        <v>334</v>
      </c>
      <c r="D1700" s="33" t="s">
        <v>561</v>
      </c>
      <c r="E1700" s="33"/>
      <c r="F1700" s="34" t="s">
        <v>562</v>
      </c>
      <c r="G1700" s="17">
        <f>G1701</f>
        <v>8990</v>
      </c>
      <c r="H1700" s="17">
        <f>H1701</f>
        <v>0</v>
      </c>
      <c r="I1700" s="17">
        <f>I1701</f>
        <v>0</v>
      </c>
      <c r="J1700" s="17">
        <f>J1701</f>
        <v>0</v>
      </c>
      <c r="K1700" s="17">
        <f>K1701</f>
        <v>0</v>
      </c>
      <c r="L1700" s="17">
        <f>L1701</f>
        <v>0</v>
      </c>
      <c r="M1700" s="17">
        <f t="shared" si="6369"/>
        <v>8990</v>
      </c>
      <c r="N1700" s="17">
        <f t="shared" si="6370"/>
        <v>0</v>
      </c>
      <c r="O1700" s="17">
        <f t="shared" si="6371"/>
        <v>0</v>
      </c>
      <c r="P1700" s="17">
        <f>P1701</f>
        <v>0</v>
      </c>
      <c r="Q1700" s="17">
        <f>Q1701</f>
        <v>0</v>
      </c>
      <c r="R1700" s="17">
        <f>R1701</f>
        <v>0</v>
      </c>
      <c r="S1700" s="17">
        <f>S1701</f>
        <v>0</v>
      </c>
      <c r="T1700" s="17">
        <f>T1701</f>
        <v>0</v>
      </c>
      <c r="U1700" s="17">
        <f>U1701</f>
        <v>0</v>
      </c>
      <c r="V1700" s="17">
        <f>V1701</f>
        <v>0</v>
      </c>
      <c r="W1700" s="17">
        <f>W1701</f>
        <v>0</v>
      </c>
      <c r="X1700" s="17">
        <f>X1701</f>
        <v>0</v>
      </c>
      <c r="Y1700" s="17">
        <f t="shared" si="6363"/>
        <v>8990</v>
      </c>
      <c r="Z1700" s="17">
        <f t="shared" si="6364"/>
        <v>0</v>
      </c>
      <c r="AA1700" s="17">
        <f t="shared" si="6365"/>
        <v>0</v>
      </c>
      <c r="AB1700" s="17">
        <f>AB1701</f>
        <v>0</v>
      </c>
      <c r="AC1700" s="17">
        <f>AC1701</f>
        <v>0</v>
      </c>
      <c r="AD1700" s="17">
        <f>AD1701</f>
        <v>0</v>
      </c>
      <c r="AE1700" s="17">
        <f t="shared" si="6366"/>
        <v>8990</v>
      </c>
      <c r="AF1700" s="17">
        <f t="shared" si="6367"/>
        <v>0</v>
      </c>
      <c r="AG1700" s="17">
        <f t="shared" si="6368"/>
        <v>0</v>
      </c>
      <c r="AH1700" s="17">
        <f>AH1701</f>
        <v>0</v>
      </c>
      <c r="AI1700" s="17">
        <f>AI1701</f>
        <v>0</v>
      </c>
      <c r="AJ1700" s="17">
        <f>AJ1701</f>
        <v>0</v>
      </c>
      <c r="AK1700" s="17">
        <f>AK1701</f>
        <v>0</v>
      </c>
      <c r="AL1700" s="17">
        <f>AL1701</f>
        <v>0</v>
      </c>
      <c r="AM1700" s="17">
        <f>AM1701</f>
        <v>0</v>
      </c>
      <c r="AN1700" s="17">
        <f>AN1701</f>
        <v>0</v>
      </c>
      <c r="AO1700" s="17">
        <f>AO1701</f>
        <v>0</v>
      </c>
      <c r="AP1700" s="17">
        <f>AP1701</f>
        <v>0</v>
      </c>
      <c r="AQ1700" s="17">
        <f>AQ1701</f>
        <v>0</v>
      </c>
      <c r="AR1700" s="17">
        <f>AR1701</f>
        <v>0</v>
      </c>
      <c r="AS1700" s="17">
        <f>AS1701</f>
        <v>0</v>
      </c>
      <c r="AT1700" s="17">
        <f>AT1701</f>
        <v>0</v>
      </c>
      <c r="AU1700" s="17">
        <f>AU1701</f>
        <v>0</v>
      </c>
      <c r="AV1700" s="17">
        <f>AV1701</f>
        <v>0</v>
      </c>
      <c r="AW1700" s="17">
        <f t="shared" si="6344"/>
        <v>8990</v>
      </c>
      <c r="AX1700" s="17">
        <f t="shared" si="6345"/>
        <v>0</v>
      </c>
      <c r="AY1700" s="17">
        <f t="shared" si="6346"/>
        <v>0</v>
      </c>
      <c r="AZ1700" s="17">
        <f>AZ1701</f>
        <v>0</v>
      </c>
      <c r="BA1700" s="17">
        <f t="shared" si="6348"/>
        <v>8990</v>
      </c>
      <c r="BB1700" s="17">
        <f t="shared" si="6349"/>
        <v>0</v>
      </c>
      <c r="BC1700" s="17">
        <f t="shared" si="6350"/>
        <v>0</v>
      </c>
      <c r="BD1700" s="17">
        <f>BD1701</f>
        <v>0</v>
      </c>
      <c r="BE1700" s="17">
        <f>BE1701</f>
        <v>0</v>
      </c>
      <c r="BF1700" s="17">
        <f>BF1701</f>
        <v>0</v>
      </c>
      <c r="BG1700" s="17">
        <f>BG1701</f>
        <v>0</v>
      </c>
      <c r="BH1700" s="17">
        <f>BH1701</f>
        <v>0</v>
      </c>
      <c r="BI1700" s="17">
        <f>BI1701</f>
        <v>0</v>
      </c>
      <c r="BJ1700" s="17">
        <f>BJ1701</f>
        <v>0</v>
      </c>
      <c r="BK1700" s="17">
        <f>BK1701</f>
        <v>0</v>
      </c>
      <c r="BL1700" s="17">
        <f>BL1701</f>
        <v>0</v>
      </c>
      <c r="BM1700" s="17">
        <f>BM1701</f>
        <v>0</v>
      </c>
      <c r="BN1700" s="17">
        <f>BN1701</f>
        <v>0</v>
      </c>
      <c r="BO1700" s="17">
        <f t="shared" si="6280"/>
        <v>8990</v>
      </c>
      <c r="BP1700" s="17">
        <f t="shared" si="6281"/>
        <v>0</v>
      </c>
      <c r="BQ1700" s="17">
        <f t="shared" si="6282"/>
        <v>0</v>
      </c>
      <c r="BR1700" s="17">
        <f>BR1701</f>
        <v>0</v>
      </c>
      <c r="BS1700" s="35"/>
      <c r="BT1700" s="35"/>
      <c r="BU1700" s="1"/>
      <c r="BV1700" s="1"/>
      <c r="BW1700" s="1"/>
      <c r="BX1700" s="1"/>
      <c r="BY1700" s="1"/>
      <c r="BZ1700" s="1"/>
      <c r="CA1700" s="1"/>
      <c r="CB1700" s="1"/>
    </row>
    <row r="1701" s="1" customFormat="1">
      <c r="A1701" s="33" t="s">
        <v>521</v>
      </c>
      <c r="B1701" s="33" t="s">
        <v>70</v>
      </c>
      <c r="C1701" s="33" t="s">
        <v>334</v>
      </c>
      <c r="D1701" s="33" t="s">
        <v>561</v>
      </c>
      <c r="E1701" s="33" t="s">
        <v>92</v>
      </c>
      <c r="F1701" s="34" t="s">
        <v>93</v>
      </c>
      <c r="G1701" s="17">
        <v>8990</v>
      </c>
      <c r="H1701" s="17">
        <v>0</v>
      </c>
      <c r="I1701" s="17">
        <v>0</v>
      </c>
      <c r="J1701" s="17"/>
      <c r="K1701" s="17"/>
      <c r="L1701" s="17"/>
      <c r="M1701" s="17">
        <f t="shared" si="6369"/>
        <v>8990</v>
      </c>
      <c r="N1701" s="17">
        <f t="shared" si="6370"/>
        <v>0</v>
      </c>
      <c r="O1701" s="17">
        <f t="shared" si="6371"/>
        <v>0</v>
      </c>
      <c r="P1701" s="17"/>
      <c r="Q1701" s="17"/>
      <c r="R1701" s="17"/>
      <c r="S1701" s="17"/>
      <c r="T1701" s="17"/>
      <c r="U1701" s="17"/>
      <c r="V1701" s="17"/>
      <c r="W1701" s="17"/>
      <c r="X1701" s="17"/>
      <c r="Y1701" s="17">
        <f t="shared" si="6363"/>
        <v>8990</v>
      </c>
      <c r="Z1701" s="17">
        <f t="shared" si="6364"/>
        <v>0</v>
      </c>
      <c r="AA1701" s="17">
        <f t="shared" si="6365"/>
        <v>0</v>
      </c>
      <c r="AB1701" s="17"/>
      <c r="AC1701" s="17"/>
      <c r="AD1701" s="17"/>
      <c r="AE1701" s="17">
        <f t="shared" si="6366"/>
        <v>8990</v>
      </c>
      <c r="AF1701" s="17">
        <f t="shared" si="6367"/>
        <v>0</v>
      </c>
      <c r="AG1701" s="17">
        <f t="shared" si="6368"/>
        <v>0</v>
      </c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>
        <f t="shared" si="6344"/>
        <v>8990</v>
      </c>
      <c r="AX1701" s="17">
        <f t="shared" si="6345"/>
        <v>0</v>
      </c>
      <c r="AY1701" s="17">
        <f t="shared" si="6346"/>
        <v>0</v>
      </c>
      <c r="AZ1701" s="17"/>
      <c r="BA1701" s="17">
        <f t="shared" si="6348"/>
        <v>8990</v>
      </c>
      <c r="BB1701" s="17">
        <f t="shared" si="6349"/>
        <v>0</v>
      </c>
      <c r="BC1701" s="17">
        <f t="shared" si="6350"/>
        <v>0</v>
      </c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>
        <f t="shared" si="6280"/>
        <v>8990</v>
      </c>
      <c r="BP1701" s="17">
        <f t="shared" si="6281"/>
        <v>0</v>
      </c>
      <c r="BQ1701" s="17">
        <f t="shared" si="6282"/>
        <v>0</v>
      </c>
      <c r="BR1701" s="17"/>
      <c r="BS1701" s="35"/>
      <c r="BT1701" s="35"/>
      <c r="BU1701" s="1"/>
      <c r="BV1701" s="1"/>
      <c r="BW1701" s="1"/>
      <c r="BX1701" s="1"/>
      <c r="BY1701" s="1"/>
      <c r="BZ1701" s="1"/>
      <c r="CA1701" s="1"/>
      <c r="CB1701" s="1"/>
    </row>
    <row r="1702" s="1" customFormat="1">
      <c r="A1702" s="33" t="s">
        <v>521</v>
      </c>
      <c r="B1702" s="33" t="s">
        <v>70</v>
      </c>
      <c r="C1702" s="33" t="s">
        <v>334</v>
      </c>
      <c r="D1702" s="33" t="s">
        <v>563</v>
      </c>
      <c r="E1702" s="33"/>
      <c r="F1702" s="34" t="s">
        <v>564</v>
      </c>
      <c r="G1702" s="17">
        <f>G1703</f>
        <v>9201</v>
      </c>
      <c r="H1702" s="17">
        <f>H1703</f>
        <v>0</v>
      </c>
      <c r="I1702" s="17">
        <f>I1703</f>
        <v>0</v>
      </c>
      <c r="J1702" s="17">
        <f>J1703</f>
        <v>0</v>
      </c>
      <c r="K1702" s="17">
        <f>K1703</f>
        <v>0</v>
      </c>
      <c r="L1702" s="17">
        <f>L1703</f>
        <v>0</v>
      </c>
      <c r="M1702" s="17">
        <f t="shared" si="6369"/>
        <v>9201</v>
      </c>
      <c r="N1702" s="17">
        <f t="shared" si="6370"/>
        <v>0</v>
      </c>
      <c r="O1702" s="17">
        <f t="shared" si="6371"/>
        <v>0</v>
      </c>
      <c r="P1702" s="17">
        <f>P1703</f>
        <v>0</v>
      </c>
      <c r="Q1702" s="17">
        <f>Q1703</f>
        <v>0</v>
      </c>
      <c r="R1702" s="17">
        <f>R1703</f>
        <v>0</v>
      </c>
      <c r="S1702" s="17">
        <f>S1703</f>
        <v>0</v>
      </c>
      <c r="T1702" s="17">
        <f>T1703</f>
        <v>0</v>
      </c>
      <c r="U1702" s="17">
        <f>U1703</f>
        <v>0</v>
      </c>
      <c r="V1702" s="17">
        <f>V1703</f>
        <v>0</v>
      </c>
      <c r="W1702" s="17">
        <f>W1703</f>
        <v>0</v>
      </c>
      <c r="X1702" s="17">
        <f>X1703</f>
        <v>0</v>
      </c>
      <c r="Y1702" s="17">
        <f t="shared" si="6363"/>
        <v>9201</v>
      </c>
      <c r="Z1702" s="17">
        <f t="shared" si="6364"/>
        <v>0</v>
      </c>
      <c r="AA1702" s="17">
        <f t="shared" si="6365"/>
        <v>0</v>
      </c>
      <c r="AB1702" s="17">
        <f>AB1703</f>
        <v>0</v>
      </c>
      <c r="AC1702" s="17">
        <f>AC1703</f>
        <v>0</v>
      </c>
      <c r="AD1702" s="17">
        <f>AD1703</f>
        <v>0</v>
      </c>
      <c r="AE1702" s="17">
        <f t="shared" si="6366"/>
        <v>9201</v>
      </c>
      <c r="AF1702" s="17">
        <f t="shared" si="6367"/>
        <v>0</v>
      </c>
      <c r="AG1702" s="17">
        <f t="shared" si="6368"/>
        <v>0</v>
      </c>
      <c r="AH1702" s="17">
        <f>AH1703</f>
        <v>0</v>
      </c>
      <c r="AI1702" s="17">
        <f>AI1703</f>
        <v>0</v>
      </c>
      <c r="AJ1702" s="17">
        <f>AJ1703</f>
        <v>0</v>
      </c>
      <c r="AK1702" s="17">
        <f>AK1703</f>
        <v>0</v>
      </c>
      <c r="AL1702" s="17">
        <f>AL1703</f>
        <v>0</v>
      </c>
      <c r="AM1702" s="17">
        <f>AM1703</f>
        <v>0</v>
      </c>
      <c r="AN1702" s="17">
        <f>AN1703</f>
        <v>0</v>
      </c>
      <c r="AO1702" s="17">
        <f>AO1703</f>
        <v>0</v>
      </c>
      <c r="AP1702" s="17">
        <f>AP1703</f>
        <v>0</v>
      </c>
      <c r="AQ1702" s="17">
        <f>AQ1703</f>
        <v>0</v>
      </c>
      <c r="AR1702" s="17">
        <f>AR1703</f>
        <v>0</v>
      </c>
      <c r="AS1702" s="17">
        <f>AS1703</f>
        <v>0</v>
      </c>
      <c r="AT1702" s="17">
        <f>AT1703</f>
        <v>0</v>
      </c>
      <c r="AU1702" s="17">
        <f>AU1703</f>
        <v>0</v>
      </c>
      <c r="AV1702" s="17">
        <f>AV1703</f>
        <v>0</v>
      </c>
      <c r="AW1702" s="17">
        <f t="shared" si="6344"/>
        <v>9201</v>
      </c>
      <c r="AX1702" s="17">
        <f t="shared" si="6345"/>
        <v>0</v>
      </c>
      <c r="AY1702" s="17">
        <f t="shared" si="6346"/>
        <v>0</v>
      </c>
      <c r="AZ1702" s="17">
        <f>AZ1703</f>
        <v>0</v>
      </c>
      <c r="BA1702" s="17">
        <f t="shared" si="6348"/>
        <v>9201</v>
      </c>
      <c r="BB1702" s="17">
        <f t="shared" si="6349"/>
        <v>0</v>
      </c>
      <c r="BC1702" s="17">
        <f t="shared" si="6350"/>
        <v>0</v>
      </c>
      <c r="BD1702" s="17">
        <f>BD1703</f>
        <v>0</v>
      </c>
      <c r="BE1702" s="17">
        <f>BE1703</f>
        <v>0</v>
      </c>
      <c r="BF1702" s="17">
        <f>BF1703</f>
        <v>0</v>
      </c>
      <c r="BG1702" s="17">
        <f>BG1703</f>
        <v>0</v>
      </c>
      <c r="BH1702" s="17">
        <f>BH1703</f>
        <v>0</v>
      </c>
      <c r="BI1702" s="17">
        <f>BI1703</f>
        <v>0</v>
      </c>
      <c r="BJ1702" s="17">
        <f>BJ1703</f>
        <v>0</v>
      </c>
      <c r="BK1702" s="17">
        <f>BK1703</f>
        <v>0</v>
      </c>
      <c r="BL1702" s="17">
        <f>BL1703</f>
        <v>0</v>
      </c>
      <c r="BM1702" s="17">
        <f>BM1703</f>
        <v>0</v>
      </c>
      <c r="BN1702" s="17">
        <f>BN1703</f>
        <v>0</v>
      </c>
      <c r="BO1702" s="17">
        <f t="shared" si="6280"/>
        <v>9201</v>
      </c>
      <c r="BP1702" s="17">
        <f t="shared" si="6281"/>
        <v>0</v>
      </c>
      <c r="BQ1702" s="17">
        <f t="shared" si="6282"/>
        <v>0</v>
      </c>
      <c r="BR1702" s="17">
        <f>BR1703</f>
        <v>0</v>
      </c>
      <c r="BS1702" s="35"/>
      <c r="BT1702" s="35"/>
      <c r="BU1702" s="1"/>
      <c r="BV1702" s="1"/>
      <c r="BW1702" s="1"/>
      <c r="BX1702" s="1"/>
      <c r="BY1702" s="1"/>
      <c r="BZ1702" s="1"/>
      <c r="CA1702" s="1"/>
      <c r="CB1702" s="1"/>
    </row>
    <row r="1703" s="1" customFormat="1">
      <c r="A1703" s="33" t="s">
        <v>521</v>
      </c>
      <c r="B1703" s="33" t="s">
        <v>70</v>
      </c>
      <c r="C1703" s="33" t="s">
        <v>334</v>
      </c>
      <c r="D1703" s="33" t="s">
        <v>563</v>
      </c>
      <c r="E1703" s="33" t="s">
        <v>92</v>
      </c>
      <c r="F1703" s="34" t="s">
        <v>93</v>
      </c>
      <c r="G1703" s="17">
        <v>9201</v>
      </c>
      <c r="H1703" s="17">
        <v>0</v>
      </c>
      <c r="I1703" s="17">
        <v>0</v>
      </c>
      <c r="J1703" s="17"/>
      <c r="K1703" s="17"/>
      <c r="L1703" s="17"/>
      <c r="M1703" s="17">
        <f t="shared" si="6369"/>
        <v>9201</v>
      </c>
      <c r="N1703" s="17">
        <f t="shared" si="6370"/>
        <v>0</v>
      </c>
      <c r="O1703" s="17">
        <f t="shared" si="6371"/>
        <v>0</v>
      </c>
      <c r="P1703" s="17"/>
      <c r="Q1703" s="17"/>
      <c r="R1703" s="17"/>
      <c r="S1703" s="17"/>
      <c r="T1703" s="17"/>
      <c r="U1703" s="17"/>
      <c r="V1703" s="17"/>
      <c r="W1703" s="17"/>
      <c r="X1703" s="17"/>
      <c r="Y1703" s="17">
        <f t="shared" si="6363"/>
        <v>9201</v>
      </c>
      <c r="Z1703" s="17">
        <f t="shared" si="6364"/>
        <v>0</v>
      </c>
      <c r="AA1703" s="17">
        <f t="shared" si="6365"/>
        <v>0</v>
      </c>
      <c r="AB1703" s="17"/>
      <c r="AC1703" s="17"/>
      <c r="AD1703" s="17"/>
      <c r="AE1703" s="17">
        <f t="shared" si="6366"/>
        <v>9201</v>
      </c>
      <c r="AF1703" s="17">
        <f t="shared" si="6367"/>
        <v>0</v>
      </c>
      <c r="AG1703" s="17">
        <f t="shared" si="6368"/>
        <v>0</v>
      </c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>
        <f t="shared" si="6344"/>
        <v>9201</v>
      </c>
      <c r="AX1703" s="17">
        <f t="shared" si="6345"/>
        <v>0</v>
      </c>
      <c r="AY1703" s="17">
        <f t="shared" si="6346"/>
        <v>0</v>
      </c>
      <c r="AZ1703" s="17"/>
      <c r="BA1703" s="17">
        <f t="shared" si="6348"/>
        <v>9201</v>
      </c>
      <c r="BB1703" s="17">
        <f t="shared" si="6349"/>
        <v>0</v>
      </c>
      <c r="BC1703" s="17">
        <f t="shared" si="6350"/>
        <v>0</v>
      </c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>
        <f t="shared" si="6280"/>
        <v>9201</v>
      </c>
      <c r="BP1703" s="17">
        <f t="shared" si="6281"/>
        <v>0</v>
      </c>
      <c r="BQ1703" s="17">
        <f t="shared" si="6282"/>
        <v>0</v>
      </c>
      <c r="BR1703" s="17"/>
      <c r="BS1703" s="35"/>
      <c r="BT1703" s="35"/>
      <c r="BU1703" s="1"/>
      <c r="BV1703" s="1"/>
      <c r="BW1703" s="1"/>
      <c r="BX1703" s="1"/>
      <c r="BY1703" s="1"/>
      <c r="BZ1703" s="1"/>
      <c r="CA1703" s="1"/>
      <c r="CB1703" s="1"/>
    </row>
    <row r="1704" s="1" customFormat="1">
      <c r="A1704" s="33" t="s">
        <v>521</v>
      </c>
      <c r="B1704" s="33" t="s">
        <v>70</v>
      </c>
      <c r="C1704" s="33" t="s">
        <v>334</v>
      </c>
      <c r="D1704" s="33" t="s">
        <v>470</v>
      </c>
      <c r="E1704" s="33"/>
      <c r="F1704" s="34" t="s">
        <v>43</v>
      </c>
      <c r="G1704" s="17">
        <f>G1705</f>
        <v>55942.300000000003</v>
      </c>
      <c r="H1704" s="17">
        <f>H1705</f>
        <v>56592.099999999999</v>
      </c>
      <c r="I1704" s="17">
        <f>I1705</f>
        <v>72597.699999999997</v>
      </c>
      <c r="J1704" s="17">
        <f>J1705</f>
        <v>0</v>
      </c>
      <c r="K1704" s="17">
        <f>K1705</f>
        <v>0</v>
      </c>
      <c r="L1704" s="17">
        <f>L1705</f>
        <v>0</v>
      </c>
      <c r="M1704" s="17">
        <f t="shared" si="6369"/>
        <v>55942.300000000003</v>
      </c>
      <c r="N1704" s="17">
        <f t="shared" si="6370"/>
        <v>56592.099999999999</v>
      </c>
      <c r="O1704" s="17">
        <f t="shared" si="6371"/>
        <v>72597.699999999997</v>
      </c>
      <c r="P1704" s="17">
        <f>P1705</f>
        <v>0</v>
      </c>
      <c r="Q1704" s="17">
        <f>Q1705</f>
        <v>0</v>
      </c>
      <c r="R1704" s="17">
        <f>R1705</f>
        <v>0</v>
      </c>
      <c r="S1704" s="17">
        <f>S1705</f>
        <v>549.66530999999998</v>
      </c>
      <c r="T1704" s="17">
        <f>T1705</f>
        <v>0</v>
      </c>
      <c r="U1704" s="17">
        <f>U1705</f>
        <v>0</v>
      </c>
      <c r="V1704" s="17">
        <f>V1705</f>
        <v>0</v>
      </c>
      <c r="W1704" s="17">
        <f>W1705</f>
        <v>0</v>
      </c>
      <c r="X1704" s="17">
        <f>X1705</f>
        <v>0</v>
      </c>
      <c r="Y1704" s="17">
        <f t="shared" si="6363"/>
        <v>56491.96531</v>
      </c>
      <c r="Z1704" s="17">
        <f t="shared" si="6364"/>
        <v>56592.099999999999</v>
      </c>
      <c r="AA1704" s="17">
        <f t="shared" si="6365"/>
        <v>72597.699999999997</v>
      </c>
      <c r="AB1704" s="17">
        <f>AB1705</f>
        <v>0</v>
      </c>
      <c r="AC1704" s="17">
        <f>AC1705</f>
        <v>0</v>
      </c>
      <c r="AD1704" s="17">
        <f>AD1705</f>
        <v>0</v>
      </c>
      <c r="AE1704" s="17">
        <f t="shared" si="6366"/>
        <v>56491.96531</v>
      </c>
      <c r="AF1704" s="17">
        <f t="shared" si="6367"/>
        <v>56592.099999999999</v>
      </c>
      <c r="AG1704" s="17">
        <f t="shared" si="6368"/>
        <v>72597.699999999997</v>
      </c>
      <c r="AH1704" s="17">
        <f>AH1705</f>
        <v>0</v>
      </c>
      <c r="AI1704" s="17">
        <f>AI1705</f>
        <v>0</v>
      </c>
      <c r="AJ1704" s="17">
        <f>AJ1705</f>
        <v>0</v>
      </c>
      <c r="AK1704" s="17">
        <f>AK1705</f>
        <v>0</v>
      </c>
      <c r="AL1704" s="17">
        <f>AL1705</f>
        <v>0</v>
      </c>
      <c r="AM1704" s="17">
        <f>AM1705</f>
        <v>0</v>
      </c>
      <c r="AN1704" s="17">
        <f>AN1705</f>
        <v>0</v>
      </c>
      <c r="AO1704" s="17">
        <f>AO1705</f>
        <v>0</v>
      </c>
      <c r="AP1704" s="17">
        <f>AP1705</f>
        <v>0</v>
      </c>
      <c r="AQ1704" s="17">
        <f>AQ1705</f>
        <v>0</v>
      </c>
      <c r="AR1704" s="17">
        <f>AR1705</f>
        <v>0</v>
      </c>
      <c r="AS1704" s="17">
        <f>AS1705</f>
        <v>0</v>
      </c>
      <c r="AT1704" s="17">
        <f>AT1705</f>
        <v>0</v>
      </c>
      <c r="AU1704" s="17">
        <f>AU1705</f>
        <v>0</v>
      </c>
      <c r="AV1704" s="17">
        <f>AV1705</f>
        <v>0</v>
      </c>
      <c r="AW1704" s="17">
        <f t="shared" si="6344"/>
        <v>56491.96531</v>
      </c>
      <c r="AX1704" s="17">
        <f t="shared" si="6345"/>
        <v>56592.099999999999</v>
      </c>
      <c r="AY1704" s="17">
        <f t="shared" si="6346"/>
        <v>72597.699999999997</v>
      </c>
      <c r="AZ1704" s="17">
        <f>AZ1705</f>
        <v>0</v>
      </c>
      <c r="BA1704" s="17">
        <f t="shared" si="6348"/>
        <v>56491.96531</v>
      </c>
      <c r="BB1704" s="17">
        <f t="shared" si="6349"/>
        <v>56592.099999999999</v>
      </c>
      <c r="BC1704" s="17">
        <f t="shared" si="6350"/>
        <v>72597.699999999997</v>
      </c>
      <c r="BD1704" s="17">
        <f>BD1705</f>
        <v>0</v>
      </c>
      <c r="BE1704" s="17">
        <f>BE1705</f>
        <v>0</v>
      </c>
      <c r="BF1704" s="17">
        <f>BF1705</f>
        <v>475.43700000000001</v>
      </c>
      <c r="BG1704" s="17">
        <f>BG1705</f>
        <v>0</v>
      </c>
      <c r="BH1704" s="17">
        <f>BH1705</f>
        <v>0</v>
      </c>
      <c r="BI1704" s="17">
        <f>BI1705</f>
        <v>0</v>
      </c>
      <c r="BJ1704" s="17">
        <f>BJ1705</f>
        <v>0</v>
      </c>
      <c r="BK1704" s="17">
        <f>BK1705</f>
        <v>0</v>
      </c>
      <c r="BL1704" s="17">
        <f>BL1705</f>
        <v>0</v>
      </c>
      <c r="BM1704" s="17">
        <f>BM1705</f>
        <v>0</v>
      </c>
      <c r="BN1704" s="17">
        <f>BN1705</f>
        <v>0</v>
      </c>
      <c r="BO1704" s="17">
        <f t="shared" si="6280"/>
        <v>56967.402309999998</v>
      </c>
      <c r="BP1704" s="17">
        <f t="shared" si="6281"/>
        <v>56592.099999999999</v>
      </c>
      <c r="BQ1704" s="17">
        <f t="shared" si="6282"/>
        <v>72597.699999999997</v>
      </c>
      <c r="BR1704" s="17">
        <f>BR1705</f>
        <v>0</v>
      </c>
      <c r="BS1704" s="35"/>
      <c r="BT1704" s="35"/>
      <c r="BU1704" s="1"/>
      <c r="BV1704" s="1"/>
      <c r="BW1704" s="1"/>
      <c r="BX1704" s="1"/>
      <c r="BY1704" s="1"/>
      <c r="BZ1704" s="1"/>
      <c r="CA1704" s="1"/>
      <c r="CB1704" s="1"/>
    </row>
    <row r="1705" s="1" customFormat="1">
      <c r="A1705" s="33" t="s">
        <v>521</v>
      </c>
      <c r="B1705" s="33" t="s">
        <v>70</v>
      </c>
      <c r="C1705" s="33" t="s">
        <v>334</v>
      </c>
      <c r="D1705" s="33" t="s">
        <v>492</v>
      </c>
      <c r="E1705" s="33"/>
      <c r="F1705" s="34" t="s">
        <v>493</v>
      </c>
      <c r="G1705" s="17">
        <f>G1706+G1708+G1712</f>
        <v>55942.300000000003</v>
      </c>
      <c r="H1705" s="17">
        <f>H1706+H1708+H1712</f>
        <v>56592.099999999999</v>
      </c>
      <c r="I1705" s="17">
        <f>I1706+I1708+I1712</f>
        <v>72597.699999999997</v>
      </c>
      <c r="J1705" s="17">
        <f>J1706+J1708+J1712</f>
        <v>0</v>
      </c>
      <c r="K1705" s="17">
        <f>K1706+K1708+K1712</f>
        <v>0</v>
      </c>
      <c r="L1705" s="17">
        <f>L1706+L1708+L1712</f>
        <v>0</v>
      </c>
      <c r="M1705" s="17">
        <f t="shared" si="6369"/>
        <v>55942.300000000003</v>
      </c>
      <c r="N1705" s="17">
        <f t="shared" si="6370"/>
        <v>56592.099999999999</v>
      </c>
      <c r="O1705" s="17">
        <f t="shared" si="6371"/>
        <v>72597.699999999997</v>
      </c>
      <c r="P1705" s="17">
        <f>P1706+P1708+P1712</f>
        <v>0</v>
      </c>
      <c r="Q1705" s="17">
        <f>Q1706+Q1708+Q1712</f>
        <v>0</v>
      </c>
      <c r="R1705" s="17">
        <f>R1706+R1708+R1712</f>
        <v>0</v>
      </c>
      <c r="S1705" s="17">
        <f>S1706+S1708+S1712</f>
        <v>549.66530999999998</v>
      </c>
      <c r="T1705" s="17">
        <f>T1706+T1708+T1712</f>
        <v>0</v>
      </c>
      <c r="U1705" s="17">
        <f>U1706+U1708+U1712</f>
        <v>0</v>
      </c>
      <c r="V1705" s="17">
        <f>V1706+V1708+V1712</f>
        <v>0</v>
      </c>
      <c r="W1705" s="17">
        <f>W1706+W1708+W1712</f>
        <v>0</v>
      </c>
      <c r="X1705" s="17">
        <f>X1706+X1708+X1712</f>
        <v>0</v>
      </c>
      <c r="Y1705" s="17">
        <f t="shared" si="6363"/>
        <v>56491.96531</v>
      </c>
      <c r="Z1705" s="17">
        <f t="shared" si="6364"/>
        <v>56592.099999999999</v>
      </c>
      <c r="AA1705" s="17">
        <f t="shared" si="6365"/>
        <v>72597.699999999997</v>
      </c>
      <c r="AB1705" s="17">
        <f>AB1706+AB1708+AB1712</f>
        <v>0</v>
      </c>
      <c r="AC1705" s="17">
        <f>AC1706+AC1708+AC1712</f>
        <v>0</v>
      </c>
      <c r="AD1705" s="17">
        <f>AD1706+AD1708+AD1712</f>
        <v>0</v>
      </c>
      <c r="AE1705" s="17">
        <f t="shared" si="6366"/>
        <v>56491.96531</v>
      </c>
      <c r="AF1705" s="17">
        <f t="shared" si="6367"/>
        <v>56592.099999999999</v>
      </c>
      <c r="AG1705" s="17">
        <f t="shared" si="6368"/>
        <v>72597.699999999997</v>
      </c>
      <c r="AH1705" s="17">
        <f>AH1706+AH1708+AH1712</f>
        <v>0</v>
      </c>
      <c r="AI1705" s="17">
        <f>AI1706+AI1708+AI1712</f>
        <v>0</v>
      </c>
      <c r="AJ1705" s="17">
        <f>AJ1706+AJ1708+AJ1712</f>
        <v>0</v>
      </c>
      <c r="AK1705" s="17">
        <f>AK1706+AK1708+AK1712</f>
        <v>0</v>
      </c>
      <c r="AL1705" s="17">
        <f>AL1706+AL1708+AL1712</f>
        <v>0</v>
      </c>
      <c r="AM1705" s="17">
        <f>AM1706+AM1708+AM1712</f>
        <v>0</v>
      </c>
      <c r="AN1705" s="17">
        <f>AN1706+AN1708+AN1712</f>
        <v>0</v>
      </c>
      <c r="AO1705" s="17">
        <f>AO1706+AO1708+AO1712</f>
        <v>0</v>
      </c>
      <c r="AP1705" s="17">
        <f>AP1706+AP1708+AP1712</f>
        <v>0</v>
      </c>
      <c r="AQ1705" s="17">
        <f>AQ1706+AQ1708+AQ1712</f>
        <v>0</v>
      </c>
      <c r="AR1705" s="17">
        <f>AR1706+AR1708+AR1712</f>
        <v>0</v>
      </c>
      <c r="AS1705" s="17">
        <f>AS1706+AS1708+AS1712</f>
        <v>0</v>
      </c>
      <c r="AT1705" s="17">
        <f>AT1706+AT1708+AT1712</f>
        <v>0</v>
      </c>
      <c r="AU1705" s="17">
        <f>AU1706+AU1708+AU1712</f>
        <v>0</v>
      </c>
      <c r="AV1705" s="17">
        <f>AV1706+AV1708+AV1712</f>
        <v>0</v>
      </c>
      <c r="AW1705" s="17">
        <f t="shared" si="6344"/>
        <v>56491.96531</v>
      </c>
      <c r="AX1705" s="17">
        <f t="shared" si="6345"/>
        <v>56592.099999999999</v>
      </c>
      <c r="AY1705" s="17">
        <f t="shared" si="6346"/>
        <v>72597.699999999997</v>
      </c>
      <c r="AZ1705" s="17">
        <f>AZ1706+AZ1708+AZ1712</f>
        <v>0</v>
      </c>
      <c r="BA1705" s="17">
        <f t="shared" si="6348"/>
        <v>56491.96531</v>
      </c>
      <c r="BB1705" s="17">
        <f t="shared" si="6349"/>
        <v>56592.099999999999</v>
      </c>
      <c r="BC1705" s="17">
        <f t="shared" si="6350"/>
        <v>72597.699999999997</v>
      </c>
      <c r="BD1705" s="17">
        <f>BD1706+BD1708+BD1712+BD1710</f>
        <v>0</v>
      </c>
      <c r="BE1705" s="17">
        <f>BE1706+BE1708+BE1712+BE1710</f>
        <v>0</v>
      </c>
      <c r="BF1705" s="17">
        <f>BF1706+BF1708+BF1712+BF1710</f>
        <v>475.43700000000001</v>
      </c>
      <c r="BG1705" s="17">
        <f>BG1706+BG1708+BG1712+BG1710</f>
        <v>0</v>
      </c>
      <c r="BH1705" s="17">
        <f>BH1706+BH1708+BH1712+BH1710</f>
        <v>0</v>
      </c>
      <c r="BI1705" s="17">
        <f>BI1706+BI1708+BI1712+BI1710</f>
        <v>0</v>
      </c>
      <c r="BJ1705" s="17">
        <f>BJ1706+BJ1708+BJ1712+BJ1710</f>
        <v>0</v>
      </c>
      <c r="BK1705" s="17">
        <f>BK1706+BK1708+BK1712+BK1710</f>
        <v>0</v>
      </c>
      <c r="BL1705" s="17">
        <f>BL1706+BL1708+BL1712+BL1710</f>
        <v>0</v>
      </c>
      <c r="BM1705" s="17">
        <f>BM1706+BM1708+BM1712+BM1710</f>
        <v>0</v>
      </c>
      <c r="BN1705" s="17">
        <f>BN1706+BN1708+BN1712+BN1710</f>
        <v>0</v>
      </c>
      <c r="BO1705" s="17">
        <f t="shared" si="6280"/>
        <v>56967.402309999998</v>
      </c>
      <c r="BP1705" s="17">
        <f t="shared" si="6281"/>
        <v>56592.099999999999</v>
      </c>
      <c r="BQ1705" s="17">
        <f t="shared" si="6282"/>
        <v>72597.699999999997</v>
      </c>
      <c r="BR1705" s="17">
        <f>BR1706+BR1708+BR1712+BR1710</f>
        <v>0</v>
      </c>
      <c r="BS1705" s="35"/>
      <c r="BT1705" s="35"/>
      <c r="BU1705" s="1"/>
      <c r="BV1705" s="1"/>
      <c r="BW1705" s="1"/>
      <c r="BX1705" s="1"/>
      <c r="BY1705" s="1"/>
      <c r="BZ1705" s="1"/>
      <c r="CA1705" s="1"/>
      <c r="CB1705" s="1"/>
    </row>
    <row r="1706" s="1" customFormat="1">
      <c r="A1706" s="33" t="s">
        <v>521</v>
      </c>
      <c r="B1706" s="33" t="s">
        <v>70</v>
      </c>
      <c r="C1706" s="33" t="s">
        <v>334</v>
      </c>
      <c r="D1706" s="33" t="s">
        <v>565</v>
      </c>
      <c r="E1706" s="33"/>
      <c r="F1706" s="34" t="s">
        <v>566</v>
      </c>
      <c r="G1706" s="17">
        <f>G1707</f>
        <v>1045.5</v>
      </c>
      <c r="H1706" s="17">
        <f>H1707</f>
        <v>1045.5</v>
      </c>
      <c r="I1706" s="17">
        <f>I1707</f>
        <v>1045.5</v>
      </c>
      <c r="J1706" s="17">
        <f>J1707</f>
        <v>0</v>
      </c>
      <c r="K1706" s="17">
        <f>K1707</f>
        <v>0</v>
      </c>
      <c r="L1706" s="17">
        <f>L1707</f>
        <v>0</v>
      </c>
      <c r="M1706" s="17">
        <f t="shared" si="6369"/>
        <v>1045.5</v>
      </c>
      <c r="N1706" s="17">
        <f t="shared" si="6370"/>
        <v>1045.5</v>
      </c>
      <c r="O1706" s="17">
        <f t="shared" si="6371"/>
        <v>1045.5</v>
      </c>
      <c r="P1706" s="17">
        <f>P1707</f>
        <v>0</v>
      </c>
      <c r="Q1706" s="17">
        <f>Q1707</f>
        <v>0</v>
      </c>
      <c r="R1706" s="17">
        <f>R1707</f>
        <v>0</v>
      </c>
      <c r="S1706" s="17">
        <f>S1707</f>
        <v>0</v>
      </c>
      <c r="T1706" s="17">
        <f>T1707</f>
        <v>0</v>
      </c>
      <c r="U1706" s="17">
        <f>U1707</f>
        <v>0</v>
      </c>
      <c r="V1706" s="17">
        <f>V1707</f>
        <v>0</v>
      </c>
      <c r="W1706" s="17">
        <f>W1707</f>
        <v>0</v>
      </c>
      <c r="X1706" s="17">
        <f>X1707</f>
        <v>0</v>
      </c>
      <c r="Y1706" s="17">
        <f t="shared" si="6363"/>
        <v>1045.5</v>
      </c>
      <c r="Z1706" s="17">
        <f t="shared" si="6364"/>
        <v>1045.5</v>
      </c>
      <c r="AA1706" s="17">
        <f t="shared" si="6365"/>
        <v>1045.5</v>
      </c>
      <c r="AB1706" s="17">
        <f>AB1707</f>
        <v>0</v>
      </c>
      <c r="AC1706" s="17">
        <f>AC1707</f>
        <v>0</v>
      </c>
      <c r="AD1706" s="17">
        <f>AD1707</f>
        <v>0</v>
      </c>
      <c r="AE1706" s="17">
        <f t="shared" si="6366"/>
        <v>1045.5</v>
      </c>
      <c r="AF1706" s="17">
        <f t="shared" si="6367"/>
        <v>1045.5</v>
      </c>
      <c r="AG1706" s="17">
        <f t="shared" si="6368"/>
        <v>1045.5</v>
      </c>
      <c r="AH1706" s="17">
        <f>AH1707</f>
        <v>0</v>
      </c>
      <c r="AI1706" s="17">
        <f>AI1707</f>
        <v>0</v>
      </c>
      <c r="AJ1706" s="17">
        <f>AJ1707</f>
        <v>0</v>
      </c>
      <c r="AK1706" s="17">
        <f>AK1707</f>
        <v>0</v>
      </c>
      <c r="AL1706" s="17">
        <f>AL1707</f>
        <v>0</v>
      </c>
      <c r="AM1706" s="17">
        <f>AM1707</f>
        <v>0</v>
      </c>
      <c r="AN1706" s="17">
        <f>AN1707</f>
        <v>0</v>
      </c>
      <c r="AO1706" s="17">
        <f>AO1707</f>
        <v>0</v>
      </c>
      <c r="AP1706" s="17">
        <f>AP1707</f>
        <v>0</v>
      </c>
      <c r="AQ1706" s="17">
        <f>AQ1707</f>
        <v>0</v>
      </c>
      <c r="AR1706" s="17">
        <f>AR1707</f>
        <v>0</v>
      </c>
      <c r="AS1706" s="17">
        <f>AS1707</f>
        <v>0</v>
      </c>
      <c r="AT1706" s="17">
        <f>AT1707</f>
        <v>0</v>
      </c>
      <c r="AU1706" s="17">
        <f>AU1707</f>
        <v>0</v>
      </c>
      <c r="AV1706" s="17">
        <f>AV1707</f>
        <v>0</v>
      </c>
      <c r="AW1706" s="17">
        <f t="shared" si="6344"/>
        <v>1045.5</v>
      </c>
      <c r="AX1706" s="17">
        <f t="shared" si="6345"/>
        <v>1045.5</v>
      </c>
      <c r="AY1706" s="17">
        <f t="shared" si="6346"/>
        <v>1045.5</v>
      </c>
      <c r="AZ1706" s="17">
        <f>AZ1707</f>
        <v>0</v>
      </c>
      <c r="BA1706" s="17">
        <f t="shared" si="6348"/>
        <v>1045.5</v>
      </c>
      <c r="BB1706" s="17">
        <f t="shared" si="6349"/>
        <v>1045.5</v>
      </c>
      <c r="BC1706" s="17">
        <f t="shared" si="6350"/>
        <v>1045.5</v>
      </c>
      <c r="BD1706" s="17">
        <f>BD1707</f>
        <v>0</v>
      </c>
      <c r="BE1706" s="17">
        <f>BE1707</f>
        <v>0</v>
      </c>
      <c r="BF1706" s="17">
        <f>BF1707</f>
        <v>0</v>
      </c>
      <c r="BG1706" s="17">
        <f>BG1707</f>
        <v>0</v>
      </c>
      <c r="BH1706" s="17">
        <f>BH1707</f>
        <v>0</v>
      </c>
      <c r="BI1706" s="17">
        <f>BI1707</f>
        <v>0</v>
      </c>
      <c r="BJ1706" s="17">
        <f>BJ1707</f>
        <v>0</v>
      </c>
      <c r="BK1706" s="17">
        <f>BK1707</f>
        <v>0</v>
      </c>
      <c r="BL1706" s="17">
        <f>BL1707</f>
        <v>0</v>
      </c>
      <c r="BM1706" s="17">
        <f>BM1707</f>
        <v>0</v>
      </c>
      <c r="BN1706" s="17">
        <f>BN1707</f>
        <v>0</v>
      </c>
      <c r="BO1706" s="17">
        <f t="shared" si="6280"/>
        <v>1045.5</v>
      </c>
      <c r="BP1706" s="17">
        <f t="shared" si="6281"/>
        <v>1045.5</v>
      </c>
      <c r="BQ1706" s="17">
        <f t="shared" si="6282"/>
        <v>1045.5</v>
      </c>
      <c r="BR1706" s="17">
        <f>BR1707</f>
        <v>0</v>
      </c>
      <c r="BS1706" s="35"/>
      <c r="BT1706" s="35"/>
      <c r="BU1706" s="1"/>
      <c r="BV1706" s="1"/>
      <c r="BW1706" s="1"/>
      <c r="BX1706" s="1"/>
      <c r="BY1706" s="1"/>
      <c r="BZ1706" s="1"/>
      <c r="CA1706" s="1"/>
      <c r="CB1706" s="1"/>
    </row>
    <row r="1707" s="1" customFormat="1">
      <c r="A1707" s="33" t="s">
        <v>521</v>
      </c>
      <c r="B1707" s="33" t="s">
        <v>70</v>
      </c>
      <c r="C1707" s="33" t="s">
        <v>334</v>
      </c>
      <c r="D1707" s="33" t="s">
        <v>565</v>
      </c>
      <c r="E1707" s="33" t="s">
        <v>50</v>
      </c>
      <c r="F1707" s="34" t="s">
        <v>51</v>
      </c>
      <c r="G1707" s="17">
        <f>1551.4-505.9</f>
        <v>1045.5</v>
      </c>
      <c r="H1707" s="17">
        <f>1551.4-505.9</f>
        <v>1045.5</v>
      </c>
      <c r="I1707" s="17">
        <f>1551.4-505.9</f>
        <v>1045.5</v>
      </c>
      <c r="J1707" s="17"/>
      <c r="K1707" s="17"/>
      <c r="L1707" s="17"/>
      <c r="M1707" s="17">
        <f t="shared" si="6369"/>
        <v>1045.5</v>
      </c>
      <c r="N1707" s="17">
        <f t="shared" si="6370"/>
        <v>1045.5</v>
      </c>
      <c r="O1707" s="17">
        <f t="shared" si="6371"/>
        <v>1045.5</v>
      </c>
      <c r="P1707" s="17"/>
      <c r="Q1707" s="17"/>
      <c r="R1707" s="17"/>
      <c r="S1707" s="17"/>
      <c r="T1707" s="17"/>
      <c r="U1707" s="17"/>
      <c r="V1707" s="17"/>
      <c r="W1707" s="17"/>
      <c r="X1707" s="17"/>
      <c r="Y1707" s="17">
        <f t="shared" si="6363"/>
        <v>1045.5</v>
      </c>
      <c r="Z1707" s="17">
        <f t="shared" si="6364"/>
        <v>1045.5</v>
      </c>
      <c r="AA1707" s="17">
        <f t="shared" si="6365"/>
        <v>1045.5</v>
      </c>
      <c r="AB1707" s="17"/>
      <c r="AC1707" s="17"/>
      <c r="AD1707" s="17"/>
      <c r="AE1707" s="17">
        <f t="shared" si="6366"/>
        <v>1045.5</v>
      </c>
      <c r="AF1707" s="17">
        <f t="shared" si="6367"/>
        <v>1045.5</v>
      </c>
      <c r="AG1707" s="17">
        <f t="shared" si="6368"/>
        <v>1045.5</v>
      </c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>
        <f t="shared" si="6344"/>
        <v>1045.5</v>
      </c>
      <c r="AX1707" s="17">
        <f t="shared" si="6345"/>
        <v>1045.5</v>
      </c>
      <c r="AY1707" s="17">
        <f t="shared" si="6346"/>
        <v>1045.5</v>
      </c>
      <c r="AZ1707" s="17"/>
      <c r="BA1707" s="17">
        <f t="shared" si="6348"/>
        <v>1045.5</v>
      </c>
      <c r="BB1707" s="17">
        <f t="shared" si="6349"/>
        <v>1045.5</v>
      </c>
      <c r="BC1707" s="17">
        <f t="shared" si="6350"/>
        <v>1045.5</v>
      </c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>
        <f t="shared" si="6280"/>
        <v>1045.5</v>
      </c>
      <c r="BP1707" s="17">
        <f t="shared" si="6281"/>
        <v>1045.5</v>
      </c>
      <c r="BQ1707" s="17">
        <f t="shared" si="6282"/>
        <v>1045.5</v>
      </c>
      <c r="BR1707" s="17"/>
      <c r="BS1707" s="35"/>
      <c r="BT1707" s="35"/>
      <c r="BU1707" s="1"/>
      <c r="BV1707" s="1"/>
      <c r="BW1707" s="1"/>
      <c r="BX1707" s="1"/>
      <c r="BY1707" s="1"/>
      <c r="BZ1707" s="1"/>
      <c r="CA1707" s="1"/>
      <c r="CB1707" s="1"/>
    </row>
    <row r="1708" s="1" customFormat="1">
      <c r="A1708" s="33" t="s">
        <v>521</v>
      </c>
      <c r="B1708" s="33" t="s">
        <v>70</v>
      </c>
      <c r="C1708" s="33" t="s">
        <v>334</v>
      </c>
      <c r="D1708" s="33" t="s">
        <v>494</v>
      </c>
      <c r="E1708" s="33"/>
      <c r="F1708" s="34" t="s">
        <v>495</v>
      </c>
      <c r="G1708" s="17">
        <f>G1709</f>
        <v>35702.599999999999</v>
      </c>
      <c r="H1708" s="17">
        <f>H1709</f>
        <v>35702.599999999999</v>
      </c>
      <c r="I1708" s="17">
        <f>I1709</f>
        <v>35702.599999999999</v>
      </c>
      <c r="J1708" s="17">
        <f>J1709</f>
        <v>0</v>
      </c>
      <c r="K1708" s="17">
        <f>K1709</f>
        <v>0</v>
      </c>
      <c r="L1708" s="17">
        <f>L1709</f>
        <v>0</v>
      </c>
      <c r="M1708" s="17">
        <f t="shared" si="6369"/>
        <v>35702.599999999999</v>
      </c>
      <c r="N1708" s="17">
        <f t="shared" si="6370"/>
        <v>35702.599999999999</v>
      </c>
      <c r="O1708" s="17">
        <f t="shared" si="6371"/>
        <v>35702.599999999999</v>
      </c>
      <c r="P1708" s="17">
        <f>P1709</f>
        <v>0</v>
      </c>
      <c r="Q1708" s="17">
        <f>Q1709</f>
        <v>0</v>
      </c>
      <c r="R1708" s="17">
        <f>R1709</f>
        <v>0</v>
      </c>
      <c r="S1708" s="17">
        <f>S1709</f>
        <v>549.66530999999998</v>
      </c>
      <c r="T1708" s="17">
        <f>T1709</f>
        <v>0</v>
      </c>
      <c r="U1708" s="17">
        <f>U1709</f>
        <v>0</v>
      </c>
      <c r="V1708" s="17">
        <f>V1709</f>
        <v>0</v>
      </c>
      <c r="W1708" s="17">
        <f>W1709</f>
        <v>0</v>
      </c>
      <c r="X1708" s="17">
        <f>X1709</f>
        <v>0</v>
      </c>
      <c r="Y1708" s="17">
        <f t="shared" si="6363"/>
        <v>36252.265309999995</v>
      </c>
      <c r="Z1708" s="17">
        <f t="shared" si="6364"/>
        <v>35702.599999999999</v>
      </c>
      <c r="AA1708" s="17">
        <f t="shared" si="6365"/>
        <v>35702.599999999999</v>
      </c>
      <c r="AB1708" s="17">
        <f>AB1709</f>
        <v>0</v>
      </c>
      <c r="AC1708" s="17">
        <f>AC1709</f>
        <v>0</v>
      </c>
      <c r="AD1708" s="17">
        <f>AD1709</f>
        <v>0</v>
      </c>
      <c r="AE1708" s="17">
        <f t="shared" si="6366"/>
        <v>36252.265309999995</v>
      </c>
      <c r="AF1708" s="17">
        <f t="shared" si="6367"/>
        <v>35702.599999999999</v>
      </c>
      <c r="AG1708" s="17">
        <f t="shared" si="6368"/>
        <v>35702.599999999999</v>
      </c>
      <c r="AH1708" s="17">
        <f>AH1709</f>
        <v>0</v>
      </c>
      <c r="AI1708" s="17">
        <f>AI1709</f>
        <v>0</v>
      </c>
      <c r="AJ1708" s="17">
        <f>AJ1709</f>
        <v>0</v>
      </c>
      <c r="AK1708" s="17">
        <f>AK1709</f>
        <v>0</v>
      </c>
      <c r="AL1708" s="17">
        <f>AL1709</f>
        <v>0</v>
      </c>
      <c r="AM1708" s="17">
        <f>AM1709</f>
        <v>0</v>
      </c>
      <c r="AN1708" s="17">
        <f>AN1709</f>
        <v>0</v>
      </c>
      <c r="AO1708" s="17">
        <f>AO1709</f>
        <v>0</v>
      </c>
      <c r="AP1708" s="17">
        <f>AP1709</f>
        <v>0</v>
      </c>
      <c r="AQ1708" s="17">
        <f>AQ1709</f>
        <v>0</v>
      </c>
      <c r="AR1708" s="17">
        <f>AR1709</f>
        <v>0</v>
      </c>
      <c r="AS1708" s="17">
        <f>AS1709</f>
        <v>0</v>
      </c>
      <c r="AT1708" s="17">
        <f>AT1709</f>
        <v>0</v>
      </c>
      <c r="AU1708" s="17">
        <f>AU1709</f>
        <v>0</v>
      </c>
      <c r="AV1708" s="17">
        <f>AV1709</f>
        <v>0</v>
      </c>
      <c r="AW1708" s="17">
        <f t="shared" si="6344"/>
        <v>36252.265309999995</v>
      </c>
      <c r="AX1708" s="17">
        <f t="shared" si="6345"/>
        <v>35702.599999999999</v>
      </c>
      <c r="AY1708" s="17">
        <f t="shared" si="6346"/>
        <v>35702.599999999999</v>
      </c>
      <c r="AZ1708" s="17">
        <f>AZ1709</f>
        <v>0</v>
      </c>
      <c r="BA1708" s="17">
        <f t="shared" si="6348"/>
        <v>36252.265309999995</v>
      </c>
      <c r="BB1708" s="17">
        <f t="shared" si="6349"/>
        <v>35702.599999999999</v>
      </c>
      <c r="BC1708" s="17">
        <f t="shared" si="6350"/>
        <v>35702.599999999999</v>
      </c>
      <c r="BD1708" s="17">
        <f>BD1709</f>
        <v>0</v>
      </c>
      <c r="BE1708" s="17">
        <f>BE1709</f>
        <v>0</v>
      </c>
      <c r="BF1708" s="17">
        <f>BF1709</f>
        <v>400</v>
      </c>
      <c r="BG1708" s="17">
        <f>BG1709</f>
        <v>0</v>
      </c>
      <c r="BH1708" s="17">
        <f>BH1709</f>
        <v>0</v>
      </c>
      <c r="BI1708" s="17">
        <f>BI1709</f>
        <v>0</v>
      </c>
      <c r="BJ1708" s="17">
        <f>BJ1709</f>
        <v>0</v>
      </c>
      <c r="BK1708" s="17">
        <f>BK1709</f>
        <v>0</v>
      </c>
      <c r="BL1708" s="17">
        <f>BL1709</f>
        <v>0</v>
      </c>
      <c r="BM1708" s="17">
        <f>BM1709</f>
        <v>0</v>
      </c>
      <c r="BN1708" s="17">
        <f>BN1709</f>
        <v>0</v>
      </c>
      <c r="BO1708" s="17">
        <f t="shared" ref="BO1708:BO1771" si="6372">BA1708+BD1708+BE1708+BF1708+BG1708</f>
        <v>36652.265309999995</v>
      </c>
      <c r="BP1708" s="17">
        <f t="shared" ref="BP1708:BP1771" si="6373">BB1708+BH1708+BI1708+BJ1708+BK1708</f>
        <v>35702.599999999999</v>
      </c>
      <c r="BQ1708" s="17">
        <f t="shared" ref="BQ1708:BQ1771" si="6374">BC1708+BL1708+BM1708+BN1708</f>
        <v>35702.599999999999</v>
      </c>
      <c r="BR1708" s="17">
        <f>BR1709</f>
        <v>0</v>
      </c>
      <c r="BS1708" s="35"/>
      <c r="BT1708" s="35"/>
      <c r="BU1708" s="1"/>
      <c r="BV1708" s="1"/>
      <c r="BW1708" s="1"/>
      <c r="BX1708" s="1"/>
      <c r="BY1708" s="1"/>
      <c r="BZ1708" s="1"/>
      <c r="CA1708" s="1"/>
      <c r="CB1708" s="1"/>
    </row>
    <row r="1709" s="1" customFormat="1">
      <c r="A1709" s="33" t="s">
        <v>521</v>
      </c>
      <c r="B1709" s="33" t="s">
        <v>70</v>
      </c>
      <c r="C1709" s="33" t="s">
        <v>334</v>
      </c>
      <c r="D1709" s="33" t="s">
        <v>494</v>
      </c>
      <c r="E1709" s="33" t="s">
        <v>48</v>
      </c>
      <c r="F1709" s="34" t="s">
        <v>49</v>
      </c>
      <c r="G1709" s="17">
        <v>35702.599999999999</v>
      </c>
      <c r="H1709" s="17">
        <v>35702.599999999999</v>
      </c>
      <c r="I1709" s="17">
        <v>35702.599999999999</v>
      </c>
      <c r="J1709" s="17"/>
      <c r="K1709" s="17"/>
      <c r="L1709" s="17"/>
      <c r="M1709" s="17">
        <f t="shared" si="6369"/>
        <v>35702.599999999999</v>
      </c>
      <c r="N1709" s="17">
        <f t="shared" si="6370"/>
        <v>35702.599999999999</v>
      </c>
      <c r="O1709" s="17">
        <f t="shared" si="6371"/>
        <v>35702.599999999999</v>
      </c>
      <c r="P1709" s="17"/>
      <c r="Q1709" s="17"/>
      <c r="R1709" s="17"/>
      <c r="S1709" s="17">
        <f>279.66531+270</f>
        <v>549.66530999999998</v>
      </c>
      <c r="T1709" s="17"/>
      <c r="U1709" s="17"/>
      <c r="V1709" s="17"/>
      <c r="W1709" s="17"/>
      <c r="X1709" s="17"/>
      <c r="Y1709" s="17">
        <f t="shared" si="6363"/>
        <v>36252.265309999995</v>
      </c>
      <c r="Z1709" s="17">
        <f t="shared" si="6364"/>
        <v>35702.599999999999</v>
      </c>
      <c r="AA1709" s="17">
        <f t="shared" si="6365"/>
        <v>35702.599999999999</v>
      </c>
      <c r="AB1709" s="17"/>
      <c r="AC1709" s="17"/>
      <c r="AD1709" s="17"/>
      <c r="AE1709" s="17">
        <f t="shared" si="6366"/>
        <v>36252.265309999995</v>
      </c>
      <c r="AF1709" s="17">
        <f t="shared" si="6367"/>
        <v>35702.599999999999</v>
      </c>
      <c r="AG1709" s="17">
        <f t="shared" si="6368"/>
        <v>35702.599999999999</v>
      </c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>
        <f t="shared" si="6344"/>
        <v>36252.265309999995</v>
      </c>
      <c r="AX1709" s="17">
        <f t="shared" si="6345"/>
        <v>35702.599999999999</v>
      </c>
      <c r="AY1709" s="17">
        <f t="shared" si="6346"/>
        <v>35702.599999999999</v>
      </c>
      <c r="AZ1709" s="17"/>
      <c r="BA1709" s="17">
        <f t="shared" si="6348"/>
        <v>36252.265309999995</v>
      </c>
      <c r="BB1709" s="17">
        <f t="shared" si="6349"/>
        <v>35702.599999999999</v>
      </c>
      <c r="BC1709" s="17">
        <f t="shared" si="6350"/>
        <v>35702.599999999999</v>
      </c>
      <c r="BD1709" s="17"/>
      <c r="BE1709" s="17"/>
      <c r="BF1709" s="17">
        <v>400</v>
      </c>
      <c r="BG1709" s="17"/>
      <c r="BH1709" s="17"/>
      <c r="BI1709" s="17"/>
      <c r="BJ1709" s="17"/>
      <c r="BK1709" s="17"/>
      <c r="BL1709" s="17"/>
      <c r="BM1709" s="17"/>
      <c r="BN1709" s="17"/>
      <c r="BO1709" s="17">
        <f t="shared" si="6372"/>
        <v>36652.265309999995</v>
      </c>
      <c r="BP1709" s="17">
        <f t="shared" si="6373"/>
        <v>35702.599999999999</v>
      </c>
      <c r="BQ1709" s="17">
        <f t="shared" si="6374"/>
        <v>35702.599999999999</v>
      </c>
      <c r="BR1709" s="17"/>
      <c r="BS1709" s="35"/>
      <c r="BT1709" s="35"/>
      <c r="BU1709" s="1"/>
      <c r="BV1709" s="1"/>
      <c r="BW1709" s="1"/>
      <c r="BX1709" s="1"/>
      <c r="BY1709" s="1"/>
      <c r="BZ1709" s="1"/>
      <c r="CA1709" s="1"/>
      <c r="CB1709" s="1"/>
    </row>
    <row r="1710" s="1" customFormat="1">
      <c r="A1710" s="33" t="s">
        <v>521</v>
      </c>
      <c r="B1710" s="33" t="s">
        <v>70</v>
      </c>
      <c r="C1710" s="33" t="s">
        <v>334</v>
      </c>
      <c r="D1710" s="33" t="s">
        <v>567</v>
      </c>
      <c r="E1710" s="33"/>
      <c r="F1710" s="34" t="s">
        <v>568</v>
      </c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>
        <f>BD1711</f>
        <v>0</v>
      </c>
      <c r="BE1710" s="17">
        <f>BE1711</f>
        <v>0</v>
      </c>
      <c r="BF1710" s="17">
        <f>BF1711</f>
        <v>75.436999999999998</v>
      </c>
      <c r="BG1710" s="17">
        <f>BG1711</f>
        <v>0</v>
      </c>
      <c r="BH1710" s="17">
        <f>BH1711</f>
        <v>0</v>
      </c>
      <c r="BI1710" s="17">
        <f>BI1711</f>
        <v>0</v>
      </c>
      <c r="BJ1710" s="17">
        <f>BJ1711</f>
        <v>0</v>
      </c>
      <c r="BK1710" s="17">
        <f>BK1711</f>
        <v>0</v>
      </c>
      <c r="BL1710" s="17">
        <f>BL1711</f>
        <v>0</v>
      </c>
      <c r="BM1710" s="17">
        <f>BM1711</f>
        <v>0</v>
      </c>
      <c r="BN1710" s="17">
        <f>BN1711</f>
        <v>0</v>
      </c>
      <c r="BO1710" s="17">
        <f t="shared" si="6372"/>
        <v>75.436999999999998</v>
      </c>
      <c r="BP1710" s="17">
        <f t="shared" si="6373"/>
        <v>0</v>
      </c>
      <c r="BQ1710" s="17">
        <f t="shared" si="6374"/>
        <v>0</v>
      </c>
      <c r="BR1710" s="17">
        <f>BR1711</f>
        <v>0</v>
      </c>
      <c r="BS1710" s="35"/>
      <c r="BT1710" s="35"/>
      <c r="BU1710" s="1"/>
      <c r="BV1710" s="1"/>
      <c r="BW1710" s="1"/>
      <c r="BX1710" s="1"/>
      <c r="BY1710" s="1"/>
      <c r="BZ1710" s="1"/>
      <c r="CA1710" s="1"/>
      <c r="CB1710" s="1"/>
    </row>
    <row r="1711" s="1" customFormat="1">
      <c r="A1711" s="33" t="s">
        <v>521</v>
      </c>
      <c r="B1711" s="33" t="s">
        <v>70</v>
      </c>
      <c r="C1711" s="33" t="s">
        <v>334</v>
      </c>
      <c r="D1711" s="33" t="s">
        <v>567</v>
      </c>
      <c r="E1711" s="33" t="s">
        <v>50</v>
      </c>
      <c r="F1711" s="34" t="s">
        <v>51</v>
      </c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>
        <v>75.436999999999998</v>
      </c>
      <c r="BG1711" s="17"/>
      <c r="BH1711" s="17"/>
      <c r="BI1711" s="17"/>
      <c r="BJ1711" s="17"/>
      <c r="BK1711" s="17"/>
      <c r="BL1711" s="17"/>
      <c r="BM1711" s="17"/>
      <c r="BN1711" s="17"/>
      <c r="BO1711" s="17">
        <f t="shared" si="6372"/>
        <v>75.436999999999998</v>
      </c>
      <c r="BP1711" s="17">
        <f t="shared" si="6373"/>
        <v>0</v>
      </c>
      <c r="BQ1711" s="17">
        <f t="shared" si="6374"/>
        <v>0</v>
      </c>
      <c r="BR1711" s="17"/>
      <c r="BS1711" s="35"/>
      <c r="BT1711" s="35"/>
      <c r="BU1711" s="1"/>
      <c r="BV1711" s="1"/>
      <c r="BW1711" s="1"/>
      <c r="BX1711" s="1"/>
      <c r="BY1711" s="1"/>
      <c r="BZ1711" s="1"/>
      <c r="CA1711" s="1"/>
      <c r="CB1711" s="1"/>
    </row>
    <row r="1712" s="1" customFormat="1">
      <c r="A1712" s="33" t="s">
        <v>521</v>
      </c>
      <c r="B1712" s="33" t="s">
        <v>70</v>
      </c>
      <c r="C1712" s="33" t="s">
        <v>334</v>
      </c>
      <c r="D1712" s="33" t="s">
        <v>569</v>
      </c>
      <c r="E1712" s="33"/>
      <c r="F1712" s="34" t="s">
        <v>570</v>
      </c>
      <c r="G1712" s="17">
        <f>G1713</f>
        <v>19194.200000000001</v>
      </c>
      <c r="H1712" s="17">
        <f>H1713</f>
        <v>19844</v>
      </c>
      <c r="I1712" s="17">
        <f>I1713</f>
        <v>35849.599999999999</v>
      </c>
      <c r="J1712" s="17">
        <f>J1713</f>
        <v>0</v>
      </c>
      <c r="K1712" s="17">
        <f>K1713</f>
        <v>0</v>
      </c>
      <c r="L1712" s="17">
        <f>L1713</f>
        <v>0</v>
      </c>
      <c r="M1712" s="17">
        <f t="shared" si="6369"/>
        <v>19194.200000000001</v>
      </c>
      <c r="N1712" s="17">
        <f t="shared" si="6370"/>
        <v>19844</v>
      </c>
      <c r="O1712" s="17">
        <f t="shared" si="6371"/>
        <v>35849.599999999999</v>
      </c>
      <c r="P1712" s="17">
        <f>P1713</f>
        <v>0</v>
      </c>
      <c r="Q1712" s="17">
        <f>Q1713</f>
        <v>0</v>
      </c>
      <c r="R1712" s="17">
        <f>R1713</f>
        <v>0</v>
      </c>
      <c r="S1712" s="17">
        <f>S1713</f>
        <v>0</v>
      </c>
      <c r="T1712" s="17">
        <f>T1713</f>
        <v>0</v>
      </c>
      <c r="U1712" s="17">
        <f>U1713</f>
        <v>0</v>
      </c>
      <c r="V1712" s="17">
        <f>V1713</f>
        <v>0</v>
      </c>
      <c r="W1712" s="17">
        <f>W1713</f>
        <v>0</v>
      </c>
      <c r="X1712" s="17">
        <f>X1713</f>
        <v>0</v>
      </c>
      <c r="Y1712" s="17">
        <f t="shared" si="6363"/>
        <v>19194.200000000001</v>
      </c>
      <c r="Z1712" s="17">
        <f t="shared" si="6364"/>
        <v>19844</v>
      </c>
      <c r="AA1712" s="17">
        <f t="shared" si="6365"/>
        <v>35849.599999999999</v>
      </c>
      <c r="AB1712" s="17">
        <f>AB1713</f>
        <v>0</v>
      </c>
      <c r="AC1712" s="17">
        <f>AC1713</f>
        <v>0</v>
      </c>
      <c r="AD1712" s="17">
        <f>AD1713</f>
        <v>0</v>
      </c>
      <c r="AE1712" s="17">
        <f t="shared" si="6366"/>
        <v>19194.200000000001</v>
      </c>
      <c r="AF1712" s="17">
        <f t="shared" si="6367"/>
        <v>19844</v>
      </c>
      <c r="AG1712" s="17">
        <f t="shared" si="6368"/>
        <v>35849.599999999999</v>
      </c>
      <c r="AH1712" s="17">
        <f>AH1713</f>
        <v>0</v>
      </c>
      <c r="AI1712" s="17">
        <f>AI1713</f>
        <v>0</v>
      </c>
      <c r="AJ1712" s="17">
        <f>AJ1713</f>
        <v>0</v>
      </c>
      <c r="AK1712" s="17">
        <f>AK1713</f>
        <v>0</v>
      </c>
      <c r="AL1712" s="17">
        <f>AL1713</f>
        <v>0</v>
      </c>
      <c r="AM1712" s="17">
        <f>AM1713</f>
        <v>0</v>
      </c>
      <c r="AN1712" s="17">
        <f>AN1713</f>
        <v>0</v>
      </c>
      <c r="AO1712" s="17">
        <f>AO1713</f>
        <v>0</v>
      </c>
      <c r="AP1712" s="17">
        <f>AP1713</f>
        <v>0</v>
      </c>
      <c r="AQ1712" s="17">
        <f>AQ1713</f>
        <v>0</v>
      </c>
      <c r="AR1712" s="17">
        <f>AR1713</f>
        <v>0</v>
      </c>
      <c r="AS1712" s="17">
        <f>AS1713</f>
        <v>0</v>
      </c>
      <c r="AT1712" s="17">
        <f>AT1713</f>
        <v>0</v>
      </c>
      <c r="AU1712" s="17">
        <f>AU1713</f>
        <v>0</v>
      </c>
      <c r="AV1712" s="17">
        <f>AV1713</f>
        <v>0</v>
      </c>
      <c r="AW1712" s="17">
        <f t="shared" si="6344"/>
        <v>19194.200000000001</v>
      </c>
      <c r="AX1712" s="17">
        <f t="shared" si="6345"/>
        <v>19844</v>
      </c>
      <c r="AY1712" s="17">
        <f t="shared" si="6346"/>
        <v>35849.599999999999</v>
      </c>
      <c r="AZ1712" s="17">
        <f>AZ1713</f>
        <v>0</v>
      </c>
      <c r="BA1712" s="17">
        <f t="shared" si="6348"/>
        <v>19194.200000000001</v>
      </c>
      <c r="BB1712" s="17">
        <f t="shared" si="6349"/>
        <v>19844</v>
      </c>
      <c r="BC1712" s="17">
        <f t="shared" si="6350"/>
        <v>35849.599999999999</v>
      </c>
      <c r="BD1712" s="17">
        <f>BD1713</f>
        <v>0</v>
      </c>
      <c r="BE1712" s="17">
        <f>BE1713</f>
        <v>0</v>
      </c>
      <c r="BF1712" s="17">
        <f>BF1713</f>
        <v>0</v>
      </c>
      <c r="BG1712" s="17">
        <f>BG1713</f>
        <v>0</v>
      </c>
      <c r="BH1712" s="17">
        <f>BH1713</f>
        <v>0</v>
      </c>
      <c r="BI1712" s="17">
        <f>BI1713</f>
        <v>0</v>
      </c>
      <c r="BJ1712" s="17">
        <f>BJ1713</f>
        <v>0</v>
      </c>
      <c r="BK1712" s="17">
        <f>BK1713</f>
        <v>0</v>
      </c>
      <c r="BL1712" s="17">
        <f>BL1713</f>
        <v>0</v>
      </c>
      <c r="BM1712" s="17">
        <f>BM1713</f>
        <v>0</v>
      </c>
      <c r="BN1712" s="17">
        <f>BN1713</f>
        <v>0</v>
      </c>
      <c r="BO1712" s="17">
        <f t="shared" si="6372"/>
        <v>19194.200000000001</v>
      </c>
      <c r="BP1712" s="17">
        <f t="shared" si="6373"/>
        <v>19844</v>
      </c>
      <c r="BQ1712" s="17">
        <f t="shared" si="6374"/>
        <v>35849.599999999999</v>
      </c>
      <c r="BR1712" s="17">
        <f>BR1713</f>
        <v>0</v>
      </c>
      <c r="BS1712" s="35"/>
      <c r="BT1712" s="35"/>
      <c r="BU1712" s="1"/>
      <c r="BV1712" s="1"/>
      <c r="BW1712" s="1"/>
      <c r="BX1712" s="1"/>
      <c r="BY1712" s="1"/>
      <c r="BZ1712" s="1"/>
      <c r="CA1712" s="1"/>
      <c r="CB1712" s="1"/>
    </row>
    <row r="1713" s="1" customFormat="1">
      <c r="A1713" s="33" t="s">
        <v>521</v>
      </c>
      <c r="B1713" s="33" t="s">
        <v>70</v>
      </c>
      <c r="C1713" s="33" t="s">
        <v>334</v>
      </c>
      <c r="D1713" s="33" t="s">
        <v>569</v>
      </c>
      <c r="E1713" s="33" t="s">
        <v>50</v>
      </c>
      <c r="F1713" s="34" t="s">
        <v>51</v>
      </c>
      <c r="G1713" s="17">
        <v>19194.200000000001</v>
      </c>
      <c r="H1713" s="17">
        <v>19844</v>
      </c>
      <c r="I1713" s="17">
        <v>35849.599999999999</v>
      </c>
      <c r="J1713" s="17"/>
      <c r="K1713" s="17"/>
      <c r="L1713" s="17"/>
      <c r="M1713" s="17">
        <f t="shared" si="6369"/>
        <v>19194.200000000001</v>
      </c>
      <c r="N1713" s="17">
        <f t="shared" si="6370"/>
        <v>19844</v>
      </c>
      <c r="O1713" s="17">
        <f t="shared" si="6371"/>
        <v>35849.599999999999</v>
      </c>
      <c r="P1713" s="17"/>
      <c r="Q1713" s="17"/>
      <c r="R1713" s="17"/>
      <c r="S1713" s="17"/>
      <c r="T1713" s="17"/>
      <c r="U1713" s="17"/>
      <c r="V1713" s="17"/>
      <c r="W1713" s="17"/>
      <c r="X1713" s="17"/>
      <c r="Y1713" s="17">
        <f t="shared" si="6363"/>
        <v>19194.200000000001</v>
      </c>
      <c r="Z1713" s="17">
        <f t="shared" si="6364"/>
        <v>19844</v>
      </c>
      <c r="AA1713" s="17">
        <f t="shared" si="6365"/>
        <v>35849.599999999999</v>
      </c>
      <c r="AB1713" s="17"/>
      <c r="AC1713" s="17"/>
      <c r="AD1713" s="17"/>
      <c r="AE1713" s="17">
        <f t="shared" si="6366"/>
        <v>19194.200000000001</v>
      </c>
      <c r="AF1713" s="17">
        <f t="shared" si="6367"/>
        <v>19844</v>
      </c>
      <c r="AG1713" s="17">
        <f t="shared" si="6368"/>
        <v>35849.599999999999</v>
      </c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>
        <f t="shared" si="6344"/>
        <v>19194.200000000001</v>
      </c>
      <c r="AX1713" s="17">
        <f t="shared" si="6345"/>
        <v>19844</v>
      </c>
      <c r="AY1713" s="17">
        <f t="shared" si="6346"/>
        <v>35849.599999999999</v>
      </c>
      <c r="AZ1713" s="17"/>
      <c r="BA1713" s="17">
        <f t="shared" si="6348"/>
        <v>19194.200000000001</v>
      </c>
      <c r="BB1713" s="17">
        <f t="shared" si="6349"/>
        <v>19844</v>
      </c>
      <c r="BC1713" s="17">
        <f t="shared" si="6350"/>
        <v>35849.599999999999</v>
      </c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>
        <f t="shared" si="6372"/>
        <v>19194.200000000001</v>
      </c>
      <c r="BP1713" s="17">
        <f t="shared" si="6373"/>
        <v>19844</v>
      </c>
      <c r="BQ1713" s="17">
        <f t="shared" si="6374"/>
        <v>35849.599999999999</v>
      </c>
      <c r="BR1713" s="17"/>
      <c r="BS1713" s="35"/>
      <c r="BT1713" s="35"/>
      <c r="BU1713" s="1"/>
      <c r="BV1713" s="1"/>
      <c r="BW1713" s="1"/>
      <c r="BX1713" s="1"/>
      <c r="BY1713" s="1"/>
      <c r="BZ1713" s="1"/>
      <c r="CA1713" s="1"/>
      <c r="CB1713" s="1"/>
    </row>
    <row r="1714" s="28" customFormat="1">
      <c r="A1714" s="29" t="s">
        <v>521</v>
      </c>
      <c r="B1714" s="29" t="s">
        <v>70</v>
      </c>
      <c r="C1714" s="29" t="s">
        <v>72</v>
      </c>
      <c r="D1714" s="29"/>
      <c r="E1714" s="29"/>
      <c r="F1714" s="30" t="s">
        <v>73</v>
      </c>
      <c r="G1714" s="31">
        <f>G1715</f>
        <v>10626.300000000001</v>
      </c>
      <c r="H1714" s="31">
        <f>H1715</f>
        <v>10729.799999999999</v>
      </c>
      <c r="I1714" s="31">
        <f>I1715</f>
        <v>10729.799999999999</v>
      </c>
      <c r="J1714" s="31">
        <f>J1715</f>
        <v>46272.099999999999</v>
      </c>
      <c r="K1714" s="31">
        <f>K1715</f>
        <v>55697.800000000003</v>
      </c>
      <c r="L1714" s="31">
        <f>L1715</f>
        <v>58416.5</v>
      </c>
      <c r="M1714" s="31">
        <f t="shared" si="6369"/>
        <v>56898.400000000001</v>
      </c>
      <c r="N1714" s="31">
        <f t="shared" si="6370"/>
        <v>66427.600000000006</v>
      </c>
      <c r="O1714" s="31">
        <f t="shared" si="6371"/>
        <v>69146.300000000003</v>
      </c>
      <c r="P1714" s="31">
        <f>P1715</f>
        <v>0</v>
      </c>
      <c r="Q1714" s="31">
        <f>Q1715</f>
        <v>0</v>
      </c>
      <c r="R1714" s="31">
        <f>R1715</f>
        <v>0</v>
      </c>
      <c r="S1714" s="31">
        <f>S1715</f>
        <v>86995.639999999999</v>
      </c>
      <c r="T1714" s="31">
        <f>T1715</f>
        <v>0</v>
      </c>
      <c r="U1714" s="31">
        <f>U1715</f>
        <v>0</v>
      </c>
      <c r="V1714" s="31">
        <f>V1715</f>
        <v>0</v>
      </c>
      <c r="W1714" s="31">
        <f>W1715</f>
        <v>0</v>
      </c>
      <c r="X1714" s="31">
        <f>X1715</f>
        <v>0</v>
      </c>
      <c r="Y1714" s="31">
        <f t="shared" si="6363"/>
        <v>143894.04000000001</v>
      </c>
      <c r="Z1714" s="31">
        <f t="shared" si="6364"/>
        <v>66427.600000000006</v>
      </c>
      <c r="AA1714" s="31">
        <f t="shared" si="6365"/>
        <v>69146.300000000003</v>
      </c>
      <c r="AB1714" s="31">
        <f>AB1715</f>
        <v>-16875.439999999999</v>
      </c>
      <c r="AC1714" s="31">
        <f>AC1715</f>
        <v>0</v>
      </c>
      <c r="AD1714" s="31">
        <f>AD1715</f>
        <v>0</v>
      </c>
      <c r="AE1714" s="31">
        <f t="shared" si="6366"/>
        <v>127018.60000000001</v>
      </c>
      <c r="AF1714" s="31">
        <f t="shared" si="6367"/>
        <v>66427.600000000006</v>
      </c>
      <c r="AG1714" s="31">
        <f t="shared" si="6368"/>
        <v>69146.300000000003</v>
      </c>
      <c r="AH1714" s="31">
        <f>AH1715</f>
        <v>0</v>
      </c>
      <c r="AI1714" s="31">
        <f>AI1715</f>
        <v>0</v>
      </c>
      <c r="AJ1714" s="31">
        <f>AJ1715</f>
        <v>0</v>
      </c>
      <c r="AK1714" s="31">
        <f>AK1715</f>
        <v>0</v>
      </c>
      <c r="AL1714" s="31">
        <f>AL1715</f>
        <v>0</v>
      </c>
      <c r="AM1714" s="31">
        <f>AM1715</f>
        <v>0</v>
      </c>
      <c r="AN1714" s="31">
        <f>AN1715</f>
        <v>0</v>
      </c>
      <c r="AO1714" s="31">
        <f>AO1715</f>
        <v>0</v>
      </c>
      <c r="AP1714" s="31">
        <f>AP1715</f>
        <v>0</v>
      </c>
      <c r="AQ1714" s="31">
        <f>AQ1715</f>
        <v>0</v>
      </c>
      <c r="AR1714" s="31">
        <f>AR1715</f>
        <v>0</v>
      </c>
      <c r="AS1714" s="31">
        <f>AS1715</f>
        <v>0</v>
      </c>
      <c r="AT1714" s="31">
        <f>AT1715</f>
        <v>0</v>
      </c>
      <c r="AU1714" s="31">
        <f>AU1715</f>
        <v>0</v>
      </c>
      <c r="AV1714" s="31">
        <f>AV1715</f>
        <v>0</v>
      </c>
      <c r="AW1714" s="31">
        <f t="shared" si="6344"/>
        <v>127018.60000000001</v>
      </c>
      <c r="AX1714" s="31">
        <f t="shared" si="6345"/>
        <v>66427.600000000006</v>
      </c>
      <c r="AY1714" s="31">
        <f t="shared" si="6346"/>
        <v>69146.300000000003</v>
      </c>
      <c r="AZ1714" s="31">
        <f>AZ1715</f>
        <v>0</v>
      </c>
      <c r="BA1714" s="31">
        <f t="shared" si="6348"/>
        <v>127018.60000000001</v>
      </c>
      <c r="BB1714" s="31">
        <f t="shared" si="6349"/>
        <v>66427.600000000006</v>
      </c>
      <c r="BC1714" s="31">
        <f t="shared" si="6350"/>
        <v>69146.300000000003</v>
      </c>
      <c r="BD1714" s="31">
        <f>BD1715</f>
        <v>0</v>
      </c>
      <c r="BE1714" s="31">
        <f>BE1715</f>
        <v>0</v>
      </c>
      <c r="BF1714" s="31">
        <f>BF1715</f>
        <v>0</v>
      </c>
      <c r="BG1714" s="31">
        <f>BG1715</f>
        <v>0</v>
      </c>
      <c r="BH1714" s="31">
        <f>BH1715</f>
        <v>0</v>
      </c>
      <c r="BI1714" s="31">
        <f>BI1715</f>
        <v>0</v>
      </c>
      <c r="BJ1714" s="31">
        <f>BJ1715</f>
        <v>0</v>
      </c>
      <c r="BK1714" s="31">
        <f>BK1715</f>
        <v>0</v>
      </c>
      <c r="BL1714" s="31">
        <f>BL1715</f>
        <v>0</v>
      </c>
      <c r="BM1714" s="31">
        <f>BM1715</f>
        <v>0</v>
      </c>
      <c r="BN1714" s="31">
        <f>BN1715</f>
        <v>0</v>
      </c>
      <c r="BO1714" s="31">
        <f t="shared" si="6372"/>
        <v>127018.60000000001</v>
      </c>
      <c r="BP1714" s="31">
        <f t="shared" si="6373"/>
        <v>66427.600000000006</v>
      </c>
      <c r="BQ1714" s="31">
        <f t="shared" si="6374"/>
        <v>69146.300000000003</v>
      </c>
      <c r="BR1714" s="31">
        <f>BR1715</f>
        <v>0</v>
      </c>
      <c r="BS1714" s="32"/>
      <c r="BT1714" s="32"/>
      <c r="BU1714" s="28"/>
      <c r="BV1714" s="28"/>
      <c r="BW1714" s="28"/>
      <c r="BX1714" s="28"/>
      <c r="BY1714" s="28"/>
      <c r="BZ1714" s="28"/>
      <c r="CA1714" s="28"/>
      <c r="CB1714" s="28"/>
    </row>
    <row r="1715" s="1" customFormat="1" ht="30">
      <c r="A1715" s="33" t="s">
        <v>521</v>
      </c>
      <c r="B1715" s="33" t="s">
        <v>70</v>
      </c>
      <c r="C1715" s="33" t="s">
        <v>72</v>
      </c>
      <c r="D1715" s="33" t="s">
        <v>457</v>
      </c>
      <c r="E1715" s="33"/>
      <c r="F1715" s="34" t="s">
        <v>458</v>
      </c>
      <c r="G1715" s="17">
        <f>G1720</f>
        <v>10626.300000000001</v>
      </c>
      <c r="H1715" s="17">
        <f>H1720</f>
        <v>10729.799999999999</v>
      </c>
      <c r="I1715" s="17">
        <f>I1720</f>
        <v>10729.799999999999</v>
      </c>
      <c r="J1715" s="17">
        <f>J1720</f>
        <v>46272.099999999999</v>
      </c>
      <c r="K1715" s="17">
        <f>K1720</f>
        <v>55697.800000000003</v>
      </c>
      <c r="L1715" s="17">
        <f>L1720</f>
        <v>58416.5</v>
      </c>
      <c r="M1715" s="17">
        <f t="shared" si="6369"/>
        <v>56898.400000000001</v>
      </c>
      <c r="N1715" s="17">
        <f t="shared" si="6370"/>
        <v>66427.600000000006</v>
      </c>
      <c r="O1715" s="17">
        <f t="shared" si="6371"/>
        <v>69146.300000000003</v>
      </c>
      <c r="P1715" s="17">
        <f>P1720+P1716</f>
        <v>0</v>
      </c>
      <c r="Q1715" s="17">
        <f>Q1720+Q1716</f>
        <v>0</v>
      </c>
      <c r="R1715" s="17">
        <f>R1720+R1716</f>
        <v>0</v>
      </c>
      <c r="S1715" s="17">
        <f>S1720+S1716</f>
        <v>86995.639999999999</v>
      </c>
      <c r="T1715" s="17">
        <f>T1720+T1716</f>
        <v>0</v>
      </c>
      <c r="U1715" s="17">
        <f>U1720+U1716</f>
        <v>0</v>
      </c>
      <c r="V1715" s="17">
        <f>V1720+V1716</f>
        <v>0</v>
      </c>
      <c r="W1715" s="17">
        <f>W1720+W1716</f>
        <v>0</v>
      </c>
      <c r="X1715" s="17">
        <f>X1720+X1716</f>
        <v>0</v>
      </c>
      <c r="Y1715" s="17">
        <f t="shared" si="6363"/>
        <v>143894.04000000001</v>
      </c>
      <c r="Z1715" s="17">
        <f t="shared" si="6364"/>
        <v>66427.600000000006</v>
      </c>
      <c r="AA1715" s="17">
        <f t="shared" si="6365"/>
        <v>69146.300000000003</v>
      </c>
      <c r="AB1715" s="17">
        <f>AB1720+AB1716</f>
        <v>-16875.439999999999</v>
      </c>
      <c r="AC1715" s="17">
        <f>AC1720+AC1716</f>
        <v>0</v>
      </c>
      <c r="AD1715" s="17">
        <f>AD1720+AD1716</f>
        <v>0</v>
      </c>
      <c r="AE1715" s="17">
        <f t="shared" si="6366"/>
        <v>127018.60000000001</v>
      </c>
      <c r="AF1715" s="17">
        <f t="shared" si="6367"/>
        <v>66427.600000000006</v>
      </c>
      <c r="AG1715" s="17">
        <f t="shared" si="6368"/>
        <v>69146.300000000003</v>
      </c>
      <c r="AH1715" s="17">
        <f>AH1720+AH1716</f>
        <v>0</v>
      </c>
      <c r="AI1715" s="17">
        <f>AI1720+AI1716</f>
        <v>0</v>
      </c>
      <c r="AJ1715" s="17">
        <f>AJ1720+AJ1716</f>
        <v>0</v>
      </c>
      <c r="AK1715" s="17">
        <f>AK1720+AK1716</f>
        <v>0</v>
      </c>
      <c r="AL1715" s="17">
        <f>AL1720+AL1716</f>
        <v>0</v>
      </c>
      <c r="AM1715" s="17">
        <f>AM1720+AM1716</f>
        <v>0</v>
      </c>
      <c r="AN1715" s="17">
        <f>AN1720+AN1716</f>
        <v>0</v>
      </c>
      <c r="AO1715" s="17">
        <f>AO1720+AO1716</f>
        <v>0</v>
      </c>
      <c r="AP1715" s="17">
        <f>AP1720+AP1716</f>
        <v>0</v>
      </c>
      <c r="AQ1715" s="17">
        <f>AQ1720+AQ1716</f>
        <v>0</v>
      </c>
      <c r="AR1715" s="17">
        <f>AR1720+AR1716</f>
        <v>0</v>
      </c>
      <c r="AS1715" s="17">
        <f>AS1720+AS1716</f>
        <v>0</v>
      </c>
      <c r="AT1715" s="17">
        <f>AT1720+AT1716</f>
        <v>0</v>
      </c>
      <c r="AU1715" s="17">
        <f>AU1720+AU1716</f>
        <v>0</v>
      </c>
      <c r="AV1715" s="17">
        <f>AV1720+AV1716</f>
        <v>0</v>
      </c>
      <c r="AW1715" s="17">
        <f t="shared" ref="AW1715:AW1778" si="6375">AE1715+AH1715+AI1715+AJ1715+AK1715+AL1715</f>
        <v>127018.60000000001</v>
      </c>
      <c r="AX1715" s="17">
        <f t="shared" ref="AX1715:AX1778" si="6376">AF1715+AM1715+AN1715+AO1715+AP1715+AQ1715</f>
        <v>66427.600000000006</v>
      </c>
      <c r="AY1715" s="17">
        <f t="shared" ref="AY1715:AY1778" si="6377">AG1715+AR1715+AS1715+AT1715+AU1715+AV1715</f>
        <v>69146.300000000003</v>
      </c>
      <c r="AZ1715" s="17">
        <f>AZ1720+AZ1716</f>
        <v>0</v>
      </c>
      <c r="BA1715" s="17">
        <f t="shared" ref="BA1715:BA1778" si="6378">AW1715+AZ1715</f>
        <v>127018.60000000001</v>
      </c>
      <c r="BB1715" s="17">
        <f t="shared" ref="BB1715:BB1778" si="6379">AX1715</f>
        <v>66427.600000000006</v>
      </c>
      <c r="BC1715" s="17">
        <f t="shared" ref="BC1715:BC1778" si="6380">AY1715</f>
        <v>69146.300000000003</v>
      </c>
      <c r="BD1715" s="17">
        <f>BD1720+BD1716</f>
        <v>0</v>
      </c>
      <c r="BE1715" s="17">
        <f>BE1720+BE1716</f>
        <v>0</v>
      </c>
      <c r="BF1715" s="17">
        <f>BF1720+BF1716</f>
        <v>0</v>
      </c>
      <c r="BG1715" s="17">
        <f>BG1720+BG1716</f>
        <v>0</v>
      </c>
      <c r="BH1715" s="17">
        <f>BH1720+BH1716</f>
        <v>0</v>
      </c>
      <c r="BI1715" s="17">
        <f>BI1720+BI1716</f>
        <v>0</v>
      </c>
      <c r="BJ1715" s="17">
        <f>BJ1720+BJ1716</f>
        <v>0</v>
      </c>
      <c r="BK1715" s="17">
        <f>BK1720+BK1716</f>
        <v>0</v>
      </c>
      <c r="BL1715" s="17">
        <f>BL1720+BL1716</f>
        <v>0</v>
      </c>
      <c r="BM1715" s="17">
        <f>BM1720+BM1716</f>
        <v>0</v>
      </c>
      <c r="BN1715" s="17">
        <f>BN1720+BN1716</f>
        <v>0</v>
      </c>
      <c r="BO1715" s="17">
        <f t="shared" si="6372"/>
        <v>127018.60000000001</v>
      </c>
      <c r="BP1715" s="17">
        <f t="shared" si="6373"/>
        <v>66427.600000000006</v>
      </c>
      <c r="BQ1715" s="17">
        <f t="shared" si="6374"/>
        <v>69146.300000000003</v>
      </c>
      <c r="BR1715" s="17">
        <f>BR1720+BR1716</f>
        <v>0</v>
      </c>
      <c r="BS1715" s="35"/>
      <c r="BT1715" s="35"/>
      <c r="BU1715" s="1"/>
      <c r="BV1715" s="1"/>
      <c r="BW1715" s="1"/>
      <c r="BX1715" s="1"/>
      <c r="BY1715" s="1"/>
      <c r="BZ1715" s="1"/>
      <c r="CA1715" s="1"/>
      <c r="CB1715" s="1"/>
    </row>
    <row r="1716" s="1" customFormat="1" ht="30">
      <c r="A1716" s="33" t="s">
        <v>521</v>
      </c>
      <c r="B1716" s="33" t="s">
        <v>70</v>
      </c>
      <c r="C1716" s="33" t="s">
        <v>72</v>
      </c>
      <c r="D1716" s="33" t="s">
        <v>459</v>
      </c>
      <c r="E1716" s="33"/>
      <c r="F1716" s="34" t="s">
        <v>87</v>
      </c>
      <c r="G1716" s="17"/>
      <c r="H1716" s="17"/>
      <c r="I1716" s="17"/>
      <c r="J1716" s="17"/>
      <c r="K1716" s="17"/>
      <c r="L1716" s="17"/>
      <c r="M1716" s="17"/>
      <c r="N1716" s="17"/>
      <c r="O1716" s="17"/>
      <c r="P1716" s="17">
        <f t="shared" ref="P1716:P1718" si="6381">P1717</f>
        <v>0</v>
      </c>
      <c r="Q1716" s="17">
        <f t="shared" ref="Q1716:Q1718" si="6382">Q1717</f>
        <v>0</v>
      </c>
      <c r="R1716" s="17">
        <f t="shared" ref="R1716:R1718" si="6383">R1717</f>
        <v>0</v>
      </c>
      <c r="S1716" s="17">
        <f t="shared" ref="S1716:S1718" si="6384">S1717</f>
        <v>13660</v>
      </c>
      <c r="T1716" s="17">
        <f t="shared" ref="T1716:T1718" si="6385">T1717</f>
        <v>0</v>
      </c>
      <c r="U1716" s="17">
        <f t="shared" ref="U1716:U1718" si="6386">U1717</f>
        <v>0</v>
      </c>
      <c r="V1716" s="17">
        <f t="shared" ref="V1716:V1718" si="6387">V1717</f>
        <v>0</v>
      </c>
      <c r="W1716" s="17">
        <f t="shared" ref="W1716:W1718" si="6388">W1717</f>
        <v>0</v>
      </c>
      <c r="X1716" s="17">
        <f t="shared" ref="X1716:X1718" si="6389">X1717</f>
        <v>0</v>
      </c>
      <c r="Y1716" s="17">
        <f t="shared" si="6363"/>
        <v>13660</v>
      </c>
      <c r="Z1716" s="17">
        <f t="shared" si="6364"/>
        <v>0</v>
      </c>
      <c r="AA1716" s="17">
        <f t="shared" si="6365"/>
        <v>0</v>
      </c>
      <c r="AB1716" s="17">
        <f t="shared" ref="AB1716:AB1718" si="6390">AB1717</f>
        <v>0</v>
      </c>
      <c r="AC1716" s="17">
        <f t="shared" ref="AC1716:AC1718" si="6391">AC1717</f>
        <v>0</v>
      </c>
      <c r="AD1716" s="17">
        <f t="shared" ref="AD1716:AD1718" si="6392">AD1717</f>
        <v>0</v>
      </c>
      <c r="AE1716" s="17">
        <f t="shared" si="6366"/>
        <v>13660</v>
      </c>
      <c r="AF1716" s="17">
        <f t="shared" si="6367"/>
        <v>0</v>
      </c>
      <c r="AG1716" s="17">
        <f t="shared" si="6368"/>
        <v>0</v>
      </c>
      <c r="AH1716" s="17">
        <f t="shared" ref="AH1716:AH1718" si="6393">AH1717</f>
        <v>0</v>
      </c>
      <c r="AI1716" s="17">
        <f t="shared" ref="AI1716:AI1718" si="6394">AI1717</f>
        <v>0</v>
      </c>
      <c r="AJ1716" s="17">
        <f t="shared" ref="AJ1716:AJ1718" si="6395">AJ1717</f>
        <v>0</v>
      </c>
      <c r="AK1716" s="17">
        <f t="shared" ref="AK1716:AK1718" si="6396">AK1717</f>
        <v>0</v>
      </c>
      <c r="AL1716" s="17">
        <f t="shared" ref="AL1716:AL1718" si="6397">AL1717</f>
        <v>0</v>
      </c>
      <c r="AM1716" s="17">
        <f t="shared" ref="AM1716:AM1718" si="6398">AM1717</f>
        <v>0</v>
      </c>
      <c r="AN1716" s="17">
        <f t="shared" ref="AN1716:AN1718" si="6399">AN1717</f>
        <v>0</v>
      </c>
      <c r="AO1716" s="17">
        <f t="shared" ref="AO1716:AO1718" si="6400">AO1717</f>
        <v>0</v>
      </c>
      <c r="AP1716" s="17">
        <f t="shared" ref="AP1716:AP1718" si="6401">AP1717</f>
        <v>0</v>
      </c>
      <c r="AQ1716" s="17">
        <f t="shared" ref="AQ1716:AQ1718" si="6402">AQ1717</f>
        <v>0</v>
      </c>
      <c r="AR1716" s="17">
        <f t="shared" ref="AR1716:AR1718" si="6403">AR1717</f>
        <v>0</v>
      </c>
      <c r="AS1716" s="17">
        <f t="shared" ref="AS1716:AS1718" si="6404">AS1717</f>
        <v>0</v>
      </c>
      <c r="AT1716" s="17">
        <f t="shared" ref="AT1716:AT1718" si="6405">AT1717</f>
        <v>0</v>
      </c>
      <c r="AU1716" s="17">
        <f t="shared" ref="AU1716:AU1718" si="6406">AU1717</f>
        <v>0</v>
      </c>
      <c r="AV1716" s="17">
        <f t="shared" ref="AV1716:AV1718" si="6407">AV1717</f>
        <v>0</v>
      </c>
      <c r="AW1716" s="17">
        <f t="shared" si="6375"/>
        <v>13660</v>
      </c>
      <c r="AX1716" s="17">
        <f t="shared" si="6376"/>
        <v>0</v>
      </c>
      <c r="AY1716" s="17">
        <f t="shared" si="6377"/>
        <v>0</v>
      </c>
      <c r="AZ1716" s="17">
        <f t="shared" ref="AZ1716:AZ1718" si="6408">AZ1717</f>
        <v>0</v>
      </c>
      <c r="BA1716" s="17">
        <f t="shared" si="6378"/>
        <v>13660</v>
      </c>
      <c r="BB1716" s="17">
        <f t="shared" si="6379"/>
        <v>0</v>
      </c>
      <c r="BC1716" s="17">
        <f t="shared" si="6380"/>
        <v>0</v>
      </c>
      <c r="BD1716" s="17">
        <f t="shared" ref="BD1716:BD1718" si="6409">BD1717</f>
        <v>0</v>
      </c>
      <c r="BE1716" s="17">
        <f t="shared" ref="BE1716:BE1718" si="6410">BE1717</f>
        <v>0</v>
      </c>
      <c r="BF1716" s="17">
        <f t="shared" ref="BF1716:BF1718" si="6411">BF1717</f>
        <v>0</v>
      </c>
      <c r="BG1716" s="17">
        <f t="shared" ref="BG1716:BG1718" si="6412">BG1717</f>
        <v>0</v>
      </c>
      <c r="BH1716" s="17">
        <f t="shared" ref="BH1716:BH1718" si="6413">BH1717</f>
        <v>0</v>
      </c>
      <c r="BI1716" s="17">
        <f t="shared" ref="BI1716:BI1718" si="6414">BI1717</f>
        <v>0</v>
      </c>
      <c r="BJ1716" s="17">
        <f t="shared" ref="BJ1716:BJ1718" si="6415">BJ1717</f>
        <v>0</v>
      </c>
      <c r="BK1716" s="17">
        <f t="shared" ref="BK1716:BK1718" si="6416">BK1717</f>
        <v>0</v>
      </c>
      <c r="BL1716" s="17">
        <f t="shared" ref="BL1716:BL1718" si="6417">BL1717</f>
        <v>0</v>
      </c>
      <c r="BM1716" s="17">
        <f t="shared" ref="BM1716:BM1718" si="6418">BM1717</f>
        <v>0</v>
      </c>
      <c r="BN1716" s="17">
        <f t="shared" ref="BN1716:BN1718" si="6419">BN1717</f>
        <v>0</v>
      </c>
      <c r="BO1716" s="17">
        <f t="shared" si="6372"/>
        <v>13660</v>
      </c>
      <c r="BP1716" s="17">
        <f t="shared" si="6373"/>
        <v>0</v>
      </c>
      <c r="BQ1716" s="17">
        <f t="shared" si="6374"/>
        <v>0</v>
      </c>
      <c r="BR1716" s="17">
        <f t="shared" ref="BR1716:BR1718" si="6420">BR1717</f>
        <v>0</v>
      </c>
      <c r="BS1716" s="35"/>
      <c r="BT1716" s="35"/>
      <c r="BU1716" s="1"/>
      <c r="BV1716" s="1"/>
      <c r="BW1716" s="1"/>
      <c r="BX1716" s="1"/>
      <c r="BY1716" s="1"/>
      <c r="BZ1716" s="1"/>
      <c r="CA1716" s="1"/>
      <c r="CB1716" s="1"/>
    </row>
    <row r="1717" s="1" customFormat="1" ht="30">
      <c r="A1717" s="33" t="s">
        <v>521</v>
      </c>
      <c r="B1717" s="33" t="s">
        <v>70</v>
      </c>
      <c r="C1717" s="33" t="s">
        <v>72</v>
      </c>
      <c r="D1717" s="33" t="s">
        <v>557</v>
      </c>
      <c r="E1717" s="33"/>
      <c r="F1717" s="34" t="s">
        <v>558</v>
      </c>
      <c r="G1717" s="17"/>
      <c r="H1717" s="17"/>
      <c r="I1717" s="17"/>
      <c r="J1717" s="17"/>
      <c r="K1717" s="17"/>
      <c r="L1717" s="17"/>
      <c r="M1717" s="17"/>
      <c r="N1717" s="17"/>
      <c r="O1717" s="17"/>
      <c r="P1717" s="17">
        <f t="shared" si="6381"/>
        <v>0</v>
      </c>
      <c r="Q1717" s="17">
        <f t="shared" si="6382"/>
        <v>0</v>
      </c>
      <c r="R1717" s="17">
        <f t="shared" si="6383"/>
        <v>0</v>
      </c>
      <c r="S1717" s="17">
        <f t="shared" si="6384"/>
        <v>13660</v>
      </c>
      <c r="T1717" s="17">
        <f t="shared" si="6385"/>
        <v>0</v>
      </c>
      <c r="U1717" s="17">
        <f t="shared" si="6386"/>
        <v>0</v>
      </c>
      <c r="V1717" s="17">
        <f t="shared" si="6387"/>
        <v>0</v>
      </c>
      <c r="W1717" s="17">
        <f t="shared" si="6388"/>
        <v>0</v>
      </c>
      <c r="X1717" s="17">
        <f t="shared" si="6389"/>
        <v>0</v>
      </c>
      <c r="Y1717" s="17">
        <f t="shared" si="6363"/>
        <v>13660</v>
      </c>
      <c r="Z1717" s="17">
        <f t="shared" si="6364"/>
        <v>0</v>
      </c>
      <c r="AA1717" s="17">
        <f t="shared" si="6365"/>
        <v>0</v>
      </c>
      <c r="AB1717" s="17">
        <f t="shared" si="6390"/>
        <v>0</v>
      </c>
      <c r="AC1717" s="17">
        <f t="shared" si="6391"/>
        <v>0</v>
      </c>
      <c r="AD1717" s="17">
        <f t="shared" si="6392"/>
        <v>0</v>
      </c>
      <c r="AE1717" s="17">
        <f t="shared" si="6366"/>
        <v>13660</v>
      </c>
      <c r="AF1717" s="17">
        <f t="shared" si="6367"/>
        <v>0</v>
      </c>
      <c r="AG1717" s="17">
        <f t="shared" si="6368"/>
        <v>0</v>
      </c>
      <c r="AH1717" s="17">
        <f t="shared" si="6393"/>
        <v>0</v>
      </c>
      <c r="AI1717" s="17">
        <f t="shared" si="6394"/>
        <v>0</v>
      </c>
      <c r="AJ1717" s="17">
        <f t="shared" si="6395"/>
        <v>0</v>
      </c>
      <c r="AK1717" s="17">
        <f t="shared" si="6396"/>
        <v>0</v>
      </c>
      <c r="AL1717" s="17">
        <f t="shared" si="6397"/>
        <v>0</v>
      </c>
      <c r="AM1717" s="17">
        <f t="shared" si="6398"/>
        <v>0</v>
      </c>
      <c r="AN1717" s="17">
        <f t="shared" si="6399"/>
        <v>0</v>
      </c>
      <c r="AO1717" s="17">
        <f t="shared" si="6400"/>
        <v>0</v>
      </c>
      <c r="AP1717" s="17">
        <f t="shared" si="6401"/>
        <v>0</v>
      </c>
      <c r="AQ1717" s="17">
        <f t="shared" si="6402"/>
        <v>0</v>
      </c>
      <c r="AR1717" s="17">
        <f t="shared" si="6403"/>
        <v>0</v>
      </c>
      <c r="AS1717" s="17">
        <f t="shared" si="6404"/>
        <v>0</v>
      </c>
      <c r="AT1717" s="17">
        <f t="shared" si="6405"/>
        <v>0</v>
      </c>
      <c r="AU1717" s="17">
        <f t="shared" si="6406"/>
        <v>0</v>
      </c>
      <c r="AV1717" s="17">
        <f t="shared" si="6407"/>
        <v>0</v>
      </c>
      <c r="AW1717" s="17">
        <f t="shared" si="6375"/>
        <v>13660</v>
      </c>
      <c r="AX1717" s="17">
        <f t="shared" si="6376"/>
        <v>0</v>
      </c>
      <c r="AY1717" s="17">
        <f t="shared" si="6377"/>
        <v>0</v>
      </c>
      <c r="AZ1717" s="17">
        <f t="shared" si="6408"/>
        <v>0</v>
      </c>
      <c r="BA1717" s="17">
        <f t="shared" si="6378"/>
        <v>13660</v>
      </c>
      <c r="BB1717" s="17">
        <f t="shared" si="6379"/>
        <v>0</v>
      </c>
      <c r="BC1717" s="17">
        <f t="shared" si="6380"/>
        <v>0</v>
      </c>
      <c r="BD1717" s="17">
        <f t="shared" si="6409"/>
        <v>0</v>
      </c>
      <c r="BE1717" s="17">
        <f t="shared" si="6410"/>
        <v>0</v>
      </c>
      <c r="BF1717" s="17">
        <f t="shared" si="6411"/>
        <v>0</v>
      </c>
      <c r="BG1717" s="17">
        <f t="shared" si="6412"/>
        <v>0</v>
      </c>
      <c r="BH1717" s="17">
        <f t="shared" si="6413"/>
        <v>0</v>
      </c>
      <c r="BI1717" s="17">
        <f t="shared" si="6414"/>
        <v>0</v>
      </c>
      <c r="BJ1717" s="17">
        <f t="shared" si="6415"/>
        <v>0</v>
      </c>
      <c r="BK1717" s="17">
        <f t="shared" si="6416"/>
        <v>0</v>
      </c>
      <c r="BL1717" s="17">
        <f t="shared" si="6417"/>
        <v>0</v>
      </c>
      <c r="BM1717" s="17">
        <f t="shared" si="6418"/>
        <v>0</v>
      </c>
      <c r="BN1717" s="17">
        <f t="shared" si="6419"/>
        <v>0</v>
      </c>
      <c r="BO1717" s="17">
        <f t="shared" si="6372"/>
        <v>13660</v>
      </c>
      <c r="BP1717" s="17">
        <f t="shared" si="6373"/>
        <v>0</v>
      </c>
      <c r="BQ1717" s="17">
        <f t="shared" si="6374"/>
        <v>0</v>
      </c>
      <c r="BR1717" s="17">
        <f t="shared" si="6420"/>
        <v>0</v>
      </c>
      <c r="BS1717" s="35"/>
      <c r="BT1717" s="35"/>
      <c r="BU1717" s="1"/>
      <c r="BV1717" s="1"/>
      <c r="BW1717" s="1"/>
      <c r="BX1717" s="1"/>
      <c r="BY1717" s="1"/>
      <c r="BZ1717" s="1"/>
      <c r="CA1717" s="1"/>
      <c r="CB1717" s="1"/>
    </row>
    <row r="1718" s="1" customFormat="1" ht="30">
      <c r="A1718" s="33" t="s">
        <v>521</v>
      </c>
      <c r="B1718" s="33" t="s">
        <v>70</v>
      </c>
      <c r="C1718" s="33" t="s">
        <v>72</v>
      </c>
      <c r="D1718" s="33" t="s">
        <v>571</v>
      </c>
      <c r="E1718" s="33"/>
      <c r="F1718" s="34" t="s">
        <v>572</v>
      </c>
      <c r="G1718" s="17"/>
      <c r="H1718" s="17"/>
      <c r="I1718" s="17"/>
      <c r="J1718" s="17"/>
      <c r="K1718" s="17"/>
      <c r="L1718" s="17"/>
      <c r="M1718" s="17"/>
      <c r="N1718" s="17"/>
      <c r="O1718" s="17"/>
      <c r="P1718" s="17">
        <f t="shared" si="6381"/>
        <v>0</v>
      </c>
      <c r="Q1718" s="17">
        <f t="shared" si="6382"/>
        <v>0</v>
      </c>
      <c r="R1718" s="17">
        <f t="shared" si="6383"/>
        <v>0</v>
      </c>
      <c r="S1718" s="17">
        <f t="shared" si="6384"/>
        <v>13660</v>
      </c>
      <c r="T1718" s="17">
        <f t="shared" si="6385"/>
        <v>0</v>
      </c>
      <c r="U1718" s="17">
        <f t="shared" si="6386"/>
        <v>0</v>
      </c>
      <c r="V1718" s="17">
        <f t="shared" si="6387"/>
        <v>0</v>
      </c>
      <c r="W1718" s="17">
        <f t="shared" si="6388"/>
        <v>0</v>
      </c>
      <c r="X1718" s="17">
        <f t="shared" si="6389"/>
        <v>0</v>
      </c>
      <c r="Y1718" s="17">
        <f t="shared" si="6363"/>
        <v>13660</v>
      </c>
      <c r="Z1718" s="17">
        <f t="shared" si="6364"/>
        <v>0</v>
      </c>
      <c r="AA1718" s="17">
        <f t="shared" si="6365"/>
        <v>0</v>
      </c>
      <c r="AB1718" s="17">
        <f t="shared" si="6390"/>
        <v>0</v>
      </c>
      <c r="AC1718" s="17">
        <f t="shared" si="6391"/>
        <v>0</v>
      </c>
      <c r="AD1718" s="17">
        <f t="shared" si="6392"/>
        <v>0</v>
      </c>
      <c r="AE1718" s="17">
        <f t="shared" si="6366"/>
        <v>13660</v>
      </c>
      <c r="AF1718" s="17">
        <f t="shared" si="6367"/>
        <v>0</v>
      </c>
      <c r="AG1718" s="17">
        <f t="shared" si="6368"/>
        <v>0</v>
      </c>
      <c r="AH1718" s="17">
        <f t="shared" si="6393"/>
        <v>0</v>
      </c>
      <c r="AI1718" s="17">
        <f t="shared" si="6394"/>
        <v>0</v>
      </c>
      <c r="AJ1718" s="17">
        <f t="shared" si="6395"/>
        <v>0</v>
      </c>
      <c r="AK1718" s="17">
        <f t="shared" si="6396"/>
        <v>0</v>
      </c>
      <c r="AL1718" s="17">
        <f t="shared" si="6397"/>
        <v>0</v>
      </c>
      <c r="AM1718" s="17">
        <f t="shared" si="6398"/>
        <v>0</v>
      </c>
      <c r="AN1718" s="17">
        <f t="shared" si="6399"/>
        <v>0</v>
      </c>
      <c r="AO1718" s="17">
        <f t="shared" si="6400"/>
        <v>0</v>
      </c>
      <c r="AP1718" s="17">
        <f t="shared" si="6401"/>
        <v>0</v>
      </c>
      <c r="AQ1718" s="17">
        <f t="shared" si="6402"/>
        <v>0</v>
      </c>
      <c r="AR1718" s="17">
        <f t="shared" si="6403"/>
        <v>0</v>
      </c>
      <c r="AS1718" s="17">
        <f t="shared" si="6404"/>
        <v>0</v>
      </c>
      <c r="AT1718" s="17">
        <f t="shared" si="6405"/>
        <v>0</v>
      </c>
      <c r="AU1718" s="17">
        <f t="shared" si="6406"/>
        <v>0</v>
      </c>
      <c r="AV1718" s="17">
        <f t="shared" si="6407"/>
        <v>0</v>
      </c>
      <c r="AW1718" s="17">
        <f t="shared" si="6375"/>
        <v>13660</v>
      </c>
      <c r="AX1718" s="17">
        <f t="shared" si="6376"/>
        <v>0</v>
      </c>
      <c r="AY1718" s="17">
        <f t="shared" si="6377"/>
        <v>0</v>
      </c>
      <c r="AZ1718" s="17">
        <f t="shared" si="6408"/>
        <v>0</v>
      </c>
      <c r="BA1718" s="17">
        <f t="shared" si="6378"/>
        <v>13660</v>
      </c>
      <c r="BB1718" s="17">
        <f t="shared" si="6379"/>
        <v>0</v>
      </c>
      <c r="BC1718" s="17">
        <f t="shared" si="6380"/>
        <v>0</v>
      </c>
      <c r="BD1718" s="17">
        <f t="shared" si="6409"/>
        <v>0</v>
      </c>
      <c r="BE1718" s="17">
        <f t="shared" si="6410"/>
        <v>0</v>
      </c>
      <c r="BF1718" s="17">
        <f t="shared" si="6411"/>
        <v>0</v>
      </c>
      <c r="BG1718" s="17">
        <f t="shared" si="6412"/>
        <v>0</v>
      </c>
      <c r="BH1718" s="17">
        <f t="shared" si="6413"/>
        <v>0</v>
      </c>
      <c r="BI1718" s="17">
        <f t="shared" si="6414"/>
        <v>0</v>
      </c>
      <c r="BJ1718" s="17">
        <f t="shared" si="6415"/>
        <v>0</v>
      </c>
      <c r="BK1718" s="17">
        <f t="shared" si="6416"/>
        <v>0</v>
      </c>
      <c r="BL1718" s="17">
        <f t="shared" si="6417"/>
        <v>0</v>
      </c>
      <c r="BM1718" s="17">
        <f t="shared" si="6418"/>
        <v>0</v>
      </c>
      <c r="BN1718" s="17">
        <f t="shared" si="6419"/>
        <v>0</v>
      </c>
      <c r="BO1718" s="17">
        <f t="shared" si="6372"/>
        <v>13660</v>
      </c>
      <c r="BP1718" s="17">
        <f t="shared" si="6373"/>
        <v>0</v>
      </c>
      <c r="BQ1718" s="17">
        <f t="shared" si="6374"/>
        <v>0</v>
      </c>
      <c r="BR1718" s="17">
        <f t="shared" si="6420"/>
        <v>0</v>
      </c>
      <c r="BS1718" s="35"/>
      <c r="BT1718" s="35"/>
      <c r="BU1718" s="1"/>
      <c r="BV1718" s="1"/>
      <c r="BW1718" s="1"/>
      <c r="BX1718" s="1"/>
      <c r="BY1718" s="1"/>
      <c r="BZ1718" s="1"/>
      <c r="CA1718" s="1"/>
      <c r="CB1718" s="1"/>
    </row>
    <row r="1719" s="1" customFormat="1" ht="30">
      <c r="A1719" s="33" t="s">
        <v>521</v>
      </c>
      <c r="B1719" s="33" t="s">
        <v>70</v>
      </c>
      <c r="C1719" s="33" t="s">
        <v>72</v>
      </c>
      <c r="D1719" s="33" t="s">
        <v>571</v>
      </c>
      <c r="E1719" s="33" t="s">
        <v>92</v>
      </c>
      <c r="F1719" s="34" t="s">
        <v>93</v>
      </c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>
        <v>13660</v>
      </c>
      <c r="T1719" s="17"/>
      <c r="U1719" s="17"/>
      <c r="V1719" s="17"/>
      <c r="W1719" s="17"/>
      <c r="X1719" s="17"/>
      <c r="Y1719" s="17">
        <f t="shared" si="6363"/>
        <v>13660</v>
      </c>
      <c r="Z1719" s="17">
        <f t="shared" si="6364"/>
        <v>0</v>
      </c>
      <c r="AA1719" s="17">
        <f t="shared" si="6365"/>
        <v>0</v>
      </c>
      <c r="AB1719" s="17"/>
      <c r="AC1719" s="17"/>
      <c r="AD1719" s="17"/>
      <c r="AE1719" s="17">
        <f t="shared" si="6366"/>
        <v>13660</v>
      </c>
      <c r="AF1719" s="17">
        <f t="shared" si="6367"/>
        <v>0</v>
      </c>
      <c r="AG1719" s="17">
        <f t="shared" si="6368"/>
        <v>0</v>
      </c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>
        <f t="shared" si="6375"/>
        <v>13660</v>
      </c>
      <c r="AX1719" s="17">
        <f t="shared" si="6376"/>
        <v>0</v>
      </c>
      <c r="AY1719" s="17">
        <f t="shared" si="6377"/>
        <v>0</v>
      </c>
      <c r="AZ1719" s="17"/>
      <c r="BA1719" s="17">
        <f t="shared" si="6378"/>
        <v>13660</v>
      </c>
      <c r="BB1719" s="17">
        <f t="shared" si="6379"/>
        <v>0</v>
      </c>
      <c r="BC1719" s="17">
        <f t="shared" si="6380"/>
        <v>0</v>
      </c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>
        <f t="shared" si="6372"/>
        <v>13660</v>
      </c>
      <c r="BP1719" s="17">
        <f t="shared" si="6373"/>
        <v>0</v>
      </c>
      <c r="BQ1719" s="17">
        <f t="shared" si="6374"/>
        <v>0</v>
      </c>
      <c r="BR1719" s="17"/>
      <c r="BS1719" s="35"/>
      <c r="BT1719" s="35"/>
      <c r="BU1719" s="1"/>
      <c r="BV1719" s="1"/>
      <c r="BW1719" s="1"/>
      <c r="BX1719" s="1"/>
      <c r="BY1719" s="1"/>
      <c r="BZ1719" s="1"/>
      <c r="CA1719" s="1"/>
      <c r="CB1719" s="1"/>
    </row>
    <row r="1720" s="1" customFormat="1" ht="15" hidden="1">
      <c r="A1720" s="33" t="s">
        <v>521</v>
      </c>
      <c r="B1720" s="33" t="s">
        <v>70</v>
      </c>
      <c r="C1720" s="33" t="s">
        <v>72</v>
      </c>
      <c r="D1720" s="33" t="s">
        <v>470</v>
      </c>
      <c r="E1720" s="33"/>
      <c r="F1720" s="34" t="s">
        <v>43</v>
      </c>
      <c r="G1720" s="17">
        <f>G1724</f>
        <v>10626.300000000001</v>
      </c>
      <c r="H1720" s="17">
        <f>H1724</f>
        <v>10729.799999999999</v>
      </c>
      <c r="I1720" s="17">
        <f>I1724</f>
        <v>10729.799999999999</v>
      </c>
      <c r="J1720" s="17">
        <f>J1724+J1721</f>
        <v>46272.099999999999</v>
      </c>
      <c r="K1720" s="17">
        <f>K1724+K1721</f>
        <v>55697.800000000003</v>
      </c>
      <c r="L1720" s="17">
        <f>L1724+L1721</f>
        <v>58416.5</v>
      </c>
      <c r="M1720" s="17">
        <f t="shared" si="6369"/>
        <v>56898.400000000001</v>
      </c>
      <c r="N1720" s="17">
        <f t="shared" si="6370"/>
        <v>66427.600000000006</v>
      </c>
      <c r="O1720" s="17">
        <f t="shared" si="6371"/>
        <v>69146.300000000003</v>
      </c>
      <c r="P1720" s="17">
        <f>P1724+P1721</f>
        <v>0</v>
      </c>
      <c r="Q1720" s="17">
        <f>Q1724+Q1721</f>
        <v>0</v>
      </c>
      <c r="R1720" s="17">
        <f>R1724+R1721</f>
        <v>0</v>
      </c>
      <c r="S1720" s="17">
        <f>S1724+S1721</f>
        <v>73335.639999999999</v>
      </c>
      <c r="T1720" s="17">
        <f>T1724+T1721</f>
        <v>0</v>
      </c>
      <c r="U1720" s="17">
        <f>U1724+U1721</f>
        <v>0</v>
      </c>
      <c r="V1720" s="17">
        <f>V1724+V1721</f>
        <v>0</v>
      </c>
      <c r="W1720" s="17">
        <f>W1724+W1721</f>
        <v>0</v>
      </c>
      <c r="X1720" s="17">
        <f>X1724+X1721</f>
        <v>0</v>
      </c>
      <c r="Y1720" s="17">
        <f t="shared" si="6363"/>
        <v>130234.04000000001</v>
      </c>
      <c r="Z1720" s="17">
        <f t="shared" si="6364"/>
        <v>66427.600000000006</v>
      </c>
      <c r="AA1720" s="17">
        <f t="shared" si="6365"/>
        <v>69146.300000000003</v>
      </c>
      <c r="AB1720" s="17">
        <f>AB1724+AB1721</f>
        <v>-16875.439999999999</v>
      </c>
      <c r="AC1720" s="17">
        <f>AC1724+AC1721</f>
        <v>0</v>
      </c>
      <c r="AD1720" s="17">
        <f>AD1724+AD1721</f>
        <v>0</v>
      </c>
      <c r="AE1720" s="17">
        <f t="shared" si="6366"/>
        <v>113358.60000000001</v>
      </c>
      <c r="AF1720" s="17">
        <f t="shared" si="6367"/>
        <v>66427.600000000006</v>
      </c>
      <c r="AG1720" s="17">
        <f t="shared" si="6368"/>
        <v>69146.300000000003</v>
      </c>
      <c r="AH1720" s="17">
        <f>AH1724+AH1721</f>
        <v>0</v>
      </c>
      <c r="AI1720" s="17">
        <f>AI1724+AI1721</f>
        <v>0</v>
      </c>
      <c r="AJ1720" s="17">
        <f>AJ1724+AJ1721</f>
        <v>0</v>
      </c>
      <c r="AK1720" s="17">
        <f>AK1724+AK1721</f>
        <v>0</v>
      </c>
      <c r="AL1720" s="17">
        <f>AL1724+AL1721</f>
        <v>0</v>
      </c>
      <c r="AM1720" s="17">
        <f>AM1724+AM1721</f>
        <v>0</v>
      </c>
      <c r="AN1720" s="17">
        <f>AN1724+AN1721</f>
        <v>0</v>
      </c>
      <c r="AO1720" s="17">
        <f>AO1724+AO1721</f>
        <v>0</v>
      </c>
      <c r="AP1720" s="17">
        <f>AP1724+AP1721</f>
        <v>0</v>
      </c>
      <c r="AQ1720" s="17">
        <f>AQ1724+AQ1721</f>
        <v>0</v>
      </c>
      <c r="AR1720" s="17">
        <f>AR1724+AR1721</f>
        <v>0</v>
      </c>
      <c r="AS1720" s="17">
        <f>AS1724+AS1721</f>
        <v>0</v>
      </c>
      <c r="AT1720" s="17">
        <f>AT1724+AT1721</f>
        <v>0</v>
      </c>
      <c r="AU1720" s="17">
        <f>AU1724+AU1721</f>
        <v>0</v>
      </c>
      <c r="AV1720" s="17">
        <f>AV1724+AV1721</f>
        <v>0</v>
      </c>
      <c r="AW1720" s="17">
        <f t="shared" si="6375"/>
        <v>113358.60000000001</v>
      </c>
      <c r="AX1720" s="17">
        <f t="shared" si="6376"/>
        <v>66427.600000000006</v>
      </c>
      <c r="AY1720" s="17">
        <f t="shared" si="6377"/>
        <v>69146.300000000003</v>
      </c>
      <c r="AZ1720" s="17">
        <f>AZ1724+AZ1721</f>
        <v>0</v>
      </c>
      <c r="BA1720" s="17">
        <f t="shared" si="6378"/>
        <v>113358.60000000001</v>
      </c>
      <c r="BB1720" s="17">
        <f t="shared" si="6379"/>
        <v>66427.600000000006</v>
      </c>
      <c r="BC1720" s="17">
        <f t="shared" si="6380"/>
        <v>69146.300000000003</v>
      </c>
      <c r="BD1720" s="17">
        <f>BD1724+BD1721</f>
        <v>0</v>
      </c>
      <c r="BE1720" s="17">
        <f>BE1724+BE1721</f>
        <v>0</v>
      </c>
      <c r="BF1720" s="17">
        <f>BF1724+BF1721</f>
        <v>0</v>
      </c>
      <c r="BG1720" s="17">
        <f>BG1724+BG1721</f>
        <v>0</v>
      </c>
      <c r="BH1720" s="17">
        <f>BH1724+BH1721</f>
        <v>0</v>
      </c>
      <c r="BI1720" s="17">
        <f>BI1724+BI1721</f>
        <v>0</v>
      </c>
      <c r="BJ1720" s="17">
        <f>BJ1724+BJ1721</f>
        <v>0</v>
      </c>
      <c r="BK1720" s="17">
        <f>BK1724+BK1721</f>
        <v>0</v>
      </c>
      <c r="BL1720" s="17">
        <f>BL1724+BL1721</f>
        <v>0</v>
      </c>
      <c r="BM1720" s="17">
        <f>BM1724+BM1721</f>
        <v>0</v>
      </c>
      <c r="BN1720" s="17">
        <f>BN1724+BN1721</f>
        <v>0</v>
      </c>
      <c r="BO1720" s="17">
        <f t="shared" si="6372"/>
        <v>113358.60000000001</v>
      </c>
      <c r="BP1720" s="17">
        <f t="shared" si="6373"/>
        <v>66427.600000000006</v>
      </c>
      <c r="BQ1720" s="17">
        <f t="shared" si="6374"/>
        <v>69146.300000000003</v>
      </c>
      <c r="BR1720" s="17">
        <f>BR1724+BR1721</f>
        <v>0</v>
      </c>
      <c r="BS1720" s="35">
        <v>0</v>
      </c>
      <c r="BT1720" s="35"/>
      <c r="BU1720" s="1"/>
      <c r="BV1720" s="1"/>
      <c r="BW1720" s="1"/>
      <c r="BX1720" s="1"/>
      <c r="BY1720" s="1"/>
      <c r="BZ1720" s="1"/>
      <c r="CA1720" s="1"/>
      <c r="CB1720" s="1"/>
    </row>
    <row r="1721" s="1" customFormat="1" ht="15">
      <c r="A1721" s="33" t="s">
        <v>521</v>
      </c>
      <c r="B1721" s="33" t="s">
        <v>70</v>
      </c>
      <c r="C1721" s="33" t="s">
        <v>72</v>
      </c>
      <c r="D1721" s="33" t="s">
        <v>492</v>
      </c>
      <c r="E1721" s="33"/>
      <c r="F1721" s="34" t="s">
        <v>493</v>
      </c>
      <c r="G1721" s="17"/>
      <c r="H1721" s="17"/>
      <c r="I1721" s="17"/>
      <c r="J1721" s="17">
        <f t="shared" ref="J1721:J1722" si="6421">J1722</f>
        <v>46272.099999999999</v>
      </c>
      <c r="K1721" s="17">
        <f t="shared" ref="K1721:K1722" si="6422">K1722</f>
        <v>55697.800000000003</v>
      </c>
      <c r="L1721" s="17">
        <f t="shared" ref="L1721:L1722" si="6423">L1722</f>
        <v>58416.5</v>
      </c>
      <c r="M1721" s="17">
        <f t="shared" si="6369"/>
        <v>46272.099999999999</v>
      </c>
      <c r="N1721" s="17">
        <f t="shared" si="6370"/>
        <v>55697.800000000003</v>
      </c>
      <c r="O1721" s="17">
        <f t="shared" si="6371"/>
        <v>58416.5</v>
      </c>
      <c r="P1721" s="17">
        <f t="shared" ref="P1721:P1722" si="6424">P1722</f>
        <v>0</v>
      </c>
      <c r="Q1721" s="17">
        <f t="shared" ref="Q1721:Q1722" si="6425">Q1722</f>
        <v>0</v>
      </c>
      <c r="R1721" s="17">
        <f t="shared" ref="R1721:R1722" si="6426">R1722</f>
        <v>0</v>
      </c>
      <c r="S1721" s="17">
        <f t="shared" ref="S1721:S1722" si="6427">S1722</f>
        <v>0</v>
      </c>
      <c r="T1721" s="17">
        <f t="shared" ref="T1721:T1722" si="6428">T1722</f>
        <v>0</v>
      </c>
      <c r="U1721" s="17">
        <f t="shared" ref="U1721:U1722" si="6429">U1722</f>
        <v>0</v>
      </c>
      <c r="V1721" s="17">
        <f t="shared" ref="V1721:V1722" si="6430">V1722</f>
        <v>0</v>
      </c>
      <c r="W1721" s="17">
        <f t="shared" ref="W1721:W1722" si="6431">W1722</f>
        <v>0</v>
      </c>
      <c r="X1721" s="17">
        <f t="shared" ref="X1721:X1722" si="6432">X1722</f>
        <v>0</v>
      </c>
      <c r="Y1721" s="17">
        <f t="shared" si="6363"/>
        <v>46272.099999999999</v>
      </c>
      <c r="Z1721" s="17">
        <f t="shared" si="6364"/>
        <v>55697.800000000003</v>
      </c>
      <c r="AA1721" s="17">
        <f t="shared" si="6365"/>
        <v>58416.5</v>
      </c>
      <c r="AB1721" s="17">
        <f t="shared" ref="AB1721:AB1722" si="6433">AB1722</f>
        <v>0</v>
      </c>
      <c r="AC1721" s="17">
        <f t="shared" ref="AC1721:AC1722" si="6434">AC1722</f>
        <v>0</v>
      </c>
      <c r="AD1721" s="17">
        <f t="shared" ref="AD1721:AD1722" si="6435">AD1722</f>
        <v>0</v>
      </c>
      <c r="AE1721" s="17">
        <f t="shared" si="6366"/>
        <v>46272.099999999999</v>
      </c>
      <c r="AF1721" s="17">
        <f t="shared" si="6367"/>
        <v>55697.800000000003</v>
      </c>
      <c r="AG1721" s="17">
        <f t="shared" si="6368"/>
        <v>58416.5</v>
      </c>
      <c r="AH1721" s="17">
        <f t="shared" ref="AH1721:AH1722" si="6436">AH1722</f>
        <v>0</v>
      </c>
      <c r="AI1721" s="17">
        <f t="shared" ref="AI1721:AI1722" si="6437">AI1722</f>
        <v>0</v>
      </c>
      <c r="AJ1721" s="17">
        <f t="shared" ref="AJ1721:AJ1722" si="6438">AJ1722</f>
        <v>0</v>
      </c>
      <c r="AK1721" s="17">
        <f t="shared" ref="AK1721:AK1722" si="6439">AK1722</f>
        <v>0</v>
      </c>
      <c r="AL1721" s="17">
        <f t="shared" ref="AL1721:AL1722" si="6440">AL1722</f>
        <v>0</v>
      </c>
      <c r="AM1721" s="17">
        <f t="shared" ref="AM1721:AM1722" si="6441">AM1722</f>
        <v>0</v>
      </c>
      <c r="AN1721" s="17">
        <f t="shared" ref="AN1721:AN1722" si="6442">AN1722</f>
        <v>0</v>
      </c>
      <c r="AO1721" s="17">
        <f t="shared" ref="AO1721:AO1722" si="6443">AO1722</f>
        <v>0</v>
      </c>
      <c r="AP1721" s="17">
        <f t="shared" ref="AP1721:AP1722" si="6444">AP1722</f>
        <v>0</v>
      </c>
      <c r="AQ1721" s="17">
        <f t="shared" ref="AQ1721:AQ1722" si="6445">AQ1722</f>
        <v>0</v>
      </c>
      <c r="AR1721" s="17">
        <f t="shared" ref="AR1721:AR1722" si="6446">AR1722</f>
        <v>0</v>
      </c>
      <c r="AS1721" s="17">
        <f t="shared" ref="AS1721:AS1722" si="6447">AS1722</f>
        <v>0</v>
      </c>
      <c r="AT1721" s="17">
        <f t="shared" ref="AT1721:AT1722" si="6448">AT1722</f>
        <v>0</v>
      </c>
      <c r="AU1721" s="17">
        <f t="shared" ref="AU1721:AU1722" si="6449">AU1722</f>
        <v>0</v>
      </c>
      <c r="AV1721" s="17">
        <f t="shared" ref="AV1721:AV1722" si="6450">AV1722</f>
        <v>0</v>
      </c>
      <c r="AW1721" s="17">
        <f t="shared" si="6375"/>
        <v>46272.099999999999</v>
      </c>
      <c r="AX1721" s="17">
        <f t="shared" si="6376"/>
        <v>55697.800000000003</v>
      </c>
      <c r="AY1721" s="17">
        <f t="shared" si="6377"/>
        <v>58416.5</v>
      </c>
      <c r="AZ1721" s="17">
        <f t="shared" ref="AZ1721:AZ1722" si="6451">AZ1722</f>
        <v>0</v>
      </c>
      <c r="BA1721" s="17">
        <f t="shared" si="6378"/>
        <v>46272.099999999999</v>
      </c>
      <c r="BB1721" s="17">
        <f t="shared" si="6379"/>
        <v>55697.800000000003</v>
      </c>
      <c r="BC1721" s="17">
        <f t="shared" si="6380"/>
        <v>58416.5</v>
      </c>
      <c r="BD1721" s="17">
        <f t="shared" ref="BD1721:BD1722" si="6452">BD1722</f>
        <v>0</v>
      </c>
      <c r="BE1721" s="17">
        <f t="shared" ref="BE1721:BE1722" si="6453">BE1722</f>
        <v>0</v>
      </c>
      <c r="BF1721" s="17">
        <f t="shared" ref="BF1721:BF1722" si="6454">BF1722</f>
        <v>0</v>
      </c>
      <c r="BG1721" s="17">
        <f t="shared" ref="BG1721:BG1722" si="6455">BG1722</f>
        <v>0</v>
      </c>
      <c r="BH1721" s="17">
        <f t="shared" ref="BH1721:BH1722" si="6456">BH1722</f>
        <v>0</v>
      </c>
      <c r="BI1721" s="17">
        <f t="shared" ref="BI1721:BI1722" si="6457">BI1722</f>
        <v>0</v>
      </c>
      <c r="BJ1721" s="17">
        <f t="shared" ref="BJ1721:BJ1722" si="6458">BJ1722</f>
        <v>0</v>
      </c>
      <c r="BK1721" s="17">
        <f t="shared" ref="BK1721:BK1722" si="6459">BK1722</f>
        <v>0</v>
      </c>
      <c r="BL1721" s="17">
        <f t="shared" ref="BL1721:BL1722" si="6460">BL1722</f>
        <v>0</v>
      </c>
      <c r="BM1721" s="17">
        <f t="shared" ref="BM1721:BM1722" si="6461">BM1722</f>
        <v>0</v>
      </c>
      <c r="BN1721" s="17">
        <f t="shared" ref="BN1721:BN1722" si="6462">BN1722</f>
        <v>0</v>
      </c>
      <c r="BO1721" s="17">
        <f t="shared" si="6372"/>
        <v>46272.099999999999</v>
      </c>
      <c r="BP1721" s="17">
        <f t="shared" si="6373"/>
        <v>55697.800000000003</v>
      </c>
      <c r="BQ1721" s="17">
        <f t="shared" si="6374"/>
        <v>58416.5</v>
      </c>
      <c r="BR1721" s="17">
        <f t="shared" ref="BR1721:BR1722" si="6463">BR1722</f>
        <v>0</v>
      </c>
      <c r="BS1721" s="35"/>
      <c r="BT1721" s="35"/>
      <c r="BU1721" s="1"/>
      <c r="BV1721" s="1"/>
      <c r="BW1721" s="1"/>
      <c r="BX1721" s="1"/>
      <c r="BY1721" s="1"/>
      <c r="BZ1721" s="1"/>
      <c r="CA1721" s="1"/>
      <c r="CB1721" s="1"/>
    </row>
    <row r="1722" s="1" customFormat="1" ht="15">
      <c r="A1722" s="33" t="s">
        <v>521</v>
      </c>
      <c r="B1722" s="33" t="s">
        <v>70</v>
      </c>
      <c r="C1722" s="33" t="s">
        <v>72</v>
      </c>
      <c r="D1722" s="33" t="s">
        <v>573</v>
      </c>
      <c r="E1722" s="33"/>
      <c r="F1722" s="34" t="s">
        <v>574</v>
      </c>
      <c r="G1722" s="17"/>
      <c r="H1722" s="17"/>
      <c r="I1722" s="17"/>
      <c r="J1722" s="17">
        <f t="shared" si="6421"/>
        <v>46272.099999999999</v>
      </c>
      <c r="K1722" s="17">
        <f t="shared" si="6422"/>
        <v>55697.800000000003</v>
      </c>
      <c r="L1722" s="17">
        <f t="shared" si="6423"/>
        <v>58416.5</v>
      </c>
      <c r="M1722" s="17">
        <f t="shared" si="6369"/>
        <v>46272.099999999999</v>
      </c>
      <c r="N1722" s="17">
        <f t="shared" si="6370"/>
        <v>55697.800000000003</v>
      </c>
      <c r="O1722" s="17">
        <f t="shared" si="6371"/>
        <v>58416.5</v>
      </c>
      <c r="P1722" s="17">
        <f t="shared" si="6424"/>
        <v>0</v>
      </c>
      <c r="Q1722" s="17">
        <f t="shared" si="6425"/>
        <v>0</v>
      </c>
      <c r="R1722" s="17">
        <f t="shared" si="6426"/>
        <v>0</v>
      </c>
      <c r="S1722" s="17">
        <f t="shared" si="6427"/>
        <v>0</v>
      </c>
      <c r="T1722" s="17">
        <f t="shared" si="6428"/>
        <v>0</v>
      </c>
      <c r="U1722" s="17">
        <f t="shared" si="6429"/>
        <v>0</v>
      </c>
      <c r="V1722" s="17">
        <f t="shared" si="6430"/>
        <v>0</v>
      </c>
      <c r="W1722" s="17">
        <f t="shared" si="6431"/>
        <v>0</v>
      </c>
      <c r="X1722" s="17">
        <f t="shared" si="6432"/>
        <v>0</v>
      </c>
      <c r="Y1722" s="17">
        <f t="shared" si="6363"/>
        <v>46272.099999999999</v>
      </c>
      <c r="Z1722" s="17">
        <f t="shared" si="6364"/>
        <v>55697.800000000003</v>
      </c>
      <c r="AA1722" s="17">
        <f t="shared" si="6365"/>
        <v>58416.5</v>
      </c>
      <c r="AB1722" s="17">
        <f t="shared" si="6433"/>
        <v>0</v>
      </c>
      <c r="AC1722" s="17">
        <f t="shared" si="6434"/>
        <v>0</v>
      </c>
      <c r="AD1722" s="17">
        <f t="shared" si="6435"/>
        <v>0</v>
      </c>
      <c r="AE1722" s="17">
        <f t="shared" si="6366"/>
        <v>46272.099999999999</v>
      </c>
      <c r="AF1722" s="17">
        <f t="shared" si="6367"/>
        <v>55697.800000000003</v>
      </c>
      <c r="AG1722" s="17">
        <f t="shared" si="6368"/>
        <v>58416.5</v>
      </c>
      <c r="AH1722" s="17">
        <f t="shared" si="6436"/>
        <v>0</v>
      </c>
      <c r="AI1722" s="17">
        <f t="shared" si="6437"/>
        <v>0</v>
      </c>
      <c r="AJ1722" s="17">
        <f t="shared" si="6438"/>
        <v>0</v>
      </c>
      <c r="AK1722" s="17">
        <f t="shared" si="6439"/>
        <v>0</v>
      </c>
      <c r="AL1722" s="17">
        <f t="shared" si="6440"/>
        <v>0</v>
      </c>
      <c r="AM1722" s="17">
        <f t="shared" si="6441"/>
        <v>0</v>
      </c>
      <c r="AN1722" s="17">
        <f t="shared" si="6442"/>
        <v>0</v>
      </c>
      <c r="AO1722" s="17">
        <f t="shared" si="6443"/>
        <v>0</v>
      </c>
      <c r="AP1722" s="17">
        <f t="shared" si="6444"/>
        <v>0</v>
      </c>
      <c r="AQ1722" s="17">
        <f t="shared" si="6445"/>
        <v>0</v>
      </c>
      <c r="AR1722" s="17">
        <f t="shared" si="6446"/>
        <v>0</v>
      </c>
      <c r="AS1722" s="17">
        <f t="shared" si="6447"/>
        <v>0</v>
      </c>
      <c r="AT1722" s="17">
        <f t="shared" si="6448"/>
        <v>0</v>
      </c>
      <c r="AU1722" s="17">
        <f t="shared" si="6449"/>
        <v>0</v>
      </c>
      <c r="AV1722" s="17">
        <f t="shared" si="6450"/>
        <v>0</v>
      </c>
      <c r="AW1722" s="17">
        <f t="shared" si="6375"/>
        <v>46272.099999999999</v>
      </c>
      <c r="AX1722" s="17">
        <f t="shared" si="6376"/>
        <v>55697.800000000003</v>
      </c>
      <c r="AY1722" s="17">
        <f t="shared" si="6377"/>
        <v>58416.5</v>
      </c>
      <c r="AZ1722" s="17">
        <f t="shared" si="6451"/>
        <v>0</v>
      </c>
      <c r="BA1722" s="17">
        <f t="shared" si="6378"/>
        <v>46272.099999999999</v>
      </c>
      <c r="BB1722" s="17">
        <f t="shared" si="6379"/>
        <v>55697.800000000003</v>
      </c>
      <c r="BC1722" s="17">
        <f t="shared" si="6380"/>
        <v>58416.5</v>
      </c>
      <c r="BD1722" s="17">
        <f t="shared" si="6452"/>
        <v>0</v>
      </c>
      <c r="BE1722" s="17">
        <f t="shared" si="6453"/>
        <v>0</v>
      </c>
      <c r="BF1722" s="17">
        <f t="shared" si="6454"/>
        <v>0</v>
      </c>
      <c r="BG1722" s="17">
        <f t="shared" si="6455"/>
        <v>0</v>
      </c>
      <c r="BH1722" s="17">
        <f t="shared" si="6456"/>
        <v>0</v>
      </c>
      <c r="BI1722" s="17">
        <f t="shared" si="6457"/>
        <v>0</v>
      </c>
      <c r="BJ1722" s="17">
        <f t="shared" si="6458"/>
        <v>0</v>
      </c>
      <c r="BK1722" s="17">
        <f t="shared" si="6459"/>
        <v>0</v>
      </c>
      <c r="BL1722" s="17">
        <f t="shared" si="6460"/>
        <v>0</v>
      </c>
      <c r="BM1722" s="17">
        <f t="shared" si="6461"/>
        <v>0</v>
      </c>
      <c r="BN1722" s="17">
        <f t="shared" si="6462"/>
        <v>0</v>
      </c>
      <c r="BO1722" s="17">
        <f t="shared" si="6372"/>
        <v>46272.099999999999</v>
      </c>
      <c r="BP1722" s="17">
        <f t="shared" si="6373"/>
        <v>55697.800000000003</v>
      </c>
      <c r="BQ1722" s="17">
        <f t="shared" si="6374"/>
        <v>58416.5</v>
      </c>
      <c r="BR1722" s="17">
        <f t="shared" si="6463"/>
        <v>0</v>
      </c>
      <c r="BS1722" s="35"/>
      <c r="BT1722" s="35"/>
      <c r="BU1722" s="1"/>
      <c r="BV1722" s="1"/>
      <c r="BW1722" s="1"/>
      <c r="BX1722" s="1"/>
      <c r="BY1722" s="1"/>
      <c r="BZ1722" s="1"/>
      <c r="CA1722" s="1"/>
      <c r="CB1722" s="1"/>
    </row>
    <row r="1723" s="1" customFormat="1" ht="15">
      <c r="A1723" s="33" t="s">
        <v>521</v>
      </c>
      <c r="B1723" s="33" t="s">
        <v>70</v>
      </c>
      <c r="C1723" s="33" t="s">
        <v>72</v>
      </c>
      <c r="D1723" s="33" t="s">
        <v>573</v>
      </c>
      <c r="E1723" s="33" t="s">
        <v>50</v>
      </c>
      <c r="F1723" s="34" t="s">
        <v>51</v>
      </c>
      <c r="G1723" s="17"/>
      <c r="H1723" s="17"/>
      <c r="I1723" s="17"/>
      <c r="J1723" s="17">
        <v>46272.099999999999</v>
      </c>
      <c r="K1723" s="17">
        <v>55697.800000000003</v>
      </c>
      <c r="L1723" s="17">
        <v>58416.5</v>
      </c>
      <c r="M1723" s="17">
        <f t="shared" si="6369"/>
        <v>46272.099999999999</v>
      </c>
      <c r="N1723" s="17">
        <f t="shared" si="6370"/>
        <v>55697.800000000003</v>
      </c>
      <c r="O1723" s="17">
        <f t="shared" si="6371"/>
        <v>58416.5</v>
      </c>
      <c r="P1723" s="17"/>
      <c r="Q1723" s="17"/>
      <c r="R1723" s="17"/>
      <c r="S1723" s="17"/>
      <c r="T1723" s="17"/>
      <c r="U1723" s="17"/>
      <c r="V1723" s="17"/>
      <c r="W1723" s="17"/>
      <c r="X1723" s="17"/>
      <c r="Y1723" s="17">
        <f t="shared" si="6363"/>
        <v>46272.099999999999</v>
      </c>
      <c r="Z1723" s="17">
        <f t="shared" si="6364"/>
        <v>55697.800000000003</v>
      </c>
      <c r="AA1723" s="17">
        <f t="shared" si="6365"/>
        <v>58416.5</v>
      </c>
      <c r="AB1723" s="17"/>
      <c r="AC1723" s="17"/>
      <c r="AD1723" s="17"/>
      <c r="AE1723" s="17">
        <f t="shared" si="6366"/>
        <v>46272.099999999999</v>
      </c>
      <c r="AF1723" s="17">
        <f t="shared" si="6367"/>
        <v>55697.800000000003</v>
      </c>
      <c r="AG1723" s="17">
        <f t="shared" si="6368"/>
        <v>58416.5</v>
      </c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>
        <f t="shared" si="6375"/>
        <v>46272.099999999999</v>
      </c>
      <c r="AX1723" s="17">
        <f t="shared" si="6376"/>
        <v>55697.800000000003</v>
      </c>
      <c r="AY1723" s="17">
        <f t="shared" si="6377"/>
        <v>58416.5</v>
      </c>
      <c r="AZ1723" s="17"/>
      <c r="BA1723" s="17">
        <f t="shared" si="6378"/>
        <v>46272.099999999999</v>
      </c>
      <c r="BB1723" s="17">
        <f t="shared" si="6379"/>
        <v>55697.800000000003</v>
      </c>
      <c r="BC1723" s="17">
        <f t="shared" si="6380"/>
        <v>58416.5</v>
      </c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>
        <f t="shared" si="6372"/>
        <v>46272.099999999999</v>
      </c>
      <c r="BP1723" s="17">
        <f t="shared" si="6373"/>
        <v>55697.800000000003</v>
      </c>
      <c r="BQ1723" s="17">
        <f t="shared" si="6374"/>
        <v>58416.5</v>
      </c>
      <c r="BR1723" s="17"/>
      <c r="BS1723" s="35"/>
      <c r="BT1723" s="35">
        <v>106</v>
      </c>
      <c r="BU1723" s="1"/>
      <c r="BV1723" s="1"/>
      <c r="BW1723" s="1"/>
      <c r="BX1723" s="1"/>
      <c r="BY1723" s="1"/>
      <c r="BZ1723" s="1"/>
      <c r="CA1723" s="1"/>
      <c r="CB1723" s="1"/>
    </row>
    <row r="1724" s="1" customFormat="1" ht="45">
      <c r="A1724" s="33" t="s">
        <v>521</v>
      </c>
      <c r="B1724" s="33" t="s">
        <v>70</v>
      </c>
      <c r="C1724" s="33" t="s">
        <v>72</v>
      </c>
      <c r="D1724" s="33" t="s">
        <v>471</v>
      </c>
      <c r="E1724" s="33"/>
      <c r="F1724" s="34" t="s">
        <v>472</v>
      </c>
      <c r="G1724" s="17">
        <f>G1727+G1725</f>
        <v>10626.300000000001</v>
      </c>
      <c r="H1724" s="17">
        <f>H1727+H1725</f>
        <v>10729.799999999999</v>
      </c>
      <c r="I1724" s="17">
        <f>I1727+I1725</f>
        <v>10729.799999999999</v>
      </c>
      <c r="J1724" s="17">
        <f>J1727+J1725</f>
        <v>0</v>
      </c>
      <c r="K1724" s="17">
        <f>K1727+K1725</f>
        <v>0</v>
      </c>
      <c r="L1724" s="17">
        <f>L1727+L1725</f>
        <v>0</v>
      </c>
      <c r="M1724" s="17">
        <f t="shared" si="6369"/>
        <v>10626.300000000001</v>
      </c>
      <c r="N1724" s="17">
        <f t="shared" si="6370"/>
        <v>10729.799999999999</v>
      </c>
      <c r="O1724" s="17">
        <f t="shared" si="6371"/>
        <v>10729.799999999999</v>
      </c>
      <c r="P1724" s="17">
        <f>P1727+P1725</f>
        <v>0</v>
      </c>
      <c r="Q1724" s="17">
        <f>Q1727+Q1725</f>
        <v>0</v>
      </c>
      <c r="R1724" s="17">
        <f>R1727+R1725</f>
        <v>0</v>
      </c>
      <c r="S1724" s="17">
        <f>S1727+S1725</f>
        <v>73335.639999999999</v>
      </c>
      <c r="T1724" s="17">
        <f>T1727+T1725</f>
        <v>0</v>
      </c>
      <c r="U1724" s="17">
        <f>U1727+U1725</f>
        <v>0</v>
      </c>
      <c r="V1724" s="17">
        <f>V1727+V1725</f>
        <v>0</v>
      </c>
      <c r="W1724" s="17">
        <f>W1727+W1725</f>
        <v>0</v>
      </c>
      <c r="X1724" s="17">
        <f>X1727+X1725</f>
        <v>0</v>
      </c>
      <c r="Y1724" s="17">
        <f t="shared" si="6363"/>
        <v>83961.940000000002</v>
      </c>
      <c r="Z1724" s="17">
        <f t="shared" si="6364"/>
        <v>10729.799999999999</v>
      </c>
      <c r="AA1724" s="17">
        <f t="shared" si="6365"/>
        <v>10729.799999999999</v>
      </c>
      <c r="AB1724" s="17">
        <f>AB1727+AB1725</f>
        <v>-16875.439999999999</v>
      </c>
      <c r="AC1724" s="17">
        <f>AC1727+AC1725</f>
        <v>0</v>
      </c>
      <c r="AD1724" s="17">
        <f>AD1727+AD1725</f>
        <v>0</v>
      </c>
      <c r="AE1724" s="17">
        <f t="shared" si="6366"/>
        <v>67086.5</v>
      </c>
      <c r="AF1724" s="17">
        <f t="shared" si="6367"/>
        <v>10729.799999999999</v>
      </c>
      <c r="AG1724" s="17">
        <f t="shared" si="6368"/>
        <v>10729.799999999999</v>
      </c>
      <c r="AH1724" s="17">
        <f>AH1727+AH1725</f>
        <v>0</v>
      </c>
      <c r="AI1724" s="17">
        <f>AI1727+AI1725</f>
        <v>0</v>
      </c>
      <c r="AJ1724" s="17">
        <f>AJ1727+AJ1725</f>
        <v>0</v>
      </c>
      <c r="AK1724" s="17">
        <f>AK1727+AK1725</f>
        <v>0</v>
      </c>
      <c r="AL1724" s="17">
        <f>AL1727+AL1725</f>
        <v>0</v>
      </c>
      <c r="AM1724" s="17">
        <f>AM1727+AM1725</f>
        <v>0</v>
      </c>
      <c r="AN1724" s="17">
        <f>AN1727+AN1725</f>
        <v>0</v>
      </c>
      <c r="AO1724" s="17">
        <f>AO1727+AO1725</f>
        <v>0</v>
      </c>
      <c r="AP1724" s="17">
        <f>AP1727+AP1725</f>
        <v>0</v>
      </c>
      <c r="AQ1724" s="17">
        <f>AQ1727+AQ1725</f>
        <v>0</v>
      </c>
      <c r="AR1724" s="17">
        <f>AR1727+AR1725</f>
        <v>0</v>
      </c>
      <c r="AS1724" s="17">
        <f>AS1727+AS1725</f>
        <v>0</v>
      </c>
      <c r="AT1724" s="17">
        <f>AT1727+AT1725</f>
        <v>0</v>
      </c>
      <c r="AU1724" s="17">
        <f>AU1727+AU1725</f>
        <v>0</v>
      </c>
      <c r="AV1724" s="17">
        <f>AV1727+AV1725</f>
        <v>0</v>
      </c>
      <c r="AW1724" s="17">
        <f t="shared" si="6375"/>
        <v>67086.5</v>
      </c>
      <c r="AX1724" s="17">
        <f t="shared" si="6376"/>
        <v>10729.799999999999</v>
      </c>
      <c r="AY1724" s="17">
        <f t="shared" si="6377"/>
        <v>10729.799999999999</v>
      </c>
      <c r="AZ1724" s="17">
        <f>AZ1727+AZ1725</f>
        <v>0</v>
      </c>
      <c r="BA1724" s="17">
        <f t="shared" si="6378"/>
        <v>67086.5</v>
      </c>
      <c r="BB1724" s="17">
        <f t="shared" si="6379"/>
        <v>10729.799999999999</v>
      </c>
      <c r="BC1724" s="17">
        <f t="shared" si="6380"/>
        <v>10729.799999999999</v>
      </c>
      <c r="BD1724" s="17">
        <f>BD1727+BD1725</f>
        <v>0</v>
      </c>
      <c r="BE1724" s="17">
        <f>BE1727+BE1725</f>
        <v>0</v>
      </c>
      <c r="BF1724" s="17">
        <f>BF1727+BF1725</f>
        <v>0</v>
      </c>
      <c r="BG1724" s="17">
        <f>BG1727+BG1725</f>
        <v>0</v>
      </c>
      <c r="BH1724" s="17">
        <f>BH1727+BH1725</f>
        <v>0</v>
      </c>
      <c r="BI1724" s="17">
        <f>BI1727+BI1725</f>
        <v>0</v>
      </c>
      <c r="BJ1724" s="17">
        <f>BJ1727+BJ1725</f>
        <v>0</v>
      </c>
      <c r="BK1724" s="17">
        <f>BK1727+BK1725</f>
        <v>0</v>
      </c>
      <c r="BL1724" s="17">
        <f>BL1727+BL1725</f>
        <v>0</v>
      </c>
      <c r="BM1724" s="17">
        <f>BM1727+BM1725</f>
        <v>0</v>
      </c>
      <c r="BN1724" s="17">
        <f>BN1727+BN1725</f>
        <v>0</v>
      </c>
      <c r="BO1724" s="17">
        <f t="shared" si="6372"/>
        <v>67086.5</v>
      </c>
      <c r="BP1724" s="17">
        <f t="shared" si="6373"/>
        <v>10729.799999999999</v>
      </c>
      <c r="BQ1724" s="17">
        <f t="shared" si="6374"/>
        <v>10729.799999999999</v>
      </c>
      <c r="BR1724" s="17">
        <f>BR1727+BR1725</f>
        <v>0</v>
      </c>
      <c r="BS1724" s="35"/>
      <c r="BT1724" s="35"/>
      <c r="BU1724" s="1"/>
      <c r="BV1724" s="1"/>
      <c r="BW1724" s="1"/>
      <c r="BX1724" s="1"/>
      <c r="BY1724" s="1"/>
      <c r="BZ1724" s="1"/>
      <c r="CA1724" s="1"/>
      <c r="CB1724" s="1"/>
    </row>
    <row r="1725" s="1" customFormat="1" ht="15">
      <c r="A1725" s="33" t="s">
        <v>521</v>
      </c>
      <c r="B1725" s="33" t="s">
        <v>70</v>
      </c>
      <c r="C1725" s="33" t="s">
        <v>72</v>
      </c>
      <c r="D1725" s="33" t="s">
        <v>575</v>
      </c>
      <c r="E1725" s="33"/>
      <c r="F1725" s="34" t="s">
        <v>233</v>
      </c>
      <c r="G1725" s="17">
        <f>G1726</f>
        <v>139.19999999999999</v>
      </c>
      <c r="H1725" s="17">
        <f>H1726</f>
        <v>0</v>
      </c>
      <c r="I1725" s="17">
        <f>I1726</f>
        <v>0</v>
      </c>
      <c r="J1725" s="17">
        <f>J1726</f>
        <v>0</v>
      </c>
      <c r="K1725" s="17">
        <f>K1726</f>
        <v>0</v>
      </c>
      <c r="L1725" s="17">
        <f>L1726</f>
        <v>0</v>
      </c>
      <c r="M1725" s="17">
        <f t="shared" si="6369"/>
        <v>139.19999999999999</v>
      </c>
      <c r="N1725" s="17">
        <f t="shared" si="6370"/>
        <v>0</v>
      </c>
      <c r="O1725" s="17">
        <f t="shared" si="6371"/>
        <v>0</v>
      </c>
      <c r="P1725" s="17">
        <f>P1726</f>
        <v>0</v>
      </c>
      <c r="Q1725" s="17">
        <f>Q1726</f>
        <v>0</v>
      </c>
      <c r="R1725" s="17">
        <f>R1726</f>
        <v>0</v>
      </c>
      <c r="S1725" s="17">
        <f>S1726</f>
        <v>175.09999999999999</v>
      </c>
      <c r="T1725" s="17">
        <f>T1726</f>
        <v>0</v>
      </c>
      <c r="U1725" s="17">
        <f>U1726</f>
        <v>0</v>
      </c>
      <c r="V1725" s="17">
        <f>V1726</f>
        <v>0</v>
      </c>
      <c r="W1725" s="17">
        <f>W1726</f>
        <v>0</v>
      </c>
      <c r="X1725" s="17">
        <f>X1726</f>
        <v>0</v>
      </c>
      <c r="Y1725" s="17">
        <f t="shared" si="6363"/>
        <v>314.29999999999995</v>
      </c>
      <c r="Z1725" s="17">
        <f t="shared" si="6364"/>
        <v>0</v>
      </c>
      <c r="AA1725" s="17">
        <f t="shared" si="6365"/>
        <v>0</v>
      </c>
      <c r="AB1725" s="17">
        <f>AB1726</f>
        <v>0</v>
      </c>
      <c r="AC1725" s="17">
        <f>AC1726</f>
        <v>0</v>
      </c>
      <c r="AD1725" s="17">
        <f>AD1726</f>
        <v>0</v>
      </c>
      <c r="AE1725" s="17">
        <f t="shared" si="6366"/>
        <v>314.29999999999995</v>
      </c>
      <c r="AF1725" s="17">
        <f t="shared" si="6367"/>
        <v>0</v>
      </c>
      <c r="AG1725" s="17">
        <f t="shared" si="6368"/>
        <v>0</v>
      </c>
      <c r="AH1725" s="17">
        <f>AH1726</f>
        <v>0</v>
      </c>
      <c r="AI1725" s="17">
        <f>AI1726</f>
        <v>0</v>
      </c>
      <c r="AJ1725" s="17">
        <f>AJ1726</f>
        <v>0</v>
      </c>
      <c r="AK1725" s="17">
        <f>AK1726</f>
        <v>0</v>
      </c>
      <c r="AL1725" s="17">
        <f>AL1726</f>
        <v>0</v>
      </c>
      <c r="AM1725" s="17">
        <f>AM1726</f>
        <v>0</v>
      </c>
      <c r="AN1725" s="17">
        <f>AN1726</f>
        <v>0</v>
      </c>
      <c r="AO1725" s="17">
        <f>AO1726</f>
        <v>0</v>
      </c>
      <c r="AP1725" s="17">
        <f>AP1726</f>
        <v>0</v>
      </c>
      <c r="AQ1725" s="17">
        <f>AQ1726</f>
        <v>0</v>
      </c>
      <c r="AR1725" s="17">
        <f>AR1726</f>
        <v>0</v>
      </c>
      <c r="AS1725" s="17">
        <f>AS1726</f>
        <v>0</v>
      </c>
      <c r="AT1725" s="17">
        <f>AT1726</f>
        <v>0</v>
      </c>
      <c r="AU1725" s="17">
        <f>AU1726</f>
        <v>0</v>
      </c>
      <c r="AV1725" s="17">
        <f>AV1726</f>
        <v>0</v>
      </c>
      <c r="AW1725" s="17">
        <f t="shared" si="6375"/>
        <v>314.29999999999995</v>
      </c>
      <c r="AX1725" s="17">
        <f t="shared" si="6376"/>
        <v>0</v>
      </c>
      <c r="AY1725" s="17">
        <f t="shared" si="6377"/>
        <v>0</v>
      </c>
      <c r="AZ1725" s="17">
        <f>AZ1726</f>
        <v>0</v>
      </c>
      <c r="BA1725" s="17">
        <f t="shared" si="6378"/>
        <v>314.29999999999995</v>
      </c>
      <c r="BB1725" s="17">
        <f t="shared" si="6379"/>
        <v>0</v>
      </c>
      <c r="BC1725" s="17">
        <f t="shared" si="6380"/>
        <v>0</v>
      </c>
      <c r="BD1725" s="17">
        <f>BD1726</f>
        <v>0</v>
      </c>
      <c r="BE1725" s="17">
        <f>BE1726</f>
        <v>0</v>
      </c>
      <c r="BF1725" s="17">
        <f>BF1726</f>
        <v>0</v>
      </c>
      <c r="BG1725" s="17">
        <f>BG1726</f>
        <v>0</v>
      </c>
      <c r="BH1725" s="17">
        <f>BH1726</f>
        <v>0</v>
      </c>
      <c r="BI1725" s="17">
        <f>BI1726</f>
        <v>0</v>
      </c>
      <c r="BJ1725" s="17">
        <f>BJ1726</f>
        <v>0</v>
      </c>
      <c r="BK1725" s="17">
        <f>BK1726</f>
        <v>0</v>
      </c>
      <c r="BL1725" s="17">
        <f>BL1726</f>
        <v>0</v>
      </c>
      <c r="BM1725" s="17">
        <f>BM1726</f>
        <v>0</v>
      </c>
      <c r="BN1725" s="17">
        <f>BN1726</f>
        <v>0</v>
      </c>
      <c r="BO1725" s="17">
        <f t="shared" si="6372"/>
        <v>314.29999999999995</v>
      </c>
      <c r="BP1725" s="17">
        <f t="shared" si="6373"/>
        <v>0</v>
      </c>
      <c r="BQ1725" s="17">
        <f t="shared" si="6374"/>
        <v>0</v>
      </c>
      <c r="BR1725" s="17">
        <f>BR1726</f>
        <v>0</v>
      </c>
      <c r="BS1725" s="35"/>
      <c r="BT1725" s="35"/>
      <c r="BU1725" s="1"/>
      <c r="BV1725" s="1"/>
      <c r="BW1725" s="1"/>
      <c r="BX1725" s="1"/>
      <c r="BY1725" s="1"/>
      <c r="BZ1725" s="1"/>
      <c r="CA1725" s="1"/>
      <c r="CB1725" s="1"/>
    </row>
    <row r="1726" s="1" customFormat="1" ht="30">
      <c r="A1726" s="33" t="s">
        <v>521</v>
      </c>
      <c r="B1726" s="33" t="s">
        <v>70</v>
      </c>
      <c r="C1726" s="33" t="s">
        <v>72</v>
      </c>
      <c r="D1726" s="33" t="s">
        <v>575</v>
      </c>
      <c r="E1726" s="33" t="s">
        <v>141</v>
      </c>
      <c r="F1726" s="34" t="s">
        <v>142</v>
      </c>
      <c r="G1726" s="17">
        <v>139.19999999999999</v>
      </c>
      <c r="H1726" s="17">
        <v>0</v>
      </c>
      <c r="I1726" s="17">
        <v>0</v>
      </c>
      <c r="J1726" s="17"/>
      <c r="K1726" s="17"/>
      <c r="L1726" s="17"/>
      <c r="M1726" s="17">
        <f t="shared" si="6369"/>
        <v>139.19999999999999</v>
      </c>
      <c r="N1726" s="17">
        <f t="shared" si="6370"/>
        <v>0</v>
      </c>
      <c r="O1726" s="17">
        <f t="shared" si="6371"/>
        <v>0</v>
      </c>
      <c r="P1726" s="17"/>
      <c r="Q1726" s="17"/>
      <c r="R1726" s="17"/>
      <c r="S1726" s="17">
        <v>175.09999999999999</v>
      </c>
      <c r="T1726" s="17"/>
      <c r="U1726" s="17"/>
      <c r="V1726" s="17"/>
      <c r="W1726" s="17"/>
      <c r="X1726" s="17"/>
      <c r="Y1726" s="17">
        <f t="shared" si="6363"/>
        <v>314.29999999999995</v>
      </c>
      <c r="Z1726" s="17">
        <f t="shared" si="6364"/>
        <v>0</v>
      </c>
      <c r="AA1726" s="17">
        <f t="shared" si="6365"/>
        <v>0</v>
      </c>
      <c r="AB1726" s="17"/>
      <c r="AC1726" s="17"/>
      <c r="AD1726" s="17"/>
      <c r="AE1726" s="17">
        <f t="shared" si="6366"/>
        <v>314.29999999999995</v>
      </c>
      <c r="AF1726" s="17">
        <f t="shared" si="6367"/>
        <v>0</v>
      </c>
      <c r="AG1726" s="17">
        <f t="shared" si="6368"/>
        <v>0</v>
      </c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>
        <f t="shared" si="6375"/>
        <v>314.29999999999995</v>
      </c>
      <c r="AX1726" s="17">
        <f t="shared" si="6376"/>
        <v>0</v>
      </c>
      <c r="AY1726" s="17">
        <f t="shared" si="6377"/>
        <v>0</v>
      </c>
      <c r="AZ1726" s="17"/>
      <c r="BA1726" s="17">
        <f t="shared" si="6378"/>
        <v>314.29999999999995</v>
      </c>
      <c r="BB1726" s="17">
        <f t="shared" si="6379"/>
        <v>0</v>
      </c>
      <c r="BC1726" s="17">
        <f t="shared" si="6380"/>
        <v>0</v>
      </c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>
        <f t="shared" si="6372"/>
        <v>314.29999999999995</v>
      </c>
      <c r="BP1726" s="17">
        <f t="shared" si="6373"/>
        <v>0</v>
      </c>
      <c r="BQ1726" s="17">
        <f t="shared" si="6374"/>
        <v>0</v>
      </c>
      <c r="BR1726" s="17"/>
      <c r="BS1726" s="35"/>
      <c r="BT1726" s="35"/>
      <c r="BU1726" s="1"/>
      <c r="BV1726" s="1"/>
      <c r="BW1726" s="1"/>
      <c r="BX1726" s="1"/>
      <c r="BY1726" s="1"/>
      <c r="BZ1726" s="1"/>
      <c r="CA1726" s="1"/>
      <c r="CB1726" s="1"/>
    </row>
    <row r="1727" s="1" customFormat="1" ht="15">
      <c r="A1727" s="33" t="s">
        <v>521</v>
      </c>
      <c r="B1727" s="33" t="s">
        <v>70</v>
      </c>
      <c r="C1727" s="33" t="s">
        <v>72</v>
      </c>
      <c r="D1727" s="33" t="s">
        <v>576</v>
      </c>
      <c r="E1727" s="33"/>
      <c r="F1727" s="34" t="s">
        <v>577</v>
      </c>
      <c r="G1727" s="17">
        <f>G1728</f>
        <v>10487.1</v>
      </c>
      <c r="H1727" s="17">
        <f>H1728</f>
        <v>10729.799999999999</v>
      </c>
      <c r="I1727" s="17">
        <f>I1728</f>
        <v>10729.799999999999</v>
      </c>
      <c r="J1727" s="17">
        <f>J1728</f>
        <v>0</v>
      </c>
      <c r="K1727" s="17">
        <f>K1728</f>
        <v>0</v>
      </c>
      <c r="L1727" s="17">
        <f>L1728</f>
        <v>0</v>
      </c>
      <c r="M1727" s="17">
        <f t="shared" si="6369"/>
        <v>10487.1</v>
      </c>
      <c r="N1727" s="17">
        <f t="shared" si="6370"/>
        <v>10729.799999999999</v>
      </c>
      <c r="O1727" s="17">
        <f t="shared" si="6371"/>
        <v>10729.799999999999</v>
      </c>
      <c r="P1727" s="17">
        <f>P1728</f>
        <v>0</v>
      </c>
      <c r="Q1727" s="17">
        <f>Q1728</f>
        <v>0</v>
      </c>
      <c r="R1727" s="17">
        <f>R1728</f>
        <v>0</v>
      </c>
      <c r="S1727" s="17">
        <f>S1728</f>
        <v>73160.539999999994</v>
      </c>
      <c r="T1727" s="17">
        <f>T1728</f>
        <v>0</v>
      </c>
      <c r="U1727" s="17">
        <f>U1728</f>
        <v>0</v>
      </c>
      <c r="V1727" s="17">
        <f>V1728</f>
        <v>0</v>
      </c>
      <c r="W1727" s="17">
        <f>W1728</f>
        <v>0</v>
      </c>
      <c r="X1727" s="17">
        <f>X1728</f>
        <v>0</v>
      </c>
      <c r="Y1727" s="17">
        <f t="shared" si="6363"/>
        <v>83647.639999999999</v>
      </c>
      <c r="Z1727" s="17">
        <f t="shared" si="6364"/>
        <v>10729.799999999999</v>
      </c>
      <c r="AA1727" s="17">
        <f t="shared" si="6365"/>
        <v>10729.799999999999</v>
      </c>
      <c r="AB1727" s="17">
        <f>AB1728</f>
        <v>-16875.439999999999</v>
      </c>
      <c r="AC1727" s="17">
        <f>AC1728</f>
        <v>0</v>
      </c>
      <c r="AD1727" s="17">
        <f>AD1728</f>
        <v>0</v>
      </c>
      <c r="AE1727" s="17">
        <f t="shared" si="6366"/>
        <v>66772.199999999997</v>
      </c>
      <c r="AF1727" s="17">
        <f t="shared" si="6367"/>
        <v>10729.799999999999</v>
      </c>
      <c r="AG1727" s="17">
        <f t="shared" si="6368"/>
        <v>10729.799999999999</v>
      </c>
      <c r="AH1727" s="17">
        <f>AH1728</f>
        <v>0</v>
      </c>
      <c r="AI1727" s="17">
        <f>AI1728</f>
        <v>0</v>
      </c>
      <c r="AJ1727" s="17">
        <f>AJ1728</f>
        <v>0</v>
      </c>
      <c r="AK1727" s="17">
        <f>AK1728</f>
        <v>0</v>
      </c>
      <c r="AL1727" s="17">
        <f>AL1728</f>
        <v>0</v>
      </c>
      <c r="AM1727" s="17">
        <f>AM1728</f>
        <v>0</v>
      </c>
      <c r="AN1727" s="17">
        <f>AN1728</f>
        <v>0</v>
      </c>
      <c r="AO1727" s="17">
        <f>AO1728</f>
        <v>0</v>
      </c>
      <c r="AP1727" s="17">
        <f>AP1728</f>
        <v>0</v>
      </c>
      <c r="AQ1727" s="17">
        <f>AQ1728</f>
        <v>0</v>
      </c>
      <c r="AR1727" s="17">
        <f>AR1728</f>
        <v>0</v>
      </c>
      <c r="AS1727" s="17">
        <f>AS1728</f>
        <v>0</v>
      </c>
      <c r="AT1727" s="17">
        <f>AT1728</f>
        <v>0</v>
      </c>
      <c r="AU1727" s="17">
        <f>AU1728</f>
        <v>0</v>
      </c>
      <c r="AV1727" s="17">
        <f>AV1728</f>
        <v>0</v>
      </c>
      <c r="AW1727" s="17">
        <f t="shared" si="6375"/>
        <v>66772.199999999997</v>
      </c>
      <c r="AX1727" s="17">
        <f t="shared" si="6376"/>
        <v>10729.799999999999</v>
      </c>
      <c r="AY1727" s="17">
        <f t="shared" si="6377"/>
        <v>10729.799999999999</v>
      </c>
      <c r="AZ1727" s="17">
        <f>AZ1728</f>
        <v>0</v>
      </c>
      <c r="BA1727" s="17">
        <f t="shared" si="6378"/>
        <v>66772.199999999997</v>
      </c>
      <c r="BB1727" s="17">
        <f t="shared" si="6379"/>
        <v>10729.799999999999</v>
      </c>
      <c r="BC1727" s="17">
        <f t="shared" si="6380"/>
        <v>10729.799999999999</v>
      </c>
      <c r="BD1727" s="17">
        <f>BD1728</f>
        <v>0</v>
      </c>
      <c r="BE1727" s="17">
        <f>BE1728</f>
        <v>0</v>
      </c>
      <c r="BF1727" s="17">
        <f>BF1728</f>
        <v>0</v>
      </c>
      <c r="BG1727" s="17">
        <f>BG1728</f>
        <v>0</v>
      </c>
      <c r="BH1727" s="17">
        <f>BH1728</f>
        <v>0</v>
      </c>
      <c r="BI1727" s="17">
        <f>BI1728</f>
        <v>0</v>
      </c>
      <c r="BJ1727" s="17">
        <f>BJ1728</f>
        <v>0</v>
      </c>
      <c r="BK1727" s="17">
        <f>BK1728</f>
        <v>0</v>
      </c>
      <c r="BL1727" s="17">
        <f>BL1728</f>
        <v>0</v>
      </c>
      <c r="BM1727" s="17">
        <f>BM1728</f>
        <v>0</v>
      </c>
      <c r="BN1727" s="17">
        <f>BN1728</f>
        <v>0</v>
      </c>
      <c r="BO1727" s="17">
        <f t="shared" si="6372"/>
        <v>66772.199999999997</v>
      </c>
      <c r="BP1727" s="17">
        <f t="shared" si="6373"/>
        <v>10729.799999999999</v>
      </c>
      <c r="BQ1727" s="17">
        <f t="shared" si="6374"/>
        <v>10729.799999999999</v>
      </c>
      <c r="BR1727" s="17">
        <f>BR1728</f>
        <v>0</v>
      </c>
      <c r="BS1727" s="35"/>
      <c r="BT1727" s="35"/>
      <c r="BU1727" s="1"/>
      <c r="BV1727" s="1"/>
      <c r="BW1727" s="1"/>
      <c r="BX1727" s="1"/>
      <c r="BY1727" s="1"/>
      <c r="BZ1727" s="1"/>
      <c r="CA1727" s="1"/>
      <c r="CB1727" s="1"/>
    </row>
    <row r="1728" s="1" customFormat="1" ht="30">
      <c r="A1728" s="33" t="s">
        <v>521</v>
      </c>
      <c r="B1728" s="33" t="s">
        <v>70</v>
      </c>
      <c r="C1728" s="33" t="s">
        <v>72</v>
      </c>
      <c r="D1728" s="33" t="s">
        <v>576</v>
      </c>
      <c r="E1728" s="33" t="s">
        <v>141</v>
      </c>
      <c r="F1728" s="34" t="s">
        <v>142</v>
      </c>
      <c r="G1728" s="17">
        <v>10487.1</v>
      </c>
      <c r="H1728" s="17">
        <v>10729.799999999999</v>
      </c>
      <c r="I1728" s="17">
        <v>10729.799999999999</v>
      </c>
      <c r="J1728" s="17"/>
      <c r="K1728" s="17"/>
      <c r="L1728" s="17"/>
      <c r="M1728" s="17">
        <f t="shared" si="6369"/>
        <v>10487.1</v>
      </c>
      <c r="N1728" s="17">
        <f t="shared" si="6370"/>
        <v>10729.799999999999</v>
      </c>
      <c r="O1728" s="17">
        <f t="shared" si="6371"/>
        <v>10729.799999999999</v>
      </c>
      <c r="P1728" s="17"/>
      <c r="Q1728" s="17"/>
      <c r="R1728" s="17"/>
      <c r="S1728" s="17">
        <v>73160.539999999994</v>
      </c>
      <c r="T1728" s="17"/>
      <c r="U1728" s="17"/>
      <c r="V1728" s="17"/>
      <c r="W1728" s="17"/>
      <c r="X1728" s="17"/>
      <c r="Y1728" s="17">
        <f t="shared" si="6363"/>
        <v>83647.639999999999</v>
      </c>
      <c r="Z1728" s="17">
        <f t="shared" si="6364"/>
        <v>10729.799999999999</v>
      </c>
      <c r="AA1728" s="17">
        <f t="shared" si="6365"/>
        <v>10729.799999999999</v>
      </c>
      <c r="AB1728" s="17">
        <v>-16875.439999999999</v>
      </c>
      <c r="AC1728" s="17"/>
      <c r="AD1728" s="17"/>
      <c r="AE1728" s="17">
        <f t="shared" si="6366"/>
        <v>66772.199999999997</v>
      </c>
      <c r="AF1728" s="17">
        <f t="shared" si="6367"/>
        <v>10729.799999999999</v>
      </c>
      <c r="AG1728" s="17">
        <f t="shared" si="6368"/>
        <v>10729.799999999999</v>
      </c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>
        <f t="shared" si="6375"/>
        <v>66772.199999999997</v>
      </c>
      <c r="AX1728" s="17">
        <f t="shared" si="6376"/>
        <v>10729.799999999999</v>
      </c>
      <c r="AY1728" s="17">
        <f t="shared" si="6377"/>
        <v>10729.799999999999</v>
      </c>
      <c r="AZ1728" s="17"/>
      <c r="BA1728" s="17">
        <f t="shared" si="6378"/>
        <v>66772.199999999997</v>
      </c>
      <c r="BB1728" s="17">
        <f t="shared" si="6379"/>
        <v>10729.799999999999</v>
      </c>
      <c r="BC1728" s="17">
        <f t="shared" si="6380"/>
        <v>10729.799999999999</v>
      </c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>
        <f t="shared" si="6372"/>
        <v>66772.199999999997</v>
      </c>
      <c r="BP1728" s="17">
        <f t="shared" si="6373"/>
        <v>10729.799999999999</v>
      </c>
      <c r="BQ1728" s="17">
        <f t="shared" si="6374"/>
        <v>10729.799999999999</v>
      </c>
      <c r="BR1728" s="17"/>
      <c r="BS1728" s="35"/>
      <c r="BT1728" s="35"/>
      <c r="BU1728" s="1"/>
      <c r="BV1728" s="1"/>
      <c r="BW1728" s="1"/>
      <c r="BX1728" s="1"/>
      <c r="BY1728" s="1"/>
      <c r="BZ1728" s="1"/>
      <c r="CA1728" s="1"/>
      <c r="CB1728" s="1"/>
    </row>
    <row r="1729" s="28" customFormat="1" ht="30">
      <c r="A1729" s="29" t="s">
        <v>521</v>
      </c>
      <c r="B1729" s="29" t="s">
        <v>70</v>
      </c>
      <c r="C1729" s="29" t="s">
        <v>128</v>
      </c>
      <c r="D1729" s="29"/>
      <c r="E1729" s="29"/>
      <c r="F1729" s="30" t="s">
        <v>578</v>
      </c>
      <c r="G1729" s="31">
        <f t="shared" ref="G1729:G1738" si="6464">G1730</f>
        <v>0</v>
      </c>
      <c r="H1729" s="31">
        <f t="shared" ref="H1729:H1738" si="6465">H1730</f>
        <v>26533.400000000001</v>
      </c>
      <c r="I1729" s="31">
        <f t="shared" ref="I1729:I1736" si="6466">I1730</f>
        <v>0</v>
      </c>
      <c r="J1729" s="31">
        <f t="shared" ref="J1729:J1736" si="6467">J1730</f>
        <v>0</v>
      </c>
      <c r="K1729" s="31">
        <f t="shared" ref="K1729:K1736" si="6468">K1730</f>
        <v>0</v>
      </c>
      <c r="L1729" s="31">
        <f t="shared" ref="L1729:L1736" si="6469">L1730</f>
        <v>0</v>
      </c>
      <c r="M1729" s="31">
        <f t="shared" si="6369"/>
        <v>0</v>
      </c>
      <c r="N1729" s="31">
        <f t="shared" si="6370"/>
        <v>26533.400000000001</v>
      </c>
      <c r="O1729" s="31">
        <f t="shared" si="6371"/>
        <v>0</v>
      </c>
      <c r="P1729" s="31">
        <f t="shared" ref="P1729:P1736" si="6470">P1730</f>
        <v>0</v>
      </c>
      <c r="Q1729" s="31">
        <f t="shared" ref="Q1729:Q1736" si="6471">Q1730</f>
        <v>0</v>
      </c>
      <c r="R1729" s="31">
        <f t="shared" ref="R1729:R1736" si="6472">R1730</f>
        <v>0</v>
      </c>
      <c r="S1729" s="31">
        <f t="shared" ref="S1729:S1736" si="6473">S1730</f>
        <v>0</v>
      </c>
      <c r="T1729" s="31">
        <f t="shared" ref="T1729:T1736" si="6474">T1730</f>
        <v>0</v>
      </c>
      <c r="U1729" s="31">
        <f t="shared" ref="U1729:U1736" si="6475">U1730</f>
        <v>0</v>
      </c>
      <c r="V1729" s="31">
        <f t="shared" ref="V1729:V1736" si="6476">V1730</f>
        <v>0</v>
      </c>
      <c r="W1729" s="31">
        <f t="shared" ref="W1729:W1736" si="6477">W1730</f>
        <v>0</v>
      </c>
      <c r="X1729" s="31">
        <f t="shared" ref="X1729:X1736" si="6478">X1730</f>
        <v>0</v>
      </c>
      <c r="Y1729" s="31">
        <f t="shared" si="6363"/>
        <v>0</v>
      </c>
      <c r="Z1729" s="31">
        <f t="shared" si="6364"/>
        <v>26533.400000000001</v>
      </c>
      <c r="AA1729" s="31">
        <f t="shared" si="6365"/>
        <v>0</v>
      </c>
      <c r="AB1729" s="31">
        <f t="shared" ref="AB1729:AB1736" si="6479">AB1730</f>
        <v>0</v>
      </c>
      <c r="AC1729" s="31">
        <f t="shared" ref="AC1729:AC1736" si="6480">AC1730</f>
        <v>0</v>
      </c>
      <c r="AD1729" s="31">
        <f t="shared" ref="AD1729:AD1736" si="6481">AD1730</f>
        <v>0</v>
      </c>
      <c r="AE1729" s="31">
        <f t="shared" si="6366"/>
        <v>0</v>
      </c>
      <c r="AF1729" s="31">
        <f t="shared" si="6367"/>
        <v>26533.400000000001</v>
      </c>
      <c r="AG1729" s="31">
        <f t="shared" si="6368"/>
        <v>0</v>
      </c>
      <c r="AH1729" s="31">
        <f t="shared" ref="AH1729:AH1736" si="6482">AH1730</f>
        <v>0</v>
      </c>
      <c r="AI1729" s="31">
        <f t="shared" ref="AI1729:AI1736" si="6483">AI1730</f>
        <v>0</v>
      </c>
      <c r="AJ1729" s="31">
        <f t="shared" ref="AJ1729:AJ1736" si="6484">AJ1730</f>
        <v>0</v>
      </c>
      <c r="AK1729" s="31">
        <f t="shared" ref="AK1729:AK1736" si="6485">AK1730</f>
        <v>0</v>
      </c>
      <c r="AL1729" s="31">
        <f t="shared" ref="AL1729:AL1736" si="6486">AL1730</f>
        <v>0</v>
      </c>
      <c r="AM1729" s="31">
        <f t="shared" ref="AM1729:AM1736" si="6487">AM1730</f>
        <v>0</v>
      </c>
      <c r="AN1729" s="31">
        <f t="shared" ref="AN1729:AN1736" si="6488">AN1730</f>
        <v>0</v>
      </c>
      <c r="AO1729" s="31">
        <f t="shared" ref="AO1729:AO1736" si="6489">AO1730</f>
        <v>0</v>
      </c>
      <c r="AP1729" s="31">
        <f t="shared" ref="AP1729:AP1736" si="6490">AP1730</f>
        <v>0</v>
      </c>
      <c r="AQ1729" s="31">
        <f t="shared" ref="AQ1729:AQ1736" si="6491">AQ1730</f>
        <v>0</v>
      </c>
      <c r="AR1729" s="31">
        <f t="shared" ref="AR1729:AR1736" si="6492">AR1730</f>
        <v>0</v>
      </c>
      <c r="AS1729" s="31">
        <f t="shared" ref="AS1729:AS1736" si="6493">AS1730</f>
        <v>0</v>
      </c>
      <c r="AT1729" s="31">
        <f t="shared" ref="AT1729:AT1736" si="6494">AT1730</f>
        <v>0</v>
      </c>
      <c r="AU1729" s="31">
        <f t="shared" ref="AU1729:AU1736" si="6495">AU1730</f>
        <v>0</v>
      </c>
      <c r="AV1729" s="31">
        <f t="shared" ref="AV1729:AV1736" si="6496">AV1730</f>
        <v>0</v>
      </c>
      <c r="AW1729" s="31">
        <f t="shared" si="6375"/>
        <v>0</v>
      </c>
      <c r="AX1729" s="31">
        <f t="shared" si="6376"/>
        <v>26533.400000000001</v>
      </c>
      <c r="AY1729" s="31">
        <f t="shared" si="6377"/>
        <v>0</v>
      </c>
      <c r="AZ1729" s="31">
        <f t="shared" ref="AZ1729:AZ1736" si="6497">AZ1730</f>
        <v>0</v>
      </c>
      <c r="BA1729" s="31">
        <f t="shared" si="6378"/>
        <v>0</v>
      </c>
      <c r="BB1729" s="31">
        <f t="shared" si="6379"/>
        <v>26533.400000000001</v>
      </c>
      <c r="BC1729" s="31">
        <f t="shared" si="6380"/>
        <v>0</v>
      </c>
      <c r="BD1729" s="31">
        <f t="shared" ref="BD1729:BD1736" si="6498">BD1730</f>
        <v>0</v>
      </c>
      <c r="BE1729" s="31">
        <f t="shared" ref="BE1729:BE1736" si="6499">BE1730</f>
        <v>0</v>
      </c>
      <c r="BF1729" s="31">
        <f t="shared" ref="BF1729:BF1736" si="6500">BF1730</f>
        <v>0</v>
      </c>
      <c r="BG1729" s="31">
        <f t="shared" ref="BG1729:BG1736" si="6501">BG1730</f>
        <v>0</v>
      </c>
      <c r="BH1729" s="31">
        <f t="shared" ref="BH1729:BH1736" si="6502">BH1730</f>
        <v>0</v>
      </c>
      <c r="BI1729" s="31">
        <f t="shared" ref="BI1729:BI1736" si="6503">BI1730</f>
        <v>0</v>
      </c>
      <c r="BJ1729" s="31">
        <f t="shared" ref="BJ1729:BJ1736" si="6504">BJ1730</f>
        <v>0</v>
      </c>
      <c r="BK1729" s="31">
        <f t="shared" ref="BK1729:BK1736" si="6505">BK1730</f>
        <v>0</v>
      </c>
      <c r="BL1729" s="31">
        <f t="shared" ref="BL1729:BL1736" si="6506">BL1730</f>
        <v>0</v>
      </c>
      <c r="BM1729" s="31">
        <f t="shared" ref="BM1729:BM1736" si="6507">BM1730</f>
        <v>0</v>
      </c>
      <c r="BN1729" s="31">
        <f t="shared" ref="BN1729:BN1736" si="6508">BN1730</f>
        <v>0</v>
      </c>
      <c r="BO1729" s="31">
        <f t="shared" si="6372"/>
        <v>0</v>
      </c>
      <c r="BP1729" s="31">
        <f t="shared" si="6373"/>
        <v>26533.400000000001</v>
      </c>
      <c r="BQ1729" s="31">
        <f t="shared" si="6374"/>
        <v>0</v>
      </c>
      <c r="BR1729" s="31">
        <f t="shared" ref="BR1729:BR1736" si="6509">BR1730</f>
        <v>0</v>
      </c>
      <c r="BS1729" s="32"/>
      <c r="BT1729" s="32"/>
      <c r="BU1729" s="28"/>
      <c r="BV1729" s="28"/>
      <c r="BW1729" s="28"/>
      <c r="BX1729" s="28"/>
      <c r="BY1729" s="28"/>
      <c r="BZ1729" s="28"/>
      <c r="CA1729" s="28"/>
      <c r="CB1729" s="28"/>
    </row>
    <row r="1730" s="1" customFormat="1" ht="30">
      <c r="A1730" s="33" t="s">
        <v>521</v>
      </c>
      <c r="B1730" s="33" t="s">
        <v>70</v>
      </c>
      <c r="C1730" s="33" t="s">
        <v>128</v>
      </c>
      <c r="D1730" s="33" t="s">
        <v>457</v>
      </c>
      <c r="E1730" s="33"/>
      <c r="F1730" s="34" t="s">
        <v>458</v>
      </c>
      <c r="G1730" s="17">
        <f t="shared" si="6464"/>
        <v>0</v>
      </c>
      <c r="H1730" s="17">
        <f t="shared" si="6465"/>
        <v>26533.400000000001</v>
      </c>
      <c r="I1730" s="17">
        <f t="shared" si="6466"/>
        <v>0</v>
      </c>
      <c r="J1730" s="17">
        <f t="shared" si="6467"/>
        <v>0</v>
      </c>
      <c r="K1730" s="17">
        <f t="shared" si="6468"/>
        <v>0</v>
      </c>
      <c r="L1730" s="17">
        <f t="shared" si="6469"/>
        <v>0</v>
      </c>
      <c r="M1730" s="17">
        <f t="shared" si="6369"/>
        <v>0</v>
      </c>
      <c r="N1730" s="17">
        <f t="shared" si="6370"/>
        <v>26533.400000000001</v>
      </c>
      <c r="O1730" s="17">
        <f t="shared" si="6371"/>
        <v>0</v>
      </c>
      <c r="P1730" s="17">
        <f t="shared" si="6470"/>
        <v>0</v>
      </c>
      <c r="Q1730" s="17">
        <f t="shared" si="6471"/>
        <v>0</v>
      </c>
      <c r="R1730" s="17">
        <f t="shared" si="6472"/>
        <v>0</v>
      </c>
      <c r="S1730" s="17">
        <f t="shared" si="6473"/>
        <v>0</v>
      </c>
      <c r="T1730" s="17">
        <f t="shared" si="6474"/>
        <v>0</v>
      </c>
      <c r="U1730" s="17">
        <f t="shared" si="6475"/>
        <v>0</v>
      </c>
      <c r="V1730" s="17">
        <f t="shared" si="6476"/>
        <v>0</v>
      </c>
      <c r="W1730" s="17">
        <f t="shared" si="6477"/>
        <v>0</v>
      </c>
      <c r="X1730" s="17">
        <f t="shared" si="6478"/>
        <v>0</v>
      </c>
      <c r="Y1730" s="17">
        <f t="shared" si="6363"/>
        <v>0</v>
      </c>
      <c r="Z1730" s="17">
        <f t="shared" si="6364"/>
        <v>26533.400000000001</v>
      </c>
      <c r="AA1730" s="17">
        <f t="shared" si="6365"/>
        <v>0</v>
      </c>
      <c r="AB1730" s="17">
        <f t="shared" si="6479"/>
        <v>0</v>
      </c>
      <c r="AC1730" s="17">
        <f t="shared" si="6480"/>
        <v>0</v>
      </c>
      <c r="AD1730" s="17">
        <f t="shared" si="6481"/>
        <v>0</v>
      </c>
      <c r="AE1730" s="17">
        <f t="shared" si="6366"/>
        <v>0</v>
      </c>
      <c r="AF1730" s="17">
        <f t="shared" si="6367"/>
        <v>26533.400000000001</v>
      </c>
      <c r="AG1730" s="17">
        <f t="shared" si="6368"/>
        <v>0</v>
      </c>
      <c r="AH1730" s="17">
        <f t="shared" si="6482"/>
        <v>0</v>
      </c>
      <c r="AI1730" s="17">
        <f t="shared" si="6483"/>
        <v>0</v>
      </c>
      <c r="AJ1730" s="17">
        <f t="shared" si="6484"/>
        <v>0</v>
      </c>
      <c r="AK1730" s="17">
        <f t="shared" si="6485"/>
        <v>0</v>
      </c>
      <c r="AL1730" s="17">
        <f t="shared" si="6486"/>
        <v>0</v>
      </c>
      <c r="AM1730" s="17">
        <f t="shared" si="6487"/>
        <v>0</v>
      </c>
      <c r="AN1730" s="17">
        <f t="shared" si="6488"/>
        <v>0</v>
      </c>
      <c r="AO1730" s="17">
        <f t="shared" si="6489"/>
        <v>0</v>
      </c>
      <c r="AP1730" s="17">
        <f t="shared" si="6490"/>
        <v>0</v>
      </c>
      <c r="AQ1730" s="17">
        <f t="shared" si="6491"/>
        <v>0</v>
      </c>
      <c r="AR1730" s="17">
        <f t="shared" si="6492"/>
        <v>0</v>
      </c>
      <c r="AS1730" s="17">
        <f t="shared" si="6493"/>
        <v>0</v>
      </c>
      <c r="AT1730" s="17">
        <f t="shared" si="6494"/>
        <v>0</v>
      </c>
      <c r="AU1730" s="17">
        <f t="shared" si="6495"/>
        <v>0</v>
      </c>
      <c r="AV1730" s="17">
        <f t="shared" si="6496"/>
        <v>0</v>
      </c>
      <c r="AW1730" s="17">
        <f t="shared" si="6375"/>
        <v>0</v>
      </c>
      <c r="AX1730" s="17">
        <f t="shared" si="6376"/>
        <v>26533.400000000001</v>
      </c>
      <c r="AY1730" s="17">
        <f t="shared" si="6377"/>
        <v>0</v>
      </c>
      <c r="AZ1730" s="17">
        <f t="shared" si="6497"/>
        <v>0</v>
      </c>
      <c r="BA1730" s="17">
        <f t="shared" si="6378"/>
        <v>0</v>
      </c>
      <c r="BB1730" s="17">
        <f t="shared" si="6379"/>
        <v>26533.400000000001</v>
      </c>
      <c r="BC1730" s="17">
        <f t="shared" si="6380"/>
        <v>0</v>
      </c>
      <c r="BD1730" s="17">
        <f t="shared" si="6498"/>
        <v>0</v>
      </c>
      <c r="BE1730" s="17">
        <f t="shared" si="6499"/>
        <v>0</v>
      </c>
      <c r="BF1730" s="17">
        <f t="shared" si="6500"/>
        <v>0</v>
      </c>
      <c r="BG1730" s="17">
        <f t="shared" si="6501"/>
        <v>0</v>
      </c>
      <c r="BH1730" s="17">
        <f t="shared" si="6502"/>
        <v>0</v>
      </c>
      <c r="BI1730" s="17">
        <f t="shared" si="6503"/>
        <v>0</v>
      </c>
      <c r="BJ1730" s="17">
        <f t="shared" si="6504"/>
        <v>0</v>
      </c>
      <c r="BK1730" s="17">
        <f t="shared" si="6505"/>
        <v>0</v>
      </c>
      <c r="BL1730" s="17">
        <f t="shared" si="6506"/>
        <v>0</v>
      </c>
      <c r="BM1730" s="17">
        <f t="shared" si="6507"/>
        <v>0</v>
      </c>
      <c r="BN1730" s="17">
        <f t="shared" si="6508"/>
        <v>0</v>
      </c>
      <c r="BO1730" s="17">
        <f t="shared" si="6372"/>
        <v>0</v>
      </c>
      <c r="BP1730" s="17">
        <f t="shared" si="6373"/>
        <v>26533.400000000001</v>
      </c>
      <c r="BQ1730" s="17">
        <f t="shared" si="6374"/>
        <v>0</v>
      </c>
      <c r="BR1730" s="17">
        <f t="shared" si="6509"/>
        <v>0</v>
      </c>
      <c r="BS1730" s="35"/>
      <c r="BT1730" s="35"/>
      <c r="BU1730" s="1"/>
      <c r="BV1730" s="1"/>
      <c r="BW1730" s="1"/>
      <c r="BX1730" s="1"/>
      <c r="BY1730" s="1"/>
      <c r="BZ1730" s="1"/>
      <c r="CA1730" s="1"/>
      <c r="CB1730" s="1"/>
    </row>
    <row r="1731" s="1" customFormat="1" ht="15">
      <c r="A1731" s="33" t="s">
        <v>521</v>
      </c>
      <c r="B1731" s="33" t="s">
        <v>70</v>
      </c>
      <c r="C1731" s="33" t="s">
        <v>128</v>
      </c>
      <c r="D1731" s="33" t="s">
        <v>470</v>
      </c>
      <c r="E1731" s="33"/>
      <c r="F1731" s="34" t="s">
        <v>43</v>
      </c>
      <c r="G1731" s="17">
        <f t="shared" si="6464"/>
        <v>0</v>
      </c>
      <c r="H1731" s="17">
        <f t="shared" si="6465"/>
        <v>26533.400000000001</v>
      </c>
      <c r="I1731" s="17">
        <f t="shared" si="6466"/>
        <v>0</v>
      </c>
      <c r="J1731" s="17">
        <f t="shared" si="6467"/>
        <v>0</v>
      </c>
      <c r="K1731" s="17">
        <f t="shared" si="6468"/>
        <v>0</v>
      </c>
      <c r="L1731" s="17">
        <f t="shared" si="6469"/>
        <v>0</v>
      </c>
      <c r="M1731" s="17">
        <f t="shared" si="6369"/>
        <v>0</v>
      </c>
      <c r="N1731" s="17">
        <f t="shared" si="6370"/>
        <v>26533.400000000001</v>
      </c>
      <c r="O1731" s="17">
        <f t="shared" si="6371"/>
        <v>0</v>
      </c>
      <c r="P1731" s="17">
        <f t="shared" si="6470"/>
        <v>0</v>
      </c>
      <c r="Q1731" s="17">
        <f t="shared" si="6471"/>
        <v>0</v>
      </c>
      <c r="R1731" s="17">
        <f t="shared" si="6472"/>
        <v>0</v>
      </c>
      <c r="S1731" s="17">
        <f t="shared" si="6473"/>
        <v>0</v>
      </c>
      <c r="T1731" s="17">
        <f t="shared" si="6474"/>
        <v>0</v>
      </c>
      <c r="U1731" s="17">
        <f t="shared" si="6475"/>
        <v>0</v>
      </c>
      <c r="V1731" s="17">
        <f t="shared" si="6476"/>
        <v>0</v>
      </c>
      <c r="W1731" s="17">
        <f t="shared" si="6477"/>
        <v>0</v>
      </c>
      <c r="X1731" s="17">
        <f t="shared" si="6478"/>
        <v>0</v>
      </c>
      <c r="Y1731" s="17">
        <f t="shared" si="6363"/>
        <v>0</v>
      </c>
      <c r="Z1731" s="17">
        <f t="shared" si="6364"/>
        <v>26533.400000000001</v>
      </c>
      <c r="AA1731" s="17">
        <f t="shared" si="6365"/>
        <v>0</v>
      </c>
      <c r="AB1731" s="17">
        <f t="shared" si="6479"/>
        <v>0</v>
      </c>
      <c r="AC1731" s="17">
        <f t="shared" si="6480"/>
        <v>0</v>
      </c>
      <c r="AD1731" s="17">
        <f t="shared" si="6481"/>
        <v>0</v>
      </c>
      <c r="AE1731" s="17">
        <f t="shared" si="6366"/>
        <v>0</v>
      </c>
      <c r="AF1731" s="17">
        <f t="shared" si="6367"/>
        <v>26533.400000000001</v>
      </c>
      <c r="AG1731" s="17">
        <f t="shared" si="6368"/>
        <v>0</v>
      </c>
      <c r="AH1731" s="17">
        <f t="shared" si="6482"/>
        <v>0</v>
      </c>
      <c r="AI1731" s="17">
        <f t="shared" si="6483"/>
        <v>0</v>
      </c>
      <c r="AJ1731" s="17">
        <f t="shared" si="6484"/>
        <v>0</v>
      </c>
      <c r="AK1731" s="17">
        <f t="shared" si="6485"/>
        <v>0</v>
      </c>
      <c r="AL1731" s="17">
        <f t="shared" si="6486"/>
        <v>0</v>
      </c>
      <c r="AM1731" s="17">
        <f t="shared" si="6487"/>
        <v>0</v>
      </c>
      <c r="AN1731" s="17">
        <f t="shared" si="6488"/>
        <v>0</v>
      </c>
      <c r="AO1731" s="17">
        <f t="shared" si="6489"/>
        <v>0</v>
      </c>
      <c r="AP1731" s="17">
        <f t="shared" si="6490"/>
        <v>0</v>
      </c>
      <c r="AQ1731" s="17">
        <f t="shared" si="6491"/>
        <v>0</v>
      </c>
      <c r="AR1731" s="17">
        <f t="shared" si="6492"/>
        <v>0</v>
      </c>
      <c r="AS1731" s="17">
        <f t="shared" si="6493"/>
        <v>0</v>
      </c>
      <c r="AT1731" s="17">
        <f t="shared" si="6494"/>
        <v>0</v>
      </c>
      <c r="AU1731" s="17">
        <f t="shared" si="6495"/>
        <v>0</v>
      </c>
      <c r="AV1731" s="17">
        <f t="shared" si="6496"/>
        <v>0</v>
      </c>
      <c r="AW1731" s="17">
        <f t="shared" si="6375"/>
        <v>0</v>
      </c>
      <c r="AX1731" s="17">
        <f t="shared" si="6376"/>
        <v>26533.400000000001</v>
      </c>
      <c r="AY1731" s="17">
        <f t="shared" si="6377"/>
        <v>0</v>
      </c>
      <c r="AZ1731" s="17">
        <f t="shared" si="6497"/>
        <v>0</v>
      </c>
      <c r="BA1731" s="17">
        <f t="shared" si="6378"/>
        <v>0</v>
      </c>
      <c r="BB1731" s="17">
        <f t="shared" si="6379"/>
        <v>26533.400000000001</v>
      </c>
      <c r="BC1731" s="17">
        <f t="shared" si="6380"/>
        <v>0</v>
      </c>
      <c r="BD1731" s="17">
        <f t="shared" si="6498"/>
        <v>0</v>
      </c>
      <c r="BE1731" s="17">
        <f t="shared" si="6499"/>
        <v>0</v>
      </c>
      <c r="BF1731" s="17">
        <f t="shared" si="6500"/>
        <v>0</v>
      </c>
      <c r="BG1731" s="17">
        <f t="shared" si="6501"/>
        <v>0</v>
      </c>
      <c r="BH1731" s="17">
        <f t="shared" si="6502"/>
        <v>0</v>
      </c>
      <c r="BI1731" s="17">
        <f t="shared" si="6503"/>
        <v>0</v>
      </c>
      <c r="BJ1731" s="17">
        <f t="shared" si="6504"/>
        <v>0</v>
      </c>
      <c r="BK1731" s="17">
        <f t="shared" si="6505"/>
        <v>0</v>
      </c>
      <c r="BL1731" s="17">
        <f t="shared" si="6506"/>
        <v>0</v>
      </c>
      <c r="BM1731" s="17">
        <f t="shared" si="6507"/>
        <v>0</v>
      </c>
      <c r="BN1731" s="17">
        <f t="shared" si="6508"/>
        <v>0</v>
      </c>
      <c r="BO1731" s="17">
        <f t="shared" si="6372"/>
        <v>0</v>
      </c>
      <c r="BP1731" s="17">
        <f t="shared" si="6373"/>
        <v>26533.400000000001</v>
      </c>
      <c r="BQ1731" s="17">
        <f t="shared" si="6374"/>
        <v>0</v>
      </c>
      <c r="BR1731" s="17">
        <f t="shared" si="6509"/>
        <v>0</v>
      </c>
      <c r="BS1731" s="35"/>
      <c r="BT1731" s="35"/>
      <c r="BU1731" s="1"/>
      <c r="BV1731" s="1"/>
      <c r="BW1731" s="1"/>
      <c r="BX1731" s="1"/>
      <c r="BY1731" s="1"/>
      <c r="BZ1731" s="1"/>
      <c r="CA1731" s="1"/>
      <c r="CB1731" s="1"/>
    </row>
    <row r="1732" s="1" customFormat="1" ht="30">
      <c r="A1732" s="33" t="s">
        <v>521</v>
      </c>
      <c r="B1732" s="33" t="s">
        <v>70</v>
      </c>
      <c r="C1732" s="33" t="s">
        <v>128</v>
      </c>
      <c r="D1732" s="33" t="s">
        <v>492</v>
      </c>
      <c r="E1732" s="33"/>
      <c r="F1732" s="34" t="s">
        <v>493</v>
      </c>
      <c r="G1732" s="17">
        <f t="shared" si="6464"/>
        <v>0</v>
      </c>
      <c r="H1732" s="17">
        <f t="shared" si="6465"/>
        <v>26533.400000000001</v>
      </c>
      <c r="I1732" s="17">
        <f t="shared" si="6466"/>
        <v>0</v>
      </c>
      <c r="J1732" s="17">
        <f t="shared" si="6467"/>
        <v>0</v>
      </c>
      <c r="K1732" s="17">
        <f t="shared" si="6468"/>
        <v>0</v>
      </c>
      <c r="L1732" s="17">
        <f t="shared" si="6469"/>
        <v>0</v>
      </c>
      <c r="M1732" s="17">
        <f t="shared" si="6369"/>
        <v>0</v>
      </c>
      <c r="N1732" s="17">
        <f t="shared" si="6370"/>
        <v>26533.400000000001</v>
      </c>
      <c r="O1732" s="17">
        <f t="shared" si="6371"/>
        <v>0</v>
      </c>
      <c r="P1732" s="17">
        <f t="shared" si="6470"/>
        <v>0</v>
      </c>
      <c r="Q1732" s="17">
        <f t="shared" si="6471"/>
        <v>0</v>
      </c>
      <c r="R1732" s="17">
        <f t="shared" si="6472"/>
        <v>0</v>
      </c>
      <c r="S1732" s="17">
        <f t="shared" si="6473"/>
        <v>0</v>
      </c>
      <c r="T1732" s="17">
        <f t="shared" si="6474"/>
        <v>0</v>
      </c>
      <c r="U1732" s="17">
        <f t="shared" si="6475"/>
        <v>0</v>
      </c>
      <c r="V1732" s="17">
        <f t="shared" si="6476"/>
        <v>0</v>
      </c>
      <c r="W1732" s="17">
        <f t="shared" si="6477"/>
        <v>0</v>
      </c>
      <c r="X1732" s="17">
        <f t="shared" si="6478"/>
        <v>0</v>
      </c>
      <c r="Y1732" s="17">
        <f t="shared" si="6363"/>
        <v>0</v>
      </c>
      <c r="Z1732" s="17">
        <f t="shared" si="6364"/>
        <v>26533.400000000001</v>
      </c>
      <c r="AA1732" s="17">
        <f t="shared" si="6365"/>
        <v>0</v>
      </c>
      <c r="AB1732" s="17">
        <f t="shared" si="6479"/>
        <v>0</v>
      </c>
      <c r="AC1732" s="17">
        <f t="shared" si="6480"/>
        <v>0</v>
      </c>
      <c r="AD1732" s="17">
        <f t="shared" si="6481"/>
        <v>0</v>
      </c>
      <c r="AE1732" s="17">
        <f t="shared" si="6366"/>
        <v>0</v>
      </c>
      <c r="AF1732" s="17">
        <f t="shared" si="6367"/>
        <v>26533.400000000001</v>
      </c>
      <c r="AG1732" s="17">
        <f t="shared" si="6368"/>
        <v>0</v>
      </c>
      <c r="AH1732" s="17">
        <f t="shared" si="6482"/>
        <v>0</v>
      </c>
      <c r="AI1732" s="17">
        <f t="shared" si="6483"/>
        <v>0</v>
      </c>
      <c r="AJ1732" s="17">
        <f t="shared" si="6484"/>
        <v>0</v>
      </c>
      <c r="AK1732" s="17">
        <f t="shared" si="6485"/>
        <v>0</v>
      </c>
      <c r="AL1732" s="17">
        <f t="shared" si="6486"/>
        <v>0</v>
      </c>
      <c r="AM1732" s="17">
        <f t="shared" si="6487"/>
        <v>0</v>
      </c>
      <c r="AN1732" s="17">
        <f t="shared" si="6488"/>
        <v>0</v>
      </c>
      <c r="AO1732" s="17">
        <f t="shared" si="6489"/>
        <v>0</v>
      </c>
      <c r="AP1732" s="17">
        <f t="shared" si="6490"/>
        <v>0</v>
      </c>
      <c r="AQ1732" s="17">
        <f t="shared" si="6491"/>
        <v>0</v>
      </c>
      <c r="AR1732" s="17">
        <f t="shared" si="6492"/>
        <v>0</v>
      </c>
      <c r="AS1732" s="17">
        <f t="shared" si="6493"/>
        <v>0</v>
      </c>
      <c r="AT1732" s="17">
        <f t="shared" si="6494"/>
        <v>0</v>
      </c>
      <c r="AU1732" s="17">
        <f t="shared" si="6495"/>
        <v>0</v>
      </c>
      <c r="AV1732" s="17">
        <f t="shared" si="6496"/>
        <v>0</v>
      </c>
      <c r="AW1732" s="17">
        <f t="shared" si="6375"/>
        <v>0</v>
      </c>
      <c r="AX1732" s="17">
        <f t="shared" si="6376"/>
        <v>26533.400000000001</v>
      </c>
      <c r="AY1732" s="17">
        <f t="shared" si="6377"/>
        <v>0</v>
      </c>
      <c r="AZ1732" s="17">
        <f t="shared" si="6497"/>
        <v>0</v>
      </c>
      <c r="BA1732" s="17">
        <f t="shared" si="6378"/>
        <v>0</v>
      </c>
      <c r="BB1732" s="17">
        <f t="shared" si="6379"/>
        <v>26533.400000000001</v>
      </c>
      <c r="BC1732" s="17">
        <f t="shared" si="6380"/>
        <v>0</v>
      </c>
      <c r="BD1732" s="17">
        <f t="shared" si="6498"/>
        <v>0</v>
      </c>
      <c r="BE1732" s="17">
        <f t="shared" si="6499"/>
        <v>0</v>
      </c>
      <c r="BF1732" s="17">
        <f t="shared" si="6500"/>
        <v>0</v>
      </c>
      <c r="BG1732" s="17">
        <f t="shared" si="6501"/>
        <v>0</v>
      </c>
      <c r="BH1732" s="17">
        <f t="shared" si="6502"/>
        <v>0</v>
      </c>
      <c r="BI1732" s="17">
        <f t="shared" si="6503"/>
        <v>0</v>
      </c>
      <c r="BJ1732" s="17">
        <f t="shared" si="6504"/>
        <v>0</v>
      </c>
      <c r="BK1732" s="17">
        <f t="shared" si="6505"/>
        <v>0</v>
      </c>
      <c r="BL1732" s="17">
        <f t="shared" si="6506"/>
        <v>0</v>
      </c>
      <c r="BM1732" s="17">
        <f t="shared" si="6507"/>
        <v>0</v>
      </c>
      <c r="BN1732" s="17">
        <f t="shared" si="6508"/>
        <v>0</v>
      </c>
      <c r="BO1732" s="17">
        <f t="shared" si="6372"/>
        <v>0</v>
      </c>
      <c r="BP1732" s="17">
        <f t="shared" si="6373"/>
        <v>26533.400000000001</v>
      </c>
      <c r="BQ1732" s="17">
        <f t="shared" si="6374"/>
        <v>0</v>
      </c>
      <c r="BR1732" s="17">
        <f t="shared" si="6509"/>
        <v>0</v>
      </c>
      <c r="BS1732" s="35"/>
      <c r="BT1732" s="35"/>
      <c r="BU1732" s="1"/>
      <c r="BV1732" s="1"/>
      <c r="BW1732" s="1"/>
      <c r="BX1732" s="1"/>
      <c r="BY1732" s="1"/>
      <c r="BZ1732" s="1"/>
      <c r="CA1732" s="1"/>
      <c r="CB1732" s="1"/>
    </row>
    <row r="1733" s="1" customFormat="1" ht="15">
      <c r="A1733" s="33" t="s">
        <v>521</v>
      </c>
      <c r="B1733" s="33" t="s">
        <v>70</v>
      </c>
      <c r="C1733" s="33" t="s">
        <v>128</v>
      </c>
      <c r="D1733" s="33" t="s">
        <v>565</v>
      </c>
      <c r="E1733" s="33"/>
      <c r="F1733" s="34" t="s">
        <v>566</v>
      </c>
      <c r="G1733" s="17">
        <f t="shared" si="6464"/>
        <v>0</v>
      </c>
      <c r="H1733" s="17">
        <f t="shared" si="6465"/>
        <v>26533.400000000001</v>
      </c>
      <c r="I1733" s="17">
        <f t="shared" si="6466"/>
        <v>0</v>
      </c>
      <c r="J1733" s="17">
        <f t="shared" si="6467"/>
        <v>0</v>
      </c>
      <c r="K1733" s="17">
        <f t="shared" si="6468"/>
        <v>0</v>
      </c>
      <c r="L1733" s="17">
        <f t="shared" si="6469"/>
        <v>0</v>
      </c>
      <c r="M1733" s="17">
        <f t="shared" si="6369"/>
        <v>0</v>
      </c>
      <c r="N1733" s="17">
        <f t="shared" si="6370"/>
        <v>26533.400000000001</v>
      </c>
      <c r="O1733" s="17">
        <f t="shared" si="6371"/>
        <v>0</v>
      </c>
      <c r="P1733" s="17">
        <f t="shared" si="6470"/>
        <v>0</v>
      </c>
      <c r="Q1733" s="17">
        <f t="shared" si="6471"/>
        <v>0</v>
      </c>
      <c r="R1733" s="17">
        <f t="shared" si="6472"/>
        <v>0</v>
      </c>
      <c r="S1733" s="17">
        <f t="shared" si="6473"/>
        <v>0</v>
      </c>
      <c r="T1733" s="17">
        <f t="shared" si="6474"/>
        <v>0</v>
      </c>
      <c r="U1733" s="17">
        <f t="shared" si="6475"/>
        <v>0</v>
      </c>
      <c r="V1733" s="17">
        <f t="shared" si="6476"/>
        <v>0</v>
      </c>
      <c r="W1733" s="17">
        <f t="shared" si="6477"/>
        <v>0</v>
      </c>
      <c r="X1733" s="17">
        <f t="shared" si="6478"/>
        <v>0</v>
      </c>
      <c r="Y1733" s="17">
        <f t="shared" si="6363"/>
        <v>0</v>
      </c>
      <c r="Z1733" s="17">
        <f t="shared" si="6364"/>
        <v>26533.400000000001</v>
      </c>
      <c r="AA1733" s="17">
        <f t="shared" si="6365"/>
        <v>0</v>
      </c>
      <c r="AB1733" s="17">
        <f t="shared" si="6479"/>
        <v>0</v>
      </c>
      <c r="AC1733" s="17">
        <f t="shared" si="6480"/>
        <v>0</v>
      </c>
      <c r="AD1733" s="17">
        <f t="shared" si="6481"/>
        <v>0</v>
      </c>
      <c r="AE1733" s="17">
        <f t="shared" si="6366"/>
        <v>0</v>
      </c>
      <c r="AF1733" s="17">
        <f t="shared" si="6367"/>
        <v>26533.400000000001</v>
      </c>
      <c r="AG1733" s="17">
        <f t="shared" si="6368"/>
        <v>0</v>
      </c>
      <c r="AH1733" s="17">
        <f t="shared" si="6482"/>
        <v>0</v>
      </c>
      <c r="AI1733" s="17">
        <f t="shared" si="6483"/>
        <v>0</v>
      </c>
      <c r="AJ1733" s="17">
        <f t="shared" si="6484"/>
        <v>0</v>
      </c>
      <c r="AK1733" s="17">
        <f t="shared" si="6485"/>
        <v>0</v>
      </c>
      <c r="AL1733" s="17">
        <f t="shared" si="6486"/>
        <v>0</v>
      </c>
      <c r="AM1733" s="17">
        <f t="shared" si="6487"/>
        <v>0</v>
      </c>
      <c r="AN1733" s="17">
        <f t="shared" si="6488"/>
        <v>0</v>
      </c>
      <c r="AO1733" s="17">
        <f t="shared" si="6489"/>
        <v>0</v>
      </c>
      <c r="AP1733" s="17">
        <f t="shared" si="6490"/>
        <v>0</v>
      </c>
      <c r="AQ1733" s="17">
        <f t="shared" si="6491"/>
        <v>0</v>
      </c>
      <c r="AR1733" s="17">
        <f t="shared" si="6492"/>
        <v>0</v>
      </c>
      <c r="AS1733" s="17">
        <f t="shared" si="6493"/>
        <v>0</v>
      </c>
      <c r="AT1733" s="17">
        <f t="shared" si="6494"/>
        <v>0</v>
      </c>
      <c r="AU1733" s="17">
        <f t="shared" si="6495"/>
        <v>0</v>
      </c>
      <c r="AV1733" s="17">
        <f t="shared" si="6496"/>
        <v>0</v>
      </c>
      <c r="AW1733" s="17">
        <f t="shared" si="6375"/>
        <v>0</v>
      </c>
      <c r="AX1733" s="17">
        <f t="shared" si="6376"/>
        <v>26533.400000000001</v>
      </c>
      <c r="AY1733" s="17">
        <f t="shared" si="6377"/>
        <v>0</v>
      </c>
      <c r="AZ1733" s="17">
        <f t="shared" si="6497"/>
        <v>0</v>
      </c>
      <c r="BA1733" s="17">
        <f t="shared" si="6378"/>
        <v>0</v>
      </c>
      <c r="BB1733" s="17">
        <f t="shared" si="6379"/>
        <v>26533.400000000001</v>
      </c>
      <c r="BC1733" s="17">
        <f t="shared" si="6380"/>
        <v>0</v>
      </c>
      <c r="BD1733" s="17">
        <f t="shared" si="6498"/>
        <v>0</v>
      </c>
      <c r="BE1733" s="17">
        <f t="shared" si="6499"/>
        <v>0</v>
      </c>
      <c r="BF1733" s="17">
        <f t="shared" si="6500"/>
        <v>0</v>
      </c>
      <c r="BG1733" s="17">
        <f t="shared" si="6501"/>
        <v>0</v>
      </c>
      <c r="BH1733" s="17">
        <f t="shared" si="6502"/>
        <v>0</v>
      </c>
      <c r="BI1733" s="17">
        <f t="shared" si="6503"/>
        <v>0</v>
      </c>
      <c r="BJ1733" s="17">
        <f t="shared" si="6504"/>
        <v>0</v>
      </c>
      <c r="BK1733" s="17">
        <f t="shared" si="6505"/>
        <v>0</v>
      </c>
      <c r="BL1733" s="17">
        <f t="shared" si="6506"/>
        <v>0</v>
      </c>
      <c r="BM1733" s="17">
        <f t="shared" si="6507"/>
        <v>0</v>
      </c>
      <c r="BN1733" s="17">
        <f t="shared" si="6508"/>
        <v>0</v>
      </c>
      <c r="BO1733" s="17">
        <f t="shared" si="6372"/>
        <v>0</v>
      </c>
      <c r="BP1733" s="17">
        <f t="shared" si="6373"/>
        <v>26533.400000000001</v>
      </c>
      <c r="BQ1733" s="17">
        <f t="shared" si="6374"/>
        <v>0</v>
      </c>
      <c r="BR1733" s="17">
        <f t="shared" si="6509"/>
        <v>0</v>
      </c>
      <c r="BS1733" s="35"/>
      <c r="BT1733" s="35"/>
      <c r="BU1733" s="1"/>
      <c r="BV1733" s="1"/>
      <c r="BW1733" s="1"/>
      <c r="BX1733" s="1"/>
      <c r="BY1733" s="1"/>
      <c r="BZ1733" s="1"/>
      <c r="CA1733" s="1"/>
      <c r="CB1733" s="1"/>
    </row>
    <row r="1734" s="1" customFormat="1" ht="30">
      <c r="A1734" s="33" t="s">
        <v>521</v>
      </c>
      <c r="B1734" s="33" t="s">
        <v>70</v>
      </c>
      <c r="C1734" s="33" t="s">
        <v>128</v>
      </c>
      <c r="D1734" s="33" t="s">
        <v>565</v>
      </c>
      <c r="E1734" s="33" t="s">
        <v>48</v>
      </c>
      <c r="F1734" s="34" t="s">
        <v>49</v>
      </c>
      <c r="G1734" s="17">
        <v>0</v>
      </c>
      <c r="H1734" s="17">
        <v>26533.400000000001</v>
      </c>
      <c r="I1734" s="17">
        <v>0</v>
      </c>
      <c r="J1734" s="17"/>
      <c r="K1734" s="17"/>
      <c r="L1734" s="17"/>
      <c r="M1734" s="17">
        <f t="shared" si="6369"/>
        <v>0</v>
      </c>
      <c r="N1734" s="17">
        <f t="shared" si="6370"/>
        <v>26533.400000000001</v>
      </c>
      <c r="O1734" s="17">
        <f t="shared" si="6371"/>
        <v>0</v>
      </c>
      <c r="P1734" s="17"/>
      <c r="Q1734" s="17"/>
      <c r="R1734" s="17"/>
      <c r="S1734" s="17"/>
      <c r="T1734" s="17"/>
      <c r="U1734" s="17"/>
      <c r="V1734" s="17"/>
      <c r="W1734" s="17"/>
      <c r="X1734" s="17"/>
      <c r="Y1734" s="17">
        <f t="shared" ref="Y1734:Y1797" si="6510">M1734+P1734+Q1734+R1734+S1734</f>
        <v>0</v>
      </c>
      <c r="Z1734" s="17">
        <f t="shared" ref="Z1734:Z1797" si="6511">N1734+T1734+U1734</f>
        <v>26533.400000000001</v>
      </c>
      <c r="AA1734" s="17">
        <f t="shared" ref="AA1734:AA1797" si="6512">O1734+V1734+X1734+W1734</f>
        <v>0</v>
      </c>
      <c r="AB1734" s="17"/>
      <c r="AC1734" s="17"/>
      <c r="AD1734" s="17"/>
      <c r="AE1734" s="17">
        <f t="shared" ref="AE1734:AE1797" si="6513">Y1734+AB1734</f>
        <v>0</v>
      </c>
      <c r="AF1734" s="17">
        <f t="shared" ref="AF1734:AF1797" si="6514">Z1734+AC1734</f>
        <v>26533.400000000001</v>
      </c>
      <c r="AG1734" s="17">
        <f t="shared" ref="AG1734:AG1797" si="6515">AA1734+AD1734</f>
        <v>0</v>
      </c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>
        <f t="shared" si="6375"/>
        <v>0</v>
      </c>
      <c r="AX1734" s="17">
        <f t="shared" si="6376"/>
        <v>26533.400000000001</v>
      </c>
      <c r="AY1734" s="17">
        <f t="shared" si="6377"/>
        <v>0</v>
      </c>
      <c r="AZ1734" s="17"/>
      <c r="BA1734" s="17">
        <f t="shared" si="6378"/>
        <v>0</v>
      </c>
      <c r="BB1734" s="17">
        <f t="shared" si="6379"/>
        <v>26533.400000000001</v>
      </c>
      <c r="BC1734" s="17">
        <f t="shared" si="6380"/>
        <v>0</v>
      </c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>
        <f t="shared" si="6372"/>
        <v>0</v>
      </c>
      <c r="BP1734" s="17">
        <f t="shared" si="6373"/>
        <v>26533.400000000001</v>
      </c>
      <c r="BQ1734" s="17">
        <f t="shared" si="6374"/>
        <v>0</v>
      </c>
      <c r="BR1734" s="17"/>
      <c r="BS1734" s="35"/>
      <c r="BT1734" s="35"/>
      <c r="BU1734" s="1"/>
      <c r="BV1734" s="1"/>
      <c r="BW1734" s="1"/>
      <c r="BX1734" s="1"/>
      <c r="BY1734" s="1"/>
      <c r="BZ1734" s="1"/>
      <c r="CA1734" s="1"/>
      <c r="CB1734" s="1"/>
    </row>
    <row r="1735" s="28" customFormat="1" ht="30">
      <c r="A1735" s="29" t="s">
        <v>521</v>
      </c>
      <c r="B1735" s="29" t="s">
        <v>70</v>
      </c>
      <c r="C1735" s="29" t="s">
        <v>70</v>
      </c>
      <c r="D1735" s="29"/>
      <c r="E1735" s="29"/>
      <c r="F1735" s="30" t="s">
        <v>205</v>
      </c>
      <c r="G1735" s="31">
        <f t="shared" si="6464"/>
        <v>116845.40000000001</v>
      </c>
      <c r="H1735" s="31">
        <f t="shared" si="6465"/>
        <v>121128.2</v>
      </c>
      <c r="I1735" s="31">
        <f t="shared" si="6466"/>
        <v>121128.2</v>
      </c>
      <c r="J1735" s="31">
        <f t="shared" si="6467"/>
        <v>0</v>
      </c>
      <c r="K1735" s="31">
        <f t="shared" si="6468"/>
        <v>0</v>
      </c>
      <c r="L1735" s="31">
        <f t="shared" si="6469"/>
        <v>0</v>
      </c>
      <c r="M1735" s="31">
        <f t="shared" si="6369"/>
        <v>116845.40000000001</v>
      </c>
      <c r="N1735" s="31">
        <f t="shared" si="6370"/>
        <v>121128.2</v>
      </c>
      <c r="O1735" s="31">
        <f t="shared" si="6371"/>
        <v>121128.2</v>
      </c>
      <c r="P1735" s="31">
        <f t="shared" si="6470"/>
        <v>15127.9</v>
      </c>
      <c r="Q1735" s="31">
        <f t="shared" si="6471"/>
        <v>0</v>
      </c>
      <c r="R1735" s="31">
        <f t="shared" si="6472"/>
        <v>0</v>
      </c>
      <c r="S1735" s="31">
        <f t="shared" si="6473"/>
        <v>0</v>
      </c>
      <c r="T1735" s="31">
        <f t="shared" si="6474"/>
        <v>17371.899999999998</v>
      </c>
      <c r="U1735" s="31">
        <f t="shared" si="6475"/>
        <v>0</v>
      </c>
      <c r="V1735" s="31">
        <f t="shared" si="6476"/>
        <v>17371.899999999998</v>
      </c>
      <c r="W1735" s="31">
        <f t="shared" si="6477"/>
        <v>0</v>
      </c>
      <c r="X1735" s="31">
        <f t="shared" si="6478"/>
        <v>0</v>
      </c>
      <c r="Y1735" s="31">
        <f t="shared" si="6510"/>
        <v>131973.30000000002</v>
      </c>
      <c r="Z1735" s="31">
        <f t="shared" si="6511"/>
        <v>138500.10000000001</v>
      </c>
      <c r="AA1735" s="31">
        <f t="shared" si="6512"/>
        <v>138500.10000000001</v>
      </c>
      <c r="AB1735" s="31">
        <f t="shared" si="6479"/>
        <v>0</v>
      </c>
      <c r="AC1735" s="31">
        <f t="shared" si="6480"/>
        <v>0</v>
      </c>
      <c r="AD1735" s="31">
        <f t="shared" si="6481"/>
        <v>0</v>
      </c>
      <c r="AE1735" s="31">
        <f t="shared" si="6513"/>
        <v>131973.30000000002</v>
      </c>
      <c r="AF1735" s="31">
        <f t="shared" si="6514"/>
        <v>138500.10000000001</v>
      </c>
      <c r="AG1735" s="31">
        <f t="shared" si="6515"/>
        <v>138500.10000000001</v>
      </c>
      <c r="AH1735" s="31">
        <f t="shared" si="6482"/>
        <v>0</v>
      </c>
      <c r="AI1735" s="31">
        <f t="shared" si="6483"/>
        <v>0</v>
      </c>
      <c r="AJ1735" s="31">
        <f t="shared" si="6484"/>
        <v>0</v>
      </c>
      <c r="AK1735" s="31">
        <f t="shared" si="6485"/>
        <v>0</v>
      </c>
      <c r="AL1735" s="31">
        <f t="shared" si="6486"/>
        <v>0</v>
      </c>
      <c r="AM1735" s="31">
        <f t="shared" si="6487"/>
        <v>0</v>
      </c>
      <c r="AN1735" s="31">
        <f t="shared" si="6488"/>
        <v>0</v>
      </c>
      <c r="AO1735" s="31">
        <f t="shared" si="6489"/>
        <v>0</v>
      </c>
      <c r="AP1735" s="31">
        <f t="shared" si="6490"/>
        <v>0</v>
      </c>
      <c r="AQ1735" s="31">
        <f t="shared" si="6491"/>
        <v>0</v>
      </c>
      <c r="AR1735" s="31">
        <f t="shared" si="6492"/>
        <v>0</v>
      </c>
      <c r="AS1735" s="31">
        <f t="shared" si="6493"/>
        <v>0</v>
      </c>
      <c r="AT1735" s="31">
        <f t="shared" si="6494"/>
        <v>0</v>
      </c>
      <c r="AU1735" s="31">
        <f t="shared" si="6495"/>
        <v>0</v>
      </c>
      <c r="AV1735" s="31">
        <f t="shared" si="6496"/>
        <v>0</v>
      </c>
      <c r="AW1735" s="31">
        <f t="shared" si="6375"/>
        <v>131973.30000000002</v>
      </c>
      <c r="AX1735" s="31">
        <f t="shared" si="6376"/>
        <v>138500.10000000001</v>
      </c>
      <c r="AY1735" s="31">
        <f t="shared" si="6377"/>
        <v>138500.10000000001</v>
      </c>
      <c r="AZ1735" s="31">
        <f t="shared" si="6497"/>
        <v>0</v>
      </c>
      <c r="BA1735" s="31">
        <f t="shared" si="6378"/>
        <v>131973.30000000002</v>
      </c>
      <c r="BB1735" s="31">
        <f t="shared" si="6379"/>
        <v>138500.10000000001</v>
      </c>
      <c r="BC1735" s="31">
        <f t="shared" si="6380"/>
        <v>138500.10000000001</v>
      </c>
      <c r="BD1735" s="31">
        <f t="shared" si="6498"/>
        <v>0</v>
      </c>
      <c r="BE1735" s="31">
        <f t="shared" si="6499"/>
        <v>0</v>
      </c>
      <c r="BF1735" s="31">
        <f t="shared" si="6500"/>
        <v>107.334</v>
      </c>
      <c r="BG1735" s="31">
        <f t="shared" si="6501"/>
        <v>0</v>
      </c>
      <c r="BH1735" s="31">
        <f t="shared" si="6502"/>
        <v>0</v>
      </c>
      <c r="BI1735" s="31">
        <f t="shared" si="6503"/>
        <v>0</v>
      </c>
      <c r="BJ1735" s="31">
        <f t="shared" si="6504"/>
        <v>0</v>
      </c>
      <c r="BK1735" s="31">
        <f t="shared" si="6505"/>
        <v>0</v>
      </c>
      <c r="BL1735" s="31">
        <f t="shared" si="6506"/>
        <v>0</v>
      </c>
      <c r="BM1735" s="31">
        <f t="shared" si="6507"/>
        <v>0</v>
      </c>
      <c r="BN1735" s="31">
        <f t="shared" si="6508"/>
        <v>0</v>
      </c>
      <c r="BO1735" s="31">
        <f t="shared" si="6372"/>
        <v>132080.63400000002</v>
      </c>
      <c r="BP1735" s="31">
        <f t="shared" si="6373"/>
        <v>138500.10000000001</v>
      </c>
      <c r="BQ1735" s="31">
        <f t="shared" si="6374"/>
        <v>138500.10000000001</v>
      </c>
      <c r="BR1735" s="31">
        <f t="shared" si="6509"/>
        <v>0</v>
      </c>
      <c r="BS1735" s="32"/>
      <c r="BT1735" s="32"/>
      <c r="BU1735" s="28"/>
      <c r="BV1735" s="28"/>
      <c r="BW1735" s="28"/>
      <c r="BX1735" s="28"/>
      <c r="BY1735" s="28"/>
      <c r="BZ1735" s="28"/>
      <c r="CA1735" s="28"/>
      <c r="CB1735" s="28"/>
    </row>
    <row r="1736" s="1" customFormat="1" ht="30">
      <c r="A1736" s="33" t="s">
        <v>521</v>
      </c>
      <c r="B1736" s="33" t="s">
        <v>70</v>
      </c>
      <c r="C1736" s="33" t="s">
        <v>70</v>
      </c>
      <c r="D1736" s="33" t="s">
        <v>457</v>
      </c>
      <c r="E1736" s="33"/>
      <c r="F1736" s="34" t="s">
        <v>458</v>
      </c>
      <c r="G1736" s="17">
        <f t="shared" si="6464"/>
        <v>116845.40000000001</v>
      </c>
      <c r="H1736" s="17">
        <f t="shared" si="6465"/>
        <v>121128.2</v>
      </c>
      <c r="I1736" s="17">
        <f t="shared" si="6466"/>
        <v>121128.2</v>
      </c>
      <c r="J1736" s="17">
        <f t="shared" si="6467"/>
        <v>0</v>
      </c>
      <c r="K1736" s="17">
        <f t="shared" si="6468"/>
        <v>0</v>
      </c>
      <c r="L1736" s="17">
        <f t="shared" si="6469"/>
        <v>0</v>
      </c>
      <c r="M1736" s="17">
        <f t="shared" si="6369"/>
        <v>116845.40000000001</v>
      </c>
      <c r="N1736" s="17">
        <f t="shared" si="6370"/>
        <v>121128.2</v>
      </c>
      <c r="O1736" s="17">
        <f t="shared" si="6371"/>
        <v>121128.2</v>
      </c>
      <c r="P1736" s="17">
        <f t="shared" si="6470"/>
        <v>15127.9</v>
      </c>
      <c r="Q1736" s="17">
        <f t="shared" si="6471"/>
        <v>0</v>
      </c>
      <c r="R1736" s="17">
        <f t="shared" si="6472"/>
        <v>0</v>
      </c>
      <c r="S1736" s="17">
        <f t="shared" si="6473"/>
        <v>0</v>
      </c>
      <c r="T1736" s="17">
        <f t="shared" si="6474"/>
        <v>17371.899999999998</v>
      </c>
      <c r="U1736" s="17">
        <f t="shared" si="6475"/>
        <v>0</v>
      </c>
      <c r="V1736" s="17">
        <f t="shared" si="6476"/>
        <v>17371.899999999998</v>
      </c>
      <c r="W1736" s="17">
        <f t="shared" si="6477"/>
        <v>0</v>
      </c>
      <c r="X1736" s="17">
        <f t="shared" si="6478"/>
        <v>0</v>
      </c>
      <c r="Y1736" s="17">
        <f t="shared" si="6510"/>
        <v>131973.30000000002</v>
      </c>
      <c r="Z1736" s="17">
        <f t="shared" si="6511"/>
        <v>138500.10000000001</v>
      </c>
      <c r="AA1736" s="17">
        <f t="shared" si="6512"/>
        <v>138500.10000000001</v>
      </c>
      <c r="AB1736" s="17">
        <f t="shared" si="6479"/>
        <v>0</v>
      </c>
      <c r="AC1736" s="17">
        <f t="shared" si="6480"/>
        <v>0</v>
      </c>
      <c r="AD1736" s="17">
        <f t="shared" si="6481"/>
        <v>0</v>
      </c>
      <c r="AE1736" s="17">
        <f t="shared" si="6513"/>
        <v>131973.30000000002</v>
      </c>
      <c r="AF1736" s="17">
        <f t="shared" si="6514"/>
        <v>138500.10000000001</v>
      </c>
      <c r="AG1736" s="17">
        <f t="shared" si="6515"/>
        <v>138500.10000000001</v>
      </c>
      <c r="AH1736" s="17">
        <f t="shared" si="6482"/>
        <v>0</v>
      </c>
      <c r="AI1736" s="17">
        <f t="shared" si="6483"/>
        <v>0</v>
      </c>
      <c r="AJ1736" s="17">
        <f t="shared" si="6484"/>
        <v>0</v>
      </c>
      <c r="AK1736" s="17">
        <f t="shared" si="6485"/>
        <v>0</v>
      </c>
      <c r="AL1736" s="17">
        <f t="shared" si="6486"/>
        <v>0</v>
      </c>
      <c r="AM1736" s="17">
        <f t="shared" si="6487"/>
        <v>0</v>
      </c>
      <c r="AN1736" s="17">
        <f t="shared" si="6488"/>
        <v>0</v>
      </c>
      <c r="AO1736" s="17">
        <f t="shared" si="6489"/>
        <v>0</v>
      </c>
      <c r="AP1736" s="17">
        <f t="shared" si="6490"/>
        <v>0</v>
      </c>
      <c r="AQ1736" s="17">
        <f t="shared" si="6491"/>
        <v>0</v>
      </c>
      <c r="AR1736" s="17">
        <f t="shared" si="6492"/>
        <v>0</v>
      </c>
      <c r="AS1736" s="17">
        <f t="shared" si="6493"/>
        <v>0</v>
      </c>
      <c r="AT1736" s="17">
        <f t="shared" si="6494"/>
        <v>0</v>
      </c>
      <c r="AU1736" s="17">
        <f t="shared" si="6495"/>
        <v>0</v>
      </c>
      <c r="AV1736" s="17">
        <f t="shared" si="6496"/>
        <v>0</v>
      </c>
      <c r="AW1736" s="17">
        <f t="shared" si="6375"/>
        <v>131973.30000000002</v>
      </c>
      <c r="AX1736" s="17">
        <f t="shared" si="6376"/>
        <v>138500.10000000001</v>
      </c>
      <c r="AY1736" s="17">
        <f t="shared" si="6377"/>
        <v>138500.10000000001</v>
      </c>
      <c r="AZ1736" s="17">
        <f t="shared" si="6497"/>
        <v>0</v>
      </c>
      <c r="BA1736" s="17">
        <f t="shared" si="6378"/>
        <v>131973.30000000002</v>
      </c>
      <c r="BB1736" s="17">
        <f t="shared" si="6379"/>
        <v>138500.10000000001</v>
      </c>
      <c r="BC1736" s="17">
        <f t="shared" si="6380"/>
        <v>138500.10000000001</v>
      </c>
      <c r="BD1736" s="17">
        <f t="shared" si="6498"/>
        <v>0</v>
      </c>
      <c r="BE1736" s="17">
        <f t="shared" si="6499"/>
        <v>0</v>
      </c>
      <c r="BF1736" s="17">
        <f t="shared" si="6500"/>
        <v>107.334</v>
      </c>
      <c r="BG1736" s="17">
        <f t="shared" si="6501"/>
        <v>0</v>
      </c>
      <c r="BH1736" s="17">
        <f t="shared" si="6502"/>
        <v>0</v>
      </c>
      <c r="BI1736" s="17">
        <f t="shared" si="6503"/>
        <v>0</v>
      </c>
      <c r="BJ1736" s="17">
        <f t="shared" si="6504"/>
        <v>0</v>
      </c>
      <c r="BK1736" s="17">
        <f t="shared" si="6505"/>
        <v>0</v>
      </c>
      <c r="BL1736" s="17">
        <f t="shared" si="6506"/>
        <v>0</v>
      </c>
      <c r="BM1736" s="17">
        <f t="shared" si="6507"/>
        <v>0</v>
      </c>
      <c r="BN1736" s="17">
        <f t="shared" si="6508"/>
        <v>0</v>
      </c>
      <c r="BO1736" s="17">
        <f t="shared" si="6372"/>
        <v>132080.63400000002</v>
      </c>
      <c r="BP1736" s="17">
        <f t="shared" si="6373"/>
        <v>138500.10000000001</v>
      </c>
      <c r="BQ1736" s="17">
        <f t="shared" si="6374"/>
        <v>138500.10000000001</v>
      </c>
      <c r="BR1736" s="17">
        <f t="shared" si="6509"/>
        <v>0</v>
      </c>
      <c r="BS1736" s="35"/>
      <c r="BT1736" s="35"/>
      <c r="BU1736" s="1"/>
      <c r="BV1736" s="1"/>
      <c r="BW1736" s="1"/>
      <c r="BX1736" s="1"/>
      <c r="BY1736" s="1"/>
      <c r="BZ1736" s="1"/>
      <c r="CA1736" s="1"/>
      <c r="CB1736" s="1"/>
    </row>
    <row r="1737" s="1" customFormat="1" ht="15">
      <c r="A1737" s="33" t="s">
        <v>521</v>
      </c>
      <c r="B1737" s="33" t="s">
        <v>70</v>
      </c>
      <c r="C1737" s="33" t="s">
        <v>70</v>
      </c>
      <c r="D1737" s="33" t="s">
        <v>470</v>
      </c>
      <c r="E1737" s="33"/>
      <c r="F1737" s="34" t="s">
        <v>43</v>
      </c>
      <c r="G1737" s="17">
        <f>G1738+G1743</f>
        <v>116845.40000000001</v>
      </c>
      <c r="H1737" s="17">
        <f>H1738+H1743</f>
        <v>121128.2</v>
      </c>
      <c r="I1737" s="17">
        <f>I1738+I1743</f>
        <v>121128.2</v>
      </c>
      <c r="J1737" s="17">
        <f>J1738+J1743</f>
        <v>0</v>
      </c>
      <c r="K1737" s="17">
        <f>K1738+K1743</f>
        <v>0</v>
      </c>
      <c r="L1737" s="17">
        <f>L1738+L1743</f>
        <v>0</v>
      </c>
      <c r="M1737" s="17">
        <f t="shared" si="6369"/>
        <v>116845.40000000001</v>
      </c>
      <c r="N1737" s="17">
        <f t="shared" si="6370"/>
        <v>121128.2</v>
      </c>
      <c r="O1737" s="17">
        <f t="shared" si="6371"/>
        <v>121128.2</v>
      </c>
      <c r="P1737" s="17">
        <f>P1738+P1743</f>
        <v>15127.9</v>
      </c>
      <c r="Q1737" s="17">
        <f>Q1738+Q1743</f>
        <v>0</v>
      </c>
      <c r="R1737" s="17">
        <f>R1738+R1743</f>
        <v>0</v>
      </c>
      <c r="S1737" s="17">
        <f>S1738+S1743</f>
        <v>0</v>
      </c>
      <c r="T1737" s="17">
        <f>T1738+T1743</f>
        <v>17371.899999999998</v>
      </c>
      <c r="U1737" s="17">
        <f>U1738+U1743</f>
        <v>0</v>
      </c>
      <c r="V1737" s="17">
        <f>V1738+V1743</f>
        <v>17371.899999999998</v>
      </c>
      <c r="W1737" s="17">
        <f>W1738+W1743</f>
        <v>0</v>
      </c>
      <c r="X1737" s="17">
        <f>X1738+X1743</f>
        <v>0</v>
      </c>
      <c r="Y1737" s="17">
        <f t="shared" si="6510"/>
        <v>131973.30000000002</v>
      </c>
      <c r="Z1737" s="17">
        <f t="shared" si="6511"/>
        <v>138500.10000000001</v>
      </c>
      <c r="AA1737" s="17">
        <f t="shared" si="6512"/>
        <v>138500.10000000001</v>
      </c>
      <c r="AB1737" s="17">
        <f>AB1738+AB1743</f>
        <v>0</v>
      </c>
      <c r="AC1737" s="17">
        <f>AC1738+AC1743</f>
        <v>0</v>
      </c>
      <c r="AD1737" s="17">
        <f>AD1738+AD1743</f>
        <v>0</v>
      </c>
      <c r="AE1737" s="17">
        <f t="shared" si="6513"/>
        <v>131973.30000000002</v>
      </c>
      <c r="AF1737" s="17">
        <f t="shared" si="6514"/>
        <v>138500.10000000001</v>
      </c>
      <c r="AG1737" s="17">
        <f t="shared" si="6515"/>
        <v>138500.10000000001</v>
      </c>
      <c r="AH1737" s="17">
        <f>AH1738+AH1743</f>
        <v>0</v>
      </c>
      <c r="AI1737" s="17">
        <f>AI1738+AI1743</f>
        <v>0</v>
      </c>
      <c r="AJ1737" s="17">
        <f>AJ1738+AJ1743</f>
        <v>0</v>
      </c>
      <c r="AK1737" s="17">
        <f>AK1738+AK1743</f>
        <v>0</v>
      </c>
      <c r="AL1737" s="17">
        <f>AL1738+AL1743</f>
        <v>0</v>
      </c>
      <c r="AM1737" s="17">
        <f>AM1738+AM1743</f>
        <v>0</v>
      </c>
      <c r="AN1737" s="17">
        <f>AN1738+AN1743</f>
        <v>0</v>
      </c>
      <c r="AO1737" s="17">
        <f>AO1738+AO1743</f>
        <v>0</v>
      </c>
      <c r="AP1737" s="17">
        <f>AP1738+AP1743</f>
        <v>0</v>
      </c>
      <c r="AQ1737" s="17">
        <f>AQ1738+AQ1743</f>
        <v>0</v>
      </c>
      <c r="AR1737" s="17">
        <f>AR1738+AR1743</f>
        <v>0</v>
      </c>
      <c r="AS1737" s="17">
        <f>AS1738+AS1743</f>
        <v>0</v>
      </c>
      <c r="AT1737" s="17">
        <f>AT1738+AT1743</f>
        <v>0</v>
      </c>
      <c r="AU1737" s="17">
        <f>AU1738+AU1743</f>
        <v>0</v>
      </c>
      <c r="AV1737" s="17">
        <f>AV1738+AV1743</f>
        <v>0</v>
      </c>
      <c r="AW1737" s="17">
        <f t="shared" si="6375"/>
        <v>131973.30000000002</v>
      </c>
      <c r="AX1737" s="17">
        <f t="shared" si="6376"/>
        <v>138500.10000000001</v>
      </c>
      <c r="AY1737" s="17">
        <f t="shared" si="6377"/>
        <v>138500.10000000001</v>
      </c>
      <c r="AZ1737" s="17">
        <f>AZ1738+AZ1743</f>
        <v>0</v>
      </c>
      <c r="BA1737" s="17">
        <f t="shared" si="6378"/>
        <v>131973.30000000002</v>
      </c>
      <c r="BB1737" s="17">
        <f t="shared" si="6379"/>
        <v>138500.10000000001</v>
      </c>
      <c r="BC1737" s="17">
        <f t="shared" si="6380"/>
        <v>138500.10000000001</v>
      </c>
      <c r="BD1737" s="17">
        <f>BD1738+BD1743</f>
        <v>0</v>
      </c>
      <c r="BE1737" s="17">
        <f>BE1738+BE1743</f>
        <v>0</v>
      </c>
      <c r="BF1737" s="17">
        <f>BF1738+BF1743</f>
        <v>107.334</v>
      </c>
      <c r="BG1737" s="17">
        <f>BG1738+BG1743</f>
        <v>0</v>
      </c>
      <c r="BH1737" s="17">
        <f>BH1738+BH1743</f>
        <v>0</v>
      </c>
      <c r="BI1737" s="17">
        <f>BI1738+BI1743</f>
        <v>0</v>
      </c>
      <c r="BJ1737" s="17">
        <f>BJ1738+BJ1743</f>
        <v>0</v>
      </c>
      <c r="BK1737" s="17">
        <f>BK1738+BK1743</f>
        <v>0</v>
      </c>
      <c r="BL1737" s="17">
        <f>BL1738+BL1743</f>
        <v>0</v>
      </c>
      <c r="BM1737" s="17">
        <f>BM1738+BM1743</f>
        <v>0</v>
      </c>
      <c r="BN1737" s="17">
        <f>BN1738+BN1743</f>
        <v>0</v>
      </c>
      <c r="BO1737" s="17">
        <f t="shared" si="6372"/>
        <v>132080.63400000002</v>
      </c>
      <c r="BP1737" s="17">
        <f t="shared" si="6373"/>
        <v>138500.10000000001</v>
      </c>
      <c r="BQ1737" s="17">
        <f t="shared" si="6374"/>
        <v>138500.10000000001</v>
      </c>
      <c r="BR1737" s="17">
        <f>BR1738+BR1743</f>
        <v>0</v>
      </c>
      <c r="BS1737" s="35"/>
      <c r="BT1737" s="35"/>
      <c r="BU1737" s="1"/>
      <c r="BV1737" s="1"/>
      <c r="BW1737" s="1"/>
      <c r="BX1737" s="1"/>
      <c r="BY1737" s="1"/>
      <c r="BZ1737" s="1"/>
      <c r="CA1737" s="1"/>
      <c r="CB1737" s="1"/>
    </row>
    <row r="1738" s="1" customFormat="1" ht="30">
      <c r="A1738" s="33" t="s">
        <v>521</v>
      </c>
      <c r="B1738" s="33" t="s">
        <v>70</v>
      </c>
      <c r="C1738" s="33" t="s">
        <v>70</v>
      </c>
      <c r="D1738" s="33" t="s">
        <v>492</v>
      </c>
      <c r="E1738" s="33"/>
      <c r="F1738" s="34" t="s">
        <v>493</v>
      </c>
      <c r="G1738" s="17">
        <f t="shared" si="6464"/>
        <v>28214.900000000005</v>
      </c>
      <c r="H1738" s="17">
        <f t="shared" si="6465"/>
        <v>29895.199999999997</v>
      </c>
      <c r="I1738" s="17">
        <f>I1739</f>
        <v>29895.199999999997</v>
      </c>
      <c r="J1738" s="17">
        <f>J1739</f>
        <v>0</v>
      </c>
      <c r="K1738" s="17">
        <f>K1739</f>
        <v>0</v>
      </c>
      <c r="L1738" s="17">
        <f>L1739</f>
        <v>0</v>
      </c>
      <c r="M1738" s="17">
        <f t="shared" si="6369"/>
        <v>28214.900000000005</v>
      </c>
      <c r="N1738" s="17">
        <f t="shared" si="6370"/>
        <v>29895.199999999997</v>
      </c>
      <c r="O1738" s="17">
        <f t="shared" si="6371"/>
        <v>29895.199999999997</v>
      </c>
      <c r="P1738" s="17">
        <f>P1739</f>
        <v>2378.4000000000001</v>
      </c>
      <c r="Q1738" s="17">
        <f>Q1739</f>
        <v>0</v>
      </c>
      <c r="R1738" s="17">
        <f>R1739</f>
        <v>0</v>
      </c>
      <c r="S1738" s="17">
        <f>S1739</f>
        <v>0</v>
      </c>
      <c r="T1738" s="17">
        <f>T1739</f>
        <v>1835.0999999999999</v>
      </c>
      <c r="U1738" s="17">
        <f>U1739</f>
        <v>0</v>
      </c>
      <c r="V1738" s="17">
        <f>V1739</f>
        <v>1835.0999999999999</v>
      </c>
      <c r="W1738" s="17">
        <f>W1739</f>
        <v>0</v>
      </c>
      <c r="X1738" s="17">
        <f>X1739</f>
        <v>0</v>
      </c>
      <c r="Y1738" s="17">
        <f t="shared" si="6510"/>
        <v>30593.300000000007</v>
      </c>
      <c r="Z1738" s="17">
        <f t="shared" si="6511"/>
        <v>31730.299999999996</v>
      </c>
      <c r="AA1738" s="17">
        <f t="shared" si="6512"/>
        <v>31730.299999999996</v>
      </c>
      <c r="AB1738" s="17">
        <f>AB1739</f>
        <v>0</v>
      </c>
      <c r="AC1738" s="17">
        <f>AC1739</f>
        <v>0</v>
      </c>
      <c r="AD1738" s="17">
        <f>AD1739</f>
        <v>0</v>
      </c>
      <c r="AE1738" s="17">
        <f t="shared" si="6513"/>
        <v>30593.300000000007</v>
      </c>
      <c r="AF1738" s="17">
        <f t="shared" si="6514"/>
        <v>31730.299999999996</v>
      </c>
      <c r="AG1738" s="17">
        <f t="shared" si="6515"/>
        <v>31730.299999999996</v>
      </c>
      <c r="AH1738" s="17">
        <f>AH1739</f>
        <v>0</v>
      </c>
      <c r="AI1738" s="17">
        <f>AI1739</f>
        <v>0</v>
      </c>
      <c r="AJ1738" s="17">
        <f>AJ1739</f>
        <v>0</v>
      </c>
      <c r="AK1738" s="17">
        <f>AK1739</f>
        <v>0</v>
      </c>
      <c r="AL1738" s="17">
        <f>AL1739</f>
        <v>0</v>
      </c>
      <c r="AM1738" s="17">
        <f>AM1739</f>
        <v>0</v>
      </c>
      <c r="AN1738" s="17">
        <f>AN1739</f>
        <v>0</v>
      </c>
      <c r="AO1738" s="17">
        <f>AO1739</f>
        <v>0</v>
      </c>
      <c r="AP1738" s="17">
        <f>AP1739</f>
        <v>0</v>
      </c>
      <c r="AQ1738" s="17">
        <f>AQ1739</f>
        <v>0</v>
      </c>
      <c r="AR1738" s="17">
        <f>AR1739</f>
        <v>0</v>
      </c>
      <c r="AS1738" s="17">
        <f>AS1739</f>
        <v>0</v>
      </c>
      <c r="AT1738" s="17">
        <f>AT1739</f>
        <v>0</v>
      </c>
      <c r="AU1738" s="17">
        <f>AU1739</f>
        <v>0</v>
      </c>
      <c r="AV1738" s="17">
        <f>AV1739</f>
        <v>0</v>
      </c>
      <c r="AW1738" s="17">
        <f t="shared" si="6375"/>
        <v>30593.300000000007</v>
      </c>
      <c r="AX1738" s="17">
        <f t="shared" si="6376"/>
        <v>31730.299999999996</v>
      </c>
      <c r="AY1738" s="17">
        <f t="shared" si="6377"/>
        <v>31730.299999999996</v>
      </c>
      <c r="AZ1738" s="17">
        <f>AZ1739</f>
        <v>0</v>
      </c>
      <c r="BA1738" s="17">
        <f t="shared" si="6378"/>
        <v>30593.300000000007</v>
      </c>
      <c r="BB1738" s="17">
        <f t="shared" si="6379"/>
        <v>31730.299999999996</v>
      </c>
      <c r="BC1738" s="17">
        <f t="shared" si="6380"/>
        <v>31730.299999999996</v>
      </c>
      <c r="BD1738" s="17">
        <f>BD1739</f>
        <v>0</v>
      </c>
      <c r="BE1738" s="17">
        <f>BE1739</f>
        <v>0</v>
      </c>
      <c r="BF1738" s="17">
        <f>BF1739</f>
        <v>107.334</v>
      </c>
      <c r="BG1738" s="17">
        <f>BG1739</f>
        <v>0</v>
      </c>
      <c r="BH1738" s="17">
        <f>BH1739</f>
        <v>0</v>
      </c>
      <c r="BI1738" s="17">
        <f>BI1739</f>
        <v>0</v>
      </c>
      <c r="BJ1738" s="17">
        <f>BJ1739</f>
        <v>0</v>
      </c>
      <c r="BK1738" s="17">
        <f>BK1739</f>
        <v>0</v>
      </c>
      <c r="BL1738" s="17">
        <f>BL1739</f>
        <v>0</v>
      </c>
      <c r="BM1738" s="17">
        <f>BM1739</f>
        <v>0</v>
      </c>
      <c r="BN1738" s="17">
        <f>BN1739</f>
        <v>0</v>
      </c>
      <c r="BO1738" s="17">
        <f t="shared" si="6372"/>
        <v>30700.634000000005</v>
      </c>
      <c r="BP1738" s="17">
        <f t="shared" si="6373"/>
        <v>31730.299999999996</v>
      </c>
      <c r="BQ1738" s="17">
        <f t="shared" si="6374"/>
        <v>31730.299999999996</v>
      </c>
      <c r="BR1738" s="17">
        <f>BR1739</f>
        <v>0</v>
      </c>
      <c r="BS1738" s="35"/>
      <c r="BT1738" s="35"/>
      <c r="BU1738" s="1"/>
      <c r="BV1738" s="1"/>
      <c r="BW1738" s="1"/>
      <c r="BX1738" s="1"/>
      <c r="BY1738" s="1"/>
      <c r="BZ1738" s="1"/>
      <c r="CA1738" s="1"/>
      <c r="CB1738" s="1"/>
    </row>
    <row r="1739" s="1" customFormat="1" ht="45">
      <c r="A1739" s="33" t="s">
        <v>521</v>
      </c>
      <c r="B1739" s="33" t="s">
        <v>70</v>
      </c>
      <c r="C1739" s="33" t="s">
        <v>70</v>
      </c>
      <c r="D1739" s="33" t="s">
        <v>579</v>
      </c>
      <c r="E1739" s="33"/>
      <c r="F1739" s="34" t="s">
        <v>63</v>
      </c>
      <c r="G1739" s="17">
        <f>G1740+G1741+G1742</f>
        <v>28214.900000000005</v>
      </c>
      <c r="H1739" s="17">
        <f>H1740+H1741+H1742</f>
        <v>29895.199999999997</v>
      </c>
      <c r="I1739" s="17">
        <f>I1740+I1741+I1742</f>
        <v>29895.199999999997</v>
      </c>
      <c r="J1739" s="17">
        <f>J1740+J1741+J1742</f>
        <v>0</v>
      </c>
      <c r="K1739" s="17">
        <f>K1740+K1741+K1742</f>
        <v>0</v>
      </c>
      <c r="L1739" s="17">
        <f>L1740+L1741+L1742</f>
        <v>0</v>
      </c>
      <c r="M1739" s="17">
        <f t="shared" si="6369"/>
        <v>28214.900000000005</v>
      </c>
      <c r="N1739" s="17">
        <f t="shared" si="6370"/>
        <v>29895.199999999997</v>
      </c>
      <c r="O1739" s="17">
        <f t="shared" si="6371"/>
        <v>29895.199999999997</v>
      </c>
      <c r="P1739" s="17">
        <f>P1740+P1741+P1742</f>
        <v>2378.4000000000001</v>
      </c>
      <c r="Q1739" s="17">
        <f>Q1740+Q1741+Q1742</f>
        <v>0</v>
      </c>
      <c r="R1739" s="17">
        <f>R1740+R1741+R1742</f>
        <v>0</v>
      </c>
      <c r="S1739" s="17">
        <f>S1740+S1741+S1742</f>
        <v>0</v>
      </c>
      <c r="T1739" s="17">
        <f>T1740+T1741+T1742</f>
        <v>1835.0999999999999</v>
      </c>
      <c r="U1739" s="17">
        <f>U1740+U1741+U1742</f>
        <v>0</v>
      </c>
      <c r="V1739" s="17">
        <f>V1740+V1741+V1742</f>
        <v>1835.0999999999999</v>
      </c>
      <c r="W1739" s="17">
        <f>W1740+W1741+W1742</f>
        <v>0</v>
      </c>
      <c r="X1739" s="17">
        <f>X1740+X1741+X1742</f>
        <v>0</v>
      </c>
      <c r="Y1739" s="17">
        <f t="shared" si="6510"/>
        <v>30593.300000000007</v>
      </c>
      <c r="Z1739" s="17">
        <f t="shared" si="6511"/>
        <v>31730.299999999996</v>
      </c>
      <c r="AA1739" s="17">
        <f t="shared" si="6512"/>
        <v>31730.299999999996</v>
      </c>
      <c r="AB1739" s="17">
        <f>AB1740+AB1741+AB1742</f>
        <v>0</v>
      </c>
      <c r="AC1739" s="17">
        <f>AC1740+AC1741+AC1742</f>
        <v>0</v>
      </c>
      <c r="AD1739" s="17">
        <f>AD1740+AD1741+AD1742</f>
        <v>0</v>
      </c>
      <c r="AE1739" s="17">
        <f t="shared" si="6513"/>
        <v>30593.300000000007</v>
      </c>
      <c r="AF1739" s="17">
        <f t="shared" si="6514"/>
        <v>31730.299999999996</v>
      </c>
      <c r="AG1739" s="17">
        <f t="shared" si="6515"/>
        <v>31730.299999999996</v>
      </c>
      <c r="AH1739" s="17">
        <f>AH1740+AH1741+AH1742</f>
        <v>0</v>
      </c>
      <c r="AI1739" s="17">
        <f>AI1740+AI1741+AI1742</f>
        <v>0</v>
      </c>
      <c r="AJ1739" s="17">
        <f>AJ1740+AJ1741+AJ1742</f>
        <v>0</v>
      </c>
      <c r="AK1739" s="17">
        <f>AK1740+AK1741+AK1742</f>
        <v>0</v>
      </c>
      <c r="AL1739" s="17">
        <f>AL1740+AL1741+AL1742</f>
        <v>0</v>
      </c>
      <c r="AM1739" s="17">
        <f>AM1740+AM1741+AM1742</f>
        <v>0</v>
      </c>
      <c r="AN1739" s="17">
        <f>AN1740+AN1741+AN1742</f>
        <v>0</v>
      </c>
      <c r="AO1739" s="17">
        <f>AO1740+AO1741+AO1742</f>
        <v>0</v>
      </c>
      <c r="AP1739" s="17">
        <f>AP1740+AP1741+AP1742</f>
        <v>0</v>
      </c>
      <c r="AQ1739" s="17">
        <f>AQ1740+AQ1741+AQ1742</f>
        <v>0</v>
      </c>
      <c r="AR1739" s="17">
        <f>AR1740+AR1741+AR1742</f>
        <v>0</v>
      </c>
      <c r="AS1739" s="17">
        <f>AS1740+AS1741+AS1742</f>
        <v>0</v>
      </c>
      <c r="AT1739" s="17">
        <f>AT1740+AT1741+AT1742</f>
        <v>0</v>
      </c>
      <c r="AU1739" s="17">
        <f>AU1740+AU1741+AU1742</f>
        <v>0</v>
      </c>
      <c r="AV1739" s="17">
        <f>AV1740+AV1741+AV1742</f>
        <v>0</v>
      </c>
      <c r="AW1739" s="17">
        <f t="shared" si="6375"/>
        <v>30593.300000000007</v>
      </c>
      <c r="AX1739" s="17">
        <f t="shared" si="6376"/>
        <v>31730.299999999996</v>
      </c>
      <c r="AY1739" s="17">
        <f t="shared" si="6377"/>
        <v>31730.299999999996</v>
      </c>
      <c r="AZ1739" s="17">
        <f>AZ1740+AZ1741+AZ1742</f>
        <v>0</v>
      </c>
      <c r="BA1739" s="17">
        <f t="shared" si="6378"/>
        <v>30593.300000000007</v>
      </c>
      <c r="BB1739" s="17">
        <f t="shared" si="6379"/>
        <v>31730.299999999996</v>
      </c>
      <c r="BC1739" s="17">
        <f t="shared" si="6380"/>
        <v>31730.299999999996</v>
      </c>
      <c r="BD1739" s="17">
        <f>BD1740+BD1741+BD1742</f>
        <v>0</v>
      </c>
      <c r="BE1739" s="17">
        <f>BE1740+BE1741+BE1742</f>
        <v>0</v>
      </c>
      <c r="BF1739" s="17">
        <f>BF1740+BF1741+BF1742</f>
        <v>107.334</v>
      </c>
      <c r="BG1739" s="17">
        <f>BG1740+BG1741+BG1742</f>
        <v>0</v>
      </c>
      <c r="BH1739" s="17">
        <f>BH1740+BH1741+BH1742</f>
        <v>0</v>
      </c>
      <c r="BI1739" s="17">
        <f>BI1740+BI1741+BI1742</f>
        <v>0</v>
      </c>
      <c r="BJ1739" s="17">
        <f>BJ1740+BJ1741+BJ1742</f>
        <v>0</v>
      </c>
      <c r="BK1739" s="17">
        <f>BK1740+BK1741+BK1742</f>
        <v>0</v>
      </c>
      <c r="BL1739" s="17">
        <f>BL1740+BL1741+BL1742</f>
        <v>0</v>
      </c>
      <c r="BM1739" s="17">
        <f>BM1740+BM1741+BM1742</f>
        <v>0</v>
      </c>
      <c r="BN1739" s="17">
        <f>BN1740+BN1741+BN1742</f>
        <v>0</v>
      </c>
      <c r="BO1739" s="17">
        <f t="shared" si="6372"/>
        <v>30700.634000000005</v>
      </c>
      <c r="BP1739" s="17">
        <f t="shared" si="6373"/>
        <v>31730.299999999996</v>
      </c>
      <c r="BQ1739" s="17">
        <f t="shared" si="6374"/>
        <v>31730.299999999996</v>
      </c>
      <c r="BR1739" s="17">
        <f>BR1740+BR1741+BR1742</f>
        <v>0</v>
      </c>
      <c r="BS1739" s="35"/>
      <c r="BT1739" s="35"/>
      <c r="BU1739" s="1"/>
      <c r="BV1739" s="1"/>
      <c r="BW1739" s="1"/>
      <c r="BX1739" s="1"/>
      <c r="BY1739" s="1"/>
      <c r="BZ1739" s="1"/>
      <c r="CA1739" s="1"/>
      <c r="CB1739" s="1"/>
    </row>
    <row r="1740" s="1" customFormat="1" ht="75">
      <c r="A1740" s="33" t="s">
        <v>521</v>
      </c>
      <c r="B1740" s="33" t="s">
        <v>70</v>
      </c>
      <c r="C1740" s="33" t="s">
        <v>70</v>
      </c>
      <c r="D1740" s="33" t="s">
        <v>579</v>
      </c>
      <c r="E1740" s="33" t="s">
        <v>60</v>
      </c>
      <c r="F1740" s="34" t="s">
        <v>61</v>
      </c>
      <c r="G1740" s="17">
        <v>24600.300000000003</v>
      </c>
      <c r="H1740" s="17">
        <v>26280.599999999999</v>
      </c>
      <c r="I1740" s="17">
        <v>26280.599999999999</v>
      </c>
      <c r="J1740" s="17"/>
      <c r="K1740" s="17"/>
      <c r="L1740" s="17"/>
      <c r="M1740" s="17">
        <f t="shared" si="6369"/>
        <v>24600.300000000003</v>
      </c>
      <c r="N1740" s="17">
        <f t="shared" si="6370"/>
        <v>26280.599999999999</v>
      </c>
      <c r="O1740" s="17">
        <f t="shared" si="6371"/>
        <v>26280.599999999999</v>
      </c>
      <c r="P1740" s="17">
        <v>2378.4000000000001</v>
      </c>
      <c r="Q1740" s="17"/>
      <c r="R1740" s="17"/>
      <c r="S1740" s="17"/>
      <c r="T1740" s="17">
        <v>1835.0999999999999</v>
      </c>
      <c r="U1740" s="17"/>
      <c r="V1740" s="17">
        <v>1835.0999999999999</v>
      </c>
      <c r="W1740" s="17"/>
      <c r="X1740" s="17"/>
      <c r="Y1740" s="17">
        <f t="shared" si="6510"/>
        <v>26978.700000000004</v>
      </c>
      <c r="Z1740" s="17">
        <f t="shared" si="6511"/>
        <v>28115.699999999997</v>
      </c>
      <c r="AA1740" s="17">
        <f t="shared" si="6512"/>
        <v>28115.699999999997</v>
      </c>
      <c r="AB1740" s="17"/>
      <c r="AC1740" s="17"/>
      <c r="AD1740" s="17"/>
      <c r="AE1740" s="17">
        <f t="shared" si="6513"/>
        <v>26978.700000000004</v>
      </c>
      <c r="AF1740" s="17">
        <f t="shared" si="6514"/>
        <v>28115.699999999997</v>
      </c>
      <c r="AG1740" s="17">
        <f t="shared" si="6515"/>
        <v>28115.699999999997</v>
      </c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>
        <f t="shared" si="6375"/>
        <v>26978.700000000004</v>
      </c>
      <c r="AX1740" s="17">
        <f t="shared" si="6376"/>
        <v>28115.699999999997</v>
      </c>
      <c r="AY1740" s="17">
        <f t="shared" si="6377"/>
        <v>28115.699999999997</v>
      </c>
      <c r="AZ1740" s="17"/>
      <c r="BA1740" s="17">
        <f t="shared" si="6378"/>
        <v>26978.700000000004</v>
      </c>
      <c r="BB1740" s="17">
        <f t="shared" si="6379"/>
        <v>28115.699999999997</v>
      </c>
      <c r="BC1740" s="17">
        <f t="shared" si="6380"/>
        <v>28115.699999999997</v>
      </c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>
        <f t="shared" si="6372"/>
        <v>26978.700000000004</v>
      </c>
      <c r="BP1740" s="17">
        <f t="shared" si="6373"/>
        <v>28115.699999999997</v>
      </c>
      <c r="BQ1740" s="17">
        <f t="shared" si="6374"/>
        <v>28115.699999999997</v>
      </c>
      <c r="BR1740" s="17"/>
      <c r="BS1740" s="35"/>
      <c r="BT1740" s="35"/>
      <c r="BU1740" s="1"/>
      <c r="BV1740" s="1"/>
      <c r="BW1740" s="1"/>
      <c r="BX1740" s="1"/>
      <c r="BY1740" s="1"/>
      <c r="BZ1740" s="1"/>
      <c r="CA1740" s="1"/>
      <c r="CB1740" s="1"/>
    </row>
    <row r="1741" s="1" customFormat="1" ht="30">
      <c r="A1741" s="33" t="s">
        <v>521</v>
      </c>
      <c r="B1741" s="33" t="s">
        <v>70</v>
      </c>
      <c r="C1741" s="33" t="s">
        <v>70</v>
      </c>
      <c r="D1741" s="33" t="s">
        <v>579</v>
      </c>
      <c r="E1741" s="33" t="s">
        <v>48</v>
      </c>
      <c r="F1741" s="34" t="s">
        <v>49</v>
      </c>
      <c r="G1741" s="17">
        <v>3600.7000000000003</v>
      </c>
      <c r="H1741" s="17">
        <v>3600.7999999999997</v>
      </c>
      <c r="I1741" s="17">
        <v>3600.7999999999997</v>
      </c>
      <c r="J1741" s="17"/>
      <c r="K1741" s="17"/>
      <c r="L1741" s="17"/>
      <c r="M1741" s="17">
        <f t="shared" si="6369"/>
        <v>3600.7000000000003</v>
      </c>
      <c r="N1741" s="17">
        <f t="shared" si="6370"/>
        <v>3600.7999999999997</v>
      </c>
      <c r="O1741" s="17">
        <f t="shared" si="6371"/>
        <v>3600.7999999999997</v>
      </c>
      <c r="P1741" s="17"/>
      <c r="Q1741" s="17"/>
      <c r="R1741" s="17"/>
      <c r="S1741" s="17"/>
      <c r="T1741" s="17"/>
      <c r="U1741" s="17"/>
      <c r="V1741" s="17"/>
      <c r="W1741" s="17"/>
      <c r="X1741" s="17"/>
      <c r="Y1741" s="17">
        <f t="shared" si="6510"/>
        <v>3600.7000000000003</v>
      </c>
      <c r="Z1741" s="17">
        <f t="shared" si="6511"/>
        <v>3600.7999999999997</v>
      </c>
      <c r="AA1741" s="17">
        <f t="shared" si="6512"/>
        <v>3600.7999999999997</v>
      </c>
      <c r="AB1741" s="17"/>
      <c r="AC1741" s="17"/>
      <c r="AD1741" s="17"/>
      <c r="AE1741" s="17">
        <f t="shared" si="6513"/>
        <v>3600.7000000000003</v>
      </c>
      <c r="AF1741" s="17">
        <f t="shared" si="6514"/>
        <v>3600.7999999999997</v>
      </c>
      <c r="AG1741" s="17">
        <f t="shared" si="6515"/>
        <v>3600.7999999999997</v>
      </c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>
        <f t="shared" si="6375"/>
        <v>3600.7000000000003</v>
      </c>
      <c r="AX1741" s="17">
        <f t="shared" si="6376"/>
        <v>3600.7999999999997</v>
      </c>
      <c r="AY1741" s="17">
        <f t="shared" si="6377"/>
        <v>3600.7999999999997</v>
      </c>
      <c r="AZ1741" s="17"/>
      <c r="BA1741" s="17">
        <f t="shared" si="6378"/>
        <v>3600.7000000000003</v>
      </c>
      <c r="BB1741" s="17">
        <f t="shared" si="6379"/>
        <v>3600.7999999999997</v>
      </c>
      <c r="BC1741" s="17">
        <f t="shared" si="6380"/>
        <v>3600.7999999999997</v>
      </c>
      <c r="BD1741" s="17"/>
      <c r="BE1741" s="17"/>
      <c r="BF1741" s="17">
        <v>107.334</v>
      </c>
      <c r="BG1741" s="17"/>
      <c r="BH1741" s="17"/>
      <c r="BI1741" s="17"/>
      <c r="BJ1741" s="17"/>
      <c r="BK1741" s="17"/>
      <c r="BL1741" s="17"/>
      <c r="BM1741" s="17"/>
      <c r="BN1741" s="17"/>
      <c r="BO1741" s="17">
        <f t="shared" si="6372"/>
        <v>3708.0340000000001</v>
      </c>
      <c r="BP1741" s="17">
        <f t="shared" si="6373"/>
        <v>3600.7999999999997</v>
      </c>
      <c r="BQ1741" s="17">
        <f t="shared" si="6374"/>
        <v>3600.7999999999997</v>
      </c>
      <c r="BR1741" s="17"/>
      <c r="BS1741" s="35"/>
      <c r="BT1741" s="35"/>
      <c r="BU1741" s="1"/>
      <c r="BV1741" s="1"/>
      <c r="BW1741" s="1"/>
      <c r="BX1741" s="1"/>
      <c r="BY1741" s="1"/>
      <c r="BZ1741" s="1"/>
      <c r="CA1741" s="1"/>
      <c r="CB1741" s="1"/>
    </row>
    <row r="1742" s="1" customFormat="1" ht="15">
      <c r="A1742" s="33" t="s">
        <v>521</v>
      </c>
      <c r="B1742" s="33" t="s">
        <v>70</v>
      </c>
      <c r="C1742" s="33" t="s">
        <v>70</v>
      </c>
      <c r="D1742" s="33" t="s">
        <v>579</v>
      </c>
      <c r="E1742" s="33" t="s">
        <v>50</v>
      </c>
      <c r="F1742" s="34" t="s">
        <v>51</v>
      </c>
      <c r="G1742" s="17">
        <v>13.9</v>
      </c>
      <c r="H1742" s="17">
        <v>13.800000000000001</v>
      </c>
      <c r="I1742" s="17">
        <v>13.800000000000001</v>
      </c>
      <c r="J1742" s="17"/>
      <c r="K1742" s="17"/>
      <c r="L1742" s="17"/>
      <c r="M1742" s="17">
        <f t="shared" si="6369"/>
        <v>13.9</v>
      </c>
      <c r="N1742" s="17">
        <f t="shared" si="6370"/>
        <v>13.800000000000001</v>
      </c>
      <c r="O1742" s="17">
        <f t="shared" si="6371"/>
        <v>13.800000000000001</v>
      </c>
      <c r="P1742" s="17"/>
      <c r="Q1742" s="17"/>
      <c r="R1742" s="17"/>
      <c r="S1742" s="17"/>
      <c r="T1742" s="17"/>
      <c r="U1742" s="17"/>
      <c r="V1742" s="17"/>
      <c r="W1742" s="17"/>
      <c r="X1742" s="17"/>
      <c r="Y1742" s="17">
        <f t="shared" si="6510"/>
        <v>13.9</v>
      </c>
      <c r="Z1742" s="17">
        <f t="shared" si="6511"/>
        <v>13.800000000000001</v>
      </c>
      <c r="AA1742" s="17">
        <f t="shared" si="6512"/>
        <v>13.800000000000001</v>
      </c>
      <c r="AB1742" s="17"/>
      <c r="AC1742" s="17"/>
      <c r="AD1742" s="17"/>
      <c r="AE1742" s="17">
        <f t="shared" si="6513"/>
        <v>13.9</v>
      </c>
      <c r="AF1742" s="17">
        <f t="shared" si="6514"/>
        <v>13.800000000000001</v>
      </c>
      <c r="AG1742" s="17">
        <f t="shared" si="6515"/>
        <v>13.800000000000001</v>
      </c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>
        <f t="shared" si="6375"/>
        <v>13.9</v>
      </c>
      <c r="AX1742" s="17">
        <f t="shared" si="6376"/>
        <v>13.800000000000001</v>
      </c>
      <c r="AY1742" s="17">
        <f t="shared" si="6377"/>
        <v>13.800000000000001</v>
      </c>
      <c r="AZ1742" s="17"/>
      <c r="BA1742" s="17">
        <f t="shared" si="6378"/>
        <v>13.9</v>
      </c>
      <c r="BB1742" s="17">
        <f t="shared" si="6379"/>
        <v>13.800000000000001</v>
      </c>
      <c r="BC1742" s="17">
        <f t="shared" si="6380"/>
        <v>13.800000000000001</v>
      </c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>
        <f t="shared" si="6372"/>
        <v>13.9</v>
      </c>
      <c r="BP1742" s="17">
        <f t="shared" si="6373"/>
        <v>13.800000000000001</v>
      </c>
      <c r="BQ1742" s="17">
        <f t="shared" si="6374"/>
        <v>13.800000000000001</v>
      </c>
      <c r="BR1742" s="17"/>
      <c r="BS1742" s="35"/>
      <c r="BT1742" s="35"/>
      <c r="BU1742" s="1"/>
      <c r="BV1742" s="1"/>
      <c r="BW1742" s="1"/>
      <c r="BX1742" s="1"/>
      <c r="BY1742" s="1"/>
      <c r="BZ1742" s="1"/>
      <c r="CA1742" s="1"/>
      <c r="CB1742" s="1"/>
    </row>
    <row r="1743" s="1" customFormat="1" ht="45">
      <c r="A1743" s="33" t="s">
        <v>521</v>
      </c>
      <c r="B1743" s="33" t="s">
        <v>70</v>
      </c>
      <c r="C1743" s="33" t="s">
        <v>70</v>
      </c>
      <c r="D1743" s="33" t="s">
        <v>580</v>
      </c>
      <c r="E1743" s="33"/>
      <c r="F1743" s="34" t="s">
        <v>581</v>
      </c>
      <c r="G1743" s="17">
        <f>G1744</f>
        <v>88630.5</v>
      </c>
      <c r="H1743" s="17">
        <f>H1744</f>
        <v>91233</v>
      </c>
      <c r="I1743" s="17">
        <f>I1744</f>
        <v>91233</v>
      </c>
      <c r="J1743" s="17">
        <f>J1744</f>
        <v>0</v>
      </c>
      <c r="K1743" s="17">
        <f>K1744</f>
        <v>0</v>
      </c>
      <c r="L1743" s="17">
        <f>L1744</f>
        <v>0</v>
      </c>
      <c r="M1743" s="17">
        <f t="shared" si="6369"/>
        <v>88630.5</v>
      </c>
      <c r="N1743" s="17">
        <f t="shared" si="6370"/>
        <v>91233</v>
      </c>
      <c r="O1743" s="17">
        <f t="shared" si="6371"/>
        <v>91233</v>
      </c>
      <c r="P1743" s="17">
        <f>P1744</f>
        <v>12749.5</v>
      </c>
      <c r="Q1743" s="17">
        <f>Q1744</f>
        <v>0</v>
      </c>
      <c r="R1743" s="17">
        <f>R1744</f>
        <v>0</v>
      </c>
      <c r="S1743" s="17">
        <f>S1744</f>
        <v>0</v>
      </c>
      <c r="T1743" s="17">
        <f>T1744</f>
        <v>15536.799999999999</v>
      </c>
      <c r="U1743" s="17">
        <f>U1744</f>
        <v>0</v>
      </c>
      <c r="V1743" s="17">
        <f>V1744</f>
        <v>15536.799999999999</v>
      </c>
      <c r="W1743" s="17">
        <f>W1744</f>
        <v>0</v>
      </c>
      <c r="X1743" s="17">
        <f>X1744</f>
        <v>0</v>
      </c>
      <c r="Y1743" s="17">
        <f t="shared" si="6510"/>
        <v>101380</v>
      </c>
      <c r="Z1743" s="17">
        <f t="shared" si="6511"/>
        <v>106769.8</v>
      </c>
      <c r="AA1743" s="17">
        <f t="shared" si="6512"/>
        <v>106769.8</v>
      </c>
      <c r="AB1743" s="17">
        <f>AB1744</f>
        <v>0</v>
      </c>
      <c r="AC1743" s="17">
        <f>AC1744</f>
        <v>0</v>
      </c>
      <c r="AD1743" s="17">
        <f>AD1744</f>
        <v>0</v>
      </c>
      <c r="AE1743" s="17">
        <f t="shared" si="6513"/>
        <v>101380</v>
      </c>
      <c r="AF1743" s="17">
        <f t="shared" si="6514"/>
        <v>106769.8</v>
      </c>
      <c r="AG1743" s="17">
        <f t="shared" si="6515"/>
        <v>106769.8</v>
      </c>
      <c r="AH1743" s="17">
        <f>AH1744</f>
        <v>0</v>
      </c>
      <c r="AI1743" s="17">
        <f>AI1744</f>
        <v>0</v>
      </c>
      <c r="AJ1743" s="17">
        <f>AJ1744</f>
        <v>0</v>
      </c>
      <c r="AK1743" s="17">
        <f>AK1744</f>
        <v>0</v>
      </c>
      <c r="AL1743" s="17">
        <f>AL1744</f>
        <v>0</v>
      </c>
      <c r="AM1743" s="17">
        <f>AM1744</f>
        <v>0</v>
      </c>
      <c r="AN1743" s="17">
        <f>AN1744</f>
        <v>0</v>
      </c>
      <c r="AO1743" s="17">
        <f>AO1744</f>
        <v>0</v>
      </c>
      <c r="AP1743" s="17">
        <f>AP1744</f>
        <v>0</v>
      </c>
      <c r="AQ1743" s="17">
        <f>AQ1744</f>
        <v>0</v>
      </c>
      <c r="AR1743" s="17">
        <f>AR1744</f>
        <v>0</v>
      </c>
      <c r="AS1743" s="17">
        <f>AS1744</f>
        <v>0</v>
      </c>
      <c r="AT1743" s="17">
        <f>AT1744</f>
        <v>0</v>
      </c>
      <c r="AU1743" s="17">
        <f>AU1744</f>
        <v>0</v>
      </c>
      <c r="AV1743" s="17">
        <f>AV1744</f>
        <v>0</v>
      </c>
      <c r="AW1743" s="17">
        <f t="shared" si="6375"/>
        <v>101380</v>
      </c>
      <c r="AX1743" s="17">
        <f t="shared" si="6376"/>
        <v>106769.8</v>
      </c>
      <c r="AY1743" s="17">
        <f t="shared" si="6377"/>
        <v>106769.8</v>
      </c>
      <c r="AZ1743" s="17">
        <f>AZ1744</f>
        <v>0</v>
      </c>
      <c r="BA1743" s="17">
        <f t="shared" si="6378"/>
        <v>101380</v>
      </c>
      <c r="BB1743" s="17">
        <f t="shared" si="6379"/>
        <v>106769.8</v>
      </c>
      <c r="BC1743" s="17">
        <f t="shared" si="6380"/>
        <v>106769.8</v>
      </c>
      <c r="BD1743" s="17">
        <f>BD1744</f>
        <v>0</v>
      </c>
      <c r="BE1743" s="17">
        <f>BE1744</f>
        <v>0</v>
      </c>
      <c r="BF1743" s="17">
        <f>BF1744</f>
        <v>0</v>
      </c>
      <c r="BG1743" s="17">
        <f>BG1744</f>
        <v>0</v>
      </c>
      <c r="BH1743" s="17">
        <f>BH1744</f>
        <v>0</v>
      </c>
      <c r="BI1743" s="17">
        <f>BI1744</f>
        <v>0</v>
      </c>
      <c r="BJ1743" s="17">
        <f>BJ1744</f>
        <v>0</v>
      </c>
      <c r="BK1743" s="17">
        <f>BK1744</f>
        <v>0</v>
      </c>
      <c r="BL1743" s="17">
        <f>BL1744</f>
        <v>0</v>
      </c>
      <c r="BM1743" s="17">
        <f>BM1744</f>
        <v>0</v>
      </c>
      <c r="BN1743" s="17">
        <f>BN1744</f>
        <v>0</v>
      </c>
      <c r="BO1743" s="17">
        <f t="shared" si="6372"/>
        <v>101380</v>
      </c>
      <c r="BP1743" s="17">
        <f t="shared" si="6373"/>
        <v>106769.8</v>
      </c>
      <c r="BQ1743" s="17">
        <f t="shared" si="6374"/>
        <v>106769.8</v>
      </c>
      <c r="BR1743" s="17">
        <f>BR1744</f>
        <v>0</v>
      </c>
      <c r="BS1743" s="35"/>
      <c r="BT1743" s="35"/>
      <c r="BU1743" s="1"/>
      <c r="BV1743" s="1"/>
      <c r="BW1743" s="1"/>
      <c r="BX1743" s="1"/>
      <c r="BY1743" s="1"/>
      <c r="BZ1743" s="1"/>
      <c r="CA1743" s="1"/>
      <c r="CB1743" s="1"/>
    </row>
    <row r="1744" s="1" customFormat="1" ht="15">
      <c r="A1744" s="33" t="s">
        <v>521</v>
      </c>
      <c r="B1744" s="33" t="s">
        <v>70</v>
      </c>
      <c r="C1744" s="33" t="s">
        <v>70</v>
      </c>
      <c r="D1744" s="33" t="s">
        <v>582</v>
      </c>
      <c r="E1744" s="33"/>
      <c r="F1744" s="34" t="s">
        <v>59</v>
      </c>
      <c r="G1744" s="17">
        <f>G1745+G1746</f>
        <v>88630.5</v>
      </c>
      <c r="H1744" s="17">
        <f>H1745+H1746</f>
        <v>91233</v>
      </c>
      <c r="I1744" s="17">
        <f>I1745+I1746</f>
        <v>91233</v>
      </c>
      <c r="J1744" s="17">
        <f>J1745+J1746</f>
        <v>0</v>
      </c>
      <c r="K1744" s="17">
        <f>K1745+K1746</f>
        <v>0</v>
      </c>
      <c r="L1744" s="17">
        <f>L1745+L1746</f>
        <v>0</v>
      </c>
      <c r="M1744" s="17">
        <f t="shared" si="6369"/>
        <v>88630.5</v>
      </c>
      <c r="N1744" s="17">
        <f t="shared" si="6370"/>
        <v>91233</v>
      </c>
      <c r="O1744" s="17">
        <f t="shared" si="6371"/>
        <v>91233</v>
      </c>
      <c r="P1744" s="17">
        <f>P1745+P1746</f>
        <v>12749.5</v>
      </c>
      <c r="Q1744" s="17">
        <f>Q1745+Q1746</f>
        <v>0</v>
      </c>
      <c r="R1744" s="17">
        <f>R1745+R1746</f>
        <v>0</v>
      </c>
      <c r="S1744" s="17">
        <f>S1745+S1746</f>
        <v>0</v>
      </c>
      <c r="T1744" s="17">
        <f>T1745+T1746</f>
        <v>15536.799999999999</v>
      </c>
      <c r="U1744" s="17">
        <f>U1745+U1746</f>
        <v>0</v>
      </c>
      <c r="V1744" s="17">
        <f>V1745+V1746</f>
        <v>15536.799999999999</v>
      </c>
      <c r="W1744" s="17">
        <f>W1745+W1746</f>
        <v>0</v>
      </c>
      <c r="X1744" s="17">
        <f>X1745+X1746</f>
        <v>0</v>
      </c>
      <c r="Y1744" s="17">
        <f t="shared" si="6510"/>
        <v>101380</v>
      </c>
      <c r="Z1744" s="17">
        <f t="shared" si="6511"/>
        <v>106769.8</v>
      </c>
      <c r="AA1744" s="17">
        <f t="shared" si="6512"/>
        <v>106769.8</v>
      </c>
      <c r="AB1744" s="17">
        <f>AB1745+AB1746</f>
        <v>0</v>
      </c>
      <c r="AC1744" s="17">
        <f>AC1745+AC1746</f>
        <v>0</v>
      </c>
      <c r="AD1744" s="17">
        <f>AD1745+AD1746</f>
        <v>0</v>
      </c>
      <c r="AE1744" s="17">
        <f t="shared" si="6513"/>
        <v>101380</v>
      </c>
      <c r="AF1744" s="17">
        <f t="shared" si="6514"/>
        <v>106769.8</v>
      </c>
      <c r="AG1744" s="17">
        <f t="shared" si="6515"/>
        <v>106769.8</v>
      </c>
      <c r="AH1744" s="17">
        <f>AH1745+AH1746</f>
        <v>0</v>
      </c>
      <c r="AI1744" s="17">
        <f>AI1745+AI1746</f>
        <v>0</v>
      </c>
      <c r="AJ1744" s="17">
        <f>AJ1745+AJ1746</f>
        <v>0</v>
      </c>
      <c r="AK1744" s="17">
        <f>AK1745+AK1746</f>
        <v>0</v>
      </c>
      <c r="AL1744" s="17">
        <f>AL1745+AL1746</f>
        <v>0</v>
      </c>
      <c r="AM1744" s="17">
        <f>AM1745+AM1746</f>
        <v>0</v>
      </c>
      <c r="AN1744" s="17">
        <f>AN1745+AN1746</f>
        <v>0</v>
      </c>
      <c r="AO1744" s="17">
        <f>AO1745+AO1746</f>
        <v>0</v>
      </c>
      <c r="AP1744" s="17">
        <f>AP1745+AP1746</f>
        <v>0</v>
      </c>
      <c r="AQ1744" s="17">
        <f>AQ1745+AQ1746</f>
        <v>0</v>
      </c>
      <c r="AR1744" s="17">
        <f>AR1745+AR1746</f>
        <v>0</v>
      </c>
      <c r="AS1744" s="17">
        <f>AS1745+AS1746</f>
        <v>0</v>
      </c>
      <c r="AT1744" s="17">
        <f>AT1745+AT1746</f>
        <v>0</v>
      </c>
      <c r="AU1744" s="17">
        <f>AU1745+AU1746</f>
        <v>0</v>
      </c>
      <c r="AV1744" s="17">
        <f>AV1745+AV1746</f>
        <v>0</v>
      </c>
      <c r="AW1744" s="17">
        <f t="shared" si="6375"/>
        <v>101380</v>
      </c>
      <c r="AX1744" s="17">
        <f t="shared" si="6376"/>
        <v>106769.8</v>
      </c>
      <c r="AY1744" s="17">
        <f t="shared" si="6377"/>
        <v>106769.8</v>
      </c>
      <c r="AZ1744" s="17">
        <f>AZ1745+AZ1746</f>
        <v>0</v>
      </c>
      <c r="BA1744" s="17">
        <f t="shared" si="6378"/>
        <v>101380</v>
      </c>
      <c r="BB1744" s="17">
        <f t="shared" si="6379"/>
        <v>106769.8</v>
      </c>
      <c r="BC1744" s="17">
        <f t="shared" si="6380"/>
        <v>106769.8</v>
      </c>
      <c r="BD1744" s="17">
        <f>BD1745+BD1746</f>
        <v>0</v>
      </c>
      <c r="BE1744" s="17">
        <f>BE1745+BE1746</f>
        <v>0</v>
      </c>
      <c r="BF1744" s="17">
        <f>BF1745+BF1746</f>
        <v>0</v>
      </c>
      <c r="BG1744" s="17">
        <f>BG1745+BG1746</f>
        <v>0</v>
      </c>
      <c r="BH1744" s="17">
        <f>BH1745+BH1746</f>
        <v>0</v>
      </c>
      <c r="BI1744" s="17">
        <f>BI1745+BI1746</f>
        <v>0</v>
      </c>
      <c r="BJ1744" s="17">
        <f>BJ1745+BJ1746</f>
        <v>0</v>
      </c>
      <c r="BK1744" s="17">
        <f>BK1745+BK1746</f>
        <v>0</v>
      </c>
      <c r="BL1744" s="17">
        <f>BL1745+BL1746</f>
        <v>0</v>
      </c>
      <c r="BM1744" s="17">
        <f>BM1745+BM1746</f>
        <v>0</v>
      </c>
      <c r="BN1744" s="17">
        <f>BN1745+BN1746</f>
        <v>0</v>
      </c>
      <c r="BO1744" s="17">
        <f t="shared" si="6372"/>
        <v>101380</v>
      </c>
      <c r="BP1744" s="17">
        <f t="shared" si="6373"/>
        <v>106769.8</v>
      </c>
      <c r="BQ1744" s="17">
        <f t="shared" si="6374"/>
        <v>106769.8</v>
      </c>
      <c r="BR1744" s="17">
        <f>BR1745+BR1746</f>
        <v>0</v>
      </c>
      <c r="BS1744" s="35"/>
      <c r="BT1744" s="35"/>
      <c r="BU1744" s="1"/>
      <c r="BV1744" s="1"/>
      <c r="BW1744" s="1"/>
      <c r="BX1744" s="1"/>
      <c r="BY1744" s="1"/>
      <c r="BZ1744" s="1"/>
      <c r="CA1744" s="1"/>
      <c r="CB1744" s="1"/>
    </row>
    <row r="1745" s="1" customFormat="1" ht="75">
      <c r="A1745" s="33" t="s">
        <v>521</v>
      </c>
      <c r="B1745" s="33" t="s">
        <v>70</v>
      </c>
      <c r="C1745" s="33" t="s">
        <v>70</v>
      </c>
      <c r="D1745" s="33" t="s">
        <v>582</v>
      </c>
      <c r="E1745" s="33" t="s">
        <v>60</v>
      </c>
      <c r="F1745" s="34" t="s">
        <v>61</v>
      </c>
      <c r="G1745" s="17">
        <v>84660.399999999994</v>
      </c>
      <c r="H1745" s="17">
        <v>87262.899999999994</v>
      </c>
      <c r="I1745" s="17">
        <v>87262.899999999994</v>
      </c>
      <c r="J1745" s="17"/>
      <c r="K1745" s="17"/>
      <c r="L1745" s="17"/>
      <c r="M1745" s="17">
        <f t="shared" si="6369"/>
        <v>84660.399999999994</v>
      </c>
      <c r="N1745" s="17">
        <f t="shared" si="6370"/>
        <v>87262.899999999994</v>
      </c>
      <c r="O1745" s="17">
        <f t="shared" si="6371"/>
        <v>87262.899999999994</v>
      </c>
      <c r="P1745" s="17">
        <v>12749.5</v>
      </c>
      <c r="Q1745" s="17"/>
      <c r="R1745" s="17"/>
      <c r="S1745" s="17"/>
      <c r="T1745" s="17">
        <v>15536.799999999999</v>
      </c>
      <c r="U1745" s="17"/>
      <c r="V1745" s="17">
        <v>15536.799999999999</v>
      </c>
      <c r="W1745" s="17"/>
      <c r="X1745" s="17"/>
      <c r="Y1745" s="17">
        <f t="shared" si="6510"/>
        <v>97409.899999999994</v>
      </c>
      <c r="Z1745" s="17">
        <f t="shared" si="6511"/>
        <v>102799.7</v>
      </c>
      <c r="AA1745" s="17">
        <f t="shared" si="6512"/>
        <v>102799.7</v>
      </c>
      <c r="AB1745" s="17"/>
      <c r="AC1745" s="17"/>
      <c r="AD1745" s="17"/>
      <c r="AE1745" s="17">
        <f t="shared" si="6513"/>
        <v>97409.899999999994</v>
      </c>
      <c r="AF1745" s="17">
        <f t="shared" si="6514"/>
        <v>102799.7</v>
      </c>
      <c r="AG1745" s="17">
        <f t="shared" si="6515"/>
        <v>102799.7</v>
      </c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>
        <f t="shared" si="6375"/>
        <v>97409.899999999994</v>
      </c>
      <c r="AX1745" s="17">
        <f t="shared" si="6376"/>
        <v>102799.7</v>
      </c>
      <c r="AY1745" s="17">
        <f t="shared" si="6377"/>
        <v>102799.7</v>
      </c>
      <c r="AZ1745" s="17"/>
      <c r="BA1745" s="17">
        <f t="shared" si="6378"/>
        <v>97409.899999999994</v>
      </c>
      <c r="BB1745" s="17">
        <f t="shared" si="6379"/>
        <v>102799.7</v>
      </c>
      <c r="BC1745" s="17">
        <f t="shared" si="6380"/>
        <v>102799.7</v>
      </c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>
        <f t="shared" si="6372"/>
        <v>97409.899999999994</v>
      </c>
      <c r="BP1745" s="17">
        <f t="shared" si="6373"/>
        <v>102799.7</v>
      </c>
      <c r="BQ1745" s="17">
        <f t="shared" si="6374"/>
        <v>102799.7</v>
      </c>
      <c r="BR1745" s="17"/>
      <c r="BS1745" s="35"/>
      <c r="BT1745" s="35"/>
      <c r="BU1745" s="1"/>
      <c r="BV1745" s="1"/>
      <c r="BW1745" s="1"/>
      <c r="BX1745" s="1"/>
      <c r="BY1745" s="1"/>
      <c r="BZ1745" s="1"/>
      <c r="CA1745" s="1"/>
      <c r="CB1745" s="1"/>
    </row>
    <row r="1746" s="1" customFormat="1" ht="30">
      <c r="A1746" s="33" t="s">
        <v>521</v>
      </c>
      <c r="B1746" s="33" t="s">
        <v>70</v>
      </c>
      <c r="C1746" s="33" t="s">
        <v>70</v>
      </c>
      <c r="D1746" s="33" t="s">
        <v>582</v>
      </c>
      <c r="E1746" s="33" t="s">
        <v>48</v>
      </c>
      <c r="F1746" s="34" t="s">
        <v>49</v>
      </c>
      <c r="G1746" s="17">
        <v>3970.0999999999999</v>
      </c>
      <c r="H1746" s="17">
        <v>3970.0999999999999</v>
      </c>
      <c r="I1746" s="17">
        <v>3970.0999999999999</v>
      </c>
      <c r="J1746" s="17"/>
      <c r="K1746" s="17"/>
      <c r="L1746" s="17"/>
      <c r="M1746" s="17">
        <f t="shared" ref="M1746:M1809" si="6516">G1746+J1746</f>
        <v>3970.0999999999999</v>
      </c>
      <c r="N1746" s="17">
        <f t="shared" ref="N1746:N1809" si="6517">H1746+K1746</f>
        <v>3970.0999999999999</v>
      </c>
      <c r="O1746" s="17">
        <f t="shared" ref="O1746:O1809" si="6518">I1746+L1746</f>
        <v>3970.0999999999999</v>
      </c>
      <c r="P1746" s="17"/>
      <c r="Q1746" s="17"/>
      <c r="R1746" s="17"/>
      <c r="S1746" s="17"/>
      <c r="T1746" s="17"/>
      <c r="U1746" s="17"/>
      <c r="V1746" s="17"/>
      <c r="W1746" s="17"/>
      <c r="X1746" s="17"/>
      <c r="Y1746" s="17">
        <f t="shared" si="6510"/>
        <v>3970.0999999999999</v>
      </c>
      <c r="Z1746" s="17">
        <f t="shared" si="6511"/>
        <v>3970.0999999999999</v>
      </c>
      <c r="AA1746" s="17">
        <f t="shared" si="6512"/>
        <v>3970.0999999999999</v>
      </c>
      <c r="AB1746" s="17"/>
      <c r="AC1746" s="17"/>
      <c r="AD1746" s="17"/>
      <c r="AE1746" s="17">
        <f t="shared" si="6513"/>
        <v>3970.0999999999999</v>
      </c>
      <c r="AF1746" s="17">
        <f t="shared" si="6514"/>
        <v>3970.0999999999999</v>
      </c>
      <c r="AG1746" s="17">
        <f t="shared" si="6515"/>
        <v>3970.0999999999999</v>
      </c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>
        <f t="shared" si="6375"/>
        <v>3970.0999999999999</v>
      </c>
      <c r="AX1746" s="17">
        <f t="shared" si="6376"/>
        <v>3970.0999999999999</v>
      </c>
      <c r="AY1746" s="17">
        <f t="shared" si="6377"/>
        <v>3970.0999999999999</v>
      </c>
      <c r="AZ1746" s="17"/>
      <c r="BA1746" s="17">
        <f t="shared" si="6378"/>
        <v>3970.0999999999999</v>
      </c>
      <c r="BB1746" s="17">
        <f t="shared" si="6379"/>
        <v>3970.0999999999999</v>
      </c>
      <c r="BC1746" s="17">
        <f t="shared" si="6380"/>
        <v>3970.0999999999999</v>
      </c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>
        <f t="shared" si="6372"/>
        <v>3970.0999999999999</v>
      </c>
      <c r="BP1746" s="17">
        <f t="shared" si="6373"/>
        <v>3970.0999999999999</v>
      </c>
      <c r="BQ1746" s="17">
        <f t="shared" si="6374"/>
        <v>3970.0999999999999</v>
      </c>
      <c r="BR1746" s="17"/>
      <c r="BS1746" s="35"/>
      <c r="BT1746" s="35"/>
      <c r="BU1746" s="1"/>
      <c r="BV1746" s="1"/>
      <c r="BW1746" s="1"/>
      <c r="BX1746" s="1"/>
      <c r="BY1746" s="1"/>
      <c r="BZ1746" s="1"/>
      <c r="CA1746" s="1"/>
      <c r="CB1746" s="1"/>
    </row>
    <row r="1747" s="23" customFormat="1" ht="15">
      <c r="A1747" s="24" t="s">
        <v>521</v>
      </c>
      <c r="B1747" s="24" t="s">
        <v>304</v>
      </c>
      <c r="C1747" s="24"/>
      <c r="D1747" s="24"/>
      <c r="E1747" s="24"/>
      <c r="F1747" s="25" t="s">
        <v>305</v>
      </c>
      <c r="G1747" s="26">
        <f t="shared" ref="G1747:G1752" si="6519">G1748</f>
        <v>4129.1999999999998</v>
      </c>
      <c r="H1747" s="26">
        <f t="shared" ref="H1747:H1752" si="6520">H1748</f>
        <v>5670.8999999999996</v>
      </c>
      <c r="I1747" s="26">
        <f t="shared" ref="I1747:I1752" si="6521">I1748</f>
        <v>6518.3999999999996</v>
      </c>
      <c r="J1747" s="26">
        <f t="shared" ref="J1747:J1752" si="6522">J1748</f>
        <v>0</v>
      </c>
      <c r="K1747" s="26">
        <f t="shared" ref="K1747:K1752" si="6523">K1748</f>
        <v>0</v>
      </c>
      <c r="L1747" s="26">
        <f t="shared" ref="L1747:L1752" si="6524">L1748</f>
        <v>0</v>
      </c>
      <c r="M1747" s="26">
        <f t="shared" si="6516"/>
        <v>4129.1999999999998</v>
      </c>
      <c r="N1747" s="26">
        <f t="shared" si="6517"/>
        <v>5670.8999999999996</v>
      </c>
      <c r="O1747" s="26">
        <f t="shared" si="6518"/>
        <v>6518.3999999999996</v>
      </c>
      <c r="P1747" s="26">
        <f t="shared" ref="P1747:P1752" si="6525">P1748</f>
        <v>0</v>
      </c>
      <c r="Q1747" s="26">
        <f t="shared" ref="Q1747:Q1752" si="6526">Q1748</f>
        <v>0</v>
      </c>
      <c r="R1747" s="26">
        <f t="shared" ref="R1747:R1752" si="6527">R1748</f>
        <v>0</v>
      </c>
      <c r="S1747" s="26">
        <f t="shared" ref="S1747:S1752" si="6528">S1748</f>
        <v>0</v>
      </c>
      <c r="T1747" s="26">
        <f t="shared" ref="T1747:T1752" si="6529">T1748</f>
        <v>0</v>
      </c>
      <c r="U1747" s="26">
        <f t="shared" ref="U1747:U1752" si="6530">U1748</f>
        <v>0</v>
      </c>
      <c r="V1747" s="26">
        <f t="shared" ref="V1747:V1752" si="6531">V1748</f>
        <v>0</v>
      </c>
      <c r="W1747" s="26">
        <f t="shared" ref="W1747:W1752" si="6532">W1748</f>
        <v>0</v>
      </c>
      <c r="X1747" s="26">
        <f t="shared" ref="X1747:X1752" si="6533">X1748</f>
        <v>0</v>
      </c>
      <c r="Y1747" s="26">
        <f t="shared" si="6510"/>
        <v>4129.1999999999998</v>
      </c>
      <c r="Z1747" s="26">
        <f t="shared" si="6511"/>
        <v>5670.8999999999996</v>
      </c>
      <c r="AA1747" s="26">
        <f t="shared" si="6512"/>
        <v>6518.3999999999996</v>
      </c>
      <c r="AB1747" s="26">
        <f t="shared" ref="AB1747:AB1752" si="6534">AB1748</f>
        <v>0</v>
      </c>
      <c r="AC1747" s="26">
        <f t="shared" ref="AC1747:AC1752" si="6535">AC1748</f>
        <v>0</v>
      </c>
      <c r="AD1747" s="26">
        <f t="shared" ref="AD1747:AD1752" si="6536">AD1748</f>
        <v>0</v>
      </c>
      <c r="AE1747" s="26">
        <f t="shared" si="6513"/>
        <v>4129.1999999999998</v>
      </c>
      <c r="AF1747" s="26">
        <f t="shared" si="6514"/>
        <v>5670.8999999999996</v>
      </c>
      <c r="AG1747" s="26">
        <f t="shared" si="6515"/>
        <v>6518.3999999999996</v>
      </c>
      <c r="AH1747" s="26">
        <f t="shared" ref="AH1747:AH1752" si="6537">AH1748</f>
        <v>0</v>
      </c>
      <c r="AI1747" s="26">
        <f t="shared" ref="AI1747:AI1752" si="6538">AI1748</f>
        <v>0</v>
      </c>
      <c r="AJ1747" s="26">
        <f t="shared" ref="AJ1747:AJ1752" si="6539">AJ1748</f>
        <v>0</v>
      </c>
      <c r="AK1747" s="26">
        <f t="shared" ref="AK1747:AK1752" si="6540">AK1748</f>
        <v>0</v>
      </c>
      <c r="AL1747" s="26">
        <f t="shared" ref="AL1747:AL1752" si="6541">AL1748</f>
        <v>0</v>
      </c>
      <c r="AM1747" s="26">
        <f t="shared" ref="AM1747:AM1752" si="6542">AM1748</f>
        <v>0</v>
      </c>
      <c r="AN1747" s="26">
        <f t="shared" ref="AN1747:AN1752" si="6543">AN1748</f>
        <v>0</v>
      </c>
      <c r="AO1747" s="26">
        <f t="shared" ref="AO1747:AO1752" si="6544">AO1748</f>
        <v>0</v>
      </c>
      <c r="AP1747" s="26">
        <f t="shared" ref="AP1747:AP1752" si="6545">AP1748</f>
        <v>0</v>
      </c>
      <c r="AQ1747" s="26">
        <f t="shared" ref="AQ1747:AQ1752" si="6546">AQ1748</f>
        <v>0</v>
      </c>
      <c r="AR1747" s="26">
        <f t="shared" ref="AR1747:AR1752" si="6547">AR1748</f>
        <v>0</v>
      </c>
      <c r="AS1747" s="26">
        <f t="shared" ref="AS1747:AS1752" si="6548">AS1748</f>
        <v>0</v>
      </c>
      <c r="AT1747" s="26">
        <f t="shared" ref="AT1747:AT1752" si="6549">AT1748</f>
        <v>0</v>
      </c>
      <c r="AU1747" s="26">
        <f t="shared" ref="AU1747:AU1752" si="6550">AU1748</f>
        <v>0</v>
      </c>
      <c r="AV1747" s="26">
        <f t="shared" ref="AV1747:AV1752" si="6551">AV1748</f>
        <v>0</v>
      </c>
      <c r="AW1747" s="26">
        <f t="shared" si="6375"/>
        <v>4129.1999999999998</v>
      </c>
      <c r="AX1747" s="26">
        <f t="shared" si="6376"/>
        <v>5670.8999999999996</v>
      </c>
      <c r="AY1747" s="26">
        <f t="shared" si="6377"/>
        <v>6518.3999999999996</v>
      </c>
      <c r="AZ1747" s="26">
        <f t="shared" ref="AZ1747:AZ1752" si="6552">AZ1748</f>
        <v>0</v>
      </c>
      <c r="BA1747" s="26">
        <f t="shared" si="6378"/>
        <v>4129.1999999999998</v>
      </c>
      <c r="BB1747" s="26">
        <f t="shared" si="6379"/>
        <v>5670.8999999999996</v>
      </c>
      <c r="BC1747" s="26">
        <f t="shared" si="6380"/>
        <v>6518.3999999999996</v>
      </c>
      <c r="BD1747" s="26">
        <f t="shared" ref="BD1747:BD1752" si="6553">BD1748</f>
        <v>0</v>
      </c>
      <c r="BE1747" s="26">
        <f t="shared" ref="BE1747:BE1752" si="6554">BE1748</f>
        <v>0</v>
      </c>
      <c r="BF1747" s="26">
        <f t="shared" ref="BF1747:BF1752" si="6555">BF1748</f>
        <v>0</v>
      </c>
      <c r="BG1747" s="26">
        <f t="shared" ref="BG1747:BG1752" si="6556">BG1748</f>
        <v>0</v>
      </c>
      <c r="BH1747" s="26">
        <f t="shared" ref="BH1747:BH1752" si="6557">BH1748</f>
        <v>0</v>
      </c>
      <c r="BI1747" s="26">
        <f t="shared" ref="BI1747:BI1752" si="6558">BI1748</f>
        <v>0</v>
      </c>
      <c r="BJ1747" s="26">
        <f t="shared" ref="BJ1747:BJ1752" si="6559">BJ1748</f>
        <v>0</v>
      </c>
      <c r="BK1747" s="26">
        <f t="shared" ref="BK1747:BK1752" si="6560">BK1748</f>
        <v>0</v>
      </c>
      <c r="BL1747" s="26">
        <f t="shared" ref="BL1747:BL1752" si="6561">BL1748</f>
        <v>0</v>
      </c>
      <c r="BM1747" s="26">
        <f t="shared" ref="BM1747:BM1752" si="6562">BM1748</f>
        <v>0</v>
      </c>
      <c r="BN1747" s="26">
        <f t="shared" ref="BN1747:BN1752" si="6563">BN1748</f>
        <v>0</v>
      </c>
      <c r="BO1747" s="26">
        <f t="shared" si="6372"/>
        <v>4129.1999999999998</v>
      </c>
      <c r="BP1747" s="26">
        <f t="shared" si="6373"/>
        <v>5670.8999999999996</v>
      </c>
      <c r="BQ1747" s="26">
        <f t="shared" si="6374"/>
        <v>6518.3999999999996</v>
      </c>
      <c r="BR1747" s="26">
        <f t="shared" ref="BR1747:BR1752" si="6564">BR1748</f>
        <v>0</v>
      </c>
      <c r="BS1747" s="27"/>
      <c r="BT1747" s="27"/>
      <c r="BU1747" s="23"/>
      <c r="BV1747" s="23"/>
      <c r="BW1747" s="23"/>
      <c r="BX1747" s="23"/>
      <c r="BY1747" s="23"/>
      <c r="BZ1747" s="23"/>
      <c r="CA1747" s="23"/>
      <c r="CB1747" s="23"/>
    </row>
    <row r="1748" s="28" customFormat="1" ht="15">
      <c r="A1748" s="29" t="s">
        <v>521</v>
      </c>
      <c r="B1748" s="29" t="s">
        <v>304</v>
      </c>
      <c r="C1748" s="29" t="s">
        <v>96</v>
      </c>
      <c r="D1748" s="29"/>
      <c r="E1748" s="29"/>
      <c r="F1748" s="30" t="s">
        <v>400</v>
      </c>
      <c r="G1748" s="31">
        <f t="shared" si="6519"/>
        <v>4129.1999999999998</v>
      </c>
      <c r="H1748" s="31">
        <f t="shared" si="6520"/>
        <v>5670.8999999999996</v>
      </c>
      <c r="I1748" s="31">
        <f t="shared" si="6521"/>
        <v>6518.3999999999996</v>
      </c>
      <c r="J1748" s="31">
        <f t="shared" si="6522"/>
        <v>0</v>
      </c>
      <c r="K1748" s="31">
        <f t="shared" si="6523"/>
        <v>0</v>
      </c>
      <c r="L1748" s="31">
        <f t="shared" si="6524"/>
        <v>0</v>
      </c>
      <c r="M1748" s="31">
        <f t="shared" si="6516"/>
        <v>4129.1999999999998</v>
      </c>
      <c r="N1748" s="31">
        <f t="shared" si="6517"/>
        <v>5670.8999999999996</v>
      </c>
      <c r="O1748" s="31">
        <f t="shared" si="6518"/>
        <v>6518.3999999999996</v>
      </c>
      <c r="P1748" s="31">
        <f t="shared" si="6525"/>
        <v>0</v>
      </c>
      <c r="Q1748" s="31">
        <f t="shared" si="6526"/>
        <v>0</v>
      </c>
      <c r="R1748" s="31">
        <f t="shared" si="6527"/>
        <v>0</v>
      </c>
      <c r="S1748" s="31">
        <f t="shared" si="6528"/>
        <v>0</v>
      </c>
      <c r="T1748" s="31">
        <f t="shared" si="6529"/>
        <v>0</v>
      </c>
      <c r="U1748" s="31">
        <f t="shared" si="6530"/>
        <v>0</v>
      </c>
      <c r="V1748" s="31">
        <f t="shared" si="6531"/>
        <v>0</v>
      </c>
      <c r="W1748" s="31">
        <f t="shared" si="6532"/>
        <v>0</v>
      </c>
      <c r="X1748" s="31">
        <f t="shared" si="6533"/>
        <v>0</v>
      </c>
      <c r="Y1748" s="31">
        <f t="shared" si="6510"/>
        <v>4129.1999999999998</v>
      </c>
      <c r="Z1748" s="31">
        <f t="shared" si="6511"/>
        <v>5670.8999999999996</v>
      </c>
      <c r="AA1748" s="31">
        <f t="shared" si="6512"/>
        <v>6518.3999999999996</v>
      </c>
      <c r="AB1748" s="31">
        <f t="shared" si="6534"/>
        <v>0</v>
      </c>
      <c r="AC1748" s="31">
        <f t="shared" si="6535"/>
        <v>0</v>
      </c>
      <c r="AD1748" s="31">
        <f t="shared" si="6536"/>
        <v>0</v>
      </c>
      <c r="AE1748" s="31">
        <f t="shared" si="6513"/>
        <v>4129.1999999999998</v>
      </c>
      <c r="AF1748" s="31">
        <f t="shared" si="6514"/>
        <v>5670.8999999999996</v>
      </c>
      <c r="AG1748" s="31">
        <f t="shared" si="6515"/>
        <v>6518.3999999999996</v>
      </c>
      <c r="AH1748" s="31">
        <f t="shared" si="6537"/>
        <v>0</v>
      </c>
      <c r="AI1748" s="31">
        <f t="shared" si="6538"/>
        <v>0</v>
      </c>
      <c r="AJ1748" s="31">
        <f t="shared" si="6539"/>
        <v>0</v>
      </c>
      <c r="AK1748" s="31">
        <f t="shared" si="6540"/>
        <v>0</v>
      </c>
      <c r="AL1748" s="31">
        <f t="shared" si="6541"/>
        <v>0</v>
      </c>
      <c r="AM1748" s="31">
        <f t="shared" si="6542"/>
        <v>0</v>
      </c>
      <c r="AN1748" s="31">
        <f t="shared" si="6543"/>
        <v>0</v>
      </c>
      <c r="AO1748" s="31">
        <f t="shared" si="6544"/>
        <v>0</v>
      </c>
      <c r="AP1748" s="31">
        <f t="shared" si="6545"/>
        <v>0</v>
      </c>
      <c r="AQ1748" s="31">
        <f t="shared" si="6546"/>
        <v>0</v>
      </c>
      <c r="AR1748" s="31">
        <f t="shared" si="6547"/>
        <v>0</v>
      </c>
      <c r="AS1748" s="31">
        <f t="shared" si="6548"/>
        <v>0</v>
      </c>
      <c r="AT1748" s="31">
        <f t="shared" si="6549"/>
        <v>0</v>
      </c>
      <c r="AU1748" s="31">
        <f t="shared" si="6550"/>
        <v>0</v>
      </c>
      <c r="AV1748" s="31">
        <f t="shared" si="6551"/>
        <v>0</v>
      </c>
      <c r="AW1748" s="31">
        <f t="shared" si="6375"/>
        <v>4129.1999999999998</v>
      </c>
      <c r="AX1748" s="31">
        <f t="shared" si="6376"/>
        <v>5670.8999999999996</v>
      </c>
      <c r="AY1748" s="31">
        <f t="shared" si="6377"/>
        <v>6518.3999999999996</v>
      </c>
      <c r="AZ1748" s="31">
        <f t="shared" si="6552"/>
        <v>0</v>
      </c>
      <c r="BA1748" s="31">
        <f t="shared" si="6378"/>
        <v>4129.1999999999998</v>
      </c>
      <c r="BB1748" s="31">
        <f t="shared" si="6379"/>
        <v>5670.8999999999996</v>
      </c>
      <c r="BC1748" s="31">
        <f t="shared" si="6380"/>
        <v>6518.3999999999996</v>
      </c>
      <c r="BD1748" s="31">
        <f t="shared" si="6553"/>
        <v>0</v>
      </c>
      <c r="BE1748" s="31">
        <f t="shared" si="6554"/>
        <v>0</v>
      </c>
      <c r="BF1748" s="31">
        <f t="shared" si="6555"/>
        <v>0</v>
      </c>
      <c r="BG1748" s="31">
        <f t="shared" si="6556"/>
        <v>0</v>
      </c>
      <c r="BH1748" s="31">
        <f t="shared" si="6557"/>
        <v>0</v>
      </c>
      <c r="BI1748" s="31">
        <f t="shared" si="6558"/>
        <v>0</v>
      </c>
      <c r="BJ1748" s="31">
        <f t="shared" si="6559"/>
        <v>0</v>
      </c>
      <c r="BK1748" s="31">
        <f t="shared" si="6560"/>
        <v>0</v>
      </c>
      <c r="BL1748" s="31">
        <f t="shared" si="6561"/>
        <v>0</v>
      </c>
      <c r="BM1748" s="31">
        <f t="shared" si="6562"/>
        <v>0</v>
      </c>
      <c r="BN1748" s="31">
        <f t="shared" si="6563"/>
        <v>0</v>
      </c>
      <c r="BO1748" s="31">
        <f t="shared" si="6372"/>
        <v>4129.1999999999998</v>
      </c>
      <c r="BP1748" s="31">
        <f t="shared" si="6373"/>
        <v>5670.8999999999996</v>
      </c>
      <c r="BQ1748" s="31">
        <f t="shared" si="6374"/>
        <v>6518.3999999999996</v>
      </c>
      <c r="BR1748" s="31">
        <f t="shared" si="6564"/>
        <v>0</v>
      </c>
      <c r="BS1748" s="32"/>
      <c r="BT1748" s="32"/>
      <c r="BU1748" s="28"/>
      <c r="BV1748" s="28"/>
      <c r="BW1748" s="28"/>
      <c r="BX1748" s="28"/>
      <c r="BY1748" s="28"/>
      <c r="BZ1748" s="28"/>
      <c r="CA1748" s="28"/>
      <c r="CB1748" s="28"/>
    </row>
    <row r="1749" s="1" customFormat="1" ht="30">
      <c r="A1749" s="33" t="s">
        <v>521</v>
      </c>
      <c r="B1749" s="33" t="s">
        <v>304</v>
      </c>
      <c r="C1749" s="33" t="s">
        <v>96</v>
      </c>
      <c r="D1749" s="33" t="s">
        <v>583</v>
      </c>
      <c r="E1749" s="38"/>
      <c r="F1749" s="34" t="s">
        <v>584</v>
      </c>
      <c r="G1749" s="17">
        <f t="shared" si="6519"/>
        <v>4129.1999999999998</v>
      </c>
      <c r="H1749" s="17">
        <f t="shared" si="6520"/>
        <v>5670.8999999999996</v>
      </c>
      <c r="I1749" s="17">
        <f t="shared" si="6521"/>
        <v>6518.3999999999996</v>
      </c>
      <c r="J1749" s="17">
        <f t="shared" si="6522"/>
        <v>0</v>
      </c>
      <c r="K1749" s="17">
        <f t="shared" si="6523"/>
        <v>0</v>
      </c>
      <c r="L1749" s="17">
        <f t="shared" si="6524"/>
        <v>0</v>
      </c>
      <c r="M1749" s="17">
        <f t="shared" si="6516"/>
        <v>4129.1999999999998</v>
      </c>
      <c r="N1749" s="17">
        <f t="shared" si="6517"/>
        <v>5670.8999999999996</v>
      </c>
      <c r="O1749" s="17">
        <f t="shared" si="6518"/>
        <v>6518.3999999999996</v>
      </c>
      <c r="P1749" s="17">
        <f t="shared" si="6525"/>
        <v>0</v>
      </c>
      <c r="Q1749" s="17">
        <f t="shared" si="6526"/>
        <v>0</v>
      </c>
      <c r="R1749" s="17">
        <f t="shared" si="6527"/>
        <v>0</v>
      </c>
      <c r="S1749" s="17">
        <f t="shared" si="6528"/>
        <v>0</v>
      </c>
      <c r="T1749" s="17">
        <f t="shared" si="6529"/>
        <v>0</v>
      </c>
      <c r="U1749" s="17">
        <f t="shared" si="6530"/>
        <v>0</v>
      </c>
      <c r="V1749" s="17">
        <f t="shared" si="6531"/>
        <v>0</v>
      </c>
      <c r="W1749" s="17">
        <f t="shared" si="6532"/>
        <v>0</v>
      </c>
      <c r="X1749" s="17">
        <f t="shared" si="6533"/>
        <v>0</v>
      </c>
      <c r="Y1749" s="17">
        <f t="shared" si="6510"/>
        <v>4129.1999999999998</v>
      </c>
      <c r="Z1749" s="17">
        <f t="shared" si="6511"/>
        <v>5670.8999999999996</v>
      </c>
      <c r="AA1749" s="17">
        <f t="shared" si="6512"/>
        <v>6518.3999999999996</v>
      </c>
      <c r="AB1749" s="17">
        <f t="shared" si="6534"/>
        <v>0</v>
      </c>
      <c r="AC1749" s="17">
        <f t="shared" si="6535"/>
        <v>0</v>
      </c>
      <c r="AD1749" s="17">
        <f t="shared" si="6536"/>
        <v>0</v>
      </c>
      <c r="AE1749" s="17">
        <f t="shared" si="6513"/>
        <v>4129.1999999999998</v>
      </c>
      <c r="AF1749" s="17">
        <f t="shared" si="6514"/>
        <v>5670.8999999999996</v>
      </c>
      <c r="AG1749" s="17">
        <f t="shared" si="6515"/>
        <v>6518.3999999999996</v>
      </c>
      <c r="AH1749" s="17">
        <f t="shared" si="6537"/>
        <v>0</v>
      </c>
      <c r="AI1749" s="17">
        <f t="shared" si="6538"/>
        <v>0</v>
      </c>
      <c r="AJ1749" s="17">
        <f t="shared" si="6539"/>
        <v>0</v>
      </c>
      <c r="AK1749" s="17">
        <f t="shared" si="6540"/>
        <v>0</v>
      </c>
      <c r="AL1749" s="17">
        <f t="shared" si="6541"/>
        <v>0</v>
      </c>
      <c r="AM1749" s="17">
        <f t="shared" si="6542"/>
        <v>0</v>
      </c>
      <c r="AN1749" s="17">
        <f t="shared" si="6543"/>
        <v>0</v>
      </c>
      <c r="AO1749" s="17">
        <f t="shared" si="6544"/>
        <v>0</v>
      </c>
      <c r="AP1749" s="17">
        <f t="shared" si="6545"/>
        <v>0</v>
      </c>
      <c r="AQ1749" s="17">
        <f t="shared" si="6546"/>
        <v>0</v>
      </c>
      <c r="AR1749" s="17">
        <f t="shared" si="6547"/>
        <v>0</v>
      </c>
      <c r="AS1749" s="17">
        <f t="shared" si="6548"/>
        <v>0</v>
      </c>
      <c r="AT1749" s="17">
        <f t="shared" si="6549"/>
        <v>0</v>
      </c>
      <c r="AU1749" s="17">
        <f t="shared" si="6550"/>
        <v>0</v>
      </c>
      <c r="AV1749" s="17">
        <f t="shared" si="6551"/>
        <v>0</v>
      </c>
      <c r="AW1749" s="17">
        <f t="shared" si="6375"/>
        <v>4129.1999999999998</v>
      </c>
      <c r="AX1749" s="17">
        <f t="shared" si="6376"/>
        <v>5670.8999999999996</v>
      </c>
      <c r="AY1749" s="17">
        <f t="shared" si="6377"/>
        <v>6518.3999999999996</v>
      </c>
      <c r="AZ1749" s="17">
        <f t="shared" si="6552"/>
        <v>0</v>
      </c>
      <c r="BA1749" s="17">
        <f t="shared" si="6378"/>
        <v>4129.1999999999998</v>
      </c>
      <c r="BB1749" s="17">
        <f t="shared" si="6379"/>
        <v>5670.8999999999996</v>
      </c>
      <c r="BC1749" s="17">
        <f t="shared" si="6380"/>
        <v>6518.3999999999996</v>
      </c>
      <c r="BD1749" s="17">
        <f t="shared" si="6553"/>
        <v>0</v>
      </c>
      <c r="BE1749" s="17">
        <f t="shared" si="6554"/>
        <v>0</v>
      </c>
      <c r="BF1749" s="17">
        <f t="shared" si="6555"/>
        <v>0</v>
      </c>
      <c r="BG1749" s="17">
        <f t="shared" si="6556"/>
        <v>0</v>
      </c>
      <c r="BH1749" s="17">
        <f t="shared" si="6557"/>
        <v>0</v>
      </c>
      <c r="BI1749" s="17">
        <f t="shared" si="6558"/>
        <v>0</v>
      </c>
      <c r="BJ1749" s="17">
        <f t="shared" si="6559"/>
        <v>0</v>
      </c>
      <c r="BK1749" s="17">
        <f t="shared" si="6560"/>
        <v>0</v>
      </c>
      <c r="BL1749" s="17">
        <f t="shared" si="6561"/>
        <v>0</v>
      </c>
      <c r="BM1749" s="17">
        <f t="shared" si="6562"/>
        <v>0</v>
      </c>
      <c r="BN1749" s="17">
        <f t="shared" si="6563"/>
        <v>0</v>
      </c>
      <c r="BO1749" s="17">
        <f t="shared" si="6372"/>
        <v>4129.1999999999998</v>
      </c>
      <c r="BP1749" s="17">
        <f t="shared" si="6373"/>
        <v>5670.8999999999996</v>
      </c>
      <c r="BQ1749" s="17">
        <f t="shared" si="6374"/>
        <v>6518.3999999999996</v>
      </c>
      <c r="BR1749" s="17">
        <f t="shared" si="6564"/>
        <v>0</v>
      </c>
      <c r="BS1749" s="35"/>
      <c r="BT1749" s="35"/>
      <c r="BU1749" s="1"/>
      <c r="BV1749" s="1"/>
      <c r="BW1749" s="1"/>
      <c r="BX1749" s="1"/>
      <c r="BY1749" s="1"/>
      <c r="BZ1749" s="1"/>
      <c r="CA1749" s="1"/>
      <c r="CB1749" s="1"/>
    </row>
    <row r="1750" s="1" customFormat="1" ht="15">
      <c r="A1750" s="33" t="s">
        <v>521</v>
      </c>
      <c r="B1750" s="33" t="s">
        <v>304</v>
      </c>
      <c r="C1750" s="33" t="s">
        <v>96</v>
      </c>
      <c r="D1750" s="33" t="s">
        <v>585</v>
      </c>
      <c r="E1750" s="38"/>
      <c r="F1750" s="34" t="s">
        <v>87</v>
      </c>
      <c r="G1750" s="17">
        <f t="shared" si="6519"/>
        <v>4129.1999999999998</v>
      </c>
      <c r="H1750" s="17">
        <f t="shared" si="6520"/>
        <v>5670.8999999999996</v>
      </c>
      <c r="I1750" s="17">
        <f t="shared" si="6521"/>
        <v>6518.3999999999996</v>
      </c>
      <c r="J1750" s="17">
        <f t="shared" si="6522"/>
        <v>0</v>
      </c>
      <c r="K1750" s="17">
        <f t="shared" si="6523"/>
        <v>0</v>
      </c>
      <c r="L1750" s="17">
        <f t="shared" si="6524"/>
        <v>0</v>
      </c>
      <c r="M1750" s="17">
        <f t="shared" si="6516"/>
        <v>4129.1999999999998</v>
      </c>
      <c r="N1750" s="17">
        <f t="shared" si="6517"/>
        <v>5670.8999999999996</v>
      </c>
      <c r="O1750" s="17">
        <f t="shared" si="6518"/>
        <v>6518.3999999999996</v>
      </c>
      <c r="P1750" s="17">
        <f t="shared" si="6525"/>
        <v>0</v>
      </c>
      <c r="Q1750" s="17">
        <f t="shared" si="6526"/>
        <v>0</v>
      </c>
      <c r="R1750" s="17">
        <f t="shared" si="6527"/>
        <v>0</v>
      </c>
      <c r="S1750" s="17">
        <f t="shared" si="6528"/>
        <v>0</v>
      </c>
      <c r="T1750" s="17">
        <f t="shared" si="6529"/>
        <v>0</v>
      </c>
      <c r="U1750" s="17">
        <f t="shared" si="6530"/>
        <v>0</v>
      </c>
      <c r="V1750" s="17">
        <f t="shared" si="6531"/>
        <v>0</v>
      </c>
      <c r="W1750" s="17">
        <f t="shared" si="6532"/>
        <v>0</v>
      </c>
      <c r="X1750" s="17">
        <f t="shared" si="6533"/>
        <v>0</v>
      </c>
      <c r="Y1750" s="17">
        <f t="shared" si="6510"/>
        <v>4129.1999999999998</v>
      </c>
      <c r="Z1750" s="17">
        <f t="shared" si="6511"/>
        <v>5670.8999999999996</v>
      </c>
      <c r="AA1750" s="17">
        <f t="shared" si="6512"/>
        <v>6518.3999999999996</v>
      </c>
      <c r="AB1750" s="17">
        <f t="shared" si="6534"/>
        <v>0</v>
      </c>
      <c r="AC1750" s="17">
        <f t="shared" si="6535"/>
        <v>0</v>
      </c>
      <c r="AD1750" s="17">
        <f t="shared" si="6536"/>
        <v>0</v>
      </c>
      <c r="AE1750" s="17">
        <f t="shared" si="6513"/>
        <v>4129.1999999999998</v>
      </c>
      <c r="AF1750" s="17">
        <f t="shared" si="6514"/>
        <v>5670.8999999999996</v>
      </c>
      <c r="AG1750" s="17">
        <f t="shared" si="6515"/>
        <v>6518.3999999999996</v>
      </c>
      <c r="AH1750" s="17">
        <f t="shared" si="6537"/>
        <v>0</v>
      </c>
      <c r="AI1750" s="17">
        <f t="shared" si="6538"/>
        <v>0</v>
      </c>
      <c r="AJ1750" s="17">
        <f t="shared" si="6539"/>
        <v>0</v>
      </c>
      <c r="AK1750" s="17">
        <f t="shared" si="6540"/>
        <v>0</v>
      </c>
      <c r="AL1750" s="17">
        <f t="shared" si="6541"/>
        <v>0</v>
      </c>
      <c r="AM1750" s="17">
        <f t="shared" si="6542"/>
        <v>0</v>
      </c>
      <c r="AN1750" s="17">
        <f t="shared" si="6543"/>
        <v>0</v>
      </c>
      <c r="AO1750" s="17">
        <f t="shared" si="6544"/>
        <v>0</v>
      </c>
      <c r="AP1750" s="17">
        <f t="shared" si="6545"/>
        <v>0</v>
      </c>
      <c r="AQ1750" s="17">
        <f t="shared" si="6546"/>
        <v>0</v>
      </c>
      <c r="AR1750" s="17">
        <f t="shared" si="6547"/>
        <v>0</v>
      </c>
      <c r="AS1750" s="17">
        <f t="shared" si="6548"/>
        <v>0</v>
      </c>
      <c r="AT1750" s="17">
        <f t="shared" si="6549"/>
        <v>0</v>
      </c>
      <c r="AU1750" s="17">
        <f t="shared" si="6550"/>
        <v>0</v>
      </c>
      <c r="AV1750" s="17">
        <f t="shared" si="6551"/>
        <v>0</v>
      </c>
      <c r="AW1750" s="17">
        <f t="shared" si="6375"/>
        <v>4129.1999999999998</v>
      </c>
      <c r="AX1750" s="17">
        <f t="shared" si="6376"/>
        <v>5670.8999999999996</v>
      </c>
      <c r="AY1750" s="17">
        <f t="shared" si="6377"/>
        <v>6518.3999999999996</v>
      </c>
      <c r="AZ1750" s="17">
        <f t="shared" si="6552"/>
        <v>0</v>
      </c>
      <c r="BA1750" s="17">
        <f t="shared" si="6378"/>
        <v>4129.1999999999998</v>
      </c>
      <c r="BB1750" s="17">
        <f t="shared" si="6379"/>
        <v>5670.8999999999996</v>
      </c>
      <c r="BC1750" s="17">
        <f t="shared" si="6380"/>
        <v>6518.3999999999996</v>
      </c>
      <c r="BD1750" s="17">
        <f t="shared" si="6553"/>
        <v>0</v>
      </c>
      <c r="BE1750" s="17">
        <f t="shared" si="6554"/>
        <v>0</v>
      </c>
      <c r="BF1750" s="17">
        <f t="shared" si="6555"/>
        <v>0</v>
      </c>
      <c r="BG1750" s="17">
        <f t="shared" si="6556"/>
        <v>0</v>
      </c>
      <c r="BH1750" s="17">
        <f t="shared" si="6557"/>
        <v>0</v>
      </c>
      <c r="BI1750" s="17">
        <f t="shared" si="6558"/>
        <v>0</v>
      </c>
      <c r="BJ1750" s="17">
        <f t="shared" si="6559"/>
        <v>0</v>
      </c>
      <c r="BK1750" s="17">
        <f t="shared" si="6560"/>
        <v>0</v>
      </c>
      <c r="BL1750" s="17">
        <f t="shared" si="6561"/>
        <v>0</v>
      </c>
      <c r="BM1750" s="17">
        <f t="shared" si="6562"/>
        <v>0</v>
      </c>
      <c r="BN1750" s="17">
        <f t="shared" si="6563"/>
        <v>0</v>
      </c>
      <c r="BO1750" s="17">
        <f t="shared" si="6372"/>
        <v>4129.1999999999998</v>
      </c>
      <c r="BP1750" s="17">
        <f t="shared" si="6373"/>
        <v>5670.8999999999996</v>
      </c>
      <c r="BQ1750" s="17">
        <f t="shared" si="6374"/>
        <v>6518.3999999999996</v>
      </c>
      <c r="BR1750" s="17">
        <f t="shared" si="6564"/>
        <v>0</v>
      </c>
      <c r="BS1750" s="35"/>
      <c r="BT1750" s="35"/>
      <c r="BU1750" s="1"/>
      <c r="BV1750" s="1"/>
      <c r="BW1750" s="1"/>
      <c r="BX1750" s="1"/>
      <c r="BY1750" s="1"/>
      <c r="BZ1750" s="1"/>
      <c r="CA1750" s="1"/>
      <c r="CB1750" s="1"/>
    </row>
    <row r="1751" s="1" customFormat="1" ht="45">
      <c r="A1751" s="33" t="s">
        <v>521</v>
      </c>
      <c r="B1751" s="33" t="s">
        <v>304</v>
      </c>
      <c r="C1751" s="33" t="s">
        <v>96</v>
      </c>
      <c r="D1751" s="33" t="s">
        <v>586</v>
      </c>
      <c r="E1751" s="38"/>
      <c r="F1751" s="34" t="s">
        <v>587</v>
      </c>
      <c r="G1751" s="17">
        <f t="shared" si="6519"/>
        <v>4129.1999999999998</v>
      </c>
      <c r="H1751" s="17">
        <f t="shared" si="6520"/>
        <v>5670.8999999999996</v>
      </c>
      <c r="I1751" s="17">
        <f t="shared" si="6521"/>
        <v>6518.3999999999996</v>
      </c>
      <c r="J1751" s="17">
        <f t="shared" si="6522"/>
        <v>0</v>
      </c>
      <c r="K1751" s="17">
        <f t="shared" si="6523"/>
        <v>0</v>
      </c>
      <c r="L1751" s="17">
        <f t="shared" si="6524"/>
        <v>0</v>
      </c>
      <c r="M1751" s="17">
        <f t="shared" si="6516"/>
        <v>4129.1999999999998</v>
      </c>
      <c r="N1751" s="17">
        <f t="shared" si="6517"/>
        <v>5670.8999999999996</v>
      </c>
      <c r="O1751" s="17">
        <f t="shared" si="6518"/>
        <v>6518.3999999999996</v>
      </c>
      <c r="P1751" s="17">
        <f t="shared" si="6525"/>
        <v>0</v>
      </c>
      <c r="Q1751" s="17">
        <f t="shared" si="6526"/>
        <v>0</v>
      </c>
      <c r="R1751" s="17">
        <f t="shared" si="6527"/>
        <v>0</v>
      </c>
      <c r="S1751" s="17">
        <f t="shared" si="6528"/>
        <v>0</v>
      </c>
      <c r="T1751" s="17">
        <f t="shared" si="6529"/>
        <v>0</v>
      </c>
      <c r="U1751" s="17">
        <f t="shared" si="6530"/>
        <v>0</v>
      </c>
      <c r="V1751" s="17">
        <f t="shared" si="6531"/>
        <v>0</v>
      </c>
      <c r="W1751" s="17">
        <f t="shared" si="6532"/>
        <v>0</v>
      </c>
      <c r="X1751" s="17">
        <f t="shared" si="6533"/>
        <v>0</v>
      </c>
      <c r="Y1751" s="17">
        <f t="shared" si="6510"/>
        <v>4129.1999999999998</v>
      </c>
      <c r="Z1751" s="17">
        <f t="shared" si="6511"/>
        <v>5670.8999999999996</v>
      </c>
      <c r="AA1751" s="17">
        <f t="shared" si="6512"/>
        <v>6518.3999999999996</v>
      </c>
      <c r="AB1751" s="17">
        <f t="shared" si="6534"/>
        <v>0</v>
      </c>
      <c r="AC1751" s="17">
        <f t="shared" si="6535"/>
        <v>0</v>
      </c>
      <c r="AD1751" s="17">
        <f t="shared" si="6536"/>
        <v>0</v>
      </c>
      <c r="AE1751" s="17">
        <f t="shared" si="6513"/>
        <v>4129.1999999999998</v>
      </c>
      <c r="AF1751" s="17">
        <f t="shared" si="6514"/>
        <v>5670.8999999999996</v>
      </c>
      <c r="AG1751" s="17">
        <f t="shared" si="6515"/>
        <v>6518.3999999999996</v>
      </c>
      <c r="AH1751" s="17">
        <f t="shared" si="6537"/>
        <v>0</v>
      </c>
      <c r="AI1751" s="17">
        <f t="shared" si="6538"/>
        <v>0</v>
      </c>
      <c r="AJ1751" s="17">
        <f t="shared" si="6539"/>
        <v>0</v>
      </c>
      <c r="AK1751" s="17">
        <f t="shared" si="6540"/>
        <v>0</v>
      </c>
      <c r="AL1751" s="17">
        <f t="shared" si="6541"/>
        <v>0</v>
      </c>
      <c r="AM1751" s="17">
        <f t="shared" si="6542"/>
        <v>0</v>
      </c>
      <c r="AN1751" s="17">
        <f t="shared" si="6543"/>
        <v>0</v>
      </c>
      <c r="AO1751" s="17">
        <f t="shared" si="6544"/>
        <v>0</v>
      </c>
      <c r="AP1751" s="17">
        <f t="shared" si="6545"/>
        <v>0</v>
      </c>
      <c r="AQ1751" s="17">
        <f t="shared" si="6546"/>
        <v>0</v>
      </c>
      <c r="AR1751" s="17">
        <f t="shared" si="6547"/>
        <v>0</v>
      </c>
      <c r="AS1751" s="17">
        <f t="shared" si="6548"/>
        <v>0</v>
      </c>
      <c r="AT1751" s="17">
        <f t="shared" si="6549"/>
        <v>0</v>
      </c>
      <c r="AU1751" s="17">
        <f t="shared" si="6550"/>
        <v>0</v>
      </c>
      <c r="AV1751" s="17">
        <f t="shared" si="6551"/>
        <v>0</v>
      </c>
      <c r="AW1751" s="17">
        <f t="shared" si="6375"/>
        <v>4129.1999999999998</v>
      </c>
      <c r="AX1751" s="17">
        <f t="shared" si="6376"/>
        <v>5670.8999999999996</v>
      </c>
      <c r="AY1751" s="17">
        <f t="shared" si="6377"/>
        <v>6518.3999999999996</v>
      </c>
      <c r="AZ1751" s="17">
        <f t="shared" si="6552"/>
        <v>0</v>
      </c>
      <c r="BA1751" s="17">
        <f t="shared" si="6378"/>
        <v>4129.1999999999998</v>
      </c>
      <c r="BB1751" s="17">
        <f t="shared" si="6379"/>
        <v>5670.8999999999996</v>
      </c>
      <c r="BC1751" s="17">
        <f t="shared" si="6380"/>
        <v>6518.3999999999996</v>
      </c>
      <c r="BD1751" s="17">
        <f t="shared" si="6553"/>
        <v>0</v>
      </c>
      <c r="BE1751" s="17">
        <f t="shared" si="6554"/>
        <v>0</v>
      </c>
      <c r="BF1751" s="17">
        <f t="shared" si="6555"/>
        <v>0</v>
      </c>
      <c r="BG1751" s="17">
        <f t="shared" si="6556"/>
        <v>0</v>
      </c>
      <c r="BH1751" s="17">
        <f t="shared" si="6557"/>
        <v>0</v>
      </c>
      <c r="BI1751" s="17">
        <f t="shared" si="6558"/>
        <v>0</v>
      </c>
      <c r="BJ1751" s="17">
        <f t="shared" si="6559"/>
        <v>0</v>
      </c>
      <c r="BK1751" s="17">
        <f t="shared" si="6560"/>
        <v>0</v>
      </c>
      <c r="BL1751" s="17">
        <f t="shared" si="6561"/>
        <v>0</v>
      </c>
      <c r="BM1751" s="17">
        <f t="shared" si="6562"/>
        <v>0</v>
      </c>
      <c r="BN1751" s="17">
        <f t="shared" si="6563"/>
        <v>0</v>
      </c>
      <c r="BO1751" s="17">
        <f t="shared" si="6372"/>
        <v>4129.1999999999998</v>
      </c>
      <c r="BP1751" s="17">
        <f t="shared" si="6373"/>
        <v>5670.8999999999996</v>
      </c>
      <c r="BQ1751" s="17">
        <f t="shared" si="6374"/>
        <v>6518.3999999999996</v>
      </c>
      <c r="BR1751" s="17">
        <f t="shared" si="6564"/>
        <v>0</v>
      </c>
      <c r="BS1751" s="35"/>
      <c r="BT1751" s="35"/>
      <c r="BU1751" s="1"/>
      <c r="BV1751" s="1"/>
      <c r="BW1751" s="1"/>
      <c r="BX1751" s="1"/>
      <c r="BY1751" s="1"/>
      <c r="BZ1751" s="1"/>
      <c r="CA1751" s="1"/>
      <c r="CB1751" s="1"/>
    </row>
    <row r="1752" s="1" customFormat="1" ht="45">
      <c r="A1752" s="33" t="s">
        <v>521</v>
      </c>
      <c r="B1752" s="33" t="s">
        <v>304</v>
      </c>
      <c r="C1752" s="33" t="s">
        <v>96</v>
      </c>
      <c r="D1752" s="33" t="s">
        <v>588</v>
      </c>
      <c r="E1752" s="38"/>
      <c r="F1752" s="34" t="s">
        <v>589</v>
      </c>
      <c r="G1752" s="17">
        <f t="shared" si="6519"/>
        <v>4129.1999999999998</v>
      </c>
      <c r="H1752" s="17">
        <f t="shared" si="6520"/>
        <v>5670.8999999999996</v>
      </c>
      <c r="I1752" s="17">
        <f t="shared" si="6521"/>
        <v>6518.3999999999996</v>
      </c>
      <c r="J1752" s="17">
        <f t="shared" si="6522"/>
        <v>0</v>
      </c>
      <c r="K1752" s="17">
        <f t="shared" si="6523"/>
        <v>0</v>
      </c>
      <c r="L1752" s="17">
        <f t="shared" si="6524"/>
        <v>0</v>
      </c>
      <c r="M1752" s="17">
        <f t="shared" si="6516"/>
        <v>4129.1999999999998</v>
      </c>
      <c r="N1752" s="17">
        <f t="shared" si="6517"/>
        <v>5670.8999999999996</v>
      </c>
      <c r="O1752" s="17">
        <f t="shared" si="6518"/>
        <v>6518.3999999999996</v>
      </c>
      <c r="P1752" s="17">
        <f t="shared" si="6525"/>
        <v>0</v>
      </c>
      <c r="Q1752" s="17">
        <f t="shared" si="6526"/>
        <v>0</v>
      </c>
      <c r="R1752" s="17">
        <f t="shared" si="6527"/>
        <v>0</v>
      </c>
      <c r="S1752" s="17">
        <f t="shared" si="6528"/>
        <v>0</v>
      </c>
      <c r="T1752" s="17">
        <f t="shared" si="6529"/>
        <v>0</v>
      </c>
      <c r="U1752" s="17">
        <f t="shared" si="6530"/>
        <v>0</v>
      </c>
      <c r="V1752" s="17">
        <f t="shared" si="6531"/>
        <v>0</v>
      </c>
      <c r="W1752" s="17">
        <f t="shared" si="6532"/>
        <v>0</v>
      </c>
      <c r="X1752" s="17">
        <f t="shared" si="6533"/>
        <v>0</v>
      </c>
      <c r="Y1752" s="17">
        <f t="shared" si="6510"/>
        <v>4129.1999999999998</v>
      </c>
      <c r="Z1752" s="17">
        <f t="shared" si="6511"/>
        <v>5670.8999999999996</v>
      </c>
      <c r="AA1752" s="17">
        <f t="shared" si="6512"/>
        <v>6518.3999999999996</v>
      </c>
      <c r="AB1752" s="17">
        <f t="shared" si="6534"/>
        <v>0</v>
      </c>
      <c r="AC1752" s="17">
        <f t="shared" si="6535"/>
        <v>0</v>
      </c>
      <c r="AD1752" s="17">
        <f t="shared" si="6536"/>
        <v>0</v>
      </c>
      <c r="AE1752" s="17">
        <f t="shared" si="6513"/>
        <v>4129.1999999999998</v>
      </c>
      <c r="AF1752" s="17">
        <f t="shared" si="6514"/>
        <v>5670.8999999999996</v>
      </c>
      <c r="AG1752" s="17">
        <f t="shared" si="6515"/>
        <v>6518.3999999999996</v>
      </c>
      <c r="AH1752" s="17">
        <f t="shared" si="6537"/>
        <v>0</v>
      </c>
      <c r="AI1752" s="17">
        <f t="shared" si="6538"/>
        <v>0</v>
      </c>
      <c r="AJ1752" s="17">
        <f t="shared" si="6539"/>
        <v>0</v>
      </c>
      <c r="AK1752" s="17">
        <f t="shared" si="6540"/>
        <v>0</v>
      </c>
      <c r="AL1752" s="17">
        <f t="shared" si="6541"/>
        <v>0</v>
      </c>
      <c r="AM1752" s="17">
        <f t="shared" si="6542"/>
        <v>0</v>
      </c>
      <c r="AN1752" s="17">
        <f t="shared" si="6543"/>
        <v>0</v>
      </c>
      <c r="AO1752" s="17">
        <f t="shared" si="6544"/>
        <v>0</v>
      </c>
      <c r="AP1752" s="17">
        <f t="shared" si="6545"/>
        <v>0</v>
      </c>
      <c r="AQ1752" s="17">
        <f t="shared" si="6546"/>
        <v>0</v>
      </c>
      <c r="AR1752" s="17">
        <f t="shared" si="6547"/>
        <v>0</v>
      </c>
      <c r="AS1752" s="17">
        <f t="shared" si="6548"/>
        <v>0</v>
      </c>
      <c r="AT1752" s="17">
        <f t="shared" si="6549"/>
        <v>0</v>
      </c>
      <c r="AU1752" s="17">
        <f t="shared" si="6550"/>
        <v>0</v>
      </c>
      <c r="AV1752" s="17">
        <f t="shared" si="6551"/>
        <v>0</v>
      </c>
      <c r="AW1752" s="17">
        <f t="shared" si="6375"/>
        <v>4129.1999999999998</v>
      </c>
      <c r="AX1752" s="17">
        <f t="shared" si="6376"/>
        <v>5670.8999999999996</v>
      </c>
      <c r="AY1752" s="17">
        <f t="shared" si="6377"/>
        <v>6518.3999999999996</v>
      </c>
      <c r="AZ1752" s="17">
        <f t="shared" si="6552"/>
        <v>0</v>
      </c>
      <c r="BA1752" s="17">
        <f t="shared" si="6378"/>
        <v>4129.1999999999998</v>
      </c>
      <c r="BB1752" s="17">
        <f t="shared" si="6379"/>
        <v>5670.8999999999996</v>
      </c>
      <c r="BC1752" s="17">
        <f t="shared" si="6380"/>
        <v>6518.3999999999996</v>
      </c>
      <c r="BD1752" s="17">
        <f t="shared" si="6553"/>
        <v>0</v>
      </c>
      <c r="BE1752" s="17">
        <f t="shared" si="6554"/>
        <v>0</v>
      </c>
      <c r="BF1752" s="17">
        <f t="shared" si="6555"/>
        <v>0</v>
      </c>
      <c r="BG1752" s="17">
        <f t="shared" si="6556"/>
        <v>0</v>
      </c>
      <c r="BH1752" s="17">
        <f t="shared" si="6557"/>
        <v>0</v>
      </c>
      <c r="BI1752" s="17">
        <f t="shared" si="6558"/>
        <v>0</v>
      </c>
      <c r="BJ1752" s="17">
        <f t="shared" si="6559"/>
        <v>0</v>
      </c>
      <c r="BK1752" s="17">
        <f t="shared" si="6560"/>
        <v>0</v>
      </c>
      <c r="BL1752" s="17">
        <f t="shared" si="6561"/>
        <v>0</v>
      </c>
      <c r="BM1752" s="17">
        <f t="shared" si="6562"/>
        <v>0</v>
      </c>
      <c r="BN1752" s="17">
        <f t="shared" si="6563"/>
        <v>0</v>
      </c>
      <c r="BO1752" s="17">
        <f t="shared" si="6372"/>
        <v>4129.1999999999998</v>
      </c>
      <c r="BP1752" s="17">
        <f t="shared" si="6373"/>
        <v>5670.8999999999996</v>
      </c>
      <c r="BQ1752" s="17">
        <f t="shared" si="6374"/>
        <v>6518.3999999999996</v>
      </c>
      <c r="BR1752" s="17">
        <f t="shared" si="6564"/>
        <v>0</v>
      </c>
      <c r="BS1752" s="35"/>
      <c r="BT1752" s="35"/>
      <c r="BU1752" s="1"/>
      <c r="BV1752" s="1"/>
      <c r="BW1752" s="1"/>
      <c r="BX1752" s="1"/>
      <c r="BY1752" s="1"/>
      <c r="BZ1752" s="1"/>
      <c r="CA1752" s="1"/>
      <c r="CB1752" s="1"/>
    </row>
    <row r="1753" s="1" customFormat="1" ht="30">
      <c r="A1753" s="33" t="s">
        <v>521</v>
      </c>
      <c r="B1753" s="33" t="s">
        <v>304</v>
      </c>
      <c r="C1753" s="33" t="s">
        <v>96</v>
      </c>
      <c r="D1753" s="33" t="s">
        <v>588</v>
      </c>
      <c r="E1753" s="33" t="s">
        <v>48</v>
      </c>
      <c r="F1753" s="34" t="s">
        <v>49</v>
      </c>
      <c r="G1753" s="17">
        <v>4129.1999999999998</v>
      </c>
      <c r="H1753" s="17">
        <v>5670.8999999999996</v>
      </c>
      <c r="I1753" s="17">
        <v>6518.3999999999996</v>
      </c>
      <c r="J1753" s="17"/>
      <c r="K1753" s="17"/>
      <c r="L1753" s="17"/>
      <c r="M1753" s="17">
        <f t="shared" si="6516"/>
        <v>4129.1999999999998</v>
      </c>
      <c r="N1753" s="17">
        <f t="shared" si="6517"/>
        <v>5670.8999999999996</v>
      </c>
      <c r="O1753" s="17">
        <f t="shared" si="6518"/>
        <v>6518.3999999999996</v>
      </c>
      <c r="P1753" s="17"/>
      <c r="Q1753" s="17"/>
      <c r="R1753" s="17"/>
      <c r="S1753" s="17"/>
      <c r="T1753" s="17"/>
      <c r="U1753" s="17"/>
      <c r="V1753" s="17"/>
      <c r="W1753" s="17"/>
      <c r="X1753" s="17"/>
      <c r="Y1753" s="17">
        <f t="shared" si="6510"/>
        <v>4129.1999999999998</v>
      </c>
      <c r="Z1753" s="17">
        <f t="shared" si="6511"/>
        <v>5670.8999999999996</v>
      </c>
      <c r="AA1753" s="17">
        <f t="shared" si="6512"/>
        <v>6518.3999999999996</v>
      </c>
      <c r="AB1753" s="17"/>
      <c r="AC1753" s="17"/>
      <c r="AD1753" s="17"/>
      <c r="AE1753" s="17">
        <f t="shared" si="6513"/>
        <v>4129.1999999999998</v>
      </c>
      <c r="AF1753" s="17">
        <f t="shared" si="6514"/>
        <v>5670.8999999999996</v>
      </c>
      <c r="AG1753" s="17">
        <f t="shared" si="6515"/>
        <v>6518.3999999999996</v>
      </c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>
        <f t="shared" si="6375"/>
        <v>4129.1999999999998</v>
      </c>
      <c r="AX1753" s="17">
        <f t="shared" si="6376"/>
        <v>5670.8999999999996</v>
      </c>
      <c r="AY1753" s="17">
        <f t="shared" si="6377"/>
        <v>6518.3999999999996</v>
      </c>
      <c r="AZ1753" s="17"/>
      <c r="BA1753" s="17">
        <f t="shared" si="6378"/>
        <v>4129.1999999999998</v>
      </c>
      <c r="BB1753" s="17">
        <f t="shared" si="6379"/>
        <v>5670.8999999999996</v>
      </c>
      <c r="BC1753" s="17">
        <f t="shared" si="6380"/>
        <v>6518.3999999999996</v>
      </c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>
        <f t="shared" si="6372"/>
        <v>4129.1999999999998</v>
      </c>
      <c r="BP1753" s="17">
        <f t="shared" si="6373"/>
        <v>5670.8999999999996</v>
      </c>
      <c r="BQ1753" s="17">
        <f t="shared" si="6374"/>
        <v>6518.3999999999996</v>
      </c>
      <c r="BR1753" s="17"/>
      <c r="BS1753" s="35"/>
      <c r="BT1753" s="35"/>
      <c r="BU1753" s="1"/>
      <c r="BV1753" s="1"/>
      <c r="BW1753" s="1"/>
      <c r="BX1753" s="1"/>
      <c r="BY1753" s="1"/>
      <c r="BZ1753" s="1"/>
      <c r="CA1753" s="1"/>
      <c r="CB1753" s="1"/>
    </row>
    <row r="1754" s="23" customFormat="1" ht="30">
      <c r="A1754" s="24" t="s">
        <v>590</v>
      </c>
      <c r="B1754" s="24"/>
      <c r="C1754" s="24"/>
      <c r="D1754" s="24"/>
      <c r="E1754" s="24"/>
      <c r="F1754" s="25" t="s">
        <v>591</v>
      </c>
      <c r="G1754" s="26">
        <f>G1755+G1827+G1787+G1911+G1872</f>
        <v>2847186.0999999996</v>
      </c>
      <c r="H1754" s="26">
        <f>H1755+H1827+H1787+H1911+H1872</f>
        <v>2927147.6999999997</v>
      </c>
      <c r="I1754" s="26">
        <f>I1755+I1827+I1787+I1911+I1872</f>
        <v>1751176.3999999999</v>
      </c>
      <c r="J1754" s="26">
        <f>J1755+J1827+J1787+J1911+J1872</f>
        <v>0</v>
      </c>
      <c r="K1754" s="26">
        <f>K1755+K1827+K1787+K1911+K1872</f>
        <v>0</v>
      </c>
      <c r="L1754" s="26">
        <f>L1755+L1827+L1787+L1911+L1872</f>
        <v>0</v>
      </c>
      <c r="M1754" s="26">
        <f t="shared" si="6516"/>
        <v>2847186.0999999996</v>
      </c>
      <c r="N1754" s="26">
        <f t="shared" si="6517"/>
        <v>2927147.6999999997</v>
      </c>
      <c r="O1754" s="26">
        <f t="shared" si="6518"/>
        <v>1751176.3999999999</v>
      </c>
      <c r="P1754" s="26">
        <f>P1755+P1827+P1787+P1911+P1872</f>
        <v>7948.8000000000002</v>
      </c>
      <c r="Q1754" s="26">
        <f>Q1755+Q1827+Q1787+Q1911+Q1872</f>
        <v>0</v>
      </c>
      <c r="R1754" s="26">
        <f>R1755+R1827+R1787+R1911+R1872</f>
        <v>-345489.09999999998</v>
      </c>
      <c r="S1754" s="26">
        <f>S1755+S1827+S1787+S1911+S1872</f>
        <v>566239.65675999993</v>
      </c>
      <c r="T1754" s="26">
        <f>T1755+T1827+T1787+T1911+T1872</f>
        <v>9155.8999999999996</v>
      </c>
      <c r="U1754" s="26">
        <f>U1755+U1827+U1787+U1911+U1872</f>
        <v>-313169.79999999999</v>
      </c>
      <c r="V1754" s="26">
        <f>V1755+V1827+V1787+V1911+V1872</f>
        <v>9155.8999999999996</v>
      </c>
      <c r="W1754" s="26">
        <f>W1755+W1827+W1787+W1911+W1872</f>
        <v>0.035999999999999997</v>
      </c>
      <c r="X1754" s="26">
        <f>X1755+X1827+X1787+X1911+X1872</f>
        <v>0</v>
      </c>
      <c r="Y1754" s="26">
        <f t="shared" si="6510"/>
        <v>3075885.4567599995</v>
      </c>
      <c r="Z1754" s="26">
        <f t="shared" si="6511"/>
        <v>2623133.7999999998</v>
      </c>
      <c r="AA1754" s="26">
        <f t="shared" si="6512"/>
        <v>1760332.3359999999</v>
      </c>
      <c r="AB1754" s="26">
        <f>AB1755+AB1827+AB1787+AB1911+AB1872</f>
        <v>0</v>
      </c>
      <c r="AC1754" s="26">
        <f>AC1755+AC1827+AC1787+AC1911+AC1872</f>
        <v>0</v>
      </c>
      <c r="AD1754" s="26">
        <f>AD1755+AD1827+AD1787+AD1911+AD1872</f>
        <v>0</v>
      </c>
      <c r="AE1754" s="26">
        <f t="shared" si="6513"/>
        <v>3075885.4567599995</v>
      </c>
      <c r="AF1754" s="26">
        <f t="shared" si="6514"/>
        <v>2623133.7999999998</v>
      </c>
      <c r="AG1754" s="26">
        <f t="shared" si="6515"/>
        <v>1760332.3359999999</v>
      </c>
      <c r="AH1754" s="26">
        <f>AH1755+AH1827+AH1787+AH1911+AH1872</f>
        <v>0</v>
      </c>
      <c r="AI1754" s="26">
        <f>AI1755+AI1827+AI1787+AI1911+AI1872</f>
        <v>0</v>
      </c>
      <c r="AJ1754" s="26">
        <f>AJ1755+AJ1827+AJ1787+AJ1911+AJ1872</f>
        <v>-319775.39772000001</v>
      </c>
      <c r="AK1754" s="26">
        <f>AK1755+AK1827+AK1787+AK1911+AK1872</f>
        <v>5.8207660913467407e-11</v>
      </c>
      <c r="AL1754" s="26">
        <f>AL1755+AL1827+AL1787+AL1911+AL1872</f>
        <v>24573.59599999999</v>
      </c>
      <c r="AM1754" s="26">
        <f>AM1755+AM1827+AM1787+AM1911+AM1872</f>
        <v>104188.8</v>
      </c>
      <c r="AN1754" s="26">
        <f>AN1755+AN1827+AN1787+AN1911+AN1872</f>
        <v>0</v>
      </c>
      <c r="AO1754" s="26">
        <f>AO1755+AO1827+AO1787+AO1911+AO1872</f>
        <v>165060.11599999998</v>
      </c>
      <c r="AP1754" s="26">
        <f>AP1755+AP1827+AP1787+AP1911+AP1872</f>
        <v>0</v>
      </c>
      <c r="AQ1754" s="26">
        <f>AQ1755+AQ1827+AQ1787+AQ1911+AQ1872</f>
        <v>-98090.078999999998</v>
      </c>
      <c r="AR1754" s="26">
        <f>AR1755+AR1827+AR1787+AR1911+AR1872</f>
        <v>0</v>
      </c>
      <c r="AS1754" s="26">
        <f>AS1755+AS1827+AS1787+AS1911+AS1872</f>
        <v>0</v>
      </c>
      <c r="AT1754" s="26">
        <f>AT1755+AT1827+AT1787+AT1911+AT1872</f>
        <v>443.52699999999999</v>
      </c>
      <c r="AU1754" s="26">
        <f>AU1755+AU1827+AU1787+AU1911+AU1872</f>
        <v>0</v>
      </c>
      <c r="AV1754" s="26">
        <f>AV1755+AV1827+AV1787+AV1911+AV1872</f>
        <v>443083.43800000002</v>
      </c>
      <c r="AW1754" s="26">
        <f t="shared" si="6375"/>
        <v>2780683.6550399996</v>
      </c>
      <c r="AX1754" s="26">
        <f t="shared" si="6376"/>
        <v>2794292.6369999996</v>
      </c>
      <c r="AY1754" s="26">
        <f t="shared" si="6377"/>
        <v>2203859.301</v>
      </c>
      <c r="AZ1754" s="26">
        <f>AZ1755+AZ1827+AZ1787+AZ1911+AZ1872</f>
        <v>0</v>
      </c>
      <c r="BA1754" s="26">
        <f t="shared" si="6378"/>
        <v>2780683.6550399996</v>
      </c>
      <c r="BB1754" s="26">
        <f t="shared" si="6379"/>
        <v>2794292.6369999996</v>
      </c>
      <c r="BC1754" s="26">
        <f t="shared" si="6380"/>
        <v>2203859.301</v>
      </c>
      <c r="BD1754" s="26">
        <f>BD1755+BD1827+BD1787+BD1911+BD1872</f>
        <v>0</v>
      </c>
      <c r="BE1754" s="26">
        <f>BE1755+BE1827+BE1787+BE1911+BE1872</f>
        <v>0</v>
      </c>
      <c r="BF1754" s="26">
        <f>BF1755+BF1827+BF1787+BF1911+BF1872</f>
        <v>-185726.57199999999</v>
      </c>
      <c r="BG1754" s="26">
        <f>BG1755+BG1827+BG1787+BG1911+BG1872</f>
        <v>74371.914000000004</v>
      </c>
      <c r="BH1754" s="26">
        <f>BH1755+BH1827+BH1787+BH1911+BH1872</f>
        <v>52710.968999999997</v>
      </c>
      <c r="BI1754" s="26">
        <f>BI1755+BI1827+BI1787+BI1911+BI1872</f>
        <v>0</v>
      </c>
      <c r="BJ1754" s="26">
        <f>BJ1755+BJ1827+BJ1787+BJ1911+BJ1872</f>
        <v>114693.93700000001</v>
      </c>
      <c r="BK1754" s="26">
        <f>BK1755+BK1827+BK1787+BK1911+BK1872</f>
        <v>0</v>
      </c>
      <c r="BL1754" s="26">
        <f>BL1755+BL1827+BL1787+BL1911+BL1872</f>
        <v>168427.576</v>
      </c>
      <c r="BM1754" s="26">
        <f>BM1755+BM1827+BM1787+BM1911+BM1872</f>
        <v>0</v>
      </c>
      <c r="BN1754" s="26">
        <f>BN1755+BN1827+BN1787+BN1911+BN1872</f>
        <v>71722.664000000004</v>
      </c>
      <c r="BO1754" s="26">
        <f t="shared" si="6372"/>
        <v>2669328.9970399993</v>
      </c>
      <c r="BP1754" s="26">
        <f t="shared" si="6373"/>
        <v>2961697.5429999996</v>
      </c>
      <c r="BQ1754" s="26">
        <f t="shared" si="6374"/>
        <v>2444009.5409999997</v>
      </c>
      <c r="BR1754" s="26">
        <f>BR1755+BR1827+BR1787+BR1911+BR1872</f>
        <v>0</v>
      </c>
      <c r="BS1754" s="27"/>
      <c r="BT1754" s="27"/>
      <c r="BU1754" s="23"/>
      <c r="BV1754" s="23"/>
      <c r="BW1754" s="23"/>
      <c r="BX1754" s="23"/>
      <c r="BY1754" s="23"/>
      <c r="BZ1754" s="23"/>
      <c r="CA1754" s="23"/>
      <c r="CB1754" s="23"/>
    </row>
    <row r="1755" s="23" customFormat="1" ht="15">
      <c r="A1755" s="24" t="s">
        <v>590</v>
      </c>
      <c r="B1755" s="24" t="s">
        <v>36</v>
      </c>
      <c r="C1755" s="24"/>
      <c r="D1755" s="24"/>
      <c r="E1755" s="24"/>
      <c r="F1755" s="25" t="s">
        <v>37</v>
      </c>
      <c r="G1755" s="26">
        <f>G1756</f>
        <v>360249.60000000009</v>
      </c>
      <c r="H1755" s="26">
        <f>H1756</f>
        <v>130171.3</v>
      </c>
      <c r="I1755" s="26">
        <f>I1756</f>
        <v>97462.699999999997</v>
      </c>
      <c r="J1755" s="26">
        <f>J1756</f>
        <v>0</v>
      </c>
      <c r="K1755" s="26">
        <f>K1756</f>
        <v>0</v>
      </c>
      <c r="L1755" s="26">
        <f>L1756</f>
        <v>0</v>
      </c>
      <c r="M1755" s="26">
        <f t="shared" si="6516"/>
        <v>360249.60000000009</v>
      </c>
      <c r="N1755" s="26">
        <f t="shared" si="6517"/>
        <v>130171.3</v>
      </c>
      <c r="O1755" s="26">
        <f t="shared" si="6518"/>
        <v>97462.699999999997</v>
      </c>
      <c r="P1755" s="26">
        <f>P1756</f>
        <v>7948.8000000000002</v>
      </c>
      <c r="Q1755" s="26">
        <f>Q1756</f>
        <v>0</v>
      </c>
      <c r="R1755" s="26">
        <f>R1756</f>
        <v>0</v>
      </c>
      <c r="S1755" s="26">
        <f>S1756</f>
        <v>65445.083729999998</v>
      </c>
      <c r="T1755" s="26">
        <f>T1756</f>
        <v>9155.8999999999996</v>
      </c>
      <c r="U1755" s="26">
        <f>U1756</f>
        <v>0</v>
      </c>
      <c r="V1755" s="26">
        <f>V1756</f>
        <v>9155.8999999999996</v>
      </c>
      <c r="W1755" s="26">
        <f>W1756</f>
        <v>0</v>
      </c>
      <c r="X1755" s="26">
        <f>X1756</f>
        <v>0</v>
      </c>
      <c r="Y1755" s="26">
        <f t="shared" si="6510"/>
        <v>433643.48373000009</v>
      </c>
      <c r="Z1755" s="26">
        <f t="shared" si="6511"/>
        <v>139327.20000000001</v>
      </c>
      <c r="AA1755" s="26">
        <f t="shared" si="6512"/>
        <v>106618.59999999999</v>
      </c>
      <c r="AB1755" s="26">
        <f>AB1756</f>
        <v>0</v>
      </c>
      <c r="AC1755" s="26">
        <f>AC1756</f>
        <v>0</v>
      </c>
      <c r="AD1755" s="26">
        <f>AD1756</f>
        <v>0</v>
      </c>
      <c r="AE1755" s="26">
        <f t="shared" si="6513"/>
        <v>433643.48373000009</v>
      </c>
      <c r="AF1755" s="26">
        <f t="shared" si="6514"/>
        <v>139327.20000000001</v>
      </c>
      <c r="AG1755" s="26">
        <f t="shared" si="6515"/>
        <v>106618.59999999999</v>
      </c>
      <c r="AH1755" s="26">
        <f>AH1756</f>
        <v>0</v>
      </c>
      <c r="AI1755" s="26">
        <f>AI1756</f>
        <v>0</v>
      </c>
      <c r="AJ1755" s="26">
        <f>AJ1756</f>
        <v>-20284.093000000001</v>
      </c>
      <c r="AK1755" s="26">
        <f>AK1756</f>
        <v>0</v>
      </c>
      <c r="AL1755" s="26">
        <f>AL1756</f>
        <v>0</v>
      </c>
      <c r="AM1755" s="26">
        <f>AM1756</f>
        <v>0</v>
      </c>
      <c r="AN1755" s="26">
        <f>AN1756</f>
        <v>0</v>
      </c>
      <c r="AO1755" s="26">
        <f>AO1756</f>
        <v>20284.093000000001</v>
      </c>
      <c r="AP1755" s="26">
        <f>AP1756</f>
        <v>0</v>
      </c>
      <c r="AQ1755" s="26">
        <f>AQ1756</f>
        <v>0</v>
      </c>
      <c r="AR1755" s="26">
        <f>AR1756</f>
        <v>0</v>
      </c>
      <c r="AS1755" s="26">
        <f>AS1756</f>
        <v>0</v>
      </c>
      <c r="AT1755" s="26">
        <f>AT1756</f>
        <v>0</v>
      </c>
      <c r="AU1755" s="26">
        <f>AU1756</f>
        <v>0</v>
      </c>
      <c r="AV1755" s="26">
        <f>AV1756</f>
        <v>0</v>
      </c>
      <c r="AW1755" s="26">
        <f t="shared" si="6375"/>
        <v>413359.3907300001</v>
      </c>
      <c r="AX1755" s="26">
        <f t="shared" si="6376"/>
        <v>159611.29300000001</v>
      </c>
      <c r="AY1755" s="26">
        <f t="shared" si="6377"/>
        <v>106618.59999999999</v>
      </c>
      <c r="AZ1755" s="26">
        <f>AZ1756</f>
        <v>0</v>
      </c>
      <c r="BA1755" s="26">
        <f t="shared" si="6378"/>
        <v>413359.3907300001</v>
      </c>
      <c r="BB1755" s="26">
        <f t="shared" si="6379"/>
        <v>159611.29300000001</v>
      </c>
      <c r="BC1755" s="26">
        <f t="shared" si="6380"/>
        <v>106618.59999999999</v>
      </c>
      <c r="BD1755" s="26">
        <f>BD1756</f>
        <v>0</v>
      </c>
      <c r="BE1755" s="26">
        <f>BE1756</f>
        <v>0</v>
      </c>
      <c r="BF1755" s="26">
        <f>BF1756</f>
        <v>0</v>
      </c>
      <c r="BG1755" s="26">
        <f>BG1756</f>
        <v>0</v>
      </c>
      <c r="BH1755" s="26">
        <f>BH1756</f>
        <v>0</v>
      </c>
      <c r="BI1755" s="26">
        <f>BI1756</f>
        <v>0</v>
      </c>
      <c r="BJ1755" s="26">
        <f>BJ1756</f>
        <v>0</v>
      </c>
      <c r="BK1755" s="26">
        <f>BK1756</f>
        <v>0</v>
      </c>
      <c r="BL1755" s="26">
        <f>BL1756</f>
        <v>0</v>
      </c>
      <c r="BM1755" s="26">
        <f>BM1756</f>
        <v>0</v>
      </c>
      <c r="BN1755" s="26">
        <f>BN1756</f>
        <v>0</v>
      </c>
      <c r="BO1755" s="26">
        <f t="shared" si="6372"/>
        <v>413359.3907300001</v>
      </c>
      <c r="BP1755" s="26">
        <f t="shared" si="6373"/>
        <v>159611.29300000001</v>
      </c>
      <c r="BQ1755" s="26">
        <f t="shared" si="6374"/>
        <v>106618.59999999999</v>
      </c>
      <c r="BR1755" s="26">
        <f>BR1756</f>
        <v>0</v>
      </c>
      <c r="BS1755" s="27"/>
      <c r="BT1755" s="27"/>
      <c r="BU1755" s="23"/>
      <c r="BV1755" s="23"/>
      <c r="BW1755" s="23"/>
      <c r="BX1755" s="23"/>
      <c r="BY1755" s="23"/>
      <c r="BZ1755" s="23"/>
      <c r="CA1755" s="23"/>
      <c r="CB1755" s="23"/>
    </row>
    <row r="1756" s="28" customFormat="1" ht="15">
      <c r="A1756" s="29" t="s">
        <v>590</v>
      </c>
      <c r="B1756" s="29" t="s">
        <v>36</v>
      </c>
      <c r="C1756" s="29" t="s">
        <v>38</v>
      </c>
      <c r="D1756" s="29"/>
      <c r="E1756" s="29"/>
      <c r="F1756" s="30" t="s">
        <v>39</v>
      </c>
      <c r="G1756" s="31">
        <f>G1757+G1770+G1781+G1776</f>
        <v>360249.60000000009</v>
      </c>
      <c r="H1756" s="31">
        <f>H1757+H1770+H1781+H1776</f>
        <v>130171.3</v>
      </c>
      <c r="I1756" s="31">
        <f>I1757+I1770+I1781+I1776</f>
        <v>97462.699999999997</v>
      </c>
      <c r="J1756" s="31">
        <f>J1757+J1770+J1781+J1776</f>
        <v>0</v>
      </c>
      <c r="K1756" s="31">
        <f>K1757+K1770+K1781+K1776</f>
        <v>0</v>
      </c>
      <c r="L1756" s="31">
        <f>L1757+L1770+L1781+L1776</f>
        <v>0</v>
      </c>
      <c r="M1756" s="31">
        <f t="shared" si="6516"/>
        <v>360249.60000000009</v>
      </c>
      <c r="N1756" s="31">
        <f t="shared" si="6517"/>
        <v>130171.3</v>
      </c>
      <c r="O1756" s="31">
        <f t="shared" si="6518"/>
        <v>97462.699999999997</v>
      </c>
      <c r="P1756" s="31">
        <f>P1757+P1770+P1781+P1776</f>
        <v>7948.8000000000002</v>
      </c>
      <c r="Q1756" s="31">
        <f>Q1757+Q1770+Q1781+Q1776</f>
        <v>0</v>
      </c>
      <c r="R1756" s="31">
        <f>R1757+R1770+R1781+R1776</f>
        <v>0</v>
      </c>
      <c r="S1756" s="31">
        <f>S1757+S1770+S1781+S1776</f>
        <v>65445.083729999998</v>
      </c>
      <c r="T1756" s="31">
        <f>T1757+T1770+T1781+T1776</f>
        <v>9155.8999999999996</v>
      </c>
      <c r="U1756" s="31">
        <f>U1757+U1770+U1781+U1776</f>
        <v>0</v>
      </c>
      <c r="V1756" s="31">
        <f>V1757+V1770+V1781+V1776</f>
        <v>9155.8999999999996</v>
      </c>
      <c r="W1756" s="31">
        <f>W1757+W1770+W1781+W1776</f>
        <v>0</v>
      </c>
      <c r="X1756" s="31">
        <f>X1757+X1770+X1781+X1776</f>
        <v>0</v>
      </c>
      <c r="Y1756" s="31">
        <f t="shared" si="6510"/>
        <v>433643.48373000009</v>
      </c>
      <c r="Z1756" s="31">
        <f t="shared" si="6511"/>
        <v>139327.20000000001</v>
      </c>
      <c r="AA1756" s="31">
        <f t="shared" si="6512"/>
        <v>106618.59999999999</v>
      </c>
      <c r="AB1756" s="31">
        <f>AB1757+AB1770+AB1781+AB1776</f>
        <v>0</v>
      </c>
      <c r="AC1756" s="31">
        <f>AC1757+AC1770+AC1781+AC1776</f>
        <v>0</v>
      </c>
      <c r="AD1756" s="31">
        <f>AD1757+AD1770+AD1781+AD1776</f>
        <v>0</v>
      </c>
      <c r="AE1756" s="31">
        <f t="shared" si="6513"/>
        <v>433643.48373000009</v>
      </c>
      <c r="AF1756" s="31">
        <f t="shared" si="6514"/>
        <v>139327.20000000001</v>
      </c>
      <c r="AG1756" s="31">
        <f t="shared" si="6515"/>
        <v>106618.59999999999</v>
      </c>
      <c r="AH1756" s="31">
        <f>AH1757+AH1770+AH1781+AH1776</f>
        <v>0</v>
      </c>
      <c r="AI1756" s="31">
        <f>AI1757+AI1770+AI1781+AI1776</f>
        <v>0</v>
      </c>
      <c r="AJ1756" s="31">
        <f>AJ1757+AJ1770+AJ1781+AJ1776</f>
        <v>-20284.093000000001</v>
      </c>
      <c r="AK1756" s="31">
        <f>AK1757+AK1770+AK1781+AK1776</f>
        <v>0</v>
      </c>
      <c r="AL1756" s="31">
        <f>AL1757+AL1770+AL1781+AL1776</f>
        <v>0</v>
      </c>
      <c r="AM1756" s="31">
        <f>AM1757+AM1770+AM1781+AM1776</f>
        <v>0</v>
      </c>
      <c r="AN1756" s="31">
        <f>AN1757+AN1770+AN1781+AN1776</f>
        <v>0</v>
      </c>
      <c r="AO1756" s="31">
        <f>AO1757+AO1770+AO1781+AO1776</f>
        <v>20284.093000000001</v>
      </c>
      <c r="AP1756" s="31">
        <f>AP1757+AP1770+AP1781+AP1776</f>
        <v>0</v>
      </c>
      <c r="AQ1756" s="31">
        <f>AQ1757+AQ1770+AQ1781+AQ1776</f>
        <v>0</v>
      </c>
      <c r="AR1756" s="31">
        <f>AR1757+AR1770+AR1781+AR1776</f>
        <v>0</v>
      </c>
      <c r="AS1756" s="31">
        <f>AS1757+AS1770+AS1781+AS1776</f>
        <v>0</v>
      </c>
      <c r="AT1756" s="31">
        <f>AT1757+AT1770+AT1781+AT1776</f>
        <v>0</v>
      </c>
      <c r="AU1756" s="31">
        <f>AU1757+AU1770+AU1781+AU1776</f>
        <v>0</v>
      </c>
      <c r="AV1756" s="31">
        <f>AV1757+AV1770+AV1781+AV1776</f>
        <v>0</v>
      </c>
      <c r="AW1756" s="31">
        <f t="shared" si="6375"/>
        <v>413359.3907300001</v>
      </c>
      <c r="AX1756" s="31">
        <f t="shared" si="6376"/>
        <v>159611.29300000001</v>
      </c>
      <c r="AY1756" s="31">
        <f t="shared" si="6377"/>
        <v>106618.59999999999</v>
      </c>
      <c r="AZ1756" s="31">
        <f>AZ1757+AZ1770+AZ1781+AZ1776</f>
        <v>0</v>
      </c>
      <c r="BA1756" s="31">
        <f t="shared" si="6378"/>
        <v>413359.3907300001</v>
      </c>
      <c r="BB1756" s="31">
        <f t="shared" si="6379"/>
        <v>159611.29300000001</v>
      </c>
      <c r="BC1756" s="31">
        <f t="shared" si="6380"/>
        <v>106618.59999999999</v>
      </c>
      <c r="BD1756" s="31">
        <f>BD1757+BD1770+BD1781+BD1776</f>
        <v>0</v>
      </c>
      <c r="BE1756" s="31">
        <f>BE1757+BE1770+BE1781+BE1776</f>
        <v>0</v>
      </c>
      <c r="BF1756" s="31">
        <f>BF1757+BF1770+BF1781+BF1776</f>
        <v>0</v>
      </c>
      <c r="BG1756" s="31">
        <f>BG1757+BG1770+BG1781+BG1776</f>
        <v>0</v>
      </c>
      <c r="BH1756" s="31">
        <f>BH1757+BH1770+BH1781+BH1776</f>
        <v>0</v>
      </c>
      <c r="BI1756" s="31">
        <f>BI1757+BI1770+BI1781+BI1776</f>
        <v>0</v>
      </c>
      <c r="BJ1756" s="31">
        <f>BJ1757+BJ1770+BJ1781+BJ1776</f>
        <v>0</v>
      </c>
      <c r="BK1756" s="31">
        <f>BK1757+BK1770+BK1781+BK1776</f>
        <v>0</v>
      </c>
      <c r="BL1756" s="31">
        <f>BL1757+BL1770+BL1781+BL1776</f>
        <v>0</v>
      </c>
      <c r="BM1756" s="31">
        <f>BM1757+BM1770+BM1781+BM1776</f>
        <v>0</v>
      </c>
      <c r="BN1756" s="31">
        <f>BN1757+BN1770+BN1781+BN1776</f>
        <v>0</v>
      </c>
      <c r="BO1756" s="31">
        <f t="shared" si="6372"/>
        <v>413359.3907300001</v>
      </c>
      <c r="BP1756" s="31">
        <f t="shared" si="6373"/>
        <v>159611.29300000001</v>
      </c>
      <c r="BQ1756" s="31">
        <f t="shared" si="6374"/>
        <v>106618.59999999999</v>
      </c>
      <c r="BR1756" s="31">
        <f>BR1757+BR1770+BR1781+BR1776</f>
        <v>0</v>
      </c>
      <c r="BS1756" s="32"/>
      <c r="BT1756" s="32"/>
      <c r="BU1756" s="28"/>
      <c r="BV1756" s="28"/>
      <c r="BW1756" s="28"/>
      <c r="BX1756" s="28"/>
      <c r="BY1756" s="28"/>
      <c r="BZ1756" s="28"/>
      <c r="CA1756" s="28"/>
      <c r="CB1756" s="28"/>
    </row>
    <row r="1757" s="1" customFormat="1" ht="15">
      <c r="A1757" s="33" t="s">
        <v>590</v>
      </c>
      <c r="B1757" s="33" t="s">
        <v>36</v>
      </c>
      <c r="C1757" s="33" t="s">
        <v>38</v>
      </c>
      <c r="D1757" s="33" t="s">
        <v>244</v>
      </c>
      <c r="E1757" s="38"/>
      <c r="F1757" s="34" t="s">
        <v>245</v>
      </c>
      <c r="G1757" s="17">
        <f t="shared" ref="G1757:G1758" si="6565">G1758</f>
        <v>64748</v>
      </c>
      <c r="H1757" s="17">
        <f t="shared" ref="H1757:H1758" si="6566">H1758</f>
        <v>32708.599999999999</v>
      </c>
      <c r="I1757" s="17">
        <f t="shared" ref="I1757:I1758" si="6567">I1758</f>
        <v>0</v>
      </c>
      <c r="J1757" s="17">
        <f t="shared" ref="J1757:J1758" si="6568">J1758</f>
        <v>0</v>
      </c>
      <c r="K1757" s="17">
        <f t="shared" ref="K1757:K1758" si="6569">K1758</f>
        <v>0</v>
      </c>
      <c r="L1757" s="17">
        <f t="shared" ref="L1757:L1758" si="6570">L1758</f>
        <v>0</v>
      </c>
      <c r="M1757" s="17">
        <f t="shared" si="6516"/>
        <v>64748</v>
      </c>
      <c r="N1757" s="17">
        <f t="shared" si="6517"/>
        <v>32708.599999999999</v>
      </c>
      <c r="O1757" s="17">
        <f t="shared" si="6518"/>
        <v>0</v>
      </c>
      <c r="P1757" s="17">
        <f t="shared" ref="P1757:P1758" si="6571">P1758</f>
        <v>0</v>
      </c>
      <c r="Q1757" s="17">
        <f t="shared" ref="Q1757:Q1758" si="6572">Q1758</f>
        <v>0</v>
      </c>
      <c r="R1757" s="17">
        <f t="shared" ref="R1757:R1758" si="6573">R1758</f>
        <v>0</v>
      </c>
      <c r="S1757" s="17">
        <f t="shared" ref="S1757:S1758" si="6574">S1758</f>
        <v>65434.583729999998</v>
      </c>
      <c r="T1757" s="17">
        <f t="shared" ref="T1757:T1758" si="6575">T1758</f>
        <v>0</v>
      </c>
      <c r="U1757" s="17">
        <f t="shared" ref="U1757:U1758" si="6576">U1758</f>
        <v>0</v>
      </c>
      <c r="V1757" s="17">
        <f t="shared" ref="V1757:V1758" si="6577">V1758</f>
        <v>0</v>
      </c>
      <c r="W1757" s="17">
        <f t="shared" ref="W1757:W1758" si="6578">W1758</f>
        <v>0</v>
      </c>
      <c r="X1757" s="17">
        <f t="shared" ref="X1757:X1758" si="6579">X1758</f>
        <v>0</v>
      </c>
      <c r="Y1757" s="17">
        <f t="shared" si="6510"/>
        <v>130182.58373</v>
      </c>
      <c r="Z1757" s="17">
        <f t="shared" si="6511"/>
        <v>32708.599999999999</v>
      </c>
      <c r="AA1757" s="17">
        <f t="shared" si="6512"/>
        <v>0</v>
      </c>
      <c r="AB1757" s="17">
        <f t="shared" ref="AB1757:AB1758" si="6580">AB1758</f>
        <v>0</v>
      </c>
      <c r="AC1757" s="17">
        <f t="shared" ref="AC1757:AC1758" si="6581">AC1758</f>
        <v>0</v>
      </c>
      <c r="AD1757" s="17">
        <f t="shared" ref="AD1757:AD1758" si="6582">AD1758</f>
        <v>0</v>
      </c>
      <c r="AE1757" s="17">
        <f t="shared" si="6513"/>
        <v>130182.58373</v>
      </c>
      <c r="AF1757" s="17">
        <f t="shared" si="6514"/>
        <v>32708.599999999999</v>
      </c>
      <c r="AG1757" s="17">
        <f t="shared" si="6515"/>
        <v>0</v>
      </c>
      <c r="AH1757" s="17">
        <f t="shared" ref="AH1757:AH1758" si="6583">AH1758</f>
        <v>0</v>
      </c>
      <c r="AI1757" s="17">
        <f t="shared" ref="AI1757:AI1758" si="6584">AI1758</f>
        <v>0</v>
      </c>
      <c r="AJ1757" s="17">
        <f t="shared" ref="AJ1757:AJ1758" si="6585">AJ1758</f>
        <v>-20284.093000000001</v>
      </c>
      <c r="AK1757" s="17">
        <f t="shared" ref="AK1757:AK1758" si="6586">AK1758</f>
        <v>0</v>
      </c>
      <c r="AL1757" s="17">
        <f t="shared" ref="AL1757:AL1758" si="6587">AL1758</f>
        <v>0</v>
      </c>
      <c r="AM1757" s="17">
        <f t="shared" ref="AM1757:AM1758" si="6588">AM1758</f>
        <v>0</v>
      </c>
      <c r="AN1757" s="17">
        <f t="shared" ref="AN1757:AN1758" si="6589">AN1758</f>
        <v>0</v>
      </c>
      <c r="AO1757" s="17">
        <f t="shared" ref="AO1757:AO1758" si="6590">AO1758</f>
        <v>20284.093000000001</v>
      </c>
      <c r="AP1757" s="17">
        <f t="shared" ref="AP1757:AP1758" si="6591">AP1758</f>
        <v>0</v>
      </c>
      <c r="AQ1757" s="17">
        <f t="shared" ref="AQ1757:AQ1758" si="6592">AQ1758</f>
        <v>0</v>
      </c>
      <c r="AR1757" s="17">
        <f t="shared" ref="AR1757:AR1758" si="6593">AR1758</f>
        <v>0</v>
      </c>
      <c r="AS1757" s="17">
        <f t="shared" ref="AS1757:AS1758" si="6594">AS1758</f>
        <v>0</v>
      </c>
      <c r="AT1757" s="17">
        <f t="shared" ref="AT1757:AT1758" si="6595">AT1758</f>
        <v>0</v>
      </c>
      <c r="AU1757" s="17">
        <f t="shared" ref="AU1757:AU1758" si="6596">AU1758</f>
        <v>0</v>
      </c>
      <c r="AV1757" s="17">
        <f t="shared" ref="AV1757:AV1758" si="6597">AV1758</f>
        <v>0</v>
      </c>
      <c r="AW1757" s="17">
        <f t="shared" si="6375"/>
        <v>109898.49072999999</v>
      </c>
      <c r="AX1757" s="17">
        <f t="shared" si="6376"/>
        <v>52992.692999999999</v>
      </c>
      <c r="AY1757" s="17">
        <f t="shared" si="6377"/>
        <v>0</v>
      </c>
      <c r="AZ1757" s="17">
        <f t="shared" ref="AZ1757:AZ1758" si="6598">AZ1758</f>
        <v>0</v>
      </c>
      <c r="BA1757" s="17">
        <f t="shared" si="6378"/>
        <v>109898.49072999999</v>
      </c>
      <c r="BB1757" s="17">
        <f t="shared" si="6379"/>
        <v>52992.692999999999</v>
      </c>
      <c r="BC1757" s="17">
        <f t="shared" si="6380"/>
        <v>0</v>
      </c>
      <c r="BD1757" s="17">
        <f t="shared" ref="BD1757:BD1758" si="6599">BD1758</f>
        <v>0</v>
      </c>
      <c r="BE1757" s="17">
        <f t="shared" ref="BE1757:BE1758" si="6600">BE1758</f>
        <v>0</v>
      </c>
      <c r="BF1757" s="17">
        <f t="shared" ref="BF1757:BF1758" si="6601">BF1758</f>
        <v>0</v>
      </c>
      <c r="BG1757" s="17">
        <f t="shared" ref="BG1757:BG1758" si="6602">BG1758</f>
        <v>0</v>
      </c>
      <c r="BH1757" s="17">
        <f t="shared" ref="BH1757:BH1758" si="6603">BH1758</f>
        <v>0</v>
      </c>
      <c r="BI1757" s="17">
        <f t="shared" ref="BI1757:BI1758" si="6604">BI1758</f>
        <v>0</v>
      </c>
      <c r="BJ1757" s="17">
        <f t="shared" ref="BJ1757:BJ1758" si="6605">BJ1758</f>
        <v>0</v>
      </c>
      <c r="BK1757" s="17">
        <f t="shared" ref="BK1757:BK1758" si="6606">BK1758</f>
        <v>0</v>
      </c>
      <c r="BL1757" s="17">
        <f t="shared" ref="BL1757:BL1758" si="6607">BL1758</f>
        <v>0</v>
      </c>
      <c r="BM1757" s="17">
        <f t="shared" ref="BM1757:BM1758" si="6608">BM1758</f>
        <v>0</v>
      </c>
      <c r="BN1757" s="17">
        <f t="shared" ref="BN1757:BN1758" si="6609">BN1758</f>
        <v>0</v>
      </c>
      <c r="BO1757" s="17">
        <f t="shared" si="6372"/>
        <v>109898.49072999999</v>
      </c>
      <c r="BP1757" s="17">
        <f t="shared" si="6373"/>
        <v>52992.692999999999</v>
      </c>
      <c r="BQ1757" s="17">
        <f t="shared" si="6374"/>
        <v>0</v>
      </c>
      <c r="BR1757" s="17">
        <f t="shared" ref="BR1757:BR1758" si="6610">BR1758</f>
        <v>0</v>
      </c>
      <c r="BS1757" s="35"/>
      <c r="BT1757" s="35"/>
      <c r="BU1757" s="1"/>
      <c r="BV1757" s="1"/>
      <c r="BW1757" s="1"/>
      <c r="BX1757" s="1"/>
      <c r="BY1757" s="1"/>
      <c r="BZ1757" s="1"/>
      <c r="CA1757" s="1"/>
      <c r="CB1757" s="1"/>
    </row>
    <row r="1758" s="1" customFormat="1" ht="15">
      <c r="A1758" s="33" t="s">
        <v>590</v>
      </c>
      <c r="B1758" s="33" t="s">
        <v>36</v>
      </c>
      <c r="C1758" s="33" t="s">
        <v>38</v>
      </c>
      <c r="D1758" s="33" t="s">
        <v>430</v>
      </c>
      <c r="E1758" s="38"/>
      <c r="F1758" s="34" t="s">
        <v>87</v>
      </c>
      <c r="G1758" s="17">
        <f t="shared" si="6565"/>
        <v>64748</v>
      </c>
      <c r="H1758" s="17">
        <f t="shared" si="6566"/>
        <v>32708.599999999999</v>
      </c>
      <c r="I1758" s="17">
        <f t="shared" si="6567"/>
        <v>0</v>
      </c>
      <c r="J1758" s="17">
        <f t="shared" si="6568"/>
        <v>0</v>
      </c>
      <c r="K1758" s="17">
        <f t="shared" si="6569"/>
        <v>0</v>
      </c>
      <c r="L1758" s="17">
        <f t="shared" si="6570"/>
        <v>0</v>
      </c>
      <c r="M1758" s="17">
        <f t="shared" si="6516"/>
        <v>64748</v>
      </c>
      <c r="N1758" s="17">
        <f t="shared" si="6517"/>
        <v>32708.599999999999</v>
      </c>
      <c r="O1758" s="17">
        <f t="shared" si="6518"/>
        <v>0</v>
      </c>
      <c r="P1758" s="17">
        <f t="shared" si="6571"/>
        <v>0</v>
      </c>
      <c r="Q1758" s="17">
        <f t="shared" si="6572"/>
        <v>0</v>
      </c>
      <c r="R1758" s="17">
        <f t="shared" si="6573"/>
        <v>0</v>
      </c>
      <c r="S1758" s="17">
        <f t="shared" si="6574"/>
        <v>65434.583729999998</v>
      </c>
      <c r="T1758" s="17">
        <f t="shared" si="6575"/>
        <v>0</v>
      </c>
      <c r="U1758" s="17">
        <f t="shared" si="6576"/>
        <v>0</v>
      </c>
      <c r="V1758" s="17">
        <f t="shared" si="6577"/>
        <v>0</v>
      </c>
      <c r="W1758" s="17">
        <f t="shared" si="6578"/>
        <v>0</v>
      </c>
      <c r="X1758" s="17">
        <f t="shared" si="6579"/>
        <v>0</v>
      </c>
      <c r="Y1758" s="17">
        <f t="shared" si="6510"/>
        <v>130182.58373</v>
      </c>
      <c r="Z1758" s="17">
        <f t="shared" si="6511"/>
        <v>32708.599999999999</v>
      </c>
      <c r="AA1758" s="17">
        <f t="shared" si="6512"/>
        <v>0</v>
      </c>
      <c r="AB1758" s="17">
        <f t="shared" si="6580"/>
        <v>0</v>
      </c>
      <c r="AC1758" s="17">
        <f t="shared" si="6581"/>
        <v>0</v>
      </c>
      <c r="AD1758" s="17">
        <f t="shared" si="6582"/>
        <v>0</v>
      </c>
      <c r="AE1758" s="17">
        <f t="shared" si="6513"/>
        <v>130182.58373</v>
      </c>
      <c r="AF1758" s="17">
        <f t="shared" si="6514"/>
        <v>32708.599999999999</v>
      </c>
      <c r="AG1758" s="17">
        <f t="shared" si="6515"/>
        <v>0</v>
      </c>
      <c r="AH1758" s="17">
        <f t="shared" si="6583"/>
        <v>0</v>
      </c>
      <c r="AI1758" s="17">
        <f t="shared" si="6584"/>
        <v>0</v>
      </c>
      <c r="AJ1758" s="17">
        <f t="shared" si="6585"/>
        <v>-20284.093000000001</v>
      </c>
      <c r="AK1758" s="17">
        <f t="shared" si="6586"/>
        <v>0</v>
      </c>
      <c r="AL1758" s="17">
        <f t="shared" si="6587"/>
        <v>0</v>
      </c>
      <c r="AM1758" s="17">
        <f t="shared" si="6588"/>
        <v>0</v>
      </c>
      <c r="AN1758" s="17">
        <f t="shared" si="6589"/>
        <v>0</v>
      </c>
      <c r="AO1758" s="17">
        <f t="shared" si="6590"/>
        <v>20284.093000000001</v>
      </c>
      <c r="AP1758" s="17">
        <f t="shared" si="6591"/>
        <v>0</v>
      </c>
      <c r="AQ1758" s="17">
        <f t="shared" si="6592"/>
        <v>0</v>
      </c>
      <c r="AR1758" s="17">
        <f t="shared" si="6593"/>
        <v>0</v>
      </c>
      <c r="AS1758" s="17">
        <f t="shared" si="6594"/>
        <v>0</v>
      </c>
      <c r="AT1758" s="17">
        <f t="shared" si="6595"/>
        <v>0</v>
      </c>
      <c r="AU1758" s="17">
        <f t="shared" si="6596"/>
        <v>0</v>
      </c>
      <c r="AV1758" s="17">
        <f t="shared" si="6597"/>
        <v>0</v>
      </c>
      <c r="AW1758" s="17">
        <f t="shared" si="6375"/>
        <v>109898.49072999999</v>
      </c>
      <c r="AX1758" s="17">
        <f t="shared" si="6376"/>
        <v>52992.692999999999</v>
      </c>
      <c r="AY1758" s="17">
        <f t="shared" si="6377"/>
        <v>0</v>
      </c>
      <c r="AZ1758" s="17">
        <f t="shared" si="6598"/>
        <v>0</v>
      </c>
      <c r="BA1758" s="17">
        <f t="shared" si="6378"/>
        <v>109898.49072999999</v>
      </c>
      <c r="BB1758" s="17">
        <f t="shared" si="6379"/>
        <v>52992.692999999999</v>
      </c>
      <c r="BC1758" s="17">
        <f t="shared" si="6380"/>
        <v>0</v>
      </c>
      <c r="BD1758" s="17">
        <f t="shared" si="6599"/>
        <v>0</v>
      </c>
      <c r="BE1758" s="17">
        <f t="shared" si="6600"/>
        <v>0</v>
      </c>
      <c r="BF1758" s="17">
        <f t="shared" si="6601"/>
        <v>0</v>
      </c>
      <c r="BG1758" s="17">
        <f t="shared" si="6602"/>
        <v>0</v>
      </c>
      <c r="BH1758" s="17">
        <f t="shared" si="6603"/>
        <v>0</v>
      </c>
      <c r="BI1758" s="17">
        <f t="shared" si="6604"/>
        <v>0</v>
      </c>
      <c r="BJ1758" s="17">
        <f t="shared" si="6605"/>
        <v>0</v>
      </c>
      <c r="BK1758" s="17">
        <f t="shared" si="6606"/>
        <v>0</v>
      </c>
      <c r="BL1758" s="17">
        <f t="shared" si="6607"/>
        <v>0</v>
      </c>
      <c r="BM1758" s="17">
        <f t="shared" si="6608"/>
        <v>0</v>
      </c>
      <c r="BN1758" s="17">
        <f t="shared" si="6609"/>
        <v>0</v>
      </c>
      <c r="BO1758" s="17">
        <f t="shared" si="6372"/>
        <v>109898.49072999999</v>
      </c>
      <c r="BP1758" s="17">
        <f t="shared" si="6373"/>
        <v>52992.692999999999</v>
      </c>
      <c r="BQ1758" s="17">
        <f t="shared" si="6374"/>
        <v>0</v>
      </c>
      <c r="BR1758" s="17">
        <f t="shared" si="6610"/>
        <v>0</v>
      </c>
      <c r="BS1758" s="35"/>
      <c r="BT1758" s="35"/>
      <c r="BU1758" s="1"/>
      <c r="BV1758" s="1"/>
      <c r="BW1758" s="1"/>
      <c r="BX1758" s="1"/>
      <c r="BY1758" s="1"/>
      <c r="BZ1758" s="1"/>
      <c r="CA1758" s="1"/>
      <c r="CB1758" s="1"/>
    </row>
    <row r="1759" s="1" customFormat="1" ht="30">
      <c r="A1759" s="33" t="s">
        <v>590</v>
      </c>
      <c r="B1759" s="33" t="s">
        <v>36</v>
      </c>
      <c r="C1759" s="33" t="s">
        <v>38</v>
      </c>
      <c r="D1759" s="33" t="s">
        <v>592</v>
      </c>
      <c r="E1759" s="38"/>
      <c r="F1759" s="34" t="s">
        <v>593</v>
      </c>
      <c r="G1759" s="17">
        <f>G1760+G1762+G1764+G1766+G1768</f>
        <v>64748</v>
      </c>
      <c r="H1759" s="17">
        <f>H1760+H1762+H1764+H1766+H1768</f>
        <v>32708.599999999999</v>
      </c>
      <c r="I1759" s="17">
        <f>I1760+I1762+I1764+I1766+I1768</f>
        <v>0</v>
      </c>
      <c r="J1759" s="17">
        <f>J1760+J1762+J1764+J1766+J1768</f>
        <v>0</v>
      </c>
      <c r="K1759" s="17">
        <f>K1760+K1762+K1764+K1766+K1768</f>
        <v>0</v>
      </c>
      <c r="L1759" s="17">
        <f>L1760+L1762+L1764+L1766+L1768</f>
        <v>0</v>
      </c>
      <c r="M1759" s="17">
        <f t="shared" si="6516"/>
        <v>64748</v>
      </c>
      <c r="N1759" s="17">
        <f t="shared" si="6517"/>
        <v>32708.599999999999</v>
      </c>
      <c r="O1759" s="17">
        <f t="shared" si="6518"/>
        <v>0</v>
      </c>
      <c r="P1759" s="17">
        <f>P1760+P1762+P1764+P1766+P1768</f>
        <v>0</v>
      </c>
      <c r="Q1759" s="17">
        <f>Q1760+Q1762+Q1764+Q1766+Q1768</f>
        <v>0</v>
      </c>
      <c r="R1759" s="17">
        <f>R1760+R1762+R1764+R1766+R1768</f>
        <v>0</v>
      </c>
      <c r="S1759" s="17">
        <f>S1760+S1762+S1764+S1766+S1768</f>
        <v>65434.583729999998</v>
      </c>
      <c r="T1759" s="17">
        <f>T1760+T1762+T1764+T1766+T1768</f>
        <v>0</v>
      </c>
      <c r="U1759" s="17">
        <f>U1760+U1762+U1764+U1766+U1768</f>
        <v>0</v>
      </c>
      <c r="V1759" s="17">
        <f>V1760+V1762+V1764+V1766+V1768</f>
        <v>0</v>
      </c>
      <c r="W1759" s="17">
        <f>W1760+W1762+W1764+W1766+W1768</f>
        <v>0</v>
      </c>
      <c r="X1759" s="17">
        <f>X1760+X1762+X1764+X1766+X1768</f>
        <v>0</v>
      </c>
      <c r="Y1759" s="17">
        <f t="shared" si="6510"/>
        <v>130182.58373</v>
      </c>
      <c r="Z1759" s="17">
        <f t="shared" si="6511"/>
        <v>32708.599999999999</v>
      </c>
      <c r="AA1759" s="17">
        <f t="shared" si="6512"/>
        <v>0</v>
      </c>
      <c r="AB1759" s="17">
        <f>AB1760+AB1762+AB1764+AB1766+AB1768</f>
        <v>0</v>
      </c>
      <c r="AC1759" s="17">
        <f>AC1760+AC1762+AC1764+AC1766+AC1768</f>
        <v>0</v>
      </c>
      <c r="AD1759" s="17">
        <f>AD1760+AD1762+AD1764+AD1766+AD1768</f>
        <v>0</v>
      </c>
      <c r="AE1759" s="17">
        <f t="shared" si="6513"/>
        <v>130182.58373</v>
      </c>
      <c r="AF1759" s="17">
        <f t="shared" si="6514"/>
        <v>32708.599999999999</v>
      </c>
      <c r="AG1759" s="17">
        <f t="shared" si="6515"/>
        <v>0</v>
      </c>
      <c r="AH1759" s="17">
        <f>AH1760+AH1762+AH1764+AH1766+AH1768</f>
        <v>0</v>
      </c>
      <c r="AI1759" s="17">
        <f>AI1760+AI1762+AI1764+AI1766+AI1768</f>
        <v>0</v>
      </c>
      <c r="AJ1759" s="17">
        <f>AJ1760+AJ1762+AJ1764+AJ1766+AJ1768</f>
        <v>-20284.093000000001</v>
      </c>
      <c r="AK1759" s="17">
        <f>AK1760+AK1762+AK1764+AK1766+AK1768</f>
        <v>0</v>
      </c>
      <c r="AL1759" s="17">
        <f>AL1760+AL1762+AL1764+AL1766+AL1768</f>
        <v>0</v>
      </c>
      <c r="AM1759" s="17">
        <f>AM1760+AM1762+AM1764+AM1766+AM1768</f>
        <v>0</v>
      </c>
      <c r="AN1759" s="17">
        <f>AN1760+AN1762+AN1764+AN1766+AN1768</f>
        <v>0</v>
      </c>
      <c r="AO1759" s="17">
        <f>AO1760+AO1762+AO1764+AO1766+AO1768</f>
        <v>20284.093000000001</v>
      </c>
      <c r="AP1759" s="17">
        <f>AP1760+AP1762+AP1764+AP1766+AP1768</f>
        <v>0</v>
      </c>
      <c r="AQ1759" s="17">
        <f>AQ1760+AQ1762+AQ1764+AQ1766+AQ1768</f>
        <v>0</v>
      </c>
      <c r="AR1759" s="17">
        <f>AR1760+AR1762+AR1764+AR1766+AR1768</f>
        <v>0</v>
      </c>
      <c r="AS1759" s="17">
        <f>AS1760+AS1762+AS1764+AS1766+AS1768</f>
        <v>0</v>
      </c>
      <c r="AT1759" s="17">
        <f>AT1760+AT1762+AT1764+AT1766+AT1768</f>
        <v>0</v>
      </c>
      <c r="AU1759" s="17">
        <f>AU1760+AU1762+AU1764+AU1766+AU1768</f>
        <v>0</v>
      </c>
      <c r="AV1759" s="17">
        <f>AV1760+AV1762+AV1764+AV1766+AV1768</f>
        <v>0</v>
      </c>
      <c r="AW1759" s="17">
        <f t="shared" si="6375"/>
        <v>109898.49072999999</v>
      </c>
      <c r="AX1759" s="17">
        <f t="shared" si="6376"/>
        <v>52992.692999999999</v>
      </c>
      <c r="AY1759" s="17">
        <f t="shared" si="6377"/>
        <v>0</v>
      </c>
      <c r="AZ1759" s="17">
        <f>AZ1760+AZ1762+AZ1764+AZ1766+AZ1768</f>
        <v>0</v>
      </c>
      <c r="BA1759" s="17">
        <f t="shared" si="6378"/>
        <v>109898.49072999999</v>
      </c>
      <c r="BB1759" s="17">
        <f t="shared" si="6379"/>
        <v>52992.692999999999</v>
      </c>
      <c r="BC1759" s="17">
        <f t="shared" si="6380"/>
        <v>0</v>
      </c>
      <c r="BD1759" s="17">
        <f>BD1760+BD1762+BD1764+BD1766+BD1768</f>
        <v>0</v>
      </c>
      <c r="BE1759" s="17">
        <f>BE1760+BE1762+BE1764+BE1766+BE1768</f>
        <v>0</v>
      </c>
      <c r="BF1759" s="17">
        <f>BF1760+BF1762+BF1764+BF1766+BF1768</f>
        <v>0</v>
      </c>
      <c r="BG1759" s="17">
        <f>BG1760+BG1762+BG1764+BG1766+BG1768</f>
        <v>0</v>
      </c>
      <c r="BH1759" s="17">
        <f>BH1760+BH1762+BH1764+BH1766+BH1768</f>
        <v>0</v>
      </c>
      <c r="BI1759" s="17">
        <f>BI1760+BI1762+BI1764+BI1766+BI1768</f>
        <v>0</v>
      </c>
      <c r="BJ1759" s="17">
        <f>BJ1760+BJ1762+BJ1764+BJ1766+BJ1768</f>
        <v>0</v>
      </c>
      <c r="BK1759" s="17">
        <f>BK1760+BK1762+BK1764+BK1766+BK1768</f>
        <v>0</v>
      </c>
      <c r="BL1759" s="17">
        <f>BL1760+BL1762+BL1764+BL1766+BL1768</f>
        <v>0</v>
      </c>
      <c r="BM1759" s="17">
        <f>BM1760+BM1762+BM1764+BM1766+BM1768</f>
        <v>0</v>
      </c>
      <c r="BN1759" s="17">
        <f>BN1760+BN1762+BN1764+BN1766+BN1768</f>
        <v>0</v>
      </c>
      <c r="BO1759" s="17">
        <f t="shared" si="6372"/>
        <v>109898.49072999999</v>
      </c>
      <c r="BP1759" s="17">
        <f t="shared" si="6373"/>
        <v>52992.692999999999</v>
      </c>
      <c r="BQ1759" s="17">
        <f t="shared" si="6374"/>
        <v>0</v>
      </c>
      <c r="BR1759" s="17">
        <f>BR1760+BR1762+BR1764+BR1766+BR1768</f>
        <v>0</v>
      </c>
      <c r="BS1759" s="35"/>
      <c r="BT1759" s="35"/>
      <c r="BU1759" s="1"/>
      <c r="BV1759" s="1"/>
      <c r="BW1759" s="1"/>
      <c r="BX1759" s="1"/>
      <c r="BY1759" s="1"/>
      <c r="BZ1759" s="1"/>
      <c r="CA1759" s="1"/>
      <c r="CB1759" s="1"/>
    </row>
    <row r="1760" s="1" customFormat="1" ht="45">
      <c r="A1760" s="33" t="s">
        <v>590</v>
      </c>
      <c r="B1760" s="33" t="s">
        <v>36</v>
      </c>
      <c r="C1760" s="33" t="s">
        <v>38</v>
      </c>
      <c r="D1760" s="33" t="s">
        <v>594</v>
      </c>
      <c r="E1760" s="38"/>
      <c r="F1760" s="34" t="s">
        <v>595</v>
      </c>
      <c r="G1760" s="17">
        <f>G1761</f>
        <v>5965.3000000000002</v>
      </c>
      <c r="H1760" s="17">
        <f>H1761</f>
        <v>0</v>
      </c>
      <c r="I1760" s="17">
        <f>I1761</f>
        <v>0</v>
      </c>
      <c r="J1760" s="17">
        <f>J1761</f>
        <v>0</v>
      </c>
      <c r="K1760" s="17">
        <f>K1761</f>
        <v>0</v>
      </c>
      <c r="L1760" s="17">
        <f>L1761</f>
        <v>0</v>
      </c>
      <c r="M1760" s="17">
        <f t="shared" si="6516"/>
        <v>5965.3000000000002</v>
      </c>
      <c r="N1760" s="17">
        <f t="shared" si="6517"/>
        <v>0</v>
      </c>
      <c r="O1760" s="17">
        <f t="shared" si="6518"/>
        <v>0</v>
      </c>
      <c r="P1760" s="17">
        <f>P1761</f>
        <v>0</v>
      </c>
      <c r="Q1760" s="17">
        <f>Q1761</f>
        <v>0</v>
      </c>
      <c r="R1760" s="17">
        <f>R1761</f>
        <v>0</v>
      </c>
      <c r="S1760" s="17">
        <f>S1761</f>
        <v>6034.6826300000002</v>
      </c>
      <c r="T1760" s="17">
        <f>T1761</f>
        <v>0</v>
      </c>
      <c r="U1760" s="17">
        <f>U1761</f>
        <v>0</v>
      </c>
      <c r="V1760" s="17">
        <f>V1761</f>
        <v>0</v>
      </c>
      <c r="W1760" s="17">
        <f>W1761</f>
        <v>0</v>
      </c>
      <c r="X1760" s="17">
        <f>X1761</f>
        <v>0</v>
      </c>
      <c r="Y1760" s="17">
        <f t="shared" si="6510"/>
        <v>11999.98263</v>
      </c>
      <c r="Z1760" s="17">
        <f t="shared" si="6511"/>
        <v>0</v>
      </c>
      <c r="AA1760" s="17">
        <f t="shared" si="6512"/>
        <v>0</v>
      </c>
      <c r="AB1760" s="17">
        <f>AB1761</f>
        <v>0</v>
      </c>
      <c r="AC1760" s="17">
        <f>AC1761</f>
        <v>0</v>
      </c>
      <c r="AD1760" s="17">
        <f>AD1761</f>
        <v>0</v>
      </c>
      <c r="AE1760" s="17">
        <f t="shared" si="6513"/>
        <v>11999.98263</v>
      </c>
      <c r="AF1760" s="17">
        <f t="shared" si="6514"/>
        <v>0</v>
      </c>
      <c r="AG1760" s="17">
        <f t="shared" si="6515"/>
        <v>0</v>
      </c>
      <c r="AH1760" s="17">
        <f>AH1761</f>
        <v>0</v>
      </c>
      <c r="AI1760" s="17">
        <f>AI1761</f>
        <v>0</v>
      </c>
      <c r="AJ1760" s="17">
        <f>AJ1761</f>
        <v>0</v>
      </c>
      <c r="AK1760" s="17">
        <f>AK1761</f>
        <v>0</v>
      </c>
      <c r="AL1760" s="17">
        <f>AL1761</f>
        <v>0</v>
      </c>
      <c r="AM1760" s="17">
        <f>AM1761</f>
        <v>0</v>
      </c>
      <c r="AN1760" s="17">
        <f>AN1761</f>
        <v>0</v>
      </c>
      <c r="AO1760" s="17">
        <f>AO1761</f>
        <v>0</v>
      </c>
      <c r="AP1760" s="17">
        <f>AP1761</f>
        <v>0</v>
      </c>
      <c r="AQ1760" s="17">
        <f>AQ1761</f>
        <v>0</v>
      </c>
      <c r="AR1760" s="17">
        <f>AR1761</f>
        <v>0</v>
      </c>
      <c r="AS1760" s="17">
        <f>AS1761</f>
        <v>0</v>
      </c>
      <c r="AT1760" s="17">
        <f>AT1761</f>
        <v>0</v>
      </c>
      <c r="AU1760" s="17">
        <f>AU1761</f>
        <v>0</v>
      </c>
      <c r="AV1760" s="17">
        <f>AV1761</f>
        <v>0</v>
      </c>
      <c r="AW1760" s="17">
        <f t="shared" si="6375"/>
        <v>11999.98263</v>
      </c>
      <c r="AX1760" s="17">
        <f t="shared" si="6376"/>
        <v>0</v>
      </c>
      <c r="AY1760" s="17">
        <f t="shared" si="6377"/>
        <v>0</v>
      </c>
      <c r="AZ1760" s="17">
        <f>AZ1761</f>
        <v>0</v>
      </c>
      <c r="BA1760" s="17">
        <f t="shared" si="6378"/>
        <v>11999.98263</v>
      </c>
      <c r="BB1760" s="17">
        <f t="shared" si="6379"/>
        <v>0</v>
      </c>
      <c r="BC1760" s="17">
        <f t="shared" si="6380"/>
        <v>0</v>
      </c>
      <c r="BD1760" s="17">
        <f>BD1761</f>
        <v>0</v>
      </c>
      <c r="BE1760" s="17">
        <f>BE1761</f>
        <v>0</v>
      </c>
      <c r="BF1760" s="17">
        <f>BF1761</f>
        <v>0</v>
      </c>
      <c r="BG1760" s="17">
        <f>BG1761</f>
        <v>0</v>
      </c>
      <c r="BH1760" s="17">
        <f>BH1761</f>
        <v>0</v>
      </c>
      <c r="BI1760" s="17">
        <f>BI1761</f>
        <v>0</v>
      </c>
      <c r="BJ1760" s="17">
        <f>BJ1761</f>
        <v>0</v>
      </c>
      <c r="BK1760" s="17">
        <f>BK1761</f>
        <v>0</v>
      </c>
      <c r="BL1760" s="17">
        <f>BL1761</f>
        <v>0</v>
      </c>
      <c r="BM1760" s="17">
        <f>BM1761</f>
        <v>0</v>
      </c>
      <c r="BN1760" s="17">
        <f>BN1761</f>
        <v>0</v>
      </c>
      <c r="BO1760" s="17">
        <f t="shared" si="6372"/>
        <v>11999.98263</v>
      </c>
      <c r="BP1760" s="17">
        <f t="shared" si="6373"/>
        <v>0</v>
      </c>
      <c r="BQ1760" s="17">
        <f t="shared" si="6374"/>
        <v>0</v>
      </c>
      <c r="BR1760" s="17">
        <f>BR1761</f>
        <v>0</v>
      </c>
      <c r="BS1760" s="35"/>
      <c r="BT1760" s="35"/>
      <c r="BU1760" s="1"/>
      <c r="BV1760" s="1"/>
      <c r="BW1760" s="1"/>
      <c r="BX1760" s="1"/>
      <c r="BY1760" s="1"/>
      <c r="BZ1760" s="1"/>
      <c r="CA1760" s="1"/>
      <c r="CB1760" s="1"/>
    </row>
    <row r="1761" s="1" customFormat="1" ht="30">
      <c r="A1761" s="33" t="s">
        <v>590</v>
      </c>
      <c r="B1761" s="33" t="s">
        <v>36</v>
      </c>
      <c r="C1761" s="33" t="s">
        <v>38</v>
      </c>
      <c r="D1761" s="33" t="s">
        <v>594</v>
      </c>
      <c r="E1761" s="33" t="s">
        <v>92</v>
      </c>
      <c r="F1761" s="34" t="s">
        <v>93</v>
      </c>
      <c r="G1761" s="17">
        <f>5844.6+120.7</f>
        <v>5965.3000000000002</v>
      </c>
      <c r="H1761" s="17">
        <v>0</v>
      </c>
      <c r="I1761" s="17">
        <v>0</v>
      </c>
      <c r="J1761" s="17"/>
      <c r="K1761" s="17"/>
      <c r="L1761" s="17"/>
      <c r="M1761" s="17">
        <f t="shared" si="6516"/>
        <v>5965.3000000000002</v>
      </c>
      <c r="N1761" s="17">
        <f t="shared" si="6517"/>
        <v>0</v>
      </c>
      <c r="O1761" s="17">
        <f t="shared" si="6518"/>
        <v>0</v>
      </c>
      <c r="P1761" s="17"/>
      <c r="Q1761" s="17"/>
      <c r="R1761" s="17"/>
      <c r="S1761" s="17">
        <v>6034.6826300000002</v>
      </c>
      <c r="T1761" s="17"/>
      <c r="U1761" s="17"/>
      <c r="V1761" s="17"/>
      <c r="W1761" s="17"/>
      <c r="X1761" s="17"/>
      <c r="Y1761" s="17">
        <f t="shared" si="6510"/>
        <v>11999.98263</v>
      </c>
      <c r="Z1761" s="17">
        <f t="shared" si="6511"/>
        <v>0</v>
      </c>
      <c r="AA1761" s="17">
        <f t="shared" si="6512"/>
        <v>0</v>
      </c>
      <c r="AB1761" s="17"/>
      <c r="AC1761" s="17"/>
      <c r="AD1761" s="17"/>
      <c r="AE1761" s="17">
        <f t="shared" si="6513"/>
        <v>11999.98263</v>
      </c>
      <c r="AF1761" s="17">
        <f t="shared" si="6514"/>
        <v>0</v>
      </c>
      <c r="AG1761" s="17">
        <f t="shared" si="6515"/>
        <v>0</v>
      </c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>
        <f t="shared" si="6375"/>
        <v>11999.98263</v>
      </c>
      <c r="AX1761" s="17">
        <f t="shared" si="6376"/>
        <v>0</v>
      </c>
      <c r="AY1761" s="17">
        <f t="shared" si="6377"/>
        <v>0</v>
      </c>
      <c r="AZ1761" s="17"/>
      <c r="BA1761" s="17">
        <f t="shared" si="6378"/>
        <v>11999.98263</v>
      </c>
      <c r="BB1761" s="17">
        <f t="shared" si="6379"/>
        <v>0</v>
      </c>
      <c r="BC1761" s="17">
        <f t="shared" si="6380"/>
        <v>0</v>
      </c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>
        <f t="shared" si="6372"/>
        <v>11999.98263</v>
      </c>
      <c r="BP1761" s="17">
        <f t="shared" si="6373"/>
        <v>0</v>
      </c>
      <c r="BQ1761" s="17">
        <f t="shared" si="6374"/>
        <v>0</v>
      </c>
      <c r="BR1761" s="17"/>
      <c r="BS1761" s="35"/>
      <c r="BT1761" s="35"/>
      <c r="BU1761" s="1"/>
      <c r="BV1761" s="1"/>
      <c r="BW1761" s="1"/>
      <c r="BX1761" s="1"/>
      <c r="BY1761" s="1"/>
      <c r="BZ1761" s="1"/>
      <c r="CA1761" s="1"/>
      <c r="CB1761" s="1"/>
    </row>
    <row r="1762" s="1" customFormat="1" ht="60">
      <c r="A1762" s="33" t="s">
        <v>590</v>
      </c>
      <c r="B1762" s="33" t="s">
        <v>36</v>
      </c>
      <c r="C1762" s="33" t="s">
        <v>38</v>
      </c>
      <c r="D1762" s="33" t="s">
        <v>596</v>
      </c>
      <c r="E1762" s="38"/>
      <c r="F1762" s="34" t="s">
        <v>597</v>
      </c>
      <c r="G1762" s="17">
        <f>G1763</f>
        <v>17596.900000000001</v>
      </c>
      <c r="H1762" s="17">
        <f>H1763</f>
        <v>0</v>
      </c>
      <c r="I1762" s="17">
        <f>I1763</f>
        <v>0</v>
      </c>
      <c r="J1762" s="17">
        <f>J1763</f>
        <v>0</v>
      </c>
      <c r="K1762" s="17">
        <f>K1763</f>
        <v>0</v>
      </c>
      <c r="L1762" s="17">
        <f>L1763</f>
        <v>0</v>
      </c>
      <c r="M1762" s="17">
        <f t="shared" si="6516"/>
        <v>17596.900000000001</v>
      </c>
      <c r="N1762" s="17">
        <f t="shared" si="6517"/>
        <v>0</v>
      </c>
      <c r="O1762" s="17">
        <f t="shared" si="6518"/>
        <v>0</v>
      </c>
      <c r="P1762" s="17">
        <f>P1763</f>
        <v>0</v>
      </c>
      <c r="Q1762" s="17">
        <f>Q1763</f>
        <v>0</v>
      </c>
      <c r="R1762" s="17">
        <f>R1763</f>
        <v>0</v>
      </c>
      <c r="S1762" s="17">
        <f>S1763</f>
        <v>29707.4503</v>
      </c>
      <c r="T1762" s="17">
        <f>T1763</f>
        <v>0</v>
      </c>
      <c r="U1762" s="17">
        <f>U1763</f>
        <v>0</v>
      </c>
      <c r="V1762" s="17">
        <f>V1763</f>
        <v>0</v>
      </c>
      <c r="W1762" s="17">
        <f>W1763</f>
        <v>0</v>
      </c>
      <c r="X1762" s="17">
        <f>X1763</f>
        <v>0</v>
      </c>
      <c r="Y1762" s="17">
        <f t="shared" si="6510"/>
        <v>47304.350300000006</v>
      </c>
      <c r="Z1762" s="17">
        <f t="shared" si="6511"/>
        <v>0</v>
      </c>
      <c r="AA1762" s="17">
        <f t="shared" si="6512"/>
        <v>0</v>
      </c>
      <c r="AB1762" s="17">
        <f>AB1763</f>
        <v>0</v>
      </c>
      <c r="AC1762" s="17">
        <f>AC1763</f>
        <v>0</v>
      </c>
      <c r="AD1762" s="17">
        <f>AD1763</f>
        <v>0</v>
      </c>
      <c r="AE1762" s="17">
        <f t="shared" si="6513"/>
        <v>47304.350300000006</v>
      </c>
      <c r="AF1762" s="17">
        <f t="shared" si="6514"/>
        <v>0</v>
      </c>
      <c r="AG1762" s="17">
        <f t="shared" si="6515"/>
        <v>0</v>
      </c>
      <c r="AH1762" s="17">
        <f>AH1763</f>
        <v>0</v>
      </c>
      <c r="AI1762" s="17">
        <f>AI1763</f>
        <v>0</v>
      </c>
      <c r="AJ1762" s="17">
        <f>AJ1763</f>
        <v>-20284.093000000001</v>
      </c>
      <c r="AK1762" s="17">
        <f>AK1763</f>
        <v>0</v>
      </c>
      <c r="AL1762" s="17">
        <f>AL1763</f>
        <v>0</v>
      </c>
      <c r="AM1762" s="17">
        <f>AM1763</f>
        <v>0</v>
      </c>
      <c r="AN1762" s="17">
        <f>AN1763</f>
        <v>0</v>
      </c>
      <c r="AO1762" s="17">
        <f>AO1763</f>
        <v>20284.093000000001</v>
      </c>
      <c r="AP1762" s="17">
        <f>AP1763</f>
        <v>0</v>
      </c>
      <c r="AQ1762" s="17">
        <f>AQ1763</f>
        <v>0</v>
      </c>
      <c r="AR1762" s="17">
        <f>AR1763</f>
        <v>0</v>
      </c>
      <c r="AS1762" s="17">
        <f>AS1763</f>
        <v>0</v>
      </c>
      <c r="AT1762" s="17">
        <f>AT1763</f>
        <v>0</v>
      </c>
      <c r="AU1762" s="17">
        <f>AU1763</f>
        <v>0</v>
      </c>
      <c r="AV1762" s="17">
        <f>AV1763</f>
        <v>0</v>
      </c>
      <c r="AW1762" s="17">
        <f t="shared" si="6375"/>
        <v>27020.257300000005</v>
      </c>
      <c r="AX1762" s="17">
        <f t="shared" si="6376"/>
        <v>20284.093000000001</v>
      </c>
      <c r="AY1762" s="17">
        <f t="shared" si="6377"/>
        <v>0</v>
      </c>
      <c r="AZ1762" s="17">
        <f>AZ1763</f>
        <v>0</v>
      </c>
      <c r="BA1762" s="17">
        <f t="shared" si="6378"/>
        <v>27020.257300000005</v>
      </c>
      <c r="BB1762" s="17">
        <f t="shared" si="6379"/>
        <v>20284.093000000001</v>
      </c>
      <c r="BC1762" s="17">
        <f t="shared" si="6380"/>
        <v>0</v>
      </c>
      <c r="BD1762" s="17">
        <f>BD1763</f>
        <v>0</v>
      </c>
      <c r="BE1762" s="17">
        <f>BE1763</f>
        <v>0</v>
      </c>
      <c r="BF1762" s="17">
        <f>BF1763</f>
        <v>0</v>
      </c>
      <c r="BG1762" s="17">
        <f>BG1763</f>
        <v>0</v>
      </c>
      <c r="BH1762" s="17">
        <f>BH1763</f>
        <v>0</v>
      </c>
      <c r="BI1762" s="17">
        <f>BI1763</f>
        <v>0</v>
      </c>
      <c r="BJ1762" s="17">
        <f>BJ1763</f>
        <v>0</v>
      </c>
      <c r="BK1762" s="17">
        <f>BK1763</f>
        <v>0</v>
      </c>
      <c r="BL1762" s="17">
        <f>BL1763</f>
        <v>0</v>
      </c>
      <c r="BM1762" s="17">
        <f>BM1763</f>
        <v>0</v>
      </c>
      <c r="BN1762" s="17">
        <f>BN1763</f>
        <v>0</v>
      </c>
      <c r="BO1762" s="17">
        <f t="shared" si="6372"/>
        <v>27020.257300000005</v>
      </c>
      <c r="BP1762" s="17">
        <f t="shared" si="6373"/>
        <v>20284.093000000001</v>
      </c>
      <c r="BQ1762" s="17">
        <f t="shared" si="6374"/>
        <v>0</v>
      </c>
      <c r="BR1762" s="17">
        <f>BR1763</f>
        <v>0</v>
      </c>
      <c r="BS1762" s="35"/>
      <c r="BT1762" s="35"/>
      <c r="BU1762" s="1"/>
      <c r="BV1762" s="1"/>
      <c r="BW1762" s="1"/>
      <c r="BX1762" s="1"/>
      <c r="BY1762" s="1"/>
      <c r="BZ1762" s="1"/>
      <c r="CA1762" s="1"/>
      <c r="CB1762" s="1"/>
    </row>
    <row r="1763" s="1" customFormat="1" ht="30">
      <c r="A1763" s="33" t="s">
        <v>590</v>
      </c>
      <c r="B1763" s="33" t="s">
        <v>36</v>
      </c>
      <c r="C1763" s="33" t="s">
        <v>38</v>
      </c>
      <c r="D1763" s="33" t="s">
        <v>596</v>
      </c>
      <c r="E1763" s="33" t="s">
        <v>92</v>
      </c>
      <c r="F1763" s="34" t="s">
        <v>93</v>
      </c>
      <c r="G1763" s="17">
        <f>17964-367.1</f>
        <v>17596.900000000001</v>
      </c>
      <c r="H1763" s="17">
        <v>0</v>
      </c>
      <c r="I1763" s="17">
        <v>0</v>
      </c>
      <c r="J1763" s="17"/>
      <c r="K1763" s="17"/>
      <c r="L1763" s="17"/>
      <c r="M1763" s="17">
        <f t="shared" si="6516"/>
        <v>17596.900000000001</v>
      </c>
      <c r="N1763" s="17">
        <f t="shared" si="6517"/>
        <v>0</v>
      </c>
      <c r="O1763" s="17">
        <f t="shared" si="6518"/>
        <v>0</v>
      </c>
      <c r="P1763" s="17"/>
      <c r="Q1763" s="17"/>
      <c r="R1763" s="17"/>
      <c r="S1763" s="17">
        <f>25700.58505+4006.86525</f>
        <v>29707.4503</v>
      </c>
      <c r="T1763" s="17"/>
      <c r="U1763" s="17"/>
      <c r="V1763" s="17"/>
      <c r="W1763" s="17"/>
      <c r="X1763" s="17"/>
      <c r="Y1763" s="17">
        <f t="shared" si="6510"/>
        <v>47304.350300000006</v>
      </c>
      <c r="Z1763" s="17">
        <f t="shared" si="6511"/>
        <v>0</v>
      </c>
      <c r="AA1763" s="17">
        <f t="shared" si="6512"/>
        <v>0</v>
      </c>
      <c r="AB1763" s="17"/>
      <c r="AC1763" s="17"/>
      <c r="AD1763" s="17"/>
      <c r="AE1763" s="17">
        <f t="shared" si="6513"/>
        <v>47304.350300000006</v>
      </c>
      <c r="AF1763" s="17">
        <f t="shared" si="6514"/>
        <v>0</v>
      </c>
      <c r="AG1763" s="17">
        <f t="shared" si="6515"/>
        <v>0</v>
      </c>
      <c r="AH1763" s="17"/>
      <c r="AI1763" s="17"/>
      <c r="AJ1763" s="17">
        <v>-20284.093000000001</v>
      </c>
      <c r="AK1763" s="17"/>
      <c r="AL1763" s="17"/>
      <c r="AM1763" s="17"/>
      <c r="AN1763" s="17"/>
      <c r="AO1763" s="17">
        <v>20284.093000000001</v>
      </c>
      <c r="AP1763" s="17"/>
      <c r="AQ1763" s="17"/>
      <c r="AR1763" s="17"/>
      <c r="AS1763" s="17"/>
      <c r="AT1763" s="17"/>
      <c r="AU1763" s="17"/>
      <c r="AV1763" s="17"/>
      <c r="AW1763" s="17">
        <f t="shared" si="6375"/>
        <v>27020.257300000005</v>
      </c>
      <c r="AX1763" s="17">
        <f t="shared" si="6376"/>
        <v>20284.093000000001</v>
      </c>
      <c r="AY1763" s="17">
        <f t="shared" si="6377"/>
        <v>0</v>
      </c>
      <c r="AZ1763" s="17"/>
      <c r="BA1763" s="17">
        <f t="shared" si="6378"/>
        <v>27020.257300000005</v>
      </c>
      <c r="BB1763" s="17">
        <f t="shared" si="6379"/>
        <v>20284.093000000001</v>
      </c>
      <c r="BC1763" s="17">
        <f t="shared" si="6380"/>
        <v>0</v>
      </c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>
        <f t="shared" si="6372"/>
        <v>27020.257300000005</v>
      </c>
      <c r="BP1763" s="17">
        <f t="shared" si="6373"/>
        <v>20284.093000000001</v>
      </c>
      <c r="BQ1763" s="17">
        <f t="shared" si="6374"/>
        <v>0</v>
      </c>
      <c r="BR1763" s="17"/>
      <c r="BS1763" s="35"/>
      <c r="BT1763" s="35"/>
      <c r="BU1763" s="1"/>
      <c r="BV1763" s="1"/>
      <c r="BW1763" s="1"/>
      <c r="BX1763" s="1"/>
      <c r="BY1763" s="1"/>
      <c r="BZ1763" s="1"/>
      <c r="CA1763" s="1"/>
      <c r="CB1763" s="1"/>
    </row>
    <row r="1764" s="1" customFormat="1" ht="45">
      <c r="A1764" s="33" t="s">
        <v>590</v>
      </c>
      <c r="B1764" s="33" t="s">
        <v>36</v>
      </c>
      <c r="C1764" s="33" t="s">
        <v>38</v>
      </c>
      <c r="D1764" s="33" t="s">
        <v>598</v>
      </c>
      <c r="E1764" s="38"/>
      <c r="F1764" s="34" t="s">
        <v>599</v>
      </c>
      <c r="G1764" s="17">
        <f>G1765</f>
        <v>9975.2999999999993</v>
      </c>
      <c r="H1764" s="17">
        <f>H1765</f>
        <v>0</v>
      </c>
      <c r="I1764" s="17">
        <f>I1765</f>
        <v>0</v>
      </c>
      <c r="J1764" s="17">
        <f>J1765</f>
        <v>0</v>
      </c>
      <c r="K1764" s="17">
        <f>K1765</f>
        <v>0</v>
      </c>
      <c r="L1764" s="17">
        <f>L1765</f>
        <v>0</v>
      </c>
      <c r="M1764" s="17">
        <f t="shared" si="6516"/>
        <v>9975.2999999999993</v>
      </c>
      <c r="N1764" s="17">
        <f t="shared" si="6517"/>
        <v>0</v>
      </c>
      <c r="O1764" s="17">
        <f t="shared" si="6518"/>
        <v>0</v>
      </c>
      <c r="P1764" s="17">
        <f>P1765</f>
        <v>0</v>
      </c>
      <c r="Q1764" s="17">
        <f>Q1765</f>
        <v>0</v>
      </c>
      <c r="R1764" s="17">
        <f>R1765</f>
        <v>0</v>
      </c>
      <c r="S1764" s="17">
        <f>S1765</f>
        <v>29692.450799999999</v>
      </c>
      <c r="T1764" s="17">
        <f>T1765</f>
        <v>0</v>
      </c>
      <c r="U1764" s="17">
        <f>U1765</f>
        <v>0</v>
      </c>
      <c r="V1764" s="17">
        <f>V1765</f>
        <v>0</v>
      </c>
      <c r="W1764" s="17">
        <f>W1765</f>
        <v>0</v>
      </c>
      <c r="X1764" s="17">
        <f>X1765</f>
        <v>0</v>
      </c>
      <c r="Y1764" s="17">
        <f t="shared" si="6510"/>
        <v>39667.750799999994</v>
      </c>
      <c r="Z1764" s="17">
        <f t="shared" si="6511"/>
        <v>0</v>
      </c>
      <c r="AA1764" s="17">
        <f t="shared" si="6512"/>
        <v>0</v>
      </c>
      <c r="AB1764" s="17">
        <f>AB1765</f>
        <v>0</v>
      </c>
      <c r="AC1764" s="17">
        <f>AC1765</f>
        <v>0</v>
      </c>
      <c r="AD1764" s="17">
        <f>AD1765</f>
        <v>0</v>
      </c>
      <c r="AE1764" s="17">
        <f t="shared" si="6513"/>
        <v>39667.750799999994</v>
      </c>
      <c r="AF1764" s="17">
        <f t="shared" si="6514"/>
        <v>0</v>
      </c>
      <c r="AG1764" s="17">
        <f t="shared" si="6515"/>
        <v>0</v>
      </c>
      <c r="AH1764" s="17">
        <f>AH1765</f>
        <v>0</v>
      </c>
      <c r="AI1764" s="17">
        <f>AI1765</f>
        <v>0</v>
      </c>
      <c r="AJ1764" s="17">
        <f>AJ1765</f>
        <v>0</v>
      </c>
      <c r="AK1764" s="17">
        <f>AK1765</f>
        <v>0</v>
      </c>
      <c r="AL1764" s="17">
        <f>AL1765</f>
        <v>0</v>
      </c>
      <c r="AM1764" s="17">
        <f>AM1765</f>
        <v>0</v>
      </c>
      <c r="AN1764" s="17">
        <f>AN1765</f>
        <v>0</v>
      </c>
      <c r="AO1764" s="17">
        <f>AO1765</f>
        <v>0</v>
      </c>
      <c r="AP1764" s="17">
        <f>AP1765</f>
        <v>0</v>
      </c>
      <c r="AQ1764" s="17">
        <f>AQ1765</f>
        <v>0</v>
      </c>
      <c r="AR1764" s="17">
        <f>AR1765</f>
        <v>0</v>
      </c>
      <c r="AS1764" s="17">
        <f>AS1765</f>
        <v>0</v>
      </c>
      <c r="AT1764" s="17">
        <f>AT1765</f>
        <v>0</v>
      </c>
      <c r="AU1764" s="17">
        <f>AU1765</f>
        <v>0</v>
      </c>
      <c r="AV1764" s="17">
        <f>AV1765</f>
        <v>0</v>
      </c>
      <c r="AW1764" s="17">
        <f t="shared" si="6375"/>
        <v>39667.750799999994</v>
      </c>
      <c r="AX1764" s="17">
        <f t="shared" si="6376"/>
        <v>0</v>
      </c>
      <c r="AY1764" s="17">
        <f t="shared" si="6377"/>
        <v>0</v>
      </c>
      <c r="AZ1764" s="17">
        <f>AZ1765</f>
        <v>0</v>
      </c>
      <c r="BA1764" s="17">
        <f t="shared" si="6378"/>
        <v>39667.750799999994</v>
      </c>
      <c r="BB1764" s="17">
        <f t="shared" si="6379"/>
        <v>0</v>
      </c>
      <c r="BC1764" s="17">
        <f t="shared" si="6380"/>
        <v>0</v>
      </c>
      <c r="BD1764" s="17">
        <f>BD1765</f>
        <v>0</v>
      </c>
      <c r="BE1764" s="17">
        <f>BE1765</f>
        <v>0</v>
      </c>
      <c r="BF1764" s="17">
        <f>BF1765</f>
        <v>0</v>
      </c>
      <c r="BG1764" s="17">
        <f>BG1765</f>
        <v>0</v>
      </c>
      <c r="BH1764" s="17">
        <f>BH1765</f>
        <v>0</v>
      </c>
      <c r="BI1764" s="17">
        <f>BI1765</f>
        <v>0</v>
      </c>
      <c r="BJ1764" s="17">
        <f>BJ1765</f>
        <v>0</v>
      </c>
      <c r="BK1764" s="17">
        <f>BK1765</f>
        <v>0</v>
      </c>
      <c r="BL1764" s="17">
        <f>BL1765</f>
        <v>0</v>
      </c>
      <c r="BM1764" s="17">
        <f>BM1765</f>
        <v>0</v>
      </c>
      <c r="BN1764" s="17">
        <f>BN1765</f>
        <v>0</v>
      </c>
      <c r="BO1764" s="17">
        <f t="shared" si="6372"/>
        <v>39667.750799999994</v>
      </c>
      <c r="BP1764" s="17">
        <f t="shared" si="6373"/>
        <v>0</v>
      </c>
      <c r="BQ1764" s="17">
        <f t="shared" si="6374"/>
        <v>0</v>
      </c>
      <c r="BR1764" s="17">
        <f>BR1765</f>
        <v>0</v>
      </c>
      <c r="BS1764" s="35"/>
      <c r="BT1764" s="35"/>
      <c r="BU1764" s="1"/>
      <c r="BV1764" s="1"/>
      <c r="BW1764" s="1"/>
      <c r="BX1764" s="1"/>
      <c r="BY1764" s="1"/>
      <c r="BZ1764" s="1"/>
      <c r="CA1764" s="1"/>
      <c r="CB1764" s="1"/>
    </row>
    <row r="1765" s="1" customFormat="1" ht="30">
      <c r="A1765" s="33" t="s">
        <v>590</v>
      </c>
      <c r="B1765" s="33" t="s">
        <v>36</v>
      </c>
      <c r="C1765" s="33" t="s">
        <v>38</v>
      </c>
      <c r="D1765" s="33" t="s">
        <v>598</v>
      </c>
      <c r="E1765" s="33" t="s">
        <v>92</v>
      </c>
      <c r="F1765" s="34" t="s">
        <v>93</v>
      </c>
      <c r="G1765" s="17">
        <v>9975.2999999999993</v>
      </c>
      <c r="H1765" s="17">
        <v>0</v>
      </c>
      <c r="I1765" s="17">
        <v>0</v>
      </c>
      <c r="J1765" s="17"/>
      <c r="K1765" s="17"/>
      <c r="L1765" s="17"/>
      <c r="M1765" s="17">
        <f t="shared" si="6516"/>
        <v>9975.2999999999993</v>
      </c>
      <c r="N1765" s="17">
        <f t="shared" si="6517"/>
        <v>0</v>
      </c>
      <c r="O1765" s="17">
        <f t="shared" si="6518"/>
        <v>0</v>
      </c>
      <c r="P1765" s="17"/>
      <c r="Q1765" s="17"/>
      <c r="R1765" s="17"/>
      <c r="S1765" s="17">
        <f>25721.09692+3971.35388</f>
        <v>29692.450799999999</v>
      </c>
      <c r="T1765" s="17"/>
      <c r="U1765" s="17"/>
      <c r="V1765" s="17"/>
      <c r="W1765" s="17"/>
      <c r="X1765" s="17"/>
      <c r="Y1765" s="17">
        <f t="shared" si="6510"/>
        <v>39667.750799999994</v>
      </c>
      <c r="Z1765" s="17">
        <f t="shared" si="6511"/>
        <v>0</v>
      </c>
      <c r="AA1765" s="17">
        <f t="shared" si="6512"/>
        <v>0</v>
      </c>
      <c r="AB1765" s="17"/>
      <c r="AC1765" s="17"/>
      <c r="AD1765" s="17"/>
      <c r="AE1765" s="17">
        <f t="shared" si="6513"/>
        <v>39667.750799999994</v>
      </c>
      <c r="AF1765" s="17">
        <f t="shared" si="6514"/>
        <v>0</v>
      </c>
      <c r="AG1765" s="17">
        <f t="shared" si="6515"/>
        <v>0</v>
      </c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>
        <f t="shared" si="6375"/>
        <v>39667.750799999994</v>
      </c>
      <c r="AX1765" s="17">
        <f t="shared" si="6376"/>
        <v>0</v>
      </c>
      <c r="AY1765" s="17">
        <f t="shared" si="6377"/>
        <v>0</v>
      </c>
      <c r="AZ1765" s="17"/>
      <c r="BA1765" s="17">
        <f t="shared" si="6378"/>
        <v>39667.750799999994</v>
      </c>
      <c r="BB1765" s="17">
        <f t="shared" si="6379"/>
        <v>0</v>
      </c>
      <c r="BC1765" s="17">
        <f t="shared" si="6380"/>
        <v>0</v>
      </c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>
        <f t="shared" si="6372"/>
        <v>39667.750799999994</v>
      </c>
      <c r="BP1765" s="17">
        <f t="shared" si="6373"/>
        <v>0</v>
      </c>
      <c r="BQ1765" s="17">
        <f t="shared" si="6374"/>
        <v>0</v>
      </c>
      <c r="BR1765" s="17"/>
      <c r="BS1765" s="35"/>
      <c r="BT1765" s="35"/>
      <c r="BU1765" s="1"/>
      <c r="BV1765" s="1"/>
      <c r="BW1765" s="1"/>
      <c r="BX1765" s="1"/>
      <c r="BY1765" s="1"/>
      <c r="BZ1765" s="1"/>
      <c r="CA1765" s="1"/>
      <c r="CB1765" s="1"/>
    </row>
    <row r="1766" s="1" customFormat="1" ht="60">
      <c r="A1766" s="33" t="s">
        <v>590</v>
      </c>
      <c r="B1766" s="33" t="s">
        <v>36</v>
      </c>
      <c r="C1766" s="33" t="s">
        <v>38</v>
      </c>
      <c r="D1766" s="33" t="s">
        <v>600</v>
      </c>
      <c r="E1766" s="38"/>
      <c r="F1766" s="34" t="s">
        <v>601</v>
      </c>
      <c r="G1766" s="17">
        <f>G1767</f>
        <v>31210.5</v>
      </c>
      <c r="H1766" s="17">
        <f>H1767</f>
        <v>0</v>
      </c>
      <c r="I1766" s="17">
        <f>I1767</f>
        <v>0</v>
      </c>
      <c r="J1766" s="17">
        <f>J1767</f>
        <v>0</v>
      </c>
      <c r="K1766" s="17">
        <f>K1767</f>
        <v>0</v>
      </c>
      <c r="L1766" s="17">
        <f>L1767</f>
        <v>0</v>
      </c>
      <c r="M1766" s="17">
        <f t="shared" si="6516"/>
        <v>31210.5</v>
      </c>
      <c r="N1766" s="17">
        <f t="shared" si="6517"/>
        <v>0</v>
      </c>
      <c r="O1766" s="17">
        <f t="shared" si="6518"/>
        <v>0</v>
      </c>
      <c r="P1766" s="17">
        <f>P1767</f>
        <v>0</v>
      </c>
      <c r="Q1766" s="17">
        <f>Q1767</f>
        <v>0</v>
      </c>
      <c r="R1766" s="17">
        <f>R1767</f>
        <v>0</v>
      </c>
      <c r="S1766" s="17">
        <f>S1767</f>
        <v>0</v>
      </c>
      <c r="T1766" s="17">
        <f>T1767</f>
        <v>0</v>
      </c>
      <c r="U1766" s="17">
        <f>U1767</f>
        <v>0</v>
      </c>
      <c r="V1766" s="17">
        <f>V1767</f>
        <v>0</v>
      </c>
      <c r="W1766" s="17">
        <f>W1767</f>
        <v>0</v>
      </c>
      <c r="X1766" s="17">
        <f>X1767</f>
        <v>0</v>
      </c>
      <c r="Y1766" s="17">
        <f t="shared" si="6510"/>
        <v>31210.5</v>
      </c>
      <c r="Z1766" s="17">
        <f t="shared" si="6511"/>
        <v>0</v>
      </c>
      <c r="AA1766" s="17">
        <f t="shared" si="6512"/>
        <v>0</v>
      </c>
      <c r="AB1766" s="17">
        <f>AB1767</f>
        <v>0</v>
      </c>
      <c r="AC1766" s="17">
        <f>AC1767</f>
        <v>0</v>
      </c>
      <c r="AD1766" s="17">
        <f>AD1767</f>
        <v>0</v>
      </c>
      <c r="AE1766" s="17">
        <f t="shared" si="6513"/>
        <v>31210.5</v>
      </c>
      <c r="AF1766" s="17">
        <f t="shared" si="6514"/>
        <v>0</v>
      </c>
      <c r="AG1766" s="17">
        <f t="shared" si="6515"/>
        <v>0</v>
      </c>
      <c r="AH1766" s="17">
        <f>AH1767</f>
        <v>0</v>
      </c>
      <c r="AI1766" s="17">
        <f>AI1767</f>
        <v>0</v>
      </c>
      <c r="AJ1766" s="17">
        <f>AJ1767</f>
        <v>0</v>
      </c>
      <c r="AK1766" s="17">
        <f>AK1767</f>
        <v>0</v>
      </c>
      <c r="AL1766" s="17">
        <f>AL1767</f>
        <v>0</v>
      </c>
      <c r="AM1766" s="17">
        <f>AM1767</f>
        <v>0</v>
      </c>
      <c r="AN1766" s="17">
        <f>AN1767</f>
        <v>0</v>
      </c>
      <c r="AO1766" s="17">
        <f>AO1767</f>
        <v>0</v>
      </c>
      <c r="AP1766" s="17">
        <f>AP1767</f>
        <v>0</v>
      </c>
      <c r="AQ1766" s="17">
        <f>AQ1767</f>
        <v>0</v>
      </c>
      <c r="AR1766" s="17">
        <f>AR1767</f>
        <v>0</v>
      </c>
      <c r="AS1766" s="17">
        <f>AS1767</f>
        <v>0</v>
      </c>
      <c r="AT1766" s="17">
        <f>AT1767</f>
        <v>0</v>
      </c>
      <c r="AU1766" s="17">
        <f>AU1767</f>
        <v>0</v>
      </c>
      <c r="AV1766" s="17">
        <f>AV1767</f>
        <v>0</v>
      </c>
      <c r="AW1766" s="17">
        <f t="shared" si="6375"/>
        <v>31210.5</v>
      </c>
      <c r="AX1766" s="17">
        <f t="shared" si="6376"/>
        <v>0</v>
      </c>
      <c r="AY1766" s="17">
        <f t="shared" si="6377"/>
        <v>0</v>
      </c>
      <c r="AZ1766" s="17">
        <f>AZ1767</f>
        <v>0</v>
      </c>
      <c r="BA1766" s="17">
        <f t="shared" si="6378"/>
        <v>31210.5</v>
      </c>
      <c r="BB1766" s="17">
        <f t="shared" si="6379"/>
        <v>0</v>
      </c>
      <c r="BC1766" s="17">
        <f t="shared" si="6380"/>
        <v>0</v>
      </c>
      <c r="BD1766" s="17">
        <f>BD1767</f>
        <v>0</v>
      </c>
      <c r="BE1766" s="17">
        <f>BE1767</f>
        <v>0</v>
      </c>
      <c r="BF1766" s="17">
        <f>BF1767</f>
        <v>0</v>
      </c>
      <c r="BG1766" s="17">
        <f>BG1767</f>
        <v>0</v>
      </c>
      <c r="BH1766" s="17">
        <f>BH1767</f>
        <v>0</v>
      </c>
      <c r="BI1766" s="17">
        <f>BI1767</f>
        <v>0</v>
      </c>
      <c r="BJ1766" s="17">
        <f>BJ1767</f>
        <v>0</v>
      </c>
      <c r="BK1766" s="17">
        <f>BK1767</f>
        <v>0</v>
      </c>
      <c r="BL1766" s="17">
        <f>BL1767</f>
        <v>0</v>
      </c>
      <c r="BM1766" s="17">
        <f>BM1767</f>
        <v>0</v>
      </c>
      <c r="BN1766" s="17">
        <f>BN1767</f>
        <v>0</v>
      </c>
      <c r="BO1766" s="17">
        <f t="shared" si="6372"/>
        <v>31210.5</v>
      </c>
      <c r="BP1766" s="17">
        <f t="shared" si="6373"/>
        <v>0</v>
      </c>
      <c r="BQ1766" s="17">
        <f t="shared" si="6374"/>
        <v>0</v>
      </c>
      <c r="BR1766" s="17">
        <f>BR1767</f>
        <v>0</v>
      </c>
      <c r="BS1766" s="35"/>
      <c r="BT1766" s="35"/>
      <c r="BU1766" s="1"/>
      <c r="BV1766" s="1"/>
      <c r="BW1766" s="1"/>
      <c r="BX1766" s="1"/>
      <c r="BY1766" s="1"/>
      <c r="BZ1766" s="1"/>
      <c r="CA1766" s="1"/>
      <c r="CB1766" s="1"/>
    </row>
    <row r="1767" s="1" customFormat="1" ht="30">
      <c r="A1767" s="33" t="s">
        <v>590</v>
      </c>
      <c r="B1767" s="33" t="s">
        <v>36</v>
      </c>
      <c r="C1767" s="33" t="s">
        <v>38</v>
      </c>
      <c r="D1767" s="33" t="s">
        <v>600</v>
      </c>
      <c r="E1767" s="33" t="s">
        <v>92</v>
      </c>
      <c r="F1767" s="34" t="s">
        <v>93</v>
      </c>
      <c r="G1767" s="17">
        <v>31210.5</v>
      </c>
      <c r="H1767" s="17">
        <v>0</v>
      </c>
      <c r="I1767" s="17">
        <v>0</v>
      </c>
      <c r="J1767" s="17"/>
      <c r="K1767" s="17"/>
      <c r="L1767" s="17"/>
      <c r="M1767" s="17">
        <f t="shared" si="6516"/>
        <v>31210.5</v>
      </c>
      <c r="N1767" s="17">
        <f t="shared" si="6517"/>
        <v>0</v>
      </c>
      <c r="O1767" s="17">
        <f t="shared" si="6518"/>
        <v>0</v>
      </c>
      <c r="P1767" s="17"/>
      <c r="Q1767" s="17"/>
      <c r="R1767" s="17"/>
      <c r="S1767" s="17"/>
      <c r="T1767" s="17"/>
      <c r="U1767" s="17"/>
      <c r="V1767" s="17"/>
      <c r="W1767" s="17"/>
      <c r="X1767" s="17"/>
      <c r="Y1767" s="17">
        <f t="shared" si="6510"/>
        <v>31210.5</v>
      </c>
      <c r="Z1767" s="17">
        <f t="shared" si="6511"/>
        <v>0</v>
      </c>
      <c r="AA1767" s="17">
        <f t="shared" si="6512"/>
        <v>0</v>
      </c>
      <c r="AB1767" s="17"/>
      <c r="AC1767" s="17"/>
      <c r="AD1767" s="17"/>
      <c r="AE1767" s="17">
        <f t="shared" si="6513"/>
        <v>31210.5</v>
      </c>
      <c r="AF1767" s="17">
        <f t="shared" si="6514"/>
        <v>0</v>
      </c>
      <c r="AG1767" s="17">
        <f t="shared" si="6515"/>
        <v>0</v>
      </c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>
        <f t="shared" si="6375"/>
        <v>31210.5</v>
      </c>
      <c r="AX1767" s="17">
        <f t="shared" si="6376"/>
        <v>0</v>
      </c>
      <c r="AY1767" s="17">
        <f t="shared" si="6377"/>
        <v>0</v>
      </c>
      <c r="AZ1767" s="17"/>
      <c r="BA1767" s="17">
        <f t="shared" si="6378"/>
        <v>31210.5</v>
      </c>
      <c r="BB1767" s="17">
        <f t="shared" si="6379"/>
        <v>0</v>
      </c>
      <c r="BC1767" s="17">
        <f t="shared" si="6380"/>
        <v>0</v>
      </c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>
        <f t="shared" si="6372"/>
        <v>31210.5</v>
      </c>
      <c r="BP1767" s="17">
        <f t="shared" si="6373"/>
        <v>0</v>
      </c>
      <c r="BQ1767" s="17">
        <f t="shared" si="6374"/>
        <v>0</v>
      </c>
      <c r="BR1767" s="17"/>
      <c r="BS1767" s="35"/>
      <c r="BT1767" s="35"/>
      <c r="BU1767" s="1"/>
      <c r="BV1767" s="1"/>
      <c r="BW1767" s="1"/>
      <c r="BX1767" s="1"/>
      <c r="BY1767" s="1"/>
      <c r="BZ1767" s="1"/>
      <c r="CA1767" s="1"/>
      <c r="CB1767" s="1"/>
    </row>
    <row r="1768" s="1" customFormat="1" ht="60">
      <c r="A1768" s="33" t="s">
        <v>590</v>
      </c>
      <c r="B1768" s="33" t="s">
        <v>36</v>
      </c>
      <c r="C1768" s="33" t="s">
        <v>38</v>
      </c>
      <c r="D1768" s="33" t="s">
        <v>602</v>
      </c>
      <c r="E1768" s="38"/>
      <c r="F1768" s="34" t="s">
        <v>603</v>
      </c>
      <c r="G1768" s="17">
        <f>G1769</f>
        <v>0</v>
      </c>
      <c r="H1768" s="17">
        <f>H1769</f>
        <v>32708.599999999999</v>
      </c>
      <c r="I1768" s="17">
        <f>I1769</f>
        <v>0</v>
      </c>
      <c r="J1768" s="17">
        <f>J1769</f>
        <v>0</v>
      </c>
      <c r="K1768" s="17">
        <f>K1769</f>
        <v>0</v>
      </c>
      <c r="L1768" s="17">
        <f>L1769</f>
        <v>0</v>
      </c>
      <c r="M1768" s="17">
        <f t="shared" si="6516"/>
        <v>0</v>
      </c>
      <c r="N1768" s="17">
        <f t="shared" si="6517"/>
        <v>32708.599999999999</v>
      </c>
      <c r="O1768" s="17">
        <f t="shared" si="6518"/>
        <v>0</v>
      </c>
      <c r="P1768" s="17">
        <f>P1769</f>
        <v>0</v>
      </c>
      <c r="Q1768" s="17">
        <f>Q1769</f>
        <v>0</v>
      </c>
      <c r="R1768" s="17">
        <f>R1769</f>
        <v>0</v>
      </c>
      <c r="S1768" s="17">
        <f>S1769</f>
        <v>0</v>
      </c>
      <c r="T1768" s="17">
        <f>T1769</f>
        <v>0</v>
      </c>
      <c r="U1768" s="17">
        <f>U1769</f>
        <v>0</v>
      </c>
      <c r="V1768" s="17">
        <f>V1769</f>
        <v>0</v>
      </c>
      <c r="W1768" s="17">
        <f>W1769</f>
        <v>0</v>
      </c>
      <c r="X1768" s="17">
        <f>X1769</f>
        <v>0</v>
      </c>
      <c r="Y1768" s="17">
        <f t="shared" si="6510"/>
        <v>0</v>
      </c>
      <c r="Z1768" s="17">
        <f t="shared" si="6511"/>
        <v>32708.599999999999</v>
      </c>
      <c r="AA1768" s="17">
        <f t="shared" si="6512"/>
        <v>0</v>
      </c>
      <c r="AB1768" s="17">
        <f>AB1769</f>
        <v>0</v>
      </c>
      <c r="AC1768" s="17">
        <f>AC1769</f>
        <v>0</v>
      </c>
      <c r="AD1768" s="17">
        <f>AD1769</f>
        <v>0</v>
      </c>
      <c r="AE1768" s="17">
        <f t="shared" si="6513"/>
        <v>0</v>
      </c>
      <c r="AF1768" s="17">
        <f t="shared" si="6514"/>
        <v>32708.599999999999</v>
      </c>
      <c r="AG1768" s="17">
        <f t="shared" si="6515"/>
        <v>0</v>
      </c>
      <c r="AH1768" s="17">
        <f>AH1769</f>
        <v>0</v>
      </c>
      <c r="AI1768" s="17">
        <f>AI1769</f>
        <v>0</v>
      </c>
      <c r="AJ1768" s="17">
        <f>AJ1769</f>
        <v>0</v>
      </c>
      <c r="AK1768" s="17">
        <f>AK1769</f>
        <v>0</v>
      </c>
      <c r="AL1768" s="17">
        <f>AL1769</f>
        <v>0</v>
      </c>
      <c r="AM1768" s="17">
        <f>AM1769</f>
        <v>0</v>
      </c>
      <c r="AN1768" s="17">
        <f>AN1769</f>
        <v>0</v>
      </c>
      <c r="AO1768" s="17">
        <f>AO1769</f>
        <v>0</v>
      </c>
      <c r="AP1768" s="17">
        <f>AP1769</f>
        <v>0</v>
      </c>
      <c r="AQ1768" s="17">
        <f>AQ1769</f>
        <v>0</v>
      </c>
      <c r="AR1768" s="17">
        <f>AR1769</f>
        <v>0</v>
      </c>
      <c r="AS1768" s="17">
        <f>AS1769</f>
        <v>0</v>
      </c>
      <c r="AT1768" s="17">
        <f>AT1769</f>
        <v>0</v>
      </c>
      <c r="AU1768" s="17">
        <f>AU1769</f>
        <v>0</v>
      </c>
      <c r="AV1768" s="17">
        <f>AV1769</f>
        <v>0</v>
      </c>
      <c r="AW1768" s="17">
        <f t="shared" si="6375"/>
        <v>0</v>
      </c>
      <c r="AX1768" s="17">
        <f t="shared" si="6376"/>
        <v>32708.599999999999</v>
      </c>
      <c r="AY1768" s="17">
        <f t="shared" si="6377"/>
        <v>0</v>
      </c>
      <c r="AZ1768" s="17">
        <f>AZ1769</f>
        <v>0</v>
      </c>
      <c r="BA1768" s="17">
        <f t="shared" si="6378"/>
        <v>0</v>
      </c>
      <c r="BB1768" s="17">
        <f t="shared" si="6379"/>
        <v>32708.599999999999</v>
      </c>
      <c r="BC1768" s="17">
        <f t="shared" si="6380"/>
        <v>0</v>
      </c>
      <c r="BD1768" s="17">
        <f>BD1769</f>
        <v>0</v>
      </c>
      <c r="BE1768" s="17">
        <f>BE1769</f>
        <v>0</v>
      </c>
      <c r="BF1768" s="17">
        <f>BF1769</f>
        <v>0</v>
      </c>
      <c r="BG1768" s="17">
        <f>BG1769</f>
        <v>0</v>
      </c>
      <c r="BH1768" s="17">
        <f>BH1769</f>
        <v>0</v>
      </c>
      <c r="BI1768" s="17">
        <f>BI1769</f>
        <v>0</v>
      </c>
      <c r="BJ1768" s="17">
        <f>BJ1769</f>
        <v>0</v>
      </c>
      <c r="BK1768" s="17">
        <f>BK1769</f>
        <v>0</v>
      </c>
      <c r="BL1768" s="17">
        <f>BL1769</f>
        <v>0</v>
      </c>
      <c r="BM1768" s="17">
        <f>BM1769</f>
        <v>0</v>
      </c>
      <c r="BN1768" s="17">
        <f>BN1769</f>
        <v>0</v>
      </c>
      <c r="BO1768" s="17">
        <f t="shared" si="6372"/>
        <v>0</v>
      </c>
      <c r="BP1768" s="17">
        <f t="shared" si="6373"/>
        <v>32708.599999999999</v>
      </c>
      <c r="BQ1768" s="17">
        <f t="shared" si="6374"/>
        <v>0</v>
      </c>
      <c r="BR1768" s="17">
        <f>BR1769</f>
        <v>0</v>
      </c>
      <c r="BS1768" s="35"/>
      <c r="BT1768" s="35"/>
      <c r="BU1768" s="1"/>
      <c r="BV1768" s="1"/>
      <c r="BW1768" s="1"/>
      <c r="BX1768" s="1"/>
      <c r="BY1768" s="1"/>
      <c r="BZ1768" s="1"/>
      <c r="CA1768" s="1"/>
      <c r="CB1768" s="1"/>
    </row>
    <row r="1769" s="1" customFormat="1" ht="30">
      <c r="A1769" s="33" t="s">
        <v>590</v>
      </c>
      <c r="B1769" s="33" t="s">
        <v>36</v>
      </c>
      <c r="C1769" s="33" t="s">
        <v>38</v>
      </c>
      <c r="D1769" s="33" t="s">
        <v>602</v>
      </c>
      <c r="E1769" s="33" t="s">
        <v>92</v>
      </c>
      <c r="F1769" s="34" t="s">
        <v>93</v>
      </c>
      <c r="G1769" s="17">
        <v>0</v>
      </c>
      <c r="H1769" s="17">
        <v>32708.599999999999</v>
      </c>
      <c r="I1769" s="17">
        <v>0</v>
      </c>
      <c r="J1769" s="17"/>
      <c r="K1769" s="17"/>
      <c r="L1769" s="17"/>
      <c r="M1769" s="17">
        <f t="shared" si="6516"/>
        <v>0</v>
      </c>
      <c r="N1769" s="17">
        <f t="shared" si="6517"/>
        <v>32708.599999999999</v>
      </c>
      <c r="O1769" s="17">
        <f t="shared" si="6518"/>
        <v>0</v>
      </c>
      <c r="P1769" s="17"/>
      <c r="Q1769" s="17"/>
      <c r="R1769" s="17"/>
      <c r="S1769" s="17"/>
      <c r="T1769" s="17"/>
      <c r="U1769" s="17"/>
      <c r="V1769" s="17"/>
      <c r="W1769" s="17"/>
      <c r="X1769" s="17"/>
      <c r="Y1769" s="17">
        <f t="shared" si="6510"/>
        <v>0</v>
      </c>
      <c r="Z1769" s="17">
        <f t="shared" si="6511"/>
        <v>32708.599999999999</v>
      </c>
      <c r="AA1769" s="17">
        <f t="shared" si="6512"/>
        <v>0</v>
      </c>
      <c r="AB1769" s="17"/>
      <c r="AC1769" s="17"/>
      <c r="AD1769" s="17"/>
      <c r="AE1769" s="17">
        <f t="shared" si="6513"/>
        <v>0</v>
      </c>
      <c r="AF1769" s="17">
        <f t="shared" si="6514"/>
        <v>32708.599999999999</v>
      </c>
      <c r="AG1769" s="17">
        <f t="shared" si="6515"/>
        <v>0</v>
      </c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>
        <f t="shared" si="6375"/>
        <v>0</v>
      </c>
      <c r="AX1769" s="17">
        <f t="shared" si="6376"/>
        <v>32708.599999999999</v>
      </c>
      <c r="AY1769" s="17">
        <f t="shared" si="6377"/>
        <v>0</v>
      </c>
      <c r="AZ1769" s="17"/>
      <c r="BA1769" s="17">
        <f t="shared" si="6378"/>
        <v>0</v>
      </c>
      <c r="BB1769" s="17">
        <f t="shared" si="6379"/>
        <v>32708.599999999999</v>
      </c>
      <c r="BC1769" s="17">
        <f t="shared" si="6380"/>
        <v>0</v>
      </c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>
        <f t="shared" si="6372"/>
        <v>0</v>
      </c>
      <c r="BP1769" s="17">
        <f t="shared" si="6373"/>
        <v>32708.599999999999</v>
      </c>
      <c r="BQ1769" s="17">
        <f t="shared" si="6374"/>
        <v>0</v>
      </c>
      <c r="BR1769" s="17"/>
      <c r="BS1769" s="35"/>
      <c r="BT1769" s="35"/>
      <c r="BU1769" s="1"/>
      <c r="BV1769" s="1"/>
      <c r="BW1769" s="1"/>
      <c r="BX1769" s="1"/>
      <c r="BY1769" s="1"/>
      <c r="BZ1769" s="1"/>
      <c r="CA1769" s="1"/>
      <c r="CB1769" s="1"/>
    </row>
    <row r="1770" s="1" customFormat="1" ht="30">
      <c r="A1770" s="33" t="s">
        <v>590</v>
      </c>
      <c r="B1770" s="33" t="s">
        <v>36</v>
      </c>
      <c r="C1770" s="33" t="s">
        <v>38</v>
      </c>
      <c r="D1770" s="33" t="s">
        <v>64</v>
      </c>
      <c r="E1770" s="38"/>
      <c r="F1770" s="34" t="s">
        <v>65</v>
      </c>
      <c r="G1770" s="17">
        <f>G1771</f>
        <v>200799.89999999999</v>
      </c>
      <c r="H1770" s="17">
        <f t="shared" ref="H1770:H1771" si="6611">H1771</f>
        <v>150</v>
      </c>
      <c r="I1770" s="17">
        <f>I1771</f>
        <v>150</v>
      </c>
      <c r="J1770" s="17">
        <f>J1771</f>
        <v>0</v>
      </c>
      <c r="K1770" s="17">
        <f>K1771</f>
        <v>0</v>
      </c>
      <c r="L1770" s="17">
        <f>L1771</f>
        <v>0</v>
      </c>
      <c r="M1770" s="17">
        <f t="shared" si="6516"/>
        <v>200799.89999999999</v>
      </c>
      <c r="N1770" s="17">
        <f t="shared" si="6517"/>
        <v>150</v>
      </c>
      <c r="O1770" s="17">
        <f t="shared" si="6518"/>
        <v>150</v>
      </c>
      <c r="P1770" s="17">
        <f>P1771</f>
        <v>0</v>
      </c>
      <c r="Q1770" s="17">
        <f>Q1771</f>
        <v>0</v>
      </c>
      <c r="R1770" s="17">
        <f>R1771</f>
        <v>0</v>
      </c>
      <c r="S1770" s="17">
        <f>S1771</f>
        <v>0</v>
      </c>
      <c r="T1770" s="17">
        <f>T1771</f>
        <v>0</v>
      </c>
      <c r="U1770" s="17">
        <f>U1771</f>
        <v>0</v>
      </c>
      <c r="V1770" s="17">
        <f>V1771</f>
        <v>0</v>
      </c>
      <c r="W1770" s="17">
        <f>W1771</f>
        <v>0</v>
      </c>
      <c r="X1770" s="17">
        <f>X1771</f>
        <v>0</v>
      </c>
      <c r="Y1770" s="17">
        <f t="shared" si="6510"/>
        <v>200799.89999999999</v>
      </c>
      <c r="Z1770" s="17">
        <f t="shared" si="6511"/>
        <v>150</v>
      </c>
      <c r="AA1770" s="17">
        <f t="shared" si="6512"/>
        <v>150</v>
      </c>
      <c r="AB1770" s="17">
        <f>AB1771</f>
        <v>0</v>
      </c>
      <c r="AC1770" s="17">
        <f>AC1771</f>
        <v>0</v>
      </c>
      <c r="AD1770" s="17">
        <f>AD1771</f>
        <v>0</v>
      </c>
      <c r="AE1770" s="17">
        <f t="shared" si="6513"/>
        <v>200799.89999999999</v>
      </c>
      <c r="AF1770" s="17">
        <f t="shared" si="6514"/>
        <v>150</v>
      </c>
      <c r="AG1770" s="17">
        <f t="shared" si="6515"/>
        <v>150</v>
      </c>
      <c r="AH1770" s="17">
        <f>AH1771</f>
        <v>0</v>
      </c>
      <c r="AI1770" s="17">
        <f>AI1771</f>
        <v>0</v>
      </c>
      <c r="AJ1770" s="17">
        <f>AJ1771</f>
        <v>0</v>
      </c>
      <c r="AK1770" s="17">
        <f>AK1771</f>
        <v>0</v>
      </c>
      <c r="AL1770" s="17">
        <f>AL1771</f>
        <v>0</v>
      </c>
      <c r="AM1770" s="17">
        <f>AM1771</f>
        <v>0</v>
      </c>
      <c r="AN1770" s="17">
        <f>AN1771</f>
        <v>0</v>
      </c>
      <c r="AO1770" s="17">
        <f>AO1771</f>
        <v>0</v>
      </c>
      <c r="AP1770" s="17">
        <f>AP1771</f>
        <v>0</v>
      </c>
      <c r="AQ1770" s="17">
        <f>AQ1771</f>
        <v>0</v>
      </c>
      <c r="AR1770" s="17">
        <f>AR1771</f>
        <v>0</v>
      </c>
      <c r="AS1770" s="17">
        <f>AS1771</f>
        <v>0</v>
      </c>
      <c r="AT1770" s="17">
        <f>AT1771</f>
        <v>0</v>
      </c>
      <c r="AU1770" s="17">
        <f>AU1771</f>
        <v>0</v>
      </c>
      <c r="AV1770" s="17">
        <f>AV1771</f>
        <v>0</v>
      </c>
      <c r="AW1770" s="17">
        <f t="shared" si="6375"/>
        <v>200799.89999999999</v>
      </c>
      <c r="AX1770" s="17">
        <f t="shared" si="6376"/>
        <v>150</v>
      </c>
      <c r="AY1770" s="17">
        <f t="shared" si="6377"/>
        <v>150</v>
      </c>
      <c r="AZ1770" s="17">
        <f>AZ1771</f>
        <v>0</v>
      </c>
      <c r="BA1770" s="17">
        <f t="shared" si="6378"/>
        <v>200799.89999999999</v>
      </c>
      <c r="BB1770" s="17">
        <f t="shared" si="6379"/>
        <v>150</v>
      </c>
      <c r="BC1770" s="17">
        <f t="shared" si="6380"/>
        <v>150</v>
      </c>
      <c r="BD1770" s="17">
        <f>BD1771</f>
        <v>0</v>
      </c>
      <c r="BE1770" s="17">
        <f>BE1771</f>
        <v>0</v>
      </c>
      <c r="BF1770" s="17">
        <f>BF1771</f>
        <v>0</v>
      </c>
      <c r="BG1770" s="17">
        <f>BG1771</f>
        <v>0</v>
      </c>
      <c r="BH1770" s="17">
        <f>BH1771</f>
        <v>0</v>
      </c>
      <c r="BI1770" s="17">
        <f>BI1771</f>
        <v>0</v>
      </c>
      <c r="BJ1770" s="17">
        <f>BJ1771</f>
        <v>0</v>
      </c>
      <c r="BK1770" s="17">
        <f>BK1771</f>
        <v>0</v>
      </c>
      <c r="BL1770" s="17">
        <f>BL1771</f>
        <v>0</v>
      </c>
      <c r="BM1770" s="17">
        <f>BM1771</f>
        <v>0</v>
      </c>
      <c r="BN1770" s="17">
        <f>BN1771</f>
        <v>0</v>
      </c>
      <c r="BO1770" s="17">
        <f t="shared" si="6372"/>
        <v>200799.89999999999</v>
      </c>
      <c r="BP1770" s="17">
        <f t="shared" si="6373"/>
        <v>150</v>
      </c>
      <c r="BQ1770" s="17">
        <f t="shared" si="6374"/>
        <v>150</v>
      </c>
      <c r="BR1770" s="17">
        <f>BR1771</f>
        <v>0</v>
      </c>
      <c r="BS1770" s="35"/>
      <c r="BT1770" s="35"/>
      <c r="BU1770" s="1"/>
      <c r="BV1770" s="1"/>
      <c r="BW1770" s="1"/>
      <c r="BX1770" s="1"/>
      <c r="BY1770" s="1"/>
      <c r="BZ1770" s="1"/>
      <c r="CA1770" s="1"/>
      <c r="CB1770" s="1"/>
    </row>
    <row r="1771" s="1" customFormat="1" ht="15">
      <c r="A1771" s="33" t="s">
        <v>590</v>
      </c>
      <c r="B1771" s="33" t="s">
        <v>36</v>
      </c>
      <c r="C1771" s="33" t="s">
        <v>38</v>
      </c>
      <c r="D1771" s="33" t="s">
        <v>66</v>
      </c>
      <c r="E1771" s="38"/>
      <c r="F1771" s="34" t="s">
        <v>67</v>
      </c>
      <c r="G1771" s="17">
        <f>G1772+G1774</f>
        <v>200799.89999999999</v>
      </c>
      <c r="H1771" s="17">
        <f>H1772+H1774</f>
        <v>150</v>
      </c>
      <c r="I1771" s="17">
        <f>I1772+I1774</f>
        <v>150</v>
      </c>
      <c r="J1771" s="17">
        <f>J1772+J1774</f>
        <v>0</v>
      </c>
      <c r="K1771" s="17">
        <f>K1772+K1774</f>
        <v>0</v>
      </c>
      <c r="L1771" s="17">
        <f>L1772+L1774</f>
        <v>0</v>
      </c>
      <c r="M1771" s="17">
        <f t="shared" si="6516"/>
        <v>200799.89999999999</v>
      </c>
      <c r="N1771" s="17">
        <f t="shared" si="6517"/>
        <v>150</v>
      </c>
      <c r="O1771" s="17">
        <f t="shared" si="6518"/>
        <v>150</v>
      </c>
      <c r="P1771" s="17">
        <f>P1772+P1774</f>
        <v>0</v>
      </c>
      <c r="Q1771" s="17">
        <f>Q1772+Q1774</f>
        <v>0</v>
      </c>
      <c r="R1771" s="17">
        <f>R1772+R1774</f>
        <v>0</v>
      </c>
      <c r="S1771" s="17">
        <f>S1772+S1774</f>
        <v>0</v>
      </c>
      <c r="T1771" s="17">
        <f>T1772+T1774</f>
        <v>0</v>
      </c>
      <c r="U1771" s="17">
        <f>U1772+U1774</f>
        <v>0</v>
      </c>
      <c r="V1771" s="17">
        <f>V1772+V1774</f>
        <v>0</v>
      </c>
      <c r="W1771" s="17">
        <f>W1772+W1774</f>
        <v>0</v>
      </c>
      <c r="X1771" s="17">
        <f>X1772+X1774</f>
        <v>0</v>
      </c>
      <c r="Y1771" s="17">
        <f t="shared" si="6510"/>
        <v>200799.89999999999</v>
      </c>
      <c r="Z1771" s="17">
        <f t="shared" si="6511"/>
        <v>150</v>
      </c>
      <c r="AA1771" s="17">
        <f t="shared" si="6512"/>
        <v>150</v>
      </c>
      <c r="AB1771" s="17">
        <f>AB1772+AB1774</f>
        <v>0</v>
      </c>
      <c r="AC1771" s="17">
        <f>AC1772+AC1774</f>
        <v>0</v>
      </c>
      <c r="AD1771" s="17">
        <f>AD1772+AD1774</f>
        <v>0</v>
      </c>
      <c r="AE1771" s="17">
        <f t="shared" si="6513"/>
        <v>200799.89999999999</v>
      </c>
      <c r="AF1771" s="17">
        <f t="shared" si="6514"/>
        <v>150</v>
      </c>
      <c r="AG1771" s="17">
        <f t="shared" si="6515"/>
        <v>150</v>
      </c>
      <c r="AH1771" s="17">
        <f>AH1772+AH1774</f>
        <v>0</v>
      </c>
      <c r="AI1771" s="17">
        <f>AI1772+AI1774</f>
        <v>0</v>
      </c>
      <c r="AJ1771" s="17">
        <f>AJ1772+AJ1774</f>
        <v>0</v>
      </c>
      <c r="AK1771" s="17">
        <f>AK1772+AK1774</f>
        <v>0</v>
      </c>
      <c r="AL1771" s="17">
        <f>AL1772+AL1774</f>
        <v>0</v>
      </c>
      <c r="AM1771" s="17">
        <f>AM1772+AM1774</f>
        <v>0</v>
      </c>
      <c r="AN1771" s="17">
        <f>AN1772+AN1774</f>
        <v>0</v>
      </c>
      <c r="AO1771" s="17">
        <f>AO1772+AO1774</f>
        <v>0</v>
      </c>
      <c r="AP1771" s="17">
        <f>AP1772+AP1774</f>
        <v>0</v>
      </c>
      <c r="AQ1771" s="17">
        <f>AQ1772+AQ1774</f>
        <v>0</v>
      </c>
      <c r="AR1771" s="17">
        <f>AR1772+AR1774</f>
        <v>0</v>
      </c>
      <c r="AS1771" s="17">
        <f>AS1772+AS1774</f>
        <v>0</v>
      </c>
      <c r="AT1771" s="17">
        <f>AT1772+AT1774</f>
        <v>0</v>
      </c>
      <c r="AU1771" s="17">
        <f>AU1772+AU1774</f>
        <v>0</v>
      </c>
      <c r="AV1771" s="17">
        <f>AV1772+AV1774</f>
        <v>0</v>
      </c>
      <c r="AW1771" s="17">
        <f t="shared" si="6375"/>
        <v>200799.89999999999</v>
      </c>
      <c r="AX1771" s="17">
        <f t="shared" si="6376"/>
        <v>150</v>
      </c>
      <c r="AY1771" s="17">
        <f t="shared" si="6377"/>
        <v>150</v>
      </c>
      <c r="AZ1771" s="17">
        <f>AZ1772+AZ1774</f>
        <v>0</v>
      </c>
      <c r="BA1771" s="17">
        <f t="shared" si="6378"/>
        <v>200799.89999999999</v>
      </c>
      <c r="BB1771" s="17">
        <f t="shared" si="6379"/>
        <v>150</v>
      </c>
      <c r="BC1771" s="17">
        <f t="shared" si="6380"/>
        <v>150</v>
      </c>
      <c r="BD1771" s="17">
        <f>BD1772+BD1774</f>
        <v>0</v>
      </c>
      <c r="BE1771" s="17">
        <f>BE1772+BE1774</f>
        <v>0</v>
      </c>
      <c r="BF1771" s="17">
        <f>BF1772+BF1774</f>
        <v>0</v>
      </c>
      <c r="BG1771" s="17">
        <f>BG1772+BG1774</f>
        <v>0</v>
      </c>
      <c r="BH1771" s="17">
        <f>BH1772+BH1774</f>
        <v>0</v>
      </c>
      <c r="BI1771" s="17">
        <f>BI1772+BI1774</f>
        <v>0</v>
      </c>
      <c r="BJ1771" s="17">
        <f>BJ1772+BJ1774</f>
        <v>0</v>
      </c>
      <c r="BK1771" s="17">
        <f>BK1772+BK1774</f>
        <v>0</v>
      </c>
      <c r="BL1771" s="17">
        <f>BL1772+BL1774</f>
        <v>0</v>
      </c>
      <c r="BM1771" s="17">
        <f>BM1772+BM1774</f>
        <v>0</v>
      </c>
      <c r="BN1771" s="17">
        <f>BN1772+BN1774</f>
        <v>0</v>
      </c>
      <c r="BO1771" s="17">
        <f t="shared" si="6372"/>
        <v>200799.89999999999</v>
      </c>
      <c r="BP1771" s="17">
        <f t="shared" si="6373"/>
        <v>150</v>
      </c>
      <c r="BQ1771" s="17">
        <f t="shared" si="6374"/>
        <v>150</v>
      </c>
      <c r="BR1771" s="17">
        <f>BR1772+BR1774</f>
        <v>0</v>
      </c>
      <c r="BS1771" s="35"/>
      <c r="BT1771" s="35"/>
      <c r="BU1771" s="1"/>
      <c r="BV1771" s="1"/>
      <c r="BW1771" s="1"/>
      <c r="BX1771" s="1"/>
      <c r="BY1771" s="1"/>
      <c r="BZ1771" s="1"/>
      <c r="CA1771" s="1"/>
      <c r="CB1771" s="1"/>
    </row>
    <row r="1772" s="1" customFormat="1" ht="30">
      <c r="A1772" s="33" t="s">
        <v>590</v>
      </c>
      <c r="B1772" s="33" t="s">
        <v>36</v>
      </c>
      <c r="C1772" s="33" t="s">
        <v>38</v>
      </c>
      <c r="D1772" s="15" t="s">
        <v>115</v>
      </c>
      <c r="E1772" s="38"/>
      <c r="F1772" s="34" t="s">
        <v>116</v>
      </c>
      <c r="G1772" s="17">
        <f>G1773</f>
        <v>150</v>
      </c>
      <c r="H1772" s="17">
        <f>H1773</f>
        <v>150</v>
      </c>
      <c r="I1772" s="17">
        <f>I1773</f>
        <v>150</v>
      </c>
      <c r="J1772" s="17">
        <f>J1773</f>
        <v>0</v>
      </c>
      <c r="K1772" s="17">
        <f>K1773</f>
        <v>0</v>
      </c>
      <c r="L1772" s="17">
        <f>L1773</f>
        <v>0</v>
      </c>
      <c r="M1772" s="17">
        <f t="shared" si="6516"/>
        <v>150</v>
      </c>
      <c r="N1772" s="17">
        <f t="shared" si="6517"/>
        <v>150</v>
      </c>
      <c r="O1772" s="17">
        <f t="shared" si="6518"/>
        <v>150</v>
      </c>
      <c r="P1772" s="17">
        <f>P1773</f>
        <v>0</v>
      </c>
      <c r="Q1772" s="17">
        <f>Q1773</f>
        <v>0</v>
      </c>
      <c r="R1772" s="17">
        <f>R1773</f>
        <v>0</v>
      </c>
      <c r="S1772" s="17">
        <f>S1773</f>
        <v>0</v>
      </c>
      <c r="T1772" s="17">
        <f>T1773</f>
        <v>0</v>
      </c>
      <c r="U1772" s="17">
        <f>U1773</f>
        <v>0</v>
      </c>
      <c r="V1772" s="17">
        <f>V1773</f>
        <v>0</v>
      </c>
      <c r="W1772" s="17">
        <f>W1773</f>
        <v>0</v>
      </c>
      <c r="X1772" s="17">
        <f>X1773</f>
        <v>0</v>
      </c>
      <c r="Y1772" s="17">
        <f t="shared" si="6510"/>
        <v>150</v>
      </c>
      <c r="Z1772" s="17">
        <f t="shared" si="6511"/>
        <v>150</v>
      </c>
      <c r="AA1772" s="17">
        <f t="shared" si="6512"/>
        <v>150</v>
      </c>
      <c r="AB1772" s="17">
        <f>AB1773</f>
        <v>0</v>
      </c>
      <c r="AC1772" s="17">
        <f>AC1773</f>
        <v>0</v>
      </c>
      <c r="AD1772" s="17">
        <f>AD1773</f>
        <v>0</v>
      </c>
      <c r="AE1772" s="17">
        <f t="shared" si="6513"/>
        <v>150</v>
      </c>
      <c r="AF1772" s="17">
        <f t="shared" si="6514"/>
        <v>150</v>
      </c>
      <c r="AG1772" s="17">
        <f t="shared" si="6515"/>
        <v>150</v>
      </c>
      <c r="AH1772" s="17">
        <f>AH1773</f>
        <v>0</v>
      </c>
      <c r="AI1772" s="17">
        <f>AI1773</f>
        <v>0</v>
      </c>
      <c r="AJ1772" s="17">
        <f>AJ1773</f>
        <v>0</v>
      </c>
      <c r="AK1772" s="17">
        <f>AK1773</f>
        <v>0</v>
      </c>
      <c r="AL1772" s="17">
        <f>AL1773</f>
        <v>0</v>
      </c>
      <c r="AM1772" s="17">
        <f>AM1773</f>
        <v>0</v>
      </c>
      <c r="AN1772" s="17">
        <f>AN1773</f>
        <v>0</v>
      </c>
      <c r="AO1772" s="17">
        <f>AO1773</f>
        <v>0</v>
      </c>
      <c r="AP1772" s="17">
        <f>AP1773</f>
        <v>0</v>
      </c>
      <c r="AQ1772" s="17">
        <f>AQ1773</f>
        <v>0</v>
      </c>
      <c r="AR1772" s="17">
        <f>AR1773</f>
        <v>0</v>
      </c>
      <c r="AS1772" s="17">
        <f>AS1773</f>
        <v>0</v>
      </c>
      <c r="AT1772" s="17">
        <f>AT1773</f>
        <v>0</v>
      </c>
      <c r="AU1772" s="17">
        <f>AU1773</f>
        <v>0</v>
      </c>
      <c r="AV1772" s="17">
        <f>AV1773</f>
        <v>0</v>
      </c>
      <c r="AW1772" s="17">
        <f t="shared" si="6375"/>
        <v>150</v>
      </c>
      <c r="AX1772" s="17">
        <f t="shared" si="6376"/>
        <v>150</v>
      </c>
      <c r="AY1772" s="17">
        <f t="shared" si="6377"/>
        <v>150</v>
      </c>
      <c r="AZ1772" s="17">
        <f>AZ1773</f>
        <v>0</v>
      </c>
      <c r="BA1772" s="17">
        <f t="shared" si="6378"/>
        <v>150</v>
      </c>
      <c r="BB1772" s="17">
        <f t="shared" si="6379"/>
        <v>150</v>
      </c>
      <c r="BC1772" s="17">
        <f t="shared" si="6380"/>
        <v>150</v>
      </c>
      <c r="BD1772" s="17">
        <f>BD1773</f>
        <v>0</v>
      </c>
      <c r="BE1772" s="17">
        <f>BE1773</f>
        <v>0</v>
      </c>
      <c r="BF1772" s="17">
        <f>BF1773</f>
        <v>0</v>
      </c>
      <c r="BG1772" s="17">
        <f>BG1773</f>
        <v>0</v>
      </c>
      <c r="BH1772" s="17">
        <f>BH1773</f>
        <v>0</v>
      </c>
      <c r="BI1772" s="17">
        <f>BI1773</f>
        <v>0</v>
      </c>
      <c r="BJ1772" s="17">
        <f>BJ1773</f>
        <v>0</v>
      </c>
      <c r="BK1772" s="17">
        <f>BK1773</f>
        <v>0</v>
      </c>
      <c r="BL1772" s="17">
        <f>BL1773</f>
        <v>0</v>
      </c>
      <c r="BM1772" s="17">
        <f>BM1773</f>
        <v>0</v>
      </c>
      <c r="BN1772" s="17">
        <f>BN1773</f>
        <v>0</v>
      </c>
      <c r="BO1772" s="17">
        <f t="shared" ref="BO1772:BO1835" si="6612">BA1772+BD1772+BE1772+BF1772+BG1772</f>
        <v>150</v>
      </c>
      <c r="BP1772" s="17">
        <f t="shared" ref="BP1772:BP1835" si="6613">BB1772+BH1772+BI1772+BJ1772+BK1772</f>
        <v>150</v>
      </c>
      <c r="BQ1772" s="17">
        <f t="shared" ref="BQ1772:BQ1835" si="6614">BC1772+BL1772+BM1772+BN1772</f>
        <v>150</v>
      </c>
      <c r="BR1772" s="17">
        <f>BR1773</f>
        <v>0</v>
      </c>
      <c r="BS1772" s="35"/>
      <c r="BT1772" s="35"/>
      <c r="BU1772" s="1"/>
      <c r="BV1772" s="1"/>
      <c r="BW1772" s="1"/>
      <c r="BX1772" s="1"/>
      <c r="BY1772" s="1"/>
      <c r="BZ1772" s="1"/>
      <c r="CA1772" s="1"/>
      <c r="CB1772" s="1"/>
    </row>
    <row r="1773" s="1" customFormat="1" ht="30">
      <c r="A1773" s="33" t="s">
        <v>590</v>
      </c>
      <c r="B1773" s="33" t="s">
        <v>36</v>
      </c>
      <c r="C1773" s="33" t="s">
        <v>38</v>
      </c>
      <c r="D1773" s="15" t="s">
        <v>115</v>
      </c>
      <c r="E1773" s="33" t="s">
        <v>48</v>
      </c>
      <c r="F1773" s="34" t="s">
        <v>49</v>
      </c>
      <c r="G1773" s="17">
        <v>150</v>
      </c>
      <c r="H1773" s="17">
        <v>150</v>
      </c>
      <c r="I1773" s="17">
        <v>150</v>
      </c>
      <c r="J1773" s="17"/>
      <c r="K1773" s="17"/>
      <c r="L1773" s="17"/>
      <c r="M1773" s="17">
        <f t="shared" si="6516"/>
        <v>150</v>
      </c>
      <c r="N1773" s="17">
        <f t="shared" si="6517"/>
        <v>150</v>
      </c>
      <c r="O1773" s="17">
        <f t="shared" si="6518"/>
        <v>150</v>
      </c>
      <c r="P1773" s="17"/>
      <c r="Q1773" s="17"/>
      <c r="R1773" s="17"/>
      <c r="S1773" s="17"/>
      <c r="T1773" s="17"/>
      <c r="U1773" s="17"/>
      <c r="V1773" s="17"/>
      <c r="W1773" s="17"/>
      <c r="X1773" s="17"/>
      <c r="Y1773" s="17">
        <f t="shared" si="6510"/>
        <v>150</v>
      </c>
      <c r="Z1773" s="17">
        <f t="shared" si="6511"/>
        <v>150</v>
      </c>
      <c r="AA1773" s="17">
        <f t="shared" si="6512"/>
        <v>150</v>
      </c>
      <c r="AB1773" s="17"/>
      <c r="AC1773" s="17"/>
      <c r="AD1773" s="17"/>
      <c r="AE1773" s="17">
        <f t="shared" si="6513"/>
        <v>150</v>
      </c>
      <c r="AF1773" s="17">
        <f t="shared" si="6514"/>
        <v>150</v>
      </c>
      <c r="AG1773" s="17">
        <f t="shared" si="6515"/>
        <v>150</v>
      </c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>
        <f t="shared" si="6375"/>
        <v>150</v>
      </c>
      <c r="AX1773" s="17">
        <f t="shared" si="6376"/>
        <v>150</v>
      </c>
      <c r="AY1773" s="17">
        <f t="shared" si="6377"/>
        <v>150</v>
      </c>
      <c r="AZ1773" s="17"/>
      <c r="BA1773" s="17">
        <f t="shared" si="6378"/>
        <v>150</v>
      </c>
      <c r="BB1773" s="17">
        <f t="shared" si="6379"/>
        <v>150</v>
      </c>
      <c r="BC1773" s="17">
        <f t="shared" si="6380"/>
        <v>150</v>
      </c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>
        <f t="shared" si="6612"/>
        <v>150</v>
      </c>
      <c r="BP1773" s="17">
        <f t="shared" si="6613"/>
        <v>150</v>
      </c>
      <c r="BQ1773" s="17">
        <f t="shared" si="6614"/>
        <v>150</v>
      </c>
      <c r="BR1773" s="17"/>
      <c r="BS1773" s="35"/>
      <c r="BT1773" s="35"/>
      <c r="BU1773" s="1"/>
      <c r="BV1773" s="1"/>
      <c r="BW1773" s="1"/>
      <c r="BX1773" s="1"/>
      <c r="BY1773" s="1"/>
      <c r="BZ1773" s="1"/>
      <c r="CA1773" s="1"/>
      <c r="CB1773" s="1"/>
    </row>
    <row r="1774" s="1" customFormat="1" ht="45">
      <c r="A1774" s="33" t="s">
        <v>590</v>
      </c>
      <c r="B1774" s="33" t="s">
        <v>36</v>
      </c>
      <c r="C1774" s="33" t="s">
        <v>38</v>
      </c>
      <c r="D1774" s="33" t="s">
        <v>604</v>
      </c>
      <c r="E1774" s="38"/>
      <c r="F1774" s="34" t="s">
        <v>605</v>
      </c>
      <c r="G1774" s="17">
        <f>G1775</f>
        <v>200649.89999999999</v>
      </c>
      <c r="H1774" s="17">
        <f>H1775</f>
        <v>0</v>
      </c>
      <c r="I1774" s="17">
        <f>I1775</f>
        <v>0</v>
      </c>
      <c r="J1774" s="17">
        <f>J1775</f>
        <v>0</v>
      </c>
      <c r="K1774" s="17">
        <f>K1775</f>
        <v>0</v>
      </c>
      <c r="L1774" s="17">
        <f>L1775</f>
        <v>0</v>
      </c>
      <c r="M1774" s="17">
        <f t="shared" si="6516"/>
        <v>200649.89999999999</v>
      </c>
      <c r="N1774" s="17">
        <f t="shared" si="6517"/>
        <v>0</v>
      </c>
      <c r="O1774" s="17">
        <f t="shared" si="6518"/>
        <v>0</v>
      </c>
      <c r="P1774" s="17">
        <f>P1775</f>
        <v>0</v>
      </c>
      <c r="Q1774" s="17">
        <f>Q1775</f>
        <v>0</v>
      </c>
      <c r="R1774" s="17">
        <f>R1775</f>
        <v>0</v>
      </c>
      <c r="S1774" s="17">
        <f>S1775</f>
        <v>0</v>
      </c>
      <c r="T1774" s="17">
        <f>T1775</f>
        <v>0</v>
      </c>
      <c r="U1774" s="17">
        <f>U1775</f>
        <v>0</v>
      </c>
      <c r="V1774" s="17">
        <f>V1775</f>
        <v>0</v>
      </c>
      <c r="W1774" s="17">
        <f>W1775</f>
        <v>0</v>
      </c>
      <c r="X1774" s="17">
        <f>X1775</f>
        <v>0</v>
      </c>
      <c r="Y1774" s="17">
        <f t="shared" si="6510"/>
        <v>200649.89999999999</v>
      </c>
      <c r="Z1774" s="17">
        <f t="shared" si="6511"/>
        <v>0</v>
      </c>
      <c r="AA1774" s="17">
        <f t="shared" si="6512"/>
        <v>0</v>
      </c>
      <c r="AB1774" s="17">
        <f>AB1775</f>
        <v>0</v>
      </c>
      <c r="AC1774" s="17">
        <f>AC1775</f>
        <v>0</v>
      </c>
      <c r="AD1774" s="17">
        <f>AD1775</f>
        <v>0</v>
      </c>
      <c r="AE1774" s="17">
        <f t="shared" si="6513"/>
        <v>200649.89999999999</v>
      </c>
      <c r="AF1774" s="17">
        <f t="shared" si="6514"/>
        <v>0</v>
      </c>
      <c r="AG1774" s="17">
        <f t="shared" si="6515"/>
        <v>0</v>
      </c>
      <c r="AH1774" s="17">
        <f>AH1775</f>
        <v>0</v>
      </c>
      <c r="AI1774" s="17">
        <f>AI1775</f>
        <v>0</v>
      </c>
      <c r="AJ1774" s="17">
        <f>AJ1775</f>
        <v>0</v>
      </c>
      <c r="AK1774" s="17">
        <f>AK1775</f>
        <v>0</v>
      </c>
      <c r="AL1774" s="17">
        <f>AL1775</f>
        <v>0</v>
      </c>
      <c r="AM1774" s="17">
        <f>AM1775</f>
        <v>0</v>
      </c>
      <c r="AN1774" s="17">
        <f>AN1775</f>
        <v>0</v>
      </c>
      <c r="AO1774" s="17">
        <f>AO1775</f>
        <v>0</v>
      </c>
      <c r="AP1774" s="17">
        <f>AP1775</f>
        <v>0</v>
      </c>
      <c r="AQ1774" s="17">
        <f>AQ1775</f>
        <v>0</v>
      </c>
      <c r="AR1774" s="17">
        <f>AR1775</f>
        <v>0</v>
      </c>
      <c r="AS1774" s="17">
        <f>AS1775</f>
        <v>0</v>
      </c>
      <c r="AT1774" s="17">
        <f>AT1775</f>
        <v>0</v>
      </c>
      <c r="AU1774" s="17">
        <f>AU1775</f>
        <v>0</v>
      </c>
      <c r="AV1774" s="17">
        <f>AV1775</f>
        <v>0</v>
      </c>
      <c r="AW1774" s="17">
        <f t="shared" si="6375"/>
        <v>200649.89999999999</v>
      </c>
      <c r="AX1774" s="17">
        <f t="shared" si="6376"/>
        <v>0</v>
      </c>
      <c r="AY1774" s="17">
        <f t="shared" si="6377"/>
        <v>0</v>
      </c>
      <c r="AZ1774" s="17">
        <f>AZ1775</f>
        <v>0</v>
      </c>
      <c r="BA1774" s="17">
        <f t="shared" si="6378"/>
        <v>200649.89999999999</v>
      </c>
      <c r="BB1774" s="17">
        <f t="shared" si="6379"/>
        <v>0</v>
      </c>
      <c r="BC1774" s="17">
        <f t="shared" si="6380"/>
        <v>0</v>
      </c>
      <c r="BD1774" s="17">
        <f>BD1775</f>
        <v>0</v>
      </c>
      <c r="BE1774" s="17">
        <f>BE1775</f>
        <v>0</v>
      </c>
      <c r="BF1774" s="17">
        <f>BF1775</f>
        <v>0</v>
      </c>
      <c r="BG1774" s="17">
        <f>BG1775</f>
        <v>0</v>
      </c>
      <c r="BH1774" s="17">
        <f>BH1775</f>
        <v>0</v>
      </c>
      <c r="BI1774" s="17">
        <f>BI1775</f>
        <v>0</v>
      </c>
      <c r="BJ1774" s="17">
        <f>BJ1775</f>
        <v>0</v>
      </c>
      <c r="BK1774" s="17">
        <f>BK1775</f>
        <v>0</v>
      </c>
      <c r="BL1774" s="17">
        <f>BL1775</f>
        <v>0</v>
      </c>
      <c r="BM1774" s="17">
        <f>BM1775</f>
        <v>0</v>
      </c>
      <c r="BN1774" s="17">
        <f>BN1775</f>
        <v>0</v>
      </c>
      <c r="BO1774" s="17">
        <f t="shared" si="6612"/>
        <v>200649.89999999999</v>
      </c>
      <c r="BP1774" s="17">
        <f t="shared" si="6613"/>
        <v>0</v>
      </c>
      <c r="BQ1774" s="17">
        <f t="shared" si="6614"/>
        <v>0</v>
      </c>
      <c r="BR1774" s="17">
        <f>BR1775</f>
        <v>0</v>
      </c>
      <c r="BS1774" s="35"/>
      <c r="BT1774" s="35"/>
      <c r="BU1774" s="1"/>
      <c r="BV1774" s="1"/>
      <c r="BW1774" s="1"/>
      <c r="BX1774" s="1"/>
      <c r="BY1774" s="1"/>
      <c r="BZ1774" s="1"/>
      <c r="CA1774" s="1"/>
      <c r="CB1774" s="1"/>
    </row>
    <row r="1775" s="1" customFormat="1" ht="30">
      <c r="A1775" s="33" t="s">
        <v>590</v>
      </c>
      <c r="B1775" s="33" t="s">
        <v>36</v>
      </c>
      <c r="C1775" s="33" t="s">
        <v>38</v>
      </c>
      <c r="D1775" s="33" t="s">
        <v>604</v>
      </c>
      <c r="E1775" s="33" t="s">
        <v>48</v>
      </c>
      <c r="F1775" s="34" t="s">
        <v>49</v>
      </c>
      <c r="G1775" s="17">
        <v>200649.89999999999</v>
      </c>
      <c r="H1775" s="17">
        <v>0</v>
      </c>
      <c r="I1775" s="17">
        <v>0</v>
      </c>
      <c r="J1775" s="17"/>
      <c r="K1775" s="17"/>
      <c r="L1775" s="17"/>
      <c r="M1775" s="17">
        <f t="shared" si="6516"/>
        <v>200649.89999999999</v>
      </c>
      <c r="N1775" s="17">
        <f t="shared" si="6517"/>
        <v>0</v>
      </c>
      <c r="O1775" s="17">
        <f t="shared" si="6518"/>
        <v>0</v>
      </c>
      <c r="P1775" s="17"/>
      <c r="Q1775" s="17"/>
      <c r="R1775" s="17"/>
      <c r="S1775" s="17"/>
      <c r="T1775" s="17"/>
      <c r="U1775" s="17"/>
      <c r="V1775" s="17"/>
      <c r="W1775" s="17"/>
      <c r="X1775" s="17"/>
      <c r="Y1775" s="17">
        <f t="shared" si="6510"/>
        <v>200649.89999999999</v>
      </c>
      <c r="Z1775" s="17">
        <f t="shared" si="6511"/>
        <v>0</v>
      </c>
      <c r="AA1775" s="17">
        <f t="shared" si="6512"/>
        <v>0</v>
      </c>
      <c r="AB1775" s="17"/>
      <c r="AC1775" s="17"/>
      <c r="AD1775" s="17"/>
      <c r="AE1775" s="17">
        <f t="shared" si="6513"/>
        <v>200649.89999999999</v>
      </c>
      <c r="AF1775" s="17">
        <f t="shared" si="6514"/>
        <v>0</v>
      </c>
      <c r="AG1775" s="17">
        <f t="shared" si="6515"/>
        <v>0</v>
      </c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>
        <f t="shared" si="6375"/>
        <v>200649.89999999999</v>
      </c>
      <c r="AX1775" s="17">
        <f t="shared" si="6376"/>
        <v>0</v>
      </c>
      <c r="AY1775" s="17">
        <f t="shared" si="6377"/>
        <v>0</v>
      </c>
      <c r="AZ1775" s="17"/>
      <c r="BA1775" s="17">
        <f t="shared" si="6378"/>
        <v>200649.89999999999</v>
      </c>
      <c r="BB1775" s="17">
        <f t="shared" si="6379"/>
        <v>0</v>
      </c>
      <c r="BC1775" s="17">
        <f t="shared" si="6380"/>
        <v>0</v>
      </c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>
        <f t="shared" si="6612"/>
        <v>200649.89999999999</v>
      </c>
      <c r="BP1775" s="17">
        <f t="shared" si="6613"/>
        <v>0</v>
      </c>
      <c r="BQ1775" s="17">
        <f t="shared" si="6614"/>
        <v>0</v>
      </c>
      <c r="BR1775" s="17"/>
      <c r="BS1775" s="35"/>
      <c r="BT1775" s="35"/>
      <c r="BU1775" s="1"/>
      <c r="BV1775" s="1"/>
      <c r="BW1775" s="1"/>
      <c r="BX1775" s="1"/>
      <c r="BY1775" s="1"/>
      <c r="BZ1775" s="1"/>
      <c r="CA1775" s="1"/>
      <c r="CB1775" s="1"/>
    </row>
    <row r="1776" s="1" customFormat="1" ht="30">
      <c r="A1776" s="33" t="s">
        <v>590</v>
      </c>
      <c r="B1776" s="33" t="s">
        <v>36</v>
      </c>
      <c r="C1776" s="33" t="s">
        <v>38</v>
      </c>
      <c r="D1776" s="33" t="s">
        <v>98</v>
      </c>
      <c r="E1776" s="38"/>
      <c r="F1776" s="34" t="s">
        <v>99</v>
      </c>
      <c r="G1776" s="17">
        <f t="shared" ref="G1776:G1777" si="6615">G1777</f>
        <v>21526.900000000001</v>
      </c>
      <c r="H1776" s="17">
        <f t="shared" ref="H1776:H1777" si="6616">H1777</f>
        <v>22150.699999999997</v>
      </c>
      <c r="I1776" s="17">
        <f t="shared" ref="I1776:I1777" si="6617">I1777</f>
        <v>22150.699999999997</v>
      </c>
      <c r="J1776" s="17">
        <f t="shared" ref="J1776:J1777" si="6618">J1777</f>
        <v>0</v>
      </c>
      <c r="K1776" s="17">
        <f t="shared" ref="K1776:K1777" si="6619">K1777</f>
        <v>0</v>
      </c>
      <c r="L1776" s="17">
        <f t="shared" ref="L1776:L1777" si="6620">L1777</f>
        <v>0</v>
      </c>
      <c r="M1776" s="17">
        <f t="shared" si="6516"/>
        <v>21526.900000000001</v>
      </c>
      <c r="N1776" s="17">
        <f t="shared" si="6517"/>
        <v>22150.699999999997</v>
      </c>
      <c r="O1776" s="17">
        <f t="shared" si="6518"/>
        <v>22150.699999999997</v>
      </c>
      <c r="P1776" s="17">
        <f t="shared" ref="P1776:P1777" si="6621">P1777</f>
        <v>3017.3000000000002</v>
      </c>
      <c r="Q1776" s="17">
        <f t="shared" ref="Q1776:Q1777" si="6622">Q1777</f>
        <v>0</v>
      </c>
      <c r="R1776" s="17">
        <f t="shared" ref="R1776:R1777" si="6623">R1777</f>
        <v>0</v>
      </c>
      <c r="S1776" s="17">
        <f t="shared" ref="S1776:S1777" si="6624">S1777</f>
        <v>0</v>
      </c>
      <c r="T1776" s="17">
        <f t="shared" ref="T1776:T1777" si="6625">T1777</f>
        <v>3678.5999999999999</v>
      </c>
      <c r="U1776" s="17">
        <f t="shared" ref="U1776:U1777" si="6626">U1777</f>
        <v>0</v>
      </c>
      <c r="V1776" s="17">
        <f t="shared" ref="V1776:V1777" si="6627">V1777</f>
        <v>3678.5999999999999</v>
      </c>
      <c r="W1776" s="17">
        <f t="shared" ref="W1776:W1777" si="6628">W1777</f>
        <v>0</v>
      </c>
      <c r="X1776" s="17">
        <f t="shared" ref="X1776:X1777" si="6629">X1777</f>
        <v>0</v>
      </c>
      <c r="Y1776" s="17">
        <f t="shared" si="6510"/>
        <v>24544.200000000001</v>
      </c>
      <c r="Z1776" s="17">
        <f t="shared" si="6511"/>
        <v>25829.299999999996</v>
      </c>
      <c r="AA1776" s="17">
        <f t="shared" si="6512"/>
        <v>25829.299999999996</v>
      </c>
      <c r="AB1776" s="17">
        <f t="shared" ref="AB1776:AB1777" si="6630">AB1777</f>
        <v>0</v>
      </c>
      <c r="AC1776" s="17">
        <f t="shared" ref="AC1776:AC1777" si="6631">AC1777</f>
        <v>0</v>
      </c>
      <c r="AD1776" s="17">
        <f t="shared" ref="AD1776:AD1777" si="6632">AD1777</f>
        <v>0</v>
      </c>
      <c r="AE1776" s="17">
        <f t="shared" si="6513"/>
        <v>24544.200000000001</v>
      </c>
      <c r="AF1776" s="17">
        <f t="shared" si="6514"/>
        <v>25829.299999999996</v>
      </c>
      <c r="AG1776" s="17">
        <f t="shared" si="6515"/>
        <v>25829.299999999996</v>
      </c>
      <c r="AH1776" s="17">
        <f t="shared" ref="AH1776:AH1777" si="6633">AH1777</f>
        <v>0</v>
      </c>
      <c r="AI1776" s="17">
        <f t="shared" ref="AI1776:AI1777" si="6634">AI1777</f>
        <v>0</v>
      </c>
      <c r="AJ1776" s="17">
        <f t="shared" ref="AJ1776:AJ1777" si="6635">AJ1777</f>
        <v>0</v>
      </c>
      <c r="AK1776" s="17">
        <f t="shared" ref="AK1776:AK1777" si="6636">AK1777</f>
        <v>0</v>
      </c>
      <c r="AL1776" s="17">
        <f t="shared" ref="AL1776:AL1777" si="6637">AL1777</f>
        <v>0</v>
      </c>
      <c r="AM1776" s="17">
        <f t="shared" ref="AM1776:AM1777" si="6638">AM1777</f>
        <v>0</v>
      </c>
      <c r="AN1776" s="17">
        <f t="shared" ref="AN1776:AN1777" si="6639">AN1777</f>
        <v>0</v>
      </c>
      <c r="AO1776" s="17">
        <f t="shared" ref="AO1776:AO1777" si="6640">AO1777</f>
        <v>0</v>
      </c>
      <c r="AP1776" s="17">
        <f t="shared" ref="AP1776:AP1777" si="6641">AP1777</f>
        <v>0</v>
      </c>
      <c r="AQ1776" s="17">
        <f t="shared" ref="AQ1776:AQ1777" si="6642">AQ1777</f>
        <v>0</v>
      </c>
      <c r="AR1776" s="17">
        <f t="shared" ref="AR1776:AR1777" si="6643">AR1777</f>
        <v>0</v>
      </c>
      <c r="AS1776" s="17">
        <f t="shared" ref="AS1776:AS1777" si="6644">AS1777</f>
        <v>0</v>
      </c>
      <c r="AT1776" s="17">
        <f t="shared" ref="AT1776:AT1777" si="6645">AT1777</f>
        <v>0</v>
      </c>
      <c r="AU1776" s="17">
        <f t="shared" ref="AU1776:AU1777" si="6646">AU1777</f>
        <v>0</v>
      </c>
      <c r="AV1776" s="17">
        <f t="shared" ref="AV1776:AV1777" si="6647">AV1777</f>
        <v>0</v>
      </c>
      <c r="AW1776" s="17">
        <f t="shared" si="6375"/>
        <v>24544.200000000001</v>
      </c>
      <c r="AX1776" s="17">
        <f t="shared" si="6376"/>
        <v>25829.299999999996</v>
      </c>
      <c r="AY1776" s="17">
        <f t="shared" si="6377"/>
        <v>25829.299999999996</v>
      </c>
      <c r="AZ1776" s="17">
        <f t="shared" ref="AZ1776:AZ1777" si="6648">AZ1777</f>
        <v>0</v>
      </c>
      <c r="BA1776" s="17">
        <f t="shared" si="6378"/>
        <v>24544.200000000001</v>
      </c>
      <c r="BB1776" s="17">
        <f t="shared" si="6379"/>
        <v>25829.299999999996</v>
      </c>
      <c r="BC1776" s="17">
        <f t="shared" si="6380"/>
        <v>25829.299999999996</v>
      </c>
      <c r="BD1776" s="17">
        <f t="shared" ref="BD1776:BD1777" si="6649">BD1777</f>
        <v>0</v>
      </c>
      <c r="BE1776" s="17">
        <f t="shared" ref="BE1776:BE1777" si="6650">BE1777</f>
        <v>0</v>
      </c>
      <c r="BF1776" s="17">
        <f t="shared" ref="BF1776:BF1777" si="6651">BF1777</f>
        <v>0</v>
      </c>
      <c r="BG1776" s="17">
        <f t="shared" ref="BG1776:BG1777" si="6652">BG1777</f>
        <v>0</v>
      </c>
      <c r="BH1776" s="17">
        <f t="shared" ref="BH1776:BH1777" si="6653">BH1777</f>
        <v>0</v>
      </c>
      <c r="BI1776" s="17">
        <f t="shared" ref="BI1776:BI1777" si="6654">BI1777</f>
        <v>0</v>
      </c>
      <c r="BJ1776" s="17">
        <f t="shared" ref="BJ1776:BJ1777" si="6655">BJ1777</f>
        <v>0</v>
      </c>
      <c r="BK1776" s="17">
        <f t="shared" ref="BK1776:BK1777" si="6656">BK1777</f>
        <v>0</v>
      </c>
      <c r="BL1776" s="17">
        <f t="shared" ref="BL1776:BL1777" si="6657">BL1777</f>
        <v>0</v>
      </c>
      <c r="BM1776" s="17">
        <f t="shared" ref="BM1776:BM1777" si="6658">BM1777</f>
        <v>0</v>
      </c>
      <c r="BN1776" s="17">
        <f t="shared" ref="BN1776:BN1777" si="6659">BN1777</f>
        <v>0</v>
      </c>
      <c r="BO1776" s="17">
        <f t="shared" si="6612"/>
        <v>24544.200000000001</v>
      </c>
      <c r="BP1776" s="17">
        <f t="shared" si="6613"/>
        <v>25829.299999999996</v>
      </c>
      <c r="BQ1776" s="17">
        <f t="shared" si="6614"/>
        <v>25829.299999999996</v>
      </c>
      <c r="BR1776" s="17">
        <f t="shared" ref="BR1776:BR1777" si="6660">BR1777</f>
        <v>0</v>
      </c>
      <c r="BS1776" s="35"/>
      <c r="BT1776" s="35"/>
      <c r="BU1776" s="1"/>
      <c r="BV1776" s="1"/>
      <c r="BW1776" s="1"/>
      <c r="BX1776" s="1"/>
      <c r="BY1776" s="1"/>
      <c r="BZ1776" s="1"/>
      <c r="CA1776" s="1"/>
      <c r="CB1776" s="1"/>
    </row>
    <row r="1777" s="1" customFormat="1" ht="30">
      <c r="A1777" s="33" t="s">
        <v>590</v>
      </c>
      <c r="B1777" s="33" t="s">
        <v>36</v>
      </c>
      <c r="C1777" s="33" t="s">
        <v>38</v>
      </c>
      <c r="D1777" s="33" t="s">
        <v>100</v>
      </c>
      <c r="E1777" s="38"/>
      <c r="F1777" s="34" t="s">
        <v>101</v>
      </c>
      <c r="G1777" s="17">
        <f t="shared" si="6615"/>
        <v>21526.900000000001</v>
      </c>
      <c r="H1777" s="17">
        <f t="shared" si="6616"/>
        <v>22150.699999999997</v>
      </c>
      <c r="I1777" s="17">
        <f t="shared" si="6617"/>
        <v>22150.699999999997</v>
      </c>
      <c r="J1777" s="17">
        <f t="shared" si="6618"/>
        <v>0</v>
      </c>
      <c r="K1777" s="17">
        <f t="shared" si="6619"/>
        <v>0</v>
      </c>
      <c r="L1777" s="17">
        <f t="shared" si="6620"/>
        <v>0</v>
      </c>
      <c r="M1777" s="17">
        <f t="shared" si="6516"/>
        <v>21526.900000000001</v>
      </c>
      <c r="N1777" s="17">
        <f t="shared" si="6517"/>
        <v>22150.699999999997</v>
      </c>
      <c r="O1777" s="17">
        <f t="shared" si="6518"/>
        <v>22150.699999999997</v>
      </c>
      <c r="P1777" s="17">
        <f t="shared" si="6621"/>
        <v>3017.3000000000002</v>
      </c>
      <c r="Q1777" s="17">
        <f t="shared" si="6622"/>
        <v>0</v>
      </c>
      <c r="R1777" s="17">
        <f t="shared" si="6623"/>
        <v>0</v>
      </c>
      <c r="S1777" s="17">
        <f t="shared" si="6624"/>
        <v>0</v>
      </c>
      <c r="T1777" s="17">
        <f t="shared" si="6625"/>
        <v>3678.5999999999999</v>
      </c>
      <c r="U1777" s="17">
        <f t="shared" si="6626"/>
        <v>0</v>
      </c>
      <c r="V1777" s="17">
        <f t="shared" si="6627"/>
        <v>3678.5999999999999</v>
      </c>
      <c r="W1777" s="17">
        <f t="shared" si="6628"/>
        <v>0</v>
      </c>
      <c r="X1777" s="17">
        <f t="shared" si="6629"/>
        <v>0</v>
      </c>
      <c r="Y1777" s="17">
        <f t="shared" si="6510"/>
        <v>24544.200000000001</v>
      </c>
      <c r="Z1777" s="17">
        <f t="shared" si="6511"/>
        <v>25829.299999999996</v>
      </c>
      <c r="AA1777" s="17">
        <f t="shared" si="6512"/>
        <v>25829.299999999996</v>
      </c>
      <c r="AB1777" s="17">
        <f t="shared" si="6630"/>
        <v>0</v>
      </c>
      <c r="AC1777" s="17">
        <f t="shared" si="6631"/>
        <v>0</v>
      </c>
      <c r="AD1777" s="17">
        <f t="shared" si="6632"/>
        <v>0</v>
      </c>
      <c r="AE1777" s="17">
        <f t="shared" si="6513"/>
        <v>24544.200000000001</v>
      </c>
      <c r="AF1777" s="17">
        <f t="shared" si="6514"/>
        <v>25829.299999999996</v>
      </c>
      <c r="AG1777" s="17">
        <f t="shared" si="6515"/>
        <v>25829.299999999996</v>
      </c>
      <c r="AH1777" s="17">
        <f t="shared" si="6633"/>
        <v>0</v>
      </c>
      <c r="AI1777" s="17">
        <f t="shared" si="6634"/>
        <v>0</v>
      </c>
      <c r="AJ1777" s="17">
        <f t="shared" si="6635"/>
        <v>0</v>
      </c>
      <c r="AK1777" s="17">
        <f t="shared" si="6636"/>
        <v>0</v>
      </c>
      <c r="AL1777" s="17">
        <f t="shared" si="6637"/>
        <v>0</v>
      </c>
      <c r="AM1777" s="17">
        <f t="shared" si="6638"/>
        <v>0</v>
      </c>
      <c r="AN1777" s="17">
        <f t="shared" si="6639"/>
        <v>0</v>
      </c>
      <c r="AO1777" s="17">
        <f t="shared" si="6640"/>
        <v>0</v>
      </c>
      <c r="AP1777" s="17">
        <f t="shared" si="6641"/>
        <v>0</v>
      </c>
      <c r="AQ1777" s="17">
        <f t="shared" si="6642"/>
        <v>0</v>
      </c>
      <c r="AR1777" s="17">
        <f t="shared" si="6643"/>
        <v>0</v>
      </c>
      <c r="AS1777" s="17">
        <f t="shared" si="6644"/>
        <v>0</v>
      </c>
      <c r="AT1777" s="17">
        <f t="shared" si="6645"/>
        <v>0</v>
      </c>
      <c r="AU1777" s="17">
        <f t="shared" si="6646"/>
        <v>0</v>
      </c>
      <c r="AV1777" s="17">
        <f t="shared" si="6647"/>
        <v>0</v>
      </c>
      <c r="AW1777" s="17">
        <f t="shared" si="6375"/>
        <v>24544.200000000001</v>
      </c>
      <c r="AX1777" s="17">
        <f t="shared" si="6376"/>
        <v>25829.299999999996</v>
      </c>
      <c r="AY1777" s="17">
        <f t="shared" si="6377"/>
        <v>25829.299999999996</v>
      </c>
      <c r="AZ1777" s="17">
        <f t="shared" si="6648"/>
        <v>0</v>
      </c>
      <c r="BA1777" s="17">
        <f t="shared" si="6378"/>
        <v>24544.200000000001</v>
      </c>
      <c r="BB1777" s="17">
        <f t="shared" si="6379"/>
        <v>25829.299999999996</v>
      </c>
      <c r="BC1777" s="17">
        <f t="shared" si="6380"/>
        <v>25829.299999999996</v>
      </c>
      <c r="BD1777" s="17">
        <f t="shared" si="6649"/>
        <v>0</v>
      </c>
      <c r="BE1777" s="17">
        <f t="shared" si="6650"/>
        <v>0</v>
      </c>
      <c r="BF1777" s="17">
        <f t="shared" si="6651"/>
        <v>0</v>
      </c>
      <c r="BG1777" s="17">
        <f t="shared" si="6652"/>
        <v>0</v>
      </c>
      <c r="BH1777" s="17">
        <f t="shared" si="6653"/>
        <v>0</v>
      </c>
      <c r="BI1777" s="17">
        <f t="shared" si="6654"/>
        <v>0</v>
      </c>
      <c r="BJ1777" s="17">
        <f t="shared" si="6655"/>
        <v>0</v>
      </c>
      <c r="BK1777" s="17">
        <f t="shared" si="6656"/>
        <v>0</v>
      </c>
      <c r="BL1777" s="17">
        <f t="shared" si="6657"/>
        <v>0</v>
      </c>
      <c r="BM1777" s="17">
        <f t="shared" si="6658"/>
        <v>0</v>
      </c>
      <c r="BN1777" s="17">
        <f t="shared" si="6659"/>
        <v>0</v>
      </c>
      <c r="BO1777" s="17">
        <f t="shared" si="6612"/>
        <v>24544.200000000001</v>
      </c>
      <c r="BP1777" s="17">
        <f t="shared" si="6613"/>
        <v>25829.299999999996</v>
      </c>
      <c r="BQ1777" s="17">
        <f t="shared" si="6614"/>
        <v>25829.299999999996</v>
      </c>
      <c r="BR1777" s="17">
        <f t="shared" si="6660"/>
        <v>0</v>
      </c>
      <c r="BS1777" s="35"/>
      <c r="BT1777" s="35"/>
      <c r="BU1777" s="1"/>
      <c r="BV1777" s="1"/>
      <c r="BW1777" s="1"/>
      <c r="BX1777" s="1"/>
      <c r="BY1777" s="1"/>
      <c r="BZ1777" s="1"/>
      <c r="CA1777" s="1"/>
      <c r="CB1777" s="1"/>
    </row>
    <row r="1778" s="1" customFormat="1" ht="15">
      <c r="A1778" s="33" t="s">
        <v>590</v>
      </c>
      <c r="B1778" s="33" t="s">
        <v>36</v>
      </c>
      <c r="C1778" s="33" t="s">
        <v>38</v>
      </c>
      <c r="D1778" s="33" t="s">
        <v>102</v>
      </c>
      <c r="E1778" s="38"/>
      <c r="F1778" s="34" t="s">
        <v>59</v>
      </c>
      <c r="G1778" s="17">
        <f>G1779+G1780</f>
        <v>21526.900000000001</v>
      </c>
      <c r="H1778" s="17">
        <f>H1779+H1780</f>
        <v>22150.699999999997</v>
      </c>
      <c r="I1778" s="17">
        <f>I1779+I1780</f>
        <v>22150.699999999997</v>
      </c>
      <c r="J1778" s="17">
        <f>J1779+J1780</f>
        <v>0</v>
      </c>
      <c r="K1778" s="17">
        <f>K1779+K1780</f>
        <v>0</v>
      </c>
      <c r="L1778" s="17">
        <f>L1779+L1780</f>
        <v>0</v>
      </c>
      <c r="M1778" s="17">
        <f t="shared" si="6516"/>
        <v>21526.900000000001</v>
      </c>
      <c r="N1778" s="17">
        <f t="shared" si="6517"/>
        <v>22150.699999999997</v>
      </c>
      <c r="O1778" s="17">
        <f t="shared" si="6518"/>
        <v>22150.699999999997</v>
      </c>
      <c r="P1778" s="17">
        <f>P1779+P1780</f>
        <v>3017.3000000000002</v>
      </c>
      <c r="Q1778" s="17">
        <f>Q1779+Q1780</f>
        <v>0</v>
      </c>
      <c r="R1778" s="17">
        <f>R1779+R1780</f>
        <v>0</v>
      </c>
      <c r="S1778" s="17">
        <f>S1779+S1780</f>
        <v>0</v>
      </c>
      <c r="T1778" s="17">
        <f>T1779+T1780</f>
        <v>3678.5999999999999</v>
      </c>
      <c r="U1778" s="17">
        <f>U1779+U1780</f>
        <v>0</v>
      </c>
      <c r="V1778" s="17">
        <f>V1779+V1780</f>
        <v>3678.5999999999999</v>
      </c>
      <c r="W1778" s="17">
        <f>W1779+W1780</f>
        <v>0</v>
      </c>
      <c r="X1778" s="17">
        <f>X1779+X1780</f>
        <v>0</v>
      </c>
      <c r="Y1778" s="17">
        <f t="shared" si="6510"/>
        <v>24544.200000000001</v>
      </c>
      <c r="Z1778" s="17">
        <f t="shared" si="6511"/>
        <v>25829.299999999996</v>
      </c>
      <c r="AA1778" s="17">
        <f t="shared" si="6512"/>
        <v>25829.299999999996</v>
      </c>
      <c r="AB1778" s="17">
        <f>AB1779+AB1780</f>
        <v>0</v>
      </c>
      <c r="AC1778" s="17">
        <f>AC1779+AC1780</f>
        <v>0</v>
      </c>
      <c r="AD1778" s="17">
        <f>AD1779+AD1780</f>
        <v>0</v>
      </c>
      <c r="AE1778" s="17">
        <f t="shared" si="6513"/>
        <v>24544.200000000001</v>
      </c>
      <c r="AF1778" s="17">
        <f t="shared" si="6514"/>
        <v>25829.299999999996</v>
      </c>
      <c r="AG1778" s="17">
        <f t="shared" si="6515"/>
        <v>25829.299999999996</v>
      </c>
      <c r="AH1778" s="17">
        <f>AH1779+AH1780</f>
        <v>0</v>
      </c>
      <c r="AI1778" s="17">
        <f>AI1779+AI1780</f>
        <v>0</v>
      </c>
      <c r="AJ1778" s="17">
        <f>AJ1779+AJ1780</f>
        <v>0</v>
      </c>
      <c r="AK1778" s="17">
        <f>AK1779+AK1780</f>
        <v>0</v>
      </c>
      <c r="AL1778" s="17">
        <f>AL1779+AL1780</f>
        <v>0</v>
      </c>
      <c r="AM1778" s="17">
        <f>AM1779+AM1780</f>
        <v>0</v>
      </c>
      <c r="AN1778" s="17">
        <f>AN1779+AN1780</f>
        <v>0</v>
      </c>
      <c r="AO1778" s="17">
        <f>AO1779+AO1780</f>
        <v>0</v>
      </c>
      <c r="AP1778" s="17">
        <f>AP1779+AP1780</f>
        <v>0</v>
      </c>
      <c r="AQ1778" s="17">
        <f>AQ1779+AQ1780</f>
        <v>0</v>
      </c>
      <c r="AR1778" s="17">
        <f>AR1779+AR1780</f>
        <v>0</v>
      </c>
      <c r="AS1778" s="17">
        <f>AS1779+AS1780</f>
        <v>0</v>
      </c>
      <c r="AT1778" s="17">
        <f>AT1779+AT1780</f>
        <v>0</v>
      </c>
      <c r="AU1778" s="17">
        <f>AU1779+AU1780</f>
        <v>0</v>
      </c>
      <c r="AV1778" s="17">
        <f>AV1779+AV1780</f>
        <v>0</v>
      </c>
      <c r="AW1778" s="17">
        <f t="shared" si="6375"/>
        <v>24544.200000000001</v>
      </c>
      <c r="AX1778" s="17">
        <f t="shared" si="6376"/>
        <v>25829.299999999996</v>
      </c>
      <c r="AY1778" s="17">
        <f t="shared" si="6377"/>
        <v>25829.299999999996</v>
      </c>
      <c r="AZ1778" s="17">
        <f>AZ1779+AZ1780</f>
        <v>0</v>
      </c>
      <c r="BA1778" s="17">
        <f t="shared" si="6378"/>
        <v>24544.200000000001</v>
      </c>
      <c r="BB1778" s="17">
        <f t="shared" si="6379"/>
        <v>25829.299999999996</v>
      </c>
      <c r="BC1778" s="17">
        <f t="shared" si="6380"/>
        <v>25829.299999999996</v>
      </c>
      <c r="BD1778" s="17">
        <f>BD1779+BD1780</f>
        <v>0</v>
      </c>
      <c r="BE1778" s="17">
        <f>BE1779+BE1780</f>
        <v>0</v>
      </c>
      <c r="BF1778" s="17">
        <f>BF1779+BF1780</f>
        <v>0</v>
      </c>
      <c r="BG1778" s="17">
        <f>BG1779+BG1780</f>
        <v>0</v>
      </c>
      <c r="BH1778" s="17">
        <f>BH1779+BH1780</f>
        <v>0</v>
      </c>
      <c r="BI1778" s="17">
        <f>BI1779+BI1780</f>
        <v>0</v>
      </c>
      <c r="BJ1778" s="17">
        <f>BJ1779+BJ1780</f>
        <v>0</v>
      </c>
      <c r="BK1778" s="17">
        <f>BK1779+BK1780</f>
        <v>0</v>
      </c>
      <c r="BL1778" s="17">
        <f>BL1779+BL1780</f>
        <v>0</v>
      </c>
      <c r="BM1778" s="17">
        <f>BM1779+BM1780</f>
        <v>0</v>
      </c>
      <c r="BN1778" s="17">
        <f>BN1779+BN1780</f>
        <v>0</v>
      </c>
      <c r="BO1778" s="17">
        <f t="shared" si="6612"/>
        <v>24544.200000000001</v>
      </c>
      <c r="BP1778" s="17">
        <f t="shared" si="6613"/>
        <v>25829.299999999996</v>
      </c>
      <c r="BQ1778" s="17">
        <f t="shared" si="6614"/>
        <v>25829.299999999996</v>
      </c>
      <c r="BR1778" s="17">
        <f>BR1779+BR1780</f>
        <v>0</v>
      </c>
      <c r="BS1778" s="35"/>
      <c r="BT1778" s="35"/>
      <c r="BU1778" s="1"/>
      <c r="BV1778" s="1"/>
      <c r="BW1778" s="1"/>
      <c r="BX1778" s="1"/>
      <c r="BY1778" s="1"/>
      <c r="BZ1778" s="1"/>
      <c r="CA1778" s="1"/>
      <c r="CB1778" s="1"/>
    </row>
    <row r="1779" s="1" customFormat="1" ht="75">
      <c r="A1779" s="33" t="s">
        <v>590</v>
      </c>
      <c r="B1779" s="33" t="s">
        <v>36</v>
      </c>
      <c r="C1779" s="33" t="s">
        <v>38</v>
      </c>
      <c r="D1779" s="33" t="s">
        <v>102</v>
      </c>
      <c r="E1779" s="33" t="s">
        <v>60</v>
      </c>
      <c r="F1779" s="34" t="s">
        <v>61</v>
      </c>
      <c r="G1779" s="53">
        <v>20280.900000000001</v>
      </c>
      <c r="H1779" s="17">
        <v>20904.699999999997</v>
      </c>
      <c r="I1779" s="17">
        <v>20904.699999999997</v>
      </c>
      <c r="J1779" s="17"/>
      <c r="K1779" s="17"/>
      <c r="L1779" s="17"/>
      <c r="M1779" s="17">
        <f t="shared" si="6516"/>
        <v>20280.900000000001</v>
      </c>
      <c r="N1779" s="17">
        <f t="shared" si="6517"/>
        <v>20904.699999999997</v>
      </c>
      <c r="O1779" s="17">
        <f t="shared" si="6518"/>
        <v>20904.699999999997</v>
      </c>
      <c r="P1779" s="17">
        <v>3017.3000000000002</v>
      </c>
      <c r="Q1779" s="17"/>
      <c r="R1779" s="17"/>
      <c r="S1779" s="17"/>
      <c r="T1779" s="17">
        <v>3678.5999999999999</v>
      </c>
      <c r="U1779" s="17"/>
      <c r="V1779" s="17">
        <v>3678.5999999999999</v>
      </c>
      <c r="W1779" s="17"/>
      <c r="X1779" s="17"/>
      <c r="Y1779" s="17">
        <f t="shared" si="6510"/>
        <v>23298.200000000001</v>
      </c>
      <c r="Z1779" s="17">
        <f t="shared" si="6511"/>
        <v>24583.299999999996</v>
      </c>
      <c r="AA1779" s="17">
        <f t="shared" si="6512"/>
        <v>24583.299999999996</v>
      </c>
      <c r="AB1779" s="17"/>
      <c r="AC1779" s="17"/>
      <c r="AD1779" s="17"/>
      <c r="AE1779" s="17">
        <f t="shared" si="6513"/>
        <v>23298.200000000001</v>
      </c>
      <c r="AF1779" s="17">
        <f t="shared" si="6514"/>
        <v>24583.299999999996</v>
      </c>
      <c r="AG1779" s="17">
        <f t="shared" si="6515"/>
        <v>24583.299999999996</v>
      </c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>
        <f t="shared" ref="AW1779:AW1842" si="6661">AE1779+AH1779+AI1779+AJ1779+AK1779+AL1779</f>
        <v>23298.200000000001</v>
      </c>
      <c r="AX1779" s="17">
        <f t="shared" ref="AX1779:AX1842" si="6662">AF1779+AM1779+AN1779+AO1779+AP1779+AQ1779</f>
        <v>24583.299999999996</v>
      </c>
      <c r="AY1779" s="17">
        <f t="shared" ref="AY1779:AY1842" si="6663">AG1779+AR1779+AS1779+AT1779+AU1779+AV1779</f>
        <v>24583.299999999996</v>
      </c>
      <c r="AZ1779" s="17"/>
      <c r="BA1779" s="17">
        <f t="shared" ref="BA1779:BA1842" si="6664">AW1779+AZ1779</f>
        <v>23298.200000000001</v>
      </c>
      <c r="BB1779" s="17">
        <f t="shared" ref="BB1779:BB1842" si="6665">AX1779</f>
        <v>24583.299999999996</v>
      </c>
      <c r="BC1779" s="17">
        <f t="shared" ref="BC1779:BC1842" si="6666">AY1779</f>
        <v>24583.299999999996</v>
      </c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>
        <f t="shared" si="6612"/>
        <v>23298.200000000001</v>
      </c>
      <c r="BP1779" s="17">
        <f t="shared" si="6613"/>
        <v>24583.299999999996</v>
      </c>
      <c r="BQ1779" s="17">
        <f t="shared" si="6614"/>
        <v>24583.299999999996</v>
      </c>
      <c r="BR1779" s="17"/>
      <c r="BS1779" s="35"/>
      <c r="BT1779" s="35"/>
      <c r="BU1779" s="1"/>
      <c r="BV1779" s="1"/>
      <c r="BW1779" s="1"/>
      <c r="BX1779" s="1"/>
      <c r="BY1779" s="1"/>
      <c r="BZ1779" s="1"/>
      <c r="CA1779" s="1"/>
      <c r="CB1779" s="1"/>
    </row>
    <row r="1780" s="1" customFormat="1" ht="30">
      <c r="A1780" s="33" t="s">
        <v>590</v>
      </c>
      <c r="B1780" s="33" t="s">
        <v>36</v>
      </c>
      <c r="C1780" s="33" t="s">
        <v>38</v>
      </c>
      <c r="D1780" s="33" t="s">
        <v>102</v>
      </c>
      <c r="E1780" s="33" t="s">
        <v>48</v>
      </c>
      <c r="F1780" s="34" t="s">
        <v>49</v>
      </c>
      <c r="G1780" s="53">
        <v>1246</v>
      </c>
      <c r="H1780" s="17">
        <v>1246</v>
      </c>
      <c r="I1780" s="17">
        <v>1246</v>
      </c>
      <c r="J1780" s="17"/>
      <c r="K1780" s="17"/>
      <c r="L1780" s="17"/>
      <c r="M1780" s="17">
        <f t="shared" si="6516"/>
        <v>1246</v>
      </c>
      <c r="N1780" s="17">
        <f t="shared" si="6517"/>
        <v>1246</v>
      </c>
      <c r="O1780" s="17">
        <f t="shared" si="6518"/>
        <v>1246</v>
      </c>
      <c r="P1780" s="17"/>
      <c r="Q1780" s="17"/>
      <c r="R1780" s="17"/>
      <c r="S1780" s="17"/>
      <c r="T1780" s="17"/>
      <c r="U1780" s="17"/>
      <c r="V1780" s="17"/>
      <c r="W1780" s="17"/>
      <c r="X1780" s="17"/>
      <c r="Y1780" s="17">
        <f t="shared" si="6510"/>
        <v>1246</v>
      </c>
      <c r="Z1780" s="17">
        <f t="shared" si="6511"/>
        <v>1246</v>
      </c>
      <c r="AA1780" s="17">
        <f t="shared" si="6512"/>
        <v>1246</v>
      </c>
      <c r="AB1780" s="17"/>
      <c r="AC1780" s="17"/>
      <c r="AD1780" s="17"/>
      <c r="AE1780" s="17">
        <f t="shared" si="6513"/>
        <v>1246</v>
      </c>
      <c r="AF1780" s="17">
        <f t="shared" si="6514"/>
        <v>1246</v>
      </c>
      <c r="AG1780" s="17">
        <f t="shared" si="6515"/>
        <v>1246</v>
      </c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>
        <f t="shared" si="6661"/>
        <v>1246</v>
      </c>
      <c r="AX1780" s="17">
        <f t="shared" si="6662"/>
        <v>1246</v>
      </c>
      <c r="AY1780" s="17">
        <f t="shared" si="6663"/>
        <v>1246</v>
      </c>
      <c r="AZ1780" s="17"/>
      <c r="BA1780" s="17">
        <f t="shared" si="6664"/>
        <v>1246</v>
      </c>
      <c r="BB1780" s="17">
        <f t="shared" si="6665"/>
        <v>1246</v>
      </c>
      <c r="BC1780" s="17">
        <f t="shared" si="6666"/>
        <v>1246</v>
      </c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>
        <f t="shared" si="6612"/>
        <v>1246</v>
      </c>
      <c r="BP1780" s="17">
        <f t="shared" si="6613"/>
        <v>1246</v>
      </c>
      <c r="BQ1780" s="17">
        <f t="shared" si="6614"/>
        <v>1246</v>
      </c>
      <c r="BR1780" s="17"/>
      <c r="BS1780" s="35"/>
      <c r="BT1780" s="35"/>
      <c r="BU1780" s="1"/>
      <c r="BV1780" s="1"/>
      <c r="BW1780" s="1"/>
      <c r="BX1780" s="1"/>
      <c r="BY1780" s="1"/>
      <c r="BZ1780" s="1"/>
      <c r="CA1780" s="1"/>
      <c r="CB1780" s="1"/>
    </row>
    <row r="1781" s="1" customFormat="1" ht="45">
      <c r="A1781" s="33" t="s">
        <v>590</v>
      </c>
      <c r="B1781" s="33" t="s">
        <v>36</v>
      </c>
      <c r="C1781" s="33" t="s">
        <v>38</v>
      </c>
      <c r="D1781" s="33" t="s">
        <v>606</v>
      </c>
      <c r="E1781" s="38"/>
      <c r="F1781" s="34" t="s">
        <v>607</v>
      </c>
      <c r="G1781" s="17">
        <f t="shared" ref="G1781:G1782" si="6667">G1782</f>
        <v>73174.800000000017</v>
      </c>
      <c r="H1781" s="17">
        <f t="shared" ref="H1781:H1782" si="6668">H1782</f>
        <v>75162</v>
      </c>
      <c r="I1781" s="17">
        <f t="shared" ref="I1781:I1782" si="6669">I1782</f>
        <v>75162</v>
      </c>
      <c r="J1781" s="17">
        <f t="shared" ref="J1781:J1782" si="6670">J1782</f>
        <v>0</v>
      </c>
      <c r="K1781" s="17">
        <f t="shared" ref="K1781:K1782" si="6671">K1782</f>
        <v>0</v>
      </c>
      <c r="L1781" s="17">
        <f t="shared" ref="L1781:L1782" si="6672">L1782</f>
        <v>0</v>
      </c>
      <c r="M1781" s="17">
        <f t="shared" si="6516"/>
        <v>73174.800000000017</v>
      </c>
      <c r="N1781" s="17">
        <f t="shared" si="6517"/>
        <v>75162</v>
      </c>
      <c r="O1781" s="17">
        <f t="shared" si="6518"/>
        <v>75162</v>
      </c>
      <c r="P1781" s="17">
        <f t="shared" ref="P1781:P1782" si="6673">P1782</f>
        <v>4931.5</v>
      </c>
      <c r="Q1781" s="17">
        <f t="shared" ref="Q1781:Q1782" si="6674">Q1782</f>
        <v>0</v>
      </c>
      <c r="R1781" s="17">
        <f t="shared" ref="R1781:R1782" si="6675">R1782</f>
        <v>0</v>
      </c>
      <c r="S1781" s="17">
        <f t="shared" ref="S1781:S1782" si="6676">S1782</f>
        <v>10.5</v>
      </c>
      <c r="T1781" s="17">
        <f t="shared" ref="T1781:T1782" si="6677">T1782</f>
        <v>5477.3000000000002</v>
      </c>
      <c r="U1781" s="17">
        <f t="shared" ref="U1781:U1782" si="6678">U1782</f>
        <v>0</v>
      </c>
      <c r="V1781" s="17">
        <f t="shared" ref="V1781:V1782" si="6679">V1782</f>
        <v>5477.3000000000002</v>
      </c>
      <c r="W1781" s="17">
        <f t="shared" ref="W1781:W1782" si="6680">W1782</f>
        <v>0</v>
      </c>
      <c r="X1781" s="17">
        <f t="shared" ref="X1781:X1782" si="6681">X1782</f>
        <v>0</v>
      </c>
      <c r="Y1781" s="17">
        <f t="shared" si="6510"/>
        <v>78116.800000000017</v>
      </c>
      <c r="Z1781" s="17">
        <f t="shared" si="6511"/>
        <v>80639.300000000003</v>
      </c>
      <c r="AA1781" s="17">
        <f t="shared" si="6512"/>
        <v>80639.300000000003</v>
      </c>
      <c r="AB1781" s="17">
        <f t="shared" ref="AB1781:AB1782" si="6682">AB1782</f>
        <v>0</v>
      </c>
      <c r="AC1781" s="17">
        <f t="shared" ref="AC1781:AC1782" si="6683">AC1782</f>
        <v>0</v>
      </c>
      <c r="AD1781" s="17">
        <f t="shared" ref="AD1781:AD1782" si="6684">AD1782</f>
        <v>0</v>
      </c>
      <c r="AE1781" s="17">
        <f t="shared" si="6513"/>
        <v>78116.800000000017</v>
      </c>
      <c r="AF1781" s="17">
        <f t="shared" si="6514"/>
        <v>80639.300000000003</v>
      </c>
      <c r="AG1781" s="17">
        <f t="shared" si="6515"/>
        <v>80639.300000000003</v>
      </c>
      <c r="AH1781" s="17">
        <f t="shared" ref="AH1781:AH1782" si="6685">AH1782</f>
        <v>0</v>
      </c>
      <c r="AI1781" s="17">
        <f t="shared" ref="AI1781:AI1782" si="6686">AI1782</f>
        <v>0</v>
      </c>
      <c r="AJ1781" s="17">
        <f t="shared" ref="AJ1781:AJ1782" si="6687">AJ1782</f>
        <v>0</v>
      </c>
      <c r="AK1781" s="17">
        <f t="shared" ref="AK1781:AK1782" si="6688">AK1782</f>
        <v>0</v>
      </c>
      <c r="AL1781" s="17">
        <f t="shared" ref="AL1781:AL1782" si="6689">AL1782</f>
        <v>0</v>
      </c>
      <c r="AM1781" s="17">
        <f t="shared" ref="AM1781:AM1782" si="6690">AM1782</f>
        <v>0</v>
      </c>
      <c r="AN1781" s="17">
        <f t="shared" ref="AN1781:AN1782" si="6691">AN1782</f>
        <v>0</v>
      </c>
      <c r="AO1781" s="17">
        <f t="shared" ref="AO1781:AO1782" si="6692">AO1782</f>
        <v>0</v>
      </c>
      <c r="AP1781" s="17">
        <f t="shared" ref="AP1781:AP1782" si="6693">AP1782</f>
        <v>0</v>
      </c>
      <c r="AQ1781" s="17">
        <f t="shared" ref="AQ1781:AQ1782" si="6694">AQ1782</f>
        <v>0</v>
      </c>
      <c r="AR1781" s="17">
        <f t="shared" ref="AR1781:AR1782" si="6695">AR1782</f>
        <v>0</v>
      </c>
      <c r="AS1781" s="17">
        <f t="shared" ref="AS1781:AS1782" si="6696">AS1782</f>
        <v>0</v>
      </c>
      <c r="AT1781" s="17">
        <f t="shared" ref="AT1781:AT1782" si="6697">AT1782</f>
        <v>0</v>
      </c>
      <c r="AU1781" s="17">
        <f t="shared" ref="AU1781:AU1782" si="6698">AU1782</f>
        <v>0</v>
      </c>
      <c r="AV1781" s="17">
        <f t="shared" ref="AV1781:AV1782" si="6699">AV1782</f>
        <v>0</v>
      </c>
      <c r="AW1781" s="17">
        <f t="shared" si="6661"/>
        <v>78116.800000000017</v>
      </c>
      <c r="AX1781" s="17">
        <f t="shared" si="6662"/>
        <v>80639.300000000003</v>
      </c>
      <c r="AY1781" s="17">
        <f t="shared" si="6663"/>
        <v>80639.300000000003</v>
      </c>
      <c r="AZ1781" s="17">
        <f t="shared" ref="AZ1781:AZ1782" si="6700">AZ1782</f>
        <v>0</v>
      </c>
      <c r="BA1781" s="17">
        <f t="shared" si="6664"/>
        <v>78116.800000000017</v>
      </c>
      <c r="BB1781" s="17">
        <f t="shared" si="6665"/>
        <v>80639.300000000003</v>
      </c>
      <c r="BC1781" s="17">
        <f t="shared" si="6666"/>
        <v>80639.300000000003</v>
      </c>
      <c r="BD1781" s="17">
        <f t="shared" ref="BD1781:BD1782" si="6701">BD1782</f>
        <v>0</v>
      </c>
      <c r="BE1781" s="17">
        <f t="shared" ref="BE1781:BE1782" si="6702">BE1782</f>
        <v>0</v>
      </c>
      <c r="BF1781" s="17">
        <f t="shared" ref="BF1781:BF1782" si="6703">BF1782</f>
        <v>0</v>
      </c>
      <c r="BG1781" s="17">
        <f t="shared" ref="BG1781:BG1782" si="6704">BG1782</f>
        <v>0</v>
      </c>
      <c r="BH1781" s="17">
        <f t="shared" ref="BH1781:BH1782" si="6705">BH1782</f>
        <v>0</v>
      </c>
      <c r="BI1781" s="17">
        <f t="shared" ref="BI1781:BI1782" si="6706">BI1782</f>
        <v>0</v>
      </c>
      <c r="BJ1781" s="17">
        <f t="shared" ref="BJ1781:BJ1782" si="6707">BJ1782</f>
        <v>0</v>
      </c>
      <c r="BK1781" s="17">
        <f t="shared" ref="BK1781:BK1782" si="6708">BK1782</f>
        <v>0</v>
      </c>
      <c r="BL1781" s="17">
        <f t="shared" ref="BL1781:BL1782" si="6709">BL1782</f>
        <v>0</v>
      </c>
      <c r="BM1781" s="17">
        <f t="shared" ref="BM1781:BM1782" si="6710">BM1782</f>
        <v>0</v>
      </c>
      <c r="BN1781" s="17">
        <f t="shared" ref="BN1781:BN1782" si="6711">BN1782</f>
        <v>0</v>
      </c>
      <c r="BO1781" s="17">
        <f t="shared" si="6612"/>
        <v>78116.800000000017</v>
      </c>
      <c r="BP1781" s="17">
        <f t="shared" si="6613"/>
        <v>80639.300000000003</v>
      </c>
      <c r="BQ1781" s="17">
        <f t="shared" si="6614"/>
        <v>80639.300000000003</v>
      </c>
      <c r="BR1781" s="17">
        <f t="shared" ref="BR1781:BR1782" si="6712">BR1782</f>
        <v>0</v>
      </c>
      <c r="BS1781" s="35"/>
      <c r="BT1781" s="35"/>
      <c r="BU1781" s="1"/>
      <c r="BV1781" s="1"/>
      <c r="BW1781" s="1"/>
      <c r="BX1781" s="1"/>
      <c r="BY1781" s="1"/>
      <c r="BZ1781" s="1"/>
      <c r="CA1781" s="1"/>
      <c r="CB1781" s="1"/>
    </row>
    <row r="1782" s="1" customFormat="1" ht="45">
      <c r="A1782" s="33" t="s">
        <v>590</v>
      </c>
      <c r="B1782" s="33" t="s">
        <v>36</v>
      </c>
      <c r="C1782" s="33" t="s">
        <v>38</v>
      </c>
      <c r="D1782" s="33" t="s">
        <v>608</v>
      </c>
      <c r="E1782" s="38"/>
      <c r="F1782" s="34" t="s">
        <v>609</v>
      </c>
      <c r="G1782" s="17">
        <f t="shared" si="6667"/>
        <v>73174.800000000017</v>
      </c>
      <c r="H1782" s="17">
        <f t="shared" si="6668"/>
        <v>75162</v>
      </c>
      <c r="I1782" s="17">
        <f t="shared" si="6669"/>
        <v>75162</v>
      </c>
      <c r="J1782" s="17">
        <f t="shared" si="6670"/>
        <v>0</v>
      </c>
      <c r="K1782" s="17">
        <f t="shared" si="6671"/>
        <v>0</v>
      </c>
      <c r="L1782" s="17">
        <f t="shared" si="6672"/>
        <v>0</v>
      </c>
      <c r="M1782" s="17">
        <f t="shared" si="6516"/>
        <v>73174.800000000017</v>
      </c>
      <c r="N1782" s="17">
        <f t="shared" si="6517"/>
        <v>75162</v>
      </c>
      <c r="O1782" s="17">
        <f t="shared" si="6518"/>
        <v>75162</v>
      </c>
      <c r="P1782" s="17">
        <f t="shared" si="6673"/>
        <v>4931.5</v>
      </c>
      <c r="Q1782" s="17">
        <f t="shared" si="6674"/>
        <v>0</v>
      </c>
      <c r="R1782" s="17">
        <f t="shared" si="6675"/>
        <v>0</v>
      </c>
      <c r="S1782" s="17">
        <f t="shared" si="6676"/>
        <v>10.5</v>
      </c>
      <c r="T1782" s="17">
        <f t="shared" si="6677"/>
        <v>5477.3000000000002</v>
      </c>
      <c r="U1782" s="17">
        <f t="shared" si="6678"/>
        <v>0</v>
      </c>
      <c r="V1782" s="17">
        <f t="shared" si="6679"/>
        <v>5477.3000000000002</v>
      </c>
      <c r="W1782" s="17">
        <f t="shared" si="6680"/>
        <v>0</v>
      </c>
      <c r="X1782" s="17">
        <f t="shared" si="6681"/>
        <v>0</v>
      </c>
      <c r="Y1782" s="17">
        <f t="shared" si="6510"/>
        <v>78116.800000000017</v>
      </c>
      <c r="Z1782" s="17">
        <f t="shared" si="6511"/>
        <v>80639.300000000003</v>
      </c>
      <c r="AA1782" s="17">
        <f t="shared" si="6512"/>
        <v>80639.300000000003</v>
      </c>
      <c r="AB1782" s="17">
        <f t="shared" si="6682"/>
        <v>0</v>
      </c>
      <c r="AC1782" s="17">
        <f t="shared" si="6683"/>
        <v>0</v>
      </c>
      <c r="AD1782" s="17">
        <f t="shared" si="6684"/>
        <v>0</v>
      </c>
      <c r="AE1782" s="17">
        <f t="shared" si="6513"/>
        <v>78116.800000000017</v>
      </c>
      <c r="AF1782" s="17">
        <f t="shared" si="6514"/>
        <v>80639.300000000003</v>
      </c>
      <c r="AG1782" s="17">
        <f t="shared" si="6515"/>
        <v>80639.300000000003</v>
      </c>
      <c r="AH1782" s="17">
        <f t="shared" si="6685"/>
        <v>0</v>
      </c>
      <c r="AI1782" s="17">
        <f t="shared" si="6686"/>
        <v>0</v>
      </c>
      <c r="AJ1782" s="17">
        <f t="shared" si="6687"/>
        <v>0</v>
      </c>
      <c r="AK1782" s="17">
        <f t="shared" si="6688"/>
        <v>0</v>
      </c>
      <c r="AL1782" s="17">
        <f t="shared" si="6689"/>
        <v>0</v>
      </c>
      <c r="AM1782" s="17">
        <f t="shared" si="6690"/>
        <v>0</v>
      </c>
      <c r="AN1782" s="17">
        <f t="shared" si="6691"/>
        <v>0</v>
      </c>
      <c r="AO1782" s="17">
        <f t="shared" si="6692"/>
        <v>0</v>
      </c>
      <c r="AP1782" s="17">
        <f t="shared" si="6693"/>
        <v>0</v>
      </c>
      <c r="AQ1782" s="17">
        <f t="shared" si="6694"/>
        <v>0</v>
      </c>
      <c r="AR1782" s="17">
        <f t="shared" si="6695"/>
        <v>0</v>
      </c>
      <c r="AS1782" s="17">
        <f t="shared" si="6696"/>
        <v>0</v>
      </c>
      <c r="AT1782" s="17">
        <f t="shared" si="6697"/>
        <v>0</v>
      </c>
      <c r="AU1782" s="17">
        <f t="shared" si="6698"/>
        <v>0</v>
      </c>
      <c r="AV1782" s="17">
        <f t="shared" si="6699"/>
        <v>0</v>
      </c>
      <c r="AW1782" s="17">
        <f t="shared" si="6661"/>
        <v>78116.800000000017</v>
      </c>
      <c r="AX1782" s="17">
        <f t="shared" si="6662"/>
        <v>80639.300000000003</v>
      </c>
      <c r="AY1782" s="17">
        <f t="shared" si="6663"/>
        <v>80639.300000000003</v>
      </c>
      <c r="AZ1782" s="17">
        <f t="shared" si="6700"/>
        <v>0</v>
      </c>
      <c r="BA1782" s="17">
        <f t="shared" si="6664"/>
        <v>78116.800000000017</v>
      </c>
      <c r="BB1782" s="17">
        <f t="shared" si="6665"/>
        <v>80639.300000000003</v>
      </c>
      <c r="BC1782" s="17">
        <f t="shared" si="6666"/>
        <v>80639.300000000003</v>
      </c>
      <c r="BD1782" s="17">
        <f t="shared" si="6701"/>
        <v>0</v>
      </c>
      <c r="BE1782" s="17">
        <f t="shared" si="6702"/>
        <v>0</v>
      </c>
      <c r="BF1782" s="17">
        <f t="shared" si="6703"/>
        <v>0</v>
      </c>
      <c r="BG1782" s="17">
        <f t="shared" si="6704"/>
        <v>0</v>
      </c>
      <c r="BH1782" s="17">
        <f t="shared" si="6705"/>
        <v>0</v>
      </c>
      <c r="BI1782" s="17">
        <f t="shared" si="6706"/>
        <v>0</v>
      </c>
      <c r="BJ1782" s="17">
        <f t="shared" si="6707"/>
        <v>0</v>
      </c>
      <c r="BK1782" s="17">
        <f t="shared" si="6708"/>
        <v>0</v>
      </c>
      <c r="BL1782" s="17">
        <f t="shared" si="6709"/>
        <v>0</v>
      </c>
      <c r="BM1782" s="17">
        <f t="shared" si="6710"/>
        <v>0</v>
      </c>
      <c r="BN1782" s="17">
        <f t="shared" si="6711"/>
        <v>0</v>
      </c>
      <c r="BO1782" s="17">
        <f t="shared" si="6612"/>
        <v>78116.800000000017</v>
      </c>
      <c r="BP1782" s="17">
        <f t="shared" si="6613"/>
        <v>80639.300000000003</v>
      </c>
      <c r="BQ1782" s="17">
        <f t="shared" si="6614"/>
        <v>80639.300000000003</v>
      </c>
      <c r="BR1782" s="17">
        <f t="shared" si="6712"/>
        <v>0</v>
      </c>
      <c r="BS1782" s="35"/>
      <c r="BT1782" s="35"/>
      <c r="BU1782" s="1"/>
      <c r="BV1782" s="1"/>
      <c r="BW1782" s="1"/>
      <c r="BX1782" s="1"/>
      <c r="BY1782" s="1"/>
      <c r="BZ1782" s="1"/>
      <c r="CA1782" s="1"/>
      <c r="CB1782" s="1"/>
    </row>
    <row r="1783" s="1" customFormat="1" ht="45">
      <c r="A1783" s="33" t="s">
        <v>590</v>
      </c>
      <c r="B1783" s="33" t="s">
        <v>36</v>
      </c>
      <c r="C1783" s="33" t="s">
        <v>38</v>
      </c>
      <c r="D1783" s="33" t="s">
        <v>610</v>
      </c>
      <c r="E1783" s="38"/>
      <c r="F1783" s="34" t="s">
        <v>63</v>
      </c>
      <c r="G1783" s="17">
        <f>G1784+G1785+G1786</f>
        <v>73174.800000000017</v>
      </c>
      <c r="H1783" s="17">
        <f>H1784+H1785+H1786</f>
        <v>75162</v>
      </c>
      <c r="I1783" s="17">
        <f>I1784+I1785+I1786</f>
        <v>75162</v>
      </c>
      <c r="J1783" s="17">
        <f>J1784+J1785+J1786</f>
        <v>0</v>
      </c>
      <c r="K1783" s="17">
        <f>K1784+K1785+K1786</f>
        <v>0</v>
      </c>
      <c r="L1783" s="17">
        <f>L1784+L1785+L1786</f>
        <v>0</v>
      </c>
      <c r="M1783" s="17">
        <f t="shared" si="6516"/>
        <v>73174.800000000017</v>
      </c>
      <c r="N1783" s="17">
        <f t="shared" si="6517"/>
        <v>75162</v>
      </c>
      <c r="O1783" s="17">
        <f t="shared" si="6518"/>
        <v>75162</v>
      </c>
      <c r="P1783" s="17">
        <f>P1784+P1785+P1786</f>
        <v>4931.5</v>
      </c>
      <c r="Q1783" s="17">
        <f>Q1784+Q1785+Q1786</f>
        <v>0</v>
      </c>
      <c r="R1783" s="17">
        <f>R1784+R1785+R1786</f>
        <v>0</v>
      </c>
      <c r="S1783" s="17">
        <f>S1784+S1785+S1786</f>
        <v>10.5</v>
      </c>
      <c r="T1783" s="17">
        <f>T1784+T1785+T1786</f>
        <v>5477.3000000000002</v>
      </c>
      <c r="U1783" s="17">
        <f>U1784+U1785+U1786</f>
        <v>0</v>
      </c>
      <c r="V1783" s="17">
        <f>V1784+V1785+V1786</f>
        <v>5477.3000000000002</v>
      </c>
      <c r="W1783" s="17">
        <f>W1784+W1785+W1786</f>
        <v>0</v>
      </c>
      <c r="X1783" s="17">
        <f>X1784+X1785+X1786</f>
        <v>0</v>
      </c>
      <c r="Y1783" s="17">
        <f t="shared" si="6510"/>
        <v>78116.800000000017</v>
      </c>
      <c r="Z1783" s="17">
        <f t="shared" si="6511"/>
        <v>80639.300000000003</v>
      </c>
      <c r="AA1783" s="17">
        <f t="shared" si="6512"/>
        <v>80639.300000000003</v>
      </c>
      <c r="AB1783" s="17">
        <f>AB1784+AB1785+AB1786</f>
        <v>0</v>
      </c>
      <c r="AC1783" s="17">
        <f>AC1784+AC1785+AC1786</f>
        <v>0</v>
      </c>
      <c r="AD1783" s="17">
        <f>AD1784+AD1785+AD1786</f>
        <v>0</v>
      </c>
      <c r="AE1783" s="17">
        <f t="shared" si="6513"/>
        <v>78116.800000000017</v>
      </c>
      <c r="AF1783" s="17">
        <f t="shared" si="6514"/>
        <v>80639.300000000003</v>
      </c>
      <c r="AG1783" s="17">
        <f t="shared" si="6515"/>
        <v>80639.300000000003</v>
      </c>
      <c r="AH1783" s="17">
        <f>AH1784+AH1785+AH1786</f>
        <v>0</v>
      </c>
      <c r="AI1783" s="17">
        <f>AI1784+AI1785+AI1786</f>
        <v>0</v>
      </c>
      <c r="AJ1783" s="17">
        <f>AJ1784+AJ1785+AJ1786</f>
        <v>0</v>
      </c>
      <c r="AK1783" s="17">
        <f>AK1784+AK1785+AK1786</f>
        <v>0</v>
      </c>
      <c r="AL1783" s="17">
        <f>AL1784+AL1785+AL1786</f>
        <v>0</v>
      </c>
      <c r="AM1783" s="17">
        <f>AM1784+AM1785+AM1786</f>
        <v>0</v>
      </c>
      <c r="AN1783" s="17">
        <f>AN1784+AN1785+AN1786</f>
        <v>0</v>
      </c>
      <c r="AO1783" s="17">
        <f>AO1784+AO1785+AO1786</f>
        <v>0</v>
      </c>
      <c r="AP1783" s="17">
        <f>AP1784+AP1785+AP1786</f>
        <v>0</v>
      </c>
      <c r="AQ1783" s="17">
        <f>AQ1784+AQ1785+AQ1786</f>
        <v>0</v>
      </c>
      <c r="AR1783" s="17">
        <f>AR1784+AR1785+AR1786</f>
        <v>0</v>
      </c>
      <c r="AS1783" s="17">
        <f>AS1784+AS1785+AS1786</f>
        <v>0</v>
      </c>
      <c r="AT1783" s="17">
        <f>AT1784+AT1785+AT1786</f>
        <v>0</v>
      </c>
      <c r="AU1783" s="17">
        <f>AU1784+AU1785+AU1786</f>
        <v>0</v>
      </c>
      <c r="AV1783" s="17">
        <f>AV1784+AV1785+AV1786</f>
        <v>0</v>
      </c>
      <c r="AW1783" s="17">
        <f t="shared" si="6661"/>
        <v>78116.800000000017</v>
      </c>
      <c r="AX1783" s="17">
        <f t="shared" si="6662"/>
        <v>80639.300000000003</v>
      </c>
      <c r="AY1783" s="17">
        <f t="shared" si="6663"/>
        <v>80639.300000000003</v>
      </c>
      <c r="AZ1783" s="17">
        <f>AZ1784+AZ1785+AZ1786</f>
        <v>0</v>
      </c>
      <c r="BA1783" s="17">
        <f t="shared" si="6664"/>
        <v>78116.800000000017</v>
      </c>
      <c r="BB1783" s="17">
        <f t="shared" si="6665"/>
        <v>80639.300000000003</v>
      </c>
      <c r="BC1783" s="17">
        <f t="shared" si="6666"/>
        <v>80639.300000000003</v>
      </c>
      <c r="BD1783" s="17">
        <f>BD1784+BD1785+BD1786</f>
        <v>0</v>
      </c>
      <c r="BE1783" s="17">
        <f>BE1784+BE1785+BE1786</f>
        <v>0</v>
      </c>
      <c r="BF1783" s="17">
        <f>BF1784+BF1785+BF1786</f>
        <v>0</v>
      </c>
      <c r="BG1783" s="17">
        <f>BG1784+BG1785+BG1786</f>
        <v>0</v>
      </c>
      <c r="BH1783" s="17">
        <f>BH1784+BH1785+BH1786</f>
        <v>0</v>
      </c>
      <c r="BI1783" s="17">
        <f>BI1784+BI1785+BI1786</f>
        <v>0</v>
      </c>
      <c r="BJ1783" s="17">
        <f>BJ1784+BJ1785+BJ1786</f>
        <v>0</v>
      </c>
      <c r="BK1783" s="17">
        <f>BK1784+BK1785+BK1786</f>
        <v>0</v>
      </c>
      <c r="BL1783" s="17">
        <f>BL1784+BL1785+BL1786</f>
        <v>0</v>
      </c>
      <c r="BM1783" s="17">
        <f>BM1784+BM1785+BM1786</f>
        <v>0</v>
      </c>
      <c r="BN1783" s="17">
        <f>BN1784+BN1785+BN1786</f>
        <v>0</v>
      </c>
      <c r="BO1783" s="17">
        <f t="shared" si="6612"/>
        <v>78116.800000000017</v>
      </c>
      <c r="BP1783" s="17">
        <f t="shared" si="6613"/>
        <v>80639.300000000003</v>
      </c>
      <c r="BQ1783" s="17">
        <f t="shared" si="6614"/>
        <v>80639.300000000003</v>
      </c>
      <c r="BR1783" s="17">
        <f>BR1784+BR1785+BR1786</f>
        <v>0</v>
      </c>
      <c r="BS1783" s="35"/>
      <c r="BT1783" s="35"/>
      <c r="BU1783" s="1"/>
      <c r="BV1783" s="1"/>
      <c r="BW1783" s="1"/>
      <c r="BX1783" s="1"/>
      <c r="BY1783" s="1"/>
      <c r="BZ1783" s="1"/>
      <c r="CA1783" s="1"/>
      <c r="CB1783" s="1"/>
    </row>
    <row r="1784" s="1" customFormat="1" ht="75">
      <c r="A1784" s="33" t="s">
        <v>590</v>
      </c>
      <c r="B1784" s="33" t="s">
        <v>36</v>
      </c>
      <c r="C1784" s="33" t="s">
        <v>38</v>
      </c>
      <c r="D1784" s="33" t="s">
        <v>610</v>
      </c>
      <c r="E1784" s="33" t="s">
        <v>60</v>
      </c>
      <c r="F1784" s="34" t="s">
        <v>61</v>
      </c>
      <c r="G1784" s="17">
        <v>64630.100000000006</v>
      </c>
      <c r="H1784" s="17">
        <v>66617.300000000003</v>
      </c>
      <c r="I1784" s="17">
        <v>66617.300000000003</v>
      </c>
      <c r="J1784" s="17"/>
      <c r="K1784" s="17"/>
      <c r="L1784" s="17"/>
      <c r="M1784" s="17">
        <f t="shared" si="6516"/>
        <v>64630.100000000006</v>
      </c>
      <c r="N1784" s="17">
        <f t="shared" si="6517"/>
        <v>66617.300000000003</v>
      </c>
      <c r="O1784" s="17">
        <f t="shared" si="6518"/>
        <v>66617.300000000003</v>
      </c>
      <c r="P1784" s="17">
        <v>4931.5</v>
      </c>
      <c r="Q1784" s="17"/>
      <c r="R1784" s="17"/>
      <c r="S1784" s="17"/>
      <c r="T1784" s="17">
        <v>5477.3000000000002</v>
      </c>
      <c r="U1784" s="17"/>
      <c r="V1784" s="17">
        <v>5477.3000000000002</v>
      </c>
      <c r="W1784" s="17"/>
      <c r="X1784" s="17"/>
      <c r="Y1784" s="17">
        <f t="shared" si="6510"/>
        <v>69561.600000000006</v>
      </c>
      <c r="Z1784" s="17">
        <f t="shared" si="6511"/>
        <v>72094.600000000006</v>
      </c>
      <c r="AA1784" s="17">
        <f t="shared" si="6512"/>
        <v>72094.600000000006</v>
      </c>
      <c r="AB1784" s="17"/>
      <c r="AC1784" s="17"/>
      <c r="AD1784" s="17"/>
      <c r="AE1784" s="17">
        <f t="shared" si="6513"/>
        <v>69561.600000000006</v>
      </c>
      <c r="AF1784" s="17">
        <f t="shared" si="6514"/>
        <v>72094.600000000006</v>
      </c>
      <c r="AG1784" s="17">
        <f t="shared" si="6515"/>
        <v>72094.600000000006</v>
      </c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>
        <f t="shared" si="6661"/>
        <v>69561.600000000006</v>
      </c>
      <c r="AX1784" s="17">
        <f t="shared" si="6662"/>
        <v>72094.600000000006</v>
      </c>
      <c r="AY1784" s="17">
        <f t="shared" si="6663"/>
        <v>72094.600000000006</v>
      </c>
      <c r="AZ1784" s="17"/>
      <c r="BA1784" s="17">
        <f t="shared" si="6664"/>
        <v>69561.600000000006</v>
      </c>
      <c r="BB1784" s="17">
        <f t="shared" si="6665"/>
        <v>72094.600000000006</v>
      </c>
      <c r="BC1784" s="17">
        <f t="shared" si="6666"/>
        <v>72094.600000000006</v>
      </c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>
        <f t="shared" si="6612"/>
        <v>69561.600000000006</v>
      </c>
      <c r="BP1784" s="17">
        <f t="shared" si="6613"/>
        <v>72094.600000000006</v>
      </c>
      <c r="BQ1784" s="17">
        <f t="shared" si="6614"/>
        <v>72094.600000000006</v>
      </c>
      <c r="BR1784" s="17"/>
      <c r="BS1784" s="35"/>
      <c r="BT1784" s="35"/>
      <c r="BU1784" s="1"/>
      <c r="BV1784" s="1"/>
      <c r="BW1784" s="1"/>
      <c r="BX1784" s="1"/>
      <c r="BY1784" s="1"/>
      <c r="BZ1784" s="1"/>
      <c r="CA1784" s="1"/>
      <c r="CB1784" s="1"/>
    </row>
    <row r="1785" s="1" customFormat="1" ht="30">
      <c r="A1785" s="33" t="s">
        <v>590</v>
      </c>
      <c r="B1785" s="33" t="s">
        <v>36</v>
      </c>
      <c r="C1785" s="33" t="s">
        <v>38</v>
      </c>
      <c r="D1785" s="33" t="s">
        <v>610</v>
      </c>
      <c r="E1785" s="33" t="s">
        <v>48</v>
      </c>
      <c r="F1785" s="34" t="s">
        <v>49</v>
      </c>
      <c r="G1785" s="17">
        <v>8311.6000000000004</v>
      </c>
      <c r="H1785" s="17">
        <v>8312.5</v>
      </c>
      <c r="I1785" s="17">
        <v>8312.5</v>
      </c>
      <c r="J1785" s="17"/>
      <c r="K1785" s="17"/>
      <c r="L1785" s="17"/>
      <c r="M1785" s="17">
        <f t="shared" si="6516"/>
        <v>8311.6000000000004</v>
      </c>
      <c r="N1785" s="17">
        <f t="shared" si="6517"/>
        <v>8312.5</v>
      </c>
      <c r="O1785" s="17">
        <f t="shared" si="6518"/>
        <v>8312.5</v>
      </c>
      <c r="P1785" s="17"/>
      <c r="Q1785" s="17"/>
      <c r="R1785" s="17"/>
      <c r="S1785" s="17">
        <v>10.5</v>
      </c>
      <c r="T1785" s="17"/>
      <c r="U1785" s="17"/>
      <c r="V1785" s="17"/>
      <c r="W1785" s="17"/>
      <c r="X1785" s="17"/>
      <c r="Y1785" s="17">
        <f t="shared" si="6510"/>
        <v>8322.1000000000004</v>
      </c>
      <c r="Z1785" s="17">
        <f t="shared" si="6511"/>
        <v>8312.5</v>
      </c>
      <c r="AA1785" s="17">
        <f t="shared" si="6512"/>
        <v>8312.5</v>
      </c>
      <c r="AB1785" s="17"/>
      <c r="AC1785" s="17"/>
      <c r="AD1785" s="17"/>
      <c r="AE1785" s="17">
        <f t="shared" si="6513"/>
        <v>8322.1000000000004</v>
      </c>
      <c r="AF1785" s="17">
        <f t="shared" si="6514"/>
        <v>8312.5</v>
      </c>
      <c r="AG1785" s="17">
        <f t="shared" si="6515"/>
        <v>8312.5</v>
      </c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>
        <f t="shared" si="6661"/>
        <v>8322.1000000000004</v>
      </c>
      <c r="AX1785" s="17">
        <f t="shared" si="6662"/>
        <v>8312.5</v>
      </c>
      <c r="AY1785" s="17">
        <f t="shared" si="6663"/>
        <v>8312.5</v>
      </c>
      <c r="AZ1785" s="17"/>
      <c r="BA1785" s="17">
        <f t="shared" si="6664"/>
        <v>8322.1000000000004</v>
      </c>
      <c r="BB1785" s="17">
        <f t="shared" si="6665"/>
        <v>8312.5</v>
      </c>
      <c r="BC1785" s="17">
        <f t="shared" si="6666"/>
        <v>8312.5</v>
      </c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>
        <f t="shared" si="6612"/>
        <v>8322.1000000000004</v>
      </c>
      <c r="BP1785" s="17">
        <f t="shared" si="6613"/>
        <v>8312.5</v>
      </c>
      <c r="BQ1785" s="17">
        <f t="shared" si="6614"/>
        <v>8312.5</v>
      </c>
      <c r="BR1785" s="17"/>
      <c r="BS1785" s="35"/>
      <c r="BT1785" s="35"/>
      <c r="BU1785" s="1"/>
      <c r="BV1785" s="1"/>
      <c r="BW1785" s="1"/>
      <c r="BX1785" s="1"/>
      <c r="BY1785" s="1"/>
      <c r="BZ1785" s="1"/>
      <c r="CA1785" s="1"/>
      <c r="CB1785" s="1"/>
    </row>
    <row r="1786" s="1" customFormat="1">
      <c r="A1786" s="33" t="s">
        <v>590</v>
      </c>
      <c r="B1786" s="33" t="s">
        <v>36</v>
      </c>
      <c r="C1786" s="33" t="s">
        <v>38</v>
      </c>
      <c r="D1786" s="33" t="s">
        <v>610</v>
      </c>
      <c r="E1786" s="33" t="s">
        <v>50</v>
      </c>
      <c r="F1786" s="34" t="s">
        <v>51</v>
      </c>
      <c r="G1786" s="17">
        <v>233.09999999999999</v>
      </c>
      <c r="H1786" s="17">
        <v>232.19999999999999</v>
      </c>
      <c r="I1786" s="17">
        <v>232.19999999999999</v>
      </c>
      <c r="J1786" s="17"/>
      <c r="K1786" s="17"/>
      <c r="L1786" s="17"/>
      <c r="M1786" s="17">
        <f t="shared" si="6516"/>
        <v>233.09999999999999</v>
      </c>
      <c r="N1786" s="17">
        <f t="shared" si="6517"/>
        <v>232.19999999999999</v>
      </c>
      <c r="O1786" s="17">
        <f t="shared" si="6518"/>
        <v>232.19999999999999</v>
      </c>
      <c r="P1786" s="17"/>
      <c r="Q1786" s="17"/>
      <c r="R1786" s="17"/>
      <c r="S1786" s="17"/>
      <c r="T1786" s="17"/>
      <c r="U1786" s="17"/>
      <c r="V1786" s="17"/>
      <c r="W1786" s="17"/>
      <c r="X1786" s="17"/>
      <c r="Y1786" s="17">
        <f t="shared" si="6510"/>
        <v>233.09999999999999</v>
      </c>
      <c r="Z1786" s="17">
        <f t="shared" si="6511"/>
        <v>232.19999999999999</v>
      </c>
      <c r="AA1786" s="17">
        <f t="shared" si="6512"/>
        <v>232.19999999999999</v>
      </c>
      <c r="AB1786" s="17"/>
      <c r="AC1786" s="17"/>
      <c r="AD1786" s="17"/>
      <c r="AE1786" s="17">
        <f t="shared" si="6513"/>
        <v>233.09999999999999</v>
      </c>
      <c r="AF1786" s="17">
        <f t="shared" si="6514"/>
        <v>232.19999999999999</v>
      </c>
      <c r="AG1786" s="17">
        <f t="shared" si="6515"/>
        <v>232.19999999999999</v>
      </c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>
        <f t="shared" si="6661"/>
        <v>233.09999999999999</v>
      </c>
      <c r="AX1786" s="17">
        <f t="shared" si="6662"/>
        <v>232.19999999999999</v>
      </c>
      <c r="AY1786" s="17">
        <f t="shared" si="6663"/>
        <v>232.19999999999999</v>
      </c>
      <c r="AZ1786" s="17"/>
      <c r="BA1786" s="17">
        <f t="shared" si="6664"/>
        <v>233.09999999999999</v>
      </c>
      <c r="BB1786" s="17">
        <f t="shared" si="6665"/>
        <v>232.19999999999999</v>
      </c>
      <c r="BC1786" s="17">
        <f t="shared" si="6666"/>
        <v>232.19999999999999</v>
      </c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>
        <f t="shared" si="6612"/>
        <v>233.09999999999999</v>
      </c>
      <c r="BP1786" s="17">
        <f t="shared" si="6613"/>
        <v>232.19999999999999</v>
      </c>
      <c r="BQ1786" s="17">
        <f t="shared" si="6614"/>
        <v>232.19999999999999</v>
      </c>
      <c r="BR1786" s="17"/>
      <c r="BS1786" s="35"/>
      <c r="BT1786" s="35"/>
      <c r="BU1786" s="1"/>
      <c r="BV1786" s="1"/>
      <c r="BW1786" s="1"/>
      <c r="BX1786" s="1"/>
      <c r="BY1786" s="1"/>
      <c r="BZ1786" s="1"/>
      <c r="CA1786" s="1"/>
      <c r="CB1786" s="1"/>
    </row>
    <row r="1787" s="23" customFormat="1">
      <c r="A1787" s="24" t="s">
        <v>590</v>
      </c>
      <c r="B1787" s="24" t="s">
        <v>72</v>
      </c>
      <c r="C1787" s="24"/>
      <c r="D1787" s="24"/>
      <c r="E1787" s="24"/>
      <c r="F1787" s="25" t="s">
        <v>160</v>
      </c>
      <c r="G1787" s="26">
        <f t="shared" ref="G1787:G1789" si="6713">G1788</f>
        <v>56273.300000000003</v>
      </c>
      <c r="H1787" s="26">
        <f t="shared" ref="H1787:H1789" si="6714">H1788</f>
        <v>25127.499999999993</v>
      </c>
      <c r="I1787" s="26">
        <f t="shared" ref="I1787:I1789" si="6715">I1788</f>
        <v>57799.700000000004</v>
      </c>
      <c r="J1787" s="26">
        <f t="shared" ref="J1787:J1789" si="6716">J1788</f>
        <v>0</v>
      </c>
      <c r="K1787" s="26">
        <f t="shared" ref="K1787:K1789" si="6717">K1788</f>
        <v>0</v>
      </c>
      <c r="L1787" s="26">
        <f t="shared" ref="L1787:L1789" si="6718">L1788</f>
        <v>0</v>
      </c>
      <c r="M1787" s="26">
        <f t="shared" si="6516"/>
        <v>56273.300000000003</v>
      </c>
      <c r="N1787" s="26">
        <f t="shared" si="6517"/>
        <v>25127.499999999993</v>
      </c>
      <c r="O1787" s="26">
        <f t="shared" si="6518"/>
        <v>57799.700000000004</v>
      </c>
      <c r="P1787" s="26">
        <f t="shared" ref="P1787:P1789" si="6719">P1788</f>
        <v>0</v>
      </c>
      <c r="Q1787" s="26">
        <f t="shared" ref="Q1787:Q1789" si="6720">Q1788</f>
        <v>0</v>
      </c>
      <c r="R1787" s="26">
        <f t="shared" ref="R1787:R1789" si="6721">R1788</f>
        <v>0</v>
      </c>
      <c r="S1787" s="26">
        <f t="shared" ref="S1787:S1789" si="6722">S1788</f>
        <v>11682.045770000001</v>
      </c>
      <c r="T1787" s="26">
        <f t="shared" ref="T1787:T1789" si="6723">T1788</f>
        <v>0</v>
      </c>
      <c r="U1787" s="26">
        <f t="shared" ref="U1787:U1789" si="6724">U1788</f>
        <v>0</v>
      </c>
      <c r="V1787" s="26">
        <f t="shared" ref="V1787:V1789" si="6725">V1788</f>
        <v>0</v>
      </c>
      <c r="W1787" s="26">
        <f t="shared" ref="W1787:W1789" si="6726">W1788</f>
        <v>0</v>
      </c>
      <c r="X1787" s="26">
        <f t="shared" ref="X1787:X1789" si="6727">X1788</f>
        <v>0</v>
      </c>
      <c r="Y1787" s="26">
        <f t="shared" si="6510"/>
        <v>67955.34577</v>
      </c>
      <c r="Z1787" s="26">
        <f t="shared" si="6511"/>
        <v>25127.499999999993</v>
      </c>
      <c r="AA1787" s="26">
        <f t="shared" si="6512"/>
        <v>57799.700000000004</v>
      </c>
      <c r="AB1787" s="26">
        <f t="shared" ref="AB1787:AB1789" si="6728">AB1788</f>
        <v>0</v>
      </c>
      <c r="AC1787" s="26">
        <f t="shared" ref="AC1787:AC1789" si="6729">AC1788</f>
        <v>0</v>
      </c>
      <c r="AD1787" s="26">
        <f t="shared" ref="AD1787:AD1789" si="6730">AD1788</f>
        <v>0</v>
      </c>
      <c r="AE1787" s="26">
        <f t="shared" si="6513"/>
        <v>67955.34577</v>
      </c>
      <c r="AF1787" s="26">
        <f t="shared" si="6514"/>
        <v>25127.499999999993</v>
      </c>
      <c r="AG1787" s="26">
        <f t="shared" si="6515"/>
        <v>57799.700000000004</v>
      </c>
      <c r="AH1787" s="26">
        <f t="shared" ref="AH1787:AH1789" si="6731">AH1788</f>
        <v>0</v>
      </c>
      <c r="AI1787" s="26">
        <f t="shared" ref="AI1787:AI1789" si="6732">AI1788</f>
        <v>0</v>
      </c>
      <c r="AJ1787" s="26">
        <f t="shared" ref="AJ1787:AJ1789" si="6733">AJ1788</f>
        <v>0</v>
      </c>
      <c r="AK1787" s="26">
        <f t="shared" ref="AK1787:AK1789" si="6734">AK1788</f>
        <v>0</v>
      </c>
      <c r="AL1787" s="26">
        <f t="shared" ref="AL1787:AL1789" si="6735">AL1788</f>
        <v>0</v>
      </c>
      <c r="AM1787" s="26">
        <f t="shared" ref="AM1787:AM1789" si="6736">AM1788</f>
        <v>0</v>
      </c>
      <c r="AN1787" s="26">
        <f t="shared" ref="AN1787:AN1789" si="6737">AN1788</f>
        <v>0</v>
      </c>
      <c r="AO1787" s="26">
        <f t="shared" ref="AO1787:AO1789" si="6738">AO1788</f>
        <v>0</v>
      </c>
      <c r="AP1787" s="26">
        <f t="shared" ref="AP1787:AP1789" si="6739">AP1788</f>
        <v>0</v>
      </c>
      <c r="AQ1787" s="26">
        <f t="shared" ref="AQ1787:AQ1789" si="6740">AQ1788</f>
        <v>0</v>
      </c>
      <c r="AR1787" s="26">
        <f t="shared" ref="AR1787:AR1789" si="6741">AR1788</f>
        <v>0</v>
      </c>
      <c r="AS1787" s="26">
        <f t="shared" ref="AS1787:AS1789" si="6742">AS1788</f>
        <v>0</v>
      </c>
      <c r="AT1787" s="26">
        <f t="shared" ref="AT1787:AT1789" si="6743">AT1788</f>
        <v>0</v>
      </c>
      <c r="AU1787" s="26">
        <f t="shared" ref="AU1787:AU1789" si="6744">AU1788</f>
        <v>0</v>
      </c>
      <c r="AV1787" s="26">
        <f t="shared" ref="AV1787:AV1789" si="6745">AV1788</f>
        <v>0</v>
      </c>
      <c r="AW1787" s="26">
        <f t="shared" si="6661"/>
        <v>67955.34577</v>
      </c>
      <c r="AX1787" s="26">
        <f t="shared" si="6662"/>
        <v>25127.499999999993</v>
      </c>
      <c r="AY1787" s="26">
        <f t="shared" si="6663"/>
        <v>57799.700000000004</v>
      </c>
      <c r="AZ1787" s="26">
        <f t="shared" ref="AZ1787:AZ1789" si="6746">AZ1788</f>
        <v>0</v>
      </c>
      <c r="BA1787" s="26">
        <f t="shared" si="6664"/>
        <v>67955.34577</v>
      </c>
      <c r="BB1787" s="26">
        <f t="shared" si="6665"/>
        <v>25127.499999999993</v>
      </c>
      <c r="BC1787" s="26">
        <f t="shared" si="6666"/>
        <v>57799.700000000004</v>
      </c>
      <c r="BD1787" s="26">
        <f t="shared" ref="BD1787:BD1789" si="6747">BD1788</f>
        <v>0</v>
      </c>
      <c r="BE1787" s="26">
        <f t="shared" ref="BE1787:BE1789" si="6748">BE1788</f>
        <v>0</v>
      </c>
      <c r="BF1787" s="26">
        <f t="shared" ref="BF1787:BF1789" si="6749">BF1788</f>
        <v>-9209.2999999999993</v>
      </c>
      <c r="BG1787" s="26">
        <f t="shared" ref="BG1787:BG1789" si="6750">BG1788</f>
        <v>0</v>
      </c>
      <c r="BH1787" s="26">
        <f t="shared" ref="BH1787:BH1789" si="6751">BH1788</f>
        <v>0</v>
      </c>
      <c r="BI1787" s="26">
        <f t="shared" ref="BI1787:BI1789" si="6752">BI1788</f>
        <v>0</v>
      </c>
      <c r="BJ1787" s="26">
        <f t="shared" ref="BJ1787:BJ1789" si="6753">BJ1788</f>
        <v>10011.665000000001</v>
      </c>
      <c r="BK1787" s="26">
        <f t="shared" ref="BK1787:BK1789" si="6754">BK1788</f>
        <v>0</v>
      </c>
      <c r="BL1787" s="26">
        <f t="shared" ref="BL1787:BL1789" si="6755">BL1788</f>
        <v>0</v>
      </c>
      <c r="BM1787" s="26">
        <f t="shared" ref="BM1787:BM1789" si="6756">BM1788</f>
        <v>0</v>
      </c>
      <c r="BN1787" s="26">
        <f t="shared" ref="BN1787:BN1789" si="6757">BN1788</f>
        <v>0</v>
      </c>
      <c r="BO1787" s="26">
        <f t="shared" si="6612"/>
        <v>58746.045769999997</v>
      </c>
      <c r="BP1787" s="26">
        <f t="shared" si="6613"/>
        <v>35139.164999999994</v>
      </c>
      <c r="BQ1787" s="26">
        <f t="shared" si="6614"/>
        <v>57799.700000000004</v>
      </c>
      <c r="BR1787" s="26">
        <f t="shared" ref="BR1787:BR1789" si="6758">BR1788</f>
        <v>0</v>
      </c>
      <c r="BS1787" s="27"/>
      <c r="BT1787" s="27"/>
      <c r="BU1787" s="23"/>
      <c r="BV1787" s="23"/>
      <c r="BW1787" s="23"/>
      <c r="BX1787" s="23"/>
      <c r="BY1787" s="23"/>
      <c r="BZ1787" s="23"/>
      <c r="CA1787" s="23"/>
      <c r="CB1787" s="23"/>
    </row>
    <row r="1788" s="28" customFormat="1">
      <c r="A1788" s="29" t="s">
        <v>590</v>
      </c>
      <c r="B1788" s="29" t="s">
        <v>72</v>
      </c>
      <c r="C1788" s="29" t="s">
        <v>304</v>
      </c>
      <c r="D1788" s="29"/>
      <c r="E1788" s="29"/>
      <c r="F1788" s="30" t="s">
        <v>443</v>
      </c>
      <c r="G1788" s="31">
        <f t="shared" si="6713"/>
        <v>56273.300000000003</v>
      </c>
      <c r="H1788" s="31">
        <f t="shared" si="6714"/>
        <v>25127.499999999993</v>
      </c>
      <c r="I1788" s="31">
        <f t="shared" si="6715"/>
        <v>57799.700000000004</v>
      </c>
      <c r="J1788" s="31">
        <f t="shared" si="6716"/>
        <v>0</v>
      </c>
      <c r="K1788" s="31">
        <f t="shared" si="6717"/>
        <v>0</v>
      </c>
      <c r="L1788" s="31">
        <f t="shared" si="6718"/>
        <v>0</v>
      </c>
      <c r="M1788" s="31">
        <f t="shared" si="6516"/>
        <v>56273.300000000003</v>
      </c>
      <c r="N1788" s="31">
        <f t="shared" si="6517"/>
        <v>25127.499999999993</v>
      </c>
      <c r="O1788" s="31">
        <f t="shared" si="6518"/>
        <v>57799.700000000004</v>
      </c>
      <c r="P1788" s="31">
        <f t="shared" si="6719"/>
        <v>0</v>
      </c>
      <c r="Q1788" s="31">
        <f t="shared" si="6720"/>
        <v>0</v>
      </c>
      <c r="R1788" s="31">
        <f t="shared" si="6721"/>
        <v>0</v>
      </c>
      <c r="S1788" s="31">
        <f t="shared" si="6722"/>
        <v>11682.045770000001</v>
      </c>
      <c r="T1788" s="31">
        <f t="shared" si="6723"/>
        <v>0</v>
      </c>
      <c r="U1788" s="31">
        <f t="shared" si="6724"/>
        <v>0</v>
      </c>
      <c r="V1788" s="31">
        <f t="shared" si="6725"/>
        <v>0</v>
      </c>
      <c r="W1788" s="31">
        <f t="shared" si="6726"/>
        <v>0</v>
      </c>
      <c r="X1788" s="31">
        <f t="shared" si="6727"/>
        <v>0</v>
      </c>
      <c r="Y1788" s="31">
        <f t="shared" si="6510"/>
        <v>67955.34577</v>
      </c>
      <c r="Z1788" s="31">
        <f t="shared" si="6511"/>
        <v>25127.499999999993</v>
      </c>
      <c r="AA1788" s="31">
        <f t="shared" si="6512"/>
        <v>57799.700000000004</v>
      </c>
      <c r="AB1788" s="31">
        <f t="shared" si="6728"/>
        <v>0</v>
      </c>
      <c r="AC1788" s="31">
        <f t="shared" si="6729"/>
        <v>0</v>
      </c>
      <c r="AD1788" s="31">
        <f t="shared" si="6730"/>
        <v>0</v>
      </c>
      <c r="AE1788" s="31">
        <f t="shared" si="6513"/>
        <v>67955.34577</v>
      </c>
      <c r="AF1788" s="31">
        <f t="shared" si="6514"/>
        <v>25127.499999999993</v>
      </c>
      <c r="AG1788" s="31">
        <f t="shared" si="6515"/>
        <v>57799.700000000004</v>
      </c>
      <c r="AH1788" s="31">
        <f t="shared" si="6731"/>
        <v>0</v>
      </c>
      <c r="AI1788" s="31">
        <f t="shared" si="6732"/>
        <v>0</v>
      </c>
      <c r="AJ1788" s="31">
        <f t="shared" si="6733"/>
        <v>0</v>
      </c>
      <c r="AK1788" s="31">
        <f t="shared" si="6734"/>
        <v>0</v>
      </c>
      <c r="AL1788" s="31">
        <f t="shared" si="6735"/>
        <v>0</v>
      </c>
      <c r="AM1788" s="31">
        <f t="shared" si="6736"/>
        <v>0</v>
      </c>
      <c r="AN1788" s="31">
        <f t="shared" si="6737"/>
        <v>0</v>
      </c>
      <c r="AO1788" s="31">
        <f t="shared" si="6738"/>
        <v>0</v>
      </c>
      <c r="AP1788" s="31">
        <f t="shared" si="6739"/>
        <v>0</v>
      </c>
      <c r="AQ1788" s="31">
        <f t="shared" si="6740"/>
        <v>0</v>
      </c>
      <c r="AR1788" s="31">
        <f t="shared" si="6741"/>
        <v>0</v>
      </c>
      <c r="AS1788" s="31">
        <f t="shared" si="6742"/>
        <v>0</v>
      </c>
      <c r="AT1788" s="31">
        <f t="shared" si="6743"/>
        <v>0</v>
      </c>
      <c r="AU1788" s="31">
        <f t="shared" si="6744"/>
        <v>0</v>
      </c>
      <c r="AV1788" s="31">
        <f t="shared" si="6745"/>
        <v>0</v>
      </c>
      <c r="AW1788" s="31">
        <f t="shared" si="6661"/>
        <v>67955.34577</v>
      </c>
      <c r="AX1788" s="31">
        <f t="shared" si="6662"/>
        <v>25127.499999999993</v>
      </c>
      <c r="AY1788" s="31">
        <f t="shared" si="6663"/>
        <v>57799.700000000004</v>
      </c>
      <c r="AZ1788" s="31">
        <f t="shared" si="6746"/>
        <v>0</v>
      </c>
      <c r="BA1788" s="31">
        <f t="shared" si="6664"/>
        <v>67955.34577</v>
      </c>
      <c r="BB1788" s="31">
        <f t="shared" si="6665"/>
        <v>25127.499999999993</v>
      </c>
      <c r="BC1788" s="31">
        <f t="shared" si="6666"/>
        <v>57799.700000000004</v>
      </c>
      <c r="BD1788" s="31">
        <f t="shared" si="6747"/>
        <v>0</v>
      </c>
      <c r="BE1788" s="31">
        <f t="shared" si="6748"/>
        <v>0</v>
      </c>
      <c r="BF1788" s="31">
        <f t="shared" si="6749"/>
        <v>-9209.2999999999993</v>
      </c>
      <c r="BG1788" s="31">
        <f t="shared" si="6750"/>
        <v>0</v>
      </c>
      <c r="BH1788" s="31">
        <f t="shared" si="6751"/>
        <v>0</v>
      </c>
      <c r="BI1788" s="31">
        <f t="shared" si="6752"/>
        <v>0</v>
      </c>
      <c r="BJ1788" s="31">
        <f t="shared" si="6753"/>
        <v>10011.665000000001</v>
      </c>
      <c r="BK1788" s="31">
        <f t="shared" si="6754"/>
        <v>0</v>
      </c>
      <c r="BL1788" s="31">
        <f t="shared" si="6755"/>
        <v>0</v>
      </c>
      <c r="BM1788" s="31">
        <f t="shared" si="6756"/>
        <v>0</v>
      </c>
      <c r="BN1788" s="31">
        <f t="shared" si="6757"/>
        <v>0</v>
      </c>
      <c r="BO1788" s="31">
        <f t="shared" si="6612"/>
        <v>58746.045769999997</v>
      </c>
      <c r="BP1788" s="31">
        <f t="shared" si="6613"/>
        <v>35139.164999999994</v>
      </c>
      <c r="BQ1788" s="31">
        <f t="shared" si="6614"/>
        <v>57799.700000000004</v>
      </c>
      <c r="BR1788" s="31">
        <f t="shared" si="6758"/>
        <v>0</v>
      </c>
      <c r="BS1788" s="32"/>
      <c r="BT1788" s="32"/>
      <c r="BU1788" s="28"/>
      <c r="BV1788" s="28"/>
      <c r="BW1788" s="28"/>
      <c r="BX1788" s="28"/>
      <c r="BY1788" s="28"/>
      <c r="BZ1788" s="28"/>
      <c r="CA1788" s="28"/>
      <c r="CB1788" s="28"/>
    </row>
    <row r="1789" s="1" customFormat="1">
      <c r="A1789" s="33" t="s">
        <v>590</v>
      </c>
      <c r="B1789" s="33" t="s">
        <v>72</v>
      </c>
      <c r="C1789" s="33" t="s">
        <v>304</v>
      </c>
      <c r="D1789" s="33" t="s">
        <v>253</v>
      </c>
      <c r="E1789" s="38"/>
      <c r="F1789" s="34" t="s">
        <v>254</v>
      </c>
      <c r="G1789" s="17">
        <f t="shared" si="6713"/>
        <v>56273.300000000003</v>
      </c>
      <c r="H1789" s="17">
        <f t="shared" si="6714"/>
        <v>25127.499999999993</v>
      </c>
      <c r="I1789" s="17">
        <f t="shared" si="6715"/>
        <v>57799.700000000004</v>
      </c>
      <c r="J1789" s="17">
        <f t="shared" si="6716"/>
        <v>0</v>
      </c>
      <c r="K1789" s="17">
        <f t="shared" si="6717"/>
        <v>0</v>
      </c>
      <c r="L1789" s="17">
        <f t="shared" si="6718"/>
        <v>0</v>
      </c>
      <c r="M1789" s="17">
        <f t="shared" si="6516"/>
        <v>56273.300000000003</v>
      </c>
      <c r="N1789" s="17">
        <f t="shared" si="6517"/>
        <v>25127.499999999993</v>
      </c>
      <c r="O1789" s="17">
        <f t="shared" si="6518"/>
        <v>57799.700000000004</v>
      </c>
      <c r="P1789" s="17">
        <f t="shared" si="6719"/>
        <v>0</v>
      </c>
      <c r="Q1789" s="17">
        <f t="shared" si="6720"/>
        <v>0</v>
      </c>
      <c r="R1789" s="17">
        <f t="shared" si="6721"/>
        <v>0</v>
      </c>
      <c r="S1789" s="17">
        <f t="shared" si="6722"/>
        <v>11682.045770000001</v>
      </c>
      <c r="T1789" s="17">
        <f t="shared" si="6723"/>
        <v>0</v>
      </c>
      <c r="U1789" s="17">
        <f t="shared" si="6724"/>
        <v>0</v>
      </c>
      <c r="V1789" s="17">
        <f t="shared" si="6725"/>
        <v>0</v>
      </c>
      <c r="W1789" s="17">
        <f t="shared" si="6726"/>
        <v>0</v>
      </c>
      <c r="X1789" s="17">
        <f t="shared" si="6727"/>
        <v>0</v>
      </c>
      <c r="Y1789" s="17">
        <f t="shared" si="6510"/>
        <v>67955.34577</v>
      </c>
      <c r="Z1789" s="17">
        <f t="shared" si="6511"/>
        <v>25127.499999999993</v>
      </c>
      <c r="AA1789" s="17">
        <f t="shared" si="6512"/>
        <v>57799.700000000004</v>
      </c>
      <c r="AB1789" s="17">
        <f t="shared" si="6728"/>
        <v>0</v>
      </c>
      <c r="AC1789" s="17">
        <f t="shared" si="6729"/>
        <v>0</v>
      </c>
      <c r="AD1789" s="17">
        <f t="shared" si="6730"/>
        <v>0</v>
      </c>
      <c r="AE1789" s="17">
        <f t="shared" si="6513"/>
        <v>67955.34577</v>
      </c>
      <c r="AF1789" s="17">
        <f t="shared" si="6514"/>
        <v>25127.499999999993</v>
      </c>
      <c r="AG1789" s="17">
        <f t="shared" si="6515"/>
        <v>57799.700000000004</v>
      </c>
      <c r="AH1789" s="17">
        <f t="shared" si="6731"/>
        <v>0</v>
      </c>
      <c r="AI1789" s="17">
        <f t="shared" si="6732"/>
        <v>0</v>
      </c>
      <c r="AJ1789" s="17">
        <f t="shared" si="6733"/>
        <v>0</v>
      </c>
      <c r="AK1789" s="17">
        <f t="shared" si="6734"/>
        <v>0</v>
      </c>
      <c r="AL1789" s="17">
        <f t="shared" si="6735"/>
        <v>0</v>
      </c>
      <c r="AM1789" s="17">
        <f t="shared" si="6736"/>
        <v>0</v>
      </c>
      <c r="AN1789" s="17">
        <f t="shared" si="6737"/>
        <v>0</v>
      </c>
      <c r="AO1789" s="17">
        <f t="shared" si="6738"/>
        <v>0</v>
      </c>
      <c r="AP1789" s="17">
        <f t="shared" si="6739"/>
        <v>0</v>
      </c>
      <c r="AQ1789" s="17">
        <f t="shared" si="6740"/>
        <v>0</v>
      </c>
      <c r="AR1789" s="17">
        <f t="shared" si="6741"/>
        <v>0</v>
      </c>
      <c r="AS1789" s="17">
        <f t="shared" si="6742"/>
        <v>0</v>
      </c>
      <c r="AT1789" s="17">
        <f t="shared" si="6743"/>
        <v>0</v>
      </c>
      <c r="AU1789" s="17">
        <f t="shared" si="6744"/>
        <v>0</v>
      </c>
      <c r="AV1789" s="17">
        <f t="shared" si="6745"/>
        <v>0</v>
      </c>
      <c r="AW1789" s="17">
        <f t="shared" si="6661"/>
        <v>67955.34577</v>
      </c>
      <c r="AX1789" s="17">
        <f t="shared" si="6662"/>
        <v>25127.499999999993</v>
      </c>
      <c r="AY1789" s="17">
        <f t="shared" si="6663"/>
        <v>57799.700000000004</v>
      </c>
      <c r="AZ1789" s="17">
        <f t="shared" si="6746"/>
        <v>0</v>
      </c>
      <c r="BA1789" s="17">
        <f t="shared" si="6664"/>
        <v>67955.34577</v>
      </c>
      <c r="BB1789" s="17">
        <f t="shared" si="6665"/>
        <v>25127.499999999993</v>
      </c>
      <c r="BC1789" s="17">
        <f t="shared" si="6666"/>
        <v>57799.700000000004</v>
      </c>
      <c r="BD1789" s="17">
        <f t="shared" si="6747"/>
        <v>0</v>
      </c>
      <c r="BE1789" s="17">
        <f t="shared" si="6748"/>
        <v>0</v>
      </c>
      <c r="BF1789" s="17">
        <f t="shared" si="6749"/>
        <v>-9209.2999999999993</v>
      </c>
      <c r="BG1789" s="17">
        <f t="shared" si="6750"/>
        <v>0</v>
      </c>
      <c r="BH1789" s="17">
        <f t="shared" si="6751"/>
        <v>0</v>
      </c>
      <c r="BI1789" s="17">
        <f t="shared" si="6752"/>
        <v>0</v>
      </c>
      <c r="BJ1789" s="17">
        <f t="shared" si="6753"/>
        <v>10011.665000000001</v>
      </c>
      <c r="BK1789" s="17">
        <f t="shared" si="6754"/>
        <v>0</v>
      </c>
      <c r="BL1789" s="17">
        <f t="shared" si="6755"/>
        <v>0</v>
      </c>
      <c r="BM1789" s="17">
        <f t="shared" si="6756"/>
        <v>0</v>
      </c>
      <c r="BN1789" s="17">
        <f t="shared" si="6757"/>
        <v>0</v>
      </c>
      <c r="BO1789" s="17">
        <f t="shared" si="6612"/>
        <v>58746.045769999997</v>
      </c>
      <c r="BP1789" s="17">
        <f t="shared" si="6613"/>
        <v>35139.164999999994</v>
      </c>
      <c r="BQ1789" s="17">
        <f t="shared" si="6614"/>
        <v>57799.700000000004</v>
      </c>
      <c r="BR1789" s="17">
        <f t="shared" si="6758"/>
        <v>0</v>
      </c>
      <c r="BS1789" s="35"/>
      <c r="BT1789" s="35"/>
      <c r="BU1789" s="1"/>
      <c r="BV1789" s="1"/>
      <c r="BW1789" s="1"/>
      <c r="BX1789" s="1"/>
      <c r="BY1789" s="1"/>
      <c r="BZ1789" s="1"/>
      <c r="CA1789" s="1"/>
      <c r="CB1789" s="1"/>
    </row>
    <row r="1790" s="1" customFormat="1">
      <c r="A1790" s="33" t="s">
        <v>590</v>
      </c>
      <c r="B1790" s="33" t="s">
        <v>72</v>
      </c>
      <c r="C1790" s="33" t="s">
        <v>304</v>
      </c>
      <c r="D1790" s="33" t="s">
        <v>611</v>
      </c>
      <c r="E1790" s="38"/>
      <c r="F1790" s="34" t="s">
        <v>87</v>
      </c>
      <c r="G1790" s="17">
        <f>G1791+G1824</f>
        <v>56273.300000000003</v>
      </c>
      <c r="H1790" s="17">
        <f>H1791+H1824</f>
        <v>25127.499999999993</v>
      </c>
      <c r="I1790" s="17">
        <f>I1791+I1824</f>
        <v>57799.700000000004</v>
      </c>
      <c r="J1790" s="17">
        <f>J1791+J1824</f>
        <v>0</v>
      </c>
      <c r="K1790" s="17">
        <f>K1791+K1824</f>
        <v>0</v>
      </c>
      <c r="L1790" s="17">
        <f>L1791+L1824</f>
        <v>0</v>
      </c>
      <c r="M1790" s="17">
        <f t="shared" si="6516"/>
        <v>56273.300000000003</v>
      </c>
      <c r="N1790" s="17">
        <f t="shared" si="6517"/>
        <v>25127.499999999993</v>
      </c>
      <c r="O1790" s="17">
        <f t="shared" si="6518"/>
        <v>57799.700000000004</v>
      </c>
      <c r="P1790" s="17">
        <f>P1791+P1824</f>
        <v>0</v>
      </c>
      <c r="Q1790" s="17">
        <f>Q1791+Q1824</f>
        <v>0</v>
      </c>
      <c r="R1790" s="17">
        <f>R1791+R1824</f>
        <v>0</v>
      </c>
      <c r="S1790" s="17">
        <f>S1791+S1824</f>
        <v>11682.045770000001</v>
      </c>
      <c r="T1790" s="17">
        <f>T1791+T1824</f>
        <v>0</v>
      </c>
      <c r="U1790" s="17">
        <f>U1791+U1824</f>
        <v>0</v>
      </c>
      <c r="V1790" s="17">
        <f>V1791+V1824</f>
        <v>0</v>
      </c>
      <c r="W1790" s="17">
        <f>W1791+W1824</f>
        <v>0</v>
      </c>
      <c r="X1790" s="17">
        <f>X1791+X1824</f>
        <v>0</v>
      </c>
      <c r="Y1790" s="17">
        <f t="shared" si="6510"/>
        <v>67955.34577</v>
      </c>
      <c r="Z1790" s="17">
        <f t="shared" si="6511"/>
        <v>25127.499999999993</v>
      </c>
      <c r="AA1790" s="17">
        <f t="shared" si="6512"/>
        <v>57799.700000000004</v>
      </c>
      <c r="AB1790" s="17">
        <f>AB1791+AB1824</f>
        <v>0</v>
      </c>
      <c r="AC1790" s="17">
        <f>AC1791+AC1824</f>
        <v>0</v>
      </c>
      <c r="AD1790" s="17">
        <f>AD1791+AD1824</f>
        <v>0</v>
      </c>
      <c r="AE1790" s="17">
        <f t="shared" si="6513"/>
        <v>67955.34577</v>
      </c>
      <c r="AF1790" s="17">
        <f t="shared" si="6514"/>
        <v>25127.499999999993</v>
      </c>
      <c r="AG1790" s="17">
        <f t="shared" si="6515"/>
        <v>57799.700000000004</v>
      </c>
      <c r="AH1790" s="17">
        <f>AH1791+AH1824</f>
        <v>0</v>
      </c>
      <c r="AI1790" s="17">
        <f>AI1791+AI1824</f>
        <v>0</v>
      </c>
      <c r="AJ1790" s="17">
        <f>AJ1791+AJ1824</f>
        <v>0</v>
      </c>
      <c r="AK1790" s="17">
        <f>AK1791+AK1824</f>
        <v>0</v>
      </c>
      <c r="AL1790" s="17">
        <f>AL1791+AL1824</f>
        <v>0</v>
      </c>
      <c r="AM1790" s="17">
        <f>AM1791+AM1824</f>
        <v>0</v>
      </c>
      <c r="AN1790" s="17">
        <f>AN1791+AN1824</f>
        <v>0</v>
      </c>
      <c r="AO1790" s="17">
        <f>AO1791+AO1824</f>
        <v>0</v>
      </c>
      <c r="AP1790" s="17">
        <f>AP1791+AP1824</f>
        <v>0</v>
      </c>
      <c r="AQ1790" s="17">
        <f>AQ1791+AQ1824</f>
        <v>0</v>
      </c>
      <c r="AR1790" s="17">
        <f>AR1791+AR1824</f>
        <v>0</v>
      </c>
      <c r="AS1790" s="17">
        <f>AS1791+AS1824</f>
        <v>0</v>
      </c>
      <c r="AT1790" s="17">
        <f>AT1791+AT1824</f>
        <v>0</v>
      </c>
      <c r="AU1790" s="17">
        <f>AU1791+AU1824</f>
        <v>0</v>
      </c>
      <c r="AV1790" s="17">
        <f>AV1791+AV1824</f>
        <v>0</v>
      </c>
      <c r="AW1790" s="17">
        <f t="shared" si="6661"/>
        <v>67955.34577</v>
      </c>
      <c r="AX1790" s="17">
        <f t="shared" si="6662"/>
        <v>25127.499999999993</v>
      </c>
      <c r="AY1790" s="17">
        <f t="shared" si="6663"/>
        <v>57799.700000000004</v>
      </c>
      <c r="AZ1790" s="17">
        <f>AZ1791+AZ1824</f>
        <v>0</v>
      </c>
      <c r="BA1790" s="17">
        <f t="shared" si="6664"/>
        <v>67955.34577</v>
      </c>
      <c r="BB1790" s="17">
        <f t="shared" si="6665"/>
        <v>25127.499999999993</v>
      </c>
      <c r="BC1790" s="17">
        <f t="shared" si="6666"/>
        <v>57799.700000000004</v>
      </c>
      <c r="BD1790" s="17">
        <f>BD1791+BD1824</f>
        <v>0</v>
      </c>
      <c r="BE1790" s="17">
        <f>BE1791+BE1824</f>
        <v>0</v>
      </c>
      <c r="BF1790" s="17">
        <f>BF1791+BF1824</f>
        <v>-9209.2999999999993</v>
      </c>
      <c r="BG1790" s="17">
        <f>BG1791+BG1824</f>
        <v>0</v>
      </c>
      <c r="BH1790" s="17">
        <f>BH1791+BH1824</f>
        <v>0</v>
      </c>
      <c r="BI1790" s="17">
        <f>BI1791+BI1824</f>
        <v>0</v>
      </c>
      <c r="BJ1790" s="17">
        <f>BJ1791+BJ1824</f>
        <v>10011.665000000001</v>
      </c>
      <c r="BK1790" s="17">
        <f>BK1791+BK1824</f>
        <v>0</v>
      </c>
      <c r="BL1790" s="17">
        <f>BL1791+BL1824</f>
        <v>0</v>
      </c>
      <c r="BM1790" s="17">
        <f>BM1791+BM1824</f>
        <v>0</v>
      </c>
      <c r="BN1790" s="17">
        <f>BN1791+BN1824</f>
        <v>0</v>
      </c>
      <c r="BO1790" s="17">
        <f t="shared" si="6612"/>
        <v>58746.045769999997</v>
      </c>
      <c r="BP1790" s="17">
        <f t="shared" si="6613"/>
        <v>35139.164999999994</v>
      </c>
      <c r="BQ1790" s="17">
        <f t="shared" si="6614"/>
        <v>57799.700000000004</v>
      </c>
      <c r="BR1790" s="17">
        <f>BR1791+BR1824</f>
        <v>0</v>
      </c>
      <c r="BS1790" s="35"/>
      <c r="BT1790" s="35"/>
      <c r="BU1790" s="1"/>
      <c r="BV1790" s="1"/>
      <c r="BW1790" s="1"/>
      <c r="BX1790" s="1"/>
      <c r="BY1790" s="1"/>
      <c r="BZ1790" s="1"/>
      <c r="CA1790" s="1"/>
      <c r="CB1790" s="1"/>
    </row>
    <row r="1791" s="1" customFormat="1">
      <c r="A1791" s="33" t="s">
        <v>590</v>
      </c>
      <c r="B1791" s="33" t="s">
        <v>72</v>
      </c>
      <c r="C1791" s="33" t="s">
        <v>304</v>
      </c>
      <c r="D1791" s="33" t="s">
        <v>612</v>
      </c>
      <c r="E1791" s="38"/>
      <c r="F1791" s="34" t="s">
        <v>613</v>
      </c>
      <c r="G1791" s="17">
        <f>G1792+G1794+G1796+G1798+G1800+G1802+G1804+G1806+G1808+G1810+G1818+G1820+G1822</f>
        <v>20724.299999999999</v>
      </c>
      <c r="H1791" s="17">
        <f>H1792+H1794+H1796+H1798+H1800+H1802+H1804+H1806+H1808+H1810+H1818+H1820+H1822</f>
        <v>25127.499999999993</v>
      </c>
      <c r="I1791" s="17">
        <f>I1792+I1794+I1796+I1798+I1800+I1802+I1804+I1806+I1808+I1810+I1818+I1820+I1822</f>
        <v>57799.700000000004</v>
      </c>
      <c r="J1791" s="17">
        <f>J1792+J1794+J1796+J1798+J1800+J1802+J1804+J1806+J1808+J1810+J1818+J1820+J1822</f>
        <v>0</v>
      </c>
      <c r="K1791" s="17">
        <f>K1792+K1794+K1796+K1798+K1800+K1802+K1804+K1806+K1808+K1810+K1818+K1820+K1822</f>
        <v>0</v>
      </c>
      <c r="L1791" s="17">
        <f>L1792+L1794+L1796+L1798+L1800+L1802+L1804+L1806+L1808+L1810+L1818+L1820+L1822</f>
        <v>0</v>
      </c>
      <c r="M1791" s="17">
        <f t="shared" si="6516"/>
        <v>20724.299999999999</v>
      </c>
      <c r="N1791" s="17">
        <f t="shared" si="6517"/>
        <v>25127.499999999993</v>
      </c>
      <c r="O1791" s="17">
        <f t="shared" si="6518"/>
        <v>57799.700000000004</v>
      </c>
      <c r="P1791" s="17">
        <f>P1792+P1794+P1796+P1798+P1800+P1802+P1804+P1806+P1808+P1810+P1818+P1820+P1822+P1812+P1814+P1816</f>
        <v>0</v>
      </c>
      <c r="Q1791" s="17">
        <f>Q1792+Q1794+Q1796+Q1798+Q1800+Q1802+Q1804+Q1806+Q1808+Q1810+Q1818+Q1820+Q1822+Q1812+Q1814+Q1816</f>
        <v>0</v>
      </c>
      <c r="R1791" s="17">
        <f>R1792+R1794+R1796+R1798+R1800+R1802+R1804+R1806+R1808+R1810+R1818+R1820+R1822+R1812+R1814+R1816</f>
        <v>0</v>
      </c>
      <c r="S1791" s="17">
        <f>S1792+S1794+S1796+S1798+S1800+S1802+S1804+S1806+S1808+S1810+S1818+S1820+S1822+S1812+S1814+S1816</f>
        <v>11682.045770000001</v>
      </c>
      <c r="T1791" s="17">
        <f>T1792+T1794+T1796+T1798+T1800+T1802+T1804+T1806+T1808+T1810+T1818+T1820+T1822+T1812+T1814+T1816</f>
        <v>0</v>
      </c>
      <c r="U1791" s="17">
        <f>U1792+U1794+U1796+U1798+U1800+U1802+U1804+U1806+U1808+U1810+U1818+U1820+U1822+U1812+U1814+U1816</f>
        <v>0</v>
      </c>
      <c r="V1791" s="17">
        <f>V1792+V1794+V1796+V1798+V1800+V1802+V1804+V1806+V1808+V1810+V1818+V1820+V1822+V1812+V1814+V1816</f>
        <v>0</v>
      </c>
      <c r="W1791" s="17">
        <f>W1792+W1794+W1796+W1798+W1800+W1802+W1804+W1806+W1808+W1810+W1818+W1820+W1822+W1812+W1814+W1816</f>
        <v>0</v>
      </c>
      <c r="X1791" s="17">
        <f>X1792+X1794+X1796+X1798+X1800+X1802+X1804+X1806+X1808+X1810+X1818+X1820+X1822+X1812+X1814+X1816</f>
        <v>0</v>
      </c>
      <c r="Y1791" s="17">
        <f t="shared" si="6510"/>
        <v>32406.34577</v>
      </c>
      <c r="Z1791" s="17">
        <f t="shared" si="6511"/>
        <v>25127.499999999993</v>
      </c>
      <c r="AA1791" s="17">
        <f t="shared" si="6512"/>
        <v>57799.700000000004</v>
      </c>
      <c r="AB1791" s="17">
        <f>AB1792+AB1794+AB1796+AB1798+AB1800+AB1802+AB1804+AB1806+AB1808+AB1810+AB1818+AB1820+AB1822+AB1812+AB1814+AB1816</f>
        <v>0</v>
      </c>
      <c r="AC1791" s="17">
        <f>AC1792+AC1794+AC1796+AC1798+AC1800+AC1802+AC1804+AC1806+AC1808+AC1810+AC1818+AC1820+AC1822+AC1812+AC1814+AC1816</f>
        <v>0</v>
      </c>
      <c r="AD1791" s="17">
        <f>AD1792+AD1794+AD1796+AD1798+AD1800+AD1802+AD1804+AD1806+AD1808+AD1810+AD1818+AD1820+AD1822+AD1812+AD1814+AD1816</f>
        <v>0</v>
      </c>
      <c r="AE1791" s="17">
        <f t="shared" si="6513"/>
        <v>32406.34577</v>
      </c>
      <c r="AF1791" s="17">
        <f t="shared" si="6514"/>
        <v>25127.499999999993</v>
      </c>
      <c r="AG1791" s="17">
        <f t="shared" si="6515"/>
        <v>57799.700000000004</v>
      </c>
      <c r="AH1791" s="17">
        <f>AH1792+AH1794+AH1796+AH1798+AH1800+AH1802+AH1804+AH1806+AH1808+AH1810+AH1818+AH1820+AH1822+AH1812+AH1814+AH1816</f>
        <v>0</v>
      </c>
      <c r="AI1791" s="17">
        <f>AI1792+AI1794+AI1796+AI1798+AI1800+AI1802+AI1804+AI1806+AI1808+AI1810+AI1818+AI1820+AI1822+AI1812+AI1814+AI1816</f>
        <v>0</v>
      </c>
      <c r="AJ1791" s="17">
        <f>AJ1792+AJ1794+AJ1796+AJ1798+AJ1800+AJ1802+AJ1804+AJ1806+AJ1808+AJ1810+AJ1818+AJ1820+AJ1822+AJ1812+AJ1814+AJ1816</f>
        <v>0</v>
      </c>
      <c r="AK1791" s="17">
        <f>AK1792+AK1794+AK1796+AK1798+AK1800+AK1802+AK1804+AK1806+AK1808+AK1810+AK1818+AK1820+AK1822+AK1812+AK1814+AK1816</f>
        <v>0</v>
      </c>
      <c r="AL1791" s="17">
        <f>AL1792+AL1794+AL1796+AL1798+AL1800+AL1802+AL1804+AL1806+AL1808+AL1810+AL1818+AL1820+AL1822+AL1812+AL1814+AL1816</f>
        <v>0</v>
      </c>
      <c r="AM1791" s="17">
        <f>AM1792+AM1794+AM1796+AM1798+AM1800+AM1802+AM1804+AM1806+AM1808+AM1810+AM1818+AM1820+AM1822+AM1812+AM1814+AM1816</f>
        <v>0</v>
      </c>
      <c r="AN1791" s="17">
        <f>AN1792+AN1794+AN1796+AN1798+AN1800+AN1802+AN1804+AN1806+AN1808+AN1810+AN1818+AN1820+AN1822+AN1812+AN1814+AN1816</f>
        <v>0</v>
      </c>
      <c r="AO1791" s="17">
        <f>AO1792+AO1794+AO1796+AO1798+AO1800+AO1802+AO1804+AO1806+AO1808+AO1810+AO1818+AO1820+AO1822+AO1812+AO1814+AO1816</f>
        <v>0</v>
      </c>
      <c r="AP1791" s="17">
        <f>AP1792+AP1794+AP1796+AP1798+AP1800+AP1802+AP1804+AP1806+AP1808+AP1810+AP1818+AP1820+AP1822+AP1812+AP1814+AP1816</f>
        <v>0</v>
      </c>
      <c r="AQ1791" s="17">
        <f>AQ1792+AQ1794+AQ1796+AQ1798+AQ1800+AQ1802+AQ1804+AQ1806+AQ1808+AQ1810+AQ1818+AQ1820+AQ1822+AQ1812+AQ1814+AQ1816</f>
        <v>0</v>
      </c>
      <c r="AR1791" s="17">
        <f>AR1792+AR1794+AR1796+AR1798+AR1800+AR1802+AR1804+AR1806+AR1808+AR1810+AR1818+AR1820+AR1822+AR1812+AR1814+AR1816</f>
        <v>0</v>
      </c>
      <c r="AS1791" s="17">
        <f>AS1792+AS1794+AS1796+AS1798+AS1800+AS1802+AS1804+AS1806+AS1808+AS1810+AS1818+AS1820+AS1822+AS1812+AS1814+AS1816</f>
        <v>0</v>
      </c>
      <c r="AT1791" s="17">
        <f>AT1792+AT1794+AT1796+AT1798+AT1800+AT1802+AT1804+AT1806+AT1808+AT1810+AT1818+AT1820+AT1822+AT1812+AT1814+AT1816</f>
        <v>0</v>
      </c>
      <c r="AU1791" s="17">
        <f>AU1792+AU1794+AU1796+AU1798+AU1800+AU1802+AU1804+AU1806+AU1808+AU1810+AU1818+AU1820+AU1822+AU1812+AU1814+AU1816</f>
        <v>0</v>
      </c>
      <c r="AV1791" s="17">
        <f>AV1792+AV1794+AV1796+AV1798+AV1800+AV1802+AV1804+AV1806+AV1808+AV1810+AV1818+AV1820+AV1822+AV1812+AV1814+AV1816</f>
        <v>0</v>
      </c>
      <c r="AW1791" s="17">
        <f t="shared" si="6661"/>
        <v>32406.34577</v>
      </c>
      <c r="AX1791" s="17">
        <f t="shared" si="6662"/>
        <v>25127.499999999993</v>
      </c>
      <c r="AY1791" s="17">
        <f t="shared" si="6663"/>
        <v>57799.700000000004</v>
      </c>
      <c r="AZ1791" s="17">
        <f>AZ1792+AZ1794+AZ1796+AZ1798+AZ1800+AZ1802+AZ1804+AZ1806+AZ1808+AZ1810+AZ1818+AZ1820+AZ1822+AZ1812+AZ1814+AZ1816</f>
        <v>0</v>
      </c>
      <c r="BA1791" s="17">
        <f t="shared" si="6664"/>
        <v>32406.34577</v>
      </c>
      <c r="BB1791" s="17">
        <f t="shared" si="6665"/>
        <v>25127.499999999993</v>
      </c>
      <c r="BC1791" s="17">
        <f t="shared" si="6666"/>
        <v>57799.700000000004</v>
      </c>
      <c r="BD1791" s="17">
        <f>BD1792+BD1794+BD1796+BD1798+BD1800+BD1802+BD1804+BD1806+BD1808+BD1810+BD1818+BD1820+BD1822+BD1812+BD1814+BD1816</f>
        <v>0</v>
      </c>
      <c r="BE1791" s="17">
        <f>BE1792+BE1794+BE1796+BE1798+BE1800+BE1802+BE1804+BE1806+BE1808+BE1810+BE1818+BE1820+BE1822+BE1812+BE1814+BE1816</f>
        <v>0</v>
      </c>
      <c r="BF1791" s="17">
        <f>BF1792+BF1794+BF1796+BF1798+BF1800+BF1802+BF1804+BF1806+BF1808+BF1810+BF1818+BF1820+BF1822+BF1812+BF1814+BF1816</f>
        <v>-9209.2999999999993</v>
      </c>
      <c r="BG1791" s="17">
        <f>BG1792+BG1794+BG1796+BG1798+BG1800+BG1802+BG1804+BG1806+BG1808+BG1810+BG1818+BG1820+BG1822+BG1812+BG1814+BG1816</f>
        <v>0</v>
      </c>
      <c r="BH1791" s="17">
        <f>BH1792+BH1794+BH1796+BH1798+BH1800+BH1802+BH1804+BH1806+BH1808+BH1810+BH1818+BH1820+BH1822+BH1812+BH1814+BH1816</f>
        <v>0</v>
      </c>
      <c r="BI1791" s="17">
        <f>BI1792+BI1794+BI1796+BI1798+BI1800+BI1802+BI1804+BI1806+BI1808+BI1810+BI1818+BI1820+BI1822+BI1812+BI1814+BI1816</f>
        <v>0</v>
      </c>
      <c r="BJ1791" s="17">
        <f>BJ1792+BJ1794+BJ1796+BJ1798+BJ1800+BJ1802+BJ1804+BJ1806+BJ1808+BJ1810+BJ1818+BJ1820+BJ1822+BJ1812+BJ1814+BJ1816</f>
        <v>10011.665000000001</v>
      </c>
      <c r="BK1791" s="17">
        <f>BK1792+BK1794+BK1796+BK1798+BK1800+BK1802+BK1804+BK1806+BK1808+BK1810+BK1818+BK1820+BK1822+BK1812+BK1814+BK1816</f>
        <v>0</v>
      </c>
      <c r="BL1791" s="17">
        <f>BL1792+BL1794+BL1796+BL1798+BL1800+BL1802+BL1804+BL1806+BL1808+BL1810+BL1818+BL1820+BL1822+BL1812+BL1814+BL1816</f>
        <v>0</v>
      </c>
      <c r="BM1791" s="17">
        <f>BM1792+BM1794+BM1796+BM1798+BM1800+BM1802+BM1804+BM1806+BM1808+BM1810+BM1818+BM1820+BM1822+BM1812+BM1814+BM1816</f>
        <v>0</v>
      </c>
      <c r="BN1791" s="17">
        <f>BN1792+BN1794+BN1796+BN1798+BN1800+BN1802+BN1804+BN1806+BN1808+BN1810+BN1818+BN1820+BN1822+BN1812+BN1814+BN1816</f>
        <v>0</v>
      </c>
      <c r="BO1791" s="17">
        <f t="shared" si="6612"/>
        <v>23197.045770000001</v>
      </c>
      <c r="BP1791" s="17">
        <f t="shared" si="6613"/>
        <v>35139.164999999994</v>
      </c>
      <c r="BQ1791" s="17">
        <f t="shared" si="6614"/>
        <v>57799.700000000004</v>
      </c>
      <c r="BR1791" s="17">
        <f>BR1792+BR1794+BR1796+BR1798+BR1800+BR1802+BR1804+BR1806+BR1808+BR1810+BR1818+BR1820+BR1822+BR1812+BR1814+BR1816</f>
        <v>0</v>
      </c>
      <c r="BS1791" s="35"/>
      <c r="BT1791" s="35"/>
      <c r="BU1791" s="1"/>
      <c r="BV1791" s="1"/>
      <c r="BW1791" s="1"/>
      <c r="BX1791" s="1"/>
      <c r="BY1791" s="1"/>
      <c r="BZ1791" s="1"/>
      <c r="CA1791" s="1"/>
      <c r="CB1791" s="1"/>
    </row>
    <row r="1792" s="1" customFormat="1">
      <c r="A1792" s="33" t="s">
        <v>590</v>
      </c>
      <c r="B1792" s="33" t="s">
        <v>72</v>
      </c>
      <c r="C1792" s="33" t="s">
        <v>304</v>
      </c>
      <c r="D1792" s="33" t="s">
        <v>614</v>
      </c>
      <c r="E1792" s="38"/>
      <c r="F1792" s="34" t="s">
        <v>615</v>
      </c>
      <c r="G1792" s="17">
        <f>G1793</f>
        <v>832.89999999999998</v>
      </c>
      <c r="H1792" s="17">
        <f>H1793</f>
        <v>10371</v>
      </c>
      <c r="I1792" s="17">
        <f>I1793</f>
        <v>0</v>
      </c>
      <c r="J1792" s="17">
        <f>J1793</f>
        <v>0</v>
      </c>
      <c r="K1792" s="17">
        <f>K1793</f>
        <v>0</v>
      </c>
      <c r="L1792" s="17">
        <f>L1793</f>
        <v>0</v>
      </c>
      <c r="M1792" s="17">
        <f t="shared" si="6516"/>
        <v>832.89999999999998</v>
      </c>
      <c r="N1792" s="17">
        <f t="shared" si="6517"/>
        <v>10371</v>
      </c>
      <c r="O1792" s="17">
        <f t="shared" si="6518"/>
        <v>0</v>
      </c>
      <c r="P1792" s="17">
        <f>P1793</f>
        <v>0</v>
      </c>
      <c r="Q1792" s="17">
        <f>Q1793</f>
        <v>0</v>
      </c>
      <c r="R1792" s="17">
        <f>R1793</f>
        <v>0</v>
      </c>
      <c r="S1792" s="17">
        <f>S1793</f>
        <v>0</v>
      </c>
      <c r="T1792" s="17">
        <f>T1793</f>
        <v>0</v>
      </c>
      <c r="U1792" s="17">
        <f>U1793</f>
        <v>0</v>
      </c>
      <c r="V1792" s="17">
        <f>V1793</f>
        <v>0</v>
      </c>
      <c r="W1792" s="17">
        <f>W1793</f>
        <v>0</v>
      </c>
      <c r="X1792" s="17">
        <f>X1793</f>
        <v>0</v>
      </c>
      <c r="Y1792" s="17">
        <f t="shared" si="6510"/>
        <v>832.89999999999998</v>
      </c>
      <c r="Z1792" s="17">
        <f t="shared" si="6511"/>
        <v>10371</v>
      </c>
      <c r="AA1792" s="17">
        <f t="shared" si="6512"/>
        <v>0</v>
      </c>
      <c r="AB1792" s="17">
        <f>AB1793</f>
        <v>0</v>
      </c>
      <c r="AC1792" s="17">
        <f>AC1793</f>
        <v>0</v>
      </c>
      <c r="AD1792" s="17">
        <f>AD1793</f>
        <v>0</v>
      </c>
      <c r="AE1792" s="17">
        <f t="shared" si="6513"/>
        <v>832.89999999999998</v>
      </c>
      <c r="AF1792" s="17">
        <f t="shared" si="6514"/>
        <v>10371</v>
      </c>
      <c r="AG1792" s="17">
        <f t="shared" si="6515"/>
        <v>0</v>
      </c>
      <c r="AH1792" s="17">
        <f>AH1793</f>
        <v>0</v>
      </c>
      <c r="AI1792" s="17">
        <f>AI1793</f>
        <v>0</v>
      </c>
      <c r="AJ1792" s="17">
        <f>AJ1793</f>
        <v>0</v>
      </c>
      <c r="AK1792" s="17">
        <f>AK1793</f>
        <v>0</v>
      </c>
      <c r="AL1792" s="17">
        <f>AL1793</f>
        <v>0</v>
      </c>
      <c r="AM1792" s="17">
        <f>AM1793</f>
        <v>0</v>
      </c>
      <c r="AN1792" s="17">
        <f>AN1793</f>
        <v>0</v>
      </c>
      <c r="AO1792" s="17">
        <f>AO1793</f>
        <v>0</v>
      </c>
      <c r="AP1792" s="17">
        <f>AP1793</f>
        <v>0</v>
      </c>
      <c r="AQ1792" s="17">
        <f>AQ1793</f>
        <v>0</v>
      </c>
      <c r="AR1792" s="17">
        <f>AR1793</f>
        <v>0</v>
      </c>
      <c r="AS1792" s="17">
        <f>AS1793</f>
        <v>0</v>
      </c>
      <c r="AT1792" s="17">
        <f>AT1793</f>
        <v>0</v>
      </c>
      <c r="AU1792" s="17">
        <f>AU1793</f>
        <v>0</v>
      </c>
      <c r="AV1792" s="17">
        <f>AV1793</f>
        <v>0</v>
      </c>
      <c r="AW1792" s="17">
        <f t="shared" si="6661"/>
        <v>832.89999999999998</v>
      </c>
      <c r="AX1792" s="17">
        <f t="shared" si="6662"/>
        <v>10371</v>
      </c>
      <c r="AY1792" s="17">
        <f t="shared" si="6663"/>
        <v>0</v>
      </c>
      <c r="AZ1792" s="17">
        <f>AZ1793</f>
        <v>0</v>
      </c>
      <c r="BA1792" s="17">
        <f t="shared" si="6664"/>
        <v>832.89999999999998</v>
      </c>
      <c r="BB1792" s="17">
        <f t="shared" si="6665"/>
        <v>10371</v>
      </c>
      <c r="BC1792" s="17">
        <f t="shared" si="6666"/>
        <v>0</v>
      </c>
      <c r="BD1792" s="17">
        <f>BD1793</f>
        <v>0</v>
      </c>
      <c r="BE1792" s="17">
        <f>BE1793</f>
        <v>0</v>
      </c>
      <c r="BF1792" s="17">
        <f>BF1793</f>
        <v>0</v>
      </c>
      <c r="BG1792" s="17">
        <f>BG1793</f>
        <v>0</v>
      </c>
      <c r="BH1792" s="17">
        <f>BH1793</f>
        <v>0</v>
      </c>
      <c r="BI1792" s="17">
        <f>BI1793</f>
        <v>0</v>
      </c>
      <c r="BJ1792" s="17">
        <f>BJ1793</f>
        <v>0</v>
      </c>
      <c r="BK1792" s="17">
        <f>BK1793</f>
        <v>0</v>
      </c>
      <c r="BL1792" s="17">
        <f>BL1793</f>
        <v>0</v>
      </c>
      <c r="BM1792" s="17">
        <f>BM1793</f>
        <v>0</v>
      </c>
      <c r="BN1792" s="17">
        <f>BN1793</f>
        <v>0</v>
      </c>
      <c r="BO1792" s="17">
        <f t="shared" si="6612"/>
        <v>832.89999999999998</v>
      </c>
      <c r="BP1792" s="17">
        <f t="shared" si="6613"/>
        <v>10371</v>
      </c>
      <c r="BQ1792" s="17">
        <f t="shared" si="6614"/>
        <v>0</v>
      </c>
      <c r="BR1792" s="17">
        <f>BR1793</f>
        <v>0</v>
      </c>
      <c r="BS1792" s="35"/>
      <c r="BT1792" s="35"/>
      <c r="BU1792" s="1"/>
      <c r="BV1792" s="1"/>
      <c r="BW1792" s="1"/>
      <c r="BX1792" s="1"/>
      <c r="BY1792" s="1"/>
      <c r="BZ1792" s="1"/>
      <c r="CA1792" s="1"/>
      <c r="CB1792" s="1"/>
    </row>
    <row r="1793" s="1" customFormat="1">
      <c r="A1793" s="33" t="s">
        <v>590</v>
      </c>
      <c r="B1793" s="33" t="s">
        <v>72</v>
      </c>
      <c r="C1793" s="33" t="s">
        <v>304</v>
      </c>
      <c r="D1793" s="33" t="s">
        <v>614</v>
      </c>
      <c r="E1793" s="33" t="s">
        <v>92</v>
      </c>
      <c r="F1793" s="34" t="s">
        <v>93</v>
      </c>
      <c r="G1793" s="17">
        <v>832.89999999999998</v>
      </c>
      <c r="H1793" s="17">
        <v>10371</v>
      </c>
      <c r="I1793" s="17">
        <v>0</v>
      </c>
      <c r="J1793" s="17"/>
      <c r="K1793" s="17"/>
      <c r="L1793" s="17"/>
      <c r="M1793" s="17">
        <f t="shared" si="6516"/>
        <v>832.89999999999998</v>
      </c>
      <c r="N1793" s="17">
        <f t="shared" si="6517"/>
        <v>10371</v>
      </c>
      <c r="O1793" s="17">
        <f t="shared" si="6518"/>
        <v>0</v>
      </c>
      <c r="P1793" s="17"/>
      <c r="Q1793" s="17"/>
      <c r="R1793" s="17"/>
      <c r="S1793" s="17"/>
      <c r="T1793" s="17"/>
      <c r="U1793" s="17"/>
      <c r="V1793" s="17"/>
      <c r="W1793" s="17"/>
      <c r="X1793" s="17"/>
      <c r="Y1793" s="17">
        <f t="shared" si="6510"/>
        <v>832.89999999999998</v>
      </c>
      <c r="Z1793" s="17">
        <f t="shared" si="6511"/>
        <v>10371</v>
      </c>
      <c r="AA1793" s="17">
        <f t="shared" si="6512"/>
        <v>0</v>
      </c>
      <c r="AB1793" s="17"/>
      <c r="AC1793" s="17"/>
      <c r="AD1793" s="17"/>
      <c r="AE1793" s="17">
        <f t="shared" si="6513"/>
        <v>832.89999999999998</v>
      </c>
      <c r="AF1793" s="17">
        <f t="shared" si="6514"/>
        <v>10371</v>
      </c>
      <c r="AG1793" s="17">
        <f t="shared" si="6515"/>
        <v>0</v>
      </c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>
        <f t="shared" si="6661"/>
        <v>832.89999999999998</v>
      </c>
      <c r="AX1793" s="17">
        <f t="shared" si="6662"/>
        <v>10371</v>
      </c>
      <c r="AY1793" s="17">
        <f t="shared" si="6663"/>
        <v>0</v>
      </c>
      <c r="AZ1793" s="17"/>
      <c r="BA1793" s="17">
        <f t="shared" si="6664"/>
        <v>832.89999999999998</v>
      </c>
      <c r="BB1793" s="17">
        <f t="shared" si="6665"/>
        <v>10371</v>
      </c>
      <c r="BC1793" s="17">
        <f t="shared" si="6666"/>
        <v>0</v>
      </c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>
        <f t="shared" si="6612"/>
        <v>832.89999999999998</v>
      </c>
      <c r="BP1793" s="17">
        <f t="shared" si="6613"/>
        <v>10371</v>
      </c>
      <c r="BQ1793" s="17">
        <f t="shared" si="6614"/>
        <v>0</v>
      </c>
      <c r="BR1793" s="17"/>
      <c r="BS1793" s="35"/>
      <c r="BT1793" s="35"/>
      <c r="BU1793" s="1"/>
      <c r="BV1793" s="1"/>
      <c r="BW1793" s="1"/>
      <c r="BX1793" s="1"/>
      <c r="BY1793" s="1"/>
      <c r="BZ1793" s="1"/>
      <c r="CA1793" s="1"/>
      <c r="CB1793" s="1"/>
    </row>
    <row r="1794" s="1" customFormat="1">
      <c r="A1794" s="33" t="s">
        <v>590</v>
      </c>
      <c r="B1794" s="33" t="s">
        <v>72</v>
      </c>
      <c r="C1794" s="33" t="s">
        <v>304</v>
      </c>
      <c r="D1794" s="33" t="s">
        <v>616</v>
      </c>
      <c r="E1794" s="38"/>
      <c r="F1794" s="34" t="s">
        <v>617</v>
      </c>
      <c r="G1794" s="17">
        <f>G1795</f>
        <v>832.89999999999998</v>
      </c>
      <c r="H1794" s="17">
        <f>H1795</f>
        <v>10371</v>
      </c>
      <c r="I1794" s="17">
        <f>I1795</f>
        <v>0</v>
      </c>
      <c r="J1794" s="17">
        <f>J1795</f>
        <v>0</v>
      </c>
      <c r="K1794" s="17">
        <f>K1795</f>
        <v>0</v>
      </c>
      <c r="L1794" s="17">
        <f>L1795</f>
        <v>0</v>
      </c>
      <c r="M1794" s="17">
        <f t="shared" si="6516"/>
        <v>832.89999999999998</v>
      </c>
      <c r="N1794" s="17">
        <f t="shared" si="6517"/>
        <v>10371</v>
      </c>
      <c r="O1794" s="17">
        <f t="shared" si="6518"/>
        <v>0</v>
      </c>
      <c r="P1794" s="17">
        <f>P1795</f>
        <v>0</v>
      </c>
      <c r="Q1794" s="17">
        <f>Q1795</f>
        <v>0</v>
      </c>
      <c r="R1794" s="17">
        <f>R1795</f>
        <v>0</v>
      </c>
      <c r="S1794" s="17">
        <f>S1795</f>
        <v>0</v>
      </c>
      <c r="T1794" s="17">
        <f>T1795</f>
        <v>0</v>
      </c>
      <c r="U1794" s="17">
        <f>U1795</f>
        <v>0</v>
      </c>
      <c r="V1794" s="17">
        <f>V1795</f>
        <v>0</v>
      </c>
      <c r="W1794" s="17">
        <f>W1795</f>
        <v>0</v>
      </c>
      <c r="X1794" s="17">
        <f>X1795</f>
        <v>0</v>
      </c>
      <c r="Y1794" s="17">
        <f t="shared" si="6510"/>
        <v>832.89999999999998</v>
      </c>
      <c r="Z1794" s="17">
        <f t="shared" si="6511"/>
        <v>10371</v>
      </c>
      <c r="AA1794" s="17">
        <f t="shared" si="6512"/>
        <v>0</v>
      </c>
      <c r="AB1794" s="17">
        <f>AB1795</f>
        <v>0</v>
      </c>
      <c r="AC1794" s="17">
        <f>AC1795</f>
        <v>0</v>
      </c>
      <c r="AD1794" s="17">
        <f>AD1795</f>
        <v>0</v>
      </c>
      <c r="AE1794" s="17">
        <f t="shared" si="6513"/>
        <v>832.89999999999998</v>
      </c>
      <c r="AF1794" s="17">
        <f t="shared" si="6514"/>
        <v>10371</v>
      </c>
      <c r="AG1794" s="17">
        <f t="shared" si="6515"/>
        <v>0</v>
      </c>
      <c r="AH1794" s="17">
        <f>AH1795</f>
        <v>0</v>
      </c>
      <c r="AI1794" s="17">
        <f>AI1795</f>
        <v>0</v>
      </c>
      <c r="AJ1794" s="17">
        <f>AJ1795</f>
        <v>0</v>
      </c>
      <c r="AK1794" s="17">
        <f>AK1795</f>
        <v>0</v>
      </c>
      <c r="AL1794" s="17">
        <f>AL1795</f>
        <v>0</v>
      </c>
      <c r="AM1794" s="17">
        <f>AM1795</f>
        <v>0</v>
      </c>
      <c r="AN1794" s="17">
        <f>AN1795</f>
        <v>0</v>
      </c>
      <c r="AO1794" s="17">
        <f>AO1795</f>
        <v>0</v>
      </c>
      <c r="AP1794" s="17">
        <f>AP1795</f>
        <v>0</v>
      </c>
      <c r="AQ1794" s="17">
        <f>AQ1795</f>
        <v>0</v>
      </c>
      <c r="AR1794" s="17">
        <f>AR1795</f>
        <v>0</v>
      </c>
      <c r="AS1794" s="17">
        <f>AS1795</f>
        <v>0</v>
      </c>
      <c r="AT1794" s="17">
        <f>AT1795</f>
        <v>0</v>
      </c>
      <c r="AU1794" s="17">
        <f>AU1795</f>
        <v>0</v>
      </c>
      <c r="AV1794" s="17">
        <f>AV1795</f>
        <v>0</v>
      </c>
      <c r="AW1794" s="17">
        <f t="shared" si="6661"/>
        <v>832.89999999999998</v>
      </c>
      <c r="AX1794" s="17">
        <f t="shared" si="6662"/>
        <v>10371</v>
      </c>
      <c r="AY1794" s="17">
        <f t="shared" si="6663"/>
        <v>0</v>
      </c>
      <c r="AZ1794" s="17">
        <f>AZ1795</f>
        <v>0</v>
      </c>
      <c r="BA1794" s="17">
        <f t="shared" si="6664"/>
        <v>832.89999999999998</v>
      </c>
      <c r="BB1794" s="17">
        <f t="shared" si="6665"/>
        <v>10371</v>
      </c>
      <c r="BC1794" s="17">
        <f t="shared" si="6666"/>
        <v>0</v>
      </c>
      <c r="BD1794" s="17">
        <f>BD1795</f>
        <v>0</v>
      </c>
      <c r="BE1794" s="17">
        <f>BE1795</f>
        <v>0</v>
      </c>
      <c r="BF1794" s="17">
        <f>BF1795</f>
        <v>0</v>
      </c>
      <c r="BG1794" s="17">
        <f>BG1795</f>
        <v>0</v>
      </c>
      <c r="BH1794" s="17">
        <f>BH1795</f>
        <v>0</v>
      </c>
      <c r="BI1794" s="17">
        <f>BI1795</f>
        <v>0</v>
      </c>
      <c r="BJ1794" s="17">
        <f>BJ1795</f>
        <v>0</v>
      </c>
      <c r="BK1794" s="17">
        <f>BK1795</f>
        <v>0</v>
      </c>
      <c r="BL1794" s="17">
        <f>BL1795</f>
        <v>0</v>
      </c>
      <c r="BM1794" s="17">
        <f>BM1795</f>
        <v>0</v>
      </c>
      <c r="BN1794" s="17">
        <f>BN1795</f>
        <v>0</v>
      </c>
      <c r="BO1794" s="17">
        <f t="shared" si="6612"/>
        <v>832.89999999999998</v>
      </c>
      <c r="BP1794" s="17">
        <f t="shared" si="6613"/>
        <v>10371</v>
      </c>
      <c r="BQ1794" s="17">
        <f t="shared" si="6614"/>
        <v>0</v>
      </c>
      <c r="BR1794" s="17">
        <f>BR1795</f>
        <v>0</v>
      </c>
      <c r="BS1794" s="35"/>
      <c r="BT1794" s="35"/>
      <c r="BU1794" s="1"/>
      <c r="BV1794" s="1"/>
      <c r="BW1794" s="1"/>
      <c r="BX1794" s="1"/>
      <c r="BY1794" s="1"/>
      <c r="BZ1794" s="1"/>
      <c r="CA1794" s="1"/>
      <c r="CB1794" s="1"/>
    </row>
    <row r="1795" s="1" customFormat="1">
      <c r="A1795" s="33" t="s">
        <v>590</v>
      </c>
      <c r="B1795" s="33" t="s">
        <v>72</v>
      </c>
      <c r="C1795" s="33" t="s">
        <v>304</v>
      </c>
      <c r="D1795" s="33" t="s">
        <v>616</v>
      </c>
      <c r="E1795" s="33" t="s">
        <v>92</v>
      </c>
      <c r="F1795" s="34" t="s">
        <v>93</v>
      </c>
      <c r="G1795" s="17">
        <v>832.89999999999998</v>
      </c>
      <c r="H1795" s="17">
        <v>10371</v>
      </c>
      <c r="I1795" s="17">
        <v>0</v>
      </c>
      <c r="J1795" s="17"/>
      <c r="K1795" s="17"/>
      <c r="L1795" s="17"/>
      <c r="M1795" s="17">
        <f t="shared" si="6516"/>
        <v>832.89999999999998</v>
      </c>
      <c r="N1795" s="17">
        <f t="shared" si="6517"/>
        <v>10371</v>
      </c>
      <c r="O1795" s="17">
        <f t="shared" si="6518"/>
        <v>0</v>
      </c>
      <c r="P1795" s="17"/>
      <c r="Q1795" s="17"/>
      <c r="R1795" s="17"/>
      <c r="S1795" s="17"/>
      <c r="T1795" s="17"/>
      <c r="U1795" s="17"/>
      <c r="V1795" s="17"/>
      <c r="W1795" s="17"/>
      <c r="X1795" s="17"/>
      <c r="Y1795" s="17">
        <f t="shared" si="6510"/>
        <v>832.89999999999998</v>
      </c>
      <c r="Z1795" s="17">
        <f t="shared" si="6511"/>
        <v>10371</v>
      </c>
      <c r="AA1795" s="17">
        <f t="shared" si="6512"/>
        <v>0</v>
      </c>
      <c r="AB1795" s="17"/>
      <c r="AC1795" s="17"/>
      <c r="AD1795" s="17"/>
      <c r="AE1795" s="17">
        <f t="shared" si="6513"/>
        <v>832.89999999999998</v>
      </c>
      <c r="AF1795" s="17">
        <f t="shared" si="6514"/>
        <v>10371</v>
      </c>
      <c r="AG1795" s="17">
        <f t="shared" si="6515"/>
        <v>0</v>
      </c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>
        <f t="shared" si="6661"/>
        <v>832.89999999999998</v>
      </c>
      <c r="AX1795" s="17">
        <f t="shared" si="6662"/>
        <v>10371</v>
      </c>
      <c r="AY1795" s="17">
        <f t="shared" si="6663"/>
        <v>0</v>
      </c>
      <c r="AZ1795" s="17"/>
      <c r="BA1795" s="17">
        <f t="shared" si="6664"/>
        <v>832.89999999999998</v>
      </c>
      <c r="BB1795" s="17">
        <f t="shared" si="6665"/>
        <v>10371</v>
      </c>
      <c r="BC1795" s="17">
        <f t="shared" si="6666"/>
        <v>0</v>
      </c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>
        <f t="shared" si="6612"/>
        <v>832.89999999999998</v>
      </c>
      <c r="BP1795" s="17">
        <f t="shared" si="6613"/>
        <v>10371</v>
      </c>
      <c r="BQ1795" s="17">
        <f t="shared" si="6614"/>
        <v>0</v>
      </c>
      <c r="BR1795" s="17"/>
      <c r="BS1795" s="35"/>
      <c r="BT1795" s="35"/>
      <c r="BU1795" s="1"/>
      <c r="BV1795" s="1"/>
      <c r="BW1795" s="1"/>
      <c r="BX1795" s="1"/>
      <c r="BY1795" s="1"/>
      <c r="BZ1795" s="1"/>
      <c r="CA1795" s="1"/>
      <c r="CB1795" s="1"/>
    </row>
    <row r="1796" s="1" customFormat="1">
      <c r="A1796" s="33" t="s">
        <v>590</v>
      </c>
      <c r="B1796" s="33" t="s">
        <v>72</v>
      </c>
      <c r="C1796" s="33" t="s">
        <v>304</v>
      </c>
      <c r="D1796" s="33" t="s">
        <v>618</v>
      </c>
      <c r="E1796" s="38"/>
      <c r="F1796" s="34" t="s">
        <v>619</v>
      </c>
      <c r="G1796" s="17">
        <f>G1797</f>
        <v>0</v>
      </c>
      <c r="H1796" s="17">
        <f>H1797</f>
        <v>877.10000000000002</v>
      </c>
      <c r="I1796" s="17">
        <f>I1797</f>
        <v>10827.4</v>
      </c>
      <c r="J1796" s="17">
        <f>J1797</f>
        <v>0</v>
      </c>
      <c r="K1796" s="17">
        <f>K1797</f>
        <v>0</v>
      </c>
      <c r="L1796" s="17">
        <f>L1797</f>
        <v>0</v>
      </c>
      <c r="M1796" s="17">
        <f t="shared" si="6516"/>
        <v>0</v>
      </c>
      <c r="N1796" s="17">
        <f t="shared" si="6517"/>
        <v>877.10000000000002</v>
      </c>
      <c r="O1796" s="17">
        <f t="shared" si="6518"/>
        <v>10827.4</v>
      </c>
      <c r="P1796" s="17">
        <f>P1797</f>
        <v>0</v>
      </c>
      <c r="Q1796" s="17">
        <f>Q1797</f>
        <v>0</v>
      </c>
      <c r="R1796" s="17">
        <f>R1797</f>
        <v>0</v>
      </c>
      <c r="S1796" s="17">
        <f>S1797</f>
        <v>0</v>
      </c>
      <c r="T1796" s="17">
        <f>T1797</f>
        <v>0</v>
      </c>
      <c r="U1796" s="17">
        <f>U1797</f>
        <v>0</v>
      </c>
      <c r="V1796" s="17">
        <f>V1797</f>
        <v>0</v>
      </c>
      <c r="W1796" s="17">
        <f>W1797</f>
        <v>0</v>
      </c>
      <c r="X1796" s="17">
        <f>X1797</f>
        <v>0</v>
      </c>
      <c r="Y1796" s="17">
        <f t="shared" si="6510"/>
        <v>0</v>
      </c>
      <c r="Z1796" s="17">
        <f t="shared" si="6511"/>
        <v>877.10000000000002</v>
      </c>
      <c r="AA1796" s="17">
        <f t="shared" si="6512"/>
        <v>10827.4</v>
      </c>
      <c r="AB1796" s="17">
        <f>AB1797</f>
        <v>0</v>
      </c>
      <c r="AC1796" s="17">
        <f>AC1797</f>
        <v>0</v>
      </c>
      <c r="AD1796" s="17">
        <f>AD1797</f>
        <v>0</v>
      </c>
      <c r="AE1796" s="17">
        <f t="shared" si="6513"/>
        <v>0</v>
      </c>
      <c r="AF1796" s="17">
        <f t="shared" si="6514"/>
        <v>877.10000000000002</v>
      </c>
      <c r="AG1796" s="17">
        <f t="shared" si="6515"/>
        <v>10827.4</v>
      </c>
      <c r="AH1796" s="17">
        <f>AH1797</f>
        <v>0</v>
      </c>
      <c r="AI1796" s="17">
        <f>AI1797</f>
        <v>0</v>
      </c>
      <c r="AJ1796" s="17">
        <f>AJ1797</f>
        <v>0</v>
      </c>
      <c r="AK1796" s="17">
        <f>AK1797</f>
        <v>0</v>
      </c>
      <c r="AL1796" s="17">
        <f>AL1797</f>
        <v>0</v>
      </c>
      <c r="AM1796" s="17">
        <f>AM1797</f>
        <v>0</v>
      </c>
      <c r="AN1796" s="17">
        <f>AN1797</f>
        <v>0</v>
      </c>
      <c r="AO1796" s="17">
        <f>AO1797</f>
        <v>0</v>
      </c>
      <c r="AP1796" s="17">
        <f>AP1797</f>
        <v>0</v>
      </c>
      <c r="AQ1796" s="17">
        <f>AQ1797</f>
        <v>0</v>
      </c>
      <c r="AR1796" s="17">
        <f>AR1797</f>
        <v>0</v>
      </c>
      <c r="AS1796" s="17">
        <f>AS1797</f>
        <v>0</v>
      </c>
      <c r="AT1796" s="17">
        <f>AT1797</f>
        <v>0</v>
      </c>
      <c r="AU1796" s="17">
        <f>AU1797</f>
        <v>0</v>
      </c>
      <c r="AV1796" s="17">
        <f>AV1797</f>
        <v>0</v>
      </c>
      <c r="AW1796" s="17">
        <f t="shared" si="6661"/>
        <v>0</v>
      </c>
      <c r="AX1796" s="17">
        <f t="shared" si="6662"/>
        <v>877.10000000000002</v>
      </c>
      <c r="AY1796" s="17">
        <f t="shared" si="6663"/>
        <v>10827.4</v>
      </c>
      <c r="AZ1796" s="17">
        <f>AZ1797</f>
        <v>0</v>
      </c>
      <c r="BA1796" s="17">
        <f t="shared" si="6664"/>
        <v>0</v>
      </c>
      <c r="BB1796" s="17">
        <f t="shared" si="6665"/>
        <v>877.10000000000002</v>
      </c>
      <c r="BC1796" s="17">
        <f t="shared" si="6666"/>
        <v>10827.4</v>
      </c>
      <c r="BD1796" s="17">
        <f>BD1797</f>
        <v>0</v>
      </c>
      <c r="BE1796" s="17">
        <f>BE1797</f>
        <v>0</v>
      </c>
      <c r="BF1796" s="17">
        <f>BF1797</f>
        <v>0</v>
      </c>
      <c r="BG1796" s="17">
        <f>BG1797</f>
        <v>0</v>
      </c>
      <c r="BH1796" s="17">
        <f>BH1797</f>
        <v>0</v>
      </c>
      <c r="BI1796" s="17">
        <f>BI1797</f>
        <v>0</v>
      </c>
      <c r="BJ1796" s="17">
        <f>BJ1797</f>
        <v>0</v>
      </c>
      <c r="BK1796" s="17">
        <f>BK1797</f>
        <v>0</v>
      </c>
      <c r="BL1796" s="17">
        <f>BL1797</f>
        <v>0</v>
      </c>
      <c r="BM1796" s="17">
        <f>BM1797</f>
        <v>0</v>
      </c>
      <c r="BN1796" s="17">
        <f>BN1797</f>
        <v>0</v>
      </c>
      <c r="BO1796" s="17">
        <f t="shared" si="6612"/>
        <v>0</v>
      </c>
      <c r="BP1796" s="17">
        <f t="shared" si="6613"/>
        <v>877.10000000000002</v>
      </c>
      <c r="BQ1796" s="17">
        <f t="shared" si="6614"/>
        <v>10827.4</v>
      </c>
      <c r="BR1796" s="17">
        <f>BR1797</f>
        <v>0</v>
      </c>
      <c r="BS1796" s="35"/>
      <c r="BT1796" s="35"/>
      <c r="BU1796" s="1"/>
      <c r="BV1796" s="1"/>
      <c r="BW1796" s="1"/>
      <c r="BX1796" s="1"/>
      <c r="BY1796" s="1"/>
      <c r="BZ1796" s="1"/>
      <c r="CA1796" s="1"/>
      <c r="CB1796" s="1"/>
    </row>
    <row r="1797" s="1" customFormat="1">
      <c r="A1797" s="33" t="s">
        <v>590</v>
      </c>
      <c r="B1797" s="33" t="s">
        <v>72</v>
      </c>
      <c r="C1797" s="33" t="s">
        <v>304</v>
      </c>
      <c r="D1797" s="33" t="s">
        <v>618</v>
      </c>
      <c r="E1797" s="33" t="s">
        <v>92</v>
      </c>
      <c r="F1797" s="34" t="s">
        <v>93</v>
      </c>
      <c r="G1797" s="17">
        <v>0</v>
      </c>
      <c r="H1797" s="17">
        <v>877.10000000000002</v>
      </c>
      <c r="I1797" s="17">
        <v>10827.4</v>
      </c>
      <c r="J1797" s="17"/>
      <c r="K1797" s="17"/>
      <c r="L1797" s="17"/>
      <c r="M1797" s="17">
        <f t="shared" si="6516"/>
        <v>0</v>
      </c>
      <c r="N1797" s="17">
        <f t="shared" si="6517"/>
        <v>877.10000000000002</v>
      </c>
      <c r="O1797" s="17">
        <f t="shared" si="6518"/>
        <v>10827.4</v>
      </c>
      <c r="P1797" s="17"/>
      <c r="Q1797" s="17"/>
      <c r="R1797" s="17"/>
      <c r="S1797" s="17"/>
      <c r="T1797" s="17"/>
      <c r="U1797" s="17"/>
      <c r="V1797" s="17"/>
      <c r="W1797" s="17"/>
      <c r="X1797" s="17"/>
      <c r="Y1797" s="17">
        <f t="shared" si="6510"/>
        <v>0</v>
      </c>
      <c r="Z1797" s="17">
        <f t="shared" si="6511"/>
        <v>877.10000000000002</v>
      </c>
      <c r="AA1797" s="17">
        <f t="shared" si="6512"/>
        <v>10827.4</v>
      </c>
      <c r="AB1797" s="17"/>
      <c r="AC1797" s="17"/>
      <c r="AD1797" s="17"/>
      <c r="AE1797" s="17">
        <f t="shared" si="6513"/>
        <v>0</v>
      </c>
      <c r="AF1797" s="17">
        <f t="shared" si="6514"/>
        <v>877.10000000000002</v>
      </c>
      <c r="AG1797" s="17">
        <f t="shared" si="6515"/>
        <v>10827.4</v>
      </c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>
        <f t="shared" si="6661"/>
        <v>0</v>
      </c>
      <c r="AX1797" s="17">
        <f t="shared" si="6662"/>
        <v>877.10000000000002</v>
      </c>
      <c r="AY1797" s="17">
        <f t="shared" si="6663"/>
        <v>10827.4</v>
      </c>
      <c r="AZ1797" s="17"/>
      <c r="BA1797" s="17">
        <f t="shared" si="6664"/>
        <v>0</v>
      </c>
      <c r="BB1797" s="17">
        <f t="shared" si="6665"/>
        <v>877.10000000000002</v>
      </c>
      <c r="BC1797" s="17">
        <f t="shared" si="6666"/>
        <v>10827.4</v>
      </c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>
        <f t="shared" si="6612"/>
        <v>0</v>
      </c>
      <c r="BP1797" s="17">
        <f t="shared" si="6613"/>
        <v>877.10000000000002</v>
      </c>
      <c r="BQ1797" s="17">
        <f t="shared" si="6614"/>
        <v>10827.4</v>
      </c>
      <c r="BR1797" s="17"/>
      <c r="BS1797" s="35"/>
      <c r="BT1797" s="35"/>
      <c r="BU1797" s="1"/>
      <c r="BV1797" s="1"/>
      <c r="BW1797" s="1"/>
      <c r="BX1797" s="1"/>
      <c r="BY1797" s="1"/>
      <c r="BZ1797" s="1"/>
      <c r="CA1797" s="1"/>
      <c r="CB1797" s="1"/>
    </row>
    <row r="1798" s="1" customFormat="1">
      <c r="A1798" s="33" t="s">
        <v>590</v>
      </c>
      <c r="B1798" s="33" t="s">
        <v>72</v>
      </c>
      <c r="C1798" s="33" t="s">
        <v>304</v>
      </c>
      <c r="D1798" s="33" t="s">
        <v>620</v>
      </c>
      <c r="E1798" s="38"/>
      <c r="F1798" s="34" t="s">
        <v>621</v>
      </c>
      <c r="G1798" s="17">
        <f>G1799</f>
        <v>0</v>
      </c>
      <c r="H1798" s="17">
        <f>H1799</f>
        <v>877.10000000000002</v>
      </c>
      <c r="I1798" s="17">
        <f>I1799</f>
        <v>10827.4</v>
      </c>
      <c r="J1798" s="17">
        <f>J1799</f>
        <v>0</v>
      </c>
      <c r="K1798" s="17">
        <f>K1799</f>
        <v>0</v>
      </c>
      <c r="L1798" s="17">
        <f>L1799</f>
        <v>0</v>
      </c>
      <c r="M1798" s="17">
        <f t="shared" si="6516"/>
        <v>0</v>
      </c>
      <c r="N1798" s="17">
        <f t="shared" si="6517"/>
        <v>877.10000000000002</v>
      </c>
      <c r="O1798" s="17">
        <f t="shared" si="6518"/>
        <v>10827.4</v>
      </c>
      <c r="P1798" s="17">
        <f>P1799</f>
        <v>0</v>
      </c>
      <c r="Q1798" s="17">
        <f>Q1799</f>
        <v>0</v>
      </c>
      <c r="R1798" s="17">
        <f>R1799</f>
        <v>0</v>
      </c>
      <c r="S1798" s="17">
        <f>S1799</f>
        <v>0</v>
      </c>
      <c r="T1798" s="17">
        <f>T1799</f>
        <v>0</v>
      </c>
      <c r="U1798" s="17">
        <f>U1799</f>
        <v>0</v>
      </c>
      <c r="V1798" s="17">
        <f>V1799</f>
        <v>0</v>
      </c>
      <c r="W1798" s="17">
        <f>W1799</f>
        <v>0</v>
      </c>
      <c r="X1798" s="17">
        <f>X1799</f>
        <v>0</v>
      </c>
      <c r="Y1798" s="17">
        <f t="shared" ref="Y1798:Y1861" si="6759">M1798+P1798+Q1798+R1798+S1798</f>
        <v>0</v>
      </c>
      <c r="Z1798" s="17">
        <f t="shared" ref="Z1798:Z1861" si="6760">N1798+T1798+U1798</f>
        <v>877.10000000000002</v>
      </c>
      <c r="AA1798" s="17">
        <f t="shared" ref="AA1798:AA1861" si="6761">O1798+V1798+X1798+W1798</f>
        <v>10827.4</v>
      </c>
      <c r="AB1798" s="17">
        <f>AB1799</f>
        <v>0</v>
      </c>
      <c r="AC1798" s="17">
        <f>AC1799</f>
        <v>0</v>
      </c>
      <c r="AD1798" s="17">
        <f>AD1799</f>
        <v>0</v>
      </c>
      <c r="AE1798" s="17">
        <f t="shared" ref="AE1798:AE1861" si="6762">Y1798+AB1798</f>
        <v>0</v>
      </c>
      <c r="AF1798" s="17">
        <f t="shared" ref="AF1798:AF1861" si="6763">Z1798+AC1798</f>
        <v>877.10000000000002</v>
      </c>
      <c r="AG1798" s="17">
        <f t="shared" ref="AG1798:AG1861" si="6764">AA1798+AD1798</f>
        <v>10827.4</v>
      </c>
      <c r="AH1798" s="17">
        <f>AH1799</f>
        <v>0</v>
      </c>
      <c r="AI1798" s="17">
        <f>AI1799</f>
        <v>0</v>
      </c>
      <c r="AJ1798" s="17">
        <f>AJ1799</f>
        <v>0</v>
      </c>
      <c r="AK1798" s="17">
        <f>AK1799</f>
        <v>0</v>
      </c>
      <c r="AL1798" s="17">
        <f>AL1799</f>
        <v>0</v>
      </c>
      <c r="AM1798" s="17">
        <f>AM1799</f>
        <v>0</v>
      </c>
      <c r="AN1798" s="17">
        <f>AN1799</f>
        <v>0</v>
      </c>
      <c r="AO1798" s="17">
        <f>AO1799</f>
        <v>0</v>
      </c>
      <c r="AP1798" s="17">
        <f>AP1799</f>
        <v>0</v>
      </c>
      <c r="AQ1798" s="17">
        <f>AQ1799</f>
        <v>0</v>
      </c>
      <c r="AR1798" s="17">
        <f>AR1799</f>
        <v>0</v>
      </c>
      <c r="AS1798" s="17">
        <f>AS1799</f>
        <v>0</v>
      </c>
      <c r="AT1798" s="17">
        <f>AT1799</f>
        <v>0</v>
      </c>
      <c r="AU1798" s="17">
        <f>AU1799</f>
        <v>0</v>
      </c>
      <c r="AV1798" s="17">
        <f>AV1799</f>
        <v>0</v>
      </c>
      <c r="AW1798" s="17">
        <f t="shared" si="6661"/>
        <v>0</v>
      </c>
      <c r="AX1798" s="17">
        <f t="shared" si="6662"/>
        <v>877.10000000000002</v>
      </c>
      <c r="AY1798" s="17">
        <f t="shared" si="6663"/>
        <v>10827.4</v>
      </c>
      <c r="AZ1798" s="17">
        <f>AZ1799</f>
        <v>0</v>
      </c>
      <c r="BA1798" s="17">
        <f t="shared" si="6664"/>
        <v>0</v>
      </c>
      <c r="BB1798" s="17">
        <f t="shared" si="6665"/>
        <v>877.10000000000002</v>
      </c>
      <c r="BC1798" s="17">
        <f t="shared" si="6666"/>
        <v>10827.4</v>
      </c>
      <c r="BD1798" s="17">
        <f>BD1799</f>
        <v>0</v>
      </c>
      <c r="BE1798" s="17">
        <f>BE1799</f>
        <v>0</v>
      </c>
      <c r="BF1798" s="17">
        <f>BF1799</f>
        <v>0</v>
      </c>
      <c r="BG1798" s="17">
        <f>BG1799</f>
        <v>0</v>
      </c>
      <c r="BH1798" s="17">
        <f>BH1799</f>
        <v>0</v>
      </c>
      <c r="BI1798" s="17">
        <f>BI1799</f>
        <v>0</v>
      </c>
      <c r="BJ1798" s="17">
        <f>BJ1799</f>
        <v>0</v>
      </c>
      <c r="BK1798" s="17">
        <f>BK1799</f>
        <v>0</v>
      </c>
      <c r="BL1798" s="17">
        <f>BL1799</f>
        <v>0</v>
      </c>
      <c r="BM1798" s="17">
        <f>BM1799</f>
        <v>0</v>
      </c>
      <c r="BN1798" s="17">
        <f>BN1799</f>
        <v>0</v>
      </c>
      <c r="BO1798" s="17">
        <f t="shared" si="6612"/>
        <v>0</v>
      </c>
      <c r="BP1798" s="17">
        <f t="shared" si="6613"/>
        <v>877.10000000000002</v>
      </c>
      <c r="BQ1798" s="17">
        <f t="shared" si="6614"/>
        <v>10827.4</v>
      </c>
      <c r="BR1798" s="17">
        <f>BR1799</f>
        <v>0</v>
      </c>
      <c r="BS1798" s="35"/>
      <c r="BT1798" s="35"/>
      <c r="BU1798" s="1"/>
      <c r="BV1798" s="1"/>
      <c r="BW1798" s="1"/>
      <c r="BX1798" s="1"/>
      <c r="BY1798" s="1"/>
      <c r="BZ1798" s="1"/>
      <c r="CA1798" s="1"/>
      <c r="CB1798" s="1"/>
    </row>
    <row r="1799" s="1" customFormat="1">
      <c r="A1799" s="33" t="s">
        <v>590</v>
      </c>
      <c r="B1799" s="33" t="s">
        <v>72</v>
      </c>
      <c r="C1799" s="33" t="s">
        <v>304</v>
      </c>
      <c r="D1799" s="33" t="s">
        <v>620</v>
      </c>
      <c r="E1799" s="33" t="s">
        <v>92</v>
      </c>
      <c r="F1799" s="34" t="s">
        <v>93</v>
      </c>
      <c r="G1799" s="17">
        <v>0</v>
      </c>
      <c r="H1799" s="17">
        <v>877.10000000000002</v>
      </c>
      <c r="I1799" s="17">
        <v>10827.4</v>
      </c>
      <c r="J1799" s="17"/>
      <c r="K1799" s="17"/>
      <c r="L1799" s="17"/>
      <c r="M1799" s="17">
        <f t="shared" si="6516"/>
        <v>0</v>
      </c>
      <c r="N1799" s="17">
        <f t="shared" si="6517"/>
        <v>877.10000000000002</v>
      </c>
      <c r="O1799" s="17">
        <f t="shared" si="6518"/>
        <v>10827.4</v>
      </c>
      <c r="P1799" s="17"/>
      <c r="Q1799" s="17"/>
      <c r="R1799" s="17"/>
      <c r="S1799" s="17"/>
      <c r="T1799" s="17"/>
      <c r="U1799" s="17"/>
      <c r="V1799" s="17"/>
      <c r="W1799" s="17"/>
      <c r="X1799" s="17"/>
      <c r="Y1799" s="17">
        <f t="shared" si="6759"/>
        <v>0</v>
      </c>
      <c r="Z1799" s="17">
        <f t="shared" si="6760"/>
        <v>877.10000000000002</v>
      </c>
      <c r="AA1799" s="17">
        <f t="shared" si="6761"/>
        <v>10827.4</v>
      </c>
      <c r="AB1799" s="17"/>
      <c r="AC1799" s="17"/>
      <c r="AD1799" s="17"/>
      <c r="AE1799" s="17">
        <f t="shared" si="6762"/>
        <v>0</v>
      </c>
      <c r="AF1799" s="17">
        <f t="shared" si="6763"/>
        <v>877.10000000000002</v>
      </c>
      <c r="AG1799" s="17">
        <f t="shared" si="6764"/>
        <v>10827.4</v>
      </c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>
        <f t="shared" si="6661"/>
        <v>0</v>
      </c>
      <c r="AX1799" s="17">
        <f t="shared" si="6662"/>
        <v>877.10000000000002</v>
      </c>
      <c r="AY1799" s="17">
        <f t="shared" si="6663"/>
        <v>10827.4</v>
      </c>
      <c r="AZ1799" s="17"/>
      <c r="BA1799" s="17">
        <f t="shared" si="6664"/>
        <v>0</v>
      </c>
      <c r="BB1799" s="17">
        <f t="shared" si="6665"/>
        <v>877.10000000000002</v>
      </c>
      <c r="BC1799" s="17">
        <f t="shared" si="6666"/>
        <v>10827.4</v>
      </c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>
        <f t="shared" si="6612"/>
        <v>0</v>
      </c>
      <c r="BP1799" s="17">
        <f t="shared" si="6613"/>
        <v>877.10000000000002</v>
      </c>
      <c r="BQ1799" s="17">
        <f t="shared" si="6614"/>
        <v>10827.4</v>
      </c>
      <c r="BR1799" s="17"/>
      <c r="BS1799" s="35"/>
      <c r="BT1799" s="35"/>
      <c r="BU1799" s="1"/>
      <c r="BV1799" s="1"/>
      <c r="BW1799" s="1"/>
      <c r="BX1799" s="1"/>
      <c r="BY1799" s="1"/>
      <c r="BZ1799" s="1"/>
      <c r="CA1799" s="1"/>
      <c r="CB1799" s="1"/>
    </row>
    <row r="1800" s="1" customFormat="1">
      <c r="A1800" s="33" t="s">
        <v>590</v>
      </c>
      <c r="B1800" s="33" t="s">
        <v>72</v>
      </c>
      <c r="C1800" s="33" t="s">
        <v>304</v>
      </c>
      <c r="D1800" s="33" t="s">
        <v>622</v>
      </c>
      <c r="E1800" s="38"/>
      <c r="F1800" s="34" t="s">
        <v>623</v>
      </c>
      <c r="G1800" s="17">
        <f>G1801</f>
        <v>0</v>
      </c>
      <c r="H1800" s="17">
        <f>H1801</f>
        <v>0</v>
      </c>
      <c r="I1800" s="17">
        <f>I1801</f>
        <v>915.70000000000005</v>
      </c>
      <c r="J1800" s="17">
        <f>J1801</f>
        <v>0</v>
      </c>
      <c r="K1800" s="17">
        <f>K1801</f>
        <v>0</v>
      </c>
      <c r="L1800" s="17">
        <f>L1801</f>
        <v>0</v>
      </c>
      <c r="M1800" s="17">
        <f t="shared" si="6516"/>
        <v>0</v>
      </c>
      <c r="N1800" s="17">
        <f t="shared" si="6517"/>
        <v>0</v>
      </c>
      <c r="O1800" s="17">
        <f t="shared" si="6518"/>
        <v>915.70000000000005</v>
      </c>
      <c r="P1800" s="17">
        <f>P1801</f>
        <v>0</v>
      </c>
      <c r="Q1800" s="17">
        <f>Q1801</f>
        <v>0</v>
      </c>
      <c r="R1800" s="17">
        <f>R1801</f>
        <v>0</v>
      </c>
      <c r="S1800" s="17">
        <f>S1801</f>
        <v>0</v>
      </c>
      <c r="T1800" s="17">
        <f>T1801</f>
        <v>0</v>
      </c>
      <c r="U1800" s="17">
        <f>U1801</f>
        <v>0</v>
      </c>
      <c r="V1800" s="17">
        <f>V1801</f>
        <v>0</v>
      </c>
      <c r="W1800" s="17">
        <f>W1801</f>
        <v>0</v>
      </c>
      <c r="X1800" s="17">
        <f>X1801</f>
        <v>0</v>
      </c>
      <c r="Y1800" s="17">
        <f t="shared" si="6759"/>
        <v>0</v>
      </c>
      <c r="Z1800" s="17">
        <f t="shared" si="6760"/>
        <v>0</v>
      </c>
      <c r="AA1800" s="17">
        <f t="shared" si="6761"/>
        <v>915.70000000000005</v>
      </c>
      <c r="AB1800" s="17">
        <f>AB1801</f>
        <v>0</v>
      </c>
      <c r="AC1800" s="17">
        <f>AC1801</f>
        <v>0</v>
      </c>
      <c r="AD1800" s="17">
        <f>AD1801</f>
        <v>0</v>
      </c>
      <c r="AE1800" s="17">
        <f t="shared" si="6762"/>
        <v>0</v>
      </c>
      <c r="AF1800" s="17">
        <f t="shared" si="6763"/>
        <v>0</v>
      </c>
      <c r="AG1800" s="17">
        <f t="shared" si="6764"/>
        <v>915.70000000000005</v>
      </c>
      <c r="AH1800" s="17">
        <f>AH1801</f>
        <v>0</v>
      </c>
      <c r="AI1800" s="17">
        <f>AI1801</f>
        <v>0</v>
      </c>
      <c r="AJ1800" s="17">
        <f>AJ1801</f>
        <v>0</v>
      </c>
      <c r="AK1800" s="17">
        <f>AK1801</f>
        <v>0</v>
      </c>
      <c r="AL1800" s="17">
        <f>AL1801</f>
        <v>0</v>
      </c>
      <c r="AM1800" s="17">
        <f>AM1801</f>
        <v>0</v>
      </c>
      <c r="AN1800" s="17">
        <f>AN1801</f>
        <v>0</v>
      </c>
      <c r="AO1800" s="17">
        <f>AO1801</f>
        <v>0</v>
      </c>
      <c r="AP1800" s="17">
        <f>AP1801</f>
        <v>0</v>
      </c>
      <c r="AQ1800" s="17">
        <f>AQ1801</f>
        <v>0</v>
      </c>
      <c r="AR1800" s="17">
        <f>AR1801</f>
        <v>0</v>
      </c>
      <c r="AS1800" s="17">
        <f>AS1801</f>
        <v>0</v>
      </c>
      <c r="AT1800" s="17">
        <f>AT1801</f>
        <v>0</v>
      </c>
      <c r="AU1800" s="17">
        <f>AU1801</f>
        <v>0</v>
      </c>
      <c r="AV1800" s="17">
        <f>AV1801</f>
        <v>0</v>
      </c>
      <c r="AW1800" s="17">
        <f t="shared" si="6661"/>
        <v>0</v>
      </c>
      <c r="AX1800" s="17">
        <f t="shared" si="6662"/>
        <v>0</v>
      </c>
      <c r="AY1800" s="17">
        <f t="shared" si="6663"/>
        <v>915.70000000000005</v>
      </c>
      <c r="AZ1800" s="17">
        <f>AZ1801</f>
        <v>0</v>
      </c>
      <c r="BA1800" s="17">
        <f t="shared" si="6664"/>
        <v>0</v>
      </c>
      <c r="BB1800" s="17">
        <f t="shared" si="6665"/>
        <v>0</v>
      </c>
      <c r="BC1800" s="17">
        <f t="shared" si="6666"/>
        <v>915.70000000000005</v>
      </c>
      <c r="BD1800" s="17">
        <f>BD1801</f>
        <v>0</v>
      </c>
      <c r="BE1800" s="17">
        <f>BE1801</f>
        <v>0</v>
      </c>
      <c r="BF1800" s="17">
        <f>BF1801</f>
        <v>0</v>
      </c>
      <c r="BG1800" s="17">
        <f>BG1801</f>
        <v>0</v>
      </c>
      <c r="BH1800" s="17">
        <f>BH1801</f>
        <v>0</v>
      </c>
      <c r="BI1800" s="17">
        <f>BI1801</f>
        <v>0</v>
      </c>
      <c r="BJ1800" s="17">
        <f>BJ1801</f>
        <v>0</v>
      </c>
      <c r="BK1800" s="17">
        <f>BK1801</f>
        <v>0</v>
      </c>
      <c r="BL1800" s="17">
        <f>BL1801</f>
        <v>0</v>
      </c>
      <c r="BM1800" s="17">
        <f>BM1801</f>
        <v>0</v>
      </c>
      <c r="BN1800" s="17">
        <f>BN1801</f>
        <v>0</v>
      </c>
      <c r="BO1800" s="17">
        <f t="shared" si="6612"/>
        <v>0</v>
      </c>
      <c r="BP1800" s="17">
        <f t="shared" si="6613"/>
        <v>0</v>
      </c>
      <c r="BQ1800" s="17">
        <f t="shared" si="6614"/>
        <v>915.70000000000005</v>
      </c>
      <c r="BR1800" s="17">
        <f>BR1801</f>
        <v>0</v>
      </c>
      <c r="BS1800" s="35"/>
      <c r="BT1800" s="35"/>
      <c r="BU1800" s="1"/>
      <c r="BV1800" s="1"/>
      <c r="BW1800" s="1"/>
      <c r="BX1800" s="1"/>
      <c r="BY1800" s="1"/>
      <c r="BZ1800" s="1"/>
      <c r="CA1800" s="1"/>
      <c r="CB1800" s="1"/>
    </row>
    <row r="1801" s="1" customFormat="1">
      <c r="A1801" s="33" t="s">
        <v>590</v>
      </c>
      <c r="B1801" s="33" t="s">
        <v>72</v>
      </c>
      <c r="C1801" s="33" t="s">
        <v>304</v>
      </c>
      <c r="D1801" s="33" t="s">
        <v>622</v>
      </c>
      <c r="E1801" s="33" t="s">
        <v>92</v>
      </c>
      <c r="F1801" s="34" t="s">
        <v>93</v>
      </c>
      <c r="G1801" s="17">
        <v>0</v>
      </c>
      <c r="H1801" s="17">
        <v>0</v>
      </c>
      <c r="I1801" s="17">
        <v>915.70000000000005</v>
      </c>
      <c r="J1801" s="17"/>
      <c r="K1801" s="17"/>
      <c r="L1801" s="17"/>
      <c r="M1801" s="17">
        <f t="shared" si="6516"/>
        <v>0</v>
      </c>
      <c r="N1801" s="17">
        <f t="shared" si="6517"/>
        <v>0</v>
      </c>
      <c r="O1801" s="17">
        <f t="shared" si="6518"/>
        <v>915.70000000000005</v>
      </c>
      <c r="P1801" s="17"/>
      <c r="Q1801" s="17"/>
      <c r="R1801" s="17"/>
      <c r="S1801" s="17"/>
      <c r="T1801" s="17"/>
      <c r="U1801" s="17"/>
      <c r="V1801" s="17"/>
      <c r="W1801" s="17"/>
      <c r="X1801" s="17"/>
      <c r="Y1801" s="17">
        <f t="shared" si="6759"/>
        <v>0</v>
      </c>
      <c r="Z1801" s="17">
        <f t="shared" si="6760"/>
        <v>0</v>
      </c>
      <c r="AA1801" s="17">
        <f t="shared" si="6761"/>
        <v>915.70000000000005</v>
      </c>
      <c r="AB1801" s="17"/>
      <c r="AC1801" s="17"/>
      <c r="AD1801" s="17"/>
      <c r="AE1801" s="17">
        <f t="shared" si="6762"/>
        <v>0</v>
      </c>
      <c r="AF1801" s="17">
        <f t="shared" si="6763"/>
        <v>0</v>
      </c>
      <c r="AG1801" s="17">
        <f t="shared" si="6764"/>
        <v>915.70000000000005</v>
      </c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>
        <f t="shared" si="6661"/>
        <v>0</v>
      </c>
      <c r="AX1801" s="17">
        <f t="shared" si="6662"/>
        <v>0</v>
      </c>
      <c r="AY1801" s="17">
        <f t="shared" si="6663"/>
        <v>915.70000000000005</v>
      </c>
      <c r="AZ1801" s="17"/>
      <c r="BA1801" s="17">
        <f t="shared" si="6664"/>
        <v>0</v>
      </c>
      <c r="BB1801" s="17">
        <f t="shared" si="6665"/>
        <v>0</v>
      </c>
      <c r="BC1801" s="17">
        <f t="shared" si="6666"/>
        <v>915.70000000000005</v>
      </c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>
        <f t="shared" si="6612"/>
        <v>0</v>
      </c>
      <c r="BP1801" s="17">
        <f t="shared" si="6613"/>
        <v>0</v>
      </c>
      <c r="BQ1801" s="17">
        <f t="shared" si="6614"/>
        <v>915.70000000000005</v>
      </c>
      <c r="BR1801" s="17"/>
      <c r="BS1801" s="35"/>
      <c r="BT1801" s="35"/>
      <c r="BU1801" s="1"/>
      <c r="BV1801" s="1"/>
      <c r="BW1801" s="1"/>
      <c r="BX1801" s="1"/>
      <c r="BY1801" s="1"/>
      <c r="BZ1801" s="1"/>
      <c r="CA1801" s="1"/>
      <c r="CB1801" s="1"/>
    </row>
    <row r="1802" s="1" customFormat="1">
      <c r="A1802" s="33" t="s">
        <v>590</v>
      </c>
      <c r="B1802" s="33" t="s">
        <v>72</v>
      </c>
      <c r="C1802" s="33" t="s">
        <v>304</v>
      </c>
      <c r="D1802" s="33" t="s">
        <v>624</v>
      </c>
      <c r="E1802" s="38"/>
      <c r="F1802" s="34" t="s">
        <v>625</v>
      </c>
      <c r="G1802" s="17">
        <f>G1803</f>
        <v>0</v>
      </c>
      <c r="H1802" s="17">
        <f>H1803</f>
        <v>0</v>
      </c>
      <c r="I1802" s="17">
        <f>I1803</f>
        <v>915.70000000000005</v>
      </c>
      <c r="J1802" s="17">
        <f>J1803</f>
        <v>0</v>
      </c>
      <c r="K1802" s="17">
        <f>K1803</f>
        <v>0</v>
      </c>
      <c r="L1802" s="17">
        <f>L1803</f>
        <v>0</v>
      </c>
      <c r="M1802" s="17">
        <f t="shared" si="6516"/>
        <v>0</v>
      </c>
      <c r="N1802" s="17">
        <f t="shared" si="6517"/>
        <v>0</v>
      </c>
      <c r="O1802" s="17">
        <f t="shared" si="6518"/>
        <v>915.70000000000005</v>
      </c>
      <c r="P1802" s="17">
        <f>P1803</f>
        <v>0</v>
      </c>
      <c r="Q1802" s="17">
        <f>Q1803</f>
        <v>0</v>
      </c>
      <c r="R1802" s="17">
        <f>R1803</f>
        <v>0</v>
      </c>
      <c r="S1802" s="17">
        <f>S1803</f>
        <v>0</v>
      </c>
      <c r="T1802" s="17">
        <f>T1803</f>
        <v>0</v>
      </c>
      <c r="U1802" s="17">
        <f>U1803</f>
        <v>0</v>
      </c>
      <c r="V1802" s="17">
        <f>V1803</f>
        <v>0</v>
      </c>
      <c r="W1802" s="17">
        <f>W1803</f>
        <v>0</v>
      </c>
      <c r="X1802" s="17">
        <f>X1803</f>
        <v>0</v>
      </c>
      <c r="Y1802" s="17">
        <f t="shared" si="6759"/>
        <v>0</v>
      </c>
      <c r="Z1802" s="17">
        <f t="shared" si="6760"/>
        <v>0</v>
      </c>
      <c r="AA1802" s="17">
        <f t="shared" si="6761"/>
        <v>915.70000000000005</v>
      </c>
      <c r="AB1802" s="17">
        <f>AB1803</f>
        <v>0</v>
      </c>
      <c r="AC1802" s="17">
        <f>AC1803</f>
        <v>0</v>
      </c>
      <c r="AD1802" s="17">
        <f>AD1803</f>
        <v>0</v>
      </c>
      <c r="AE1802" s="17">
        <f t="shared" si="6762"/>
        <v>0</v>
      </c>
      <c r="AF1802" s="17">
        <f t="shared" si="6763"/>
        <v>0</v>
      </c>
      <c r="AG1802" s="17">
        <f t="shared" si="6764"/>
        <v>915.70000000000005</v>
      </c>
      <c r="AH1802" s="17">
        <f>AH1803</f>
        <v>0</v>
      </c>
      <c r="AI1802" s="17">
        <f>AI1803</f>
        <v>0</v>
      </c>
      <c r="AJ1802" s="17">
        <f>AJ1803</f>
        <v>0</v>
      </c>
      <c r="AK1802" s="17">
        <f>AK1803</f>
        <v>0</v>
      </c>
      <c r="AL1802" s="17">
        <f>AL1803</f>
        <v>0</v>
      </c>
      <c r="AM1802" s="17">
        <f>AM1803</f>
        <v>0</v>
      </c>
      <c r="AN1802" s="17">
        <f>AN1803</f>
        <v>0</v>
      </c>
      <c r="AO1802" s="17">
        <f>AO1803</f>
        <v>0</v>
      </c>
      <c r="AP1802" s="17">
        <f>AP1803</f>
        <v>0</v>
      </c>
      <c r="AQ1802" s="17">
        <f>AQ1803</f>
        <v>0</v>
      </c>
      <c r="AR1802" s="17">
        <f>AR1803</f>
        <v>0</v>
      </c>
      <c r="AS1802" s="17">
        <f>AS1803</f>
        <v>0</v>
      </c>
      <c r="AT1802" s="17">
        <f>AT1803</f>
        <v>0</v>
      </c>
      <c r="AU1802" s="17">
        <f>AU1803</f>
        <v>0</v>
      </c>
      <c r="AV1802" s="17">
        <f>AV1803</f>
        <v>0</v>
      </c>
      <c r="AW1802" s="17">
        <f t="shared" si="6661"/>
        <v>0</v>
      </c>
      <c r="AX1802" s="17">
        <f t="shared" si="6662"/>
        <v>0</v>
      </c>
      <c r="AY1802" s="17">
        <f t="shared" si="6663"/>
        <v>915.70000000000005</v>
      </c>
      <c r="AZ1802" s="17">
        <f>AZ1803</f>
        <v>0</v>
      </c>
      <c r="BA1802" s="17">
        <f t="shared" si="6664"/>
        <v>0</v>
      </c>
      <c r="BB1802" s="17">
        <f t="shared" si="6665"/>
        <v>0</v>
      </c>
      <c r="BC1802" s="17">
        <f t="shared" si="6666"/>
        <v>915.70000000000005</v>
      </c>
      <c r="BD1802" s="17">
        <f>BD1803</f>
        <v>0</v>
      </c>
      <c r="BE1802" s="17">
        <f>BE1803</f>
        <v>0</v>
      </c>
      <c r="BF1802" s="17">
        <f>BF1803</f>
        <v>0</v>
      </c>
      <c r="BG1802" s="17">
        <f>BG1803</f>
        <v>0</v>
      </c>
      <c r="BH1802" s="17">
        <f>BH1803</f>
        <v>0</v>
      </c>
      <c r="BI1802" s="17">
        <f>BI1803</f>
        <v>0</v>
      </c>
      <c r="BJ1802" s="17">
        <f>BJ1803</f>
        <v>0</v>
      </c>
      <c r="BK1802" s="17">
        <f>BK1803</f>
        <v>0</v>
      </c>
      <c r="BL1802" s="17">
        <f>BL1803</f>
        <v>0</v>
      </c>
      <c r="BM1802" s="17">
        <f>BM1803</f>
        <v>0</v>
      </c>
      <c r="BN1802" s="17">
        <f>BN1803</f>
        <v>0</v>
      </c>
      <c r="BO1802" s="17">
        <f t="shared" si="6612"/>
        <v>0</v>
      </c>
      <c r="BP1802" s="17">
        <f t="shared" si="6613"/>
        <v>0</v>
      </c>
      <c r="BQ1802" s="17">
        <f t="shared" si="6614"/>
        <v>915.70000000000005</v>
      </c>
      <c r="BR1802" s="17">
        <f>BR1803</f>
        <v>0</v>
      </c>
      <c r="BS1802" s="35"/>
      <c r="BT1802" s="35"/>
      <c r="BU1802" s="1"/>
      <c r="BV1802" s="1"/>
      <c r="BW1802" s="1"/>
      <c r="BX1802" s="1"/>
      <c r="BY1802" s="1"/>
      <c r="BZ1802" s="1"/>
      <c r="CA1802" s="1"/>
      <c r="CB1802" s="1"/>
    </row>
    <row r="1803" s="1" customFormat="1">
      <c r="A1803" s="33" t="s">
        <v>590</v>
      </c>
      <c r="B1803" s="33" t="s">
        <v>72</v>
      </c>
      <c r="C1803" s="33" t="s">
        <v>304</v>
      </c>
      <c r="D1803" s="33" t="s">
        <v>624</v>
      </c>
      <c r="E1803" s="33" t="s">
        <v>92</v>
      </c>
      <c r="F1803" s="34" t="s">
        <v>93</v>
      </c>
      <c r="G1803" s="17">
        <v>0</v>
      </c>
      <c r="H1803" s="17">
        <v>0</v>
      </c>
      <c r="I1803" s="17">
        <v>915.70000000000005</v>
      </c>
      <c r="J1803" s="17"/>
      <c r="K1803" s="17"/>
      <c r="L1803" s="17"/>
      <c r="M1803" s="17">
        <f t="shared" si="6516"/>
        <v>0</v>
      </c>
      <c r="N1803" s="17">
        <f t="shared" si="6517"/>
        <v>0</v>
      </c>
      <c r="O1803" s="17">
        <f t="shared" si="6518"/>
        <v>915.70000000000005</v>
      </c>
      <c r="P1803" s="17"/>
      <c r="Q1803" s="17"/>
      <c r="R1803" s="17"/>
      <c r="S1803" s="17"/>
      <c r="T1803" s="17"/>
      <c r="U1803" s="17"/>
      <c r="V1803" s="17"/>
      <c r="W1803" s="17"/>
      <c r="X1803" s="17"/>
      <c r="Y1803" s="17">
        <f t="shared" si="6759"/>
        <v>0</v>
      </c>
      <c r="Z1803" s="17">
        <f t="shared" si="6760"/>
        <v>0</v>
      </c>
      <c r="AA1803" s="17">
        <f t="shared" si="6761"/>
        <v>915.70000000000005</v>
      </c>
      <c r="AB1803" s="17"/>
      <c r="AC1803" s="17"/>
      <c r="AD1803" s="17"/>
      <c r="AE1803" s="17">
        <f t="shared" si="6762"/>
        <v>0</v>
      </c>
      <c r="AF1803" s="17">
        <f t="shared" si="6763"/>
        <v>0</v>
      </c>
      <c r="AG1803" s="17">
        <f t="shared" si="6764"/>
        <v>915.70000000000005</v>
      </c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>
        <f t="shared" si="6661"/>
        <v>0</v>
      </c>
      <c r="AX1803" s="17">
        <f t="shared" si="6662"/>
        <v>0</v>
      </c>
      <c r="AY1803" s="17">
        <f t="shared" si="6663"/>
        <v>915.70000000000005</v>
      </c>
      <c r="AZ1803" s="17"/>
      <c r="BA1803" s="17">
        <f t="shared" si="6664"/>
        <v>0</v>
      </c>
      <c r="BB1803" s="17">
        <f t="shared" si="6665"/>
        <v>0</v>
      </c>
      <c r="BC1803" s="17">
        <f t="shared" si="6666"/>
        <v>915.70000000000005</v>
      </c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>
        <f t="shared" si="6612"/>
        <v>0</v>
      </c>
      <c r="BP1803" s="17">
        <f t="shared" si="6613"/>
        <v>0</v>
      </c>
      <c r="BQ1803" s="17">
        <f t="shared" si="6614"/>
        <v>915.70000000000005</v>
      </c>
      <c r="BR1803" s="17"/>
      <c r="BS1803" s="35"/>
      <c r="BT1803" s="35"/>
      <c r="BU1803" s="1"/>
      <c r="BV1803" s="1"/>
      <c r="BW1803" s="1"/>
      <c r="BX1803" s="1"/>
      <c r="BY1803" s="1"/>
      <c r="BZ1803" s="1"/>
      <c r="CA1803" s="1"/>
      <c r="CB1803" s="1"/>
    </row>
    <row r="1804" s="1" customFormat="1">
      <c r="A1804" s="33" t="s">
        <v>590</v>
      </c>
      <c r="B1804" s="33" t="s">
        <v>72</v>
      </c>
      <c r="C1804" s="33" t="s">
        <v>304</v>
      </c>
      <c r="D1804" s="33" t="s">
        <v>626</v>
      </c>
      <c r="E1804" s="38"/>
      <c r="F1804" s="34" t="s">
        <v>627</v>
      </c>
      <c r="G1804" s="17">
        <f>G1805</f>
        <v>0</v>
      </c>
      <c r="H1804" s="17">
        <f>H1805</f>
        <v>0</v>
      </c>
      <c r="I1804" s="17">
        <f>I1805</f>
        <v>915.60000000000002</v>
      </c>
      <c r="J1804" s="17">
        <f>J1805</f>
        <v>0</v>
      </c>
      <c r="K1804" s="17">
        <f>K1805</f>
        <v>0</v>
      </c>
      <c r="L1804" s="17">
        <f>L1805</f>
        <v>0</v>
      </c>
      <c r="M1804" s="17">
        <f t="shared" si="6516"/>
        <v>0</v>
      </c>
      <c r="N1804" s="17">
        <f t="shared" si="6517"/>
        <v>0</v>
      </c>
      <c r="O1804" s="17">
        <f t="shared" si="6518"/>
        <v>915.60000000000002</v>
      </c>
      <c r="P1804" s="17">
        <f>P1805</f>
        <v>0</v>
      </c>
      <c r="Q1804" s="17">
        <f>Q1805</f>
        <v>0</v>
      </c>
      <c r="R1804" s="17">
        <f>R1805</f>
        <v>0</v>
      </c>
      <c r="S1804" s="17">
        <f>S1805</f>
        <v>0</v>
      </c>
      <c r="T1804" s="17">
        <f>T1805</f>
        <v>0</v>
      </c>
      <c r="U1804" s="17">
        <f>U1805</f>
        <v>0</v>
      </c>
      <c r="V1804" s="17">
        <f>V1805</f>
        <v>0</v>
      </c>
      <c r="W1804" s="17">
        <f>W1805</f>
        <v>0</v>
      </c>
      <c r="X1804" s="17">
        <f>X1805</f>
        <v>0</v>
      </c>
      <c r="Y1804" s="17">
        <f t="shared" si="6759"/>
        <v>0</v>
      </c>
      <c r="Z1804" s="17">
        <f t="shared" si="6760"/>
        <v>0</v>
      </c>
      <c r="AA1804" s="17">
        <f t="shared" si="6761"/>
        <v>915.60000000000002</v>
      </c>
      <c r="AB1804" s="17">
        <f>AB1805</f>
        <v>0</v>
      </c>
      <c r="AC1804" s="17">
        <f>AC1805</f>
        <v>0</v>
      </c>
      <c r="AD1804" s="17">
        <f>AD1805</f>
        <v>0</v>
      </c>
      <c r="AE1804" s="17">
        <f t="shared" si="6762"/>
        <v>0</v>
      </c>
      <c r="AF1804" s="17">
        <f t="shared" si="6763"/>
        <v>0</v>
      </c>
      <c r="AG1804" s="17">
        <f t="shared" si="6764"/>
        <v>915.60000000000002</v>
      </c>
      <c r="AH1804" s="17">
        <f>AH1805</f>
        <v>0</v>
      </c>
      <c r="AI1804" s="17">
        <f>AI1805</f>
        <v>0</v>
      </c>
      <c r="AJ1804" s="17">
        <f>AJ1805</f>
        <v>0</v>
      </c>
      <c r="AK1804" s="17">
        <f>AK1805</f>
        <v>0</v>
      </c>
      <c r="AL1804" s="17">
        <f>AL1805</f>
        <v>0</v>
      </c>
      <c r="AM1804" s="17">
        <f>AM1805</f>
        <v>0</v>
      </c>
      <c r="AN1804" s="17">
        <f>AN1805</f>
        <v>0</v>
      </c>
      <c r="AO1804" s="17">
        <f>AO1805</f>
        <v>0</v>
      </c>
      <c r="AP1804" s="17">
        <f>AP1805</f>
        <v>0</v>
      </c>
      <c r="AQ1804" s="17">
        <f>AQ1805</f>
        <v>0</v>
      </c>
      <c r="AR1804" s="17">
        <f>AR1805</f>
        <v>0</v>
      </c>
      <c r="AS1804" s="17">
        <f>AS1805</f>
        <v>0</v>
      </c>
      <c r="AT1804" s="17">
        <f>AT1805</f>
        <v>0</v>
      </c>
      <c r="AU1804" s="17">
        <f>AU1805</f>
        <v>0</v>
      </c>
      <c r="AV1804" s="17">
        <f>AV1805</f>
        <v>0</v>
      </c>
      <c r="AW1804" s="17">
        <f t="shared" si="6661"/>
        <v>0</v>
      </c>
      <c r="AX1804" s="17">
        <f t="shared" si="6662"/>
        <v>0</v>
      </c>
      <c r="AY1804" s="17">
        <f t="shared" si="6663"/>
        <v>915.60000000000002</v>
      </c>
      <c r="AZ1804" s="17">
        <f>AZ1805</f>
        <v>0</v>
      </c>
      <c r="BA1804" s="17">
        <f t="shared" si="6664"/>
        <v>0</v>
      </c>
      <c r="BB1804" s="17">
        <f t="shared" si="6665"/>
        <v>0</v>
      </c>
      <c r="BC1804" s="17">
        <f t="shared" si="6666"/>
        <v>915.60000000000002</v>
      </c>
      <c r="BD1804" s="17">
        <f>BD1805</f>
        <v>0</v>
      </c>
      <c r="BE1804" s="17">
        <f>BE1805</f>
        <v>0</v>
      </c>
      <c r="BF1804" s="17">
        <f>BF1805</f>
        <v>0</v>
      </c>
      <c r="BG1804" s="17">
        <f>BG1805</f>
        <v>0</v>
      </c>
      <c r="BH1804" s="17">
        <f>BH1805</f>
        <v>0</v>
      </c>
      <c r="BI1804" s="17">
        <f>BI1805</f>
        <v>0</v>
      </c>
      <c r="BJ1804" s="17">
        <f>BJ1805</f>
        <v>0</v>
      </c>
      <c r="BK1804" s="17">
        <f>BK1805</f>
        <v>0</v>
      </c>
      <c r="BL1804" s="17">
        <f>BL1805</f>
        <v>0</v>
      </c>
      <c r="BM1804" s="17">
        <f>BM1805</f>
        <v>0</v>
      </c>
      <c r="BN1804" s="17">
        <f>BN1805</f>
        <v>0</v>
      </c>
      <c r="BO1804" s="17">
        <f t="shared" si="6612"/>
        <v>0</v>
      </c>
      <c r="BP1804" s="17">
        <f t="shared" si="6613"/>
        <v>0</v>
      </c>
      <c r="BQ1804" s="17">
        <f t="shared" si="6614"/>
        <v>915.60000000000002</v>
      </c>
      <c r="BR1804" s="17">
        <f>BR1805</f>
        <v>0</v>
      </c>
      <c r="BS1804" s="35"/>
      <c r="BT1804" s="35"/>
      <c r="BU1804" s="1"/>
      <c r="BV1804" s="1"/>
      <c r="BW1804" s="1"/>
      <c r="BX1804" s="1"/>
      <c r="BY1804" s="1"/>
      <c r="BZ1804" s="1"/>
      <c r="CA1804" s="1"/>
      <c r="CB1804" s="1"/>
    </row>
    <row r="1805" s="1" customFormat="1">
      <c r="A1805" s="33" t="s">
        <v>590</v>
      </c>
      <c r="B1805" s="33" t="s">
        <v>72</v>
      </c>
      <c r="C1805" s="33" t="s">
        <v>304</v>
      </c>
      <c r="D1805" s="33" t="s">
        <v>626</v>
      </c>
      <c r="E1805" s="33" t="s">
        <v>92</v>
      </c>
      <c r="F1805" s="34" t="s">
        <v>93</v>
      </c>
      <c r="G1805" s="17">
        <v>0</v>
      </c>
      <c r="H1805" s="17">
        <v>0</v>
      </c>
      <c r="I1805" s="17">
        <v>915.60000000000002</v>
      </c>
      <c r="J1805" s="17"/>
      <c r="K1805" s="17"/>
      <c r="L1805" s="17"/>
      <c r="M1805" s="17">
        <f t="shared" si="6516"/>
        <v>0</v>
      </c>
      <c r="N1805" s="17">
        <f t="shared" si="6517"/>
        <v>0</v>
      </c>
      <c r="O1805" s="17">
        <f t="shared" si="6518"/>
        <v>915.60000000000002</v>
      </c>
      <c r="P1805" s="17"/>
      <c r="Q1805" s="17"/>
      <c r="R1805" s="17"/>
      <c r="S1805" s="17"/>
      <c r="T1805" s="17"/>
      <c r="U1805" s="17"/>
      <c r="V1805" s="17"/>
      <c r="W1805" s="17"/>
      <c r="X1805" s="17"/>
      <c r="Y1805" s="17">
        <f t="shared" si="6759"/>
        <v>0</v>
      </c>
      <c r="Z1805" s="17">
        <f t="shared" si="6760"/>
        <v>0</v>
      </c>
      <c r="AA1805" s="17">
        <f t="shared" si="6761"/>
        <v>915.60000000000002</v>
      </c>
      <c r="AB1805" s="17"/>
      <c r="AC1805" s="17"/>
      <c r="AD1805" s="17"/>
      <c r="AE1805" s="17">
        <f t="shared" si="6762"/>
        <v>0</v>
      </c>
      <c r="AF1805" s="17">
        <f t="shared" si="6763"/>
        <v>0</v>
      </c>
      <c r="AG1805" s="17">
        <f t="shared" si="6764"/>
        <v>915.60000000000002</v>
      </c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>
        <f t="shared" si="6661"/>
        <v>0</v>
      </c>
      <c r="AX1805" s="17">
        <f t="shared" si="6662"/>
        <v>0</v>
      </c>
      <c r="AY1805" s="17">
        <f t="shared" si="6663"/>
        <v>915.60000000000002</v>
      </c>
      <c r="AZ1805" s="17"/>
      <c r="BA1805" s="17">
        <f t="shared" si="6664"/>
        <v>0</v>
      </c>
      <c r="BB1805" s="17">
        <f t="shared" si="6665"/>
        <v>0</v>
      </c>
      <c r="BC1805" s="17">
        <f t="shared" si="6666"/>
        <v>915.60000000000002</v>
      </c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>
        <f t="shared" si="6612"/>
        <v>0</v>
      </c>
      <c r="BP1805" s="17">
        <f t="shared" si="6613"/>
        <v>0</v>
      </c>
      <c r="BQ1805" s="17">
        <f t="shared" si="6614"/>
        <v>915.60000000000002</v>
      </c>
      <c r="BR1805" s="17"/>
      <c r="BS1805" s="35"/>
      <c r="BT1805" s="35"/>
      <c r="BU1805" s="1"/>
      <c r="BV1805" s="1"/>
      <c r="BW1805" s="1"/>
      <c r="BX1805" s="1"/>
      <c r="BY1805" s="1"/>
      <c r="BZ1805" s="1"/>
      <c r="CA1805" s="1"/>
      <c r="CB1805" s="1"/>
    </row>
    <row r="1806" s="1" customFormat="1">
      <c r="A1806" s="33" t="s">
        <v>590</v>
      </c>
      <c r="B1806" s="33" t="s">
        <v>72</v>
      </c>
      <c r="C1806" s="33" t="s">
        <v>304</v>
      </c>
      <c r="D1806" s="33" t="s">
        <v>628</v>
      </c>
      <c r="E1806" s="38"/>
      <c r="F1806" s="34" t="s">
        <v>629</v>
      </c>
      <c r="G1806" s="17">
        <f>G1807</f>
        <v>0</v>
      </c>
      <c r="H1806" s="17">
        <f>H1807</f>
        <v>0</v>
      </c>
      <c r="I1806" s="17">
        <f>I1807</f>
        <v>915.70000000000005</v>
      </c>
      <c r="J1806" s="17">
        <f>J1807</f>
        <v>0</v>
      </c>
      <c r="K1806" s="17">
        <f>K1807</f>
        <v>0</v>
      </c>
      <c r="L1806" s="17">
        <f>L1807</f>
        <v>0</v>
      </c>
      <c r="M1806" s="17">
        <f t="shared" si="6516"/>
        <v>0</v>
      </c>
      <c r="N1806" s="17">
        <f t="shared" si="6517"/>
        <v>0</v>
      </c>
      <c r="O1806" s="17">
        <f t="shared" si="6518"/>
        <v>915.70000000000005</v>
      </c>
      <c r="P1806" s="17">
        <f>P1807</f>
        <v>0</v>
      </c>
      <c r="Q1806" s="17">
        <f>Q1807</f>
        <v>0</v>
      </c>
      <c r="R1806" s="17">
        <f>R1807</f>
        <v>0</v>
      </c>
      <c r="S1806" s="17">
        <f>S1807</f>
        <v>0</v>
      </c>
      <c r="T1806" s="17">
        <f>T1807</f>
        <v>0</v>
      </c>
      <c r="U1806" s="17">
        <f>U1807</f>
        <v>0</v>
      </c>
      <c r="V1806" s="17">
        <f>V1807</f>
        <v>0</v>
      </c>
      <c r="W1806" s="17">
        <f>W1807</f>
        <v>0</v>
      </c>
      <c r="X1806" s="17">
        <f>X1807</f>
        <v>0</v>
      </c>
      <c r="Y1806" s="17">
        <f t="shared" si="6759"/>
        <v>0</v>
      </c>
      <c r="Z1806" s="17">
        <f t="shared" si="6760"/>
        <v>0</v>
      </c>
      <c r="AA1806" s="17">
        <f t="shared" si="6761"/>
        <v>915.70000000000005</v>
      </c>
      <c r="AB1806" s="17">
        <f>AB1807</f>
        <v>0</v>
      </c>
      <c r="AC1806" s="17">
        <f>AC1807</f>
        <v>0</v>
      </c>
      <c r="AD1806" s="17">
        <f>AD1807</f>
        <v>0</v>
      </c>
      <c r="AE1806" s="17">
        <f t="shared" si="6762"/>
        <v>0</v>
      </c>
      <c r="AF1806" s="17">
        <f t="shared" si="6763"/>
        <v>0</v>
      </c>
      <c r="AG1806" s="17">
        <f t="shared" si="6764"/>
        <v>915.70000000000005</v>
      </c>
      <c r="AH1806" s="17">
        <f>AH1807</f>
        <v>0</v>
      </c>
      <c r="AI1806" s="17">
        <f>AI1807</f>
        <v>0</v>
      </c>
      <c r="AJ1806" s="17">
        <f>AJ1807</f>
        <v>0</v>
      </c>
      <c r="AK1806" s="17">
        <f>AK1807</f>
        <v>0</v>
      </c>
      <c r="AL1806" s="17">
        <f>AL1807</f>
        <v>0</v>
      </c>
      <c r="AM1806" s="17">
        <f>AM1807</f>
        <v>0</v>
      </c>
      <c r="AN1806" s="17">
        <f>AN1807</f>
        <v>0</v>
      </c>
      <c r="AO1806" s="17">
        <f>AO1807</f>
        <v>0</v>
      </c>
      <c r="AP1806" s="17">
        <f>AP1807</f>
        <v>0</v>
      </c>
      <c r="AQ1806" s="17">
        <f>AQ1807</f>
        <v>0</v>
      </c>
      <c r="AR1806" s="17">
        <f>AR1807</f>
        <v>0</v>
      </c>
      <c r="AS1806" s="17">
        <f>AS1807</f>
        <v>0</v>
      </c>
      <c r="AT1806" s="17">
        <f>AT1807</f>
        <v>0</v>
      </c>
      <c r="AU1806" s="17">
        <f>AU1807</f>
        <v>0</v>
      </c>
      <c r="AV1806" s="17">
        <f>AV1807</f>
        <v>0</v>
      </c>
      <c r="AW1806" s="17">
        <f t="shared" si="6661"/>
        <v>0</v>
      </c>
      <c r="AX1806" s="17">
        <f t="shared" si="6662"/>
        <v>0</v>
      </c>
      <c r="AY1806" s="17">
        <f t="shared" si="6663"/>
        <v>915.70000000000005</v>
      </c>
      <c r="AZ1806" s="17">
        <f>AZ1807</f>
        <v>0</v>
      </c>
      <c r="BA1806" s="17">
        <f t="shared" si="6664"/>
        <v>0</v>
      </c>
      <c r="BB1806" s="17">
        <f t="shared" si="6665"/>
        <v>0</v>
      </c>
      <c r="BC1806" s="17">
        <f t="shared" si="6666"/>
        <v>915.70000000000005</v>
      </c>
      <c r="BD1806" s="17">
        <f>BD1807</f>
        <v>0</v>
      </c>
      <c r="BE1806" s="17">
        <f>BE1807</f>
        <v>0</v>
      </c>
      <c r="BF1806" s="17">
        <f>BF1807</f>
        <v>0</v>
      </c>
      <c r="BG1806" s="17">
        <f>BG1807</f>
        <v>0</v>
      </c>
      <c r="BH1806" s="17">
        <f>BH1807</f>
        <v>0</v>
      </c>
      <c r="BI1806" s="17">
        <f>BI1807</f>
        <v>0</v>
      </c>
      <c r="BJ1806" s="17">
        <f>BJ1807</f>
        <v>0</v>
      </c>
      <c r="BK1806" s="17">
        <f>BK1807</f>
        <v>0</v>
      </c>
      <c r="BL1806" s="17">
        <f>BL1807</f>
        <v>0</v>
      </c>
      <c r="BM1806" s="17">
        <f>BM1807</f>
        <v>0</v>
      </c>
      <c r="BN1806" s="17">
        <f>BN1807</f>
        <v>0</v>
      </c>
      <c r="BO1806" s="17">
        <f t="shared" si="6612"/>
        <v>0</v>
      </c>
      <c r="BP1806" s="17">
        <f t="shared" si="6613"/>
        <v>0</v>
      </c>
      <c r="BQ1806" s="17">
        <f t="shared" si="6614"/>
        <v>915.70000000000005</v>
      </c>
      <c r="BR1806" s="17">
        <f>BR1807</f>
        <v>0</v>
      </c>
      <c r="BS1806" s="35"/>
      <c r="BT1806" s="35"/>
      <c r="BU1806" s="1"/>
      <c r="BV1806" s="1"/>
      <c r="BW1806" s="1"/>
      <c r="BX1806" s="1"/>
      <c r="BY1806" s="1"/>
      <c r="BZ1806" s="1"/>
      <c r="CA1806" s="1"/>
      <c r="CB1806" s="1"/>
    </row>
    <row r="1807" s="1" customFormat="1">
      <c r="A1807" s="33" t="s">
        <v>590</v>
      </c>
      <c r="B1807" s="33" t="s">
        <v>72</v>
      </c>
      <c r="C1807" s="33" t="s">
        <v>304</v>
      </c>
      <c r="D1807" s="33" t="s">
        <v>628</v>
      </c>
      <c r="E1807" s="33" t="s">
        <v>92</v>
      </c>
      <c r="F1807" s="34" t="s">
        <v>93</v>
      </c>
      <c r="G1807" s="17">
        <v>0</v>
      </c>
      <c r="H1807" s="17">
        <v>0</v>
      </c>
      <c r="I1807" s="17">
        <v>915.70000000000005</v>
      </c>
      <c r="J1807" s="17"/>
      <c r="K1807" s="17"/>
      <c r="L1807" s="17"/>
      <c r="M1807" s="17">
        <f t="shared" si="6516"/>
        <v>0</v>
      </c>
      <c r="N1807" s="17">
        <f t="shared" si="6517"/>
        <v>0</v>
      </c>
      <c r="O1807" s="17">
        <f t="shared" si="6518"/>
        <v>915.70000000000005</v>
      </c>
      <c r="P1807" s="17"/>
      <c r="Q1807" s="17"/>
      <c r="R1807" s="17"/>
      <c r="S1807" s="17"/>
      <c r="T1807" s="17"/>
      <c r="U1807" s="17"/>
      <c r="V1807" s="17"/>
      <c r="W1807" s="17"/>
      <c r="X1807" s="17"/>
      <c r="Y1807" s="17">
        <f t="shared" si="6759"/>
        <v>0</v>
      </c>
      <c r="Z1807" s="17">
        <f t="shared" si="6760"/>
        <v>0</v>
      </c>
      <c r="AA1807" s="17">
        <f t="shared" si="6761"/>
        <v>915.70000000000005</v>
      </c>
      <c r="AB1807" s="17"/>
      <c r="AC1807" s="17"/>
      <c r="AD1807" s="17"/>
      <c r="AE1807" s="17">
        <f t="shared" si="6762"/>
        <v>0</v>
      </c>
      <c r="AF1807" s="17">
        <f t="shared" si="6763"/>
        <v>0</v>
      </c>
      <c r="AG1807" s="17">
        <f t="shared" si="6764"/>
        <v>915.70000000000005</v>
      </c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>
        <f t="shared" si="6661"/>
        <v>0</v>
      </c>
      <c r="AX1807" s="17">
        <f t="shared" si="6662"/>
        <v>0</v>
      </c>
      <c r="AY1807" s="17">
        <f t="shared" si="6663"/>
        <v>915.70000000000005</v>
      </c>
      <c r="AZ1807" s="17"/>
      <c r="BA1807" s="17">
        <f t="shared" si="6664"/>
        <v>0</v>
      </c>
      <c r="BB1807" s="17">
        <f t="shared" si="6665"/>
        <v>0</v>
      </c>
      <c r="BC1807" s="17">
        <f t="shared" si="6666"/>
        <v>915.70000000000005</v>
      </c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>
        <f t="shared" si="6612"/>
        <v>0</v>
      </c>
      <c r="BP1807" s="17">
        <f t="shared" si="6613"/>
        <v>0</v>
      </c>
      <c r="BQ1807" s="17">
        <f t="shared" si="6614"/>
        <v>915.70000000000005</v>
      </c>
      <c r="BR1807" s="17"/>
      <c r="BS1807" s="35"/>
      <c r="BT1807" s="35"/>
      <c r="BU1807" s="1"/>
      <c r="BV1807" s="1"/>
      <c r="BW1807" s="1"/>
      <c r="BX1807" s="1"/>
      <c r="BY1807" s="1"/>
      <c r="BZ1807" s="1"/>
      <c r="CA1807" s="1"/>
      <c r="CB1807" s="1"/>
    </row>
    <row r="1808" s="1" customFormat="1">
      <c r="A1808" s="33" t="s">
        <v>590</v>
      </c>
      <c r="B1808" s="33" t="s">
        <v>72</v>
      </c>
      <c r="C1808" s="33" t="s">
        <v>304</v>
      </c>
      <c r="D1808" s="33" t="s">
        <v>630</v>
      </c>
      <c r="E1808" s="38"/>
      <c r="F1808" s="34" t="s">
        <v>631</v>
      </c>
      <c r="G1808" s="17">
        <f>G1809</f>
        <v>9209.2999999999993</v>
      </c>
      <c r="H1808" s="17">
        <f>H1809</f>
        <v>0</v>
      </c>
      <c r="I1808" s="17">
        <f>I1809</f>
        <v>0</v>
      </c>
      <c r="J1808" s="17">
        <f>J1809</f>
        <v>0</v>
      </c>
      <c r="K1808" s="17">
        <f>K1809</f>
        <v>0</v>
      </c>
      <c r="L1808" s="17">
        <f>L1809</f>
        <v>0</v>
      </c>
      <c r="M1808" s="17">
        <f t="shared" si="6516"/>
        <v>9209.2999999999993</v>
      </c>
      <c r="N1808" s="17">
        <f t="shared" si="6517"/>
        <v>0</v>
      </c>
      <c r="O1808" s="17">
        <f t="shared" si="6518"/>
        <v>0</v>
      </c>
      <c r="P1808" s="17">
        <f>P1809</f>
        <v>0</v>
      </c>
      <c r="Q1808" s="17">
        <f>Q1809</f>
        <v>0</v>
      </c>
      <c r="R1808" s="17">
        <f>R1809</f>
        <v>0</v>
      </c>
      <c r="S1808" s="17">
        <f>S1809</f>
        <v>0</v>
      </c>
      <c r="T1808" s="17">
        <f>T1809</f>
        <v>0</v>
      </c>
      <c r="U1808" s="17">
        <f>U1809</f>
        <v>0</v>
      </c>
      <c r="V1808" s="17">
        <f>V1809</f>
        <v>0</v>
      </c>
      <c r="W1808" s="17">
        <f>W1809</f>
        <v>0</v>
      </c>
      <c r="X1808" s="17">
        <f>X1809</f>
        <v>0</v>
      </c>
      <c r="Y1808" s="17">
        <f t="shared" si="6759"/>
        <v>9209.2999999999993</v>
      </c>
      <c r="Z1808" s="17">
        <f t="shared" si="6760"/>
        <v>0</v>
      </c>
      <c r="AA1808" s="17">
        <f t="shared" si="6761"/>
        <v>0</v>
      </c>
      <c r="AB1808" s="17">
        <f>AB1809</f>
        <v>0</v>
      </c>
      <c r="AC1808" s="17">
        <f>AC1809</f>
        <v>0</v>
      </c>
      <c r="AD1808" s="17">
        <f>AD1809</f>
        <v>0</v>
      </c>
      <c r="AE1808" s="17">
        <f t="shared" si="6762"/>
        <v>9209.2999999999993</v>
      </c>
      <c r="AF1808" s="17">
        <f t="shared" si="6763"/>
        <v>0</v>
      </c>
      <c r="AG1808" s="17">
        <f t="shared" si="6764"/>
        <v>0</v>
      </c>
      <c r="AH1808" s="17">
        <f>AH1809</f>
        <v>0</v>
      </c>
      <c r="AI1808" s="17">
        <f>AI1809</f>
        <v>0</v>
      </c>
      <c r="AJ1808" s="17">
        <f>AJ1809</f>
        <v>0</v>
      </c>
      <c r="AK1808" s="17">
        <f>AK1809</f>
        <v>0</v>
      </c>
      <c r="AL1808" s="17">
        <f>AL1809</f>
        <v>0</v>
      </c>
      <c r="AM1808" s="17">
        <f>AM1809</f>
        <v>0</v>
      </c>
      <c r="AN1808" s="17">
        <f>AN1809</f>
        <v>0</v>
      </c>
      <c r="AO1808" s="17">
        <f>AO1809</f>
        <v>0</v>
      </c>
      <c r="AP1808" s="17">
        <f>AP1809</f>
        <v>0</v>
      </c>
      <c r="AQ1808" s="17">
        <f>AQ1809</f>
        <v>0</v>
      </c>
      <c r="AR1808" s="17">
        <f>AR1809</f>
        <v>0</v>
      </c>
      <c r="AS1808" s="17">
        <f>AS1809</f>
        <v>0</v>
      </c>
      <c r="AT1808" s="17">
        <f>AT1809</f>
        <v>0</v>
      </c>
      <c r="AU1808" s="17">
        <f>AU1809</f>
        <v>0</v>
      </c>
      <c r="AV1808" s="17">
        <f>AV1809</f>
        <v>0</v>
      </c>
      <c r="AW1808" s="17">
        <f t="shared" si="6661"/>
        <v>9209.2999999999993</v>
      </c>
      <c r="AX1808" s="17">
        <f t="shared" si="6662"/>
        <v>0</v>
      </c>
      <c r="AY1808" s="17">
        <f t="shared" si="6663"/>
        <v>0</v>
      </c>
      <c r="AZ1808" s="17">
        <f>AZ1809</f>
        <v>0</v>
      </c>
      <c r="BA1808" s="17">
        <f t="shared" si="6664"/>
        <v>9209.2999999999993</v>
      </c>
      <c r="BB1808" s="17">
        <f t="shared" si="6665"/>
        <v>0</v>
      </c>
      <c r="BC1808" s="17">
        <f t="shared" si="6666"/>
        <v>0</v>
      </c>
      <c r="BD1808" s="17">
        <f>BD1809</f>
        <v>0</v>
      </c>
      <c r="BE1808" s="17">
        <f>BE1809</f>
        <v>0</v>
      </c>
      <c r="BF1808" s="17">
        <f>BF1809</f>
        <v>-9209.2999999999993</v>
      </c>
      <c r="BG1808" s="17">
        <f>BG1809</f>
        <v>0</v>
      </c>
      <c r="BH1808" s="17">
        <f>BH1809</f>
        <v>0</v>
      </c>
      <c r="BI1808" s="17">
        <f>BI1809</f>
        <v>0</v>
      </c>
      <c r="BJ1808" s="17">
        <f>BJ1809</f>
        <v>10011.665000000001</v>
      </c>
      <c r="BK1808" s="17">
        <f>BK1809</f>
        <v>0</v>
      </c>
      <c r="BL1808" s="17">
        <f>BL1809</f>
        <v>0</v>
      </c>
      <c r="BM1808" s="17">
        <f>BM1809</f>
        <v>0</v>
      </c>
      <c r="BN1808" s="17">
        <f>BN1809</f>
        <v>0</v>
      </c>
      <c r="BO1808" s="17">
        <f t="shared" si="6612"/>
        <v>0</v>
      </c>
      <c r="BP1808" s="17">
        <f t="shared" si="6613"/>
        <v>10011.665000000001</v>
      </c>
      <c r="BQ1808" s="17">
        <f t="shared" si="6614"/>
        <v>0</v>
      </c>
      <c r="BR1808" s="17">
        <f>BR1809</f>
        <v>0</v>
      </c>
      <c r="BS1808" s="35"/>
      <c r="BT1808" s="35"/>
      <c r="BU1808" s="1"/>
      <c r="BV1808" s="1"/>
      <c r="BW1808" s="1"/>
      <c r="BX1808" s="1"/>
      <c r="BY1808" s="1"/>
      <c r="BZ1808" s="1"/>
      <c r="CA1808" s="1"/>
      <c r="CB1808" s="1"/>
    </row>
    <row r="1809" s="1" customFormat="1">
      <c r="A1809" s="33" t="s">
        <v>590</v>
      </c>
      <c r="B1809" s="33" t="s">
        <v>72</v>
      </c>
      <c r="C1809" s="33" t="s">
        <v>304</v>
      </c>
      <c r="D1809" s="33" t="s">
        <v>630</v>
      </c>
      <c r="E1809" s="33" t="s">
        <v>92</v>
      </c>
      <c r="F1809" s="34" t="s">
        <v>93</v>
      </c>
      <c r="G1809" s="17">
        <v>9209.2999999999993</v>
      </c>
      <c r="H1809" s="17">
        <v>0</v>
      </c>
      <c r="I1809" s="17">
        <v>0</v>
      </c>
      <c r="J1809" s="17"/>
      <c r="K1809" s="17"/>
      <c r="L1809" s="17"/>
      <c r="M1809" s="17">
        <f t="shared" si="6516"/>
        <v>9209.2999999999993</v>
      </c>
      <c r="N1809" s="17">
        <f t="shared" si="6517"/>
        <v>0</v>
      </c>
      <c r="O1809" s="17">
        <f t="shared" si="6518"/>
        <v>0</v>
      </c>
      <c r="P1809" s="17"/>
      <c r="Q1809" s="17"/>
      <c r="R1809" s="17"/>
      <c r="S1809" s="17"/>
      <c r="T1809" s="17"/>
      <c r="U1809" s="17"/>
      <c r="V1809" s="17"/>
      <c r="W1809" s="17"/>
      <c r="X1809" s="17"/>
      <c r="Y1809" s="17">
        <f t="shared" si="6759"/>
        <v>9209.2999999999993</v>
      </c>
      <c r="Z1809" s="17">
        <f t="shared" si="6760"/>
        <v>0</v>
      </c>
      <c r="AA1809" s="17">
        <f t="shared" si="6761"/>
        <v>0</v>
      </c>
      <c r="AB1809" s="17"/>
      <c r="AC1809" s="17"/>
      <c r="AD1809" s="17"/>
      <c r="AE1809" s="17">
        <f t="shared" si="6762"/>
        <v>9209.2999999999993</v>
      </c>
      <c r="AF1809" s="17">
        <f t="shared" si="6763"/>
        <v>0</v>
      </c>
      <c r="AG1809" s="17">
        <f t="shared" si="6764"/>
        <v>0</v>
      </c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>
        <f t="shared" si="6661"/>
        <v>9209.2999999999993</v>
      </c>
      <c r="AX1809" s="17">
        <f t="shared" si="6662"/>
        <v>0</v>
      </c>
      <c r="AY1809" s="17">
        <f t="shared" si="6663"/>
        <v>0</v>
      </c>
      <c r="AZ1809" s="17"/>
      <c r="BA1809" s="17">
        <f t="shared" si="6664"/>
        <v>9209.2999999999993</v>
      </c>
      <c r="BB1809" s="17">
        <f t="shared" si="6665"/>
        <v>0</v>
      </c>
      <c r="BC1809" s="17">
        <f t="shared" si="6666"/>
        <v>0</v>
      </c>
      <c r="BD1809" s="17"/>
      <c r="BE1809" s="17"/>
      <c r="BF1809" s="17">
        <v>-9209.2999999999993</v>
      </c>
      <c r="BG1809" s="17"/>
      <c r="BH1809" s="17"/>
      <c r="BI1809" s="17"/>
      <c r="BJ1809" s="17">
        <v>10011.665000000001</v>
      </c>
      <c r="BK1809" s="17"/>
      <c r="BL1809" s="17"/>
      <c r="BM1809" s="17"/>
      <c r="BN1809" s="17"/>
      <c r="BO1809" s="17">
        <f t="shared" si="6612"/>
        <v>0</v>
      </c>
      <c r="BP1809" s="17">
        <f t="shared" si="6613"/>
        <v>10011.665000000001</v>
      </c>
      <c r="BQ1809" s="17">
        <f t="shared" si="6614"/>
        <v>0</v>
      </c>
      <c r="BR1809" s="17"/>
      <c r="BS1809" s="35"/>
      <c r="BT1809" s="35"/>
      <c r="BU1809" s="1"/>
      <c r="BV1809" s="1"/>
      <c r="BW1809" s="1"/>
      <c r="BX1809" s="1"/>
      <c r="BY1809" s="1"/>
      <c r="BZ1809" s="1"/>
      <c r="CA1809" s="1"/>
      <c r="CB1809" s="1"/>
    </row>
    <row r="1810" s="1" customFormat="1">
      <c r="A1810" s="33" t="s">
        <v>590</v>
      </c>
      <c r="B1810" s="33" t="s">
        <v>72</v>
      </c>
      <c r="C1810" s="33" t="s">
        <v>304</v>
      </c>
      <c r="D1810" s="33" t="s">
        <v>632</v>
      </c>
      <c r="E1810" s="38"/>
      <c r="F1810" s="34" t="s">
        <v>633</v>
      </c>
      <c r="G1810" s="17">
        <f>G1811</f>
        <v>9849.2000000000007</v>
      </c>
      <c r="H1810" s="17">
        <f>H1811</f>
        <v>0</v>
      </c>
      <c r="I1810" s="17">
        <f>I1811</f>
        <v>0</v>
      </c>
      <c r="J1810" s="17">
        <f>J1811</f>
        <v>0</v>
      </c>
      <c r="K1810" s="17">
        <f>K1811</f>
        <v>0</v>
      </c>
      <c r="L1810" s="17">
        <f>L1811</f>
        <v>0</v>
      </c>
      <c r="M1810" s="17">
        <f t="shared" ref="M1810:M1873" si="6765">G1810+J1810</f>
        <v>9849.2000000000007</v>
      </c>
      <c r="N1810" s="17">
        <f t="shared" ref="N1810:N1873" si="6766">H1810+K1810</f>
        <v>0</v>
      </c>
      <c r="O1810" s="17">
        <f t="shared" ref="O1810:O1873" si="6767">I1810+L1810</f>
        <v>0</v>
      </c>
      <c r="P1810" s="17">
        <f>P1811</f>
        <v>0</v>
      </c>
      <c r="Q1810" s="17">
        <f>Q1811</f>
        <v>0</v>
      </c>
      <c r="R1810" s="17">
        <f>R1811</f>
        <v>0</v>
      </c>
      <c r="S1810" s="17">
        <f>S1811</f>
        <v>333.19578000000001</v>
      </c>
      <c r="T1810" s="17">
        <f>T1811</f>
        <v>0</v>
      </c>
      <c r="U1810" s="17">
        <f>U1811</f>
        <v>0</v>
      </c>
      <c r="V1810" s="17">
        <f>V1811</f>
        <v>0</v>
      </c>
      <c r="W1810" s="17">
        <f>W1811</f>
        <v>0</v>
      </c>
      <c r="X1810" s="17">
        <f>X1811</f>
        <v>0</v>
      </c>
      <c r="Y1810" s="17">
        <f t="shared" si="6759"/>
        <v>10182.395780000001</v>
      </c>
      <c r="Z1810" s="17">
        <f t="shared" si="6760"/>
        <v>0</v>
      </c>
      <c r="AA1810" s="17">
        <f t="shared" si="6761"/>
        <v>0</v>
      </c>
      <c r="AB1810" s="17">
        <f>AB1811</f>
        <v>0</v>
      </c>
      <c r="AC1810" s="17">
        <f>AC1811</f>
        <v>0</v>
      </c>
      <c r="AD1810" s="17">
        <f>AD1811</f>
        <v>0</v>
      </c>
      <c r="AE1810" s="17">
        <f t="shared" si="6762"/>
        <v>10182.395780000001</v>
      </c>
      <c r="AF1810" s="17">
        <f t="shared" si="6763"/>
        <v>0</v>
      </c>
      <c r="AG1810" s="17">
        <f t="shared" si="6764"/>
        <v>0</v>
      </c>
      <c r="AH1810" s="17">
        <f>AH1811</f>
        <v>0</v>
      </c>
      <c r="AI1810" s="17">
        <f>AI1811</f>
        <v>0</v>
      </c>
      <c r="AJ1810" s="17">
        <f>AJ1811</f>
        <v>0</v>
      </c>
      <c r="AK1810" s="17">
        <f>AK1811</f>
        <v>0</v>
      </c>
      <c r="AL1810" s="17">
        <f>AL1811</f>
        <v>0</v>
      </c>
      <c r="AM1810" s="17">
        <f>AM1811</f>
        <v>0</v>
      </c>
      <c r="AN1810" s="17">
        <f>AN1811</f>
        <v>0</v>
      </c>
      <c r="AO1810" s="17">
        <f>AO1811</f>
        <v>0</v>
      </c>
      <c r="AP1810" s="17">
        <f>AP1811</f>
        <v>0</v>
      </c>
      <c r="AQ1810" s="17">
        <f>AQ1811</f>
        <v>0</v>
      </c>
      <c r="AR1810" s="17">
        <f>AR1811</f>
        <v>0</v>
      </c>
      <c r="AS1810" s="17">
        <f>AS1811</f>
        <v>0</v>
      </c>
      <c r="AT1810" s="17">
        <f>AT1811</f>
        <v>0</v>
      </c>
      <c r="AU1810" s="17">
        <f>AU1811</f>
        <v>0</v>
      </c>
      <c r="AV1810" s="17">
        <f>AV1811</f>
        <v>0</v>
      </c>
      <c r="AW1810" s="17">
        <f t="shared" si="6661"/>
        <v>10182.395780000001</v>
      </c>
      <c r="AX1810" s="17">
        <f t="shared" si="6662"/>
        <v>0</v>
      </c>
      <c r="AY1810" s="17">
        <f t="shared" si="6663"/>
        <v>0</v>
      </c>
      <c r="AZ1810" s="17">
        <f>AZ1811</f>
        <v>0</v>
      </c>
      <c r="BA1810" s="17">
        <f t="shared" si="6664"/>
        <v>10182.395780000001</v>
      </c>
      <c r="BB1810" s="17">
        <f t="shared" si="6665"/>
        <v>0</v>
      </c>
      <c r="BC1810" s="17">
        <f t="shared" si="6666"/>
        <v>0</v>
      </c>
      <c r="BD1810" s="17">
        <f>BD1811</f>
        <v>0</v>
      </c>
      <c r="BE1810" s="17">
        <f>BE1811</f>
        <v>0</v>
      </c>
      <c r="BF1810" s="17">
        <f>BF1811</f>
        <v>0</v>
      </c>
      <c r="BG1810" s="17">
        <f>BG1811</f>
        <v>0</v>
      </c>
      <c r="BH1810" s="17">
        <f>BH1811</f>
        <v>0</v>
      </c>
      <c r="BI1810" s="17">
        <f>BI1811</f>
        <v>0</v>
      </c>
      <c r="BJ1810" s="17">
        <f>BJ1811</f>
        <v>0</v>
      </c>
      <c r="BK1810" s="17">
        <f>BK1811</f>
        <v>0</v>
      </c>
      <c r="BL1810" s="17">
        <f>BL1811</f>
        <v>0</v>
      </c>
      <c r="BM1810" s="17">
        <f>BM1811</f>
        <v>0</v>
      </c>
      <c r="BN1810" s="17">
        <f>BN1811</f>
        <v>0</v>
      </c>
      <c r="BO1810" s="17">
        <f t="shared" si="6612"/>
        <v>10182.395780000001</v>
      </c>
      <c r="BP1810" s="17">
        <f t="shared" si="6613"/>
        <v>0</v>
      </c>
      <c r="BQ1810" s="17">
        <f t="shared" si="6614"/>
        <v>0</v>
      </c>
      <c r="BR1810" s="17">
        <f>BR1811</f>
        <v>0</v>
      </c>
      <c r="BS1810" s="35"/>
      <c r="BT1810" s="35"/>
      <c r="BU1810" s="1"/>
      <c r="BV1810" s="1"/>
      <c r="BW1810" s="1"/>
      <c r="BX1810" s="1"/>
      <c r="BY1810" s="1"/>
      <c r="BZ1810" s="1"/>
      <c r="CA1810" s="1"/>
      <c r="CB1810" s="1"/>
    </row>
    <row r="1811" s="1" customFormat="1">
      <c r="A1811" s="33" t="s">
        <v>590</v>
      </c>
      <c r="B1811" s="33" t="s">
        <v>72</v>
      </c>
      <c r="C1811" s="33" t="s">
        <v>304</v>
      </c>
      <c r="D1811" s="33" t="s">
        <v>632</v>
      </c>
      <c r="E1811" s="33" t="s">
        <v>92</v>
      </c>
      <c r="F1811" s="34" t="s">
        <v>93</v>
      </c>
      <c r="G1811" s="17">
        <v>9849.2000000000007</v>
      </c>
      <c r="H1811" s="17">
        <v>0</v>
      </c>
      <c r="I1811" s="17">
        <v>0</v>
      </c>
      <c r="J1811" s="17"/>
      <c r="K1811" s="17"/>
      <c r="L1811" s="17"/>
      <c r="M1811" s="17">
        <f t="shared" si="6765"/>
        <v>9849.2000000000007</v>
      </c>
      <c r="N1811" s="17">
        <f t="shared" si="6766"/>
        <v>0</v>
      </c>
      <c r="O1811" s="17">
        <f t="shared" si="6767"/>
        <v>0</v>
      </c>
      <c r="P1811" s="17"/>
      <c r="Q1811" s="17"/>
      <c r="R1811" s="17"/>
      <c r="S1811" s="17">
        <v>333.19578000000001</v>
      </c>
      <c r="T1811" s="17"/>
      <c r="U1811" s="17"/>
      <c r="V1811" s="17"/>
      <c r="W1811" s="17"/>
      <c r="X1811" s="17"/>
      <c r="Y1811" s="17">
        <f t="shared" si="6759"/>
        <v>10182.395780000001</v>
      </c>
      <c r="Z1811" s="17">
        <f t="shared" si="6760"/>
        <v>0</v>
      </c>
      <c r="AA1811" s="17">
        <f t="shared" si="6761"/>
        <v>0</v>
      </c>
      <c r="AB1811" s="17"/>
      <c r="AC1811" s="17"/>
      <c r="AD1811" s="17"/>
      <c r="AE1811" s="17">
        <f t="shared" si="6762"/>
        <v>10182.395780000001</v>
      </c>
      <c r="AF1811" s="17">
        <f t="shared" si="6763"/>
        <v>0</v>
      </c>
      <c r="AG1811" s="17">
        <f t="shared" si="6764"/>
        <v>0</v>
      </c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>
        <f t="shared" si="6661"/>
        <v>10182.395780000001</v>
      </c>
      <c r="AX1811" s="17">
        <f t="shared" si="6662"/>
        <v>0</v>
      </c>
      <c r="AY1811" s="17">
        <f t="shared" si="6663"/>
        <v>0</v>
      </c>
      <c r="AZ1811" s="17"/>
      <c r="BA1811" s="17">
        <f t="shared" si="6664"/>
        <v>10182.395780000001</v>
      </c>
      <c r="BB1811" s="17">
        <f t="shared" si="6665"/>
        <v>0</v>
      </c>
      <c r="BC1811" s="17">
        <f t="shared" si="6666"/>
        <v>0</v>
      </c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>
        <f t="shared" si="6612"/>
        <v>10182.395780000001</v>
      </c>
      <c r="BP1811" s="17">
        <f t="shared" si="6613"/>
        <v>0</v>
      </c>
      <c r="BQ1811" s="17">
        <f t="shared" si="6614"/>
        <v>0</v>
      </c>
      <c r="BR1811" s="17"/>
      <c r="BS1811" s="35"/>
      <c r="BT1811" s="35"/>
      <c r="BU1811" s="1"/>
      <c r="BV1811" s="1"/>
      <c r="BW1811" s="1"/>
      <c r="BX1811" s="1"/>
      <c r="BY1811" s="1"/>
      <c r="BZ1811" s="1"/>
      <c r="CA1811" s="1"/>
      <c r="CB1811" s="1"/>
    </row>
    <row r="1812" s="1" customFormat="1">
      <c r="A1812" s="33" t="s">
        <v>590</v>
      </c>
      <c r="B1812" s="33" t="s">
        <v>72</v>
      </c>
      <c r="C1812" s="33" t="s">
        <v>304</v>
      </c>
      <c r="D1812" s="33" t="s">
        <v>634</v>
      </c>
      <c r="E1812" s="33"/>
      <c r="F1812" s="34" t="s">
        <v>635</v>
      </c>
      <c r="G1812" s="17"/>
      <c r="H1812" s="17"/>
      <c r="I1812" s="17"/>
      <c r="J1812" s="17"/>
      <c r="K1812" s="17"/>
      <c r="L1812" s="17"/>
      <c r="M1812" s="17"/>
      <c r="N1812" s="17"/>
      <c r="O1812" s="17"/>
      <c r="P1812" s="17">
        <f>P1813</f>
        <v>0</v>
      </c>
      <c r="Q1812" s="17">
        <f>Q1813</f>
        <v>0</v>
      </c>
      <c r="R1812" s="17">
        <f>R1813</f>
        <v>0</v>
      </c>
      <c r="S1812" s="17">
        <f>S1813</f>
        <v>1822.9440400000001</v>
      </c>
      <c r="T1812" s="17">
        <f>T1813</f>
        <v>0</v>
      </c>
      <c r="U1812" s="17">
        <f>U1813</f>
        <v>0</v>
      </c>
      <c r="V1812" s="17">
        <f>V1813</f>
        <v>0</v>
      </c>
      <c r="W1812" s="17">
        <f>W1813</f>
        <v>0</v>
      </c>
      <c r="X1812" s="17">
        <f>X1813</f>
        <v>0</v>
      </c>
      <c r="Y1812" s="17">
        <f t="shared" si="6759"/>
        <v>1822.9440400000001</v>
      </c>
      <c r="Z1812" s="17">
        <f t="shared" si="6760"/>
        <v>0</v>
      </c>
      <c r="AA1812" s="17">
        <f t="shared" si="6761"/>
        <v>0</v>
      </c>
      <c r="AB1812" s="17">
        <f>AB1813</f>
        <v>0</v>
      </c>
      <c r="AC1812" s="17">
        <f>AC1813</f>
        <v>0</v>
      </c>
      <c r="AD1812" s="17">
        <f>AD1813</f>
        <v>0</v>
      </c>
      <c r="AE1812" s="17">
        <f t="shared" si="6762"/>
        <v>1822.9440400000001</v>
      </c>
      <c r="AF1812" s="17">
        <f t="shared" si="6763"/>
        <v>0</v>
      </c>
      <c r="AG1812" s="17">
        <f t="shared" si="6764"/>
        <v>0</v>
      </c>
      <c r="AH1812" s="17">
        <f>AH1813</f>
        <v>0</v>
      </c>
      <c r="AI1812" s="17">
        <f>AI1813</f>
        <v>0</v>
      </c>
      <c r="AJ1812" s="17">
        <f>AJ1813</f>
        <v>0</v>
      </c>
      <c r="AK1812" s="17">
        <f>AK1813</f>
        <v>0</v>
      </c>
      <c r="AL1812" s="17">
        <f>AL1813</f>
        <v>0</v>
      </c>
      <c r="AM1812" s="17">
        <f>AM1813</f>
        <v>0</v>
      </c>
      <c r="AN1812" s="17">
        <f>AN1813</f>
        <v>0</v>
      </c>
      <c r="AO1812" s="17">
        <f>AO1813</f>
        <v>0</v>
      </c>
      <c r="AP1812" s="17">
        <f>AP1813</f>
        <v>0</v>
      </c>
      <c r="AQ1812" s="17">
        <f>AQ1813</f>
        <v>0</v>
      </c>
      <c r="AR1812" s="17">
        <f>AR1813</f>
        <v>0</v>
      </c>
      <c r="AS1812" s="17">
        <f>AS1813</f>
        <v>0</v>
      </c>
      <c r="AT1812" s="17">
        <f>AT1813</f>
        <v>0</v>
      </c>
      <c r="AU1812" s="17">
        <f>AU1813</f>
        <v>0</v>
      </c>
      <c r="AV1812" s="17">
        <f>AV1813</f>
        <v>0</v>
      </c>
      <c r="AW1812" s="17">
        <f t="shared" si="6661"/>
        <v>1822.9440400000001</v>
      </c>
      <c r="AX1812" s="17">
        <f t="shared" si="6662"/>
        <v>0</v>
      </c>
      <c r="AY1812" s="17">
        <f t="shared" si="6663"/>
        <v>0</v>
      </c>
      <c r="AZ1812" s="17">
        <f>AZ1813</f>
        <v>0</v>
      </c>
      <c r="BA1812" s="17">
        <f t="shared" si="6664"/>
        <v>1822.9440400000001</v>
      </c>
      <c r="BB1812" s="17">
        <f t="shared" si="6665"/>
        <v>0</v>
      </c>
      <c r="BC1812" s="17">
        <f t="shared" si="6666"/>
        <v>0</v>
      </c>
      <c r="BD1812" s="17">
        <f>BD1813</f>
        <v>0</v>
      </c>
      <c r="BE1812" s="17">
        <f>BE1813</f>
        <v>0</v>
      </c>
      <c r="BF1812" s="17">
        <f>BF1813</f>
        <v>0</v>
      </c>
      <c r="BG1812" s="17">
        <f>BG1813</f>
        <v>0</v>
      </c>
      <c r="BH1812" s="17">
        <f>BH1813</f>
        <v>0</v>
      </c>
      <c r="BI1812" s="17">
        <f>BI1813</f>
        <v>0</v>
      </c>
      <c r="BJ1812" s="17">
        <f>BJ1813</f>
        <v>0</v>
      </c>
      <c r="BK1812" s="17">
        <f>BK1813</f>
        <v>0</v>
      </c>
      <c r="BL1812" s="17">
        <f>BL1813</f>
        <v>0</v>
      </c>
      <c r="BM1812" s="17">
        <f>BM1813</f>
        <v>0</v>
      </c>
      <c r="BN1812" s="17">
        <f>BN1813</f>
        <v>0</v>
      </c>
      <c r="BO1812" s="17">
        <f t="shared" si="6612"/>
        <v>1822.9440400000001</v>
      </c>
      <c r="BP1812" s="17">
        <f t="shared" si="6613"/>
        <v>0</v>
      </c>
      <c r="BQ1812" s="17">
        <f t="shared" si="6614"/>
        <v>0</v>
      </c>
      <c r="BR1812" s="17">
        <f>BR1813</f>
        <v>0</v>
      </c>
      <c r="BS1812" s="35"/>
      <c r="BT1812" s="35"/>
      <c r="BU1812" s="1"/>
      <c r="BV1812" s="1"/>
      <c r="BW1812" s="1"/>
      <c r="BX1812" s="1"/>
      <c r="BY1812" s="1"/>
      <c r="BZ1812" s="1"/>
      <c r="CA1812" s="1"/>
      <c r="CB1812" s="1"/>
    </row>
    <row r="1813" s="1" customFormat="1">
      <c r="A1813" s="33" t="s">
        <v>590</v>
      </c>
      <c r="B1813" s="33" t="s">
        <v>72</v>
      </c>
      <c r="C1813" s="33" t="s">
        <v>304</v>
      </c>
      <c r="D1813" s="33" t="s">
        <v>634</v>
      </c>
      <c r="E1813" s="33" t="s">
        <v>92</v>
      </c>
      <c r="F1813" s="34" t="s">
        <v>93</v>
      </c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>
        <v>1822.9440400000001</v>
      </c>
      <c r="T1813" s="17"/>
      <c r="U1813" s="17"/>
      <c r="V1813" s="17"/>
      <c r="W1813" s="17"/>
      <c r="X1813" s="17"/>
      <c r="Y1813" s="17">
        <f t="shared" si="6759"/>
        <v>1822.9440400000001</v>
      </c>
      <c r="Z1813" s="17">
        <f t="shared" si="6760"/>
        <v>0</v>
      </c>
      <c r="AA1813" s="17">
        <f t="shared" si="6761"/>
        <v>0</v>
      </c>
      <c r="AB1813" s="17"/>
      <c r="AC1813" s="17"/>
      <c r="AD1813" s="17"/>
      <c r="AE1813" s="17">
        <f t="shared" si="6762"/>
        <v>1822.9440400000001</v>
      </c>
      <c r="AF1813" s="17">
        <f t="shared" si="6763"/>
        <v>0</v>
      </c>
      <c r="AG1813" s="17">
        <f t="shared" si="6764"/>
        <v>0</v>
      </c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>
        <f t="shared" si="6661"/>
        <v>1822.9440400000001</v>
      </c>
      <c r="AX1813" s="17">
        <f t="shared" si="6662"/>
        <v>0</v>
      </c>
      <c r="AY1813" s="17">
        <f t="shared" si="6663"/>
        <v>0</v>
      </c>
      <c r="AZ1813" s="17"/>
      <c r="BA1813" s="17">
        <f t="shared" si="6664"/>
        <v>1822.9440400000001</v>
      </c>
      <c r="BB1813" s="17">
        <f t="shared" si="6665"/>
        <v>0</v>
      </c>
      <c r="BC1813" s="17">
        <f t="shared" si="6666"/>
        <v>0</v>
      </c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>
        <f t="shared" si="6612"/>
        <v>1822.9440400000001</v>
      </c>
      <c r="BP1813" s="17">
        <f t="shared" si="6613"/>
        <v>0</v>
      </c>
      <c r="BQ1813" s="17">
        <f t="shared" si="6614"/>
        <v>0</v>
      </c>
      <c r="BR1813" s="17"/>
      <c r="BS1813" s="35"/>
      <c r="BT1813" s="35"/>
      <c r="BU1813" s="1"/>
      <c r="BV1813" s="1"/>
      <c r="BW1813" s="1"/>
      <c r="BX1813" s="1"/>
      <c r="BY1813" s="1"/>
      <c r="BZ1813" s="1"/>
      <c r="CA1813" s="1"/>
      <c r="CB1813" s="1"/>
    </row>
    <row r="1814" s="1" customFormat="1">
      <c r="A1814" s="33" t="s">
        <v>590</v>
      </c>
      <c r="B1814" s="33" t="s">
        <v>72</v>
      </c>
      <c r="C1814" s="33" t="s">
        <v>304</v>
      </c>
      <c r="D1814" s="33" t="s">
        <v>636</v>
      </c>
      <c r="E1814" s="33"/>
      <c r="F1814" s="34" t="s">
        <v>637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>
        <f>P1815</f>
        <v>0</v>
      </c>
      <c r="Q1814" s="17">
        <f>Q1815</f>
        <v>0</v>
      </c>
      <c r="R1814" s="17">
        <f>R1815</f>
        <v>0</v>
      </c>
      <c r="S1814" s="17">
        <f>S1815</f>
        <v>7665.7780000000002</v>
      </c>
      <c r="T1814" s="17">
        <f>T1815</f>
        <v>0</v>
      </c>
      <c r="U1814" s="17">
        <f>U1815</f>
        <v>0</v>
      </c>
      <c r="V1814" s="17">
        <f>V1815</f>
        <v>0</v>
      </c>
      <c r="W1814" s="17">
        <f>W1815</f>
        <v>0</v>
      </c>
      <c r="X1814" s="17">
        <f>X1815</f>
        <v>0</v>
      </c>
      <c r="Y1814" s="17">
        <f t="shared" si="6759"/>
        <v>7665.7780000000002</v>
      </c>
      <c r="Z1814" s="17">
        <f t="shared" si="6760"/>
        <v>0</v>
      </c>
      <c r="AA1814" s="17">
        <f t="shared" si="6761"/>
        <v>0</v>
      </c>
      <c r="AB1814" s="17">
        <f>AB1815</f>
        <v>0</v>
      </c>
      <c r="AC1814" s="17">
        <f>AC1815</f>
        <v>0</v>
      </c>
      <c r="AD1814" s="17">
        <f>AD1815</f>
        <v>0</v>
      </c>
      <c r="AE1814" s="17">
        <f t="shared" si="6762"/>
        <v>7665.7780000000002</v>
      </c>
      <c r="AF1814" s="17">
        <f t="shared" si="6763"/>
        <v>0</v>
      </c>
      <c r="AG1814" s="17">
        <f t="shared" si="6764"/>
        <v>0</v>
      </c>
      <c r="AH1814" s="17">
        <f>AH1815</f>
        <v>0</v>
      </c>
      <c r="AI1814" s="17">
        <f>AI1815</f>
        <v>0</v>
      </c>
      <c r="AJ1814" s="17">
        <f>AJ1815</f>
        <v>0</v>
      </c>
      <c r="AK1814" s="17">
        <f>AK1815</f>
        <v>0</v>
      </c>
      <c r="AL1814" s="17">
        <f>AL1815</f>
        <v>0</v>
      </c>
      <c r="AM1814" s="17">
        <f>AM1815</f>
        <v>0</v>
      </c>
      <c r="AN1814" s="17">
        <f>AN1815</f>
        <v>0</v>
      </c>
      <c r="AO1814" s="17">
        <f>AO1815</f>
        <v>0</v>
      </c>
      <c r="AP1814" s="17">
        <f>AP1815</f>
        <v>0</v>
      </c>
      <c r="AQ1814" s="17">
        <f>AQ1815</f>
        <v>0</v>
      </c>
      <c r="AR1814" s="17">
        <f>AR1815</f>
        <v>0</v>
      </c>
      <c r="AS1814" s="17">
        <f>AS1815</f>
        <v>0</v>
      </c>
      <c r="AT1814" s="17">
        <f>AT1815</f>
        <v>0</v>
      </c>
      <c r="AU1814" s="17">
        <f>AU1815</f>
        <v>0</v>
      </c>
      <c r="AV1814" s="17">
        <f>AV1815</f>
        <v>0</v>
      </c>
      <c r="AW1814" s="17">
        <f t="shared" si="6661"/>
        <v>7665.7780000000002</v>
      </c>
      <c r="AX1814" s="17">
        <f t="shared" si="6662"/>
        <v>0</v>
      </c>
      <c r="AY1814" s="17">
        <f t="shared" si="6663"/>
        <v>0</v>
      </c>
      <c r="AZ1814" s="17">
        <f>AZ1815</f>
        <v>0</v>
      </c>
      <c r="BA1814" s="17">
        <f t="shared" si="6664"/>
        <v>7665.7780000000002</v>
      </c>
      <c r="BB1814" s="17">
        <f t="shared" si="6665"/>
        <v>0</v>
      </c>
      <c r="BC1814" s="17">
        <f t="shared" si="6666"/>
        <v>0</v>
      </c>
      <c r="BD1814" s="17">
        <f>BD1815</f>
        <v>0</v>
      </c>
      <c r="BE1814" s="17">
        <f>BE1815</f>
        <v>24.5</v>
      </c>
      <c r="BF1814" s="17">
        <f>BF1815</f>
        <v>0</v>
      </c>
      <c r="BG1814" s="17">
        <f>BG1815</f>
        <v>0</v>
      </c>
      <c r="BH1814" s="17">
        <f>BH1815</f>
        <v>0</v>
      </c>
      <c r="BI1814" s="17">
        <f>BI1815</f>
        <v>0</v>
      </c>
      <c r="BJ1814" s="17">
        <f>BJ1815</f>
        <v>0</v>
      </c>
      <c r="BK1814" s="17">
        <f>BK1815</f>
        <v>0</v>
      </c>
      <c r="BL1814" s="17">
        <f>BL1815</f>
        <v>0</v>
      </c>
      <c r="BM1814" s="17">
        <f>BM1815</f>
        <v>0</v>
      </c>
      <c r="BN1814" s="17">
        <f>BN1815</f>
        <v>0</v>
      </c>
      <c r="BO1814" s="17">
        <f t="shared" si="6612"/>
        <v>7690.2780000000002</v>
      </c>
      <c r="BP1814" s="17">
        <f t="shared" si="6613"/>
        <v>0</v>
      </c>
      <c r="BQ1814" s="17">
        <f t="shared" si="6614"/>
        <v>0</v>
      </c>
      <c r="BR1814" s="17">
        <f>BR1815</f>
        <v>0</v>
      </c>
      <c r="BS1814" s="35"/>
      <c r="BT1814" s="35"/>
      <c r="BU1814" s="1"/>
      <c r="BV1814" s="1"/>
      <c r="BW1814" s="1"/>
      <c r="BX1814" s="1"/>
      <c r="BY1814" s="1"/>
      <c r="BZ1814" s="1"/>
      <c r="CA1814" s="1"/>
      <c r="CB1814" s="1"/>
    </row>
    <row r="1815" s="1" customFormat="1">
      <c r="A1815" s="33" t="s">
        <v>590</v>
      </c>
      <c r="B1815" s="33" t="s">
        <v>72</v>
      </c>
      <c r="C1815" s="33" t="s">
        <v>304</v>
      </c>
      <c r="D1815" s="33" t="s">
        <v>636</v>
      </c>
      <c r="E1815" s="33" t="s">
        <v>92</v>
      </c>
      <c r="F1815" s="34" t="s">
        <v>93</v>
      </c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>
        <v>7665.7780000000002</v>
      </c>
      <c r="T1815" s="17"/>
      <c r="U1815" s="17"/>
      <c r="V1815" s="17"/>
      <c r="W1815" s="17"/>
      <c r="X1815" s="17"/>
      <c r="Y1815" s="17">
        <f t="shared" si="6759"/>
        <v>7665.7780000000002</v>
      </c>
      <c r="Z1815" s="17">
        <f t="shared" si="6760"/>
        <v>0</v>
      </c>
      <c r="AA1815" s="17">
        <f t="shared" si="6761"/>
        <v>0</v>
      </c>
      <c r="AB1815" s="17"/>
      <c r="AC1815" s="17"/>
      <c r="AD1815" s="17"/>
      <c r="AE1815" s="17">
        <f t="shared" si="6762"/>
        <v>7665.7780000000002</v>
      </c>
      <c r="AF1815" s="17">
        <f t="shared" si="6763"/>
        <v>0</v>
      </c>
      <c r="AG1815" s="17">
        <f t="shared" si="6764"/>
        <v>0</v>
      </c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>
        <f t="shared" si="6661"/>
        <v>7665.7780000000002</v>
      </c>
      <c r="AX1815" s="17">
        <f t="shared" si="6662"/>
        <v>0</v>
      </c>
      <c r="AY1815" s="17">
        <f t="shared" si="6663"/>
        <v>0</v>
      </c>
      <c r="AZ1815" s="17"/>
      <c r="BA1815" s="17">
        <f t="shared" si="6664"/>
        <v>7665.7780000000002</v>
      </c>
      <c r="BB1815" s="17">
        <f t="shared" si="6665"/>
        <v>0</v>
      </c>
      <c r="BC1815" s="17">
        <f t="shared" si="6666"/>
        <v>0</v>
      </c>
      <c r="BD1815" s="17"/>
      <c r="BE1815" s="17">
        <v>24.5</v>
      </c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>
        <f t="shared" si="6612"/>
        <v>7690.2780000000002</v>
      </c>
      <c r="BP1815" s="17">
        <f t="shared" si="6613"/>
        <v>0</v>
      </c>
      <c r="BQ1815" s="17">
        <f t="shared" si="6614"/>
        <v>0</v>
      </c>
      <c r="BR1815" s="17"/>
      <c r="BS1815" s="35"/>
      <c r="BT1815" s="35"/>
      <c r="BU1815" s="1"/>
      <c r="BV1815" s="1"/>
      <c r="BW1815" s="1"/>
      <c r="BX1815" s="1"/>
      <c r="BY1815" s="1"/>
      <c r="BZ1815" s="1"/>
      <c r="CA1815" s="1"/>
      <c r="CB1815" s="1"/>
    </row>
    <row r="1816" s="1" customFormat="1">
      <c r="A1816" s="33" t="s">
        <v>590</v>
      </c>
      <c r="B1816" s="33" t="s">
        <v>72</v>
      </c>
      <c r="C1816" s="33" t="s">
        <v>304</v>
      </c>
      <c r="D1816" s="33" t="s">
        <v>638</v>
      </c>
      <c r="E1816" s="33"/>
      <c r="F1816" s="34" t="s">
        <v>639</v>
      </c>
      <c r="G1816" s="17"/>
      <c r="H1816" s="17"/>
      <c r="I1816" s="17"/>
      <c r="J1816" s="17"/>
      <c r="K1816" s="17"/>
      <c r="L1816" s="17"/>
      <c r="M1816" s="17"/>
      <c r="N1816" s="17"/>
      <c r="O1816" s="17"/>
      <c r="P1816" s="17">
        <f>P1817</f>
        <v>0</v>
      </c>
      <c r="Q1816" s="17">
        <f>Q1817</f>
        <v>0</v>
      </c>
      <c r="R1816" s="17">
        <f>R1817</f>
        <v>0</v>
      </c>
      <c r="S1816" s="17">
        <f>S1817</f>
        <v>1860.1279500000001</v>
      </c>
      <c r="T1816" s="17">
        <f>T1817</f>
        <v>0</v>
      </c>
      <c r="U1816" s="17">
        <f>U1817</f>
        <v>0</v>
      </c>
      <c r="V1816" s="17">
        <f>V1817</f>
        <v>0</v>
      </c>
      <c r="W1816" s="17">
        <f>W1817</f>
        <v>0</v>
      </c>
      <c r="X1816" s="17">
        <f>X1817</f>
        <v>0</v>
      </c>
      <c r="Y1816" s="17">
        <f t="shared" si="6759"/>
        <v>1860.1279500000001</v>
      </c>
      <c r="Z1816" s="17">
        <f t="shared" si="6760"/>
        <v>0</v>
      </c>
      <c r="AA1816" s="17">
        <f t="shared" si="6761"/>
        <v>0</v>
      </c>
      <c r="AB1816" s="17">
        <f>AB1817</f>
        <v>0</v>
      </c>
      <c r="AC1816" s="17">
        <f>AC1817</f>
        <v>0</v>
      </c>
      <c r="AD1816" s="17">
        <f>AD1817</f>
        <v>0</v>
      </c>
      <c r="AE1816" s="17">
        <f t="shared" si="6762"/>
        <v>1860.1279500000001</v>
      </c>
      <c r="AF1816" s="17">
        <f t="shared" si="6763"/>
        <v>0</v>
      </c>
      <c r="AG1816" s="17">
        <f t="shared" si="6764"/>
        <v>0</v>
      </c>
      <c r="AH1816" s="17">
        <f>AH1817</f>
        <v>0</v>
      </c>
      <c r="AI1816" s="17">
        <f>AI1817</f>
        <v>0</v>
      </c>
      <c r="AJ1816" s="17">
        <f>AJ1817</f>
        <v>0</v>
      </c>
      <c r="AK1816" s="17">
        <f>AK1817</f>
        <v>0</v>
      </c>
      <c r="AL1816" s="17">
        <f>AL1817</f>
        <v>0</v>
      </c>
      <c r="AM1816" s="17">
        <f>AM1817</f>
        <v>0</v>
      </c>
      <c r="AN1816" s="17">
        <f>AN1817</f>
        <v>0</v>
      </c>
      <c r="AO1816" s="17">
        <f>AO1817</f>
        <v>0</v>
      </c>
      <c r="AP1816" s="17">
        <f>AP1817</f>
        <v>0</v>
      </c>
      <c r="AQ1816" s="17">
        <f>AQ1817</f>
        <v>0</v>
      </c>
      <c r="AR1816" s="17">
        <f>AR1817</f>
        <v>0</v>
      </c>
      <c r="AS1816" s="17">
        <f>AS1817</f>
        <v>0</v>
      </c>
      <c r="AT1816" s="17">
        <f>AT1817</f>
        <v>0</v>
      </c>
      <c r="AU1816" s="17">
        <f>AU1817</f>
        <v>0</v>
      </c>
      <c r="AV1816" s="17">
        <f>AV1817</f>
        <v>0</v>
      </c>
      <c r="AW1816" s="17">
        <f t="shared" si="6661"/>
        <v>1860.1279500000001</v>
      </c>
      <c r="AX1816" s="17">
        <f t="shared" si="6662"/>
        <v>0</v>
      </c>
      <c r="AY1816" s="17">
        <f t="shared" si="6663"/>
        <v>0</v>
      </c>
      <c r="AZ1816" s="17">
        <f>AZ1817</f>
        <v>0</v>
      </c>
      <c r="BA1816" s="17">
        <f t="shared" si="6664"/>
        <v>1860.1279500000001</v>
      </c>
      <c r="BB1816" s="17">
        <f t="shared" si="6665"/>
        <v>0</v>
      </c>
      <c r="BC1816" s="17">
        <f t="shared" si="6666"/>
        <v>0</v>
      </c>
      <c r="BD1816" s="17">
        <f>BD1817</f>
        <v>0</v>
      </c>
      <c r="BE1816" s="17">
        <f>BE1817</f>
        <v>-24.5</v>
      </c>
      <c r="BF1816" s="17">
        <f>BF1817</f>
        <v>0</v>
      </c>
      <c r="BG1816" s="17">
        <f>BG1817</f>
        <v>0</v>
      </c>
      <c r="BH1816" s="17">
        <f>BH1817</f>
        <v>0</v>
      </c>
      <c r="BI1816" s="17">
        <f>BI1817</f>
        <v>0</v>
      </c>
      <c r="BJ1816" s="17">
        <f>BJ1817</f>
        <v>0</v>
      </c>
      <c r="BK1816" s="17">
        <f>BK1817</f>
        <v>0</v>
      </c>
      <c r="BL1816" s="17">
        <f>BL1817</f>
        <v>0</v>
      </c>
      <c r="BM1816" s="17">
        <f>BM1817</f>
        <v>0</v>
      </c>
      <c r="BN1816" s="17">
        <f>BN1817</f>
        <v>0</v>
      </c>
      <c r="BO1816" s="17">
        <f t="shared" si="6612"/>
        <v>1835.6279500000001</v>
      </c>
      <c r="BP1816" s="17">
        <f t="shared" si="6613"/>
        <v>0</v>
      </c>
      <c r="BQ1816" s="17">
        <f t="shared" si="6614"/>
        <v>0</v>
      </c>
      <c r="BR1816" s="17">
        <f>BR1817</f>
        <v>0</v>
      </c>
      <c r="BS1816" s="35"/>
      <c r="BT1816" s="35"/>
      <c r="BU1816" s="1"/>
      <c r="BV1816" s="1"/>
      <c r="BW1816" s="1"/>
      <c r="BX1816" s="1"/>
      <c r="BY1816" s="1"/>
      <c r="BZ1816" s="1"/>
      <c r="CA1816" s="1"/>
      <c r="CB1816" s="1"/>
    </row>
    <row r="1817" s="1" customFormat="1">
      <c r="A1817" s="33" t="s">
        <v>590</v>
      </c>
      <c r="B1817" s="33" t="s">
        <v>72</v>
      </c>
      <c r="C1817" s="33" t="s">
        <v>304</v>
      </c>
      <c r="D1817" s="33" t="s">
        <v>638</v>
      </c>
      <c r="E1817" s="33" t="s">
        <v>92</v>
      </c>
      <c r="F1817" s="34" t="s">
        <v>93</v>
      </c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>
        <v>1860.1279500000001</v>
      </c>
      <c r="T1817" s="17"/>
      <c r="U1817" s="17"/>
      <c r="V1817" s="17"/>
      <c r="W1817" s="17"/>
      <c r="X1817" s="17"/>
      <c r="Y1817" s="17">
        <f t="shared" si="6759"/>
        <v>1860.1279500000001</v>
      </c>
      <c r="Z1817" s="17">
        <f t="shared" si="6760"/>
        <v>0</v>
      </c>
      <c r="AA1817" s="17">
        <f t="shared" si="6761"/>
        <v>0</v>
      </c>
      <c r="AB1817" s="17"/>
      <c r="AC1817" s="17"/>
      <c r="AD1817" s="17"/>
      <c r="AE1817" s="17">
        <f t="shared" si="6762"/>
        <v>1860.1279500000001</v>
      </c>
      <c r="AF1817" s="17">
        <f t="shared" si="6763"/>
        <v>0</v>
      </c>
      <c r="AG1817" s="17">
        <f t="shared" si="6764"/>
        <v>0</v>
      </c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>
        <f t="shared" si="6661"/>
        <v>1860.1279500000001</v>
      </c>
      <c r="AX1817" s="17">
        <f t="shared" si="6662"/>
        <v>0</v>
      </c>
      <c r="AY1817" s="17">
        <f t="shared" si="6663"/>
        <v>0</v>
      </c>
      <c r="AZ1817" s="17"/>
      <c r="BA1817" s="17">
        <f t="shared" si="6664"/>
        <v>1860.1279500000001</v>
      </c>
      <c r="BB1817" s="17">
        <f t="shared" si="6665"/>
        <v>0</v>
      </c>
      <c r="BC1817" s="17">
        <f t="shared" si="6666"/>
        <v>0</v>
      </c>
      <c r="BD1817" s="17"/>
      <c r="BE1817" s="17">
        <v>-24.5</v>
      </c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>
        <f t="shared" si="6612"/>
        <v>1835.6279500000001</v>
      </c>
      <c r="BP1817" s="17">
        <f t="shared" si="6613"/>
        <v>0</v>
      </c>
      <c r="BQ1817" s="17">
        <f t="shared" si="6614"/>
        <v>0</v>
      </c>
      <c r="BR1817" s="17"/>
      <c r="BS1817" s="35"/>
      <c r="BT1817" s="35"/>
      <c r="BU1817" s="1"/>
      <c r="BV1817" s="1"/>
      <c r="BW1817" s="1"/>
      <c r="BX1817" s="1"/>
      <c r="BY1817" s="1"/>
      <c r="BZ1817" s="1"/>
      <c r="CA1817" s="1"/>
      <c r="CB1817" s="1"/>
    </row>
    <row r="1818" s="1" customFormat="1">
      <c r="A1818" s="33" t="s">
        <v>590</v>
      </c>
      <c r="B1818" s="33" t="s">
        <v>72</v>
      </c>
      <c r="C1818" s="33" t="s">
        <v>304</v>
      </c>
      <c r="D1818" s="33" t="s">
        <v>640</v>
      </c>
      <c r="E1818" s="38"/>
      <c r="F1818" s="34" t="s">
        <v>641</v>
      </c>
      <c r="G1818" s="17">
        <f>G1819</f>
        <v>0</v>
      </c>
      <c r="H1818" s="17">
        <f>H1819</f>
        <v>877.10000000000002</v>
      </c>
      <c r="I1818" s="17">
        <f>I1819</f>
        <v>10827.4</v>
      </c>
      <c r="J1818" s="17">
        <f>J1819</f>
        <v>0</v>
      </c>
      <c r="K1818" s="17">
        <f>K1819</f>
        <v>0</v>
      </c>
      <c r="L1818" s="17">
        <f>L1819</f>
        <v>0</v>
      </c>
      <c r="M1818" s="17">
        <f t="shared" si="6765"/>
        <v>0</v>
      </c>
      <c r="N1818" s="17">
        <f t="shared" si="6766"/>
        <v>877.10000000000002</v>
      </c>
      <c r="O1818" s="17">
        <f t="shared" si="6767"/>
        <v>10827.4</v>
      </c>
      <c r="P1818" s="17">
        <f>P1819</f>
        <v>0</v>
      </c>
      <c r="Q1818" s="17">
        <f>Q1819</f>
        <v>0</v>
      </c>
      <c r="R1818" s="17">
        <f>R1819</f>
        <v>0</v>
      </c>
      <c r="S1818" s="17">
        <f>S1819</f>
        <v>0</v>
      </c>
      <c r="T1818" s="17">
        <f>T1819</f>
        <v>0</v>
      </c>
      <c r="U1818" s="17">
        <f>U1819</f>
        <v>0</v>
      </c>
      <c r="V1818" s="17">
        <f>V1819</f>
        <v>0</v>
      </c>
      <c r="W1818" s="17">
        <f>W1819</f>
        <v>0</v>
      </c>
      <c r="X1818" s="17">
        <f>X1819</f>
        <v>0</v>
      </c>
      <c r="Y1818" s="17">
        <f t="shared" si="6759"/>
        <v>0</v>
      </c>
      <c r="Z1818" s="17">
        <f t="shared" si="6760"/>
        <v>877.10000000000002</v>
      </c>
      <c r="AA1818" s="17">
        <f t="shared" si="6761"/>
        <v>10827.4</v>
      </c>
      <c r="AB1818" s="17">
        <f>AB1819</f>
        <v>0</v>
      </c>
      <c r="AC1818" s="17">
        <f>AC1819</f>
        <v>0</v>
      </c>
      <c r="AD1818" s="17">
        <f>AD1819</f>
        <v>0</v>
      </c>
      <c r="AE1818" s="17">
        <f t="shared" si="6762"/>
        <v>0</v>
      </c>
      <c r="AF1818" s="17">
        <f t="shared" si="6763"/>
        <v>877.10000000000002</v>
      </c>
      <c r="AG1818" s="17">
        <f t="shared" si="6764"/>
        <v>10827.4</v>
      </c>
      <c r="AH1818" s="17">
        <f>AH1819</f>
        <v>0</v>
      </c>
      <c r="AI1818" s="17">
        <f>AI1819</f>
        <v>0</v>
      </c>
      <c r="AJ1818" s="17">
        <f>AJ1819</f>
        <v>0</v>
      </c>
      <c r="AK1818" s="17">
        <f>AK1819</f>
        <v>0</v>
      </c>
      <c r="AL1818" s="17">
        <f>AL1819</f>
        <v>0</v>
      </c>
      <c r="AM1818" s="17">
        <f>AM1819</f>
        <v>0</v>
      </c>
      <c r="AN1818" s="17">
        <f>AN1819</f>
        <v>0</v>
      </c>
      <c r="AO1818" s="17">
        <f>AO1819</f>
        <v>0</v>
      </c>
      <c r="AP1818" s="17">
        <f>AP1819</f>
        <v>0</v>
      </c>
      <c r="AQ1818" s="17">
        <f>AQ1819</f>
        <v>0</v>
      </c>
      <c r="AR1818" s="17">
        <f>AR1819</f>
        <v>0</v>
      </c>
      <c r="AS1818" s="17">
        <f>AS1819</f>
        <v>0</v>
      </c>
      <c r="AT1818" s="17">
        <f>AT1819</f>
        <v>0</v>
      </c>
      <c r="AU1818" s="17">
        <f>AU1819</f>
        <v>0</v>
      </c>
      <c r="AV1818" s="17">
        <f>AV1819</f>
        <v>0</v>
      </c>
      <c r="AW1818" s="17">
        <f t="shared" si="6661"/>
        <v>0</v>
      </c>
      <c r="AX1818" s="17">
        <f t="shared" si="6662"/>
        <v>877.10000000000002</v>
      </c>
      <c r="AY1818" s="17">
        <f t="shared" si="6663"/>
        <v>10827.4</v>
      </c>
      <c r="AZ1818" s="17">
        <f>AZ1819</f>
        <v>0</v>
      </c>
      <c r="BA1818" s="17">
        <f t="shared" si="6664"/>
        <v>0</v>
      </c>
      <c r="BB1818" s="17">
        <f t="shared" si="6665"/>
        <v>877.10000000000002</v>
      </c>
      <c r="BC1818" s="17">
        <f t="shared" si="6666"/>
        <v>10827.4</v>
      </c>
      <c r="BD1818" s="17">
        <f>BD1819</f>
        <v>0</v>
      </c>
      <c r="BE1818" s="17">
        <f>BE1819</f>
        <v>0</v>
      </c>
      <c r="BF1818" s="17">
        <f>BF1819</f>
        <v>0</v>
      </c>
      <c r="BG1818" s="17">
        <f>BG1819</f>
        <v>0</v>
      </c>
      <c r="BH1818" s="17">
        <f>BH1819</f>
        <v>0</v>
      </c>
      <c r="BI1818" s="17">
        <f>BI1819</f>
        <v>0</v>
      </c>
      <c r="BJ1818" s="17">
        <f>BJ1819</f>
        <v>0</v>
      </c>
      <c r="BK1818" s="17">
        <f>BK1819</f>
        <v>0</v>
      </c>
      <c r="BL1818" s="17">
        <f>BL1819</f>
        <v>0</v>
      </c>
      <c r="BM1818" s="17">
        <f>BM1819</f>
        <v>0</v>
      </c>
      <c r="BN1818" s="17">
        <f>BN1819</f>
        <v>0</v>
      </c>
      <c r="BO1818" s="17">
        <f t="shared" si="6612"/>
        <v>0</v>
      </c>
      <c r="BP1818" s="17">
        <f t="shared" si="6613"/>
        <v>877.10000000000002</v>
      </c>
      <c r="BQ1818" s="17">
        <f t="shared" si="6614"/>
        <v>10827.4</v>
      </c>
      <c r="BR1818" s="17">
        <f>BR1819</f>
        <v>0</v>
      </c>
      <c r="BS1818" s="35"/>
      <c r="BT1818" s="35"/>
      <c r="BU1818" s="1"/>
      <c r="BV1818" s="1"/>
      <c r="BW1818" s="1"/>
      <c r="BX1818" s="1"/>
      <c r="BY1818" s="1"/>
      <c r="BZ1818" s="1"/>
      <c r="CA1818" s="1"/>
      <c r="CB1818" s="1"/>
    </row>
    <row r="1819" s="1" customFormat="1">
      <c r="A1819" s="33" t="s">
        <v>590</v>
      </c>
      <c r="B1819" s="33" t="s">
        <v>72</v>
      </c>
      <c r="C1819" s="33" t="s">
        <v>304</v>
      </c>
      <c r="D1819" s="33" t="s">
        <v>640</v>
      </c>
      <c r="E1819" s="33" t="s">
        <v>92</v>
      </c>
      <c r="F1819" s="34" t="s">
        <v>93</v>
      </c>
      <c r="G1819" s="17">
        <v>0</v>
      </c>
      <c r="H1819" s="17">
        <v>877.10000000000002</v>
      </c>
      <c r="I1819" s="17">
        <v>10827.4</v>
      </c>
      <c r="J1819" s="17"/>
      <c r="K1819" s="17"/>
      <c r="L1819" s="17"/>
      <c r="M1819" s="17">
        <f t="shared" si="6765"/>
        <v>0</v>
      </c>
      <c r="N1819" s="17">
        <f t="shared" si="6766"/>
        <v>877.10000000000002</v>
      </c>
      <c r="O1819" s="17">
        <f t="shared" si="6767"/>
        <v>10827.4</v>
      </c>
      <c r="P1819" s="17"/>
      <c r="Q1819" s="17"/>
      <c r="R1819" s="17"/>
      <c r="S1819" s="17"/>
      <c r="T1819" s="17"/>
      <c r="U1819" s="17"/>
      <c r="V1819" s="17"/>
      <c r="W1819" s="17"/>
      <c r="X1819" s="17"/>
      <c r="Y1819" s="17">
        <f t="shared" si="6759"/>
        <v>0</v>
      </c>
      <c r="Z1819" s="17">
        <f t="shared" si="6760"/>
        <v>877.10000000000002</v>
      </c>
      <c r="AA1819" s="17">
        <f t="shared" si="6761"/>
        <v>10827.4</v>
      </c>
      <c r="AB1819" s="17"/>
      <c r="AC1819" s="17"/>
      <c r="AD1819" s="17"/>
      <c r="AE1819" s="17">
        <f t="shared" si="6762"/>
        <v>0</v>
      </c>
      <c r="AF1819" s="17">
        <f t="shared" si="6763"/>
        <v>877.10000000000002</v>
      </c>
      <c r="AG1819" s="17">
        <f t="shared" si="6764"/>
        <v>10827.4</v>
      </c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>
        <f t="shared" si="6661"/>
        <v>0</v>
      </c>
      <c r="AX1819" s="17">
        <f t="shared" si="6662"/>
        <v>877.10000000000002</v>
      </c>
      <c r="AY1819" s="17">
        <f t="shared" si="6663"/>
        <v>10827.4</v>
      </c>
      <c r="AZ1819" s="17"/>
      <c r="BA1819" s="17">
        <f t="shared" si="6664"/>
        <v>0</v>
      </c>
      <c r="BB1819" s="17">
        <f t="shared" si="6665"/>
        <v>877.10000000000002</v>
      </c>
      <c r="BC1819" s="17">
        <f t="shared" si="6666"/>
        <v>10827.4</v>
      </c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>
        <f t="shared" si="6612"/>
        <v>0</v>
      </c>
      <c r="BP1819" s="17">
        <f t="shared" si="6613"/>
        <v>877.10000000000002</v>
      </c>
      <c r="BQ1819" s="17">
        <f t="shared" si="6614"/>
        <v>10827.4</v>
      </c>
      <c r="BR1819" s="17"/>
      <c r="BS1819" s="35"/>
      <c r="BT1819" s="35"/>
      <c r="BU1819" s="1"/>
      <c r="BV1819" s="1"/>
      <c r="BW1819" s="1"/>
      <c r="BX1819" s="1"/>
      <c r="BY1819" s="1"/>
      <c r="BZ1819" s="1"/>
      <c r="CA1819" s="1"/>
      <c r="CB1819" s="1"/>
    </row>
    <row r="1820" s="1" customFormat="1">
      <c r="A1820" s="33" t="s">
        <v>590</v>
      </c>
      <c r="B1820" s="33" t="s">
        <v>72</v>
      </c>
      <c r="C1820" s="33" t="s">
        <v>304</v>
      </c>
      <c r="D1820" s="33" t="s">
        <v>642</v>
      </c>
      <c r="E1820" s="38"/>
      <c r="F1820" s="34" t="s">
        <v>643</v>
      </c>
      <c r="G1820" s="17">
        <f>G1821</f>
        <v>0</v>
      </c>
      <c r="H1820" s="17">
        <f>H1821</f>
        <v>877.10000000000002</v>
      </c>
      <c r="I1820" s="17">
        <f>I1821</f>
        <v>10827.4</v>
      </c>
      <c r="J1820" s="17">
        <f>J1821</f>
        <v>0</v>
      </c>
      <c r="K1820" s="17">
        <f>K1821</f>
        <v>0</v>
      </c>
      <c r="L1820" s="17">
        <f>L1821</f>
        <v>0</v>
      </c>
      <c r="M1820" s="17">
        <f t="shared" si="6765"/>
        <v>0</v>
      </c>
      <c r="N1820" s="17">
        <f t="shared" si="6766"/>
        <v>877.10000000000002</v>
      </c>
      <c r="O1820" s="17">
        <f t="shared" si="6767"/>
        <v>10827.4</v>
      </c>
      <c r="P1820" s="17">
        <f>P1821</f>
        <v>0</v>
      </c>
      <c r="Q1820" s="17">
        <f>Q1821</f>
        <v>0</v>
      </c>
      <c r="R1820" s="17">
        <f>R1821</f>
        <v>0</v>
      </c>
      <c r="S1820" s="17">
        <f>S1821</f>
        <v>0</v>
      </c>
      <c r="T1820" s="17">
        <f>T1821</f>
        <v>0</v>
      </c>
      <c r="U1820" s="17">
        <f>U1821</f>
        <v>0</v>
      </c>
      <c r="V1820" s="17">
        <f>V1821</f>
        <v>0</v>
      </c>
      <c r="W1820" s="17">
        <f>W1821</f>
        <v>0</v>
      </c>
      <c r="X1820" s="17">
        <f>X1821</f>
        <v>0</v>
      </c>
      <c r="Y1820" s="17">
        <f t="shared" si="6759"/>
        <v>0</v>
      </c>
      <c r="Z1820" s="17">
        <f t="shared" si="6760"/>
        <v>877.10000000000002</v>
      </c>
      <c r="AA1820" s="17">
        <f t="shared" si="6761"/>
        <v>10827.4</v>
      </c>
      <c r="AB1820" s="17">
        <f>AB1821</f>
        <v>0</v>
      </c>
      <c r="AC1820" s="17">
        <f>AC1821</f>
        <v>0</v>
      </c>
      <c r="AD1820" s="17">
        <f>AD1821</f>
        <v>0</v>
      </c>
      <c r="AE1820" s="17">
        <f t="shared" si="6762"/>
        <v>0</v>
      </c>
      <c r="AF1820" s="17">
        <f t="shared" si="6763"/>
        <v>877.10000000000002</v>
      </c>
      <c r="AG1820" s="17">
        <f t="shared" si="6764"/>
        <v>10827.4</v>
      </c>
      <c r="AH1820" s="17">
        <f>AH1821</f>
        <v>0</v>
      </c>
      <c r="AI1820" s="17">
        <f>AI1821</f>
        <v>0</v>
      </c>
      <c r="AJ1820" s="17">
        <f>AJ1821</f>
        <v>0</v>
      </c>
      <c r="AK1820" s="17">
        <f>AK1821</f>
        <v>0</v>
      </c>
      <c r="AL1820" s="17">
        <f>AL1821</f>
        <v>0</v>
      </c>
      <c r="AM1820" s="17">
        <f>AM1821</f>
        <v>0</v>
      </c>
      <c r="AN1820" s="17">
        <f>AN1821</f>
        <v>0</v>
      </c>
      <c r="AO1820" s="17">
        <f>AO1821</f>
        <v>0</v>
      </c>
      <c r="AP1820" s="17">
        <f>AP1821</f>
        <v>0</v>
      </c>
      <c r="AQ1820" s="17">
        <f>AQ1821</f>
        <v>0</v>
      </c>
      <c r="AR1820" s="17">
        <f>AR1821</f>
        <v>0</v>
      </c>
      <c r="AS1820" s="17">
        <f>AS1821</f>
        <v>0</v>
      </c>
      <c r="AT1820" s="17">
        <f>AT1821</f>
        <v>0</v>
      </c>
      <c r="AU1820" s="17">
        <f>AU1821</f>
        <v>0</v>
      </c>
      <c r="AV1820" s="17">
        <f>AV1821</f>
        <v>0</v>
      </c>
      <c r="AW1820" s="17">
        <f t="shared" si="6661"/>
        <v>0</v>
      </c>
      <c r="AX1820" s="17">
        <f t="shared" si="6662"/>
        <v>877.10000000000002</v>
      </c>
      <c r="AY1820" s="17">
        <f t="shared" si="6663"/>
        <v>10827.4</v>
      </c>
      <c r="AZ1820" s="17">
        <f>AZ1821</f>
        <v>0</v>
      </c>
      <c r="BA1820" s="17">
        <f t="shared" si="6664"/>
        <v>0</v>
      </c>
      <c r="BB1820" s="17">
        <f t="shared" si="6665"/>
        <v>877.10000000000002</v>
      </c>
      <c r="BC1820" s="17">
        <f t="shared" si="6666"/>
        <v>10827.4</v>
      </c>
      <c r="BD1820" s="17">
        <f>BD1821</f>
        <v>0</v>
      </c>
      <c r="BE1820" s="17">
        <f>BE1821</f>
        <v>0</v>
      </c>
      <c r="BF1820" s="17">
        <f>BF1821</f>
        <v>0</v>
      </c>
      <c r="BG1820" s="17">
        <f>BG1821</f>
        <v>0</v>
      </c>
      <c r="BH1820" s="17">
        <f>BH1821</f>
        <v>0</v>
      </c>
      <c r="BI1820" s="17">
        <f>BI1821</f>
        <v>0</v>
      </c>
      <c r="BJ1820" s="17">
        <f>BJ1821</f>
        <v>0</v>
      </c>
      <c r="BK1820" s="17">
        <f>BK1821</f>
        <v>0</v>
      </c>
      <c r="BL1820" s="17">
        <f>BL1821</f>
        <v>0</v>
      </c>
      <c r="BM1820" s="17">
        <f>BM1821</f>
        <v>0</v>
      </c>
      <c r="BN1820" s="17">
        <f>BN1821</f>
        <v>0</v>
      </c>
      <c r="BO1820" s="17">
        <f t="shared" si="6612"/>
        <v>0</v>
      </c>
      <c r="BP1820" s="17">
        <f t="shared" si="6613"/>
        <v>877.10000000000002</v>
      </c>
      <c r="BQ1820" s="17">
        <f t="shared" si="6614"/>
        <v>10827.4</v>
      </c>
      <c r="BR1820" s="17">
        <f>BR1821</f>
        <v>0</v>
      </c>
      <c r="BS1820" s="35"/>
      <c r="BT1820" s="35"/>
      <c r="BU1820" s="1"/>
      <c r="BV1820" s="1"/>
      <c r="BW1820" s="1"/>
      <c r="BX1820" s="1"/>
      <c r="BY1820" s="1"/>
      <c r="BZ1820" s="1"/>
      <c r="CA1820" s="1"/>
      <c r="CB1820" s="1"/>
    </row>
    <row r="1821" s="1" customFormat="1">
      <c r="A1821" s="33" t="s">
        <v>590</v>
      </c>
      <c r="B1821" s="33" t="s">
        <v>72</v>
      </c>
      <c r="C1821" s="33" t="s">
        <v>304</v>
      </c>
      <c r="D1821" s="33" t="s">
        <v>642</v>
      </c>
      <c r="E1821" s="33" t="s">
        <v>92</v>
      </c>
      <c r="F1821" s="34" t="s">
        <v>93</v>
      </c>
      <c r="G1821" s="17">
        <v>0</v>
      </c>
      <c r="H1821" s="17">
        <v>877.10000000000002</v>
      </c>
      <c r="I1821" s="17">
        <v>10827.4</v>
      </c>
      <c r="J1821" s="17"/>
      <c r="K1821" s="17"/>
      <c r="L1821" s="17"/>
      <c r="M1821" s="17">
        <f t="shared" si="6765"/>
        <v>0</v>
      </c>
      <c r="N1821" s="17">
        <f t="shared" si="6766"/>
        <v>877.10000000000002</v>
      </c>
      <c r="O1821" s="17">
        <f t="shared" si="6767"/>
        <v>10827.4</v>
      </c>
      <c r="P1821" s="17"/>
      <c r="Q1821" s="17"/>
      <c r="R1821" s="17"/>
      <c r="S1821" s="17"/>
      <c r="T1821" s="17"/>
      <c r="U1821" s="17"/>
      <c r="V1821" s="17"/>
      <c r="W1821" s="17"/>
      <c r="X1821" s="17"/>
      <c r="Y1821" s="17">
        <f t="shared" si="6759"/>
        <v>0</v>
      </c>
      <c r="Z1821" s="17">
        <f t="shared" si="6760"/>
        <v>877.10000000000002</v>
      </c>
      <c r="AA1821" s="17">
        <f t="shared" si="6761"/>
        <v>10827.4</v>
      </c>
      <c r="AB1821" s="17"/>
      <c r="AC1821" s="17"/>
      <c r="AD1821" s="17"/>
      <c r="AE1821" s="17">
        <f t="shared" si="6762"/>
        <v>0</v>
      </c>
      <c r="AF1821" s="17">
        <f t="shared" si="6763"/>
        <v>877.10000000000002</v>
      </c>
      <c r="AG1821" s="17">
        <f t="shared" si="6764"/>
        <v>10827.4</v>
      </c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>
        <f t="shared" si="6661"/>
        <v>0</v>
      </c>
      <c r="AX1821" s="17">
        <f t="shared" si="6662"/>
        <v>877.10000000000002</v>
      </c>
      <c r="AY1821" s="17">
        <f t="shared" si="6663"/>
        <v>10827.4</v>
      </c>
      <c r="AZ1821" s="17"/>
      <c r="BA1821" s="17">
        <f t="shared" si="6664"/>
        <v>0</v>
      </c>
      <c r="BB1821" s="17">
        <f t="shared" si="6665"/>
        <v>877.10000000000002</v>
      </c>
      <c r="BC1821" s="17">
        <f t="shared" si="6666"/>
        <v>10827.4</v>
      </c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>
        <f t="shared" si="6612"/>
        <v>0</v>
      </c>
      <c r="BP1821" s="17">
        <f t="shared" si="6613"/>
        <v>877.10000000000002</v>
      </c>
      <c r="BQ1821" s="17">
        <f t="shared" si="6614"/>
        <v>10827.4</v>
      </c>
      <c r="BR1821" s="17"/>
      <c r="BS1821" s="35"/>
      <c r="BT1821" s="35"/>
      <c r="BU1821" s="1"/>
      <c r="BV1821" s="1"/>
      <c r="BW1821" s="1"/>
      <c r="BX1821" s="1"/>
      <c r="BY1821" s="1"/>
      <c r="BZ1821" s="1"/>
      <c r="CA1821" s="1"/>
      <c r="CB1821" s="1"/>
    </row>
    <row r="1822" s="1" customFormat="1">
      <c r="A1822" s="33" t="s">
        <v>590</v>
      </c>
      <c r="B1822" s="33" t="s">
        <v>72</v>
      </c>
      <c r="C1822" s="33" t="s">
        <v>304</v>
      </c>
      <c r="D1822" s="33" t="s">
        <v>644</v>
      </c>
      <c r="E1822" s="38"/>
      <c r="F1822" s="34" t="s">
        <v>645</v>
      </c>
      <c r="G1822" s="17">
        <f>G1823</f>
        <v>0</v>
      </c>
      <c r="H1822" s="17">
        <f>H1823</f>
        <v>877.10000000000002</v>
      </c>
      <c r="I1822" s="17">
        <f>I1823</f>
        <v>10827.4</v>
      </c>
      <c r="J1822" s="17">
        <f>J1823</f>
        <v>0</v>
      </c>
      <c r="K1822" s="17">
        <f>K1823</f>
        <v>0</v>
      </c>
      <c r="L1822" s="17">
        <f>L1823</f>
        <v>0</v>
      </c>
      <c r="M1822" s="17">
        <f t="shared" si="6765"/>
        <v>0</v>
      </c>
      <c r="N1822" s="17">
        <f t="shared" si="6766"/>
        <v>877.10000000000002</v>
      </c>
      <c r="O1822" s="17">
        <f t="shared" si="6767"/>
        <v>10827.4</v>
      </c>
      <c r="P1822" s="17">
        <f>P1823</f>
        <v>0</v>
      </c>
      <c r="Q1822" s="17">
        <f>Q1823</f>
        <v>0</v>
      </c>
      <c r="R1822" s="17">
        <f>R1823</f>
        <v>0</v>
      </c>
      <c r="S1822" s="17">
        <f>S1823</f>
        <v>0</v>
      </c>
      <c r="T1822" s="17">
        <f>T1823</f>
        <v>0</v>
      </c>
      <c r="U1822" s="17">
        <f>U1823</f>
        <v>0</v>
      </c>
      <c r="V1822" s="17">
        <f>V1823</f>
        <v>0</v>
      </c>
      <c r="W1822" s="17">
        <f>W1823</f>
        <v>0</v>
      </c>
      <c r="X1822" s="17">
        <f>X1823</f>
        <v>0</v>
      </c>
      <c r="Y1822" s="17">
        <f t="shared" si="6759"/>
        <v>0</v>
      </c>
      <c r="Z1822" s="17">
        <f t="shared" si="6760"/>
        <v>877.10000000000002</v>
      </c>
      <c r="AA1822" s="17">
        <f t="shared" si="6761"/>
        <v>10827.4</v>
      </c>
      <c r="AB1822" s="17">
        <f>AB1823</f>
        <v>0</v>
      </c>
      <c r="AC1822" s="17">
        <f>AC1823</f>
        <v>0</v>
      </c>
      <c r="AD1822" s="17">
        <f>AD1823</f>
        <v>0</v>
      </c>
      <c r="AE1822" s="17">
        <f t="shared" si="6762"/>
        <v>0</v>
      </c>
      <c r="AF1822" s="17">
        <f t="shared" si="6763"/>
        <v>877.10000000000002</v>
      </c>
      <c r="AG1822" s="17">
        <f t="shared" si="6764"/>
        <v>10827.4</v>
      </c>
      <c r="AH1822" s="17">
        <f>AH1823</f>
        <v>0</v>
      </c>
      <c r="AI1822" s="17">
        <f>AI1823</f>
        <v>0</v>
      </c>
      <c r="AJ1822" s="17">
        <f>AJ1823</f>
        <v>0</v>
      </c>
      <c r="AK1822" s="17">
        <f>AK1823</f>
        <v>0</v>
      </c>
      <c r="AL1822" s="17">
        <f>AL1823</f>
        <v>0</v>
      </c>
      <c r="AM1822" s="17">
        <f>AM1823</f>
        <v>0</v>
      </c>
      <c r="AN1822" s="17">
        <f>AN1823</f>
        <v>0</v>
      </c>
      <c r="AO1822" s="17">
        <f>AO1823</f>
        <v>0</v>
      </c>
      <c r="AP1822" s="17">
        <f>AP1823</f>
        <v>0</v>
      </c>
      <c r="AQ1822" s="17">
        <f>AQ1823</f>
        <v>0</v>
      </c>
      <c r="AR1822" s="17">
        <f>AR1823</f>
        <v>0</v>
      </c>
      <c r="AS1822" s="17">
        <f>AS1823</f>
        <v>0</v>
      </c>
      <c r="AT1822" s="17">
        <f>AT1823</f>
        <v>0</v>
      </c>
      <c r="AU1822" s="17">
        <f>AU1823</f>
        <v>0</v>
      </c>
      <c r="AV1822" s="17">
        <f>AV1823</f>
        <v>0</v>
      </c>
      <c r="AW1822" s="17">
        <f t="shared" si="6661"/>
        <v>0</v>
      </c>
      <c r="AX1822" s="17">
        <f t="shared" si="6662"/>
        <v>877.10000000000002</v>
      </c>
      <c r="AY1822" s="17">
        <f t="shared" si="6663"/>
        <v>10827.4</v>
      </c>
      <c r="AZ1822" s="17">
        <f>AZ1823</f>
        <v>0</v>
      </c>
      <c r="BA1822" s="17">
        <f t="shared" si="6664"/>
        <v>0</v>
      </c>
      <c r="BB1822" s="17">
        <f t="shared" si="6665"/>
        <v>877.10000000000002</v>
      </c>
      <c r="BC1822" s="17">
        <f t="shared" si="6666"/>
        <v>10827.4</v>
      </c>
      <c r="BD1822" s="17">
        <f>BD1823</f>
        <v>0</v>
      </c>
      <c r="BE1822" s="17">
        <f>BE1823</f>
        <v>0</v>
      </c>
      <c r="BF1822" s="17">
        <f>BF1823</f>
        <v>0</v>
      </c>
      <c r="BG1822" s="17">
        <f>BG1823</f>
        <v>0</v>
      </c>
      <c r="BH1822" s="17">
        <f>BH1823</f>
        <v>0</v>
      </c>
      <c r="BI1822" s="17">
        <f>BI1823</f>
        <v>0</v>
      </c>
      <c r="BJ1822" s="17">
        <f>BJ1823</f>
        <v>0</v>
      </c>
      <c r="BK1822" s="17">
        <f>BK1823</f>
        <v>0</v>
      </c>
      <c r="BL1822" s="17">
        <f>BL1823</f>
        <v>0</v>
      </c>
      <c r="BM1822" s="17">
        <f>BM1823</f>
        <v>0</v>
      </c>
      <c r="BN1822" s="17">
        <f>BN1823</f>
        <v>0</v>
      </c>
      <c r="BO1822" s="17">
        <f t="shared" si="6612"/>
        <v>0</v>
      </c>
      <c r="BP1822" s="17">
        <f t="shared" si="6613"/>
        <v>877.10000000000002</v>
      </c>
      <c r="BQ1822" s="17">
        <f t="shared" si="6614"/>
        <v>10827.4</v>
      </c>
      <c r="BR1822" s="17">
        <f>BR1823</f>
        <v>0</v>
      </c>
      <c r="BS1822" s="35"/>
      <c r="BT1822" s="35"/>
      <c r="BU1822" s="1"/>
      <c r="BV1822" s="1"/>
      <c r="BW1822" s="1"/>
      <c r="BX1822" s="1"/>
      <c r="BY1822" s="1"/>
      <c r="BZ1822" s="1"/>
      <c r="CA1822" s="1"/>
      <c r="CB1822" s="1"/>
    </row>
    <row r="1823" s="1" customFormat="1">
      <c r="A1823" s="33" t="s">
        <v>590</v>
      </c>
      <c r="B1823" s="33" t="s">
        <v>72</v>
      </c>
      <c r="C1823" s="33" t="s">
        <v>304</v>
      </c>
      <c r="D1823" s="33" t="s">
        <v>644</v>
      </c>
      <c r="E1823" s="33" t="s">
        <v>92</v>
      </c>
      <c r="F1823" s="34" t="s">
        <v>93</v>
      </c>
      <c r="G1823" s="17">
        <v>0</v>
      </c>
      <c r="H1823" s="17">
        <v>877.10000000000002</v>
      </c>
      <c r="I1823" s="17">
        <v>10827.4</v>
      </c>
      <c r="J1823" s="17"/>
      <c r="K1823" s="17"/>
      <c r="L1823" s="17"/>
      <c r="M1823" s="17">
        <f t="shared" si="6765"/>
        <v>0</v>
      </c>
      <c r="N1823" s="17">
        <f t="shared" si="6766"/>
        <v>877.10000000000002</v>
      </c>
      <c r="O1823" s="17">
        <f t="shared" si="6767"/>
        <v>10827.4</v>
      </c>
      <c r="P1823" s="17"/>
      <c r="Q1823" s="17"/>
      <c r="R1823" s="17"/>
      <c r="S1823" s="17"/>
      <c r="T1823" s="17"/>
      <c r="U1823" s="17"/>
      <c r="V1823" s="17"/>
      <c r="W1823" s="17"/>
      <c r="X1823" s="17"/>
      <c r="Y1823" s="17">
        <f t="shared" si="6759"/>
        <v>0</v>
      </c>
      <c r="Z1823" s="17">
        <f t="shared" si="6760"/>
        <v>877.10000000000002</v>
      </c>
      <c r="AA1823" s="17">
        <f t="shared" si="6761"/>
        <v>10827.4</v>
      </c>
      <c r="AB1823" s="17"/>
      <c r="AC1823" s="17"/>
      <c r="AD1823" s="17"/>
      <c r="AE1823" s="17">
        <f t="shared" si="6762"/>
        <v>0</v>
      </c>
      <c r="AF1823" s="17">
        <f t="shared" si="6763"/>
        <v>877.10000000000002</v>
      </c>
      <c r="AG1823" s="17">
        <f t="shared" si="6764"/>
        <v>10827.4</v>
      </c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>
        <f t="shared" si="6661"/>
        <v>0</v>
      </c>
      <c r="AX1823" s="17">
        <f t="shared" si="6662"/>
        <v>877.10000000000002</v>
      </c>
      <c r="AY1823" s="17">
        <f t="shared" si="6663"/>
        <v>10827.4</v>
      </c>
      <c r="AZ1823" s="17"/>
      <c r="BA1823" s="17">
        <f t="shared" si="6664"/>
        <v>0</v>
      </c>
      <c r="BB1823" s="17">
        <f t="shared" si="6665"/>
        <v>877.10000000000002</v>
      </c>
      <c r="BC1823" s="17">
        <f t="shared" si="6666"/>
        <v>10827.4</v>
      </c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>
        <f t="shared" si="6612"/>
        <v>0</v>
      </c>
      <c r="BP1823" s="17">
        <f t="shared" si="6613"/>
        <v>877.10000000000002</v>
      </c>
      <c r="BQ1823" s="17">
        <f t="shared" si="6614"/>
        <v>10827.4</v>
      </c>
      <c r="BR1823" s="17"/>
      <c r="BS1823" s="35"/>
      <c r="BT1823" s="35"/>
      <c r="BU1823" s="1"/>
      <c r="BV1823" s="1"/>
      <c r="BW1823" s="1"/>
      <c r="BX1823" s="1"/>
      <c r="BY1823" s="1"/>
      <c r="BZ1823" s="1"/>
      <c r="CA1823" s="1"/>
      <c r="CB1823" s="1"/>
    </row>
    <row r="1824" s="1" customFormat="1">
      <c r="A1824" s="33" t="s">
        <v>590</v>
      </c>
      <c r="B1824" s="33" t="s">
        <v>72</v>
      </c>
      <c r="C1824" s="33" t="s">
        <v>304</v>
      </c>
      <c r="D1824" s="33" t="s">
        <v>646</v>
      </c>
      <c r="E1824" s="38"/>
      <c r="F1824" s="34" t="s">
        <v>647</v>
      </c>
      <c r="G1824" s="17">
        <f t="shared" ref="G1824:G1836" si="6768">G1825</f>
        <v>35549</v>
      </c>
      <c r="H1824" s="17">
        <f t="shared" ref="H1824:H1836" si="6769">H1825</f>
        <v>0</v>
      </c>
      <c r="I1824" s="17">
        <f t="shared" ref="I1824:I1825" si="6770">I1825</f>
        <v>0</v>
      </c>
      <c r="J1824" s="17">
        <f t="shared" ref="J1824:J1825" si="6771">J1825</f>
        <v>0</v>
      </c>
      <c r="K1824" s="17">
        <f t="shared" ref="K1824:K1825" si="6772">K1825</f>
        <v>0</v>
      </c>
      <c r="L1824" s="17">
        <f t="shared" ref="L1824:L1825" si="6773">L1825</f>
        <v>0</v>
      </c>
      <c r="M1824" s="17">
        <f t="shared" si="6765"/>
        <v>35549</v>
      </c>
      <c r="N1824" s="17">
        <f t="shared" si="6766"/>
        <v>0</v>
      </c>
      <c r="O1824" s="17">
        <f t="shared" si="6767"/>
        <v>0</v>
      </c>
      <c r="P1824" s="17">
        <f t="shared" ref="P1824:P1825" si="6774">P1825</f>
        <v>0</v>
      </c>
      <c r="Q1824" s="17">
        <f t="shared" ref="Q1824:Q1825" si="6775">Q1825</f>
        <v>0</v>
      </c>
      <c r="R1824" s="17">
        <f t="shared" ref="R1824:R1825" si="6776">R1825</f>
        <v>0</v>
      </c>
      <c r="S1824" s="17">
        <f t="shared" ref="S1824:S1825" si="6777">S1825</f>
        <v>0</v>
      </c>
      <c r="T1824" s="17">
        <f t="shared" ref="T1824:T1825" si="6778">T1825</f>
        <v>0</v>
      </c>
      <c r="U1824" s="17">
        <f t="shared" ref="U1824:U1825" si="6779">U1825</f>
        <v>0</v>
      </c>
      <c r="V1824" s="17">
        <f t="shared" ref="V1824:V1825" si="6780">V1825</f>
        <v>0</v>
      </c>
      <c r="W1824" s="17">
        <f t="shared" ref="W1824:W1825" si="6781">W1825</f>
        <v>0</v>
      </c>
      <c r="X1824" s="17">
        <f t="shared" ref="X1824:X1825" si="6782">X1825</f>
        <v>0</v>
      </c>
      <c r="Y1824" s="17">
        <f t="shared" si="6759"/>
        <v>35549</v>
      </c>
      <c r="Z1824" s="17">
        <f t="shared" si="6760"/>
        <v>0</v>
      </c>
      <c r="AA1824" s="17">
        <f t="shared" si="6761"/>
        <v>0</v>
      </c>
      <c r="AB1824" s="17">
        <f t="shared" ref="AB1824:AB1825" si="6783">AB1825</f>
        <v>0</v>
      </c>
      <c r="AC1824" s="17">
        <f t="shared" ref="AC1824:AC1825" si="6784">AC1825</f>
        <v>0</v>
      </c>
      <c r="AD1824" s="17">
        <f t="shared" ref="AD1824:AD1825" si="6785">AD1825</f>
        <v>0</v>
      </c>
      <c r="AE1824" s="17">
        <f t="shared" si="6762"/>
        <v>35549</v>
      </c>
      <c r="AF1824" s="17">
        <f t="shared" si="6763"/>
        <v>0</v>
      </c>
      <c r="AG1824" s="17">
        <f t="shared" si="6764"/>
        <v>0</v>
      </c>
      <c r="AH1824" s="17">
        <f t="shared" ref="AH1824:AH1825" si="6786">AH1825</f>
        <v>0</v>
      </c>
      <c r="AI1824" s="17">
        <f t="shared" ref="AI1824:AI1825" si="6787">AI1825</f>
        <v>0</v>
      </c>
      <c r="AJ1824" s="17">
        <f t="shared" ref="AJ1824:AJ1825" si="6788">AJ1825</f>
        <v>0</v>
      </c>
      <c r="AK1824" s="17">
        <f t="shared" ref="AK1824:AK1825" si="6789">AK1825</f>
        <v>0</v>
      </c>
      <c r="AL1824" s="17">
        <f t="shared" ref="AL1824:AL1825" si="6790">AL1825</f>
        <v>0</v>
      </c>
      <c r="AM1824" s="17">
        <f t="shared" ref="AM1824:AM1825" si="6791">AM1825</f>
        <v>0</v>
      </c>
      <c r="AN1824" s="17">
        <f t="shared" ref="AN1824:AN1825" si="6792">AN1825</f>
        <v>0</v>
      </c>
      <c r="AO1824" s="17">
        <f t="shared" ref="AO1824:AO1825" si="6793">AO1825</f>
        <v>0</v>
      </c>
      <c r="AP1824" s="17">
        <f t="shared" ref="AP1824:AP1825" si="6794">AP1825</f>
        <v>0</v>
      </c>
      <c r="AQ1824" s="17">
        <f t="shared" ref="AQ1824:AQ1825" si="6795">AQ1825</f>
        <v>0</v>
      </c>
      <c r="AR1824" s="17">
        <f t="shared" ref="AR1824:AR1825" si="6796">AR1825</f>
        <v>0</v>
      </c>
      <c r="AS1824" s="17">
        <f t="shared" ref="AS1824:AS1825" si="6797">AS1825</f>
        <v>0</v>
      </c>
      <c r="AT1824" s="17">
        <f t="shared" ref="AT1824:AT1825" si="6798">AT1825</f>
        <v>0</v>
      </c>
      <c r="AU1824" s="17">
        <f t="shared" ref="AU1824:AU1825" si="6799">AU1825</f>
        <v>0</v>
      </c>
      <c r="AV1824" s="17">
        <f t="shared" ref="AV1824:AV1825" si="6800">AV1825</f>
        <v>0</v>
      </c>
      <c r="AW1824" s="17">
        <f t="shared" si="6661"/>
        <v>35549</v>
      </c>
      <c r="AX1824" s="17">
        <f t="shared" si="6662"/>
        <v>0</v>
      </c>
      <c r="AY1824" s="17">
        <f t="shared" si="6663"/>
        <v>0</v>
      </c>
      <c r="AZ1824" s="17">
        <f t="shared" ref="AZ1824:AZ1825" si="6801">AZ1825</f>
        <v>0</v>
      </c>
      <c r="BA1824" s="17">
        <f t="shared" si="6664"/>
        <v>35549</v>
      </c>
      <c r="BB1824" s="17">
        <f t="shared" si="6665"/>
        <v>0</v>
      </c>
      <c r="BC1824" s="17">
        <f t="shared" si="6666"/>
        <v>0</v>
      </c>
      <c r="BD1824" s="17">
        <f t="shared" ref="BD1824:BD1825" si="6802">BD1825</f>
        <v>0</v>
      </c>
      <c r="BE1824" s="17">
        <f t="shared" ref="BE1824:BE1825" si="6803">BE1825</f>
        <v>0</v>
      </c>
      <c r="BF1824" s="17">
        <f t="shared" ref="BF1824:BF1825" si="6804">BF1825</f>
        <v>0</v>
      </c>
      <c r="BG1824" s="17">
        <f t="shared" ref="BG1824:BG1825" si="6805">BG1825</f>
        <v>0</v>
      </c>
      <c r="BH1824" s="17">
        <f t="shared" ref="BH1824:BH1825" si="6806">BH1825</f>
        <v>0</v>
      </c>
      <c r="BI1824" s="17">
        <f t="shared" ref="BI1824:BI1825" si="6807">BI1825</f>
        <v>0</v>
      </c>
      <c r="BJ1824" s="17">
        <f t="shared" ref="BJ1824:BJ1825" si="6808">BJ1825</f>
        <v>0</v>
      </c>
      <c r="BK1824" s="17">
        <f t="shared" ref="BK1824:BK1825" si="6809">BK1825</f>
        <v>0</v>
      </c>
      <c r="BL1824" s="17">
        <f t="shared" ref="BL1824:BL1825" si="6810">BL1825</f>
        <v>0</v>
      </c>
      <c r="BM1824" s="17">
        <f t="shared" ref="BM1824:BM1825" si="6811">BM1825</f>
        <v>0</v>
      </c>
      <c r="BN1824" s="17">
        <f t="shared" ref="BN1824:BN1825" si="6812">BN1825</f>
        <v>0</v>
      </c>
      <c r="BO1824" s="17">
        <f t="shared" si="6612"/>
        <v>35549</v>
      </c>
      <c r="BP1824" s="17">
        <f t="shared" si="6613"/>
        <v>0</v>
      </c>
      <c r="BQ1824" s="17">
        <f t="shared" si="6614"/>
        <v>0</v>
      </c>
      <c r="BR1824" s="17">
        <f t="shared" ref="BR1824:BR1825" si="6813">BR1825</f>
        <v>0</v>
      </c>
      <c r="BS1824" s="35"/>
      <c r="BT1824" s="35"/>
      <c r="BU1824" s="1"/>
      <c r="BV1824" s="1"/>
      <c r="BW1824" s="1"/>
      <c r="BX1824" s="1"/>
      <c r="BY1824" s="1"/>
      <c r="BZ1824" s="1"/>
      <c r="CA1824" s="1"/>
      <c r="CB1824" s="1"/>
    </row>
    <row r="1825" s="1" customFormat="1">
      <c r="A1825" s="33" t="s">
        <v>590</v>
      </c>
      <c r="B1825" s="33" t="s">
        <v>72</v>
      </c>
      <c r="C1825" s="33" t="s">
        <v>304</v>
      </c>
      <c r="D1825" s="33" t="s">
        <v>648</v>
      </c>
      <c r="E1825" s="38"/>
      <c r="F1825" s="34" t="s">
        <v>649</v>
      </c>
      <c r="G1825" s="17">
        <f t="shared" si="6768"/>
        <v>35549</v>
      </c>
      <c r="H1825" s="17">
        <f t="shared" si="6769"/>
        <v>0</v>
      </c>
      <c r="I1825" s="17">
        <f t="shared" si="6770"/>
        <v>0</v>
      </c>
      <c r="J1825" s="17">
        <f t="shared" si="6771"/>
        <v>0</v>
      </c>
      <c r="K1825" s="17">
        <f t="shared" si="6772"/>
        <v>0</v>
      </c>
      <c r="L1825" s="17">
        <f t="shared" si="6773"/>
        <v>0</v>
      </c>
      <c r="M1825" s="17">
        <f t="shared" si="6765"/>
        <v>35549</v>
      </c>
      <c r="N1825" s="17">
        <f t="shared" si="6766"/>
        <v>0</v>
      </c>
      <c r="O1825" s="17">
        <f t="shared" si="6767"/>
        <v>0</v>
      </c>
      <c r="P1825" s="17">
        <f t="shared" si="6774"/>
        <v>0</v>
      </c>
      <c r="Q1825" s="17">
        <f t="shared" si="6775"/>
        <v>0</v>
      </c>
      <c r="R1825" s="17">
        <f t="shared" si="6776"/>
        <v>0</v>
      </c>
      <c r="S1825" s="17">
        <f t="shared" si="6777"/>
        <v>0</v>
      </c>
      <c r="T1825" s="17">
        <f t="shared" si="6778"/>
        <v>0</v>
      </c>
      <c r="U1825" s="17">
        <f t="shared" si="6779"/>
        <v>0</v>
      </c>
      <c r="V1825" s="17">
        <f t="shared" si="6780"/>
        <v>0</v>
      </c>
      <c r="W1825" s="17">
        <f t="shared" si="6781"/>
        <v>0</v>
      </c>
      <c r="X1825" s="17">
        <f t="shared" si="6782"/>
        <v>0</v>
      </c>
      <c r="Y1825" s="17">
        <f t="shared" si="6759"/>
        <v>35549</v>
      </c>
      <c r="Z1825" s="17">
        <f t="shared" si="6760"/>
        <v>0</v>
      </c>
      <c r="AA1825" s="17">
        <f t="shared" si="6761"/>
        <v>0</v>
      </c>
      <c r="AB1825" s="17">
        <f t="shared" si="6783"/>
        <v>0</v>
      </c>
      <c r="AC1825" s="17">
        <f t="shared" si="6784"/>
        <v>0</v>
      </c>
      <c r="AD1825" s="17">
        <f t="shared" si="6785"/>
        <v>0</v>
      </c>
      <c r="AE1825" s="17">
        <f t="shared" si="6762"/>
        <v>35549</v>
      </c>
      <c r="AF1825" s="17">
        <f t="shared" si="6763"/>
        <v>0</v>
      </c>
      <c r="AG1825" s="17">
        <f t="shared" si="6764"/>
        <v>0</v>
      </c>
      <c r="AH1825" s="17">
        <f t="shared" si="6786"/>
        <v>0</v>
      </c>
      <c r="AI1825" s="17">
        <f t="shared" si="6787"/>
        <v>0</v>
      </c>
      <c r="AJ1825" s="17">
        <f t="shared" si="6788"/>
        <v>0</v>
      </c>
      <c r="AK1825" s="17">
        <f t="shared" si="6789"/>
        <v>0</v>
      </c>
      <c r="AL1825" s="17">
        <f t="shared" si="6790"/>
        <v>0</v>
      </c>
      <c r="AM1825" s="17">
        <f t="shared" si="6791"/>
        <v>0</v>
      </c>
      <c r="AN1825" s="17">
        <f t="shared" si="6792"/>
        <v>0</v>
      </c>
      <c r="AO1825" s="17">
        <f t="shared" si="6793"/>
        <v>0</v>
      </c>
      <c r="AP1825" s="17">
        <f t="shared" si="6794"/>
        <v>0</v>
      </c>
      <c r="AQ1825" s="17">
        <f t="shared" si="6795"/>
        <v>0</v>
      </c>
      <c r="AR1825" s="17">
        <f t="shared" si="6796"/>
        <v>0</v>
      </c>
      <c r="AS1825" s="17">
        <f t="shared" si="6797"/>
        <v>0</v>
      </c>
      <c r="AT1825" s="17">
        <f t="shared" si="6798"/>
        <v>0</v>
      </c>
      <c r="AU1825" s="17">
        <f t="shared" si="6799"/>
        <v>0</v>
      </c>
      <c r="AV1825" s="17">
        <f t="shared" si="6800"/>
        <v>0</v>
      </c>
      <c r="AW1825" s="17">
        <f t="shared" si="6661"/>
        <v>35549</v>
      </c>
      <c r="AX1825" s="17">
        <f t="shared" si="6662"/>
        <v>0</v>
      </c>
      <c r="AY1825" s="17">
        <f t="shared" si="6663"/>
        <v>0</v>
      </c>
      <c r="AZ1825" s="17">
        <f t="shared" si="6801"/>
        <v>0</v>
      </c>
      <c r="BA1825" s="17">
        <f t="shared" si="6664"/>
        <v>35549</v>
      </c>
      <c r="BB1825" s="17">
        <f t="shared" si="6665"/>
        <v>0</v>
      </c>
      <c r="BC1825" s="17">
        <f t="shared" si="6666"/>
        <v>0</v>
      </c>
      <c r="BD1825" s="17">
        <f t="shared" si="6802"/>
        <v>0</v>
      </c>
      <c r="BE1825" s="17">
        <f t="shared" si="6803"/>
        <v>0</v>
      </c>
      <c r="BF1825" s="17">
        <f t="shared" si="6804"/>
        <v>0</v>
      </c>
      <c r="BG1825" s="17">
        <f t="shared" si="6805"/>
        <v>0</v>
      </c>
      <c r="BH1825" s="17">
        <f t="shared" si="6806"/>
        <v>0</v>
      </c>
      <c r="BI1825" s="17">
        <f t="shared" si="6807"/>
        <v>0</v>
      </c>
      <c r="BJ1825" s="17">
        <f t="shared" si="6808"/>
        <v>0</v>
      </c>
      <c r="BK1825" s="17">
        <f t="shared" si="6809"/>
        <v>0</v>
      </c>
      <c r="BL1825" s="17">
        <f t="shared" si="6810"/>
        <v>0</v>
      </c>
      <c r="BM1825" s="17">
        <f t="shared" si="6811"/>
        <v>0</v>
      </c>
      <c r="BN1825" s="17">
        <f t="shared" si="6812"/>
        <v>0</v>
      </c>
      <c r="BO1825" s="17">
        <f t="shared" si="6612"/>
        <v>35549</v>
      </c>
      <c r="BP1825" s="17">
        <f t="shared" si="6613"/>
        <v>0</v>
      </c>
      <c r="BQ1825" s="17">
        <f t="shared" si="6614"/>
        <v>0</v>
      </c>
      <c r="BR1825" s="17">
        <f t="shared" si="6813"/>
        <v>0</v>
      </c>
      <c r="BS1825" s="35"/>
      <c r="BT1825" s="35"/>
      <c r="BU1825" s="1"/>
      <c r="BV1825" s="1"/>
      <c r="BW1825" s="1"/>
      <c r="BX1825" s="1"/>
      <c r="BY1825" s="1"/>
      <c r="BZ1825" s="1"/>
      <c r="CA1825" s="1"/>
      <c r="CB1825" s="1"/>
    </row>
    <row r="1826" s="1" customFormat="1">
      <c r="A1826" s="33" t="s">
        <v>590</v>
      </c>
      <c r="B1826" s="33" t="s">
        <v>72</v>
      </c>
      <c r="C1826" s="33" t="s">
        <v>304</v>
      </c>
      <c r="D1826" s="33" t="s">
        <v>648</v>
      </c>
      <c r="E1826" s="33" t="s">
        <v>92</v>
      </c>
      <c r="F1826" s="34" t="s">
        <v>93</v>
      </c>
      <c r="G1826" s="17">
        <v>35549</v>
      </c>
      <c r="H1826" s="17">
        <v>0</v>
      </c>
      <c r="I1826" s="17">
        <v>0</v>
      </c>
      <c r="J1826" s="17"/>
      <c r="K1826" s="17"/>
      <c r="L1826" s="17"/>
      <c r="M1826" s="17">
        <f t="shared" si="6765"/>
        <v>35549</v>
      </c>
      <c r="N1826" s="17">
        <f t="shared" si="6766"/>
        <v>0</v>
      </c>
      <c r="O1826" s="17">
        <f t="shared" si="6767"/>
        <v>0</v>
      </c>
      <c r="P1826" s="17"/>
      <c r="Q1826" s="17"/>
      <c r="R1826" s="17"/>
      <c r="S1826" s="17"/>
      <c r="T1826" s="17"/>
      <c r="U1826" s="17"/>
      <c r="V1826" s="17"/>
      <c r="W1826" s="17"/>
      <c r="X1826" s="17"/>
      <c r="Y1826" s="17">
        <f t="shared" si="6759"/>
        <v>35549</v>
      </c>
      <c r="Z1826" s="17">
        <f t="shared" si="6760"/>
        <v>0</v>
      </c>
      <c r="AA1826" s="17">
        <f t="shared" si="6761"/>
        <v>0</v>
      </c>
      <c r="AB1826" s="17"/>
      <c r="AC1826" s="17"/>
      <c r="AD1826" s="17"/>
      <c r="AE1826" s="17">
        <f t="shared" si="6762"/>
        <v>35549</v>
      </c>
      <c r="AF1826" s="17">
        <f t="shared" si="6763"/>
        <v>0</v>
      </c>
      <c r="AG1826" s="17">
        <f t="shared" si="6764"/>
        <v>0</v>
      </c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>
        <f t="shared" si="6661"/>
        <v>35549</v>
      </c>
      <c r="AX1826" s="17">
        <f t="shared" si="6662"/>
        <v>0</v>
      </c>
      <c r="AY1826" s="17">
        <f t="shared" si="6663"/>
        <v>0</v>
      </c>
      <c r="AZ1826" s="17"/>
      <c r="BA1826" s="17">
        <f t="shared" si="6664"/>
        <v>35549</v>
      </c>
      <c r="BB1826" s="17">
        <f t="shared" si="6665"/>
        <v>0</v>
      </c>
      <c r="BC1826" s="17">
        <f t="shared" si="6666"/>
        <v>0</v>
      </c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>
        <f t="shared" si="6612"/>
        <v>35549</v>
      </c>
      <c r="BP1826" s="17">
        <f t="shared" si="6613"/>
        <v>0</v>
      </c>
      <c r="BQ1826" s="17">
        <f t="shared" si="6614"/>
        <v>0</v>
      </c>
      <c r="BR1826" s="17"/>
      <c r="BS1826" s="35"/>
      <c r="BT1826" s="35"/>
      <c r="BU1826" s="1"/>
      <c r="BV1826" s="1"/>
      <c r="BW1826" s="1"/>
      <c r="BX1826" s="1"/>
      <c r="BY1826" s="1"/>
      <c r="BZ1826" s="1"/>
      <c r="CA1826" s="1"/>
      <c r="CB1826" s="1"/>
    </row>
    <row r="1827" s="23" customFormat="1">
      <c r="A1827" s="24" t="s">
        <v>590</v>
      </c>
      <c r="B1827" s="24" t="s">
        <v>70</v>
      </c>
      <c r="C1827" s="24"/>
      <c r="D1827" s="24"/>
      <c r="E1827" s="24"/>
      <c r="F1827" s="25" t="s">
        <v>71</v>
      </c>
      <c r="G1827" s="26">
        <f>G1828+G1834+G1866</f>
        <v>583707.5</v>
      </c>
      <c r="H1827" s="26">
        <f>H1828+H1834+H1866</f>
        <v>523402.79999999999</v>
      </c>
      <c r="I1827" s="26">
        <f>I1828+I1834+I1866</f>
        <v>118578.5</v>
      </c>
      <c r="J1827" s="26">
        <f>J1828+J1834+J1866</f>
        <v>0</v>
      </c>
      <c r="K1827" s="26">
        <f>K1828+K1834+K1866</f>
        <v>0</v>
      </c>
      <c r="L1827" s="26">
        <f>L1828+L1834+L1866</f>
        <v>0</v>
      </c>
      <c r="M1827" s="26">
        <f t="shared" si="6765"/>
        <v>583707.5</v>
      </c>
      <c r="N1827" s="26">
        <f t="shared" si="6766"/>
        <v>523402.79999999999</v>
      </c>
      <c r="O1827" s="26">
        <f t="shared" si="6767"/>
        <v>118578.5</v>
      </c>
      <c r="P1827" s="26">
        <f>P1828+P1834+P1866</f>
        <v>0</v>
      </c>
      <c r="Q1827" s="26">
        <f>Q1828+Q1834+Q1866</f>
        <v>0</v>
      </c>
      <c r="R1827" s="26">
        <f>R1828+R1834+R1866</f>
        <v>0</v>
      </c>
      <c r="S1827" s="26">
        <f>S1828+S1834+S1866</f>
        <v>270.06099999999998</v>
      </c>
      <c r="T1827" s="26">
        <f>T1828+T1834+T1866</f>
        <v>0</v>
      </c>
      <c r="U1827" s="26">
        <f>U1828+U1834+U1866</f>
        <v>0</v>
      </c>
      <c r="V1827" s="26">
        <f>V1828+V1834+V1866</f>
        <v>0</v>
      </c>
      <c r="W1827" s="26">
        <f>W1828+W1834+W1866</f>
        <v>0</v>
      </c>
      <c r="X1827" s="26">
        <f>X1828+X1834+X1866</f>
        <v>0</v>
      </c>
      <c r="Y1827" s="26">
        <f t="shared" si="6759"/>
        <v>583977.56099999999</v>
      </c>
      <c r="Z1827" s="26">
        <f t="shared" si="6760"/>
        <v>523402.79999999999</v>
      </c>
      <c r="AA1827" s="26">
        <f t="shared" si="6761"/>
        <v>118578.5</v>
      </c>
      <c r="AB1827" s="26">
        <f>AB1828+AB1834+AB1866</f>
        <v>0</v>
      </c>
      <c r="AC1827" s="26">
        <f>AC1828+AC1834+AC1866</f>
        <v>0</v>
      </c>
      <c r="AD1827" s="26">
        <f>AD1828+AD1834+AD1866</f>
        <v>0</v>
      </c>
      <c r="AE1827" s="26">
        <f t="shared" si="6762"/>
        <v>583977.56099999999</v>
      </c>
      <c r="AF1827" s="26">
        <f t="shared" si="6763"/>
        <v>523402.79999999999</v>
      </c>
      <c r="AG1827" s="26">
        <f t="shared" si="6764"/>
        <v>118578.5</v>
      </c>
      <c r="AH1827" s="26">
        <f>AH1828+AH1834+AH1866</f>
        <v>0</v>
      </c>
      <c r="AI1827" s="26">
        <f>AI1828+AI1834+AI1866</f>
        <v>0</v>
      </c>
      <c r="AJ1827" s="26">
        <f>AJ1828+AJ1834+AJ1866</f>
        <v>-222273.51199999999</v>
      </c>
      <c r="AK1827" s="26">
        <f>AK1828+AK1834+AK1866</f>
        <v>0</v>
      </c>
      <c r="AL1827" s="26">
        <f>AL1828+AL1834+AL1866</f>
        <v>0</v>
      </c>
      <c r="AM1827" s="26">
        <f>AM1828+AM1834+AM1866</f>
        <v>104188.8</v>
      </c>
      <c r="AN1827" s="26">
        <f>AN1828+AN1834+AN1866</f>
        <v>0</v>
      </c>
      <c r="AO1827" s="26">
        <f>AO1828+AO1834+AO1866</f>
        <v>144874.212</v>
      </c>
      <c r="AP1827" s="26">
        <f>AP1828+AP1834+AP1866</f>
        <v>0</v>
      </c>
      <c r="AQ1827" s="26">
        <f>AQ1828+AQ1834+AQ1866</f>
        <v>0</v>
      </c>
      <c r="AR1827" s="26">
        <f>AR1828+AR1834+AR1866</f>
        <v>0</v>
      </c>
      <c r="AS1827" s="26">
        <f>AS1828+AS1834+AS1866</f>
        <v>0</v>
      </c>
      <c r="AT1827" s="26">
        <f>AT1828+AT1834+AT1866</f>
        <v>0</v>
      </c>
      <c r="AU1827" s="26">
        <f>AU1828+AU1834+AU1866</f>
        <v>0</v>
      </c>
      <c r="AV1827" s="26">
        <f>AV1828+AV1834+AV1866</f>
        <v>0</v>
      </c>
      <c r="AW1827" s="26">
        <f t="shared" si="6661"/>
        <v>361704.049</v>
      </c>
      <c r="AX1827" s="26">
        <f t="shared" si="6662"/>
        <v>772465.81199999992</v>
      </c>
      <c r="AY1827" s="26">
        <f t="shared" si="6663"/>
        <v>118578.5</v>
      </c>
      <c r="AZ1827" s="26">
        <f>AZ1828+AZ1834+AZ1866</f>
        <v>0</v>
      </c>
      <c r="BA1827" s="26">
        <f t="shared" si="6664"/>
        <v>361704.049</v>
      </c>
      <c r="BB1827" s="26">
        <f t="shared" si="6665"/>
        <v>772465.81199999992</v>
      </c>
      <c r="BC1827" s="26">
        <f t="shared" si="6666"/>
        <v>118578.5</v>
      </c>
      <c r="BD1827" s="26">
        <f>BD1828+BD1834+BD1866</f>
        <v>0</v>
      </c>
      <c r="BE1827" s="26">
        <f>BE1828+BE1834+BE1866</f>
        <v>0</v>
      </c>
      <c r="BF1827" s="26">
        <f>BF1828+BF1834+BF1866</f>
        <v>-109446.74000000001</v>
      </c>
      <c r="BG1827" s="26">
        <f>BG1828+BG1834+BG1866</f>
        <v>0</v>
      </c>
      <c r="BH1827" s="26">
        <f>BH1828+BH1834+BH1866</f>
        <v>52710.968999999997</v>
      </c>
      <c r="BI1827" s="26">
        <f>BI1828+BI1834+BI1866</f>
        <v>0</v>
      </c>
      <c r="BJ1827" s="26">
        <f>BJ1828+BJ1834+BJ1866</f>
        <v>37446.740000000005</v>
      </c>
      <c r="BK1827" s="26">
        <f>BK1828+BK1834+BK1866</f>
        <v>0</v>
      </c>
      <c r="BL1827" s="26">
        <f>BL1828+BL1834+BL1866</f>
        <v>168427.576</v>
      </c>
      <c r="BM1827" s="26">
        <f>BM1828+BM1834+BM1866</f>
        <v>0</v>
      </c>
      <c r="BN1827" s="26">
        <f>BN1828+BN1834+BN1866</f>
        <v>72000</v>
      </c>
      <c r="BO1827" s="26">
        <f t="shared" si="6612"/>
        <v>252257.30900000001</v>
      </c>
      <c r="BP1827" s="26">
        <f t="shared" si="6613"/>
        <v>862623.52099999995</v>
      </c>
      <c r="BQ1827" s="26">
        <f t="shared" si="6614"/>
        <v>359006.076</v>
      </c>
      <c r="BR1827" s="26">
        <f>BR1828+BR1834+BR1866</f>
        <v>0</v>
      </c>
      <c r="BS1827" s="27"/>
      <c r="BT1827" s="27"/>
      <c r="BU1827" s="23"/>
      <c r="BV1827" s="23"/>
      <c r="BW1827" s="23"/>
      <c r="BX1827" s="23"/>
      <c r="BY1827" s="23"/>
      <c r="BZ1827" s="23"/>
      <c r="CA1827" s="23"/>
      <c r="CB1827" s="23"/>
    </row>
    <row r="1828" s="28" customFormat="1">
      <c r="A1828" s="29" t="s">
        <v>590</v>
      </c>
      <c r="B1828" s="29" t="s">
        <v>70</v>
      </c>
      <c r="C1828" s="29" t="s">
        <v>36</v>
      </c>
      <c r="D1828" s="29"/>
      <c r="E1828" s="29"/>
      <c r="F1828" s="30" t="s">
        <v>535</v>
      </c>
      <c r="G1828" s="31">
        <f t="shared" si="6768"/>
        <v>152958.39999999999</v>
      </c>
      <c r="H1828" s="31">
        <f t="shared" si="6769"/>
        <v>0</v>
      </c>
      <c r="I1828" s="31">
        <f t="shared" ref="I1828:I1836" si="6814">I1829</f>
        <v>0</v>
      </c>
      <c r="J1828" s="31">
        <f t="shared" ref="J1828:J1836" si="6815">J1829</f>
        <v>0</v>
      </c>
      <c r="K1828" s="31">
        <f t="shared" ref="K1828:K1836" si="6816">K1829</f>
        <v>0</v>
      </c>
      <c r="L1828" s="31">
        <f t="shared" ref="L1828:L1836" si="6817">L1829</f>
        <v>0</v>
      </c>
      <c r="M1828" s="31">
        <f t="shared" si="6765"/>
        <v>152958.39999999999</v>
      </c>
      <c r="N1828" s="31">
        <f t="shared" si="6766"/>
        <v>0</v>
      </c>
      <c r="O1828" s="31">
        <f t="shared" si="6767"/>
        <v>0</v>
      </c>
      <c r="P1828" s="31">
        <f t="shared" ref="P1828:P1836" si="6818">P1829</f>
        <v>0</v>
      </c>
      <c r="Q1828" s="31">
        <f t="shared" ref="Q1828:Q1836" si="6819">Q1829</f>
        <v>0</v>
      </c>
      <c r="R1828" s="31">
        <f t="shared" ref="R1828:R1836" si="6820">R1829</f>
        <v>0</v>
      </c>
      <c r="S1828" s="31">
        <f t="shared" ref="S1828:S1836" si="6821">S1829</f>
        <v>0</v>
      </c>
      <c r="T1828" s="31">
        <f t="shared" ref="T1828:T1836" si="6822">T1829</f>
        <v>0</v>
      </c>
      <c r="U1828" s="31">
        <f t="shared" ref="U1828:U1836" si="6823">U1829</f>
        <v>0</v>
      </c>
      <c r="V1828" s="31">
        <f t="shared" ref="V1828:V1836" si="6824">V1829</f>
        <v>0</v>
      </c>
      <c r="W1828" s="31">
        <f t="shared" ref="W1828:W1836" si="6825">W1829</f>
        <v>0</v>
      </c>
      <c r="X1828" s="31">
        <f t="shared" ref="X1828:X1836" si="6826">X1829</f>
        <v>0</v>
      </c>
      <c r="Y1828" s="31">
        <f t="shared" si="6759"/>
        <v>152958.39999999999</v>
      </c>
      <c r="Z1828" s="31">
        <f t="shared" si="6760"/>
        <v>0</v>
      </c>
      <c r="AA1828" s="31">
        <f t="shared" si="6761"/>
        <v>0</v>
      </c>
      <c r="AB1828" s="31">
        <f t="shared" ref="AB1828:AB1836" si="6827">AB1829</f>
        <v>0</v>
      </c>
      <c r="AC1828" s="31">
        <f t="shared" ref="AC1828:AC1836" si="6828">AC1829</f>
        <v>0</v>
      </c>
      <c r="AD1828" s="31">
        <f t="shared" ref="AD1828:AD1836" si="6829">AD1829</f>
        <v>0</v>
      </c>
      <c r="AE1828" s="31">
        <f t="shared" si="6762"/>
        <v>152958.39999999999</v>
      </c>
      <c r="AF1828" s="31">
        <f t="shared" si="6763"/>
        <v>0</v>
      </c>
      <c r="AG1828" s="31">
        <f t="shared" si="6764"/>
        <v>0</v>
      </c>
      <c r="AH1828" s="31">
        <f t="shared" ref="AH1828:AH1836" si="6830">AH1829</f>
        <v>0</v>
      </c>
      <c r="AI1828" s="31">
        <f t="shared" ref="AI1828:AI1836" si="6831">AI1829</f>
        <v>0</v>
      </c>
      <c r="AJ1828" s="31">
        <f t="shared" ref="AJ1828:AJ1836" si="6832">AJ1829</f>
        <v>0</v>
      </c>
      <c r="AK1828" s="31">
        <f t="shared" ref="AK1828:AK1836" si="6833">AK1829</f>
        <v>0</v>
      </c>
      <c r="AL1828" s="31">
        <f t="shared" ref="AL1828:AL1836" si="6834">AL1829</f>
        <v>0</v>
      </c>
      <c r="AM1828" s="31">
        <f t="shared" ref="AM1828:AM1836" si="6835">AM1829</f>
        <v>0</v>
      </c>
      <c r="AN1828" s="31">
        <f t="shared" ref="AN1828:AN1836" si="6836">AN1829</f>
        <v>0</v>
      </c>
      <c r="AO1828" s="31">
        <f t="shared" ref="AO1828:AO1836" si="6837">AO1829</f>
        <v>0</v>
      </c>
      <c r="AP1828" s="31">
        <f t="shared" ref="AP1828:AP1836" si="6838">AP1829</f>
        <v>0</v>
      </c>
      <c r="AQ1828" s="31">
        <f t="shared" ref="AQ1828:AQ1836" si="6839">AQ1829</f>
        <v>0</v>
      </c>
      <c r="AR1828" s="31">
        <f t="shared" ref="AR1828:AR1836" si="6840">AR1829</f>
        <v>0</v>
      </c>
      <c r="AS1828" s="31">
        <f t="shared" ref="AS1828:AS1836" si="6841">AS1829</f>
        <v>0</v>
      </c>
      <c r="AT1828" s="31">
        <f t="shared" ref="AT1828:AT1836" si="6842">AT1829</f>
        <v>0</v>
      </c>
      <c r="AU1828" s="31">
        <f t="shared" ref="AU1828:AU1836" si="6843">AU1829</f>
        <v>0</v>
      </c>
      <c r="AV1828" s="31">
        <f t="shared" ref="AV1828:AV1836" si="6844">AV1829</f>
        <v>0</v>
      </c>
      <c r="AW1828" s="31">
        <f t="shared" si="6661"/>
        <v>152958.39999999999</v>
      </c>
      <c r="AX1828" s="31">
        <f t="shared" si="6662"/>
        <v>0</v>
      </c>
      <c r="AY1828" s="31">
        <f t="shared" si="6663"/>
        <v>0</v>
      </c>
      <c r="AZ1828" s="31">
        <f t="shared" ref="AZ1828:AZ1836" si="6845">AZ1829</f>
        <v>0</v>
      </c>
      <c r="BA1828" s="31">
        <f t="shared" si="6664"/>
        <v>152958.39999999999</v>
      </c>
      <c r="BB1828" s="31">
        <f t="shared" si="6665"/>
        <v>0</v>
      </c>
      <c r="BC1828" s="31">
        <f t="shared" si="6666"/>
        <v>0</v>
      </c>
      <c r="BD1828" s="31">
        <f t="shared" ref="BD1828:BD1836" si="6846">BD1829</f>
        <v>0</v>
      </c>
      <c r="BE1828" s="31">
        <f t="shared" ref="BE1828:BE1836" si="6847">BE1829</f>
        <v>0</v>
      </c>
      <c r="BF1828" s="31">
        <f t="shared" ref="BF1828:BF1836" si="6848">BF1829</f>
        <v>0</v>
      </c>
      <c r="BG1828" s="31">
        <f t="shared" ref="BG1828:BG1836" si="6849">BG1829</f>
        <v>0</v>
      </c>
      <c r="BH1828" s="31">
        <f t="shared" ref="BH1828:BH1836" si="6850">BH1829</f>
        <v>0</v>
      </c>
      <c r="BI1828" s="31">
        <f t="shared" ref="BI1828:BI1836" si="6851">BI1829</f>
        <v>0</v>
      </c>
      <c r="BJ1828" s="31">
        <f t="shared" ref="BJ1828:BJ1836" si="6852">BJ1829</f>
        <v>0</v>
      </c>
      <c r="BK1828" s="31">
        <f t="shared" ref="BK1828:BK1836" si="6853">BK1829</f>
        <v>0</v>
      </c>
      <c r="BL1828" s="31">
        <f t="shared" ref="BL1828:BL1836" si="6854">BL1829</f>
        <v>0</v>
      </c>
      <c r="BM1828" s="31">
        <f t="shared" ref="BM1828:BM1836" si="6855">BM1829</f>
        <v>0</v>
      </c>
      <c r="BN1828" s="31">
        <f t="shared" ref="BN1828:BN1836" si="6856">BN1829</f>
        <v>0</v>
      </c>
      <c r="BO1828" s="31">
        <f t="shared" si="6612"/>
        <v>152958.39999999999</v>
      </c>
      <c r="BP1828" s="31">
        <f t="shared" si="6613"/>
        <v>0</v>
      </c>
      <c r="BQ1828" s="31">
        <f t="shared" si="6614"/>
        <v>0</v>
      </c>
      <c r="BR1828" s="31">
        <f t="shared" ref="BR1828:BR1836" si="6857">BR1829</f>
        <v>0</v>
      </c>
      <c r="BS1828" s="32"/>
      <c r="BT1828" s="32"/>
      <c r="BU1828" s="28"/>
      <c r="BV1828" s="28"/>
      <c r="BW1828" s="28"/>
      <c r="BX1828" s="28"/>
      <c r="BY1828" s="28"/>
      <c r="BZ1828" s="28"/>
      <c r="CA1828" s="28"/>
      <c r="CB1828" s="28"/>
    </row>
    <row r="1829" s="1" customFormat="1">
      <c r="A1829" s="33" t="s">
        <v>590</v>
      </c>
      <c r="B1829" s="33" t="s">
        <v>70</v>
      </c>
      <c r="C1829" s="33" t="s">
        <v>36</v>
      </c>
      <c r="D1829" s="33" t="s">
        <v>583</v>
      </c>
      <c r="E1829" s="38"/>
      <c r="F1829" s="34" t="s">
        <v>584</v>
      </c>
      <c r="G1829" s="17">
        <f t="shared" si="6768"/>
        <v>152958.39999999999</v>
      </c>
      <c r="H1829" s="17">
        <f t="shared" si="6769"/>
        <v>0</v>
      </c>
      <c r="I1829" s="17">
        <f t="shared" si="6814"/>
        <v>0</v>
      </c>
      <c r="J1829" s="17">
        <f t="shared" si="6815"/>
        <v>0</v>
      </c>
      <c r="K1829" s="17">
        <f t="shared" si="6816"/>
        <v>0</v>
      </c>
      <c r="L1829" s="17">
        <f t="shared" si="6817"/>
        <v>0</v>
      </c>
      <c r="M1829" s="17">
        <f t="shared" si="6765"/>
        <v>152958.39999999999</v>
      </c>
      <c r="N1829" s="17">
        <f t="shared" si="6766"/>
        <v>0</v>
      </c>
      <c r="O1829" s="17">
        <f t="shared" si="6767"/>
        <v>0</v>
      </c>
      <c r="P1829" s="17">
        <f t="shared" si="6818"/>
        <v>0</v>
      </c>
      <c r="Q1829" s="17">
        <f t="shared" si="6819"/>
        <v>0</v>
      </c>
      <c r="R1829" s="17">
        <f t="shared" si="6820"/>
        <v>0</v>
      </c>
      <c r="S1829" s="17">
        <f t="shared" si="6821"/>
        <v>0</v>
      </c>
      <c r="T1829" s="17">
        <f t="shared" si="6822"/>
        <v>0</v>
      </c>
      <c r="U1829" s="17">
        <f t="shared" si="6823"/>
        <v>0</v>
      </c>
      <c r="V1829" s="17">
        <f t="shared" si="6824"/>
        <v>0</v>
      </c>
      <c r="W1829" s="17">
        <f t="shared" si="6825"/>
        <v>0</v>
      </c>
      <c r="X1829" s="17">
        <f t="shared" si="6826"/>
        <v>0</v>
      </c>
      <c r="Y1829" s="17">
        <f t="shared" si="6759"/>
        <v>152958.39999999999</v>
      </c>
      <c r="Z1829" s="17">
        <f t="shared" si="6760"/>
        <v>0</v>
      </c>
      <c r="AA1829" s="17">
        <f t="shared" si="6761"/>
        <v>0</v>
      </c>
      <c r="AB1829" s="17">
        <f t="shared" si="6827"/>
        <v>0</v>
      </c>
      <c r="AC1829" s="17">
        <f t="shared" si="6828"/>
        <v>0</v>
      </c>
      <c r="AD1829" s="17">
        <f t="shared" si="6829"/>
        <v>0</v>
      </c>
      <c r="AE1829" s="17">
        <f t="shared" si="6762"/>
        <v>152958.39999999999</v>
      </c>
      <c r="AF1829" s="17">
        <f t="shared" si="6763"/>
        <v>0</v>
      </c>
      <c r="AG1829" s="17">
        <f t="shared" si="6764"/>
        <v>0</v>
      </c>
      <c r="AH1829" s="17">
        <f t="shared" si="6830"/>
        <v>0</v>
      </c>
      <c r="AI1829" s="17">
        <f t="shared" si="6831"/>
        <v>0</v>
      </c>
      <c r="AJ1829" s="17">
        <f t="shared" si="6832"/>
        <v>0</v>
      </c>
      <c r="AK1829" s="17">
        <f t="shared" si="6833"/>
        <v>0</v>
      </c>
      <c r="AL1829" s="17">
        <f t="shared" si="6834"/>
        <v>0</v>
      </c>
      <c r="AM1829" s="17">
        <f t="shared" si="6835"/>
        <v>0</v>
      </c>
      <c r="AN1829" s="17">
        <f t="shared" si="6836"/>
        <v>0</v>
      </c>
      <c r="AO1829" s="17">
        <f t="shared" si="6837"/>
        <v>0</v>
      </c>
      <c r="AP1829" s="17">
        <f t="shared" si="6838"/>
        <v>0</v>
      </c>
      <c r="AQ1829" s="17">
        <f t="shared" si="6839"/>
        <v>0</v>
      </c>
      <c r="AR1829" s="17">
        <f t="shared" si="6840"/>
        <v>0</v>
      </c>
      <c r="AS1829" s="17">
        <f t="shared" si="6841"/>
        <v>0</v>
      </c>
      <c r="AT1829" s="17">
        <f t="shared" si="6842"/>
        <v>0</v>
      </c>
      <c r="AU1829" s="17">
        <f t="shared" si="6843"/>
        <v>0</v>
      </c>
      <c r="AV1829" s="17">
        <f t="shared" si="6844"/>
        <v>0</v>
      </c>
      <c r="AW1829" s="17">
        <f t="shared" si="6661"/>
        <v>152958.39999999999</v>
      </c>
      <c r="AX1829" s="17">
        <f t="shared" si="6662"/>
        <v>0</v>
      </c>
      <c r="AY1829" s="17">
        <f t="shared" si="6663"/>
        <v>0</v>
      </c>
      <c r="AZ1829" s="17">
        <f t="shared" si="6845"/>
        <v>0</v>
      </c>
      <c r="BA1829" s="17">
        <f t="shared" si="6664"/>
        <v>152958.39999999999</v>
      </c>
      <c r="BB1829" s="17">
        <f t="shared" si="6665"/>
        <v>0</v>
      </c>
      <c r="BC1829" s="17">
        <f t="shared" si="6666"/>
        <v>0</v>
      </c>
      <c r="BD1829" s="17">
        <f t="shared" si="6846"/>
        <v>0</v>
      </c>
      <c r="BE1829" s="17">
        <f t="shared" si="6847"/>
        <v>0</v>
      </c>
      <c r="BF1829" s="17">
        <f t="shared" si="6848"/>
        <v>0</v>
      </c>
      <c r="BG1829" s="17">
        <f t="shared" si="6849"/>
        <v>0</v>
      </c>
      <c r="BH1829" s="17">
        <f t="shared" si="6850"/>
        <v>0</v>
      </c>
      <c r="BI1829" s="17">
        <f t="shared" si="6851"/>
        <v>0</v>
      </c>
      <c r="BJ1829" s="17">
        <f t="shared" si="6852"/>
        <v>0</v>
      </c>
      <c r="BK1829" s="17">
        <f t="shared" si="6853"/>
        <v>0</v>
      </c>
      <c r="BL1829" s="17">
        <f t="shared" si="6854"/>
        <v>0</v>
      </c>
      <c r="BM1829" s="17">
        <f t="shared" si="6855"/>
        <v>0</v>
      </c>
      <c r="BN1829" s="17">
        <f t="shared" si="6856"/>
        <v>0</v>
      </c>
      <c r="BO1829" s="17">
        <f t="shared" si="6612"/>
        <v>152958.39999999999</v>
      </c>
      <c r="BP1829" s="17">
        <f t="shared" si="6613"/>
        <v>0</v>
      </c>
      <c r="BQ1829" s="17">
        <f t="shared" si="6614"/>
        <v>0</v>
      </c>
      <c r="BR1829" s="17">
        <f t="shared" si="6857"/>
        <v>0</v>
      </c>
      <c r="BS1829" s="35"/>
      <c r="BT1829" s="35"/>
      <c r="BU1829" s="1"/>
      <c r="BV1829" s="1"/>
      <c r="BW1829" s="1"/>
      <c r="BX1829" s="1"/>
      <c r="BY1829" s="1"/>
      <c r="BZ1829" s="1"/>
      <c r="CA1829" s="1"/>
      <c r="CB1829" s="1"/>
    </row>
    <row r="1830" s="1" customFormat="1">
      <c r="A1830" s="33" t="s">
        <v>590</v>
      </c>
      <c r="B1830" s="33" t="s">
        <v>70</v>
      </c>
      <c r="C1830" s="33" t="s">
        <v>36</v>
      </c>
      <c r="D1830" s="33" t="s">
        <v>650</v>
      </c>
      <c r="E1830" s="38"/>
      <c r="F1830" s="34" t="s">
        <v>337</v>
      </c>
      <c r="G1830" s="17">
        <f t="shared" si="6768"/>
        <v>152958.39999999999</v>
      </c>
      <c r="H1830" s="17">
        <f t="shared" si="6769"/>
        <v>0</v>
      </c>
      <c r="I1830" s="17">
        <f t="shared" si="6814"/>
        <v>0</v>
      </c>
      <c r="J1830" s="17">
        <f t="shared" si="6815"/>
        <v>0</v>
      </c>
      <c r="K1830" s="17">
        <f t="shared" si="6816"/>
        <v>0</v>
      </c>
      <c r="L1830" s="17">
        <f t="shared" si="6817"/>
        <v>0</v>
      </c>
      <c r="M1830" s="17">
        <f t="shared" si="6765"/>
        <v>152958.39999999999</v>
      </c>
      <c r="N1830" s="17">
        <f t="shared" si="6766"/>
        <v>0</v>
      </c>
      <c r="O1830" s="17">
        <f t="shared" si="6767"/>
        <v>0</v>
      </c>
      <c r="P1830" s="17">
        <f t="shared" si="6818"/>
        <v>0</v>
      </c>
      <c r="Q1830" s="17">
        <f t="shared" si="6819"/>
        <v>0</v>
      </c>
      <c r="R1830" s="17">
        <f t="shared" si="6820"/>
        <v>0</v>
      </c>
      <c r="S1830" s="17">
        <f t="shared" si="6821"/>
        <v>0</v>
      </c>
      <c r="T1830" s="17">
        <f t="shared" si="6822"/>
        <v>0</v>
      </c>
      <c r="U1830" s="17">
        <f t="shared" si="6823"/>
        <v>0</v>
      </c>
      <c r="V1830" s="17">
        <f t="shared" si="6824"/>
        <v>0</v>
      </c>
      <c r="W1830" s="17">
        <f t="shared" si="6825"/>
        <v>0</v>
      </c>
      <c r="X1830" s="17">
        <f t="shared" si="6826"/>
        <v>0</v>
      </c>
      <c r="Y1830" s="17">
        <f t="shared" si="6759"/>
        <v>152958.39999999999</v>
      </c>
      <c r="Z1830" s="17">
        <f t="shared" si="6760"/>
        <v>0</v>
      </c>
      <c r="AA1830" s="17">
        <f t="shared" si="6761"/>
        <v>0</v>
      </c>
      <c r="AB1830" s="17">
        <f t="shared" si="6827"/>
        <v>0</v>
      </c>
      <c r="AC1830" s="17">
        <f t="shared" si="6828"/>
        <v>0</v>
      </c>
      <c r="AD1830" s="17">
        <f t="shared" si="6829"/>
        <v>0</v>
      </c>
      <c r="AE1830" s="17">
        <f t="shared" si="6762"/>
        <v>152958.39999999999</v>
      </c>
      <c r="AF1830" s="17">
        <f t="shared" si="6763"/>
        <v>0</v>
      </c>
      <c r="AG1830" s="17">
        <f t="shared" si="6764"/>
        <v>0</v>
      </c>
      <c r="AH1830" s="17">
        <f t="shared" si="6830"/>
        <v>0</v>
      </c>
      <c r="AI1830" s="17">
        <f t="shared" si="6831"/>
        <v>0</v>
      </c>
      <c r="AJ1830" s="17">
        <f t="shared" si="6832"/>
        <v>0</v>
      </c>
      <c r="AK1830" s="17">
        <f t="shared" si="6833"/>
        <v>0</v>
      </c>
      <c r="AL1830" s="17">
        <f t="shared" si="6834"/>
        <v>0</v>
      </c>
      <c r="AM1830" s="17">
        <f t="shared" si="6835"/>
        <v>0</v>
      </c>
      <c r="AN1830" s="17">
        <f t="shared" si="6836"/>
        <v>0</v>
      </c>
      <c r="AO1830" s="17">
        <f t="shared" si="6837"/>
        <v>0</v>
      </c>
      <c r="AP1830" s="17">
        <f t="shared" si="6838"/>
        <v>0</v>
      </c>
      <c r="AQ1830" s="17">
        <f t="shared" si="6839"/>
        <v>0</v>
      </c>
      <c r="AR1830" s="17">
        <f t="shared" si="6840"/>
        <v>0</v>
      </c>
      <c r="AS1830" s="17">
        <f t="shared" si="6841"/>
        <v>0</v>
      </c>
      <c r="AT1830" s="17">
        <f t="shared" si="6842"/>
        <v>0</v>
      </c>
      <c r="AU1830" s="17">
        <f t="shared" si="6843"/>
        <v>0</v>
      </c>
      <c r="AV1830" s="17">
        <f t="shared" si="6844"/>
        <v>0</v>
      </c>
      <c r="AW1830" s="17">
        <f t="shared" si="6661"/>
        <v>152958.39999999999</v>
      </c>
      <c r="AX1830" s="17">
        <f t="shared" si="6662"/>
        <v>0</v>
      </c>
      <c r="AY1830" s="17">
        <f t="shared" si="6663"/>
        <v>0</v>
      </c>
      <c r="AZ1830" s="17">
        <f t="shared" si="6845"/>
        <v>0</v>
      </c>
      <c r="BA1830" s="17">
        <f t="shared" si="6664"/>
        <v>152958.39999999999</v>
      </c>
      <c r="BB1830" s="17">
        <f t="shared" si="6665"/>
        <v>0</v>
      </c>
      <c r="BC1830" s="17">
        <f t="shared" si="6666"/>
        <v>0</v>
      </c>
      <c r="BD1830" s="17">
        <f t="shared" si="6846"/>
        <v>0</v>
      </c>
      <c r="BE1830" s="17">
        <f t="shared" si="6847"/>
        <v>0</v>
      </c>
      <c r="BF1830" s="17">
        <f t="shared" si="6848"/>
        <v>0</v>
      </c>
      <c r="BG1830" s="17">
        <f t="shared" si="6849"/>
        <v>0</v>
      </c>
      <c r="BH1830" s="17">
        <f t="shared" si="6850"/>
        <v>0</v>
      </c>
      <c r="BI1830" s="17">
        <f t="shared" si="6851"/>
        <v>0</v>
      </c>
      <c r="BJ1830" s="17">
        <f t="shared" si="6852"/>
        <v>0</v>
      </c>
      <c r="BK1830" s="17">
        <f t="shared" si="6853"/>
        <v>0</v>
      </c>
      <c r="BL1830" s="17">
        <f t="shared" si="6854"/>
        <v>0</v>
      </c>
      <c r="BM1830" s="17">
        <f t="shared" si="6855"/>
        <v>0</v>
      </c>
      <c r="BN1830" s="17">
        <f t="shared" si="6856"/>
        <v>0</v>
      </c>
      <c r="BO1830" s="17">
        <f t="shared" si="6612"/>
        <v>152958.39999999999</v>
      </c>
      <c r="BP1830" s="17">
        <f t="shared" si="6613"/>
        <v>0</v>
      </c>
      <c r="BQ1830" s="17">
        <f t="shared" si="6614"/>
        <v>0</v>
      </c>
      <c r="BR1830" s="17">
        <f t="shared" si="6857"/>
        <v>0</v>
      </c>
      <c r="BS1830" s="35"/>
      <c r="BT1830" s="35"/>
      <c r="BU1830" s="1"/>
      <c r="BV1830" s="1"/>
      <c r="BW1830" s="1"/>
      <c r="BX1830" s="1"/>
      <c r="BY1830" s="1"/>
      <c r="BZ1830" s="1"/>
      <c r="CA1830" s="1"/>
      <c r="CB1830" s="1"/>
    </row>
    <row r="1831" s="1" customFormat="1">
      <c r="A1831" s="33" t="s">
        <v>590</v>
      </c>
      <c r="B1831" s="33" t="s">
        <v>70</v>
      </c>
      <c r="C1831" s="33" t="s">
        <v>36</v>
      </c>
      <c r="D1831" s="33" t="s">
        <v>651</v>
      </c>
      <c r="E1831" s="38"/>
      <c r="F1831" s="34" t="s">
        <v>652</v>
      </c>
      <c r="G1831" s="17">
        <f t="shared" si="6768"/>
        <v>152958.39999999999</v>
      </c>
      <c r="H1831" s="17">
        <f t="shared" si="6769"/>
        <v>0</v>
      </c>
      <c r="I1831" s="17">
        <f t="shared" si="6814"/>
        <v>0</v>
      </c>
      <c r="J1831" s="17">
        <f t="shared" si="6815"/>
        <v>0</v>
      </c>
      <c r="K1831" s="17">
        <f t="shared" si="6816"/>
        <v>0</v>
      </c>
      <c r="L1831" s="17">
        <f t="shared" si="6817"/>
        <v>0</v>
      </c>
      <c r="M1831" s="17">
        <f t="shared" si="6765"/>
        <v>152958.39999999999</v>
      </c>
      <c r="N1831" s="17">
        <f t="shared" si="6766"/>
        <v>0</v>
      </c>
      <c r="O1831" s="17">
        <f t="shared" si="6767"/>
        <v>0</v>
      </c>
      <c r="P1831" s="17">
        <f t="shared" si="6818"/>
        <v>0</v>
      </c>
      <c r="Q1831" s="17">
        <f t="shared" si="6819"/>
        <v>0</v>
      </c>
      <c r="R1831" s="17">
        <f t="shared" si="6820"/>
        <v>0</v>
      </c>
      <c r="S1831" s="17">
        <f t="shared" si="6821"/>
        <v>0</v>
      </c>
      <c r="T1831" s="17">
        <f t="shared" si="6822"/>
        <v>0</v>
      </c>
      <c r="U1831" s="17">
        <f t="shared" si="6823"/>
        <v>0</v>
      </c>
      <c r="V1831" s="17">
        <f t="shared" si="6824"/>
        <v>0</v>
      </c>
      <c r="W1831" s="17">
        <f t="shared" si="6825"/>
        <v>0</v>
      </c>
      <c r="X1831" s="17">
        <f t="shared" si="6826"/>
        <v>0</v>
      </c>
      <c r="Y1831" s="17">
        <f t="shared" si="6759"/>
        <v>152958.39999999999</v>
      </c>
      <c r="Z1831" s="17">
        <f t="shared" si="6760"/>
        <v>0</v>
      </c>
      <c r="AA1831" s="17">
        <f t="shared" si="6761"/>
        <v>0</v>
      </c>
      <c r="AB1831" s="17">
        <f t="shared" si="6827"/>
        <v>0</v>
      </c>
      <c r="AC1831" s="17">
        <f t="shared" si="6828"/>
        <v>0</v>
      </c>
      <c r="AD1831" s="17">
        <f t="shared" si="6829"/>
        <v>0</v>
      </c>
      <c r="AE1831" s="17">
        <f t="shared" si="6762"/>
        <v>152958.39999999999</v>
      </c>
      <c r="AF1831" s="17">
        <f t="shared" si="6763"/>
        <v>0</v>
      </c>
      <c r="AG1831" s="17">
        <f t="shared" si="6764"/>
        <v>0</v>
      </c>
      <c r="AH1831" s="17">
        <f t="shared" si="6830"/>
        <v>0</v>
      </c>
      <c r="AI1831" s="17">
        <f t="shared" si="6831"/>
        <v>0</v>
      </c>
      <c r="AJ1831" s="17">
        <f t="shared" si="6832"/>
        <v>0</v>
      </c>
      <c r="AK1831" s="17">
        <f t="shared" si="6833"/>
        <v>0</v>
      </c>
      <c r="AL1831" s="17">
        <f t="shared" si="6834"/>
        <v>0</v>
      </c>
      <c r="AM1831" s="17">
        <f t="shared" si="6835"/>
        <v>0</v>
      </c>
      <c r="AN1831" s="17">
        <f t="shared" si="6836"/>
        <v>0</v>
      </c>
      <c r="AO1831" s="17">
        <f t="shared" si="6837"/>
        <v>0</v>
      </c>
      <c r="AP1831" s="17">
        <f t="shared" si="6838"/>
        <v>0</v>
      </c>
      <c r="AQ1831" s="17">
        <f t="shared" si="6839"/>
        <v>0</v>
      </c>
      <c r="AR1831" s="17">
        <f t="shared" si="6840"/>
        <v>0</v>
      </c>
      <c r="AS1831" s="17">
        <f t="shared" si="6841"/>
        <v>0</v>
      </c>
      <c r="AT1831" s="17">
        <f t="shared" si="6842"/>
        <v>0</v>
      </c>
      <c r="AU1831" s="17">
        <f t="shared" si="6843"/>
        <v>0</v>
      </c>
      <c r="AV1831" s="17">
        <f t="shared" si="6844"/>
        <v>0</v>
      </c>
      <c r="AW1831" s="17">
        <f t="shared" si="6661"/>
        <v>152958.39999999999</v>
      </c>
      <c r="AX1831" s="17">
        <f t="shared" si="6662"/>
        <v>0</v>
      </c>
      <c r="AY1831" s="17">
        <f t="shared" si="6663"/>
        <v>0</v>
      </c>
      <c r="AZ1831" s="17">
        <f t="shared" si="6845"/>
        <v>0</v>
      </c>
      <c r="BA1831" s="17">
        <f t="shared" si="6664"/>
        <v>152958.39999999999</v>
      </c>
      <c r="BB1831" s="17">
        <f t="shared" si="6665"/>
        <v>0</v>
      </c>
      <c r="BC1831" s="17">
        <f t="shared" si="6666"/>
        <v>0</v>
      </c>
      <c r="BD1831" s="17">
        <f t="shared" si="6846"/>
        <v>0</v>
      </c>
      <c r="BE1831" s="17">
        <f t="shared" si="6847"/>
        <v>0</v>
      </c>
      <c r="BF1831" s="17">
        <f t="shared" si="6848"/>
        <v>0</v>
      </c>
      <c r="BG1831" s="17">
        <f t="shared" si="6849"/>
        <v>0</v>
      </c>
      <c r="BH1831" s="17">
        <f t="shared" si="6850"/>
        <v>0</v>
      </c>
      <c r="BI1831" s="17">
        <f t="shared" si="6851"/>
        <v>0</v>
      </c>
      <c r="BJ1831" s="17">
        <f t="shared" si="6852"/>
        <v>0</v>
      </c>
      <c r="BK1831" s="17">
        <f t="shared" si="6853"/>
        <v>0</v>
      </c>
      <c r="BL1831" s="17">
        <f t="shared" si="6854"/>
        <v>0</v>
      </c>
      <c r="BM1831" s="17">
        <f t="shared" si="6855"/>
        <v>0</v>
      </c>
      <c r="BN1831" s="17">
        <f t="shared" si="6856"/>
        <v>0</v>
      </c>
      <c r="BO1831" s="17">
        <f t="shared" si="6612"/>
        <v>152958.39999999999</v>
      </c>
      <c r="BP1831" s="17">
        <f t="shared" si="6613"/>
        <v>0</v>
      </c>
      <c r="BQ1831" s="17">
        <f t="shared" si="6614"/>
        <v>0</v>
      </c>
      <c r="BR1831" s="17">
        <f t="shared" si="6857"/>
        <v>0</v>
      </c>
      <c r="BS1831" s="35"/>
      <c r="BT1831" s="35"/>
      <c r="BU1831" s="1"/>
      <c r="BV1831" s="1"/>
      <c r="BW1831" s="1"/>
      <c r="BX1831" s="1"/>
      <c r="BY1831" s="1"/>
      <c r="BZ1831" s="1"/>
      <c r="CA1831" s="1"/>
      <c r="CB1831" s="1"/>
    </row>
    <row r="1832" s="1" customFormat="1">
      <c r="A1832" s="33" t="s">
        <v>590</v>
      </c>
      <c r="B1832" s="33" t="s">
        <v>70</v>
      </c>
      <c r="C1832" s="33" t="s">
        <v>36</v>
      </c>
      <c r="D1832" s="33" t="s">
        <v>653</v>
      </c>
      <c r="E1832" s="38"/>
      <c r="F1832" s="34" t="s">
        <v>654</v>
      </c>
      <c r="G1832" s="17">
        <f t="shared" si="6768"/>
        <v>152958.39999999999</v>
      </c>
      <c r="H1832" s="17">
        <f t="shared" si="6769"/>
        <v>0</v>
      </c>
      <c r="I1832" s="17">
        <f t="shared" si="6814"/>
        <v>0</v>
      </c>
      <c r="J1832" s="17">
        <f t="shared" si="6815"/>
        <v>0</v>
      </c>
      <c r="K1832" s="17">
        <f t="shared" si="6816"/>
        <v>0</v>
      </c>
      <c r="L1832" s="17">
        <f t="shared" si="6817"/>
        <v>0</v>
      </c>
      <c r="M1832" s="17">
        <f t="shared" si="6765"/>
        <v>152958.39999999999</v>
      </c>
      <c r="N1832" s="17">
        <f t="shared" si="6766"/>
        <v>0</v>
      </c>
      <c r="O1832" s="17">
        <f t="shared" si="6767"/>
        <v>0</v>
      </c>
      <c r="P1832" s="17">
        <f t="shared" si="6818"/>
        <v>0</v>
      </c>
      <c r="Q1832" s="17">
        <f t="shared" si="6819"/>
        <v>0</v>
      </c>
      <c r="R1832" s="17">
        <f t="shared" si="6820"/>
        <v>0</v>
      </c>
      <c r="S1832" s="17">
        <f t="shared" si="6821"/>
        <v>0</v>
      </c>
      <c r="T1832" s="17">
        <f t="shared" si="6822"/>
        <v>0</v>
      </c>
      <c r="U1832" s="17">
        <f t="shared" si="6823"/>
        <v>0</v>
      </c>
      <c r="V1832" s="17">
        <f t="shared" si="6824"/>
        <v>0</v>
      </c>
      <c r="W1832" s="17">
        <f t="shared" si="6825"/>
        <v>0</v>
      </c>
      <c r="X1832" s="17">
        <f t="shared" si="6826"/>
        <v>0</v>
      </c>
      <c r="Y1832" s="17">
        <f t="shared" si="6759"/>
        <v>152958.39999999999</v>
      </c>
      <c r="Z1832" s="17">
        <f t="shared" si="6760"/>
        <v>0</v>
      </c>
      <c r="AA1832" s="17">
        <f t="shared" si="6761"/>
        <v>0</v>
      </c>
      <c r="AB1832" s="17">
        <f t="shared" si="6827"/>
        <v>0</v>
      </c>
      <c r="AC1832" s="17">
        <f t="shared" si="6828"/>
        <v>0</v>
      </c>
      <c r="AD1832" s="17">
        <f t="shared" si="6829"/>
        <v>0</v>
      </c>
      <c r="AE1832" s="17">
        <f t="shared" si="6762"/>
        <v>152958.39999999999</v>
      </c>
      <c r="AF1832" s="17">
        <f t="shared" si="6763"/>
        <v>0</v>
      </c>
      <c r="AG1832" s="17">
        <f t="shared" si="6764"/>
        <v>0</v>
      </c>
      <c r="AH1832" s="17">
        <f t="shared" si="6830"/>
        <v>0</v>
      </c>
      <c r="AI1832" s="17">
        <f t="shared" si="6831"/>
        <v>0</v>
      </c>
      <c r="AJ1832" s="17">
        <f t="shared" si="6832"/>
        <v>0</v>
      </c>
      <c r="AK1832" s="17">
        <f t="shared" si="6833"/>
        <v>0</v>
      </c>
      <c r="AL1832" s="17">
        <f t="shared" si="6834"/>
        <v>0</v>
      </c>
      <c r="AM1832" s="17">
        <f t="shared" si="6835"/>
        <v>0</v>
      </c>
      <c r="AN1832" s="17">
        <f t="shared" si="6836"/>
        <v>0</v>
      </c>
      <c r="AO1832" s="17">
        <f t="shared" si="6837"/>
        <v>0</v>
      </c>
      <c r="AP1832" s="17">
        <f t="shared" si="6838"/>
        <v>0</v>
      </c>
      <c r="AQ1832" s="17">
        <f t="shared" si="6839"/>
        <v>0</v>
      </c>
      <c r="AR1832" s="17">
        <f t="shared" si="6840"/>
        <v>0</v>
      </c>
      <c r="AS1832" s="17">
        <f t="shared" si="6841"/>
        <v>0</v>
      </c>
      <c r="AT1832" s="17">
        <f t="shared" si="6842"/>
        <v>0</v>
      </c>
      <c r="AU1832" s="17">
        <f t="shared" si="6843"/>
        <v>0</v>
      </c>
      <c r="AV1832" s="17">
        <f t="shared" si="6844"/>
        <v>0</v>
      </c>
      <c r="AW1832" s="17">
        <f t="shared" si="6661"/>
        <v>152958.39999999999</v>
      </c>
      <c r="AX1832" s="17">
        <f t="shared" si="6662"/>
        <v>0</v>
      </c>
      <c r="AY1832" s="17">
        <f t="shared" si="6663"/>
        <v>0</v>
      </c>
      <c r="AZ1832" s="17">
        <f t="shared" si="6845"/>
        <v>0</v>
      </c>
      <c r="BA1832" s="17">
        <f t="shared" si="6664"/>
        <v>152958.39999999999</v>
      </c>
      <c r="BB1832" s="17">
        <f t="shared" si="6665"/>
        <v>0</v>
      </c>
      <c r="BC1832" s="17">
        <f t="shared" si="6666"/>
        <v>0</v>
      </c>
      <c r="BD1832" s="17">
        <f t="shared" si="6846"/>
        <v>0</v>
      </c>
      <c r="BE1832" s="17">
        <f t="shared" si="6847"/>
        <v>0</v>
      </c>
      <c r="BF1832" s="17">
        <f t="shared" si="6848"/>
        <v>0</v>
      </c>
      <c r="BG1832" s="17">
        <f t="shared" si="6849"/>
        <v>0</v>
      </c>
      <c r="BH1832" s="17">
        <f t="shared" si="6850"/>
        <v>0</v>
      </c>
      <c r="BI1832" s="17">
        <f t="shared" si="6851"/>
        <v>0</v>
      </c>
      <c r="BJ1832" s="17">
        <f t="shared" si="6852"/>
        <v>0</v>
      </c>
      <c r="BK1832" s="17">
        <f t="shared" si="6853"/>
        <v>0</v>
      </c>
      <c r="BL1832" s="17">
        <f t="shared" si="6854"/>
        <v>0</v>
      </c>
      <c r="BM1832" s="17">
        <f t="shared" si="6855"/>
        <v>0</v>
      </c>
      <c r="BN1832" s="17">
        <f t="shared" si="6856"/>
        <v>0</v>
      </c>
      <c r="BO1832" s="17">
        <f t="shared" si="6612"/>
        <v>152958.39999999999</v>
      </c>
      <c r="BP1832" s="17">
        <f t="shared" si="6613"/>
        <v>0</v>
      </c>
      <c r="BQ1832" s="17">
        <f t="shared" si="6614"/>
        <v>0</v>
      </c>
      <c r="BR1832" s="17">
        <f t="shared" si="6857"/>
        <v>0</v>
      </c>
      <c r="BS1832" s="35"/>
      <c r="BT1832" s="35"/>
      <c r="BU1832" s="1"/>
      <c r="BV1832" s="1"/>
      <c r="BW1832" s="1"/>
      <c r="BX1832" s="1"/>
      <c r="BY1832" s="1"/>
      <c r="BZ1832" s="1"/>
      <c r="CA1832" s="1"/>
      <c r="CB1832" s="1"/>
    </row>
    <row r="1833" s="1" customFormat="1">
      <c r="A1833" s="33" t="s">
        <v>590</v>
      </c>
      <c r="B1833" s="33" t="s">
        <v>70</v>
      </c>
      <c r="C1833" s="33" t="s">
        <v>36</v>
      </c>
      <c r="D1833" s="33" t="s">
        <v>653</v>
      </c>
      <c r="E1833" s="33" t="s">
        <v>92</v>
      </c>
      <c r="F1833" s="34" t="s">
        <v>93</v>
      </c>
      <c r="G1833" s="17">
        <v>152958.39999999999</v>
      </c>
      <c r="H1833" s="17">
        <v>0</v>
      </c>
      <c r="I1833" s="17">
        <v>0</v>
      </c>
      <c r="J1833" s="17"/>
      <c r="K1833" s="17"/>
      <c r="L1833" s="17"/>
      <c r="M1833" s="17">
        <f t="shared" si="6765"/>
        <v>152958.39999999999</v>
      </c>
      <c r="N1833" s="17">
        <f t="shared" si="6766"/>
        <v>0</v>
      </c>
      <c r="O1833" s="17">
        <f t="shared" si="6767"/>
        <v>0</v>
      </c>
      <c r="P1833" s="17"/>
      <c r="Q1833" s="17"/>
      <c r="R1833" s="17"/>
      <c r="S1833" s="17"/>
      <c r="T1833" s="17"/>
      <c r="U1833" s="17"/>
      <c r="V1833" s="17"/>
      <c r="W1833" s="17"/>
      <c r="X1833" s="17"/>
      <c r="Y1833" s="17">
        <f t="shared" si="6759"/>
        <v>152958.39999999999</v>
      </c>
      <c r="Z1833" s="17">
        <f t="shared" si="6760"/>
        <v>0</v>
      </c>
      <c r="AA1833" s="17">
        <f t="shared" si="6761"/>
        <v>0</v>
      </c>
      <c r="AB1833" s="17"/>
      <c r="AC1833" s="17"/>
      <c r="AD1833" s="17"/>
      <c r="AE1833" s="17">
        <f t="shared" si="6762"/>
        <v>152958.39999999999</v>
      </c>
      <c r="AF1833" s="17">
        <f t="shared" si="6763"/>
        <v>0</v>
      </c>
      <c r="AG1833" s="17">
        <f t="shared" si="6764"/>
        <v>0</v>
      </c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>
        <f t="shared" si="6661"/>
        <v>152958.39999999999</v>
      </c>
      <c r="AX1833" s="17">
        <f t="shared" si="6662"/>
        <v>0</v>
      </c>
      <c r="AY1833" s="17">
        <f t="shared" si="6663"/>
        <v>0</v>
      </c>
      <c r="AZ1833" s="17"/>
      <c r="BA1833" s="17">
        <f t="shared" si="6664"/>
        <v>152958.39999999999</v>
      </c>
      <c r="BB1833" s="17">
        <f t="shared" si="6665"/>
        <v>0</v>
      </c>
      <c r="BC1833" s="17">
        <f t="shared" si="6666"/>
        <v>0</v>
      </c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>
        <f t="shared" si="6612"/>
        <v>152958.39999999999</v>
      </c>
      <c r="BP1833" s="17">
        <f t="shared" si="6613"/>
        <v>0</v>
      </c>
      <c r="BQ1833" s="17">
        <f t="shared" si="6614"/>
        <v>0</v>
      </c>
      <c r="BR1833" s="17"/>
      <c r="BS1833" s="35"/>
      <c r="BT1833" s="35"/>
      <c r="BU1833" s="1"/>
      <c r="BV1833" s="1"/>
      <c r="BW1833" s="1"/>
      <c r="BX1833" s="1"/>
      <c r="BY1833" s="1"/>
      <c r="BZ1833" s="1"/>
      <c r="CA1833" s="1"/>
      <c r="CB1833" s="1"/>
    </row>
    <row r="1834" s="28" customFormat="1">
      <c r="A1834" s="29" t="s">
        <v>590</v>
      </c>
      <c r="B1834" s="29" t="s">
        <v>70</v>
      </c>
      <c r="C1834" s="29" t="s">
        <v>334</v>
      </c>
      <c r="D1834" s="29"/>
      <c r="E1834" s="37"/>
      <c r="F1834" s="30" t="s">
        <v>496</v>
      </c>
      <c r="G1834" s="31">
        <f t="shared" si="6768"/>
        <v>286092.5</v>
      </c>
      <c r="H1834" s="31">
        <f t="shared" si="6769"/>
        <v>523402.79999999999</v>
      </c>
      <c r="I1834" s="31">
        <f t="shared" si="6814"/>
        <v>118578.5</v>
      </c>
      <c r="J1834" s="31">
        <f t="shared" si="6815"/>
        <v>0</v>
      </c>
      <c r="K1834" s="31">
        <f t="shared" si="6816"/>
        <v>0</v>
      </c>
      <c r="L1834" s="31">
        <f t="shared" si="6817"/>
        <v>0</v>
      </c>
      <c r="M1834" s="31">
        <f t="shared" si="6765"/>
        <v>286092.5</v>
      </c>
      <c r="N1834" s="31">
        <f t="shared" si="6766"/>
        <v>523402.79999999999</v>
      </c>
      <c r="O1834" s="31">
        <f t="shared" si="6767"/>
        <v>118578.5</v>
      </c>
      <c r="P1834" s="31">
        <f t="shared" si="6818"/>
        <v>0</v>
      </c>
      <c r="Q1834" s="31">
        <f t="shared" si="6819"/>
        <v>0</v>
      </c>
      <c r="R1834" s="31">
        <f t="shared" si="6820"/>
        <v>0</v>
      </c>
      <c r="S1834" s="31">
        <f t="shared" si="6821"/>
        <v>52.44867</v>
      </c>
      <c r="T1834" s="31">
        <f t="shared" si="6822"/>
        <v>0</v>
      </c>
      <c r="U1834" s="31">
        <f t="shared" si="6823"/>
        <v>0</v>
      </c>
      <c r="V1834" s="31">
        <f t="shared" si="6824"/>
        <v>0</v>
      </c>
      <c r="W1834" s="31">
        <f t="shared" si="6825"/>
        <v>0</v>
      </c>
      <c r="X1834" s="31">
        <f t="shared" si="6826"/>
        <v>0</v>
      </c>
      <c r="Y1834" s="31">
        <f t="shared" si="6759"/>
        <v>286144.94867000001</v>
      </c>
      <c r="Z1834" s="31">
        <f t="shared" si="6760"/>
        <v>523402.79999999999</v>
      </c>
      <c r="AA1834" s="31">
        <f t="shared" si="6761"/>
        <v>118578.5</v>
      </c>
      <c r="AB1834" s="31">
        <f t="shared" si="6827"/>
        <v>0</v>
      </c>
      <c r="AC1834" s="31">
        <f t="shared" si="6828"/>
        <v>0</v>
      </c>
      <c r="AD1834" s="31">
        <f t="shared" si="6829"/>
        <v>0</v>
      </c>
      <c r="AE1834" s="31">
        <f t="shared" si="6762"/>
        <v>286144.94867000001</v>
      </c>
      <c r="AF1834" s="31">
        <f t="shared" si="6763"/>
        <v>523402.79999999999</v>
      </c>
      <c r="AG1834" s="31">
        <f t="shared" si="6764"/>
        <v>118578.5</v>
      </c>
      <c r="AH1834" s="31">
        <f t="shared" si="6830"/>
        <v>0</v>
      </c>
      <c r="AI1834" s="31">
        <f t="shared" si="6831"/>
        <v>0</v>
      </c>
      <c r="AJ1834" s="31">
        <f t="shared" si="6832"/>
        <v>-77399.300000000003</v>
      </c>
      <c r="AK1834" s="31">
        <f t="shared" si="6833"/>
        <v>0</v>
      </c>
      <c r="AL1834" s="31">
        <f t="shared" si="6834"/>
        <v>0</v>
      </c>
      <c r="AM1834" s="31">
        <f t="shared" si="6835"/>
        <v>104188.8</v>
      </c>
      <c r="AN1834" s="31">
        <f t="shared" si="6836"/>
        <v>0</v>
      </c>
      <c r="AO1834" s="31">
        <f t="shared" si="6837"/>
        <v>0</v>
      </c>
      <c r="AP1834" s="31">
        <f t="shared" si="6838"/>
        <v>0</v>
      </c>
      <c r="AQ1834" s="31">
        <f t="shared" si="6839"/>
        <v>0</v>
      </c>
      <c r="AR1834" s="31">
        <f t="shared" si="6840"/>
        <v>0</v>
      </c>
      <c r="AS1834" s="31">
        <f t="shared" si="6841"/>
        <v>0</v>
      </c>
      <c r="AT1834" s="31">
        <f t="shared" si="6842"/>
        <v>0</v>
      </c>
      <c r="AU1834" s="31">
        <f t="shared" si="6843"/>
        <v>0</v>
      </c>
      <c r="AV1834" s="31">
        <f t="shared" si="6844"/>
        <v>0</v>
      </c>
      <c r="AW1834" s="31">
        <f t="shared" si="6661"/>
        <v>208745.64867000002</v>
      </c>
      <c r="AX1834" s="31">
        <f t="shared" si="6662"/>
        <v>627591.59999999998</v>
      </c>
      <c r="AY1834" s="31">
        <f t="shared" si="6663"/>
        <v>118578.5</v>
      </c>
      <c r="AZ1834" s="31">
        <f t="shared" si="6845"/>
        <v>0</v>
      </c>
      <c r="BA1834" s="31">
        <f t="shared" si="6664"/>
        <v>208745.64867000002</v>
      </c>
      <c r="BB1834" s="31">
        <f t="shared" si="6665"/>
        <v>627591.59999999998</v>
      </c>
      <c r="BC1834" s="31">
        <f t="shared" si="6666"/>
        <v>118578.5</v>
      </c>
      <c r="BD1834" s="31">
        <f t="shared" si="6846"/>
        <v>0</v>
      </c>
      <c r="BE1834" s="31">
        <f t="shared" si="6847"/>
        <v>0</v>
      </c>
      <c r="BF1834" s="31">
        <f t="shared" si="6848"/>
        <v>-109446.74000000001</v>
      </c>
      <c r="BG1834" s="31">
        <f t="shared" si="6849"/>
        <v>0</v>
      </c>
      <c r="BH1834" s="31">
        <f t="shared" si="6850"/>
        <v>52710.968999999997</v>
      </c>
      <c r="BI1834" s="31">
        <f t="shared" si="6851"/>
        <v>0</v>
      </c>
      <c r="BJ1834" s="31">
        <f t="shared" si="6852"/>
        <v>37446.740000000005</v>
      </c>
      <c r="BK1834" s="31">
        <f t="shared" si="6853"/>
        <v>0</v>
      </c>
      <c r="BL1834" s="31">
        <f t="shared" si="6854"/>
        <v>168427.576</v>
      </c>
      <c r="BM1834" s="31">
        <f t="shared" si="6855"/>
        <v>0</v>
      </c>
      <c r="BN1834" s="31">
        <f t="shared" si="6856"/>
        <v>72000</v>
      </c>
      <c r="BO1834" s="31">
        <f t="shared" si="6612"/>
        <v>99298.908670000019</v>
      </c>
      <c r="BP1834" s="31">
        <f t="shared" si="6613"/>
        <v>717749.30900000001</v>
      </c>
      <c r="BQ1834" s="31">
        <f t="shared" si="6614"/>
        <v>359006.076</v>
      </c>
      <c r="BR1834" s="31">
        <f t="shared" si="6857"/>
        <v>0</v>
      </c>
      <c r="BS1834" s="32"/>
      <c r="BT1834" s="32"/>
      <c r="BU1834" s="28"/>
      <c r="BV1834" s="28"/>
      <c r="BW1834" s="28"/>
      <c r="BX1834" s="28"/>
      <c r="BY1834" s="28"/>
      <c r="BZ1834" s="28"/>
      <c r="CA1834" s="28"/>
      <c r="CB1834" s="28"/>
    </row>
    <row r="1835" s="1" customFormat="1">
      <c r="A1835" s="33" t="s">
        <v>590</v>
      </c>
      <c r="B1835" s="33" t="s">
        <v>70</v>
      </c>
      <c r="C1835" s="33" t="s">
        <v>334</v>
      </c>
      <c r="D1835" s="33" t="s">
        <v>457</v>
      </c>
      <c r="E1835" s="38"/>
      <c r="F1835" s="34" t="s">
        <v>458</v>
      </c>
      <c r="G1835" s="17">
        <f t="shared" si="6768"/>
        <v>286092.5</v>
      </c>
      <c r="H1835" s="17">
        <f t="shared" si="6769"/>
        <v>523402.79999999999</v>
      </c>
      <c r="I1835" s="17">
        <f t="shared" si="6814"/>
        <v>118578.5</v>
      </c>
      <c r="J1835" s="17">
        <f t="shared" si="6815"/>
        <v>0</v>
      </c>
      <c r="K1835" s="17">
        <f t="shared" si="6816"/>
        <v>0</v>
      </c>
      <c r="L1835" s="17">
        <f t="shared" si="6817"/>
        <v>0</v>
      </c>
      <c r="M1835" s="17">
        <f t="shared" si="6765"/>
        <v>286092.5</v>
      </c>
      <c r="N1835" s="17">
        <f t="shared" si="6766"/>
        <v>523402.79999999999</v>
      </c>
      <c r="O1835" s="17">
        <f t="shared" si="6767"/>
        <v>118578.5</v>
      </c>
      <c r="P1835" s="17">
        <f t="shared" si="6818"/>
        <v>0</v>
      </c>
      <c r="Q1835" s="17">
        <f t="shared" si="6819"/>
        <v>0</v>
      </c>
      <c r="R1835" s="17">
        <f t="shared" si="6820"/>
        <v>0</v>
      </c>
      <c r="S1835" s="17">
        <f t="shared" si="6821"/>
        <v>52.44867</v>
      </c>
      <c r="T1835" s="17">
        <f t="shared" si="6822"/>
        <v>0</v>
      </c>
      <c r="U1835" s="17">
        <f t="shared" si="6823"/>
        <v>0</v>
      </c>
      <c r="V1835" s="17">
        <f t="shared" si="6824"/>
        <v>0</v>
      </c>
      <c r="W1835" s="17">
        <f t="shared" si="6825"/>
        <v>0</v>
      </c>
      <c r="X1835" s="17">
        <f t="shared" si="6826"/>
        <v>0</v>
      </c>
      <c r="Y1835" s="17">
        <f t="shared" si="6759"/>
        <v>286144.94867000001</v>
      </c>
      <c r="Z1835" s="17">
        <f t="shared" si="6760"/>
        <v>523402.79999999999</v>
      </c>
      <c r="AA1835" s="17">
        <f t="shared" si="6761"/>
        <v>118578.5</v>
      </c>
      <c r="AB1835" s="17">
        <f t="shared" si="6827"/>
        <v>0</v>
      </c>
      <c r="AC1835" s="17">
        <f t="shared" si="6828"/>
        <v>0</v>
      </c>
      <c r="AD1835" s="17">
        <f t="shared" si="6829"/>
        <v>0</v>
      </c>
      <c r="AE1835" s="17">
        <f t="shared" si="6762"/>
        <v>286144.94867000001</v>
      </c>
      <c r="AF1835" s="17">
        <f t="shared" si="6763"/>
        <v>523402.79999999999</v>
      </c>
      <c r="AG1835" s="17">
        <f t="shared" si="6764"/>
        <v>118578.5</v>
      </c>
      <c r="AH1835" s="17">
        <f t="shared" si="6830"/>
        <v>0</v>
      </c>
      <c r="AI1835" s="17">
        <f t="shared" si="6831"/>
        <v>0</v>
      </c>
      <c r="AJ1835" s="17">
        <f t="shared" si="6832"/>
        <v>-77399.300000000003</v>
      </c>
      <c r="AK1835" s="17">
        <f t="shared" si="6833"/>
        <v>0</v>
      </c>
      <c r="AL1835" s="17">
        <f t="shared" si="6834"/>
        <v>0</v>
      </c>
      <c r="AM1835" s="17">
        <f t="shared" si="6835"/>
        <v>104188.8</v>
      </c>
      <c r="AN1835" s="17">
        <f t="shared" si="6836"/>
        <v>0</v>
      </c>
      <c r="AO1835" s="17">
        <f t="shared" si="6837"/>
        <v>0</v>
      </c>
      <c r="AP1835" s="17">
        <f t="shared" si="6838"/>
        <v>0</v>
      </c>
      <c r="AQ1835" s="17">
        <f t="shared" si="6839"/>
        <v>0</v>
      </c>
      <c r="AR1835" s="17">
        <f t="shared" si="6840"/>
        <v>0</v>
      </c>
      <c r="AS1835" s="17">
        <f t="shared" si="6841"/>
        <v>0</v>
      </c>
      <c r="AT1835" s="17">
        <f t="shared" si="6842"/>
        <v>0</v>
      </c>
      <c r="AU1835" s="17">
        <f t="shared" si="6843"/>
        <v>0</v>
      </c>
      <c r="AV1835" s="17">
        <f t="shared" si="6844"/>
        <v>0</v>
      </c>
      <c r="AW1835" s="17">
        <f t="shared" si="6661"/>
        <v>208745.64867000002</v>
      </c>
      <c r="AX1835" s="17">
        <f t="shared" si="6662"/>
        <v>627591.59999999998</v>
      </c>
      <c r="AY1835" s="17">
        <f t="shared" si="6663"/>
        <v>118578.5</v>
      </c>
      <c r="AZ1835" s="17">
        <f t="shared" si="6845"/>
        <v>0</v>
      </c>
      <c r="BA1835" s="17">
        <f t="shared" si="6664"/>
        <v>208745.64867000002</v>
      </c>
      <c r="BB1835" s="17">
        <f t="shared" si="6665"/>
        <v>627591.59999999998</v>
      </c>
      <c r="BC1835" s="17">
        <f t="shared" si="6666"/>
        <v>118578.5</v>
      </c>
      <c r="BD1835" s="17">
        <f t="shared" si="6846"/>
        <v>0</v>
      </c>
      <c r="BE1835" s="17">
        <f t="shared" si="6847"/>
        <v>0</v>
      </c>
      <c r="BF1835" s="17">
        <f t="shared" si="6848"/>
        <v>-109446.74000000001</v>
      </c>
      <c r="BG1835" s="17">
        <f t="shared" si="6849"/>
        <v>0</v>
      </c>
      <c r="BH1835" s="17">
        <f t="shared" si="6850"/>
        <v>52710.968999999997</v>
      </c>
      <c r="BI1835" s="17">
        <f t="shared" si="6851"/>
        <v>0</v>
      </c>
      <c r="BJ1835" s="17">
        <f t="shared" si="6852"/>
        <v>37446.740000000005</v>
      </c>
      <c r="BK1835" s="17">
        <f t="shared" si="6853"/>
        <v>0</v>
      </c>
      <c r="BL1835" s="17">
        <f t="shared" si="6854"/>
        <v>168427.576</v>
      </c>
      <c r="BM1835" s="17">
        <f t="shared" si="6855"/>
        <v>0</v>
      </c>
      <c r="BN1835" s="17">
        <f t="shared" si="6856"/>
        <v>72000</v>
      </c>
      <c r="BO1835" s="17">
        <f t="shared" si="6612"/>
        <v>99298.908670000019</v>
      </c>
      <c r="BP1835" s="17">
        <f t="shared" si="6613"/>
        <v>717749.30900000001</v>
      </c>
      <c r="BQ1835" s="17">
        <f t="shared" si="6614"/>
        <v>359006.076</v>
      </c>
      <c r="BR1835" s="17">
        <f t="shared" si="6857"/>
        <v>0</v>
      </c>
      <c r="BS1835" s="35"/>
      <c r="BT1835" s="35"/>
      <c r="BU1835" s="1"/>
      <c r="BV1835" s="1"/>
      <c r="BW1835" s="1"/>
      <c r="BX1835" s="1"/>
      <c r="BY1835" s="1"/>
      <c r="BZ1835" s="1"/>
      <c r="CA1835" s="1"/>
      <c r="CB1835" s="1"/>
    </row>
    <row r="1836" s="1" customFormat="1">
      <c r="A1836" s="33" t="s">
        <v>590</v>
      </c>
      <c r="B1836" s="33" t="s">
        <v>70</v>
      </c>
      <c r="C1836" s="33" t="s">
        <v>334</v>
      </c>
      <c r="D1836" s="33" t="s">
        <v>459</v>
      </c>
      <c r="E1836" s="38"/>
      <c r="F1836" s="34" t="s">
        <v>87</v>
      </c>
      <c r="G1836" s="17">
        <f t="shared" si="6768"/>
        <v>286092.5</v>
      </c>
      <c r="H1836" s="17">
        <f t="shared" si="6769"/>
        <v>523402.79999999999</v>
      </c>
      <c r="I1836" s="17">
        <f t="shared" si="6814"/>
        <v>118578.5</v>
      </c>
      <c r="J1836" s="17">
        <f t="shared" si="6815"/>
        <v>0</v>
      </c>
      <c r="K1836" s="17">
        <f t="shared" si="6816"/>
        <v>0</v>
      </c>
      <c r="L1836" s="17">
        <f t="shared" si="6817"/>
        <v>0</v>
      </c>
      <c r="M1836" s="17">
        <f t="shared" si="6765"/>
        <v>286092.5</v>
      </c>
      <c r="N1836" s="17">
        <f t="shared" si="6766"/>
        <v>523402.79999999999</v>
      </c>
      <c r="O1836" s="17">
        <f t="shared" si="6767"/>
        <v>118578.5</v>
      </c>
      <c r="P1836" s="17">
        <f t="shared" si="6818"/>
        <v>0</v>
      </c>
      <c r="Q1836" s="17">
        <f t="shared" si="6819"/>
        <v>0</v>
      </c>
      <c r="R1836" s="17">
        <f t="shared" si="6820"/>
        <v>0</v>
      </c>
      <c r="S1836" s="17">
        <f t="shared" si="6821"/>
        <v>52.44867</v>
      </c>
      <c r="T1836" s="17">
        <f t="shared" si="6822"/>
        <v>0</v>
      </c>
      <c r="U1836" s="17">
        <f t="shared" si="6823"/>
        <v>0</v>
      </c>
      <c r="V1836" s="17">
        <f t="shared" si="6824"/>
        <v>0</v>
      </c>
      <c r="W1836" s="17">
        <f t="shared" si="6825"/>
        <v>0</v>
      </c>
      <c r="X1836" s="17">
        <f t="shared" si="6826"/>
        <v>0</v>
      </c>
      <c r="Y1836" s="17">
        <f t="shared" si="6759"/>
        <v>286144.94867000001</v>
      </c>
      <c r="Z1836" s="17">
        <f t="shared" si="6760"/>
        <v>523402.79999999999</v>
      </c>
      <c r="AA1836" s="17">
        <f t="shared" si="6761"/>
        <v>118578.5</v>
      </c>
      <c r="AB1836" s="17">
        <f t="shared" si="6827"/>
        <v>0</v>
      </c>
      <c r="AC1836" s="17">
        <f t="shared" si="6828"/>
        <v>0</v>
      </c>
      <c r="AD1836" s="17">
        <f t="shared" si="6829"/>
        <v>0</v>
      </c>
      <c r="AE1836" s="17">
        <f t="shared" si="6762"/>
        <v>286144.94867000001</v>
      </c>
      <c r="AF1836" s="17">
        <f t="shared" si="6763"/>
        <v>523402.79999999999</v>
      </c>
      <c r="AG1836" s="17">
        <f t="shared" si="6764"/>
        <v>118578.5</v>
      </c>
      <c r="AH1836" s="17">
        <f t="shared" si="6830"/>
        <v>0</v>
      </c>
      <c r="AI1836" s="17">
        <f t="shared" si="6831"/>
        <v>0</v>
      </c>
      <c r="AJ1836" s="17">
        <f t="shared" si="6832"/>
        <v>-77399.300000000003</v>
      </c>
      <c r="AK1836" s="17">
        <f t="shared" si="6833"/>
        <v>0</v>
      </c>
      <c r="AL1836" s="17">
        <f t="shared" si="6834"/>
        <v>0</v>
      </c>
      <c r="AM1836" s="17">
        <f t="shared" si="6835"/>
        <v>104188.8</v>
      </c>
      <c r="AN1836" s="17">
        <f t="shared" si="6836"/>
        <v>0</v>
      </c>
      <c r="AO1836" s="17">
        <f t="shared" si="6837"/>
        <v>0</v>
      </c>
      <c r="AP1836" s="17">
        <f t="shared" si="6838"/>
        <v>0</v>
      </c>
      <c r="AQ1836" s="17">
        <f t="shared" si="6839"/>
        <v>0</v>
      </c>
      <c r="AR1836" s="17">
        <f t="shared" si="6840"/>
        <v>0</v>
      </c>
      <c r="AS1836" s="17">
        <f t="shared" si="6841"/>
        <v>0</v>
      </c>
      <c r="AT1836" s="17">
        <f t="shared" si="6842"/>
        <v>0</v>
      </c>
      <c r="AU1836" s="17">
        <f t="shared" si="6843"/>
        <v>0</v>
      </c>
      <c r="AV1836" s="17">
        <f t="shared" si="6844"/>
        <v>0</v>
      </c>
      <c r="AW1836" s="17">
        <f t="shared" si="6661"/>
        <v>208745.64867000002</v>
      </c>
      <c r="AX1836" s="17">
        <f t="shared" si="6662"/>
        <v>627591.59999999998</v>
      </c>
      <c r="AY1836" s="17">
        <f t="shared" si="6663"/>
        <v>118578.5</v>
      </c>
      <c r="AZ1836" s="17">
        <f t="shared" si="6845"/>
        <v>0</v>
      </c>
      <c r="BA1836" s="17">
        <f t="shared" si="6664"/>
        <v>208745.64867000002</v>
      </c>
      <c r="BB1836" s="17">
        <f t="shared" si="6665"/>
        <v>627591.59999999998</v>
      </c>
      <c r="BC1836" s="17">
        <f t="shared" si="6666"/>
        <v>118578.5</v>
      </c>
      <c r="BD1836" s="17">
        <f t="shared" si="6846"/>
        <v>0</v>
      </c>
      <c r="BE1836" s="17">
        <f t="shared" si="6847"/>
        <v>0</v>
      </c>
      <c r="BF1836" s="17">
        <f t="shared" si="6848"/>
        <v>-109446.74000000001</v>
      </c>
      <c r="BG1836" s="17">
        <f t="shared" si="6849"/>
        <v>0</v>
      </c>
      <c r="BH1836" s="17">
        <f t="shared" si="6850"/>
        <v>52710.968999999997</v>
      </c>
      <c r="BI1836" s="17">
        <f t="shared" si="6851"/>
        <v>0</v>
      </c>
      <c r="BJ1836" s="17">
        <f t="shared" si="6852"/>
        <v>37446.740000000005</v>
      </c>
      <c r="BK1836" s="17">
        <f t="shared" si="6853"/>
        <v>0</v>
      </c>
      <c r="BL1836" s="17">
        <f t="shared" si="6854"/>
        <v>168427.576</v>
      </c>
      <c r="BM1836" s="17">
        <f t="shared" si="6855"/>
        <v>0</v>
      </c>
      <c r="BN1836" s="17">
        <f t="shared" si="6856"/>
        <v>72000</v>
      </c>
      <c r="BO1836" s="17">
        <f t="shared" ref="BO1836:BO1899" si="6858">BA1836+BD1836+BE1836+BF1836+BG1836</f>
        <v>99298.908670000019</v>
      </c>
      <c r="BP1836" s="17">
        <f t="shared" ref="BP1836:BP1899" si="6859">BB1836+BH1836+BI1836+BJ1836+BK1836</f>
        <v>717749.30900000001</v>
      </c>
      <c r="BQ1836" s="17">
        <f t="shared" ref="BQ1836:BQ1899" si="6860">BC1836+BL1836+BM1836+BN1836</f>
        <v>359006.076</v>
      </c>
      <c r="BR1836" s="17">
        <f t="shared" si="6857"/>
        <v>0</v>
      </c>
      <c r="BS1836" s="35"/>
      <c r="BT1836" s="35"/>
      <c r="BU1836" s="1"/>
      <c r="BV1836" s="1"/>
      <c r="BW1836" s="1"/>
      <c r="BX1836" s="1"/>
      <c r="BY1836" s="1"/>
      <c r="BZ1836" s="1"/>
      <c r="CA1836" s="1"/>
      <c r="CB1836" s="1"/>
    </row>
    <row r="1837" s="1" customFormat="1">
      <c r="A1837" s="33" t="s">
        <v>590</v>
      </c>
      <c r="B1837" s="33" t="s">
        <v>70</v>
      </c>
      <c r="C1837" s="33" t="s">
        <v>334</v>
      </c>
      <c r="D1837" s="33" t="s">
        <v>557</v>
      </c>
      <c r="E1837" s="38"/>
      <c r="F1837" s="34" t="s">
        <v>558</v>
      </c>
      <c r="G1837" s="17">
        <f>G1840+G1864+G1862+G1838+G1842+G1844+G1846+G1848</f>
        <v>286092.5</v>
      </c>
      <c r="H1837" s="17">
        <f>H1840+H1864+H1862+H1838+H1842+H1844+H1846+H1848</f>
        <v>523402.79999999999</v>
      </c>
      <c r="I1837" s="17">
        <f>I1840+I1864+I1862+I1838+I1842+I1844+I1846+I1848</f>
        <v>118578.5</v>
      </c>
      <c r="J1837" s="17">
        <f>J1840+J1864+J1862+J1838+J1842+J1844+J1846+J1848</f>
        <v>0</v>
      </c>
      <c r="K1837" s="17">
        <f>K1840+K1864+K1862+K1838+K1842+K1844+K1846+K1848</f>
        <v>0</v>
      </c>
      <c r="L1837" s="17">
        <f>L1840+L1864+L1862+L1838+L1842+L1844+L1846+L1848</f>
        <v>0</v>
      </c>
      <c r="M1837" s="17">
        <f t="shared" si="6765"/>
        <v>286092.5</v>
      </c>
      <c r="N1837" s="17">
        <f t="shared" si="6766"/>
        <v>523402.79999999999</v>
      </c>
      <c r="O1837" s="17">
        <f t="shared" si="6767"/>
        <v>118578.5</v>
      </c>
      <c r="P1837" s="17">
        <f>P1840+P1864+P1862+P1838+P1842+P1844+P1846+P1848+P1850</f>
        <v>0</v>
      </c>
      <c r="Q1837" s="17">
        <f>Q1840+Q1864+Q1862+Q1838+Q1842+Q1844+Q1846+Q1848+Q1850</f>
        <v>0</v>
      </c>
      <c r="R1837" s="17">
        <f>R1840+R1864+R1862+R1838+R1842+R1844+R1846+R1848+R1850</f>
        <v>0</v>
      </c>
      <c r="S1837" s="17">
        <f>S1840+S1864+S1862+S1838+S1842+S1844+S1846+S1848+S1850</f>
        <v>52.44867</v>
      </c>
      <c r="T1837" s="17">
        <f>T1840+T1864+T1862+T1838+T1842+T1844+T1846+T1848+T1850</f>
        <v>0</v>
      </c>
      <c r="U1837" s="17">
        <f>U1840+U1864+U1862+U1838+U1842+U1844+U1846+U1848+U1850</f>
        <v>0</v>
      </c>
      <c r="V1837" s="17">
        <f>V1840+V1864+V1862+V1838+V1842+V1844+V1846+V1848+V1850</f>
        <v>0</v>
      </c>
      <c r="W1837" s="17">
        <f>W1840+W1864+W1862+W1838+W1842+W1844+W1846+W1848+W1850</f>
        <v>0</v>
      </c>
      <c r="X1837" s="17">
        <f>X1840+X1864+X1862+X1838+X1842+X1844+X1846+X1848+X1850</f>
        <v>0</v>
      </c>
      <c r="Y1837" s="17">
        <f t="shared" si="6759"/>
        <v>286144.94867000001</v>
      </c>
      <c r="Z1837" s="17">
        <f t="shared" si="6760"/>
        <v>523402.79999999999</v>
      </c>
      <c r="AA1837" s="17">
        <f t="shared" si="6761"/>
        <v>118578.5</v>
      </c>
      <c r="AB1837" s="17">
        <f>AB1840+AB1864+AB1862+AB1838+AB1842+AB1844+AB1846+AB1848+AB1850</f>
        <v>0</v>
      </c>
      <c r="AC1837" s="17">
        <f>AC1840+AC1864+AC1862+AC1838+AC1842+AC1844+AC1846+AC1848+AC1850</f>
        <v>0</v>
      </c>
      <c r="AD1837" s="17">
        <f>AD1840+AD1864+AD1862+AD1838+AD1842+AD1844+AD1846+AD1848+AD1850</f>
        <v>0</v>
      </c>
      <c r="AE1837" s="17">
        <f t="shared" si="6762"/>
        <v>286144.94867000001</v>
      </c>
      <c r="AF1837" s="17">
        <f t="shared" si="6763"/>
        <v>523402.79999999999</v>
      </c>
      <c r="AG1837" s="17">
        <f t="shared" si="6764"/>
        <v>118578.5</v>
      </c>
      <c r="AH1837" s="17">
        <f>AH1840+AH1864+AH1862+AH1838+AH1842+AH1844+AH1846+AH1848+AH1850+AH1852</f>
        <v>0</v>
      </c>
      <c r="AI1837" s="17">
        <f>AI1840+AI1864+AI1862+AI1838+AI1842+AI1844+AI1846+AI1848+AI1850+AI1852</f>
        <v>0</v>
      </c>
      <c r="AJ1837" s="17">
        <f>AJ1840+AJ1864+AJ1862+AJ1838+AJ1842+AJ1844+AJ1846+AJ1848+AJ1850+AJ1852</f>
        <v>-77399.300000000003</v>
      </c>
      <c r="AK1837" s="17">
        <f>AK1840+AK1864+AK1862+AK1838+AK1842+AK1844+AK1846+AK1848+AK1850+AK1852</f>
        <v>0</v>
      </c>
      <c r="AL1837" s="17">
        <f>AL1840+AL1864+AL1862+AL1838+AL1842+AL1844+AL1846+AL1848+AL1850+AL1852</f>
        <v>0</v>
      </c>
      <c r="AM1837" s="17">
        <f>AM1840+AM1864+AM1862+AM1838+AM1842+AM1844+AM1846+AM1848+AM1850+AM1852</f>
        <v>104188.8</v>
      </c>
      <c r="AN1837" s="17">
        <f>AN1840+AN1864+AN1862+AN1838+AN1842+AN1844+AN1846+AN1848+AN1850+AN1852</f>
        <v>0</v>
      </c>
      <c r="AO1837" s="17">
        <f>AO1840+AO1864+AO1862+AO1838+AO1842+AO1844+AO1846+AO1848+AO1850+AO1852</f>
        <v>0</v>
      </c>
      <c r="AP1837" s="17">
        <f>AP1840+AP1864+AP1862+AP1838+AP1842+AP1844+AP1846+AP1848+AP1850+AP1852</f>
        <v>0</v>
      </c>
      <c r="AQ1837" s="17">
        <f>AQ1840+AQ1864+AQ1862+AQ1838+AQ1842+AQ1844+AQ1846+AQ1848+AQ1850+AQ1852</f>
        <v>0</v>
      </c>
      <c r="AR1837" s="17">
        <f>AR1840+AR1864+AR1862+AR1838+AR1842+AR1844+AR1846+AR1848+AR1850+AR1852</f>
        <v>0</v>
      </c>
      <c r="AS1837" s="17">
        <f>AS1840+AS1864+AS1862+AS1838+AS1842+AS1844+AS1846+AS1848+AS1850+AS1852</f>
        <v>0</v>
      </c>
      <c r="AT1837" s="17">
        <f>AT1840+AT1864+AT1862+AT1838+AT1842+AT1844+AT1846+AT1848+AT1850+AT1852</f>
        <v>0</v>
      </c>
      <c r="AU1837" s="17">
        <f>AU1840+AU1864+AU1862+AU1838+AU1842+AU1844+AU1846+AU1848+AU1850+AU1852</f>
        <v>0</v>
      </c>
      <c r="AV1837" s="17">
        <f>AV1840+AV1864+AV1862+AV1838+AV1842+AV1844+AV1846+AV1848+AV1850+AV1852</f>
        <v>0</v>
      </c>
      <c r="AW1837" s="17">
        <f t="shared" si="6661"/>
        <v>208745.64867000002</v>
      </c>
      <c r="AX1837" s="17">
        <f t="shared" si="6662"/>
        <v>627591.59999999998</v>
      </c>
      <c r="AY1837" s="17">
        <f t="shared" si="6663"/>
        <v>118578.5</v>
      </c>
      <c r="AZ1837" s="17">
        <f>AZ1840+AZ1864+AZ1862+AZ1838+AZ1842+AZ1844+AZ1846+AZ1848+AZ1850+AZ1852</f>
        <v>0</v>
      </c>
      <c r="BA1837" s="17">
        <f t="shared" si="6664"/>
        <v>208745.64867000002</v>
      </c>
      <c r="BB1837" s="17">
        <f t="shared" si="6665"/>
        <v>627591.59999999998</v>
      </c>
      <c r="BC1837" s="17">
        <f t="shared" si="6666"/>
        <v>118578.5</v>
      </c>
      <c r="BD1837" s="17">
        <f>BD1840+BD1864+BD1862+BD1838+BD1842+BD1844+BD1846+BD1848+BD1850+BD1852+BD1854+BD1856+BD1858+BD1860</f>
        <v>0</v>
      </c>
      <c r="BE1837" s="17">
        <f>BE1840+BE1864+BE1862+BE1838+BE1842+BE1844+BE1846+BE1848+BE1850+BE1852+BE1854+BE1856+BE1858+BE1860</f>
        <v>0</v>
      </c>
      <c r="BF1837" s="17">
        <f>BF1840+BF1864+BF1862+BF1838+BF1842+BF1844+BF1846+BF1848+BF1850+BF1852+BF1854+BF1856+BF1858+BF1860</f>
        <v>-109446.74000000001</v>
      </c>
      <c r="BG1837" s="17">
        <f>BG1840+BG1864+BG1862+BG1838+BG1842+BG1844+BG1846+BG1848+BG1850+BG1852+BG1854+BG1856+BG1858+BG1860</f>
        <v>0</v>
      </c>
      <c r="BH1837" s="17">
        <f>BH1840+BH1864+BH1862+BH1838+BH1842+BH1844+BH1846+BH1848+BH1850+BH1852+BH1854+BH1856+BH1858+BH1860</f>
        <v>52710.968999999997</v>
      </c>
      <c r="BI1837" s="17">
        <f>BI1840+BI1864+BI1862+BI1838+BI1842+BI1844+BI1846+BI1848+BI1850+BI1852+BI1854+BI1856+BI1858+BI1860</f>
        <v>0</v>
      </c>
      <c r="BJ1837" s="17">
        <f>BJ1840+BJ1864+BJ1862+BJ1838+BJ1842+BJ1844+BJ1846+BJ1848+BJ1850+BJ1852+BJ1854+BJ1856+BJ1858+BJ1860</f>
        <v>37446.740000000005</v>
      </c>
      <c r="BK1837" s="17">
        <f>BK1840+BK1864+BK1862+BK1838+BK1842+BK1844+BK1846+BK1848+BK1850+BK1852+BK1854+BK1856+BK1858+BK1860</f>
        <v>0</v>
      </c>
      <c r="BL1837" s="17">
        <f>BL1840+BL1864+BL1862+BL1838+BL1842+BL1844+BL1846+BL1848+BL1850+BL1852+BL1854+BL1856+BL1858+BL1860</f>
        <v>168427.576</v>
      </c>
      <c r="BM1837" s="17">
        <f>BM1840+BM1864+BM1862+BM1838+BM1842+BM1844+BM1846+BM1848+BM1850+BM1852+BM1854+BM1856+BM1858+BM1860</f>
        <v>0</v>
      </c>
      <c r="BN1837" s="17">
        <f>BN1840+BN1864+BN1862+BN1838+BN1842+BN1844+BN1846+BN1848+BN1850+BN1852+BN1854+BN1856+BN1858+BN1860</f>
        <v>72000</v>
      </c>
      <c r="BO1837" s="17">
        <f t="shared" si="6858"/>
        <v>99298.908670000019</v>
      </c>
      <c r="BP1837" s="17">
        <f t="shared" si="6859"/>
        <v>717749.30900000001</v>
      </c>
      <c r="BQ1837" s="17">
        <f t="shared" si="6860"/>
        <v>359006.076</v>
      </c>
      <c r="BR1837" s="17">
        <f>BR1840+BR1864+BR1862+BR1838+BR1842+BR1844+BR1846+BR1848+BR1850+BR1852+BR1854+BR1856+BR1858+BR1860</f>
        <v>0</v>
      </c>
      <c r="BS1837" s="35"/>
      <c r="BT1837" s="35"/>
      <c r="BU1837" s="1"/>
      <c r="BV1837" s="1"/>
      <c r="BW1837" s="1"/>
      <c r="BX1837" s="1"/>
      <c r="BY1837" s="1"/>
      <c r="BZ1837" s="1"/>
      <c r="CA1837" s="1"/>
      <c r="CB1837" s="1"/>
    </row>
    <row r="1838" s="1" customFormat="1">
      <c r="A1838" s="33" t="s">
        <v>590</v>
      </c>
      <c r="B1838" s="33" t="s">
        <v>70</v>
      </c>
      <c r="C1838" s="33" t="s">
        <v>334</v>
      </c>
      <c r="D1838" s="33" t="s">
        <v>655</v>
      </c>
      <c r="E1838" s="38"/>
      <c r="F1838" s="34" t="s">
        <v>656</v>
      </c>
      <c r="G1838" s="17">
        <f>G1839</f>
        <v>96899.300000000003</v>
      </c>
      <c r="H1838" s="17">
        <f>H1839</f>
        <v>301615.5</v>
      </c>
      <c r="I1838" s="17">
        <f>I1839</f>
        <v>0</v>
      </c>
      <c r="J1838" s="17">
        <f>J1839</f>
        <v>0</v>
      </c>
      <c r="K1838" s="17">
        <f>K1839</f>
        <v>0</v>
      </c>
      <c r="L1838" s="17">
        <f>L1839</f>
        <v>0</v>
      </c>
      <c r="M1838" s="17">
        <f t="shared" si="6765"/>
        <v>96899.300000000003</v>
      </c>
      <c r="N1838" s="17">
        <f t="shared" si="6766"/>
        <v>301615.5</v>
      </c>
      <c r="O1838" s="17">
        <f t="shared" si="6767"/>
        <v>0</v>
      </c>
      <c r="P1838" s="17">
        <f>P1839</f>
        <v>0</v>
      </c>
      <c r="Q1838" s="17">
        <f>Q1839</f>
        <v>0</v>
      </c>
      <c r="R1838" s="17">
        <f>R1839</f>
        <v>0</v>
      </c>
      <c r="S1838" s="17">
        <f>S1839</f>
        <v>0</v>
      </c>
      <c r="T1838" s="17">
        <f>T1839</f>
        <v>0</v>
      </c>
      <c r="U1838" s="17">
        <f>U1839</f>
        <v>0</v>
      </c>
      <c r="V1838" s="17">
        <f>V1839</f>
        <v>0</v>
      </c>
      <c r="W1838" s="17">
        <f>W1839</f>
        <v>0</v>
      </c>
      <c r="X1838" s="17">
        <f>X1839</f>
        <v>0</v>
      </c>
      <c r="Y1838" s="17">
        <f t="shared" si="6759"/>
        <v>96899.300000000003</v>
      </c>
      <c r="Z1838" s="17">
        <f t="shared" si="6760"/>
        <v>301615.5</v>
      </c>
      <c r="AA1838" s="17">
        <f t="shared" si="6761"/>
        <v>0</v>
      </c>
      <c r="AB1838" s="17">
        <f>AB1839</f>
        <v>0</v>
      </c>
      <c r="AC1838" s="17">
        <f>AC1839</f>
        <v>0</v>
      </c>
      <c r="AD1838" s="17">
        <f>AD1839</f>
        <v>0</v>
      </c>
      <c r="AE1838" s="17">
        <f t="shared" si="6762"/>
        <v>96899.300000000003</v>
      </c>
      <c r="AF1838" s="17">
        <f t="shared" si="6763"/>
        <v>301615.5</v>
      </c>
      <c r="AG1838" s="17">
        <f t="shared" si="6764"/>
        <v>0</v>
      </c>
      <c r="AH1838" s="17">
        <f>AH1839</f>
        <v>0</v>
      </c>
      <c r="AI1838" s="17">
        <f>AI1839</f>
        <v>0</v>
      </c>
      <c r="AJ1838" s="17">
        <f>AJ1839</f>
        <v>-77399.300000000003</v>
      </c>
      <c r="AK1838" s="17">
        <f>AK1839</f>
        <v>0</v>
      </c>
      <c r="AL1838" s="17">
        <f>AL1839</f>
        <v>0</v>
      </c>
      <c r="AM1838" s="17">
        <f>AM1839</f>
        <v>77399.300000000003</v>
      </c>
      <c r="AN1838" s="17">
        <f>AN1839</f>
        <v>0</v>
      </c>
      <c r="AO1838" s="17">
        <f>AO1839</f>
        <v>0</v>
      </c>
      <c r="AP1838" s="17">
        <f>AP1839</f>
        <v>0</v>
      </c>
      <c r="AQ1838" s="17">
        <f>AQ1839</f>
        <v>0</v>
      </c>
      <c r="AR1838" s="17">
        <f>AR1839</f>
        <v>0</v>
      </c>
      <c r="AS1838" s="17">
        <f>AS1839</f>
        <v>0</v>
      </c>
      <c r="AT1838" s="17">
        <f>AT1839</f>
        <v>0</v>
      </c>
      <c r="AU1838" s="17">
        <f>AU1839</f>
        <v>0</v>
      </c>
      <c r="AV1838" s="17">
        <f>AV1839</f>
        <v>0</v>
      </c>
      <c r="AW1838" s="17">
        <f t="shared" si="6661"/>
        <v>19500</v>
      </c>
      <c r="AX1838" s="17">
        <f t="shared" si="6662"/>
        <v>379014.79999999999</v>
      </c>
      <c r="AY1838" s="17">
        <f t="shared" si="6663"/>
        <v>0</v>
      </c>
      <c r="AZ1838" s="17">
        <f>AZ1839</f>
        <v>0</v>
      </c>
      <c r="BA1838" s="17">
        <f t="shared" si="6664"/>
        <v>19500</v>
      </c>
      <c r="BB1838" s="17">
        <f t="shared" si="6665"/>
        <v>379014.79999999999</v>
      </c>
      <c r="BC1838" s="17">
        <f t="shared" si="6666"/>
        <v>0</v>
      </c>
      <c r="BD1838" s="17">
        <f>BD1839</f>
        <v>0</v>
      </c>
      <c r="BE1838" s="17">
        <f>BE1839</f>
        <v>0</v>
      </c>
      <c r="BF1838" s="17">
        <f>BF1839</f>
        <v>0</v>
      </c>
      <c r="BG1838" s="17">
        <f>BG1839</f>
        <v>0</v>
      </c>
      <c r="BH1838" s="17">
        <f>BH1839</f>
        <v>0</v>
      </c>
      <c r="BI1838" s="17">
        <f>BI1839</f>
        <v>0</v>
      </c>
      <c r="BJ1838" s="17">
        <f>BJ1839</f>
        <v>0</v>
      </c>
      <c r="BK1838" s="17">
        <f>BK1839</f>
        <v>0</v>
      </c>
      <c r="BL1838" s="17">
        <f>BL1839</f>
        <v>0</v>
      </c>
      <c r="BM1838" s="17">
        <f>BM1839</f>
        <v>0</v>
      </c>
      <c r="BN1838" s="17">
        <f>BN1839</f>
        <v>0</v>
      </c>
      <c r="BO1838" s="17">
        <f t="shared" si="6858"/>
        <v>19500</v>
      </c>
      <c r="BP1838" s="17">
        <f t="shared" si="6859"/>
        <v>379014.79999999999</v>
      </c>
      <c r="BQ1838" s="17">
        <f t="shared" si="6860"/>
        <v>0</v>
      </c>
      <c r="BR1838" s="17">
        <f>BR1839</f>
        <v>0</v>
      </c>
      <c r="BS1838" s="35"/>
      <c r="BT1838" s="35"/>
      <c r="BU1838" s="1"/>
      <c r="BV1838" s="1"/>
      <c r="BW1838" s="1"/>
      <c r="BX1838" s="1"/>
      <c r="BY1838" s="1"/>
      <c r="BZ1838" s="1"/>
      <c r="CA1838" s="1"/>
      <c r="CB1838" s="1"/>
    </row>
    <row r="1839" s="1" customFormat="1">
      <c r="A1839" s="33" t="s">
        <v>590</v>
      </c>
      <c r="B1839" s="33" t="s">
        <v>70</v>
      </c>
      <c r="C1839" s="33" t="s">
        <v>334</v>
      </c>
      <c r="D1839" s="33" t="s">
        <v>655</v>
      </c>
      <c r="E1839" s="33" t="s">
        <v>92</v>
      </c>
      <c r="F1839" s="34" t="s">
        <v>93</v>
      </c>
      <c r="G1839" s="17">
        <v>96899.300000000003</v>
      </c>
      <c r="H1839" s="17">
        <v>301615.5</v>
      </c>
      <c r="I1839" s="17">
        <v>0</v>
      </c>
      <c r="J1839" s="17"/>
      <c r="K1839" s="17"/>
      <c r="L1839" s="17"/>
      <c r="M1839" s="17">
        <f t="shared" si="6765"/>
        <v>96899.300000000003</v>
      </c>
      <c r="N1839" s="17">
        <f t="shared" si="6766"/>
        <v>301615.5</v>
      </c>
      <c r="O1839" s="17">
        <f t="shared" si="6767"/>
        <v>0</v>
      </c>
      <c r="P1839" s="17"/>
      <c r="Q1839" s="17"/>
      <c r="R1839" s="17"/>
      <c r="S1839" s="17"/>
      <c r="T1839" s="17"/>
      <c r="U1839" s="17"/>
      <c r="V1839" s="17"/>
      <c r="W1839" s="17"/>
      <c r="X1839" s="17"/>
      <c r="Y1839" s="17">
        <f t="shared" si="6759"/>
        <v>96899.300000000003</v>
      </c>
      <c r="Z1839" s="17">
        <f t="shared" si="6760"/>
        <v>301615.5</v>
      </c>
      <c r="AA1839" s="17">
        <f t="shared" si="6761"/>
        <v>0</v>
      </c>
      <c r="AB1839" s="17"/>
      <c r="AC1839" s="17"/>
      <c r="AD1839" s="17"/>
      <c r="AE1839" s="17">
        <f t="shared" si="6762"/>
        <v>96899.300000000003</v>
      </c>
      <c r="AF1839" s="17">
        <f t="shared" si="6763"/>
        <v>301615.5</v>
      </c>
      <c r="AG1839" s="17">
        <f t="shared" si="6764"/>
        <v>0</v>
      </c>
      <c r="AH1839" s="17"/>
      <c r="AI1839" s="17"/>
      <c r="AJ1839" s="17">
        <v>-77399.300000000003</v>
      </c>
      <c r="AK1839" s="17"/>
      <c r="AL1839" s="17"/>
      <c r="AM1839" s="17">
        <v>77399.300000000003</v>
      </c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>
        <f t="shared" si="6661"/>
        <v>19500</v>
      </c>
      <c r="AX1839" s="17">
        <f t="shared" si="6662"/>
        <v>379014.79999999999</v>
      </c>
      <c r="AY1839" s="17">
        <f t="shared" si="6663"/>
        <v>0</v>
      </c>
      <c r="AZ1839" s="17"/>
      <c r="BA1839" s="17">
        <f t="shared" si="6664"/>
        <v>19500</v>
      </c>
      <c r="BB1839" s="17">
        <f t="shared" si="6665"/>
        <v>379014.79999999999</v>
      </c>
      <c r="BC1839" s="17">
        <f t="shared" si="6666"/>
        <v>0</v>
      </c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>
        <f t="shared" si="6858"/>
        <v>19500</v>
      </c>
      <c r="BP1839" s="17">
        <f t="shared" si="6859"/>
        <v>379014.79999999999</v>
      </c>
      <c r="BQ1839" s="17">
        <f t="shared" si="6860"/>
        <v>0</v>
      </c>
      <c r="BR1839" s="17"/>
      <c r="BS1839" s="35"/>
      <c r="BT1839" s="35"/>
      <c r="BU1839" s="1"/>
      <c r="BV1839" s="1"/>
      <c r="BW1839" s="1"/>
      <c r="BX1839" s="1"/>
      <c r="BY1839" s="1"/>
      <c r="BZ1839" s="1"/>
      <c r="CA1839" s="1"/>
      <c r="CB1839" s="1"/>
    </row>
    <row r="1840" s="1" customFormat="1">
      <c r="A1840" s="33" t="s">
        <v>590</v>
      </c>
      <c r="B1840" s="33" t="s">
        <v>70</v>
      </c>
      <c r="C1840" s="33" t="s">
        <v>334</v>
      </c>
      <c r="D1840" s="33" t="s">
        <v>657</v>
      </c>
      <c r="E1840" s="38"/>
      <c r="F1840" s="34" t="s">
        <v>658</v>
      </c>
      <c r="G1840" s="17">
        <f>G1841</f>
        <v>23507.200000000001</v>
      </c>
      <c r="H1840" s="17">
        <f>H1841</f>
        <v>50000</v>
      </c>
      <c r="I1840" s="17">
        <f>I1841</f>
        <v>0</v>
      </c>
      <c r="J1840" s="17">
        <f>J1841</f>
        <v>0</v>
      </c>
      <c r="K1840" s="17">
        <f>K1841</f>
        <v>0</v>
      </c>
      <c r="L1840" s="17">
        <f>L1841</f>
        <v>0</v>
      </c>
      <c r="M1840" s="17">
        <f t="shared" si="6765"/>
        <v>23507.200000000001</v>
      </c>
      <c r="N1840" s="17">
        <f t="shared" si="6766"/>
        <v>50000</v>
      </c>
      <c r="O1840" s="17">
        <f t="shared" si="6767"/>
        <v>0</v>
      </c>
      <c r="P1840" s="17">
        <f>P1841</f>
        <v>0</v>
      </c>
      <c r="Q1840" s="17">
        <f>Q1841</f>
        <v>0</v>
      </c>
      <c r="R1840" s="17">
        <f>R1841</f>
        <v>0</v>
      </c>
      <c r="S1840" s="17">
        <f>S1841</f>
        <v>0</v>
      </c>
      <c r="T1840" s="17">
        <f>T1841</f>
        <v>0</v>
      </c>
      <c r="U1840" s="17">
        <f>U1841</f>
        <v>0</v>
      </c>
      <c r="V1840" s="17">
        <f>V1841</f>
        <v>0</v>
      </c>
      <c r="W1840" s="17">
        <f>W1841</f>
        <v>0</v>
      </c>
      <c r="X1840" s="17">
        <f>X1841</f>
        <v>0</v>
      </c>
      <c r="Y1840" s="17">
        <f t="shared" si="6759"/>
        <v>23507.200000000001</v>
      </c>
      <c r="Z1840" s="17">
        <f t="shared" si="6760"/>
        <v>50000</v>
      </c>
      <c r="AA1840" s="17">
        <f t="shared" si="6761"/>
        <v>0</v>
      </c>
      <c r="AB1840" s="17">
        <f>AB1841</f>
        <v>0</v>
      </c>
      <c r="AC1840" s="17">
        <f>AC1841</f>
        <v>0</v>
      </c>
      <c r="AD1840" s="17">
        <f>AD1841</f>
        <v>0</v>
      </c>
      <c r="AE1840" s="17">
        <f t="shared" si="6762"/>
        <v>23507.200000000001</v>
      </c>
      <c r="AF1840" s="17">
        <f t="shared" si="6763"/>
        <v>50000</v>
      </c>
      <c r="AG1840" s="17">
        <f t="shared" si="6764"/>
        <v>0</v>
      </c>
      <c r="AH1840" s="17">
        <f>AH1841</f>
        <v>0</v>
      </c>
      <c r="AI1840" s="17">
        <f>AI1841</f>
        <v>0</v>
      </c>
      <c r="AJ1840" s="17">
        <f>AJ1841</f>
        <v>0</v>
      </c>
      <c r="AK1840" s="17">
        <f>AK1841</f>
        <v>0</v>
      </c>
      <c r="AL1840" s="17">
        <f>AL1841</f>
        <v>0</v>
      </c>
      <c r="AM1840" s="17">
        <f>AM1841</f>
        <v>0</v>
      </c>
      <c r="AN1840" s="17">
        <f>AN1841</f>
        <v>0</v>
      </c>
      <c r="AO1840" s="17">
        <f>AO1841</f>
        <v>0</v>
      </c>
      <c r="AP1840" s="17">
        <f>AP1841</f>
        <v>0</v>
      </c>
      <c r="AQ1840" s="17">
        <f>AQ1841</f>
        <v>0</v>
      </c>
      <c r="AR1840" s="17">
        <f>AR1841</f>
        <v>0</v>
      </c>
      <c r="AS1840" s="17">
        <f>AS1841</f>
        <v>0</v>
      </c>
      <c r="AT1840" s="17">
        <f>AT1841</f>
        <v>0</v>
      </c>
      <c r="AU1840" s="17">
        <f>AU1841</f>
        <v>0</v>
      </c>
      <c r="AV1840" s="17">
        <f>AV1841</f>
        <v>0</v>
      </c>
      <c r="AW1840" s="17">
        <f t="shared" si="6661"/>
        <v>23507.200000000001</v>
      </c>
      <c r="AX1840" s="17">
        <f t="shared" si="6662"/>
        <v>50000</v>
      </c>
      <c r="AY1840" s="17">
        <f t="shared" si="6663"/>
        <v>0</v>
      </c>
      <c r="AZ1840" s="17">
        <f>AZ1841</f>
        <v>0</v>
      </c>
      <c r="BA1840" s="17">
        <f t="shared" si="6664"/>
        <v>23507.200000000001</v>
      </c>
      <c r="BB1840" s="17">
        <f t="shared" si="6665"/>
        <v>50000</v>
      </c>
      <c r="BC1840" s="17">
        <f t="shared" si="6666"/>
        <v>0</v>
      </c>
      <c r="BD1840" s="17">
        <f>BD1841</f>
        <v>0</v>
      </c>
      <c r="BE1840" s="17">
        <f>BE1841</f>
        <v>0</v>
      </c>
      <c r="BF1840" s="17">
        <f>BF1841</f>
        <v>0</v>
      </c>
      <c r="BG1840" s="17">
        <f>BG1841</f>
        <v>0</v>
      </c>
      <c r="BH1840" s="17">
        <f>BH1841</f>
        <v>0</v>
      </c>
      <c r="BI1840" s="17">
        <f>BI1841</f>
        <v>0</v>
      </c>
      <c r="BJ1840" s="17">
        <f>BJ1841</f>
        <v>0</v>
      </c>
      <c r="BK1840" s="17">
        <f>BK1841</f>
        <v>0</v>
      </c>
      <c r="BL1840" s="17">
        <f>BL1841</f>
        <v>0</v>
      </c>
      <c r="BM1840" s="17">
        <f>BM1841</f>
        <v>0</v>
      </c>
      <c r="BN1840" s="17">
        <f>BN1841</f>
        <v>0</v>
      </c>
      <c r="BO1840" s="17">
        <f t="shared" si="6858"/>
        <v>23507.200000000001</v>
      </c>
      <c r="BP1840" s="17">
        <f t="shared" si="6859"/>
        <v>50000</v>
      </c>
      <c r="BQ1840" s="17">
        <f t="shared" si="6860"/>
        <v>0</v>
      </c>
      <c r="BR1840" s="17">
        <f>BR1841</f>
        <v>0</v>
      </c>
      <c r="BS1840" s="35"/>
      <c r="BT1840" s="35"/>
      <c r="BU1840" s="1"/>
      <c r="BV1840" s="1"/>
      <c r="BW1840" s="1"/>
      <c r="BX1840" s="1"/>
      <c r="BY1840" s="1"/>
      <c r="BZ1840" s="1"/>
      <c r="CA1840" s="1"/>
      <c r="CB1840" s="1"/>
    </row>
    <row r="1841" s="1" customFormat="1">
      <c r="A1841" s="33" t="s">
        <v>590</v>
      </c>
      <c r="B1841" s="33" t="s">
        <v>70</v>
      </c>
      <c r="C1841" s="33" t="s">
        <v>334</v>
      </c>
      <c r="D1841" s="33" t="s">
        <v>657</v>
      </c>
      <c r="E1841" s="33" t="s">
        <v>92</v>
      </c>
      <c r="F1841" s="34" t="s">
        <v>93</v>
      </c>
      <c r="G1841" s="17">
        <v>23507.200000000001</v>
      </c>
      <c r="H1841" s="17">
        <v>50000</v>
      </c>
      <c r="I1841" s="17">
        <v>0</v>
      </c>
      <c r="J1841" s="17"/>
      <c r="K1841" s="17"/>
      <c r="L1841" s="17"/>
      <c r="M1841" s="17">
        <f t="shared" si="6765"/>
        <v>23507.200000000001</v>
      </c>
      <c r="N1841" s="17">
        <f t="shared" si="6766"/>
        <v>50000</v>
      </c>
      <c r="O1841" s="17">
        <f t="shared" si="6767"/>
        <v>0</v>
      </c>
      <c r="P1841" s="17"/>
      <c r="Q1841" s="17"/>
      <c r="R1841" s="17"/>
      <c r="S1841" s="17"/>
      <c r="T1841" s="17"/>
      <c r="U1841" s="17"/>
      <c r="V1841" s="17"/>
      <c r="W1841" s="17"/>
      <c r="X1841" s="17"/>
      <c r="Y1841" s="17">
        <f t="shared" si="6759"/>
        <v>23507.200000000001</v>
      </c>
      <c r="Z1841" s="17">
        <f t="shared" si="6760"/>
        <v>50000</v>
      </c>
      <c r="AA1841" s="17">
        <f t="shared" si="6761"/>
        <v>0</v>
      </c>
      <c r="AB1841" s="17"/>
      <c r="AC1841" s="17"/>
      <c r="AD1841" s="17"/>
      <c r="AE1841" s="17">
        <f t="shared" si="6762"/>
        <v>23507.200000000001</v>
      </c>
      <c r="AF1841" s="17">
        <f t="shared" si="6763"/>
        <v>50000</v>
      </c>
      <c r="AG1841" s="17">
        <f t="shared" si="6764"/>
        <v>0</v>
      </c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>
        <f t="shared" si="6661"/>
        <v>23507.200000000001</v>
      </c>
      <c r="AX1841" s="17">
        <f t="shared" si="6662"/>
        <v>50000</v>
      </c>
      <c r="AY1841" s="17">
        <f t="shared" si="6663"/>
        <v>0</v>
      </c>
      <c r="AZ1841" s="17"/>
      <c r="BA1841" s="17">
        <f t="shared" si="6664"/>
        <v>23507.200000000001</v>
      </c>
      <c r="BB1841" s="17">
        <f t="shared" si="6665"/>
        <v>50000</v>
      </c>
      <c r="BC1841" s="17">
        <f t="shared" si="6666"/>
        <v>0</v>
      </c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>
        <f t="shared" si="6858"/>
        <v>23507.200000000001</v>
      </c>
      <c r="BP1841" s="17">
        <f t="shared" si="6859"/>
        <v>50000</v>
      </c>
      <c r="BQ1841" s="17">
        <f t="shared" si="6860"/>
        <v>0</v>
      </c>
      <c r="BR1841" s="17"/>
      <c r="BS1841" s="35"/>
      <c r="BT1841" s="35"/>
      <c r="BU1841" s="1"/>
      <c r="BV1841" s="1"/>
      <c r="BW1841" s="1"/>
      <c r="BX1841" s="1"/>
      <c r="BY1841" s="1"/>
      <c r="BZ1841" s="1"/>
      <c r="CA1841" s="1"/>
      <c r="CB1841" s="1"/>
    </row>
    <row r="1842" s="1" customFormat="1">
      <c r="A1842" s="33" t="s">
        <v>590</v>
      </c>
      <c r="B1842" s="33" t="s">
        <v>70</v>
      </c>
      <c r="C1842" s="33" t="s">
        <v>334</v>
      </c>
      <c r="D1842" s="33" t="s">
        <v>659</v>
      </c>
      <c r="E1842" s="38"/>
      <c r="F1842" s="34" t="s">
        <v>660</v>
      </c>
      <c r="G1842" s="17">
        <f>G1843</f>
        <v>4784.3000000000002</v>
      </c>
      <c r="H1842" s="17">
        <f>H1843</f>
        <v>0</v>
      </c>
      <c r="I1842" s="17">
        <f>I1843</f>
        <v>0</v>
      </c>
      <c r="J1842" s="17">
        <f>J1843</f>
        <v>0</v>
      </c>
      <c r="K1842" s="17">
        <f>K1843</f>
        <v>0</v>
      </c>
      <c r="L1842" s="17">
        <f>L1843</f>
        <v>0</v>
      </c>
      <c r="M1842" s="17">
        <f t="shared" si="6765"/>
        <v>4784.3000000000002</v>
      </c>
      <c r="N1842" s="17">
        <f t="shared" si="6766"/>
        <v>0</v>
      </c>
      <c r="O1842" s="17">
        <f t="shared" si="6767"/>
        <v>0</v>
      </c>
      <c r="P1842" s="17">
        <f>P1843</f>
        <v>0</v>
      </c>
      <c r="Q1842" s="17">
        <f>Q1843</f>
        <v>0</v>
      </c>
      <c r="R1842" s="17">
        <f>R1843</f>
        <v>0</v>
      </c>
      <c r="S1842" s="17">
        <f>S1843</f>
        <v>0</v>
      </c>
      <c r="T1842" s="17">
        <f>T1843</f>
        <v>0</v>
      </c>
      <c r="U1842" s="17">
        <f>U1843</f>
        <v>0</v>
      </c>
      <c r="V1842" s="17">
        <f>V1843</f>
        <v>0</v>
      </c>
      <c r="W1842" s="17">
        <f>W1843</f>
        <v>0</v>
      </c>
      <c r="X1842" s="17">
        <f>X1843</f>
        <v>0</v>
      </c>
      <c r="Y1842" s="17">
        <f t="shared" si="6759"/>
        <v>4784.3000000000002</v>
      </c>
      <c r="Z1842" s="17">
        <f t="shared" si="6760"/>
        <v>0</v>
      </c>
      <c r="AA1842" s="17">
        <f t="shared" si="6761"/>
        <v>0</v>
      </c>
      <c r="AB1842" s="17">
        <f>AB1843</f>
        <v>0</v>
      </c>
      <c r="AC1842" s="17">
        <f>AC1843</f>
        <v>0</v>
      </c>
      <c r="AD1842" s="17">
        <f>AD1843</f>
        <v>0</v>
      </c>
      <c r="AE1842" s="17">
        <f t="shared" si="6762"/>
        <v>4784.3000000000002</v>
      </c>
      <c r="AF1842" s="17">
        <f t="shared" si="6763"/>
        <v>0</v>
      </c>
      <c r="AG1842" s="17">
        <f t="shared" si="6764"/>
        <v>0</v>
      </c>
      <c r="AH1842" s="17">
        <f>AH1843</f>
        <v>0</v>
      </c>
      <c r="AI1842" s="17">
        <f>AI1843</f>
        <v>0</v>
      </c>
      <c r="AJ1842" s="17">
        <f>AJ1843</f>
        <v>0</v>
      </c>
      <c r="AK1842" s="17">
        <f>AK1843</f>
        <v>0</v>
      </c>
      <c r="AL1842" s="17">
        <f>AL1843</f>
        <v>0</v>
      </c>
      <c r="AM1842" s="17">
        <f>AM1843</f>
        <v>0</v>
      </c>
      <c r="AN1842" s="17">
        <f>AN1843</f>
        <v>0</v>
      </c>
      <c r="AO1842" s="17">
        <f>AO1843</f>
        <v>0</v>
      </c>
      <c r="AP1842" s="17">
        <f>AP1843</f>
        <v>0</v>
      </c>
      <c r="AQ1842" s="17">
        <f>AQ1843</f>
        <v>0</v>
      </c>
      <c r="AR1842" s="17">
        <f>AR1843</f>
        <v>0</v>
      </c>
      <c r="AS1842" s="17">
        <f>AS1843</f>
        <v>0</v>
      </c>
      <c r="AT1842" s="17">
        <f>AT1843</f>
        <v>0</v>
      </c>
      <c r="AU1842" s="17">
        <f>AU1843</f>
        <v>0</v>
      </c>
      <c r="AV1842" s="17">
        <f>AV1843</f>
        <v>0</v>
      </c>
      <c r="AW1842" s="17">
        <f t="shared" si="6661"/>
        <v>4784.3000000000002</v>
      </c>
      <c r="AX1842" s="17">
        <f t="shared" si="6662"/>
        <v>0</v>
      </c>
      <c r="AY1842" s="17">
        <f t="shared" si="6663"/>
        <v>0</v>
      </c>
      <c r="AZ1842" s="17">
        <f>AZ1843</f>
        <v>0</v>
      </c>
      <c r="BA1842" s="17">
        <f t="shared" si="6664"/>
        <v>4784.3000000000002</v>
      </c>
      <c r="BB1842" s="17">
        <f t="shared" si="6665"/>
        <v>0</v>
      </c>
      <c r="BC1842" s="17">
        <f t="shared" si="6666"/>
        <v>0</v>
      </c>
      <c r="BD1842" s="17">
        <f>BD1843</f>
        <v>0</v>
      </c>
      <c r="BE1842" s="17">
        <f>BE1843</f>
        <v>0</v>
      </c>
      <c r="BF1842" s="17">
        <f>BF1843</f>
        <v>0</v>
      </c>
      <c r="BG1842" s="17">
        <f>BG1843</f>
        <v>0</v>
      </c>
      <c r="BH1842" s="17">
        <f>BH1843</f>
        <v>0</v>
      </c>
      <c r="BI1842" s="17">
        <f>BI1843</f>
        <v>0</v>
      </c>
      <c r="BJ1842" s="17">
        <f>BJ1843</f>
        <v>0</v>
      </c>
      <c r="BK1842" s="17">
        <f>BK1843</f>
        <v>0</v>
      </c>
      <c r="BL1842" s="17">
        <f>BL1843</f>
        <v>0</v>
      </c>
      <c r="BM1842" s="17">
        <f>BM1843</f>
        <v>0</v>
      </c>
      <c r="BN1842" s="17">
        <f>BN1843</f>
        <v>0</v>
      </c>
      <c r="BO1842" s="17">
        <f t="shared" si="6858"/>
        <v>4784.3000000000002</v>
      </c>
      <c r="BP1842" s="17">
        <f t="shared" si="6859"/>
        <v>0</v>
      </c>
      <c r="BQ1842" s="17">
        <f t="shared" si="6860"/>
        <v>0</v>
      </c>
      <c r="BR1842" s="17">
        <f>BR1843</f>
        <v>0</v>
      </c>
      <c r="BS1842" s="35"/>
      <c r="BT1842" s="35"/>
      <c r="BU1842" s="1"/>
      <c r="BV1842" s="1"/>
      <c r="BW1842" s="1"/>
      <c r="BX1842" s="1"/>
      <c r="BY1842" s="1"/>
      <c r="BZ1842" s="1"/>
      <c r="CA1842" s="1"/>
      <c r="CB1842" s="1"/>
    </row>
    <row r="1843" s="1" customFormat="1">
      <c r="A1843" s="33" t="s">
        <v>590</v>
      </c>
      <c r="B1843" s="33" t="s">
        <v>70</v>
      </c>
      <c r="C1843" s="33" t="s">
        <v>334</v>
      </c>
      <c r="D1843" s="33" t="s">
        <v>659</v>
      </c>
      <c r="E1843" s="33" t="s">
        <v>92</v>
      </c>
      <c r="F1843" s="34" t="s">
        <v>93</v>
      </c>
      <c r="G1843" s="17">
        <v>4784.3000000000002</v>
      </c>
      <c r="H1843" s="17">
        <v>0</v>
      </c>
      <c r="I1843" s="17">
        <v>0</v>
      </c>
      <c r="J1843" s="17"/>
      <c r="K1843" s="17"/>
      <c r="L1843" s="17"/>
      <c r="M1843" s="17">
        <f t="shared" si="6765"/>
        <v>4784.3000000000002</v>
      </c>
      <c r="N1843" s="17">
        <f t="shared" si="6766"/>
        <v>0</v>
      </c>
      <c r="O1843" s="17">
        <f t="shared" si="6767"/>
        <v>0</v>
      </c>
      <c r="P1843" s="17"/>
      <c r="Q1843" s="17"/>
      <c r="R1843" s="17"/>
      <c r="S1843" s="17"/>
      <c r="T1843" s="17"/>
      <c r="U1843" s="17"/>
      <c r="V1843" s="17"/>
      <c r="W1843" s="17"/>
      <c r="X1843" s="17"/>
      <c r="Y1843" s="17">
        <f t="shared" si="6759"/>
        <v>4784.3000000000002</v>
      </c>
      <c r="Z1843" s="17">
        <f t="shared" si="6760"/>
        <v>0</v>
      </c>
      <c r="AA1843" s="17">
        <f t="shared" si="6761"/>
        <v>0</v>
      </c>
      <c r="AB1843" s="17"/>
      <c r="AC1843" s="17"/>
      <c r="AD1843" s="17"/>
      <c r="AE1843" s="17">
        <f t="shared" si="6762"/>
        <v>4784.3000000000002</v>
      </c>
      <c r="AF1843" s="17">
        <f t="shared" si="6763"/>
        <v>0</v>
      </c>
      <c r="AG1843" s="17">
        <f t="shared" si="6764"/>
        <v>0</v>
      </c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>
        <f t="shared" ref="AW1843:AW1906" si="6861">AE1843+AH1843+AI1843+AJ1843+AK1843+AL1843</f>
        <v>4784.3000000000002</v>
      </c>
      <c r="AX1843" s="17">
        <f t="shared" ref="AX1843:AX1906" si="6862">AF1843+AM1843+AN1843+AO1843+AP1843+AQ1843</f>
        <v>0</v>
      </c>
      <c r="AY1843" s="17">
        <f t="shared" ref="AY1843:AY1906" si="6863">AG1843+AR1843+AS1843+AT1843+AU1843+AV1843</f>
        <v>0</v>
      </c>
      <c r="AZ1843" s="17"/>
      <c r="BA1843" s="17">
        <f t="shared" ref="BA1843:BA1906" si="6864">AW1843+AZ1843</f>
        <v>4784.3000000000002</v>
      </c>
      <c r="BB1843" s="17">
        <f t="shared" ref="BB1843:BB1906" si="6865">AX1843</f>
        <v>0</v>
      </c>
      <c r="BC1843" s="17">
        <f t="shared" ref="BC1843:BC1906" si="6866">AY1843</f>
        <v>0</v>
      </c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>
        <f t="shared" si="6858"/>
        <v>4784.3000000000002</v>
      </c>
      <c r="BP1843" s="17">
        <f t="shared" si="6859"/>
        <v>0</v>
      </c>
      <c r="BQ1843" s="17">
        <f t="shared" si="6860"/>
        <v>0</v>
      </c>
      <c r="BR1843" s="17"/>
      <c r="BS1843" s="35"/>
      <c r="BT1843" s="35"/>
      <c r="BU1843" s="1"/>
      <c r="BV1843" s="1"/>
      <c r="BW1843" s="1"/>
      <c r="BX1843" s="1"/>
      <c r="BY1843" s="1"/>
      <c r="BZ1843" s="1"/>
      <c r="CA1843" s="1"/>
      <c r="CB1843" s="1"/>
    </row>
    <row r="1844" s="1" customFormat="1">
      <c r="A1844" s="33" t="s">
        <v>590</v>
      </c>
      <c r="B1844" s="33" t="s">
        <v>70</v>
      </c>
      <c r="C1844" s="33" t="s">
        <v>334</v>
      </c>
      <c r="D1844" s="33" t="s">
        <v>661</v>
      </c>
      <c r="E1844" s="38"/>
      <c r="F1844" s="34" t="s">
        <v>662</v>
      </c>
      <c r="G1844" s="17">
        <f>G1845</f>
        <v>26891</v>
      </c>
      <c r="H1844" s="17">
        <f>H1845</f>
        <v>0</v>
      </c>
      <c r="I1844" s="17">
        <f>I1845</f>
        <v>0</v>
      </c>
      <c r="J1844" s="17">
        <f>J1845</f>
        <v>0</v>
      </c>
      <c r="K1844" s="17">
        <f>K1845</f>
        <v>0</v>
      </c>
      <c r="L1844" s="17">
        <f>L1845</f>
        <v>0</v>
      </c>
      <c r="M1844" s="17">
        <f t="shared" si="6765"/>
        <v>26891</v>
      </c>
      <c r="N1844" s="17">
        <f t="shared" si="6766"/>
        <v>0</v>
      </c>
      <c r="O1844" s="17">
        <f t="shared" si="6767"/>
        <v>0</v>
      </c>
      <c r="P1844" s="17">
        <f>P1845</f>
        <v>0</v>
      </c>
      <c r="Q1844" s="17">
        <f>Q1845</f>
        <v>0</v>
      </c>
      <c r="R1844" s="17">
        <f>R1845</f>
        <v>0</v>
      </c>
      <c r="S1844" s="17">
        <f>S1845</f>
        <v>0</v>
      </c>
      <c r="T1844" s="17">
        <f>T1845</f>
        <v>0</v>
      </c>
      <c r="U1844" s="17">
        <f>U1845</f>
        <v>0</v>
      </c>
      <c r="V1844" s="17">
        <f>V1845</f>
        <v>0</v>
      </c>
      <c r="W1844" s="17">
        <f>W1845</f>
        <v>0</v>
      </c>
      <c r="X1844" s="17">
        <f>X1845</f>
        <v>0</v>
      </c>
      <c r="Y1844" s="17">
        <f t="shared" si="6759"/>
        <v>26891</v>
      </c>
      <c r="Z1844" s="17">
        <f t="shared" si="6760"/>
        <v>0</v>
      </c>
      <c r="AA1844" s="17">
        <f t="shared" si="6761"/>
        <v>0</v>
      </c>
      <c r="AB1844" s="17">
        <f>AB1845</f>
        <v>0</v>
      </c>
      <c r="AC1844" s="17">
        <f>AC1845</f>
        <v>0</v>
      </c>
      <c r="AD1844" s="17">
        <f>AD1845</f>
        <v>0</v>
      </c>
      <c r="AE1844" s="17">
        <f t="shared" si="6762"/>
        <v>26891</v>
      </c>
      <c r="AF1844" s="17">
        <f t="shared" si="6763"/>
        <v>0</v>
      </c>
      <c r="AG1844" s="17">
        <f t="shared" si="6764"/>
        <v>0</v>
      </c>
      <c r="AH1844" s="17">
        <f>AH1845</f>
        <v>0</v>
      </c>
      <c r="AI1844" s="17">
        <f>AI1845</f>
        <v>0</v>
      </c>
      <c r="AJ1844" s="17">
        <f>AJ1845</f>
        <v>0</v>
      </c>
      <c r="AK1844" s="17">
        <f>AK1845</f>
        <v>0</v>
      </c>
      <c r="AL1844" s="17">
        <f>AL1845</f>
        <v>0</v>
      </c>
      <c r="AM1844" s="17">
        <f>AM1845</f>
        <v>0</v>
      </c>
      <c r="AN1844" s="17">
        <f>AN1845</f>
        <v>0</v>
      </c>
      <c r="AO1844" s="17">
        <f>AO1845</f>
        <v>0</v>
      </c>
      <c r="AP1844" s="17">
        <f>AP1845</f>
        <v>0</v>
      </c>
      <c r="AQ1844" s="17">
        <f>AQ1845</f>
        <v>0</v>
      </c>
      <c r="AR1844" s="17">
        <f>AR1845</f>
        <v>0</v>
      </c>
      <c r="AS1844" s="17">
        <f>AS1845</f>
        <v>0</v>
      </c>
      <c r="AT1844" s="17">
        <f>AT1845</f>
        <v>0</v>
      </c>
      <c r="AU1844" s="17">
        <f>AU1845</f>
        <v>0</v>
      </c>
      <c r="AV1844" s="17">
        <f>AV1845</f>
        <v>0</v>
      </c>
      <c r="AW1844" s="17">
        <f t="shared" si="6861"/>
        <v>26891</v>
      </c>
      <c r="AX1844" s="17">
        <f t="shared" si="6862"/>
        <v>0</v>
      </c>
      <c r="AY1844" s="17">
        <f t="shared" si="6863"/>
        <v>0</v>
      </c>
      <c r="AZ1844" s="17">
        <f>AZ1845</f>
        <v>0</v>
      </c>
      <c r="BA1844" s="17">
        <f t="shared" si="6864"/>
        <v>26891</v>
      </c>
      <c r="BB1844" s="17">
        <f t="shared" si="6865"/>
        <v>0</v>
      </c>
      <c r="BC1844" s="17">
        <f t="shared" si="6866"/>
        <v>0</v>
      </c>
      <c r="BD1844" s="17">
        <f>BD1845</f>
        <v>0</v>
      </c>
      <c r="BE1844" s="17">
        <f>BE1845</f>
        <v>0</v>
      </c>
      <c r="BF1844" s="17">
        <f>BF1845</f>
        <v>0</v>
      </c>
      <c r="BG1844" s="17">
        <f>BG1845</f>
        <v>0</v>
      </c>
      <c r="BH1844" s="17">
        <f>BH1845</f>
        <v>0</v>
      </c>
      <c r="BI1844" s="17">
        <f>BI1845</f>
        <v>0</v>
      </c>
      <c r="BJ1844" s="17">
        <f>BJ1845</f>
        <v>0</v>
      </c>
      <c r="BK1844" s="17">
        <f>BK1845</f>
        <v>0</v>
      </c>
      <c r="BL1844" s="17">
        <f>BL1845</f>
        <v>0</v>
      </c>
      <c r="BM1844" s="17">
        <f>BM1845</f>
        <v>0</v>
      </c>
      <c r="BN1844" s="17">
        <f>BN1845</f>
        <v>0</v>
      </c>
      <c r="BO1844" s="17">
        <f t="shared" si="6858"/>
        <v>26891</v>
      </c>
      <c r="BP1844" s="17">
        <f t="shared" si="6859"/>
        <v>0</v>
      </c>
      <c r="BQ1844" s="17">
        <f t="shared" si="6860"/>
        <v>0</v>
      </c>
      <c r="BR1844" s="17">
        <f>BR1845</f>
        <v>0</v>
      </c>
      <c r="BS1844" s="35"/>
      <c r="BT1844" s="35"/>
      <c r="BU1844" s="1"/>
      <c r="BV1844" s="1"/>
      <c r="BW1844" s="1"/>
      <c r="BX1844" s="1"/>
      <c r="BY1844" s="1"/>
      <c r="BZ1844" s="1"/>
      <c r="CA1844" s="1"/>
      <c r="CB1844" s="1"/>
    </row>
    <row r="1845" s="1" customFormat="1">
      <c r="A1845" s="33" t="s">
        <v>590</v>
      </c>
      <c r="B1845" s="33" t="s">
        <v>70</v>
      </c>
      <c r="C1845" s="33" t="s">
        <v>334</v>
      </c>
      <c r="D1845" s="33" t="s">
        <v>661</v>
      </c>
      <c r="E1845" s="33" t="s">
        <v>92</v>
      </c>
      <c r="F1845" s="34" t="s">
        <v>93</v>
      </c>
      <c r="G1845" s="17">
        <v>26891</v>
      </c>
      <c r="H1845" s="17">
        <v>0</v>
      </c>
      <c r="I1845" s="17">
        <v>0</v>
      </c>
      <c r="J1845" s="17"/>
      <c r="K1845" s="17"/>
      <c r="L1845" s="17"/>
      <c r="M1845" s="17">
        <f t="shared" si="6765"/>
        <v>26891</v>
      </c>
      <c r="N1845" s="17">
        <f t="shared" si="6766"/>
        <v>0</v>
      </c>
      <c r="O1845" s="17">
        <f t="shared" si="6767"/>
        <v>0</v>
      </c>
      <c r="P1845" s="17"/>
      <c r="Q1845" s="17"/>
      <c r="R1845" s="17"/>
      <c r="S1845" s="17"/>
      <c r="T1845" s="17"/>
      <c r="U1845" s="17"/>
      <c r="V1845" s="17"/>
      <c r="W1845" s="17"/>
      <c r="X1845" s="17"/>
      <c r="Y1845" s="17">
        <f t="shared" si="6759"/>
        <v>26891</v>
      </c>
      <c r="Z1845" s="17">
        <f t="shared" si="6760"/>
        <v>0</v>
      </c>
      <c r="AA1845" s="17">
        <f t="shared" si="6761"/>
        <v>0</v>
      </c>
      <c r="AB1845" s="17"/>
      <c r="AC1845" s="17"/>
      <c r="AD1845" s="17"/>
      <c r="AE1845" s="17">
        <f t="shared" si="6762"/>
        <v>26891</v>
      </c>
      <c r="AF1845" s="17">
        <f t="shared" si="6763"/>
        <v>0</v>
      </c>
      <c r="AG1845" s="17">
        <f t="shared" si="6764"/>
        <v>0</v>
      </c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>
        <f t="shared" si="6861"/>
        <v>26891</v>
      </c>
      <c r="AX1845" s="17">
        <f t="shared" si="6862"/>
        <v>0</v>
      </c>
      <c r="AY1845" s="17">
        <f t="shared" si="6863"/>
        <v>0</v>
      </c>
      <c r="AZ1845" s="17"/>
      <c r="BA1845" s="17">
        <f t="shared" si="6864"/>
        <v>26891</v>
      </c>
      <c r="BB1845" s="17">
        <f t="shared" si="6865"/>
        <v>0</v>
      </c>
      <c r="BC1845" s="17">
        <f t="shared" si="6866"/>
        <v>0</v>
      </c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>
        <f t="shared" si="6858"/>
        <v>26891</v>
      </c>
      <c r="BP1845" s="17">
        <f t="shared" si="6859"/>
        <v>0</v>
      </c>
      <c r="BQ1845" s="17">
        <f t="shared" si="6860"/>
        <v>0</v>
      </c>
      <c r="BR1845" s="17"/>
      <c r="BS1845" s="35"/>
      <c r="BT1845" s="35"/>
      <c r="BU1845" s="1"/>
      <c r="BV1845" s="1"/>
      <c r="BW1845" s="1"/>
      <c r="BX1845" s="1"/>
      <c r="BY1845" s="1"/>
      <c r="BZ1845" s="1"/>
      <c r="CA1845" s="1"/>
      <c r="CB1845" s="1"/>
    </row>
    <row r="1846" s="1" customFormat="1">
      <c r="A1846" s="33" t="s">
        <v>590</v>
      </c>
      <c r="B1846" s="33" t="s">
        <v>70</v>
      </c>
      <c r="C1846" s="33" t="s">
        <v>334</v>
      </c>
      <c r="D1846" s="33" t="s">
        <v>663</v>
      </c>
      <c r="E1846" s="38"/>
      <c r="F1846" s="34" t="s">
        <v>664</v>
      </c>
      <c r="G1846" s="17">
        <f>G1847</f>
        <v>4000</v>
      </c>
      <c r="H1846" s="17">
        <f>H1847</f>
        <v>34485.800000000003</v>
      </c>
      <c r="I1846" s="17">
        <f>I1847</f>
        <v>0</v>
      </c>
      <c r="J1846" s="17">
        <f>J1847</f>
        <v>0</v>
      </c>
      <c r="K1846" s="17">
        <f>K1847</f>
        <v>0</v>
      </c>
      <c r="L1846" s="17">
        <f>L1847</f>
        <v>0</v>
      </c>
      <c r="M1846" s="17">
        <f t="shared" si="6765"/>
        <v>4000</v>
      </c>
      <c r="N1846" s="17">
        <f t="shared" si="6766"/>
        <v>34485.800000000003</v>
      </c>
      <c r="O1846" s="17">
        <f t="shared" si="6767"/>
        <v>0</v>
      </c>
      <c r="P1846" s="17">
        <f>P1847</f>
        <v>0</v>
      </c>
      <c r="Q1846" s="17">
        <f>Q1847</f>
        <v>0</v>
      </c>
      <c r="R1846" s="17">
        <f>R1847</f>
        <v>0</v>
      </c>
      <c r="S1846" s="17">
        <f>S1847</f>
        <v>0</v>
      </c>
      <c r="T1846" s="17">
        <f>T1847</f>
        <v>0</v>
      </c>
      <c r="U1846" s="17">
        <f>U1847</f>
        <v>0</v>
      </c>
      <c r="V1846" s="17">
        <f>V1847</f>
        <v>0</v>
      </c>
      <c r="W1846" s="17">
        <f>W1847</f>
        <v>0</v>
      </c>
      <c r="X1846" s="17">
        <f>X1847</f>
        <v>0</v>
      </c>
      <c r="Y1846" s="17">
        <f t="shared" si="6759"/>
        <v>4000</v>
      </c>
      <c r="Z1846" s="17">
        <f t="shared" si="6760"/>
        <v>34485.800000000003</v>
      </c>
      <c r="AA1846" s="17">
        <f t="shared" si="6761"/>
        <v>0</v>
      </c>
      <c r="AB1846" s="17">
        <f>AB1847</f>
        <v>0</v>
      </c>
      <c r="AC1846" s="17">
        <f>AC1847</f>
        <v>0</v>
      </c>
      <c r="AD1846" s="17">
        <f>AD1847</f>
        <v>0</v>
      </c>
      <c r="AE1846" s="17">
        <f t="shared" si="6762"/>
        <v>4000</v>
      </c>
      <c r="AF1846" s="17">
        <f t="shared" si="6763"/>
        <v>34485.800000000003</v>
      </c>
      <c r="AG1846" s="17">
        <f t="shared" si="6764"/>
        <v>0</v>
      </c>
      <c r="AH1846" s="17">
        <f>AH1847</f>
        <v>0</v>
      </c>
      <c r="AI1846" s="17">
        <f>AI1847</f>
        <v>0</v>
      </c>
      <c r="AJ1846" s="17">
        <f>AJ1847</f>
        <v>0</v>
      </c>
      <c r="AK1846" s="17">
        <f>AK1847</f>
        <v>0</v>
      </c>
      <c r="AL1846" s="17">
        <f>AL1847</f>
        <v>0</v>
      </c>
      <c r="AM1846" s="17">
        <f>AM1847</f>
        <v>0</v>
      </c>
      <c r="AN1846" s="17">
        <f>AN1847</f>
        <v>0</v>
      </c>
      <c r="AO1846" s="17">
        <f>AO1847</f>
        <v>0</v>
      </c>
      <c r="AP1846" s="17">
        <f>AP1847</f>
        <v>0</v>
      </c>
      <c r="AQ1846" s="17">
        <f>AQ1847</f>
        <v>0</v>
      </c>
      <c r="AR1846" s="17">
        <f>AR1847</f>
        <v>0</v>
      </c>
      <c r="AS1846" s="17">
        <f>AS1847</f>
        <v>0</v>
      </c>
      <c r="AT1846" s="17">
        <f>AT1847</f>
        <v>0</v>
      </c>
      <c r="AU1846" s="17">
        <f>AU1847</f>
        <v>0</v>
      </c>
      <c r="AV1846" s="17">
        <f>AV1847</f>
        <v>0</v>
      </c>
      <c r="AW1846" s="17">
        <f t="shared" si="6861"/>
        <v>4000</v>
      </c>
      <c r="AX1846" s="17">
        <f t="shared" si="6862"/>
        <v>34485.800000000003</v>
      </c>
      <c r="AY1846" s="17">
        <f t="shared" si="6863"/>
        <v>0</v>
      </c>
      <c r="AZ1846" s="17">
        <f>AZ1847</f>
        <v>0</v>
      </c>
      <c r="BA1846" s="17">
        <f t="shared" si="6864"/>
        <v>4000</v>
      </c>
      <c r="BB1846" s="17">
        <f t="shared" si="6865"/>
        <v>34485.800000000003</v>
      </c>
      <c r="BC1846" s="17">
        <f t="shared" si="6866"/>
        <v>0</v>
      </c>
      <c r="BD1846" s="17">
        <f>BD1847</f>
        <v>0</v>
      </c>
      <c r="BE1846" s="17">
        <f>BE1847</f>
        <v>0</v>
      </c>
      <c r="BF1846" s="17">
        <f>BF1847</f>
        <v>0</v>
      </c>
      <c r="BG1846" s="17">
        <f>BG1847</f>
        <v>0</v>
      </c>
      <c r="BH1846" s="17">
        <f>BH1847</f>
        <v>0</v>
      </c>
      <c r="BI1846" s="17">
        <f>BI1847</f>
        <v>0</v>
      </c>
      <c r="BJ1846" s="17">
        <f>BJ1847</f>
        <v>0</v>
      </c>
      <c r="BK1846" s="17">
        <f>BK1847</f>
        <v>0</v>
      </c>
      <c r="BL1846" s="17">
        <f>BL1847</f>
        <v>0</v>
      </c>
      <c r="BM1846" s="17">
        <f>BM1847</f>
        <v>0</v>
      </c>
      <c r="BN1846" s="17">
        <f>BN1847</f>
        <v>0</v>
      </c>
      <c r="BO1846" s="17">
        <f t="shared" si="6858"/>
        <v>4000</v>
      </c>
      <c r="BP1846" s="17">
        <f t="shared" si="6859"/>
        <v>34485.800000000003</v>
      </c>
      <c r="BQ1846" s="17">
        <f t="shared" si="6860"/>
        <v>0</v>
      </c>
      <c r="BR1846" s="17">
        <f>BR1847</f>
        <v>0</v>
      </c>
      <c r="BS1846" s="35"/>
      <c r="BT1846" s="35"/>
      <c r="BU1846" s="1"/>
      <c r="BV1846" s="1"/>
      <c r="BW1846" s="1"/>
      <c r="BX1846" s="1"/>
      <c r="BY1846" s="1"/>
      <c r="BZ1846" s="1"/>
      <c r="CA1846" s="1"/>
      <c r="CB1846" s="1"/>
    </row>
    <row r="1847" s="1" customFormat="1">
      <c r="A1847" s="33" t="s">
        <v>590</v>
      </c>
      <c r="B1847" s="33" t="s">
        <v>70</v>
      </c>
      <c r="C1847" s="33" t="s">
        <v>334</v>
      </c>
      <c r="D1847" s="33" t="s">
        <v>663</v>
      </c>
      <c r="E1847" s="33" t="s">
        <v>92</v>
      </c>
      <c r="F1847" s="34" t="s">
        <v>93</v>
      </c>
      <c r="G1847" s="17">
        <v>4000</v>
      </c>
      <c r="H1847" s="17">
        <v>34485.800000000003</v>
      </c>
      <c r="I1847" s="17">
        <v>0</v>
      </c>
      <c r="J1847" s="17"/>
      <c r="K1847" s="17"/>
      <c r="L1847" s="17"/>
      <c r="M1847" s="17">
        <f t="shared" si="6765"/>
        <v>4000</v>
      </c>
      <c r="N1847" s="17">
        <f t="shared" si="6766"/>
        <v>34485.800000000003</v>
      </c>
      <c r="O1847" s="17">
        <f t="shared" si="6767"/>
        <v>0</v>
      </c>
      <c r="P1847" s="17"/>
      <c r="Q1847" s="17"/>
      <c r="R1847" s="17"/>
      <c r="S1847" s="17"/>
      <c r="T1847" s="17"/>
      <c r="U1847" s="17"/>
      <c r="V1847" s="17"/>
      <c r="W1847" s="17"/>
      <c r="X1847" s="17"/>
      <c r="Y1847" s="17">
        <f t="shared" si="6759"/>
        <v>4000</v>
      </c>
      <c r="Z1847" s="17">
        <f t="shared" si="6760"/>
        <v>34485.800000000003</v>
      </c>
      <c r="AA1847" s="17">
        <f t="shared" si="6761"/>
        <v>0</v>
      </c>
      <c r="AB1847" s="17"/>
      <c r="AC1847" s="17"/>
      <c r="AD1847" s="17"/>
      <c r="AE1847" s="17">
        <f t="shared" si="6762"/>
        <v>4000</v>
      </c>
      <c r="AF1847" s="17">
        <f t="shared" si="6763"/>
        <v>34485.800000000003</v>
      </c>
      <c r="AG1847" s="17">
        <f t="shared" si="6764"/>
        <v>0</v>
      </c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>
        <f t="shared" si="6861"/>
        <v>4000</v>
      </c>
      <c r="AX1847" s="17">
        <f t="shared" si="6862"/>
        <v>34485.800000000003</v>
      </c>
      <c r="AY1847" s="17">
        <f t="shared" si="6863"/>
        <v>0</v>
      </c>
      <c r="AZ1847" s="17"/>
      <c r="BA1847" s="17">
        <f t="shared" si="6864"/>
        <v>4000</v>
      </c>
      <c r="BB1847" s="17">
        <f t="shared" si="6865"/>
        <v>34485.800000000003</v>
      </c>
      <c r="BC1847" s="17">
        <f t="shared" si="6866"/>
        <v>0</v>
      </c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>
        <f t="shared" si="6858"/>
        <v>4000</v>
      </c>
      <c r="BP1847" s="17">
        <f t="shared" si="6859"/>
        <v>34485.800000000003</v>
      </c>
      <c r="BQ1847" s="17">
        <f t="shared" si="6860"/>
        <v>0</v>
      </c>
      <c r="BR1847" s="17"/>
      <c r="BS1847" s="35"/>
      <c r="BT1847" s="35"/>
      <c r="BU1847" s="1"/>
      <c r="BV1847" s="1"/>
      <c r="BW1847" s="1"/>
      <c r="BX1847" s="1"/>
      <c r="BY1847" s="1"/>
      <c r="BZ1847" s="1"/>
      <c r="CA1847" s="1"/>
      <c r="CB1847" s="1"/>
    </row>
    <row r="1848" s="1" customFormat="1">
      <c r="A1848" s="33" t="s">
        <v>590</v>
      </c>
      <c r="B1848" s="33" t="s">
        <v>70</v>
      </c>
      <c r="C1848" s="33" t="s">
        <v>334</v>
      </c>
      <c r="D1848" s="33" t="s">
        <v>665</v>
      </c>
      <c r="E1848" s="38"/>
      <c r="F1848" s="34" t="s">
        <v>666</v>
      </c>
      <c r="G1848" s="17">
        <f>G1849</f>
        <v>6246.3999999999996</v>
      </c>
      <c r="H1848" s="17">
        <f>H1849</f>
        <v>36771.400000000001</v>
      </c>
      <c r="I1848" s="17">
        <f>I1849</f>
        <v>0</v>
      </c>
      <c r="J1848" s="17">
        <f>J1849</f>
        <v>0</v>
      </c>
      <c r="K1848" s="17">
        <f>K1849</f>
        <v>0</v>
      </c>
      <c r="L1848" s="17">
        <f>L1849</f>
        <v>0</v>
      </c>
      <c r="M1848" s="17">
        <f t="shared" si="6765"/>
        <v>6246.3999999999996</v>
      </c>
      <c r="N1848" s="17">
        <f t="shared" si="6766"/>
        <v>36771.400000000001</v>
      </c>
      <c r="O1848" s="17">
        <f t="shared" si="6767"/>
        <v>0</v>
      </c>
      <c r="P1848" s="17">
        <f>P1849</f>
        <v>0</v>
      </c>
      <c r="Q1848" s="17">
        <f>Q1849</f>
        <v>0</v>
      </c>
      <c r="R1848" s="17">
        <f>R1849</f>
        <v>0</v>
      </c>
      <c r="S1848" s="17">
        <f>S1849</f>
        <v>0</v>
      </c>
      <c r="T1848" s="17">
        <f>T1849</f>
        <v>0</v>
      </c>
      <c r="U1848" s="17">
        <f>U1849</f>
        <v>0</v>
      </c>
      <c r="V1848" s="17">
        <f>V1849</f>
        <v>0</v>
      </c>
      <c r="W1848" s="17">
        <f>W1849</f>
        <v>0</v>
      </c>
      <c r="X1848" s="17">
        <f>X1849</f>
        <v>0</v>
      </c>
      <c r="Y1848" s="17">
        <f t="shared" si="6759"/>
        <v>6246.3999999999996</v>
      </c>
      <c r="Z1848" s="17">
        <f t="shared" si="6760"/>
        <v>36771.400000000001</v>
      </c>
      <c r="AA1848" s="17">
        <f t="shared" si="6761"/>
        <v>0</v>
      </c>
      <c r="AB1848" s="17">
        <f>AB1849</f>
        <v>0</v>
      </c>
      <c r="AC1848" s="17">
        <f>AC1849</f>
        <v>0</v>
      </c>
      <c r="AD1848" s="17">
        <f>AD1849</f>
        <v>0</v>
      </c>
      <c r="AE1848" s="17">
        <f t="shared" si="6762"/>
        <v>6246.3999999999996</v>
      </c>
      <c r="AF1848" s="17">
        <f t="shared" si="6763"/>
        <v>36771.400000000001</v>
      </c>
      <c r="AG1848" s="17">
        <f t="shared" si="6764"/>
        <v>0</v>
      </c>
      <c r="AH1848" s="17">
        <f>AH1849</f>
        <v>0</v>
      </c>
      <c r="AI1848" s="17">
        <f>AI1849</f>
        <v>0</v>
      </c>
      <c r="AJ1848" s="17">
        <f>AJ1849</f>
        <v>0</v>
      </c>
      <c r="AK1848" s="17">
        <f>AK1849</f>
        <v>0</v>
      </c>
      <c r="AL1848" s="17">
        <f>AL1849</f>
        <v>0</v>
      </c>
      <c r="AM1848" s="17">
        <f>AM1849</f>
        <v>0</v>
      </c>
      <c r="AN1848" s="17">
        <f>AN1849</f>
        <v>0</v>
      </c>
      <c r="AO1848" s="17">
        <f>AO1849</f>
        <v>0</v>
      </c>
      <c r="AP1848" s="17">
        <f>AP1849</f>
        <v>0</v>
      </c>
      <c r="AQ1848" s="17">
        <f>AQ1849</f>
        <v>0</v>
      </c>
      <c r="AR1848" s="17">
        <f>AR1849</f>
        <v>0</v>
      </c>
      <c r="AS1848" s="17">
        <f>AS1849</f>
        <v>0</v>
      </c>
      <c r="AT1848" s="17">
        <f>AT1849</f>
        <v>0</v>
      </c>
      <c r="AU1848" s="17">
        <f>AU1849</f>
        <v>0</v>
      </c>
      <c r="AV1848" s="17">
        <f>AV1849</f>
        <v>0</v>
      </c>
      <c r="AW1848" s="17">
        <f t="shared" si="6861"/>
        <v>6246.3999999999996</v>
      </c>
      <c r="AX1848" s="17">
        <f t="shared" si="6862"/>
        <v>36771.400000000001</v>
      </c>
      <c r="AY1848" s="17">
        <f t="shared" si="6863"/>
        <v>0</v>
      </c>
      <c r="AZ1848" s="17">
        <f>AZ1849</f>
        <v>0</v>
      </c>
      <c r="BA1848" s="17">
        <f t="shared" si="6864"/>
        <v>6246.3999999999996</v>
      </c>
      <c r="BB1848" s="17">
        <f t="shared" si="6865"/>
        <v>36771.400000000001</v>
      </c>
      <c r="BC1848" s="17">
        <f t="shared" si="6866"/>
        <v>0</v>
      </c>
      <c r="BD1848" s="17">
        <f>BD1849</f>
        <v>0</v>
      </c>
      <c r="BE1848" s="17">
        <f>BE1849</f>
        <v>0</v>
      </c>
      <c r="BF1848" s="17">
        <f>BF1849</f>
        <v>6317.5600000000004</v>
      </c>
      <c r="BG1848" s="17">
        <f>BG1849</f>
        <v>0</v>
      </c>
      <c r="BH1848" s="17">
        <f>BH1849</f>
        <v>0</v>
      </c>
      <c r="BI1848" s="17">
        <f>BI1849</f>
        <v>0</v>
      </c>
      <c r="BJ1848" s="17">
        <f>BJ1849</f>
        <v>-6317.5600000000004</v>
      </c>
      <c r="BK1848" s="17">
        <f>BK1849</f>
        <v>0</v>
      </c>
      <c r="BL1848" s="17">
        <f>BL1849</f>
        <v>0</v>
      </c>
      <c r="BM1848" s="17">
        <f>BM1849</f>
        <v>0</v>
      </c>
      <c r="BN1848" s="17">
        <f>BN1849</f>
        <v>0</v>
      </c>
      <c r="BO1848" s="17">
        <f t="shared" si="6858"/>
        <v>12563.959999999999</v>
      </c>
      <c r="BP1848" s="17">
        <f t="shared" si="6859"/>
        <v>30453.84</v>
      </c>
      <c r="BQ1848" s="17">
        <f t="shared" si="6860"/>
        <v>0</v>
      </c>
      <c r="BR1848" s="17">
        <f>BR1849</f>
        <v>0</v>
      </c>
      <c r="BS1848" s="35"/>
      <c r="BT1848" s="35"/>
      <c r="BU1848" s="1"/>
      <c r="BV1848" s="1"/>
      <c r="BW1848" s="1"/>
      <c r="BX1848" s="1"/>
      <c r="BY1848" s="1"/>
      <c r="BZ1848" s="1"/>
      <c r="CA1848" s="1"/>
      <c r="CB1848" s="1"/>
    </row>
    <row r="1849" s="1" customFormat="1">
      <c r="A1849" s="33" t="s">
        <v>590</v>
      </c>
      <c r="B1849" s="33" t="s">
        <v>70</v>
      </c>
      <c r="C1849" s="33" t="s">
        <v>334</v>
      </c>
      <c r="D1849" s="33" t="s">
        <v>665</v>
      </c>
      <c r="E1849" s="33" t="s">
        <v>92</v>
      </c>
      <c r="F1849" s="34" t="s">
        <v>93</v>
      </c>
      <c r="G1849" s="17">
        <f>6000+246.4</f>
        <v>6246.3999999999996</v>
      </c>
      <c r="H1849" s="17">
        <v>36771.400000000001</v>
      </c>
      <c r="I1849" s="17">
        <v>0</v>
      </c>
      <c r="J1849" s="17"/>
      <c r="K1849" s="17"/>
      <c r="L1849" s="17"/>
      <c r="M1849" s="17">
        <f t="shared" si="6765"/>
        <v>6246.3999999999996</v>
      </c>
      <c r="N1849" s="17">
        <f t="shared" si="6766"/>
        <v>36771.400000000001</v>
      </c>
      <c r="O1849" s="17">
        <f t="shared" si="6767"/>
        <v>0</v>
      </c>
      <c r="P1849" s="17"/>
      <c r="Q1849" s="17"/>
      <c r="R1849" s="17"/>
      <c r="S1849" s="17"/>
      <c r="T1849" s="17"/>
      <c r="U1849" s="17"/>
      <c r="V1849" s="17"/>
      <c r="W1849" s="17"/>
      <c r="X1849" s="17"/>
      <c r="Y1849" s="17">
        <f t="shared" si="6759"/>
        <v>6246.3999999999996</v>
      </c>
      <c r="Z1849" s="17">
        <f t="shared" si="6760"/>
        <v>36771.400000000001</v>
      </c>
      <c r="AA1849" s="17">
        <f t="shared" si="6761"/>
        <v>0</v>
      </c>
      <c r="AB1849" s="17"/>
      <c r="AC1849" s="17"/>
      <c r="AD1849" s="17"/>
      <c r="AE1849" s="17">
        <f t="shared" si="6762"/>
        <v>6246.3999999999996</v>
      </c>
      <c r="AF1849" s="17">
        <f t="shared" si="6763"/>
        <v>36771.400000000001</v>
      </c>
      <c r="AG1849" s="17">
        <f t="shared" si="6764"/>
        <v>0</v>
      </c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>
        <f t="shared" si="6861"/>
        <v>6246.3999999999996</v>
      </c>
      <c r="AX1849" s="17">
        <f t="shared" si="6862"/>
        <v>36771.400000000001</v>
      </c>
      <c r="AY1849" s="17">
        <f t="shared" si="6863"/>
        <v>0</v>
      </c>
      <c r="AZ1849" s="17"/>
      <c r="BA1849" s="17">
        <f t="shared" si="6864"/>
        <v>6246.3999999999996</v>
      </c>
      <c r="BB1849" s="17">
        <f t="shared" si="6865"/>
        <v>36771.400000000001</v>
      </c>
      <c r="BC1849" s="17">
        <f t="shared" si="6866"/>
        <v>0</v>
      </c>
      <c r="BD1849" s="17"/>
      <c r="BE1849" s="17"/>
      <c r="BF1849" s="17">
        <v>6317.5600000000004</v>
      </c>
      <c r="BG1849" s="17"/>
      <c r="BH1849" s="17"/>
      <c r="BI1849" s="17"/>
      <c r="BJ1849" s="17">
        <v>-6317.5600000000004</v>
      </c>
      <c r="BK1849" s="17"/>
      <c r="BL1849" s="17"/>
      <c r="BM1849" s="17"/>
      <c r="BN1849" s="17"/>
      <c r="BO1849" s="17">
        <f t="shared" si="6858"/>
        <v>12563.959999999999</v>
      </c>
      <c r="BP1849" s="17">
        <f t="shared" si="6859"/>
        <v>30453.84</v>
      </c>
      <c r="BQ1849" s="17">
        <f t="shared" si="6860"/>
        <v>0</v>
      </c>
      <c r="BR1849" s="17"/>
      <c r="BS1849" s="35"/>
      <c r="BT1849" s="35"/>
      <c r="BU1849" s="1"/>
      <c r="BV1849" s="1"/>
      <c r="BW1849" s="1"/>
      <c r="BX1849" s="1"/>
      <c r="BY1849" s="1"/>
      <c r="BZ1849" s="1"/>
      <c r="CA1849" s="1"/>
      <c r="CB1849" s="1"/>
    </row>
    <row r="1850" s="1" customFormat="1">
      <c r="A1850" s="33" t="s">
        <v>590</v>
      </c>
      <c r="B1850" s="33" t="s">
        <v>70</v>
      </c>
      <c r="C1850" s="33" t="s">
        <v>334</v>
      </c>
      <c r="D1850" s="33" t="s">
        <v>667</v>
      </c>
      <c r="E1850" s="33"/>
      <c r="F1850" s="34" t="s">
        <v>668</v>
      </c>
      <c r="G1850" s="17"/>
      <c r="H1850" s="17"/>
      <c r="I1850" s="17"/>
      <c r="J1850" s="17"/>
      <c r="K1850" s="17"/>
      <c r="L1850" s="17"/>
      <c r="M1850" s="17"/>
      <c r="N1850" s="17"/>
      <c r="O1850" s="17"/>
      <c r="P1850" s="17">
        <f>P1851</f>
        <v>0</v>
      </c>
      <c r="Q1850" s="17">
        <f>Q1851</f>
        <v>0</v>
      </c>
      <c r="R1850" s="17">
        <f>R1851</f>
        <v>0</v>
      </c>
      <c r="S1850" s="17">
        <f>S1851</f>
        <v>52.44867</v>
      </c>
      <c r="T1850" s="17">
        <f>T1851</f>
        <v>0</v>
      </c>
      <c r="U1850" s="17">
        <f>U1851</f>
        <v>0</v>
      </c>
      <c r="V1850" s="17">
        <f>V1851</f>
        <v>0</v>
      </c>
      <c r="W1850" s="17">
        <f>W1851</f>
        <v>0</v>
      </c>
      <c r="X1850" s="17">
        <f>X1851</f>
        <v>0</v>
      </c>
      <c r="Y1850" s="17">
        <f t="shared" si="6759"/>
        <v>52.44867</v>
      </c>
      <c r="Z1850" s="17">
        <f t="shared" si="6760"/>
        <v>0</v>
      </c>
      <c r="AA1850" s="17">
        <f t="shared" si="6761"/>
        <v>0</v>
      </c>
      <c r="AB1850" s="17">
        <f>AB1851</f>
        <v>0</v>
      </c>
      <c r="AC1850" s="17">
        <f>AC1851</f>
        <v>0</v>
      </c>
      <c r="AD1850" s="17">
        <f>AD1851</f>
        <v>0</v>
      </c>
      <c r="AE1850" s="17">
        <f t="shared" si="6762"/>
        <v>52.44867</v>
      </c>
      <c r="AF1850" s="17">
        <f t="shared" si="6763"/>
        <v>0</v>
      </c>
      <c r="AG1850" s="17">
        <f t="shared" si="6764"/>
        <v>0</v>
      </c>
      <c r="AH1850" s="17">
        <f>AH1851</f>
        <v>0</v>
      </c>
      <c r="AI1850" s="17">
        <f>AI1851</f>
        <v>0</v>
      </c>
      <c r="AJ1850" s="17">
        <f>AJ1851</f>
        <v>0</v>
      </c>
      <c r="AK1850" s="17">
        <f>AK1851</f>
        <v>0</v>
      </c>
      <c r="AL1850" s="17">
        <f>AL1851</f>
        <v>0</v>
      </c>
      <c r="AM1850" s="17">
        <f>AM1851</f>
        <v>0</v>
      </c>
      <c r="AN1850" s="17">
        <f>AN1851</f>
        <v>0</v>
      </c>
      <c r="AO1850" s="17">
        <f>AO1851</f>
        <v>0</v>
      </c>
      <c r="AP1850" s="17">
        <f>AP1851</f>
        <v>0</v>
      </c>
      <c r="AQ1850" s="17">
        <f>AQ1851</f>
        <v>0</v>
      </c>
      <c r="AR1850" s="17">
        <f>AR1851</f>
        <v>0</v>
      </c>
      <c r="AS1850" s="17">
        <f>AS1851</f>
        <v>0</v>
      </c>
      <c r="AT1850" s="17">
        <f>AT1851</f>
        <v>0</v>
      </c>
      <c r="AU1850" s="17">
        <f>AU1851</f>
        <v>0</v>
      </c>
      <c r="AV1850" s="17">
        <f>AV1851</f>
        <v>0</v>
      </c>
      <c r="AW1850" s="17">
        <f t="shared" si="6861"/>
        <v>52.44867</v>
      </c>
      <c r="AX1850" s="17">
        <f t="shared" si="6862"/>
        <v>0</v>
      </c>
      <c r="AY1850" s="17">
        <f t="shared" si="6863"/>
        <v>0</v>
      </c>
      <c r="AZ1850" s="17">
        <f>AZ1851</f>
        <v>0</v>
      </c>
      <c r="BA1850" s="17">
        <f t="shared" si="6864"/>
        <v>52.44867</v>
      </c>
      <c r="BB1850" s="17">
        <f t="shared" si="6865"/>
        <v>0</v>
      </c>
      <c r="BC1850" s="17">
        <f t="shared" si="6866"/>
        <v>0</v>
      </c>
      <c r="BD1850" s="17">
        <f>BD1851</f>
        <v>0</v>
      </c>
      <c r="BE1850" s="17">
        <f>BE1851</f>
        <v>0</v>
      </c>
      <c r="BF1850" s="17">
        <f>BF1851</f>
        <v>0</v>
      </c>
      <c r="BG1850" s="17">
        <f>BG1851</f>
        <v>0</v>
      </c>
      <c r="BH1850" s="17">
        <f>BH1851</f>
        <v>0</v>
      </c>
      <c r="BI1850" s="17">
        <f>BI1851</f>
        <v>0</v>
      </c>
      <c r="BJ1850" s="17">
        <f>BJ1851</f>
        <v>0</v>
      </c>
      <c r="BK1850" s="17">
        <f>BK1851</f>
        <v>0</v>
      </c>
      <c r="BL1850" s="17">
        <f>BL1851</f>
        <v>0</v>
      </c>
      <c r="BM1850" s="17">
        <f>BM1851</f>
        <v>0</v>
      </c>
      <c r="BN1850" s="17">
        <f>BN1851</f>
        <v>0</v>
      </c>
      <c r="BO1850" s="17">
        <f t="shared" si="6858"/>
        <v>52.44867</v>
      </c>
      <c r="BP1850" s="17">
        <f t="shared" si="6859"/>
        <v>0</v>
      </c>
      <c r="BQ1850" s="17">
        <f t="shared" si="6860"/>
        <v>0</v>
      </c>
      <c r="BR1850" s="17">
        <f>BR1851</f>
        <v>0</v>
      </c>
      <c r="BS1850" s="35"/>
      <c r="BT1850" s="35"/>
      <c r="BU1850" s="1"/>
      <c r="BV1850" s="1"/>
      <c r="BW1850" s="1"/>
      <c r="BX1850" s="1"/>
      <c r="BY1850" s="1"/>
      <c r="BZ1850" s="1"/>
      <c r="CA1850" s="1"/>
      <c r="CB1850" s="1"/>
    </row>
    <row r="1851" s="1" customFormat="1">
      <c r="A1851" s="33" t="s">
        <v>590</v>
      </c>
      <c r="B1851" s="33" t="s">
        <v>70</v>
      </c>
      <c r="C1851" s="33" t="s">
        <v>334</v>
      </c>
      <c r="D1851" s="33" t="s">
        <v>667</v>
      </c>
      <c r="E1851" s="33" t="s">
        <v>92</v>
      </c>
      <c r="F1851" s="34" t="s">
        <v>93</v>
      </c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>
        <v>52.44867</v>
      </c>
      <c r="T1851" s="17"/>
      <c r="U1851" s="17"/>
      <c r="V1851" s="17"/>
      <c r="W1851" s="17"/>
      <c r="X1851" s="17"/>
      <c r="Y1851" s="17">
        <f t="shared" si="6759"/>
        <v>52.44867</v>
      </c>
      <c r="Z1851" s="17">
        <f t="shared" si="6760"/>
        <v>0</v>
      </c>
      <c r="AA1851" s="17">
        <f t="shared" si="6761"/>
        <v>0</v>
      </c>
      <c r="AB1851" s="17"/>
      <c r="AC1851" s="17"/>
      <c r="AD1851" s="17"/>
      <c r="AE1851" s="17">
        <f t="shared" si="6762"/>
        <v>52.44867</v>
      </c>
      <c r="AF1851" s="17">
        <f t="shared" si="6763"/>
        <v>0</v>
      </c>
      <c r="AG1851" s="17">
        <f t="shared" si="6764"/>
        <v>0</v>
      </c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>
        <f t="shared" si="6861"/>
        <v>52.44867</v>
      </c>
      <c r="AX1851" s="17">
        <f t="shared" si="6862"/>
        <v>0</v>
      </c>
      <c r="AY1851" s="17">
        <f t="shared" si="6863"/>
        <v>0</v>
      </c>
      <c r="AZ1851" s="17"/>
      <c r="BA1851" s="17">
        <f t="shared" si="6864"/>
        <v>52.44867</v>
      </c>
      <c r="BB1851" s="17">
        <f t="shared" si="6865"/>
        <v>0</v>
      </c>
      <c r="BC1851" s="17">
        <f t="shared" si="6866"/>
        <v>0</v>
      </c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>
        <f t="shared" si="6858"/>
        <v>52.44867</v>
      </c>
      <c r="BP1851" s="17">
        <f t="shared" si="6859"/>
        <v>0</v>
      </c>
      <c r="BQ1851" s="17">
        <f t="shared" si="6860"/>
        <v>0</v>
      </c>
      <c r="BR1851" s="17"/>
      <c r="BS1851" s="35"/>
      <c r="BT1851" s="35"/>
      <c r="BU1851" s="1"/>
      <c r="BV1851" s="1"/>
      <c r="BW1851" s="1"/>
      <c r="BX1851" s="1"/>
      <c r="BY1851" s="1"/>
      <c r="BZ1851" s="1"/>
      <c r="CA1851" s="1"/>
      <c r="CB1851" s="1"/>
    </row>
    <row r="1852" s="1" customFormat="1">
      <c r="A1852" s="33" t="s">
        <v>590</v>
      </c>
      <c r="B1852" s="33" t="s">
        <v>70</v>
      </c>
      <c r="C1852" s="33" t="s">
        <v>334</v>
      </c>
      <c r="D1852" s="33" t="s">
        <v>669</v>
      </c>
      <c r="E1852" s="33"/>
      <c r="F1852" s="34" t="s">
        <v>670</v>
      </c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>
        <f>AH1853</f>
        <v>0</v>
      </c>
      <c r="AI1852" s="17">
        <f>AI1853</f>
        <v>0</v>
      </c>
      <c r="AJ1852" s="17">
        <f>AJ1853</f>
        <v>0</v>
      </c>
      <c r="AK1852" s="17">
        <f>AK1853</f>
        <v>0</v>
      </c>
      <c r="AL1852" s="17">
        <f>AL1853</f>
        <v>0</v>
      </c>
      <c r="AM1852" s="17">
        <f>AM1853</f>
        <v>26789.5</v>
      </c>
      <c r="AN1852" s="17">
        <f>AN1853</f>
        <v>0</v>
      </c>
      <c r="AO1852" s="17">
        <f>AO1853</f>
        <v>0</v>
      </c>
      <c r="AP1852" s="17">
        <f>AP1853</f>
        <v>0</v>
      </c>
      <c r="AQ1852" s="17">
        <f>AQ1853</f>
        <v>0</v>
      </c>
      <c r="AR1852" s="17">
        <f>AR1853</f>
        <v>0</v>
      </c>
      <c r="AS1852" s="17">
        <f>AS1853</f>
        <v>0</v>
      </c>
      <c r="AT1852" s="17">
        <f>AT1853</f>
        <v>0</v>
      </c>
      <c r="AU1852" s="17">
        <f>AU1853</f>
        <v>0</v>
      </c>
      <c r="AV1852" s="17">
        <f>AV1853</f>
        <v>0</v>
      </c>
      <c r="AW1852" s="17">
        <f t="shared" si="6861"/>
        <v>0</v>
      </c>
      <c r="AX1852" s="17">
        <f t="shared" si="6862"/>
        <v>26789.5</v>
      </c>
      <c r="AY1852" s="17">
        <f t="shared" si="6863"/>
        <v>0</v>
      </c>
      <c r="AZ1852" s="17">
        <f>AZ1853</f>
        <v>0</v>
      </c>
      <c r="BA1852" s="17">
        <f t="shared" si="6864"/>
        <v>0</v>
      </c>
      <c r="BB1852" s="17">
        <f t="shared" si="6865"/>
        <v>26789.5</v>
      </c>
      <c r="BC1852" s="17">
        <f t="shared" si="6866"/>
        <v>0</v>
      </c>
      <c r="BD1852" s="17">
        <f>BD1853</f>
        <v>0</v>
      </c>
      <c r="BE1852" s="17">
        <f>BE1853</f>
        <v>0</v>
      </c>
      <c r="BF1852" s="17">
        <f>BF1853</f>
        <v>0</v>
      </c>
      <c r="BG1852" s="17">
        <f>BG1853</f>
        <v>0</v>
      </c>
      <c r="BH1852" s="17">
        <f>BH1853</f>
        <v>0</v>
      </c>
      <c r="BI1852" s="17">
        <f>BI1853</f>
        <v>0</v>
      </c>
      <c r="BJ1852" s="17">
        <f>BJ1853</f>
        <v>0</v>
      </c>
      <c r="BK1852" s="17">
        <f>BK1853</f>
        <v>0</v>
      </c>
      <c r="BL1852" s="17">
        <f>BL1853</f>
        <v>0</v>
      </c>
      <c r="BM1852" s="17">
        <f>BM1853</f>
        <v>0</v>
      </c>
      <c r="BN1852" s="17">
        <f>BN1853</f>
        <v>0</v>
      </c>
      <c r="BO1852" s="17">
        <f t="shared" si="6858"/>
        <v>0</v>
      </c>
      <c r="BP1852" s="17">
        <f t="shared" si="6859"/>
        <v>26789.5</v>
      </c>
      <c r="BQ1852" s="17">
        <f t="shared" si="6860"/>
        <v>0</v>
      </c>
      <c r="BR1852" s="17">
        <f>BR1853</f>
        <v>0</v>
      </c>
      <c r="BS1852" s="35"/>
      <c r="BT1852" s="35"/>
      <c r="BU1852" s="1"/>
      <c r="BV1852" s="1"/>
      <c r="BW1852" s="1"/>
      <c r="BX1852" s="1"/>
      <c r="BY1852" s="1"/>
      <c r="BZ1852" s="1"/>
      <c r="CA1852" s="1"/>
      <c r="CB1852" s="1"/>
    </row>
    <row r="1853" s="1" customFormat="1">
      <c r="A1853" s="33" t="s">
        <v>590</v>
      </c>
      <c r="B1853" s="33" t="s">
        <v>70</v>
      </c>
      <c r="C1853" s="33" t="s">
        <v>334</v>
      </c>
      <c r="D1853" s="33" t="s">
        <v>669</v>
      </c>
      <c r="E1853" s="33" t="s">
        <v>92</v>
      </c>
      <c r="F1853" s="34" t="s">
        <v>93</v>
      </c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>
        <v>26789.5</v>
      </c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>
        <f t="shared" si="6861"/>
        <v>0</v>
      </c>
      <c r="AX1853" s="17">
        <f t="shared" si="6862"/>
        <v>26789.5</v>
      </c>
      <c r="AY1853" s="17">
        <f t="shared" si="6863"/>
        <v>0</v>
      </c>
      <c r="AZ1853" s="17"/>
      <c r="BA1853" s="17">
        <f t="shared" si="6864"/>
        <v>0</v>
      </c>
      <c r="BB1853" s="17">
        <f t="shared" si="6865"/>
        <v>26789.5</v>
      </c>
      <c r="BC1853" s="17">
        <f t="shared" si="6866"/>
        <v>0</v>
      </c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>
        <f t="shared" si="6858"/>
        <v>0</v>
      </c>
      <c r="BP1853" s="17">
        <f t="shared" si="6859"/>
        <v>26789.5</v>
      </c>
      <c r="BQ1853" s="17">
        <f t="shared" si="6860"/>
        <v>0</v>
      </c>
      <c r="BR1853" s="17"/>
      <c r="BS1853" s="35"/>
      <c r="BT1853" s="35"/>
      <c r="BU1853" s="1"/>
      <c r="BV1853" s="1"/>
      <c r="BW1853" s="1"/>
      <c r="BX1853" s="1"/>
      <c r="BY1853" s="1"/>
      <c r="BZ1853" s="1"/>
      <c r="CA1853" s="1"/>
      <c r="CB1853" s="1"/>
    </row>
    <row r="1854" s="1" customFormat="1">
      <c r="A1854" s="33" t="s">
        <v>590</v>
      </c>
      <c r="B1854" s="33" t="s">
        <v>70</v>
      </c>
      <c r="C1854" s="33" t="s">
        <v>334</v>
      </c>
      <c r="D1854" s="33" t="s">
        <v>671</v>
      </c>
      <c r="E1854" s="33"/>
      <c r="F1854" s="34" t="s">
        <v>672</v>
      </c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>
        <f>BD1855</f>
        <v>0</v>
      </c>
      <c r="BE1854" s="17">
        <f>BE1855</f>
        <v>0</v>
      </c>
      <c r="BF1854" s="17">
        <f>BF1855</f>
        <v>0</v>
      </c>
      <c r="BG1854" s="17">
        <f>BG1855</f>
        <v>0</v>
      </c>
      <c r="BH1854" s="17">
        <f>BH1855</f>
        <v>11334.027</v>
      </c>
      <c r="BI1854" s="17">
        <f>BI1855</f>
        <v>0</v>
      </c>
      <c r="BJ1854" s="17">
        <f>BJ1855</f>
        <v>0</v>
      </c>
      <c r="BK1854" s="17">
        <f>BK1855</f>
        <v>0</v>
      </c>
      <c r="BL1854" s="17">
        <f>BL1855</f>
        <v>0</v>
      </c>
      <c r="BM1854" s="17">
        <f>BM1855</f>
        <v>0</v>
      </c>
      <c r="BN1854" s="17">
        <f>BN1855</f>
        <v>0</v>
      </c>
      <c r="BO1854" s="17">
        <f t="shared" si="6858"/>
        <v>0</v>
      </c>
      <c r="BP1854" s="17">
        <f t="shared" si="6859"/>
        <v>11334.027</v>
      </c>
      <c r="BQ1854" s="17">
        <f t="shared" si="6860"/>
        <v>0</v>
      </c>
      <c r="BR1854" s="17">
        <f>BR1855</f>
        <v>0</v>
      </c>
      <c r="BS1854" s="35"/>
      <c r="BT1854" s="35"/>
      <c r="BU1854" s="1"/>
      <c r="BV1854" s="1"/>
      <c r="BW1854" s="1"/>
      <c r="BX1854" s="1"/>
      <c r="BY1854" s="1"/>
      <c r="BZ1854" s="1"/>
      <c r="CA1854" s="1"/>
      <c r="CB1854" s="1"/>
    </row>
    <row r="1855" s="1" customFormat="1">
      <c r="A1855" s="33" t="s">
        <v>590</v>
      </c>
      <c r="B1855" s="33" t="s">
        <v>70</v>
      </c>
      <c r="C1855" s="33" t="s">
        <v>334</v>
      </c>
      <c r="D1855" s="33" t="s">
        <v>671</v>
      </c>
      <c r="E1855" s="33" t="s">
        <v>92</v>
      </c>
      <c r="F1855" s="34" t="s">
        <v>93</v>
      </c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>
        <v>11334.027</v>
      </c>
      <c r="BI1855" s="17"/>
      <c r="BJ1855" s="17"/>
      <c r="BK1855" s="17"/>
      <c r="BL1855" s="17"/>
      <c r="BM1855" s="17"/>
      <c r="BN1855" s="17"/>
      <c r="BO1855" s="17">
        <f t="shared" si="6858"/>
        <v>0</v>
      </c>
      <c r="BP1855" s="17">
        <f t="shared" si="6859"/>
        <v>11334.027</v>
      </c>
      <c r="BQ1855" s="17">
        <f t="shared" si="6860"/>
        <v>0</v>
      </c>
      <c r="BR1855" s="17"/>
      <c r="BS1855" s="35"/>
      <c r="BT1855" s="35"/>
      <c r="BU1855" s="1"/>
      <c r="BV1855" s="1"/>
      <c r="BW1855" s="1"/>
      <c r="BX1855" s="1"/>
      <c r="BY1855" s="1"/>
      <c r="BZ1855" s="1"/>
      <c r="CA1855" s="1"/>
      <c r="CB1855" s="1"/>
    </row>
    <row r="1856" s="1" customFormat="1">
      <c r="A1856" s="33" t="s">
        <v>590</v>
      </c>
      <c r="B1856" s="33" t="s">
        <v>70</v>
      </c>
      <c r="C1856" s="33" t="s">
        <v>334</v>
      </c>
      <c r="D1856" s="33" t="s">
        <v>673</v>
      </c>
      <c r="E1856" s="33"/>
      <c r="F1856" s="34" t="s">
        <v>674</v>
      </c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>
        <f>BD1857</f>
        <v>0</v>
      </c>
      <c r="BE1856" s="17">
        <f>BE1857</f>
        <v>0</v>
      </c>
      <c r="BF1856" s="17">
        <f>BF1857</f>
        <v>0</v>
      </c>
      <c r="BG1856" s="17">
        <f>BG1857</f>
        <v>0</v>
      </c>
      <c r="BH1856" s="17">
        <f>BH1857</f>
        <v>4115.0559999999996</v>
      </c>
      <c r="BI1856" s="17">
        <f>BI1857</f>
        <v>0</v>
      </c>
      <c r="BJ1856" s="17">
        <f>BJ1857</f>
        <v>0</v>
      </c>
      <c r="BK1856" s="17">
        <f>BK1857</f>
        <v>0</v>
      </c>
      <c r="BL1856" s="17">
        <f>BL1857</f>
        <v>168427.576</v>
      </c>
      <c r="BM1856" s="17">
        <f>BM1857</f>
        <v>0</v>
      </c>
      <c r="BN1856" s="17">
        <f>BN1857</f>
        <v>0</v>
      </c>
      <c r="BO1856" s="17">
        <f t="shared" si="6858"/>
        <v>0</v>
      </c>
      <c r="BP1856" s="17">
        <f t="shared" si="6859"/>
        <v>4115.0559999999996</v>
      </c>
      <c r="BQ1856" s="17">
        <f t="shared" si="6860"/>
        <v>168427.576</v>
      </c>
      <c r="BR1856" s="17">
        <f>BR1857</f>
        <v>0</v>
      </c>
      <c r="BS1856" s="35"/>
      <c r="BT1856" s="35"/>
      <c r="BU1856" s="1"/>
      <c r="BV1856" s="1"/>
      <c r="BW1856" s="1"/>
      <c r="BX1856" s="1"/>
      <c r="BY1856" s="1"/>
      <c r="BZ1856" s="1"/>
      <c r="CA1856" s="1"/>
      <c r="CB1856" s="1"/>
    </row>
    <row r="1857" s="1" customFormat="1">
      <c r="A1857" s="33" t="s">
        <v>590</v>
      </c>
      <c r="B1857" s="33" t="s">
        <v>70</v>
      </c>
      <c r="C1857" s="33" t="s">
        <v>334</v>
      </c>
      <c r="D1857" s="33" t="s">
        <v>673</v>
      </c>
      <c r="E1857" s="33" t="s">
        <v>92</v>
      </c>
      <c r="F1857" s="34" t="s">
        <v>93</v>
      </c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>
        <v>4115.0559999999996</v>
      </c>
      <c r="BI1857" s="17"/>
      <c r="BJ1857" s="17"/>
      <c r="BK1857" s="17"/>
      <c r="BL1857" s="17">
        <v>168427.576</v>
      </c>
      <c r="BM1857" s="17"/>
      <c r="BN1857" s="17"/>
      <c r="BO1857" s="17">
        <f t="shared" si="6858"/>
        <v>0</v>
      </c>
      <c r="BP1857" s="17">
        <f t="shared" si="6859"/>
        <v>4115.0559999999996</v>
      </c>
      <c r="BQ1857" s="17">
        <f t="shared" si="6860"/>
        <v>168427.576</v>
      </c>
      <c r="BR1857" s="17"/>
      <c r="BS1857" s="35"/>
      <c r="BT1857" s="35"/>
      <c r="BU1857" s="1"/>
      <c r="BV1857" s="1"/>
      <c r="BW1857" s="1"/>
      <c r="BX1857" s="1"/>
      <c r="BY1857" s="1"/>
      <c r="BZ1857" s="1"/>
      <c r="CA1857" s="1"/>
      <c r="CB1857" s="1"/>
    </row>
    <row r="1858" s="1" customFormat="1">
      <c r="A1858" s="33" t="s">
        <v>590</v>
      </c>
      <c r="B1858" s="33" t="s">
        <v>70</v>
      </c>
      <c r="C1858" s="33" t="s">
        <v>334</v>
      </c>
      <c r="D1858" s="33" t="s">
        <v>675</v>
      </c>
      <c r="E1858" s="33"/>
      <c r="F1858" s="34" t="s">
        <v>676</v>
      </c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>
        <f>BD1859</f>
        <v>0</v>
      </c>
      <c r="BE1858" s="17">
        <f>BE1859</f>
        <v>0</v>
      </c>
      <c r="BF1858" s="17">
        <f>BF1859</f>
        <v>0</v>
      </c>
      <c r="BG1858" s="17">
        <f>BG1859</f>
        <v>0</v>
      </c>
      <c r="BH1858" s="17">
        <f>BH1859</f>
        <v>1711.297</v>
      </c>
      <c r="BI1858" s="17">
        <f>BI1859</f>
        <v>0</v>
      </c>
      <c r="BJ1858" s="17">
        <f>BJ1859</f>
        <v>0</v>
      </c>
      <c r="BK1858" s="17">
        <f>BK1859</f>
        <v>0</v>
      </c>
      <c r="BL1858" s="17">
        <f>BL1859</f>
        <v>0</v>
      </c>
      <c r="BM1858" s="17">
        <f>BM1859</f>
        <v>0</v>
      </c>
      <c r="BN1858" s="17">
        <f>BN1859</f>
        <v>0</v>
      </c>
      <c r="BO1858" s="17">
        <f t="shared" si="6858"/>
        <v>0</v>
      </c>
      <c r="BP1858" s="17">
        <f t="shared" si="6859"/>
        <v>1711.297</v>
      </c>
      <c r="BQ1858" s="17">
        <f t="shared" si="6860"/>
        <v>0</v>
      </c>
      <c r="BR1858" s="17">
        <f>BR1859</f>
        <v>0</v>
      </c>
      <c r="BS1858" s="35"/>
      <c r="BT1858" s="35"/>
      <c r="BU1858" s="1"/>
      <c r="BV1858" s="1"/>
      <c r="BW1858" s="1"/>
      <c r="BX1858" s="1"/>
      <c r="BY1858" s="1"/>
      <c r="BZ1858" s="1"/>
      <c r="CA1858" s="1"/>
      <c r="CB1858" s="1"/>
    </row>
    <row r="1859" s="1" customFormat="1">
      <c r="A1859" s="33" t="s">
        <v>590</v>
      </c>
      <c r="B1859" s="33" t="s">
        <v>70</v>
      </c>
      <c r="C1859" s="33" t="s">
        <v>334</v>
      </c>
      <c r="D1859" s="33" t="s">
        <v>675</v>
      </c>
      <c r="E1859" s="33" t="s">
        <v>92</v>
      </c>
      <c r="F1859" s="34" t="s">
        <v>93</v>
      </c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>
        <v>1711.297</v>
      </c>
      <c r="BI1859" s="17"/>
      <c r="BJ1859" s="17"/>
      <c r="BK1859" s="17"/>
      <c r="BL1859" s="17"/>
      <c r="BM1859" s="17"/>
      <c r="BN1859" s="17"/>
      <c r="BO1859" s="17">
        <f t="shared" si="6858"/>
        <v>0</v>
      </c>
      <c r="BP1859" s="17">
        <f t="shared" si="6859"/>
        <v>1711.297</v>
      </c>
      <c r="BQ1859" s="17">
        <f t="shared" si="6860"/>
        <v>0</v>
      </c>
      <c r="BR1859" s="17"/>
      <c r="BS1859" s="35"/>
      <c r="BT1859" s="35"/>
      <c r="BU1859" s="1"/>
      <c r="BV1859" s="1"/>
      <c r="BW1859" s="1"/>
      <c r="BX1859" s="1"/>
      <c r="BY1859" s="1"/>
      <c r="BZ1859" s="1"/>
      <c r="CA1859" s="1"/>
      <c r="CB1859" s="1"/>
    </row>
    <row r="1860" s="1" customFormat="1">
      <c r="A1860" s="33" t="s">
        <v>590</v>
      </c>
      <c r="B1860" s="33" t="s">
        <v>70</v>
      </c>
      <c r="C1860" s="33" t="s">
        <v>334</v>
      </c>
      <c r="D1860" s="33" t="s">
        <v>677</v>
      </c>
      <c r="E1860" s="33"/>
      <c r="F1860" s="34" t="s">
        <v>678</v>
      </c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>
        <f>BD1861</f>
        <v>0</v>
      </c>
      <c r="BE1860" s="17">
        <f>BE1861</f>
        <v>0</v>
      </c>
      <c r="BF1860" s="17">
        <f>BF1861</f>
        <v>0</v>
      </c>
      <c r="BG1860" s="17">
        <f>BG1861</f>
        <v>0</v>
      </c>
      <c r="BH1860" s="17">
        <f>BH1861</f>
        <v>35550.589</v>
      </c>
      <c r="BI1860" s="17">
        <f>BI1861</f>
        <v>0</v>
      </c>
      <c r="BJ1860" s="17">
        <f>BJ1861</f>
        <v>0</v>
      </c>
      <c r="BK1860" s="17">
        <f>BK1861</f>
        <v>0</v>
      </c>
      <c r="BL1860" s="17">
        <f>BL1861</f>
        <v>0</v>
      </c>
      <c r="BM1860" s="17">
        <f>BM1861</f>
        <v>0</v>
      </c>
      <c r="BN1860" s="17">
        <f>BN1861</f>
        <v>0</v>
      </c>
      <c r="BO1860" s="17">
        <f t="shared" si="6858"/>
        <v>0</v>
      </c>
      <c r="BP1860" s="17">
        <f t="shared" si="6859"/>
        <v>35550.589</v>
      </c>
      <c r="BQ1860" s="17">
        <f t="shared" si="6860"/>
        <v>0</v>
      </c>
      <c r="BR1860" s="17">
        <f>BR1861</f>
        <v>0</v>
      </c>
      <c r="BS1860" s="35"/>
      <c r="BT1860" s="35"/>
      <c r="BU1860" s="1"/>
      <c r="BV1860" s="1"/>
      <c r="BW1860" s="1"/>
      <c r="BX1860" s="1"/>
      <c r="BY1860" s="1"/>
      <c r="BZ1860" s="1"/>
      <c r="CA1860" s="1"/>
      <c r="CB1860" s="1"/>
    </row>
    <row r="1861" s="1" customFormat="1">
      <c r="A1861" s="33" t="s">
        <v>590</v>
      </c>
      <c r="B1861" s="33" t="s">
        <v>70</v>
      </c>
      <c r="C1861" s="33" t="s">
        <v>334</v>
      </c>
      <c r="D1861" s="33" t="s">
        <v>677</v>
      </c>
      <c r="E1861" s="33" t="s">
        <v>92</v>
      </c>
      <c r="F1861" s="34" t="s">
        <v>93</v>
      </c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>
        <v>35550.589</v>
      </c>
      <c r="BI1861" s="17"/>
      <c r="BJ1861" s="17"/>
      <c r="BK1861" s="17"/>
      <c r="BL1861" s="17"/>
      <c r="BM1861" s="17"/>
      <c r="BN1861" s="17"/>
      <c r="BO1861" s="17">
        <f t="shared" si="6858"/>
        <v>0</v>
      </c>
      <c r="BP1861" s="17">
        <f t="shared" si="6859"/>
        <v>35550.589</v>
      </c>
      <c r="BQ1861" s="17">
        <f t="shared" si="6860"/>
        <v>0</v>
      </c>
      <c r="BR1861" s="17"/>
      <c r="BS1861" s="35"/>
      <c r="BT1861" s="35"/>
      <c r="BU1861" s="1"/>
      <c r="BV1861" s="1"/>
      <c r="BW1861" s="1"/>
      <c r="BX1861" s="1"/>
      <c r="BY1861" s="1"/>
      <c r="BZ1861" s="1"/>
      <c r="CA1861" s="1"/>
      <c r="CB1861" s="1"/>
    </row>
    <row r="1862" s="1" customFormat="1">
      <c r="A1862" s="33" t="s">
        <v>590</v>
      </c>
      <c r="B1862" s="33" t="s">
        <v>70</v>
      </c>
      <c r="C1862" s="33" t="s">
        <v>334</v>
      </c>
      <c r="D1862" s="33" t="s">
        <v>679</v>
      </c>
      <c r="E1862" s="38"/>
      <c r="F1862" s="34" t="s">
        <v>680</v>
      </c>
      <c r="G1862" s="17">
        <f>G1863</f>
        <v>43764.300000000003</v>
      </c>
      <c r="H1862" s="17">
        <f>H1863</f>
        <v>0</v>
      </c>
      <c r="I1862" s="17">
        <f>I1863</f>
        <v>0</v>
      </c>
      <c r="J1862" s="17">
        <f>J1863</f>
        <v>0</v>
      </c>
      <c r="K1862" s="17">
        <f>K1863</f>
        <v>0</v>
      </c>
      <c r="L1862" s="17">
        <f>L1863</f>
        <v>0</v>
      </c>
      <c r="M1862" s="17">
        <f t="shared" si="6765"/>
        <v>43764.300000000003</v>
      </c>
      <c r="N1862" s="17">
        <f t="shared" si="6766"/>
        <v>0</v>
      </c>
      <c r="O1862" s="17">
        <f t="shared" si="6767"/>
        <v>0</v>
      </c>
      <c r="P1862" s="17">
        <f>P1863</f>
        <v>0</v>
      </c>
      <c r="Q1862" s="17">
        <f>Q1863</f>
        <v>0</v>
      </c>
      <c r="R1862" s="17">
        <f>R1863</f>
        <v>0</v>
      </c>
      <c r="S1862" s="17">
        <f>S1863</f>
        <v>0</v>
      </c>
      <c r="T1862" s="17">
        <f>T1863</f>
        <v>0</v>
      </c>
      <c r="U1862" s="17">
        <f>U1863</f>
        <v>0</v>
      </c>
      <c r="V1862" s="17">
        <f>V1863</f>
        <v>0</v>
      </c>
      <c r="W1862" s="17">
        <f>W1863</f>
        <v>0</v>
      </c>
      <c r="X1862" s="17">
        <f>X1863</f>
        <v>0</v>
      </c>
      <c r="Y1862" s="17">
        <f t="shared" ref="Y1862:Y1925" si="6867">M1862+P1862+Q1862+R1862+S1862</f>
        <v>43764.300000000003</v>
      </c>
      <c r="Z1862" s="17">
        <f t="shared" ref="Z1862:Z1925" si="6868">N1862+T1862+U1862</f>
        <v>0</v>
      </c>
      <c r="AA1862" s="17">
        <f t="shared" ref="AA1862:AA1925" si="6869">O1862+V1862+X1862+W1862</f>
        <v>0</v>
      </c>
      <c r="AB1862" s="17">
        <f>AB1863</f>
        <v>0</v>
      </c>
      <c r="AC1862" s="17">
        <f>AC1863</f>
        <v>0</v>
      </c>
      <c r="AD1862" s="17">
        <f>AD1863</f>
        <v>0</v>
      </c>
      <c r="AE1862" s="17">
        <f t="shared" ref="AE1862:AE1925" si="6870">Y1862+AB1862</f>
        <v>43764.300000000003</v>
      </c>
      <c r="AF1862" s="17">
        <f t="shared" ref="AF1862:AF1925" si="6871">Z1862+AC1862</f>
        <v>0</v>
      </c>
      <c r="AG1862" s="17">
        <f t="shared" ref="AG1862:AG1925" si="6872">AA1862+AD1862</f>
        <v>0</v>
      </c>
      <c r="AH1862" s="17">
        <f>AH1863</f>
        <v>0</v>
      </c>
      <c r="AI1862" s="17">
        <f>AI1863</f>
        <v>0</v>
      </c>
      <c r="AJ1862" s="17">
        <f>AJ1863</f>
        <v>0</v>
      </c>
      <c r="AK1862" s="17">
        <f>AK1863</f>
        <v>0</v>
      </c>
      <c r="AL1862" s="17">
        <f>AL1863</f>
        <v>0</v>
      </c>
      <c r="AM1862" s="17">
        <f>AM1863</f>
        <v>0</v>
      </c>
      <c r="AN1862" s="17">
        <f>AN1863</f>
        <v>0</v>
      </c>
      <c r="AO1862" s="17">
        <f>AO1863</f>
        <v>0</v>
      </c>
      <c r="AP1862" s="17">
        <f>AP1863</f>
        <v>0</v>
      </c>
      <c r="AQ1862" s="17">
        <f>AQ1863</f>
        <v>0</v>
      </c>
      <c r="AR1862" s="17">
        <f>AR1863</f>
        <v>0</v>
      </c>
      <c r="AS1862" s="17">
        <f>AS1863</f>
        <v>0</v>
      </c>
      <c r="AT1862" s="17">
        <f>AT1863</f>
        <v>0</v>
      </c>
      <c r="AU1862" s="17">
        <f>AU1863</f>
        <v>0</v>
      </c>
      <c r="AV1862" s="17">
        <f>AV1863</f>
        <v>0</v>
      </c>
      <c r="AW1862" s="17">
        <f t="shared" si="6861"/>
        <v>43764.300000000003</v>
      </c>
      <c r="AX1862" s="17">
        <f t="shared" si="6862"/>
        <v>0</v>
      </c>
      <c r="AY1862" s="17">
        <f t="shared" si="6863"/>
        <v>0</v>
      </c>
      <c r="AZ1862" s="17">
        <f>AZ1863</f>
        <v>0</v>
      </c>
      <c r="BA1862" s="17">
        <f t="shared" si="6864"/>
        <v>43764.300000000003</v>
      </c>
      <c r="BB1862" s="17">
        <f t="shared" si="6865"/>
        <v>0</v>
      </c>
      <c r="BC1862" s="17">
        <f t="shared" si="6866"/>
        <v>0</v>
      </c>
      <c r="BD1862" s="17">
        <f>BD1863</f>
        <v>0</v>
      </c>
      <c r="BE1862" s="17">
        <f>BE1863</f>
        <v>0</v>
      </c>
      <c r="BF1862" s="17">
        <f>BF1863</f>
        <v>-43764.300000000003</v>
      </c>
      <c r="BG1862" s="17">
        <f>BG1863</f>
        <v>0</v>
      </c>
      <c r="BH1862" s="17">
        <f>BH1863</f>
        <v>0</v>
      </c>
      <c r="BI1862" s="17">
        <f>BI1863</f>
        <v>0</v>
      </c>
      <c r="BJ1862" s="17">
        <f>BJ1863</f>
        <v>43764.300000000003</v>
      </c>
      <c r="BK1862" s="17">
        <f>BK1863</f>
        <v>0</v>
      </c>
      <c r="BL1862" s="17">
        <f>BL1863</f>
        <v>0</v>
      </c>
      <c r="BM1862" s="17">
        <f>BM1863</f>
        <v>0</v>
      </c>
      <c r="BN1862" s="17">
        <f>BN1863</f>
        <v>0</v>
      </c>
      <c r="BO1862" s="17">
        <f t="shared" si="6858"/>
        <v>0</v>
      </c>
      <c r="BP1862" s="17">
        <f t="shared" si="6859"/>
        <v>43764.300000000003</v>
      </c>
      <c r="BQ1862" s="17">
        <f t="shared" si="6860"/>
        <v>0</v>
      </c>
      <c r="BR1862" s="17">
        <f>BR1863</f>
        <v>0</v>
      </c>
      <c r="BS1862" s="35"/>
      <c r="BT1862" s="35"/>
      <c r="BU1862" s="1"/>
      <c r="BV1862" s="1"/>
      <c r="BW1862" s="1"/>
      <c r="BX1862" s="1"/>
      <c r="BY1862" s="1"/>
      <c r="BZ1862" s="1"/>
      <c r="CA1862" s="1"/>
      <c r="CB1862" s="1"/>
    </row>
    <row r="1863" s="1" customFormat="1" ht="30">
      <c r="A1863" s="33" t="s">
        <v>590</v>
      </c>
      <c r="B1863" s="33" t="s">
        <v>70</v>
      </c>
      <c r="C1863" s="33" t="s">
        <v>334</v>
      </c>
      <c r="D1863" s="33" t="s">
        <v>679</v>
      </c>
      <c r="E1863" s="33" t="s">
        <v>92</v>
      </c>
      <c r="F1863" s="34" t="s">
        <v>93</v>
      </c>
      <c r="G1863" s="17">
        <v>43764.300000000003</v>
      </c>
      <c r="H1863" s="17">
        <v>0</v>
      </c>
      <c r="I1863" s="17">
        <v>0</v>
      </c>
      <c r="J1863" s="17"/>
      <c r="K1863" s="17"/>
      <c r="L1863" s="17"/>
      <c r="M1863" s="17">
        <f t="shared" si="6765"/>
        <v>43764.300000000003</v>
      </c>
      <c r="N1863" s="17">
        <f t="shared" si="6766"/>
        <v>0</v>
      </c>
      <c r="O1863" s="17">
        <f t="shared" si="6767"/>
        <v>0</v>
      </c>
      <c r="P1863" s="17"/>
      <c r="Q1863" s="17"/>
      <c r="R1863" s="17"/>
      <c r="S1863" s="17"/>
      <c r="T1863" s="17"/>
      <c r="U1863" s="17"/>
      <c r="V1863" s="17"/>
      <c r="W1863" s="17"/>
      <c r="X1863" s="17"/>
      <c r="Y1863" s="17">
        <f t="shared" si="6867"/>
        <v>43764.300000000003</v>
      </c>
      <c r="Z1863" s="17">
        <f t="shared" si="6868"/>
        <v>0</v>
      </c>
      <c r="AA1863" s="17">
        <f t="shared" si="6869"/>
        <v>0</v>
      </c>
      <c r="AB1863" s="17"/>
      <c r="AC1863" s="17"/>
      <c r="AD1863" s="17"/>
      <c r="AE1863" s="17">
        <f t="shared" si="6870"/>
        <v>43764.300000000003</v>
      </c>
      <c r="AF1863" s="17">
        <f t="shared" si="6871"/>
        <v>0</v>
      </c>
      <c r="AG1863" s="17">
        <f t="shared" si="6872"/>
        <v>0</v>
      </c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>
        <f t="shared" si="6861"/>
        <v>43764.300000000003</v>
      </c>
      <c r="AX1863" s="17">
        <f t="shared" si="6862"/>
        <v>0</v>
      </c>
      <c r="AY1863" s="17">
        <f t="shared" si="6863"/>
        <v>0</v>
      </c>
      <c r="AZ1863" s="17"/>
      <c r="BA1863" s="17">
        <f t="shared" si="6864"/>
        <v>43764.300000000003</v>
      </c>
      <c r="BB1863" s="17">
        <f t="shared" si="6865"/>
        <v>0</v>
      </c>
      <c r="BC1863" s="17">
        <f t="shared" si="6866"/>
        <v>0</v>
      </c>
      <c r="BD1863" s="17"/>
      <c r="BE1863" s="17"/>
      <c r="BF1863" s="17">
        <v>-43764.300000000003</v>
      </c>
      <c r="BG1863" s="17"/>
      <c r="BH1863" s="17"/>
      <c r="BI1863" s="17"/>
      <c r="BJ1863" s="17">
        <v>43764.300000000003</v>
      </c>
      <c r="BK1863" s="17"/>
      <c r="BL1863" s="17"/>
      <c r="BM1863" s="17"/>
      <c r="BN1863" s="17"/>
      <c r="BO1863" s="17">
        <f t="shared" si="6858"/>
        <v>0</v>
      </c>
      <c r="BP1863" s="17">
        <f t="shared" si="6859"/>
        <v>43764.300000000003</v>
      </c>
      <c r="BQ1863" s="17">
        <f t="shared" si="6860"/>
        <v>0</v>
      </c>
      <c r="BR1863" s="17"/>
      <c r="BS1863" s="35"/>
      <c r="BT1863" s="35"/>
      <c r="BU1863" s="1"/>
      <c r="BV1863" s="1"/>
      <c r="BW1863" s="1"/>
      <c r="BX1863" s="1"/>
      <c r="BY1863" s="1"/>
      <c r="BZ1863" s="1"/>
      <c r="CA1863" s="1"/>
      <c r="CB1863" s="1"/>
    </row>
    <row r="1864" s="1" customFormat="1" ht="30">
      <c r="A1864" s="33" t="s">
        <v>590</v>
      </c>
      <c r="B1864" s="33" t="s">
        <v>70</v>
      </c>
      <c r="C1864" s="33" t="s">
        <v>334</v>
      </c>
      <c r="D1864" s="33" t="s">
        <v>681</v>
      </c>
      <c r="E1864" s="38"/>
      <c r="F1864" s="34" t="s">
        <v>682</v>
      </c>
      <c r="G1864" s="17">
        <f>G1865</f>
        <v>80000</v>
      </c>
      <c r="H1864" s="17">
        <f>H1865</f>
        <v>100530.10000000001</v>
      </c>
      <c r="I1864" s="17">
        <f>I1865</f>
        <v>118578.5</v>
      </c>
      <c r="J1864" s="17">
        <f>J1865</f>
        <v>0</v>
      </c>
      <c r="K1864" s="17">
        <f>K1865</f>
        <v>0</v>
      </c>
      <c r="L1864" s="17">
        <f>L1865</f>
        <v>0</v>
      </c>
      <c r="M1864" s="17">
        <f t="shared" si="6765"/>
        <v>80000</v>
      </c>
      <c r="N1864" s="17">
        <f t="shared" si="6766"/>
        <v>100530.10000000001</v>
      </c>
      <c r="O1864" s="17">
        <f t="shared" si="6767"/>
        <v>118578.5</v>
      </c>
      <c r="P1864" s="17">
        <f>P1865</f>
        <v>0</v>
      </c>
      <c r="Q1864" s="17">
        <f>Q1865</f>
        <v>0</v>
      </c>
      <c r="R1864" s="17">
        <f>R1865</f>
        <v>0</v>
      </c>
      <c r="S1864" s="17">
        <f>S1865</f>
        <v>0</v>
      </c>
      <c r="T1864" s="17">
        <f>T1865</f>
        <v>0</v>
      </c>
      <c r="U1864" s="17">
        <f>U1865</f>
        <v>0</v>
      </c>
      <c r="V1864" s="17">
        <f>V1865</f>
        <v>0</v>
      </c>
      <c r="W1864" s="17">
        <f>W1865</f>
        <v>0</v>
      </c>
      <c r="X1864" s="17">
        <f>X1865</f>
        <v>0</v>
      </c>
      <c r="Y1864" s="17">
        <f t="shared" si="6867"/>
        <v>80000</v>
      </c>
      <c r="Z1864" s="17">
        <f t="shared" si="6868"/>
        <v>100530.10000000001</v>
      </c>
      <c r="AA1864" s="17">
        <f t="shared" si="6869"/>
        <v>118578.5</v>
      </c>
      <c r="AB1864" s="17">
        <f>AB1865</f>
        <v>0</v>
      </c>
      <c r="AC1864" s="17">
        <f>AC1865</f>
        <v>0</v>
      </c>
      <c r="AD1864" s="17">
        <f>AD1865</f>
        <v>0</v>
      </c>
      <c r="AE1864" s="17">
        <f t="shared" si="6870"/>
        <v>80000</v>
      </c>
      <c r="AF1864" s="17">
        <f t="shared" si="6871"/>
        <v>100530.10000000001</v>
      </c>
      <c r="AG1864" s="17">
        <f t="shared" si="6872"/>
        <v>118578.5</v>
      </c>
      <c r="AH1864" s="17">
        <f>AH1865</f>
        <v>0</v>
      </c>
      <c r="AI1864" s="17">
        <f>AI1865</f>
        <v>0</v>
      </c>
      <c r="AJ1864" s="17">
        <f>AJ1865</f>
        <v>0</v>
      </c>
      <c r="AK1864" s="17">
        <f>AK1865</f>
        <v>0</v>
      </c>
      <c r="AL1864" s="17">
        <f>AL1865</f>
        <v>0</v>
      </c>
      <c r="AM1864" s="17">
        <f>AM1865</f>
        <v>0</v>
      </c>
      <c r="AN1864" s="17">
        <f>AN1865</f>
        <v>0</v>
      </c>
      <c r="AO1864" s="17">
        <f>AO1865</f>
        <v>0</v>
      </c>
      <c r="AP1864" s="17">
        <f>AP1865</f>
        <v>0</v>
      </c>
      <c r="AQ1864" s="17">
        <f>AQ1865</f>
        <v>0</v>
      </c>
      <c r="AR1864" s="17">
        <f>AR1865</f>
        <v>0</v>
      </c>
      <c r="AS1864" s="17">
        <f>AS1865</f>
        <v>0</v>
      </c>
      <c r="AT1864" s="17">
        <f>AT1865</f>
        <v>0</v>
      </c>
      <c r="AU1864" s="17">
        <f>AU1865</f>
        <v>0</v>
      </c>
      <c r="AV1864" s="17">
        <f>AV1865</f>
        <v>0</v>
      </c>
      <c r="AW1864" s="17">
        <f t="shared" si="6861"/>
        <v>80000</v>
      </c>
      <c r="AX1864" s="17">
        <f t="shared" si="6862"/>
        <v>100530.10000000001</v>
      </c>
      <c r="AY1864" s="17">
        <f t="shared" si="6863"/>
        <v>118578.5</v>
      </c>
      <c r="AZ1864" s="17">
        <f>AZ1865</f>
        <v>0</v>
      </c>
      <c r="BA1864" s="17">
        <f t="shared" si="6864"/>
        <v>80000</v>
      </c>
      <c r="BB1864" s="17">
        <f t="shared" si="6865"/>
        <v>100530.10000000001</v>
      </c>
      <c r="BC1864" s="17">
        <f t="shared" si="6866"/>
        <v>118578.5</v>
      </c>
      <c r="BD1864" s="17">
        <f>BD1865</f>
        <v>0</v>
      </c>
      <c r="BE1864" s="17">
        <f>BE1865</f>
        <v>0</v>
      </c>
      <c r="BF1864" s="17">
        <f>BF1865</f>
        <v>-72000</v>
      </c>
      <c r="BG1864" s="17">
        <f>BG1865</f>
        <v>0</v>
      </c>
      <c r="BH1864" s="17">
        <f>BH1865</f>
        <v>0</v>
      </c>
      <c r="BI1864" s="17">
        <f>BI1865</f>
        <v>0</v>
      </c>
      <c r="BJ1864" s="17">
        <f>BJ1865</f>
        <v>0</v>
      </c>
      <c r="BK1864" s="17">
        <f>BK1865</f>
        <v>0</v>
      </c>
      <c r="BL1864" s="17">
        <f>BL1865</f>
        <v>0</v>
      </c>
      <c r="BM1864" s="17">
        <f>BM1865</f>
        <v>0</v>
      </c>
      <c r="BN1864" s="17">
        <f>BN1865</f>
        <v>72000</v>
      </c>
      <c r="BO1864" s="17">
        <f t="shared" si="6858"/>
        <v>8000</v>
      </c>
      <c r="BP1864" s="17">
        <f t="shared" si="6859"/>
        <v>100530.10000000001</v>
      </c>
      <c r="BQ1864" s="17">
        <f t="shared" si="6860"/>
        <v>190578.5</v>
      </c>
      <c r="BR1864" s="17">
        <f>BR1865</f>
        <v>0</v>
      </c>
      <c r="BS1864" s="35"/>
      <c r="BT1864" s="35"/>
      <c r="BU1864" s="1"/>
      <c r="BV1864" s="1"/>
      <c r="BW1864" s="1"/>
      <c r="BX1864" s="1"/>
      <c r="BY1864" s="1"/>
      <c r="BZ1864" s="1"/>
      <c r="CA1864" s="1"/>
      <c r="CB1864" s="1"/>
    </row>
    <row r="1865" s="1" customFormat="1" ht="30">
      <c r="A1865" s="33" t="s">
        <v>590</v>
      </c>
      <c r="B1865" s="33" t="s">
        <v>70</v>
      </c>
      <c r="C1865" s="33" t="s">
        <v>334</v>
      </c>
      <c r="D1865" s="33" t="s">
        <v>681</v>
      </c>
      <c r="E1865" s="33" t="s">
        <v>92</v>
      </c>
      <c r="F1865" s="34" t="s">
        <v>93</v>
      </c>
      <c r="G1865" s="17">
        <v>80000</v>
      </c>
      <c r="H1865" s="17">
        <v>100530.10000000001</v>
      </c>
      <c r="I1865" s="17">
        <v>118578.5</v>
      </c>
      <c r="J1865" s="17"/>
      <c r="K1865" s="17"/>
      <c r="L1865" s="17"/>
      <c r="M1865" s="17">
        <f t="shared" si="6765"/>
        <v>80000</v>
      </c>
      <c r="N1865" s="17">
        <f t="shared" si="6766"/>
        <v>100530.10000000001</v>
      </c>
      <c r="O1865" s="17">
        <f t="shared" si="6767"/>
        <v>118578.5</v>
      </c>
      <c r="P1865" s="17"/>
      <c r="Q1865" s="17"/>
      <c r="R1865" s="17"/>
      <c r="S1865" s="17"/>
      <c r="T1865" s="17"/>
      <c r="U1865" s="17"/>
      <c r="V1865" s="17"/>
      <c r="W1865" s="17"/>
      <c r="X1865" s="17"/>
      <c r="Y1865" s="17">
        <f t="shared" si="6867"/>
        <v>80000</v>
      </c>
      <c r="Z1865" s="17">
        <f t="shared" si="6868"/>
        <v>100530.10000000001</v>
      </c>
      <c r="AA1865" s="17">
        <f t="shared" si="6869"/>
        <v>118578.5</v>
      </c>
      <c r="AB1865" s="17"/>
      <c r="AC1865" s="17"/>
      <c r="AD1865" s="17"/>
      <c r="AE1865" s="17">
        <f t="shared" si="6870"/>
        <v>80000</v>
      </c>
      <c r="AF1865" s="17">
        <f t="shared" si="6871"/>
        <v>100530.10000000001</v>
      </c>
      <c r="AG1865" s="17">
        <f t="shared" si="6872"/>
        <v>118578.5</v>
      </c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>
        <f t="shared" si="6861"/>
        <v>80000</v>
      </c>
      <c r="AX1865" s="17">
        <f t="shared" si="6862"/>
        <v>100530.10000000001</v>
      </c>
      <c r="AY1865" s="17">
        <f t="shared" si="6863"/>
        <v>118578.5</v>
      </c>
      <c r="AZ1865" s="17"/>
      <c r="BA1865" s="17">
        <f t="shared" si="6864"/>
        <v>80000</v>
      </c>
      <c r="BB1865" s="17">
        <f t="shared" si="6865"/>
        <v>100530.10000000001</v>
      </c>
      <c r="BC1865" s="17">
        <f t="shared" si="6866"/>
        <v>118578.5</v>
      </c>
      <c r="BD1865" s="17"/>
      <c r="BE1865" s="17"/>
      <c r="BF1865" s="17">
        <v>-72000</v>
      </c>
      <c r="BG1865" s="17"/>
      <c r="BH1865" s="17"/>
      <c r="BI1865" s="17"/>
      <c r="BJ1865" s="17"/>
      <c r="BK1865" s="17"/>
      <c r="BL1865" s="17"/>
      <c r="BM1865" s="17"/>
      <c r="BN1865" s="17">
        <v>72000</v>
      </c>
      <c r="BO1865" s="17">
        <f t="shared" si="6858"/>
        <v>8000</v>
      </c>
      <c r="BP1865" s="17">
        <f t="shared" si="6859"/>
        <v>100530.10000000001</v>
      </c>
      <c r="BQ1865" s="17">
        <f t="shared" si="6860"/>
        <v>190578.5</v>
      </c>
      <c r="BR1865" s="17"/>
      <c r="BS1865" s="35"/>
      <c r="BT1865" s="35"/>
      <c r="BU1865" s="1"/>
      <c r="BV1865" s="1"/>
      <c r="BW1865" s="1"/>
      <c r="BX1865" s="1"/>
      <c r="BY1865" s="1"/>
      <c r="BZ1865" s="1"/>
      <c r="CA1865" s="1"/>
      <c r="CB1865" s="1"/>
    </row>
    <row r="1866" s="28" customFormat="1" ht="15">
      <c r="A1866" s="29" t="s">
        <v>590</v>
      </c>
      <c r="B1866" s="29" t="s">
        <v>70</v>
      </c>
      <c r="C1866" s="29" t="s">
        <v>72</v>
      </c>
      <c r="D1866" s="29"/>
      <c r="E1866" s="37"/>
      <c r="F1866" s="30" t="s">
        <v>73</v>
      </c>
      <c r="G1866" s="31">
        <f t="shared" ref="G1866:G1914" si="6873">G1867</f>
        <v>144656.60000000001</v>
      </c>
      <c r="H1866" s="31">
        <f t="shared" ref="H1866:H1914" si="6874">H1867</f>
        <v>0</v>
      </c>
      <c r="I1866" s="31">
        <f t="shared" ref="I1866:I1873" si="6875">I1867</f>
        <v>0</v>
      </c>
      <c r="J1866" s="31">
        <f t="shared" ref="J1866:J1873" si="6876">J1867</f>
        <v>0</v>
      </c>
      <c r="K1866" s="31">
        <f t="shared" ref="K1866:K1873" si="6877">K1867</f>
        <v>0</v>
      </c>
      <c r="L1866" s="31">
        <f t="shared" ref="L1866:L1873" si="6878">L1867</f>
        <v>0</v>
      </c>
      <c r="M1866" s="31">
        <f t="shared" si="6765"/>
        <v>144656.60000000001</v>
      </c>
      <c r="N1866" s="31">
        <f t="shared" si="6766"/>
        <v>0</v>
      </c>
      <c r="O1866" s="31">
        <f t="shared" si="6767"/>
        <v>0</v>
      </c>
      <c r="P1866" s="31">
        <f t="shared" ref="P1866:P1873" si="6879">P1867</f>
        <v>0</v>
      </c>
      <c r="Q1866" s="31">
        <f t="shared" ref="Q1866:Q1873" si="6880">Q1867</f>
        <v>0</v>
      </c>
      <c r="R1866" s="31">
        <f t="shared" ref="R1866:R1873" si="6881">R1867</f>
        <v>0</v>
      </c>
      <c r="S1866" s="31">
        <f t="shared" ref="S1866:S1873" si="6882">S1867</f>
        <v>217.61232999999999</v>
      </c>
      <c r="T1866" s="31">
        <f t="shared" ref="T1866:T1873" si="6883">T1867</f>
        <v>0</v>
      </c>
      <c r="U1866" s="31">
        <f t="shared" ref="U1866:U1873" si="6884">U1867</f>
        <v>0</v>
      </c>
      <c r="V1866" s="31">
        <f t="shared" ref="V1866:V1873" si="6885">V1867</f>
        <v>0</v>
      </c>
      <c r="W1866" s="31">
        <f t="shared" ref="W1866:W1870" si="6886">W1867</f>
        <v>0</v>
      </c>
      <c r="X1866" s="31">
        <f t="shared" ref="X1866:X1870" si="6887">X1867</f>
        <v>0</v>
      </c>
      <c r="Y1866" s="31">
        <f t="shared" si="6867"/>
        <v>144874.21233000001</v>
      </c>
      <c r="Z1866" s="31">
        <f t="shared" si="6868"/>
        <v>0</v>
      </c>
      <c r="AA1866" s="31">
        <f t="shared" si="6869"/>
        <v>0</v>
      </c>
      <c r="AB1866" s="31">
        <f t="shared" ref="AB1866:AB1870" si="6888">AB1867</f>
        <v>0</v>
      </c>
      <c r="AC1866" s="31">
        <f t="shared" ref="AC1866:AC1870" si="6889">AC1867</f>
        <v>0</v>
      </c>
      <c r="AD1866" s="31">
        <f t="shared" ref="AD1866:AD1870" si="6890">AD1867</f>
        <v>0</v>
      </c>
      <c r="AE1866" s="31">
        <f t="shared" si="6870"/>
        <v>144874.21233000001</v>
      </c>
      <c r="AF1866" s="31">
        <f t="shared" si="6871"/>
        <v>0</v>
      </c>
      <c r="AG1866" s="31">
        <f t="shared" si="6872"/>
        <v>0</v>
      </c>
      <c r="AH1866" s="31">
        <f t="shared" ref="AH1866:AH1870" si="6891">AH1867</f>
        <v>0</v>
      </c>
      <c r="AI1866" s="31">
        <f t="shared" ref="AI1866:AI1870" si="6892">AI1867</f>
        <v>0</v>
      </c>
      <c r="AJ1866" s="31">
        <f t="shared" ref="AJ1866:AJ1870" si="6893">AJ1867</f>
        <v>-144874.212</v>
      </c>
      <c r="AK1866" s="31">
        <f t="shared" ref="AK1866:AK1870" si="6894">AK1867</f>
        <v>0</v>
      </c>
      <c r="AL1866" s="31">
        <f t="shared" ref="AL1866:AL1870" si="6895">AL1867</f>
        <v>0</v>
      </c>
      <c r="AM1866" s="31">
        <f t="shared" ref="AM1866:AM1870" si="6896">AM1867</f>
        <v>0</v>
      </c>
      <c r="AN1866" s="31">
        <f t="shared" ref="AN1866:AN1870" si="6897">AN1867</f>
        <v>0</v>
      </c>
      <c r="AO1866" s="31">
        <f t="shared" ref="AO1866:AO1870" si="6898">AO1867</f>
        <v>144874.212</v>
      </c>
      <c r="AP1866" s="31">
        <f t="shared" ref="AP1866:AP1870" si="6899">AP1867</f>
        <v>0</v>
      </c>
      <c r="AQ1866" s="31">
        <f t="shared" ref="AQ1866:AQ1870" si="6900">AQ1867</f>
        <v>0</v>
      </c>
      <c r="AR1866" s="31">
        <f t="shared" ref="AR1866:AR1870" si="6901">AR1867</f>
        <v>0</v>
      </c>
      <c r="AS1866" s="31">
        <f t="shared" ref="AS1866:AS1870" si="6902">AS1867</f>
        <v>0</v>
      </c>
      <c r="AT1866" s="31">
        <f t="shared" ref="AT1866:AT1870" si="6903">AT1867</f>
        <v>0</v>
      </c>
      <c r="AU1866" s="31">
        <f t="shared" ref="AU1866:AU1870" si="6904">AU1867</f>
        <v>0</v>
      </c>
      <c r="AV1866" s="31">
        <f t="shared" ref="AV1866:AV1870" si="6905">AV1867</f>
        <v>0</v>
      </c>
      <c r="AW1866" s="31">
        <f t="shared" si="6861"/>
        <v>0.00033000000985339284</v>
      </c>
      <c r="AX1866" s="31">
        <f t="shared" si="6862"/>
        <v>144874.212</v>
      </c>
      <c r="AY1866" s="31">
        <f t="shared" si="6863"/>
        <v>0</v>
      </c>
      <c r="AZ1866" s="31">
        <f t="shared" ref="AZ1866:AZ1870" si="6906">AZ1867</f>
        <v>0</v>
      </c>
      <c r="BA1866" s="31">
        <f t="shared" si="6864"/>
        <v>0.00033000000985339284</v>
      </c>
      <c r="BB1866" s="31">
        <f t="shared" si="6865"/>
        <v>144874.212</v>
      </c>
      <c r="BC1866" s="31">
        <f t="shared" si="6866"/>
        <v>0</v>
      </c>
      <c r="BD1866" s="31">
        <f t="shared" ref="BD1866:BD1870" si="6907">BD1867</f>
        <v>0</v>
      </c>
      <c r="BE1866" s="31">
        <f t="shared" ref="BE1866:BE1870" si="6908">BE1867</f>
        <v>0</v>
      </c>
      <c r="BF1866" s="31">
        <f t="shared" ref="BF1866:BF1870" si="6909">BF1867</f>
        <v>0</v>
      </c>
      <c r="BG1866" s="31">
        <f t="shared" ref="BG1866:BG1870" si="6910">BG1867</f>
        <v>0</v>
      </c>
      <c r="BH1866" s="31">
        <f t="shared" ref="BH1866:BH1870" si="6911">BH1867</f>
        <v>0</v>
      </c>
      <c r="BI1866" s="31">
        <f t="shared" ref="BI1866:BI1870" si="6912">BI1867</f>
        <v>0</v>
      </c>
      <c r="BJ1866" s="31">
        <f t="shared" ref="BJ1866:BJ1870" si="6913">BJ1867</f>
        <v>0</v>
      </c>
      <c r="BK1866" s="31">
        <f t="shared" ref="BK1866:BK1870" si="6914">BK1867</f>
        <v>0</v>
      </c>
      <c r="BL1866" s="31">
        <f t="shared" ref="BL1866:BL1870" si="6915">BL1867</f>
        <v>0</v>
      </c>
      <c r="BM1866" s="31">
        <f t="shared" ref="BM1866:BM1870" si="6916">BM1867</f>
        <v>0</v>
      </c>
      <c r="BN1866" s="31">
        <f t="shared" ref="BN1866:BN1870" si="6917">BN1867</f>
        <v>0</v>
      </c>
      <c r="BO1866" s="31">
        <f t="shared" si="6858"/>
        <v>0.00033000000985339284</v>
      </c>
      <c r="BP1866" s="31">
        <f t="shared" si="6859"/>
        <v>144874.212</v>
      </c>
      <c r="BQ1866" s="31">
        <f t="shared" si="6860"/>
        <v>0</v>
      </c>
      <c r="BR1866" s="31">
        <f t="shared" ref="BR1866:BR1870" si="6918">BR1867</f>
        <v>0</v>
      </c>
      <c r="BS1866" s="32"/>
      <c r="BT1866" s="32"/>
      <c r="BU1866" s="28"/>
      <c r="BV1866" s="28"/>
      <c r="BW1866" s="28"/>
      <c r="BX1866" s="28"/>
      <c r="BY1866" s="28"/>
      <c r="BZ1866" s="28"/>
      <c r="CA1866" s="28"/>
      <c r="CB1866" s="28"/>
    </row>
    <row r="1867" s="1" customFormat="1" ht="30">
      <c r="A1867" s="33" t="s">
        <v>590</v>
      </c>
      <c r="B1867" s="33" t="s">
        <v>70</v>
      </c>
      <c r="C1867" s="33" t="s">
        <v>72</v>
      </c>
      <c r="D1867" s="33" t="s">
        <v>166</v>
      </c>
      <c r="E1867" s="38"/>
      <c r="F1867" s="34" t="s">
        <v>167</v>
      </c>
      <c r="G1867" s="17">
        <f t="shared" si="6873"/>
        <v>144656.60000000001</v>
      </c>
      <c r="H1867" s="17">
        <f t="shared" si="6874"/>
        <v>0</v>
      </c>
      <c r="I1867" s="17">
        <f t="shared" si="6875"/>
        <v>0</v>
      </c>
      <c r="J1867" s="17">
        <f t="shared" si="6876"/>
        <v>0</v>
      </c>
      <c r="K1867" s="17">
        <f t="shared" si="6877"/>
        <v>0</v>
      </c>
      <c r="L1867" s="17">
        <f t="shared" si="6878"/>
        <v>0</v>
      </c>
      <c r="M1867" s="17">
        <f t="shared" si="6765"/>
        <v>144656.60000000001</v>
      </c>
      <c r="N1867" s="17">
        <f t="shared" si="6766"/>
        <v>0</v>
      </c>
      <c r="O1867" s="17">
        <f t="shared" si="6767"/>
        <v>0</v>
      </c>
      <c r="P1867" s="17">
        <f t="shared" si="6879"/>
        <v>0</v>
      </c>
      <c r="Q1867" s="17">
        <f t="shared" si="6880"/>
        <v>0</v>
      </c>
      <c r="R1867" s="17">
        <f t="shared" si="6881"/>
        <v>0</v>
      </c>
      <c r="S1867" s="17">
        <f t="shared" si="6882"/>
        <v>217.61232999999999</v>
      </c>
      <c r="T1867" s="17">
        <f t="shared" si="6883"/>
        <v>0</v>
      </c>
      <c r="U1867" s="17">
        <f t="shared" si="6884"/>
        <v>0</v>
      </c>
      <c r="V1867" s="17">
        <f t="shared" si="6885"/>
        <v>0</v>
      </c>
      <c r="W1867" s="17">
        <f t="shared" si="6886"/>
        <v>0</v>
      </c>
      <c r="X1867" s="17">
        <f t="shared" si="6887"/>
        <v>0</v>
      </c>
      <c r="Y1867" s="17">
        <f t="shared" si="6867"/>
        <v>144874.21233000001</v>
      </c>
      <c r="Z1867" s="17">
        <f t="shared" si="6868"/>
        <v>0</v>
      </c>
      <c r="AA1867" s="17">
        <f t="shared" si="6869"/>
        <v>0</v>
      </c>
      <c r="AB1867" s="17">
        <f t="shared" si="6888"/>
        <v>0</v>
      </c>
      <c r="AC1867" s="17">
        <f t="shared" si="6889"/>
        <v>0</v>
      </c>
      <c r="AD1867" s="17">
        <f t="shared" si="6890"/>
        <v>0</v>
      </c>
      <c r="AE1867" s="17">
        <f t="shared" si="6870"/>
        <v>144874.21233000001</v>
      </c>
      <c r="AF1867" s="17">
        <f t="shared" si="6871"/>
        <v>0</v>
      </c>
      <c r="AG1867" s="17">
        <f t="shared" si="6872"/>
        <v>0</v>
      </c>
      <c r="AH1867" s="17">
        <f t="shared" si="6891"/>
        <v>0</v>
      </c>
      <c r="AI1867" s="17">
        <f t="shared" si="6892"/>
        <v>0</v>
      </c>
      <c r="AJ1867" s="17">
        <f t="shared" si="6893"/>
        <v>-144874.212</v>
      </c>
      <c r="AK1867" s="17">
        <f t="shared" si="6894"/>
        <v>0</v>
      </c>
      <c r="AL1867" s="17">
        <f t="shared" si="6895"/>
        <v>0</v>
      </c>
      <c r="AM1867" s="17">
        <f t="shared" si="6896"/>
        <v>0</v>
      </c>
      <c r="AN1867" s="17">
        <f t="shared" si="6897"/>
        <v>0</v>
      </c>
      <c r="AO1867" s="17">
        <f t="shared" si="6898"/>
        <v>144874.212</v>
      </c>
      <c r="AP1867" s="17">
        <f t="shared" si="6899"/>
        <v>0</v>
      </c>
      <c r="AQ1867" s="17">
        <f t="shared" si="6900"/>
        <v>0</v>
      </c>
      <c r="AR1867" s="17">
        <f t="shared" si="6901"/>
        <v>0</v>
      </c>
      <c r="AS1867" s="17">
        <f t="shared" si="6902"/>
        <v>0</v>
      </c>
      <c r="AT1867" s="17">
        <f t="shared" si="6903"/>
        <v>0</v>
      </c>
      <c r="AU1867" s="17">
        <f t="shared" si="6904"/>
        <v>0</v>
      </c>
      <c r="AV1867" s="17">
        <f t="shared" si="6905"/>
        <v>0</v>
      </c>
      <c r="AW1867" s="17">
        <f t="shared" si="6861"/>
        <v>0.00033000000985339284</v>
      </c>
      <c r="AX1867" s="17">
        <f t="shared" si="6862"/>
        <v>144874.212</v>
      </c>
      <c r="AY1867" s="17">
        <f t="shared" si="6863"/>
        <v>0</v>
      </c>
      <c r="AZ1867" s="17">
        <f t="shared" si="6906"/>
        <v>0</v>
      </c>
      <c r="BA1867" s="17">
        <f t="shared" si="6864"/>
        <v>0.00033000000985339284</v>
      </c>
      <c r="BB1867" s="17">
        <f t="shared" si="6865"/>
        <v>144874.212</v>
      </c>
      <c r="BC1867" s="17">
        <f t="shared" si="6866"/>
        <v>0</v>
      </c>
      <c r="BD1867" s="17">
        <f t="shared" si="6907"/>
        <v>0</v>
      </c>
      <c r="BE1867" s="17">
        <f t="shared" si="6908"/>
        <v>0</v>
      </c>
      <c r="BF1867" s="17">
        <f t="shared" si="6909"/>
        <v>0</v>
      </c>
      <c r="BG1867" s="17">
        <f t="shared" si="6910"/>
        <v>0</v>
      </c>
      <c r="BH1867" s="17">
        <f t="shared" si="6911"/>
        <v>0</v>
      </c>
      <c r="BI1867" s="17">
        <f t="shared" si="6912"/>
        <v>0</v>
      </c>
      <c r="BJ1867" s="17">
        <f t="shared" si="6913"/>
        <v>0</v>
      </c>
      <c r="BK1867" s="17">
        <f t="shared" si="6914"/>
        <v>0</v>
      </c>
      <c r="BL1867" s="17">
        <f t="shared" si="6915"/>
        <v>0</v>
      </c>
      <c r="BM1867" s="17">
        <f t="shared" si="6916"/>
        <v>0</v>
      </c>
      <c r="BN1867" s="17">
        <f t="shared" si="6917"/>
        <v>0</v>
      </c>
      <c r="BO1867" s="17">
        <f t="shared" si="6858"/>
        <v>0.00033000000985339284</v>
      </c>
      <c r="BP1867" s="17">
        <f t="shared" si="6859"/>
        <v>144874.212</v>
      </c>
      <c r="BQ1867" s="17">
        <f t="shared" si="6860"/>
        <v>0</v>
      </c>
      <c r="BR1867" s="17">
        <f t="shared" si="6918"/>
        <v>0</v>
      </c>
      <c r="BS1867" s="35"/>
      <c r="BT1867" s="35"/>
      <c r="BU1867" s="1"/>
      <c r="BV1867" s="1"/>
      <c r="BW1867" s="1"/>
      <c r="BX1867" s="1"/>
      <c r="BY1867" s="1"/>
      <c r="BZ1867" s="1"/>
      <c r="CA1867" s="1"/>
      <c r="CB1867" s="1"/>
    </row>
    <row r="1868" s="1" customFormat="1" ht="15">
      <c r="A1868" s="33" t="s">
        <v>590</v>
      </c>
      <c r="B1868" s="33" t="s">
        <v>70</v>
      </c>
      <c r="C1868" s="33" t="s">
        <v>72</v>
      </c>
      <c r="D1868" s="33" t="s">
        <v>683</v>
      </c>
      <c r="E1868" s="38"/>
      <c r="F1868" s="34" t="s">
        <v>87</v>
      </c>
      <c r="G1868" s="17">
        <f t="shared" si="6873"/>
        <v>144656.60000000001</v>
      </c>
      <c r="H1868" s="17">
        <f t="shared" si="6874"/>
        <v>0</v>
      </c>
      <c r="I1868" s="17">
        <f t="shared" si="6875"/>
        <v>0</v>
      </c>
      <c r="J1868" s="17">
        <f t="shared" si="6876"/>
        <v>0</v>
      </c>
      <c r="K1868" s="17">
        <f t="shared" si="6877"/>
        <v>0</v>
      </c>
      <c r="L1868" s="17">
        <f t="shared" si="6878"/>
        <v>0</v>
      </c>
      <c r="M1868" s="17">
        <f t="shared" si="6765"/>
        <v>144656.60000000001</v>
      </c>
      <c r="N1868" s="17">
        <f t="shared" si="6766"/>
        <v>0</v>
      </c>
      <c r="O1868" s="17">
        <f t="shared" si="6767"/>
        <v>0</v>
      </c>
      <c r="P1868" s="17">
        <f t="shared" si="6879"/>
        <v>0</v>
      </c>
      <c r="Q1868" s="17">
        <f t="shared" si="6880"/>
        <v>0</v>
      </c>
      <c r="R1868" s="17">
        <f t="shared" si="6881"/>
        <v>0</v>
      </c>
      <c r="S1868" s="17">
        <f t="shared" si="6882"/>
        <v>217.61232999999999</v>
      </c>
      <c r="T1868" s="17">
        <f t="shared" si="6883"/>
        <v>0</v>
      </c>
      <c r="U1868" s="17">
        <f t="shared" si="6884"/>
        <v>0</v>
      </c>
      <c r="V1868" s="17">
        <f t="shared" si="6885"/>
        <v>0</v>
      </c>
      <c r="W1868" s="17">
        <f t="shared" si="6886"/>
        <v>0</v>
      </c>
      <c r="X1868" s="17">
        <f t="shared" si="6887"/>
        <v>0</v>
      </c>
      <c r="Y1868" s="17">
        <f t="shared" si="6867"/>
        <v>144874.21233000001</v>
      </c>
      <c r="Z1868" s="17">
        <f t="shared" si="6868"/>
        <v>0</v>
      </c>
      <c r="AA1868" s="17">
        <f t="shared" si="6869"/>
        <v>0</v>
      </c>
      <c r="AB1868" s="17">
        <f t="shared" si="6888"/>
        <v>0</v>
      </c>
      <c r="AC1868" s="17">
        <f t="shared" si="6889"/>
        <v>0</v>
      </c>
      <c r="AD1868" s="17">
        <f t="shared" si="6890"/>
        <v>0</v>
      </c>
      <c r="AE1868" s="17">
        <f t="shared" si="6870"/>
        <v>144874.21233000001</v>
      </c>
      <c r="AF1868" s="17">
        <f t="shared" si="6871"/>
        <v>0</v>
      </c>
      <c r="AG1868" s="17">
        <f t="shared" si="6872"/>
        <v>0</v>
      </c>
      <c r="AH1868" s="17">
        <f t="shared" si="6891"/>
        <v>0</v>
      </c>
      <c r="AI1868" s="17">
        <f t="shared" si="6892"/>
        <v>0</v>
      </c>
      <c r="AJ1868" s="17">
        <f t="shared" si="6893"/>
        <v>-144874.212</v>
      </c>
      <c r="AK1868" s="17">
        <f t="shared" si="6894"/>
        <v>0</v>
      </c>
      <c r="AL1868" s="17">
        <f t="shared" si="6895"/>
        <v>0</v>
      </c>
      <c r="AM1868" s="17">
        <f t="shared" si="6896"/>
        <v>0</v>
      </c>
      <c r="AN1868" s="17">
        <f t="shared" si="6897"/>
        <v>0</v>
      </c>
      <c r="AO1868" s="17">
        <f t="shared" si="6898"/>
        <v>144874.212</v>
      </c>
      <c r="AP1868" s="17">
        <f t="shared" si="6899"/>
        <v>0</v>
      </c>
      <c r="AQ1868" s="17">
        <f t="shared" si="6900"/>
        <v>0</v>
      </c>
      <c r="AR1868" s="17">
        <f t="shared" si="6901"/>
        <v>0</v>
      </c>
      <c r="AS1868" s="17">
        <f t="shared" si="6902"/>
        <v>0</v>
      </c>
      <c r="AT1868" s="17">
        <f t="shared" si="6903"/>
        <v>0</v>
      </c>
      <c r="AU1868" s="17">
        <f t="shared" si="6904"/>
        <v>0</v>
      </c>
      <c r="AV1868" s="17">
        <f t="shared" si="6905"/>
        <v>0</v>
      </c>
      <c r="AW1868" s="17">
        <f t="shared" si="6861"/>
        <v>0.00033000000985339284</v>
      </c>
      <c r="AX1868" s="17">
        <f t="shared" si="6862"/>
        <v>144874.212</v>
      </c>
      <c r="AY1868" s="17">
        <f t="shared" si="6863"/>
        <v>0</v>
      </c>
      <c r="AZ1868" s="17">
        <f t="shared" si="6906"/>
        <v>0</v>
      </c>
      <c r="BA1868" s="17">
        <f t="shared" si="6864"/>
        <v>0.00033000000985339284</v>
      </c>
      <c r="BB1868" s="17">
        <f t="shared" si="6865"/>
        <v>144874.212</v>
      </c>
      <c r="BC1868" s="17">
        <f t="shared" si="6866"/>
        <v>0</v>
      </c>
      <c r="BD1868" s="17">
        <f t="shared" si="6907"/>
        <v>0</v>
      </c>
      <c r="BE1868" s="17">
        <f t="shared" si="6908"/>
        <v>0</v>
      </c>
      <c r="BF1868" s="17">
        <f t="shared" si="6909"/>
        <v>0</v>
      </c>
      <c r="BG1868" s="17">
        <f t="shared" si="6910"/>
        <v>0</v>
      </c>
      <c r="BH1868" s="17">
        <f t="shared" si="6911"/>
        <v>0</v>
      </c>
      <c r="BI1868" s="17">
        <f t="shared" si="6912"/>
        <v>0</v>
      </c>
      <c r="BJ1868" s="17">
        <f t="shared" si="6913"/>
        <v>0</v>
      </c>
      <c r="BK1868" s="17">
        <f t="shared" si="6914"/>
        <v>0</v>
      </c>
      <c r="BL1868" s="17">
        <f t="shared" si="6915"/>
        <v>0</v>
      </c>
      <c r="BM1868" s="17">
        <f t="shared" si="6916"/>
        <v>0</v>
      </c>
      <c r="BN1868" s="17">
        <f t="shared" si="6917"/>
        <v>0</v>
      </c>
      <c r="BO1868" s="17">
        <f t="shared" si="6858"/>
        <v>0.00033000000985339284</v>
      </c>
      <c r="BP1868" s="17">
        <f t="shared" si="6859"/>
        <v>144874.212</v>
      </c>
      <c r="BQ1868" s="17">
        <f t="shared" si="6860"/>
        <v>0</v>
      </c>
      <c r="BR1868" s="17">
        <f t="shared" si="6918"/>
        <v>0</v>
      </c>
      <c r="BS1868" s="35"/>
      <c r="BT1868" s="35"/>
      <c r="BU1868" s="1"/>
      <c r="BV1868" s="1"/>
      <c r="BW1868" s="1"/>
      <c r="BX1868" s="1"/>
      <c r="BY1868" s="1"/>
      <c r="BZ1868" s="1"/>
      <c r="CA1868" s="1"/>
      <c r="CB1868" s="1"/>
    </row>
    <row r="1869" s="1" customFormat="1" ht="30">
      <c r="A1869" s="33" t="s">
        <v>590</v>
      </c>
      <c r="B1869" s="33" t="s">
        <v>70</v>
      </c>
      <c r="C1869" s="33" t="s">
        <v>72</v>
      </c>
      <c r="D1869" s="33" t="s">
        <v>684</v>
      </c>
      <c r="E1869" s="38"/>
      <c r="F1869" s="34" t="s">
        <v>685</v>
      </c>
      <c r="G1869" s="17">
        <f t="shared" si="6873"/>
        <v>144656.60000000001</v>
      </c>
      <c r="H1869" s="17">
        <f t="shared" si="6874"/>
        <v>0</v>
      </c>
      <c r="I1869" s="17">
        <f t="shared" si="6875"/>
        <v>0</v>
      </c>
      <c r="J1869" s="17">
        <f t="shared" si="6876"/>
        <v>0</v>
      </c>
      <c r="K1869" s="17">
        <f t="shared" si="6877"/>
        <v>0</v>
      </c>
      <c r="L1869" s="17">
        <f t="shared" si="6878"/>
        <v>0</v>
      </c>
      <c r="M1869" s="17">
        <f t="shared" si="6765"/>
        <v>144656.60000000001</v>
      </c>
      <c r="N1869" s="17">
        <f t="shared" si="6766"/>
        <v>0</v>
      </c>
      <c r="O1869" s="17">
        <f t="shared" si="6767"/>
        <v>0</v>
      </c>
      <c r="P1869" s="17">
        <f t="shared" si="6879"/>
        <v>0</v>
      </c>
      <c r="Q1869" s="17">
        <f t="shared" si="6880"/>
        <v>0</v>
      </c>
      <c r="R1869" s="17">
        <f t="shared" si="6881"/>
        <v>0</v>
      </c>
      <c r="S1869" s="17">
        <f t="shared" si="6882"/>
        <v>217.61232999999999</v>
      </c>
      <c r="T1869" s="17">
        <f t="shared" si="6883"/>
        <v>0</v>
      </c>
      <c r="U1869" s="17">
        <f t="shared" si="6884"/>
        <v>0</v>
      </c>
      <c r="V1869" s="17">
        <f t="shared" si="6885"/>
        <v>0</v>
      </c>
      <c r="W1869" s="17">
        <f t="shared" si="6886"/>
        <v>0</v>
      </c>
      <c r="X1869" s="17">
        <f t="shared" si="6887"/>
        <v>0</v>
      </c>
      <c r="Y1869" s="17">
        <f t="shared" si="6867"/>
        <v>144874.21233000001</v>
      </c>
      <c r="Z1869" s="17">
        <f t="shared" si="6868"/>
        <v>0</v>
      </c>
      <c r="AA1869" s="17">
        <f t="shared" si="6869"/>
        <v>0</v>
      </c>
      <c r="AB1869" s="17">
        <f t="shared" si="6888"/>
        <v>0</v>
      </c>
      <c r="AC1869" s="17">
        <f t="shared" si="6889"/>
        <v>0</v>
      </c>
      <c r="AD1869" s="17">
        <f t="shared" si="6890"/>
        <v>0</v>
      </c>
      <c r="AE1869" s="17">
        <f t="shared" si="6870"/>
        <v>144874.21233000001</v>
      </c>
      <c r="AF1869" s="17">
        <f t="shared" si="6871"/>
        <v>0</v>
      </c>
      <c r="AG1869" s="17">
        <f t="shared" si="6872"/>
        <v>0</v>
      </c>
      <c r="AH1869" s="17">
        <f t="shared" si="6891"/>
        <v>0</v>
      </c>
      <c r="AI1869" s="17">
        <f t="shared" si="6892"/>
        <v>0</v>
      </c>
      <c r="AJ1869" s="17">
        <f t="shared" si="6893"/>
        <v>-144874.212</v>
      </c>
      <c r="AK1869" s="17">
        <f t="shared" si="6894"/>
        <v>0</v>
      </c>
      <c r="AL1869" s="17">
        <f t="shared" si="6895"/>
        <v>0</v>
      </c>
      <c r="AM1869" s="17">
        <f t="shared" si="6896"/>
        <v>0</v>
      </c>
      <c r="AN1869" s="17">
        <f t="shared" si="6897"/>
        <v>0</v>
      </c>
      <c r="AO1869" s="17">
        <f t="shared" si="6898"/>
        <v>144874.212</v>
      </c>
      <c r="AP1869" s="17">
        <f t="shared" si="6899"/>
        <v>0</v>
      </c>
      <c r="AQ1869" s="17">
        <f t="shared" si="6900"/>
        <v>0</v>
      </c>
      <c r="AR1869" s="17">
        <f t="shared" si="6901"/>
        <v>0</v>
      </c>
      <c r="AS1869" s="17">
        <f t="shared" si="6902"/>
        <v>0</v>
      </c>
      <c r="AT1869" s="17">
        <f t="shared" si="6903"/>
        <v>0</v>
      </c>
      <c r="AU1869" s="17">
        <f t="shared" si="6904"/>
        <v>0</v>
      </c>
      <c r="AV1869" s="17">
        <f t="shared" si="6905"/>
        <v>0</v>
      </c>
      <c r="AW1869" s="17">
        <f t="shared" si="6861"/>
        <v>0.00033000000985339284</v>
      </c>
      <c r="AX1869" s="17">
        <f t="shared" si="6862"/>
        <v>144874.212</v>
      </c>
      <c r="AY1869" s="17">
        <f t="shared" si="6863"/>
        <v>0</v>
      </c>
      <c r="AZ1869" s="17">
        <f t="shared" si="6906"/>
        <v>0</v>
      </c>
      <c r="BA1869" s="17">
        <f t="shared" si="6864"/>
        <v>0.00033000000985339284</v>
      </c>
      <c r="BB1869" s="17">
        <f t="shared" si="6865"/>
        <v>144874.212</v>
      </c>
      <c r="BC1869" s="17">
        <f t="shared" si="6866"/>
        <v>0</v>
      </c>
      <c r="BD1869" s="17">
        <f t="shared" si="6907"/>
        <v>0</v>
      </c>
      <c r="BE1869" s="17">
        <f t="shared" si="6908"/>
        <v>0</v>
      </c>
      <c r="BF1869" s="17">
        <f t="shared" si="6909"/>
        <v>0</v>
      </c>
      <c r="BG1869" s="17">
        <f t="shared" si="6910"/>
        <v>0</v>
      </c>
      <c r="BH1869" s="17">
        <f t="shared" si="6911"/>
        <v>0</v>
      </c>
      <c r="BI1869" s="17">
        <f t="shared" si="6912"/>
        <v>0</v>
      </c>
      <c r="BJ1869" s="17">
        <f t="shared" si="6913"/>
        <v>0</v>
      </c>
      <c r="BK1869" s="17">
        <f t="shared" si="6914"/>
        <v>0</v>
      </c>
      <c r="BL1869" s="17">
        <f t="shared" si="6915"/>
        <v>0</v>
      </c>
      <c r="BM1869" s="17">
        <f t="shared" si="6916"/>
        <v>0</v>
      </c>
      <c r="BN1869" s="17">
        <f t="shared" si="6917"/>
        <v>0</v>
      </c>
      <c r="BO1869" s="17">
        <f t="shared" si="6858"/>
        <v>0.00033000000985339284</v>
      </c>
      <c r="BP1869" s="17">
        <f t="shared" si="6859"/>
        <v>144874.212</v>
      </c>
      <c r="BQ1869" s="17">
        <f t="shared" si="6860"/>
        <v>0</v>
      </c>
      <c r="BR1869" s="17">
        <f t="shared" si="6918"/>
        <v>0</v>
      </c>
      <c r="BS1869" s="35"/>
      <c r="BT1869" s="35"/>
      <c r="BU1869" s="1"/>
      <c r="BV1869" s="1"/>
      <c r="BW1869" s="1"/>
      <c r="BX1869" s="1"/>
      <c r="BY1869" s="1"/>
      <c r="BZ1869" s="1"/>
      <c r="CA1869" s="1"/>
      <c r="CB1869" s="1"/>
    </row>
    <row r="1870" s="1" customFormat="1" ht="45">
      <c r="A1870" s="33" t="s">
        <v>590</v>
      </c>
      <c r="B1870" s="33" t="s">
        <v>70</v>
      </c>
      <c r="C1870" s="33" t="s">
        <v>72</v>
      </c>
      <c r="D1870" s="33" t="s">
        <v>686</v>
      </c>
      <c r="E1870" s="38"/>
      <c r="F1870" s="34" t="s">
        <v>687</v>
      </c>
      <c r="G1870" s="17">
        <f t="shared" si="6873"/>
        <v>144656.60000000001</v>
      </c>
      <c r="H1870" s="17">
        <f t="shared" si="6874"/>
        <v>0</v>
      </c>
      <c r="I1870" s="17">
        <f t="shared" si="6875"/>
        <v>0</v>
      </c>
      <c r="J1870" s="17">
        <f t="shared" si="6876"/>
        <v>0</v>
      </c>
      <c r="K1870" s="17">
        <f t="shared" si="6877"/>
        <v>0</v>
      </c>
      <c r="L1870" s="17">
        <f t="shared" si="6878"/>
        <v>0</v>
      </c>
      <c r="M1870" s="17">
        <f t="shared" si="6765"/>
        <v>144656.60000000001</v>
      </c>
      <c r="N1870" s="17">
        <f t="shared" si="6766"/>
        <v>0</v>
      </c>
      <c r="O1870" s="17">
        <f t="shared" si="6767"/>
        <v>0</v>
      </c>
      <c r="P1870" s="17">
        <f t="shared" si="6879"/>
        <v>0</v>
      </c>
      <c r="Q1870" s="17">
        <f t="shared" si="6880"/>
        <v>0</v>
      </c>
      <c r="R1870" s="17">
        <f t="shared" si="6881"/>
        <v>0</v>
      </c>
      <c r="S1870" s="17">
        <f t="shared" si="6882"/>
        <v>217.61232999999999</v>
      </c>
      <c r="T1870" s="17">
        <f t="shared" si="6883"/>
        <v>0</v>
      </c>
      <c r="U1870" s="17">
        <f t="shared" si="6884"/>
        <v>0</v>
      </c>
      <c r="V1870" s="17">
        <f t="shared" si="6885"/>
        <v>0</v>
      </c>
      <c r="W1870" s="17">
        <f t="shared" si="6886"/>
        <v>0</v>
      </c>
      <c r="X1870" s="17">
        <f t="shared" si="6887"/>
        <v>0</v>
      </c>
      <c r="Y1870" s="17">
        <f t="shared" si="6867"/>
        <v>144874.21233000001</v>
      </c>
      <c r="Z1870" s="17">
        <f t="shared" si="6868"/>
        <v>0</v>
      </c>
      <c r="AA1870" s="17">
        <f t="shared" si="6869"/>
        <v>0</v>
      </c>
      <c r="AB1870" s="17">
        <f t="shared" si="6888"/>
        <v>0</v>
      </c>
      <c r="AC1870" s="17">
        <f t="shared" si="6889"/>
        <v>0</v>
      </c>
      <c r="AD1870" s="17">
        <f t="shared" si="6890"/>
        <v>0</v>
      </c>
      <c r="AE1870" s="17">
        <f t="shared" si="6870"/>
        <v>144874.21233000001</v>
      </c>
      <c r="AF1870" s="17">
        <f t="shared" si="6871"/>
        <v>0</v>
      </c>
      <c r="AG1870" s="17">
        <f t="shared" si="6872"/>
        <v>0</v>
      </c>
      <c r="AH1870" s="17">
        <f t="shared" si="6891"/>
        <v>0</v>
      </c>
      <c r="AI1870" s="17">
        <f t="shared" si="6892"/>
        <v>0</v>
      </c>
      <c r="AJ1870" s="17">
        <f t="shared" si="6893"/>
        <v>-144874.212</v>
      </c>
      <c r="AK1870" s="17">
        <f t="shared" si="6894"/>
        <v>0</v>
      </c>
      <c r="AL1870" s="17">
        <f t="shared" si="6895"/>
        <v>0</v>
      </c>
      <c r="AM1870" s="17">
        <f t="shared" si="6896"/>
        <v>0</v>
      </c>
      <c r="AN1870" s="17">
        <f t="shared" si="6897"/>
        <v>0</v>
      </c>
      <c r="AO1870" s="17">
        <f t="shared" si="6898"/>
        <v>144874.212</v>
      </c>
      <c r="AP1870" s="17">
        <f t="shared" si="6899"/>
        <v>0</v>
      </c>
      <c r="AQ1870" s="17">
        <f t="shared" si="6900"/>
        <v>0</v>
      </c>
      <c r="AR1870" s="17">
        <f t="shared" si="6901"/>
        <v>0</v>
      </c>
      <c r="AS1870" s="17">
        <f t="shared" si="6902"/>
        <v>0</v>
      </c>
      <c r="AT1870" s="17">
        <f t="shared" si="6903"/>
        <v>0</v>
      </c>
      <c r="AU1870" s="17">
        <f t="shared" si="6904"/>
        <v>0</v>
      </c>
      <c r="AV1870" s="17">
        <f t="shared" si="6905"/>
        <v>0</v>
      </c>
      <c r="AW1870" s="17">
        <f t="shared" si="6861"/>
        <v>0.00033000000985339284</v>
      </c>
      <c r="AX1870" s="17">
        <f t="shared" si="6862"/>
        <v>144874.212</v>
      </c>
      <c r="AY1870" s="17">
        <f t="shared" si="6863"/>
        <v>0</v>
      </c>
      <c r="AZ1870" s="17">
        <f t="shared" si="6906"/>
        <v>0</v>
      </c>
      <c r="BA1870" s="17">
        <f t="shared" si="6864"/>
        <v>0.00033000000985339284</v>
      </c>
      <c r="BB1870" s="17">
        <f t="shared" si="6865"/>
        <v>144874.212</v>
      </c>
      <c r="BC1870" s="17">
        <f t="shared" si="6866"/>
        <v>0</v>
      </c>
      <c r="BD1870" s="17">
        <f t="shared" si="6907"/>
        <v>0</v>
      </c>
      <c r="BE1870" s="17">
        <f t="shared" si="6908"/>
        <v>0</v>
      </c>
      <c r="BF1870" s="17">
        <f t="shared" si="6909"/>
        <v>0</v>
      </c>
      <c r="BG1870" s="17">
        <f t="shared" si="6910"/>
        <v>0</v>
      </c>
      <c r="BH1870" s="17">
        <f t="shared" si="6911"/>
        <v>0</v>
      </c>
      <c r="BI1870" s="17">
        <f t="shared" si="6912"/>
        <v>0</v>
      </c>
      <c r="BJ1870" s="17">
        <f t="shared" si="6913"/>
        <v>0</v>
      </c>
      <c r="BK1870" s="17">
        <f t="shared" si="6914"/>
        <v>0</v>
      </c>
      <c r="BL1870" s="17">
        <f t="shared" si="6915"/>
        <v>0</v>
      </c>
      <c r="BM1870" s="17">
        <f t="shared" si="6916"/>
        <v>0</v>
      </c>
      <c r="BN1870" s="17">
        <f t="shared" si="6917"/>
        <v>0</v>
      </c>
      <c r="BO1870" s="17">
        <f t="shared" si="6858"/>
        <v>0.00033000000985339284</v>
      </c>
      <c r="BP1870" s="17">
        <f t="shared" si="6859"/>
        <v>144874.212</v>
      </c>
      <c r="BQ1870" s="17">
        <f t="shared" si="6860"/>
        <v>0</v>
      </c>
      <c r="BR1870" s="17">
        <f t="shared" si="6918"/>
        <v>0</v>
      </c>
      <c r="BS1870" s="35"/>
      <c r="BT1870" s="35"/>
      <c r="BU1870" s="1"/>
      <c r="BV1870" s="1"/>
      <c r="BW1870" s="1"/>
      <c r="BX1870" s="1"/>
      <c r="BY1870" s="1"/>
      <c r="BZ1870" s="1"/>
      <c r="CA1870" s="1"/>
      <c r="CB1870" s="1"/>
    </row>
    <row r="1871" s="1" customFormat="1" ht="30">
      <c r="A1871" s="33" t="s">
        <v>590</v>
      </c>
      <c r="B1871" s="33" t="s">
        <v>70</v>
      </c>
      <c r="C1871" s="33" t="s">
        <v>72</v>
      </c>
      <c r="D1871" s="33" t="s">
        <v>686</v>
      </c>
      <c r="E1871" s="33" t="s">
        <v>92</v>
      </c>
      <c r="F1871" s="34" t="s">
        <v>93</v>
      </c>
      <c r="G1871" s="17">
        <v>144656.60000000001</v>
      </c>
      <c r="H1871" s="17">
        <v>0</v>
      </c>
      <c r="I1871" s="17">
        <v>0</v>
      </c>
      <c r="J1871" s="17"/>
      <c r="K1871" s="17"/>
      <c r="L1871" s="17"/>
      <c r="M1871" s="17">
        <f t="shared" si="6765"/>
        <v>144656.60000000001</v>
      </c>
      <c r="N1871" s="17">
        <f t="shared" si="6766"/>
        <v>0</v>
      </c>
      <c r="O1871" s="17">
        <f t="shared" si="6767"/>
        <v>0</v>
      </c>
      <c r="P1871" s="17"/>
      <c r="Q1871" s="17"/>
      <c r="R1871" s="17"/>
      <c r="S1871" s="17">
        <v>217.61232999999999</v>
      </c>
      <c r="T1871" s="17"/>
      <c r="U1871" s="17"/>
      <c r="V1871" s="17"/>
      <c r="W1871" s="17"/>
      <c r="X1871" s="17"/>
      <c r="Y1871" s="17">
        <f t="shared" si="6867"/>
        <v>144874.21233000001</v>
      </c>
      <c r="Z1871" s="17">
        <f t="shared" si="6868"/>
        <v>0</v>
      </c>
      <c r="AA1871" s="17">
        <f t="shared" si="6869"/>
        <v>0</v>
      </c>
      <c r="AB1871" s="17"/>
      <c r="AC1871" s="17"/>
      <c r="AD1871" s="17"/>
      <c r="AE1871" s="17">
        <f t="shared" si="6870"/>
        <v>144874.21233000001</v>
      </c>
      <c r="AF1871" s="17">
        <f t="shared" si="6871"/>
        <v>0</v>
      </c>
      <c r="AG1871" s="17">
        <f t="shared" si="6872"/>
        <v>0</v>
      </c>
      <c r="AH1871" s="17"/>
      <c r="AI1871" s="17"/>
      <c r="AJ1871" s="17">
        <v>-144874.212</v>
      </c>
      <c r="AK1871" s="17"/>
      <c r="AL1871" s="17"/>
      <c r="AM1871" s="17"/>
      <c r="AN1871" s="17"/>
      <c r="AO1871" s="17">
        <v>144874.212</v>
      </c>
      <c r="AP1871" s="17"/>
      <c r="AQ1871" s="17"/>
      <c r="AR1871" s="17"/>
      <c r="AS1871" s="17"/>
      <c r="AT1871" s="17"/>
      <c r="AU1871" s="17"/>
      <c r="AV1871" s="17"/>
      <c r="AW1871" s="17">
        <f t="shared" si="6861"/>
        <v>0.00033000000985339284</v>
      </c>
      <c r="AX1871" s="17">
        <f t="shared" si="6862"/>
        <v>144874.212</v>
      </c>
      <c r="AY1871" s="17">
        <f t="shared" si="6863"/>
        <v>0</v>
      </c>
      <c r="AZ1871" s="17"/>
      <c r="BA1871" s="17">
        <f t="shared" si="6864"/>
        <v>0.00033000000985339284</v>
      </c>
      <c r="BB1871" s="17">
        <f t="shared" si="6865"/>
        <v>144874.212</v>
      </c>
      <c r="BC1871" s="17">
        <f t="shared" si="6866"/>
        <v>0</v>
      </c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>
        <f t="shared" si="6858"/>
        <v>0.00033000000985339284</v>
      </c>
      <c r="BP1871" s="17">
        <f t="shared" si="6859"/>
        <v>144874.212</v>
      </c>
      <c r="BQ1871" s="17">
        <f t="shared" si="6860"/>
        <v>0</v>
      </c>
      <c r="BR1871" s="17"/>
      <c r="BS1871" s="35"/>
      <c r="BT1871" s="35"/>
      <c r="BU1871" s="1"/>
      <c r="BV1871" s="1"/>
      <c r="BW1871" s="1"/>
      <c r="BX1871" s="1"/>
      <c r="BY1871" s="1"/>
      <c r="BZ1871" s="1"/>
      <c r="CA1871" s="1"/>
      <c r="CB1871" s="1"/>
    </row>
    <row r="1872" s="23" customFormat="1" ht="15">
      <c r="A1872" s="24" t="s">
        <v>590</v>
      </c>
      <c r="B1872" s="24" t="s">
        <v>178</v>
      </c>
      <c r="C1872" s="24"/>
      <c r="D1872" s="24"/>
      <c r="E1872" s="36"/>
      <c r="F1872" s="25" t="s">
        <v>219</v>
      </c>
      <c r="G1872" s="26">
        <f t="shared" si="6873"/>
        <v>1501466.5999999999</v>
      </c>
      <c r="H1872" s="26">
        <f t="shared" si="6874"/>
        <v>1935276.2999999998</v>
      </c>
      <c r="I1872" s="26">
        <f t="shared" si="6875"/>
        <v>1477335.5</v>
      </c>
      <c r="J1872" s="26">
        <f t="shared" si="6876"/>
        <v>0</v>
      </c>
      <c r="K1872" s="26">
        <f t="shared" si="6877"/>
        <v>0</v>
      </c>
      <c r="L1872" s="26">
        <f t="shared" si="6878"/>
        <v>0</v>
      </c>
      <c r="M1872" s="26">
        <f t="shared" si="6765"/>
        <v>1501466.5999999999</v>
      </c>
      <c r="N1872" s="26">
        <f t="shared" si="6766"/>
        <v>1935276.2999999998</v>
      </c>
      <c r="O1872" s="26">
        <f t="shared" si="6767"/>
        <v>1477335.5</v>
      </c>
      <c r="P1872" s="26">
        <f>P1873+P1905</f>
        <v>0</v>
      </c>
      <c r="Q1872" s="26">
        <f>Q1873+Q1905</f>
        <v>0</v>
      </c>
      <c r="R1872" s="26">
        <f>R1873+R1905</f>
        <v>0</v>
      </c>
      <c r="S1872" s="26">
        <f>S1873+S1905</f>
        <v>413271.14934</v>
      </c>
      <c r="T1872" s="26">
        <f>T1873+T1905</f>
        <v>0</v>
      </c>
      <c r="U1872" s="26">
        <f>U1873+U1905</f>
        <v>0</v>
      </c>
      <c r="V1872" s="26">
        <f>V1873+V1905</f>
        <v>0</v>
      </c>
      <c r="W1872" s="26">
        <f>W1873+W1905</f>
        <v>0.035999999999999997</v>
      </c>
      <c r="X1872" s="26">
        <f>X1873+X1905</f>
        <v>0</v>
      </c>
      <c r="Y1872" s="26">
        <f t="shared" si="6867"/>
        <v>1914737.7493399999</v>
      </c>
      <c r="Z1872" s="26">
        <f t="shared" si="6868"/>
        <v>1935276.2999999998</v>
      </c>
      <c r="AA1872" s="26">
        <f t="shared" si="6869"/>
        <v>1477335.5360000001</v>
      </c>
      <c r="AB1872" s="26">
        <f>AB1873+AB1905</f>
        <v>0</v>
      </c>
      <c r="AC1872" s="26">
        <f>AC1873+AC1905</f>
        <v>0</v>
      </c>
      <c r="AD1872" s="26">
        <f>AD1873+AD1905</f>
        <v>0</v>
      </c>
      <c r="AE1872" s="26">
        <f t="shared" si="6870"/>
        <v>1914737.7493399999</v>
      </c>
      <c r="AF1872" s="26">
        <f t="shared" si="6871"/>
        <v>1935276.2999999998</v>
      </c>
      <c r="AG1872" s="26">
        <f t="shared" si="6872"/>
        <v>1477335.5360000001</v>
      </c>
      <c r="AH1872" s="26">
        <f>AH1873+AH1905</f>
        <v>0</v>
      </c>
      <c r="AI1872" s="26">
        <f>AI1873+AI1905</f>
        <v>0</v>
      </c>
      <c r="AJ1872" s="26">
        <f>AJ1873+AJ1905</f>
        <v>-77217.792719999998</v>
      </c>
      <c r="AK1872" s="26">
        <f>AK1873+AK1905</f>
        <v>5.8207660913467407e-11</v>
      </c>
      <c r="AL1872" s="26">
        <f>AL1873+AL1905</f>
        <v>24573.59599999999</v>
      </c>
      <c r="AM1872" s="26">
        <f>AM1873+AM1905</f>
        <v>0</v>
      </c>
      <c r="AN1872" s="26">
        <f>AN1873+AN1905</f>
        <v>0</v>
      </c>
      <c r="AO1872" s="26">
        <f>AO1873+AO1905</f>
        <v>-98.188999999999993</v>
      </c>
      <c r="AP1872" s="26">
        <f>AP1873+AP1905</f>
        <v>0</v>
      </c>
      <c r="AQ1872" s="26">
        <f>AQ1873+AQ1905</f>
        <v>-98090.078999999998</v>
      </c>
      <c r="AR1872" s="26">
        <f>AR1873+AR1905</f>
        <v>0</v>
      </c>
      <c r="AS1872" s="26">
        <f>AS1873+AS1905</f>
        <v>0</v>
      </c>
      <c r="AT1872" s="26">
        <f>AT1873+AT1905</f>
        <v>443.52699999999999</v>
      </c>
      <c r="AU1872" s="26">
        <f>AU1873+AU1905</f>
        <v>0</v>
      </c>
      <c r="AV1872" s="26">
        <f>AV1873+AV1905</f>
        <v>443083.43800000002</v>
      </c>
      <c r="AW1872" s="26">
        <f t="shared" si="6861"/>
        <v>1862093.5526199997</v>
      </c>
      <c r="AX1872" s="26">
        <f t="shared" si="6862"/>
        <v>1837088.0319999999</v>
      </c>
      <c r="AY1872" s="26">
        <f t="shared" si="6863"/>
        <v>1920862.5010000002</v>
      </c>
      <c r="AZ1872" s="26">
        <f>AZ1873+AZ1905</f>
        <v>0</v>
      </c>
      <c r="BA1872" s="26">
        <f t="shared" si="6864"/>
        <v>1862093.5526199997</v>
      </c>
      <c r="BB1872" s="26">
        <f t="shared" si="6865"/>
        <v>1837088.0319999999</v>
      </c>
      <c r="BC1872" s="26">
        <f t="shared" si="6866"/>
        <v>1920862.5010000002</v>
      </c>
      <c r="BD1872" s="26">
        <f>BD1873+BD1905</f>
        <v>0</v>
      </c>
      <c r="BE1872" s="26">
        <f>BE1873+BE1905</f>
        <v>0</v>
      </c>
      <c r="BF1872" s="26">
        <f>BF1873+BF1905</f>
        <v>5</v>
      </c>
      <c r="BG1872" s="26">
        <f>BG1873+BG1905</f>
        <v>74371.914000000004</v>
      </c>
      <c r="BH1872" s="26">
        <f>BH1873+BH1905</f>
        <v>0</v>
      </c>
      <c r="BI1872" s="26">
        <f>BI1873+BI1905</f>
        <v>0</v>
      </c>
      <c r="BJ1872" s="26">
        <f>BJ1873+BJ1905</f>
        <v>160</v>
      </c>
      <c r="BK1872" s="26">
        <f>BK1873+BK1905</f>
        <v>0</v>
      </c>
      <c r="BL1872" s="26">
        <f>BL1873+BL1905</f>
        <v>0</v>
      </c>
      <c r="BM1872" s="26">
        <f>BM1873+BM1905</f>
        <v>0</v>
      </c>
      <c r="BN1872" s="26">
        <f>BN1873+BN1905</f>
        <v>-277.33600000000001</v>
      </c>
      <c r="BO1872" s="26">
        <f t="shared" si="6858"/>
        <v>1936470.4666199998</v>
      </c>
      <c r="BP1872" s="26">
        <f t="shared" si="6859"/>
        <v>1837248.0319999999</v>
      </c>
      <c r="BQ1872" s="26">
        <f t="shared" si="6860"/>
        <v>1920585.1650000003</v>
      </c>
      <c r="BR1872" s="26">
        <f>BR1873+BR1905</f>
        <v>0</v>
      </c>
      <c r="BS1872" s="27"/>
      <c r="BT1872" s="27"/>
      <c r="BU1872" s="23"/>
      <c r="BV1872" s="23"/>
      <c r="BW1872" s="23"/>
      <c r="BX1872" s="23"/>
      <c r="BY1872" s="23"/>
      <c r="BZ1872" s="23"/>
      <c r="CA1872" s="23"/>
      <c r="CB1872" s="23"/>
    </row>
    <row r="1873" s="28" customFormat="1" ht="15">
      <c r="A1873" s="29" t="s">
        <v>590</v>
      </c>
      <c r="B1873" s="29" t="s">
        <v>178</v>
      </c>
      <c r="C1873" s="29" t="s">
        <v>334</v>
      </c>
      <c r="D1873" s="29"/>
      <c r="E1873" s="37"/>
      <c r="F1873" s="30" t="s">
        <v>335</v>
      </c>
      <c r="G1873" s="31">
        <f t="shared" si="6873"/>
        <v>1501466.5999999999</v>
      </c>
      <c r="H1873" s="31">
        <f t="shared" si="6874"/>
        <v>1935276.2999999998</v>
      </c>
      <c r="I1873" s="31">
        <f t="shared" si="6875"/>
        <v>1477335.5</v>
      </c>
      <c r="J1873" s="31">
        <f t="shared" si="6876"/>
        <v>0</v>
      </c>
      <c r="K1873" s="31">
        <f t="shared" si="6877"/>
        <v>0</v>
      </c>
      <c r="L1873" s="31">
        <f t="shared" si="6878"/>
        <v>0</v>
      </c>
      <c r="M1873" s="31">
        <f t="shared" si="6765"/>
        <v>1501466.5999999999</v>
      </c>
      <c r="N1873" s="31">
        <f t="shared" si="6766"/>
        <v>1935276.2999999998</v>
      </c>
      <c r="O1873" s="31">
        <f t="shared" si="6767"/>
        <v>1477335.5</v>
      </c>
      <c r="P1873" s="31">
        <f t="shared" si="6879"/>
        <v>0</v>
      </c>
      <c r="Q1873" s="31">
        <f t="shared" si="6880"/>
        <v>0</v>
      </c>
      <c r="R1873" s="31">
        <f t="shared" si="6881"/>
        <v>0</v>
      </c>
      <c r="S1873" s="31">
        <f t="shared" si="6882"/>
        <v>336319.11862000002</v>
      </c>
      <c r="T1873" s="31">
        <f t="shared" si="6883"/>
        <v>0</v>
      </c>
      <c r="U1873" s="31">
        <f t="shared" si="6884"/>
        <v>0</v>
      </c>
      <c r="V1873" s="31">
        <f t="shared" si="6885"/>
        <v>0</v>
      </c>
      <c r="W1873" s="31">
        <f>W1874</f>
        <v>0.035999999999999997</v>
      </c>
      <c r="X1873" s="31">
        <f>X1874</f>
        <v>0</v>
      </c>
      <c r="Y1873" s="31">
        <f t="shared" si="6867"/>
        <v>1837785.7186199999</v>
      </c>
      <c r="Z1873" s="31">
        <f t="shared" si="6868"/>
        <v>1935276.2999999998</v>
      </c>
      <c r="AA1873" s="31">
        <f t="shared" si="6869"/>
        <v>1477335.5360000001</v>
      </c>
      <c r="AB1873" s="31">
        <f>AB1874</f>
        <v>0</v>
      </c>
      <c r="AC1873" s="31">
        <f>AC1874</f>
        <v>0</v>
      </c>
      <c r="AD1873" s="31">
        <f>AD1874</f>
        <v>0</v>
      </c>
      <c r="AE1873" s="31">
        <f t="shared" si="6870"/>
        <v>1837785.7186199999</v>
      </c>
      <c r="AF1873" s="31">
        <f t="shared" si="6871"/>
        <v>1935276.2999999998</v>
      </c>
      <c r="AG1873" s="31">
        <f t="shared" si="6872"/>
        <v>1477335.5360000001</v>
      </c>
      <c r="AH1873" s="31">
        <f>AH1874</f>
        <v>0</v>
      </c>
      <c r="AI1873" s="31">
        <f>AI1874</f>
        <v>0</v>
      </c>
      <c r="AJ1873" s="31">
        <f>AJ1874</f>
        <v>-265.762</v>
      </c>
      <c r="AK1873" s="31">
        <f>AK1874</f>
        <v>5.8207660913467407e-11</v>
      </c>
      <c r="AL1873" s="31">
        <f>AL1874</f>
        <v>24573.59599999999</v>
      </c>
      <c r="AM1873" s="31">
        <f>AM1874</f>
        <v>0</v>
      </c>
      <c r="AN1873" s="31">
        <f>AN1874</f>
        <v>0</v>
      </c>
      <c r="AO1873" s="31">
        <f>AO1874</f>
        <v>-98.188999999999993</v>
      </c>
      <c r="AP1873" s="31">
        <f>AP1874</f>
        <v>0</v>
      </c>
      <c r="AQ1873" s="31">
        <f>AQ1874</f>
        <v>-98090.078999999998</v>
      </c>
      <c r="AR1873" s="31">
        <f>AR1874</f>
        <v>0</v>
      </c>
      <c r="AS1873" s="31">
        <f>AS1874</f>
        <v>0</v>
      </c>
      <c r="AT1873" s="31">
        <f>AT1874</f>
        <v>443.52699999999999</v>
      </c>
      <c r="AU1873" s="31">
        <f>AU1874</f>
        <v>0</v>
      </c>
      <c r="AV1873" s="31">
        <f>AV1874</f>
        <v>443083.43800000002</v>
      </c>
      <c r="AW1873" s="31">
        <f t="shared" si="6861"/>
        <v>1862093.5526199997</v>
      </c>
      <c r="AX1873" s="31">
        <f t="shared" si="6862"/>
        <v>1837088.0319999999</v>
      </c>
      <c r="AY1873" s="31">
        <f t="shared" si="6863"/>
        <v>1920862.5010000002</v>
      </c>
      <c r="AZ1873" s="31">
        <f>AZ1874</f>
        <v>0</v>
      </c>
      <c r="BA1873" s="31">
        <f t="shared" si="6864"/>
        <v>1862093.5526199997</v>
      </c>
      <c r="BB1873" s="31">
        <f t="shared" si="6865"/>
        <v>1837088.0319999999</v>
      </c>
      <c r="BC1873" s="31">
        <f t="shared" si="6866"/>
        <v>1920862.5010000002</v>
      </c>
      <c r="BD1873" s="31">
        <f>BD1874</f>
        <v>0</v>
      </c>
      <c r="BE1873" s="31">
        <f>BE1874</f>
        <v>0</v>
      </c>
      <c r="BF1873" s="31">
        <f>BF1874</f>
        <v>5</v>
      </c>
      <c r="BG1873" s="31">
        <f>BG1874</f>
        <v>74371.914000000004</v>
      </c>
      <c r="BH1873" s="31">
        <f>BH1874</f>
        <v>0</v>
      </c>
      <c r="BI1873" s="31">
        <f>BI1874</f>
        <v>0</v>
      </c>
      <c r="BJ1873" s="31">
        <f>BJ1874</f>
        <v>160</v>
      </c>
      <c r="BK1873" s="31">
        <f>BK1874</f>
        <v>0</v>
      </c>
      <c r="BL1873" s="31">
        <f>BL1874</f>
        <v>0</v>
      </c>
      <c r="BM1873" s="31">
        <f>BM1874</f>
        <v>0</v>
      </c>
      <c r="BN1873" s="31">
        <f>BN1874</f>
        <v>-277.33600000000001</v>
      </c>
      <c r="BO1873" s="31">
        <f t="shared" si="6858"/>
        <v>1936470.4666199998</v>
      </c>
      <c r="BP1873" s="31">
        <f t="shared" si="6859"/>
        <v>1837248.0319999999</v>
      </c>
      <c r="BQ1873" s="31">
        <f t="shared" si="6860"/>
        <v>1920585.1650000003</v>
      </c>
      <c r="BR1873" s="31">
        <f>BR1874</f>
        <v>0</v>
      </c>
      <c r="BS1873" s="32"/>
      <c r="BT1873" s="32"/>
      <c r="BU1873" s="28"/>
      <c r="BV1873" s="28"/>
      <c r="BW1873" s="28"/>
      <c r="BX1873" s="28"/>
      <c r="BY1873" s="28"/>
      <c r="BZ1873" s="28"/>
      <c r="CA1873" s="28"/>
      <c r="CB1873" s="28"/>
    </row>
    <row r="1874" s="1" customFormat="1" ht="30">
      <c r="A1874" s="33" t="s">
        <v>590</v>
      </c>
      <c r="B1874" s="33" t="s">
        <v>178</v>
      </c>
      <c r="C1874" s="33" t="s">
        <v>334</v>
      </c>
      <c r="D1874" s="33" t="s">
        <v>310</v>
      </c>
      <c r="E1874" s="38"/>
      <c r="F1874" s="34" t="s">
        <v>311</v>
      </c>
      <c r="G1874" s="17">
        <f>G1881+G1895</f>
        <v>1501466.5999999999</v>
      </c>
      <c r="H1874" s="17">
        <f>H1881+H1895</f>
        <v>1935276.2999999998</v>
      </c>
      <c r="I1874" s="17">
        <f>I1881+I1895</f>
        <v>1477335.5</v>
      </c>
      <c r="J1874" s="17">
        <f>J1881+J1895</f>
        <v>0</v>
      </c>
      <c r="K1874" s="17">
        <f>K1881+K1895</f>
        <v>0</v>
      </c>
      <c r="L1874" s="17">
        <f>L1881+L1895</f>
        <v>0</v>
      </c>
      <c r="M1874" s="17">
        <f t="shared" ref="M1874:M1937" si="6919">G1874+J1874</f>
        <v>1501466.5999999999</v>
      </c>
      <c r="N1874" s="17">
        <f t="shared" ref="N1874:N1937" si="6920">H1874+K1874</f>
        <v>1935276.2999999998</v>
      </c>
      <c r="O1874" s="17">
        <f t="shared" ref="O1874:O1937" si="6921">I1874+L1874</f>
        <v>1477335.5</v>
      </c>
      <c r="P1874" s="17">
        <f>P1881+P1895</f>
        <v>0</v>
      </c>
      <c r="Q1874" s="17">
        <f>Q1881+Q1895</f>
        <v>0</v>
      </c>
      <c r="R1874" s="17">
        <f>R1881+R1895</f>
        <v>0</v>
      </c>
      <c r="S1874" s="17">
        <f>S1881+S1895</f>
        <v>336319.11862000002</v>
      </c>
      <c r="T1874" s="17">
        <f>T1881+T1895</f>
        <v>0</v>
      </c>
      <c r="U1874" s="17">
        <f>U1881+U1895</f>
        <v>0</v>
      </c>
      <c r="V1874" s="17">
        <f>V1881+V1895</f>
        <v>0</v>
      </c>
      <c r="W1874" s="17">
        <f>W1881+W1895</f>
        <v>0.035999999999999997</v>
      </c>
      <c r="X1874" s="17">
        <f>X1881+X1895</f>
        <v>0</v>
      </c>
      <c r="Y1874" s="17">
        <f t="shared" si="6867"/>
        <v>1837785.7186199999</v>
      </c>
      <c r="Z1874" s="17">
        <f t="shared" si="6868"/>
        <v>1935276.2999999998</v>
      </c>
      <c r="AA1874" s="17">
        <f t="shared" si="6869"/>
        <v>1477335.5360000001</v>
      </c>
      <c r="AB1874" s="17">
        <f>AB1881+AB1895</f>
        <v>0</v>
      </c>
      <c r="AC1874" s="17">
        <f>AC1881+AC1895</f>
        <v>0</v>
      </c>
      <c r="AD1874" s="17">
        <f>AD1881+AD1895</f>
        <v>0</v>
      </c>
      <c r="AE1874" s="17">
        <f t="shared" si="6870"/>
        <v>1837785.7186199999</v>
      </c>
      <c r="AF1874" s="17">
        <f t="shared" si="6871"/>
        <v>1935276.2999999998</v>
      </c>
      <c r="AG1874" s="17">
        <f t="shared" si="6872"/>
        <v>1477335.5360000001</v>
      </c>
      <c r="AH1874" s="17">
        <f>AH1881+AH1895+AH1875</f>
        <v>0</v>
      </c>
      <c r="AI1874" s="17">
        <f>AI1881+AI1895+AI1875</f>
        <v>0</v>
      </c>
      <c r="AJ1874" s="17">
        <f>AJ1881+AJ1895+AJ1875</f>
        <v>-265.762</v>
      </c>
      <c r="AK1874" s="17">
        <f>AK1881+AK1895+AK1875</f>
        <v>5.8207660913467407e-11</v>
      </c>
      <c r="AL1874" s="17">
        <f>AL1881+AL1895+AL1875</f>
        <v>24573.59599999999</v>
      </c>
      <c r="AM1874" s="17">
        <f>AM1881+AM1895+AM1875</f>
        <v>0</v>
      </c>
      <c r="AN1874" s="17">
        <f>AN1881+AN1895+AN1875</f>
        <v>0</v>
      </c>
      <c r="AO1874" s="17">
        <f>AO1881+AO1895+AO1875</f>
        <v>-98.188999999999993</v>
      </c>
      <c r="AP1874" s="17">
        <f>AP1881+AP1895+AP1875</f>
        <v>0</v>
      </c>
      <c r="AQ1874" s="17">
        <f>AQ1881+AQ1895+AQ1875</f>
        <v>-98090.078999999998</v>
      </c>
      <c r="AR1874" s="17">
        <f>AR1881+AR1895+AR1875</f>
        <v>0</v>
      </c>
      <c r="AS1874" s="17">
        <f>AS1881+AS1895+AS1875</f>
        <v>0</v>
      </c>
      <c r="AT1874" s="17">
        <f>AT1881+AT1895+AT1875</f>
        <v>443.52699999999999</v>
      </c>
      <c r="AU1874" s="17">
        <f>AU1881+AU1895+AU1875</f>
        <v>0</v>
      </c>
      <c r="AV1874" s="17">
        <f>AV1881+AV1895+AV1875</f>
        <v>443083.43800000002</v>
      </c>
      <c r="AW1874" s="17">
        <f t="shared" si="6861"/>
        <v>1862093.5526199997</v>
      </c>
      <c r="AX1874" s="17">
        <f t="shared" si="6862"/>
        <v>1837088.0319999999</v>
      </c>
      <c r="AY1874" s="17">
        <f t="shared" si="6863"/>
        <v>1920862.5010000002</v>
      </c>
      <c r="AZ1874" s="17">
        <f>AZ1881+AZ1895+AZ1875</f>
        <v>0</v>
      </c>
      <c r="BA1874" s="17">
        <f t="shared" si="6864"/>
        <v>1862093.5526199997</v>
      </c>
      <c r="BB1874" s="17">
        <f t="shared" si="6865"/>
        <v>1837088.0319999999</v>
      </c>
      <c r="BC1874" s="17">
        <f t="shared" si="6866"/>
        <v>1920862.5010000002</v>
      </c>
      <c r="BD1874" s="17">
        <f>BD1881+BD1895+BD1875</f>
        <v>0</v>
      </c>
      <c r="BE1874" s="17">
        <f>BE1881+BE1895+BE1875</f>
        <v>0</v>
      </c>
      <c r="BF1874" s="17">
        <f>BF1881+BF1895+BF1875</f>
        <v>5</v>
      </c>
      <c r="BG1874" s="17">
        <f>BG1881+BG1895+BG1875</f>
        <v>74371.914000000004</v>
      </c>
      <c r="BH1874" s="17">
        <f>BH1881+BH1895+BH1875</f>
        <v>0</v>
      </c>
      <c r="BI1874" s="17">
        <f>BI1881+BI1895+BI1875</f>
        <v>0</v>
      </c>
      <c r="BJ1874" s="17">
        <f>BJ1881+BJ1895+BJ1875</f>
        <v>160</v>
      </c>
      <c r="BK1874" s="17">
        <f>BK1881+BK1895+BK1875</f>
        <v>0</v>
      </c>
      <c r="BL1874" s="17">
        <f>BL1881+BL1895+BL1875</f>
        <v>0</v>
      </c>
      <c r="BM1874" s="17">
        <f>BM1881+BM1895+BM1875</f>
        <v>0</v>
      </c>
      <c r="BN1874" s="17">
        <f>BN1881+BN1895+BN1875</f>
        <v>-277.33600000000001</v>
      </c>
      <c r="BO1874" s="17">
        <f t="shared" si="6858"/>
        <v>1936470.4666199998</v>
      </c>
      <c r="BP1874" s="17">
        <f t="shared" si="6859"/>
        <v>1837248.0319999999</v>
      </c>
      <c r="BQ1874" s="17">
        <f t="shared" si="6860"/>
        <v>1920585.1650000003</v>
      </c>
      <c r="BR1874" s="17">
        <f>BR1881+BR1895+BR1875</f>
        <v>0</v>
      </c>
      <c r="BS1874" s="35"/>
      <c r="BT1874" s="35"/>
      <c r="BU1874" s="1"/>
      <c r="BV1874" s="1"/>
      <c r="BW1874" s="1"/>
      <c r="BX1874" s="1"/>
      <c r="BY1874" s="1"/>
      <c r="BZ1874" s="1"/>
      <c r="CA1874" s="1"/>
      <c r="CB1874" s="1"/>
    </row>
    <row r="1875" s="1" customFormat="1" ht="30">
      <c r="A1875" s="33" t="s">
        <v>590</v>
      </c>
      <c r="B1875" s="33" t="s">
        <v>178</v>
      </c>
      <c r="C1875" s="33" t="s">
        <v>334</v>
      </c>
      <c r="D1875" s="33" t="s">
        <v>336</v>
      </c>
      <c r="E1875" s="33"/>
      <c r="F1875" s="34" t="s">
        <v>337</v>
      </c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>
        <f>AH1876</f>
        <v>0</v>
      </c>
      <c r="AI1875" s="17">
        <f>AI1876</f>
        <v>0</v>
      </c>
      <c r="AJ1875" s="17">
        <f>AJ1876</f>
        <v>0</v>
      </c>
      <c r="AK1875" s="17">
        <f>AK1876</f>
        <v>307983.61700000003</v>
      </c>
      <c r="AL1875" s="17">
        <f>AL1876</f>
        <v>211682.75899999999</v>
      </c>
      <c r="AM1875" s="17">
        <f>AM1876</f>
        <v>0</v>
      </c>
      <c r="AN1875" s="17">
        <f>AN1876</f>
        <v>0</v>
      </c>
      <c r="AO1875" s="17">
        <f>AO1876</f>
        <v>0</v>
      </c>
      <c r="AP1875" s="17">
        <f>AP1876</f>
        <v>645590.03200000001</v>
      </c>
      <c r="AQ1875" s="17">
        <f>AQ1876</f>
        <v>0</v>
      </c>
      <c r="AR1875" s="17">
        <f>AR1876</f>
        <v>0</v>
      </c>
      <c r="AS1875" s="17">
        <f>AS1876</f>
        <v>0</v>
      </c>
      <c r="AT1875" s="17">
        <f>AT1876</f>
        <v>443.52699999999999</v>
      </c>
      <c r="AU1875" s="17">
        <f>AU1876</f>
        <v>200000</v>
      </c>
      <c r="AV1875" s="17">
        <f>AV1876</f>
        <v>443083.43800000002</v>
      </c>
      <c r="AW1875" s="17">
        <f t="shared" si="6861"/>
        <v>519666.37600000005</v>
      </c>
      <c r="AX1875" s="17">
        <f t="shared" si="6862"/>
        <v>645590.03200000001</v>
      </c>
      <c r="AY1875" s="17">
        <f t="shared" si="6863"/>
        <v>643526.96500000008</v>
      </c>
      <c r="AZ1875" s="17">
        <f>AZ1876</f>
        <v>0</v>
      </c>
      <c r="BA1875" s="17">
        <f t="shared" si="6864"/>
        <v>519666.37600000005</v>
      </c>
      <c r="BB1875" s="17">
        <f t="shared" si="6865"/>
        <v>645590.03200000001</v>
      </c>
      <c r="BC1875" s="17">
        <f t="shared" si="6866"/>
        <v>643526.96500000008</v>
      </c>
      <c r="BD1875" s="17">
        <f>BD1876</f>
        <v>0</v>
      </c>
      <c r="BE1875" s="17">
        <f>BE1876</f>
        <v>0</v>
      </c>
      <c r="BF1875" s="17">
        <f>BF1876</f>
        <v>0</v>
      </c>
      <c r="BG1875" s="17">
        <f>BG1876</f>
        <v>0</v>
      </c>
      <c r="BH1875" s="17">
        <f>BH1876</f>
        <v>0</v>
      </c>
      <c r="BI1875" s="17">
        <f>BI1876</f>
        <v>0</v>
      </c>
      <c r="BJ1875" s="17">
        <f>BJ1876</f>
        <v>0</v>
      </c>
      <c r="BK1875" s="17">
        <f>BK1876</f>
        <v>0</v>
      </c>
      <c r="BL1875" s="17">
        <f>BL1876</f>
        <v>0</v>
      </c>
      <c r="BM1875" s="17">
        <f>BM1876</f>
        <v>0</v>
      </c>
      <c r="BN1875" s="17">
        <f>BN1876</f>
        <v>0</v>
      </c>
      <c r="BO1875" s="17">
        <f t="shared" si="6858"/>
        <v>519666.37600000005</v>
      </c>
      <c r="BP1875" s="17">
        <f t="shared" si="6859"/>
        <v>645590.03200000001</v>
      </c>
      <c r="BQ1875" s="17">
        <f t="shared" si="6860"/>
        <v>643526.96500000008</v>
      </c>
      <c r="BR1875" s="17">
        <f>BR1876</f>
        <v>0</v>
      </c>
      <c r="BS1875" s="35"/>
      <c r="BT1875" s="35"/>
      <c r="BU1875" s="1"/>
      <c r="BV1875" s="1"/>
      <c r="BW1875" s="1"/>
      <c r="BX1875" s="1"/>
      <c r="BY1875" s="1"/>
      <c r="BZ1875" s="1"/>
      <c r="CA1875" s="1"/>
      <c r="CB1875" s="1"/>
    </row>
    <row r="1876" s="1" customFormat="1" ht="30">
      <c r="A1876" s="33" t="s">
        <v>590</v>
      </c>
      <c r="B1876" s="33" t="s">
        <v>178</v>
      </c>
      <c r="C1876" s="33" t="s">
        <v>334</v>
      </c>
      <c r="D1876" s="33" t="s">
        <v>342</v>
      </c>
      <c r="E1876" s="33"/>
      <c r="F1876" s="34" t="s">
        <v>343</v>
      </c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>
        <f>AH1877+AH1879</f>
        <v>0</v>
      </c>
      <c r="AI1876" s="17">
        <f>AI1877+AI1879</f>
        <v>0</v>
      </c>
      <c r="AJ1876" s="17">
        <f>AJ1877+AJ1879</f>
        <v>0</v>
      </c>
      <c r="AK1876" s="17">
        <f>AK1877+AK1879</f>
        <v>307983.61700000003</v>
      </c>
      <c r="AL1876" s="17">
        <f>AL1877+AL1879</f>
        <v>211682.75899999999</v>
      </c>
      <c r="AM1876" s="17">
        <f>AM1877+AM1879</f>
        <v>0</v>
      </c>
      <c r="AN1876" s="17">
        <f>AN1877+AN1879</f>
        <v>0</v>
      </c>
      <c r="AO1876" s="17">
        <f>AO1877+AO1879</f>
        <v>0</v>
      </c>
      <c r="AP1876" s="17">
        <f>AP1877+AP1879</f>
        <v>645590.03200000001</v>
      </c>
      <c r="AQ1876" s="17">
        <f>AQ1877+AQ1879</f>
        <v>0</v>
      </c>
      <c r="AR1876" s="17">
        <f>AR1877+AR1879</f>
        <v>0</v>
      </c>
      <c r="AS1876" s="17">
        <f>AS1877+AS1879</f>
        <v>0</v>
      </c>
      <c r="AT1876" s="17">
        <f>AT1877+AT1879</f>
        <v>443.52699999999999</v>
      </c>
      <c r="AU1876" s="17">
        <f>AU1877+AU1879</f>
        <v>200000</v>
      </c>
      <c r="AV1876" s="17">
        <f>AV1877+AV1879</f>
        <v>443083.43800000002</v>
      </c>
      <c r="AW1876" s="17">
        <f t="shared" si="6861"/>
        <v>519666.37600000005</v>
      </c>
      <c r="AX1876" s="17">
        <f t="shared" si="6862"/>
        <v>645590.03200000001</v>
      </c>
      <c r="AY1876" s="17">
        <f t="shared" si="6863"/>
        <v>643526.96500000008</v>
      </c>
      <c r="AZ1876" s="17">
        <f>AZ1877+AZ1879</f>
        <v>0</v>
      </c>
      <c r="BA1876" s="17">
        <f t="shared" si="6864"/>
        <v>519666.37600000005</v>
      </c>
      <c r="BB1876" s="17">
        <f t="shared" si="6865"/>
        <v>645590.03200000001</v>
      </c>
      <c r="BC1876" s="17">
        <f t="shared" si="6866"/>
        <v>643526.96500000008</v>
      </c>
      <c r="BD1876" s="17">
        <f>BD1877+BD1879</f>
        <v>0</v>
      </c>
      <c r="BE1876" s="17">
        <f>BE1877+BE1879</f>
        <v>0</v>
      </c>
      <c r="BF1876" s="17">
        <f>BF1877+BF1879</f>
        <v>0</v>
      </c>
      <c r="BG1876" s="17">
        <f>BG1877+BG1879</f>
        <v>0</v>
      </c>
      <c r="BH1876" s="17">
        <f>BH1877+BH1879</f>
        <v>0</v>
      </c>
      <c r="BI1876" s="17">
        <f>BI1877+BI1879</f>
        <v>0</v>
      </c>
      <c r="BJ1876" s="17">
        <f>BJ1877+BJ1879</f>
        <v>0</v>
      </c>
      <c r="BK1876" s="17">
        <f>BK1877+BK1879</f>
        <v>0</v>
      </c>
      <c r="BL1876" s="17">
        <f>BL1877+BL1879</f>
        <v>0</v>
      </c>
      <c r="BM1876" s="17">
        <f>BM1877+BM1879</f>
        <v>0</v>
      </c>
      <c r="BN1876" s="17">
        <f>BN1877+BN1879</f>
        <v>0</v>
      </c>
      <c r="BO1876" s="17">
        <f t="shared" si="6858"/>
        <v>519666.37600000005</v>
      </c>
      <c r="BP1876" s="17">
        <f t="shared" si="6859"/>
        <v>645590.03200000001</v>
      </c>
      <c r="BQ1876" s="17">
        <f t="shared" si="6860"/>
        <v>643526.96500000008</v>
      </c>
      <c r="BR1876" s="17">
        <f>BR1877+BR1879</f>
        <v>0</v>
      </c>
      <c r="BS1876" s="35"/>
      <c r="BT1876" s="35"/>
      <c r="BU1876" s="1"/>
      <c r="BV1876" s="1"/>
      <c r="BW1876" s="1"/>
      <c r="BX1876" s="1"/>
      <c r="BY1876" s="1"/>
      <c r="BZ1876" s="1"/>
      <c r="CA1876" s="1"/>
      <c r="CB1876" s="1"/>
    </row>
    <row r="1877" s="1" customFormat="1" ht="30">
      <c r="A1877" s="33" t="s">
        <v>590</v>
      </c>
      <c r="B1877" s="33" t="s">
        <v>178</v>
      </c>
      <c r="C1877" s="33" t="s">
        <v>334</v>
      </c>
      <c r="D1877" s="33" t="s">
        <v>688</v>
      </c>
      <c r="E1877" s="33"/>
      <c r="F1877" s="34" t="s">
        <v>689</v>
      </c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>
        <f>AH1878</f>
        <v>0</v>
      </c>
      <c r="AI1877" s="17">
        <f>AI1878</f>
        <v>0</v>
      </c>
      <c r="AJ1877" s="17">
        <f>AJ1878</f>
        <v>0</v>
      </c>
      <c r="AK1877" s="17">
        <f>AK1878</f>
        <v>15345.771000000001</v>
      </c>
      <c r="AL1877" s="17">
        <f>AL1878</f>
        <v>211682.75899999999</v>
      </c>
      <c r="AM1877" s="17">
        <f>AM1878</f>
        <v>0</v>
      </c>
      <c r="AN1877" s="17">
        <f>AN1878</f>
        <v>0</v>
      </c>
      <c r="AO1877" s="17">
        <f>AO1878</f>
        <v>0</v>
      </c>
      <c r="AP1877" s="17">
        <f>AP1878</f>
        <v>0</v>
      </c>
      <c r="AQ1877" s="17">
        <f>AQ1878</f>
        <v>0</v>
      </c>
      <c r="AR1877" s="17">
        <f>AR1878</f>
        <v>0</v>
      </c>
      <c r="AS1877" s="17">
        <f>AS1878</f>
        <v>0</v>
      </c>
      <c r="AT1877" s="17">
        <f>AT1878</f>
        <v>0</v>
      </c>
      <c r="AU1877" s="17">
        <f>AU1878</f>
        <v>0</v>
      </c>
      <c r="AV1877" s="17">
        <f>AV1878</f>
        <v>0</v>
      </c>
      <c r="AW1877" s="17">
        <f t="shared" si="6861"/>
        <v>227028.53</v>
      </c>
      <c r="AX1877" s="17">
        <f t="shared" si="6862"/>
        <v>0</v>
      </c>
      <c r="AY1877" s="17">
        <f t="shared" si="6863"/>
        <v>0</v>
      </c>
      <c r="AZ1877" s="17">
        <f>AZ1878</f>
        <v>0</v>
      </c>
      <c r="BA1877" s="17">
        <f t="shared" si="6864"/>
        <v>227028.53</v>
      </c>
      <c r="BB1877" s="17">
        <f t="shared" si="6865"/>
        <v>0</v>
      </c>
      <c r="BC1877" s="17">
        <f t="shared" si="6866"/>
        <v>0</v>
      </c>
      <c r="BD1877" s="17">
        <f>BD1878</f>
        <v>0</v>
      </c>
      <c r="BE1877" s="17">
        <f>BE1878</f>
        <v>0</v>
      </c>
      <c r="BF1877" s="17">
        <f>BF1878</f>
        <v>0</v>
      </c>
      <c r="BG1877" s="17">
        <f>BG1878</f>
        <v>0</v>
      </c>
      <c r="BH1877" s="17">
        <f>BH1878</f>
        <v>0</v>
      </c>
      <c r="BI1877" s="17">
        <f>BI1878</f>
        <v>0</v>
      </c>
      <c r="BJ1877" s="17">
        <f>BJ1878</f>
        <v>0</v>
      </c>
      <c r="BK1877" s="17">
        <f>BK1878</f>
        <v>0</v>
      </c>
      <c r="BL1877" s="17">
        <f>BL1878</f>
        <v>0</v>
      </c>
      <c r="BM1877" s="17">
        <f>BM1878</f>
        <v>0</v>
      </c>
      <c r="BN1877" s="17">
        <f>BN1878</f>
        <v>0</v>
      </c>
      <c r="BO1877" s="17">
        <f t="shared" si="6858"/>
        <v>227028.53</v>
      </c>
      <c r="BP1877" s="17">
        <f t="shared" si="6859"/>
        <v>0</v>
      </c>
      <c r="BQ1877" s="17">
        <f t="shared" si="6860"/>
        <v>0</v>
      </c>
      <c r="BR1877" s="17">
        <f>BR1878</f>
        <v>0</v>
      </c>
      <c r="BS1877" s="35"/>
      <c r="BT1877" s="35"/>
      <c r="BU1877" s="1"/>
      <c r="BV1877" s="1"/>
      <c r="BW1877" s="1"/>
      <c r="BX1877" s="1"/>
      <c r="BY1877" s="1"/>
      <c r="BZ1877" s="1"/>
      <c r="CA1877" s="1"/>
      <c r="CB1877" s="1"/>
    </row>
    <row r="1878" s="1" customFormat="1" ht="30">
      <c r="A1878" s="33" t="s">
        <v>590</v>
      </c>
      <c r="B1878" s="33" t="s">
        <v>178</v>
      </c>
      <c r="C1878" s="33" t="s">
        <v>334</v>
      </c>
      <c r="D1878" s="33" t="s">
        <v>688</v>
      </c>
      <c r="E1878" s="33" t="s">
        <v>92</v>
      </c>
      <c r="F1878" s="34" t="s">
        <v>93</v>
      </c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>
        <v>15345.771000000001</v>
      </c>
      <c r="AL1878" s="17">
        <v>211682.75899999999</v>
      </c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>
        <f t="shared" si="6861"/>
        <v>227028.53</v>
      </c>
      <c r="AX1878" s="17">
        <f t="shared" si="6862"/>
        <v>0</v>
      </c>
      <c r="AY1878" s="17">
        <f t="shared" si="6863"/>
        <v>0</v>
      </c>
      <c r="AZ1878" s="17"/>
      <c r="BA1878" s="17">
        <f t="shared" si="6864"/>
        <v>227028.53</v>
      </c>
      <c r="BB1878" s="17">
        <f t="shared" si="6865"/>
        <v>0</v>
      </c>
      <c r="BC1878" s="17">
        <f t="shared" si="6866"/>
        <v>0</v>
      </c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>
        <f t="shared" si="6858"/>
        <v>227028.53</v>
      </c>
      <c r="BP1878" s="17">
        <f t="shared" si="6859"/>
        <v>0</v>
      </c>
      <c r="BQ1878" s="17">
        <f t="shared" si="6860"/>
        <v>0</v>
      </c>
      <c r="BR1878" s="17"/>
      <c r="BS1878" s="35"/>
      <c r="BT1878" s="35"/>
      <c r="BU1878" s="1"/>
      <c r="BV1878" s="1"/>
      <c r="BW1878" s="1"/>
      <c r="BX1878" s="1"/>
      <c r="BY1878" s="1"/>
      <c r="BZ1878" s="1"/>
      <c r="CA1878" s="1"/>
      <c r="CB1878" s="1"/>
    </row>
    <row r="1879" s="1" customFormat="1" ht="30">
      <c r="A1879" s="33" t="s">
        <v>590</v>
      </c>
      <c r="B1879" s="33" t="s">
        <v>178</v>
      </c>
      <c r="C1879" s="33" t="s">
        <v>334</v>
      </c>
      <c r="D1879" s="33" t="s">
        <v>344</v>
      </c>
      <c r="E1879" s="33"/>
      <c r="F1879" s="34" t="s">
        <v>345</v>
      </c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>
        <f>AH1880</f>
        <v>0</v>
      </c>
      <c r="AI1879" s="17">
        <f>AI1880</f>
        <v>0</v>
      </c>
      <c r="AJ1879" s="17">
        <f>AJ1880</f>
        <v>0</v>
      </c>
      <c r="AK1879" s="17">
        <f>AK1880</f>
        <v>292637.84600000002</v>
      </c>
      <c r="AL1879" s="17">
        <f>AL1880</f>
        <v>0</v>
      </c>
      <c r="AM1879" s="17">
        <f>AM1880</f>
        <v>0</v>
      </c>
      <c r="AN1879" s="17">
        <f>AN1880</f>
        <v>0</v>
      </c>
      <c r="AO1879" s="17">
        <f>AO1880</f>
        <v>0</v>
      </c>
      <c r="AP1879" s="17">
        <f>AP1880</f>
        <v>645590.03200000001</v>
      </c>
      <c r="AQ1879" s="17">
        <f>AQ1880</f>
        <v>0</v>
      </c>
      <c r="AR1879" s="17">
        <f>AR1880</f>
        <v>0</v>
      </c>
      <c r="AS1879" s="17">
        <f>AS1880</f>
        <v>0</v>
      </c>
      <c r="AT1879" s="17">
        <f>AT1880</f>
        <v>443.52699999999999</v>
      </c>
      <c r="AU1879" s="17">
        <f>AU1880</f>
        <v>200000</v>
      </c>
      <c r="AV1879" s="17">
        <f>AV1880</f>
        <v>443083.43800000002</v>
      </c>
      <c r="AW1879" s="17">
        <f t="shared" si="6861"/>
        <v>292637.84600000002</v>
      </c>
      <c r="AX1879" s="17">
        <f t="shared" si="6862"/>
        <v>645590.03200000001</v>
      </c>
      <c r="AY1879" s="17">
        <f t="shared" si="6863"/>
        <v>643526.96500000008</v>
      </c>
      <c r="AZ1879" s="17">
        <f>AZ1880</f>
        <v>0</v>
      </c>
      <c r="BA1879" s="17">
        <f t="shared" si="6864"/>
        <v>292637.84600000002</v>
      </c>
      <c r="BB1879" s="17">
        <f t="shared" si="6865"/>
        <v>645590.03200000001</v>
      </c>
      <c r="BC1879" s="17">
        <f t="shared" si="6866"/>
        <v>643526.96500000008</v>
      </c>
      <c r="BD1879" s="17">
        <f>BD1880</f>
        <v>0</v>
      </c>
      <c r="BE1879" s="17">
        <f>BE1880</f>
        <v>0</v>
      </c>
      <c r="BF1879" s="17">
        <f>BF1880</f>
        <v>0</v>
      </c>
      <c r="BG1879" s="17">
        <f>BG1880</f>
        <v>0</v>
      </c>
      <c r="BH1879" s="17">
        <f>BH1880</f>
        <v>0</v>
      </c>
      <c r="BI1879" s="17">
        <f>BI1880</f>
        <v>0</v>
      </c>
      <c r="BJ1879" s="17">
        <f>BJ1880</f>
        <v>0</v>
      </c>
      <c r="BK1879" s="17">
        <f>BK1880</f>
        <v>0</v>
      </c>
      <c r="BL1879" s="17">
        <f>BL1880</f>
        <v>0</v>
      </c>
      <c r="BM1879" s="17">
        <f>BM1880</f>
        <v>0</v>
      </c>
      <c r="BN1879" s="17">
        <f>BN1880</f>
        <v>0</v>
      </c>
      <c r="BO1879" s="17">
        <f t="shared" si="6858"/>
        <v>292637.84600000002</v>
      </c>
      <c r="BP1879" s="17">
        <f t="shared" si="6859"/>
        <v>645590.03200000001</v>
      </c>
      <c r="BQ1879" s="17">
        <f t="shared" si="6860"/>
        <v>643526.96500000008</v>
      </c>
      <c r="BR1879" s="17">
        <f>BR1880</f>
        <v>0</v>
      </c>
      <c r="BS1879" s="35"/>
      <c r="BT1879" s="35"/>
      <c r="BU1879" s="1"/>
      <c r="BV1879" s="1"/>
      <c r="BW1879" s="1"/>
      <c r="BX1879" s="1"/>
      <c r="BY1879" s="1"/>
      <c r="BZ1879" s="1"/>
      <c r="CA1879" s="1"/>
      <c r="CB1879" s="1"/>
    </row>
    <row r="1880" s="1" customFormat="1" ht="30">
      <c r="A1880" s="33" t="s">
        <v>590</v>
      </c>
      <c r="B1880" s="33" t="s">
        <v>178</v>
      </c>
      <c r="C1880" s="33" t="s">
        <v>334</v>
      </c>
      <c r="D1880" s="33" t="s">
        <v>344</v>
      </c>
      <c r="E1880" s="33" t="s">
        <v>92</v>
      </c>
      <c r="F1880" s="34" t="s">
        <v>93</v>
      </c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>
        <f>11693.808+280651.4+292.638</f>
        <v>292637.84600000002</v>
      </c>
      <c r="AL1880" s="17"/>
      <c r="AM1880" s="17"/>
      <c r="AN1880" s="17"/>
      <c r="AO1880" s="17"/>
      <c r="AP1880" s="17">
        <f>25795.593+619094.228+700.211</f>
        <v>645590.03200000001</v>
      </c>
      <c r="AQ1880" s="17"/>
      <c r="AR1880" s="17"/>
      <c r="AS1880" s="17"/>
      <c r="AT1880" s="17">
        <v>443.52699999999999</v>
      </c>
      <c r="AU1880" s="17">
        <f>25715.338+174084.662+200</f>
        <v>200000</v>
      </c>
      <c r="AV1880" s="17">
        <v>443083.43800000002</v>
      </c>
      <c r="AW1880" s="17">
        <f t="shared" si="6861"/>
        <v>292637.84600000002</v>
      </c>
      <c r="AX1880" s="17">
        <f t="shared" si="6862"/>
        <v>645590.03200000001</v>
      </c>
      <c r="AY1880" s="17">
        <f t="shared" si="6863"/>
        <v>643526.96500000008</v>
      </c>
      <c r="AZ1880" s="17"/>
      <c r="BA1880" s="17">
        <f t="shared" si="6864"/>
        <v>292637.84600000002</v>
      </c>
      <c r="BB1880" s="17">
        <f t="shared" si="6865"/>
        <v>645590.03200000001</v>
      </c>
      <c r="BC1880" s="17">
        <f t="shared" si="6866"/>
        <v>643526.96500000008</v>
      </c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>
        <f t="shared" si="6858"/>
        <v>292637.84600000002</v>
      </c>
      <c r="BP1880" s="17">
        <f t="shared" si="6859"/>
        <v>645590.03200000001</v>
      </c>
      <c r="BQ1880" s="17">
        <f t="shared" si="6860"/>
        <v>643526.96500000008</v>
      </c>
      <c r="BR1880" s="17"/>
      <c r="BS1880" s="35"/>
      <c r="BT1880" s="35"/>
      <c r="BU1880" s="1"/>
      <c r="BV1880" s="1"/>
      <c r="BW1880" s="1"/>
      <c r="BX1880" s="1"/>
      <c r="BY1880" s="1"/>
      <c r="BZ1880" s="1"/>
      <c r="CA1880" s="1"/>
      <c r="CB1880" s="1"/>
    </row>
    <row r="1881" s="1" customFormat="1" ht="30">
      <c r="A1881" s="33" t="s">
        <v>590</v>
      </c>
      <c r="B1881" s="33" t="s">
        <v>178</v>
      </c>
      <c r="C1881" s="33" t="s">
        <v>334</v>
      </c>
      <c r="D1881" s="33" t="s">
        <v>346</v>
      </c>
      <c r="E1881" s="38"/>
      <c r="F1881" s="34" t="s">
        <v>186</v>
      </c>
      <c r="G1881" s="17">
        <f>G1882</f>
        <v>1298224.3999999999</v>
      </c>
      <c r="H1881" s="17">
        <f>H1882</f>
        <v>1935276.2999999998</v>
      </c>
      <c r="I1881" s="17">
        <f>I1882</f>
        <v>1477335.5</v>
      </c>
      <c r="J1881" s="17">
        <f>J1882</f>
        <v>0</v>
      </c>
      <c r="K1881" s="17">
        <f>K1882</f>
        <v>0</v>
      </c>
      <c r="L1881" s="17">
        <f>L1882</f>
        <v>0</v>
      </c>
      <c r="M1881" s="17">
        <f t="shared" si="6919"/>
        <v>1298224.3999999999</v>
      </c>
      <c r="N1881" s="17">
        <f t="shared" si="6920"/>
        <v>1935276.2999999998</v>
      </c>
      <c r="O1881" s="17">
        <f t="shared" si="6921"/>
        <v>1477335.5</v>
      </c>
      <c r="P1881" s="17">
        <f>P1882</f>
        <v>0</v>
      </c>
      <c r="Q1881" s="17">
        <f>Q1882</f>
        <v>0</v>
      </c>
      <c r="R1881" s="17">
        <f>R1882</f>
        <v>0</v>
      </c>
      <c r="S1881" s="17">
        <f>S1882</f>
        <v>257060.86805000002</v>
      </c>
      <c r="T1881" s="17">
        <f>T1882</f>
        <v>0</v>
      </c>
      <c r="U1881" s="17">
        <f>U1882</f>
        <v>0</v>
      </c>
      <c r="V1881" s="17">
        <f>V1882</f>
        <v>0</v>
      </c>
      <c r="W1881" s="17">
        <f>W1882</f>
        <v>0.035999999999999997</v>
      </c>
      <c r="X1881" s="17">
        <f>X1882</f>
        <v>0</v>
      </c>
      <c r="Y1881" s="17">
        <f t="shared" si="6867"/>
        <v>1555285.2680499998</v>
      </c>
      <c r="Z1881" s="17">
        <f t="shared" si="6868"/>
        <v>1935276.2999999998</v>
      </c>
      <c r="AA1881" s="17">
        <f t="shared" si="6869"/>
        <v>1477335.5360000001</v>
      </c>
      <c r="AB1881" s="17">
        <f>AB1882</f>
        <v>0</v>
      </c>
      <c r="AC1881" s="17">
        <f>AC1882</f>
        <v>0</v>
      </c>
      <c r="AD1881" s="17">
        <f>AD1882</f>
        <v>0</v>
      </c>
      <c r="AE1881" s="17">
        <f t="shared" si="6870"/>
        <v>1555285.2680499998</v>
      </c>
      <c r="AF1881" s="17">
        <f t="shared" si="6871"/>
        <v>1935276.2999999998</v>
      </c>
      <c r="AG1881" s="17">
        <f t="shared" si="6872"/>
        <v>1477335.5360000001</v>
      </c>
      <c r="AH1881" s="17">
        <f>AH1882</f>
        <v>0</v>
      </c>
      <c r="AI1881" s="17">
        <f>AI1882</f>
        <v>0</v>
      </c>
      <c r="AJ1881" s="17">
        <f>AJ1882</f>
        <v>-265.762</v>
      </c>
      <c r="AK1881" s="17">
        <f>AK1882</f>
        <v>-307983.61699999997</v>
      </c>
      <c r="AL1881" s="17">
        <f>AL1882</f>
        <v>-187109.163</v>
      </c>
      <c r="AM1881" s="17">
        <f>AM1882</f>
        <v>0</v>
      </c>
      <c r="AN1881" s="17">
        <f>AN1882</f>
        <v>0</v>
      </c>
      <c r="AO1881" s="17">
        <f>AO1882</f>
        <v>-98.188999999999993</v>
      </c>
      <c r="AP1881" s="17">
        <f>AP1882</f>
        <v>-645590.03200000001</v>
      </c>
      <c r="AQ1881" s="17">
        <f>AQ1882</f>
        <v>-98090.078999999998</v>
      </c>
      <c r="AR1881" s="17">
        <f>AR1882</f>
        <v>0</v>
      </c>
      <c r="AS1881" s="17">
        <f>AS1882</f>
        <v>0</v>
      </c>
      <c r="AT1881" s="17">
        <f>AT1882</f>
        <v>0</v>
      </c>
      <c r="AU1881" s="17">
        <f>AU1882</f>
        <v>-200000</v>
      </c>
      <c r="AV1881" s="17">
        <f>AV1882</f>
        <v>0</v>
      </c>
      <c r="AW1881" s="17">
        <f t="shared" si="6861"/>
        <v>1059926.7260499999</v>
      </c>
      <c r="AX1881" s="17">
        <f t="shared" si="6862"/>
        <v>1191498</v>
      </c>
      <c r="AY1881" s="17">
        <f t="shared" si="6863"/>
        <v>1277335.5360000001</v>
      </c>
      <c r="AZ1881" s="17">
        <f>AZ1882</f>
        <v>0</v>
      </c>
      <c r="BA1881" s="17">
        <f t="shared" si="6864"/>
        <v>1059926.7260499999</v>
      </c>
      <c r="BB1881" s="17">
        <f t="shared" si="6865"/>
        <v>1191498</v>
      </c>
      <c r="BC1881" s="17">
        <f t="shared" si="6866"/>
        <v>1277335.5360000001</v>
      </c>
      <c r="BD1881" s="17">
        <f>BD1882</f>
        <v>0</v>
      </c>
      <c r="BE1881" s="17">
        <f>BE1882</f>
        <v>0</v>
      </c>
      <c r="BF1881" s="17">
        <f>BF1882</f>
        <v>5</v>
      </c>
      <c r="BG1881" s="17">
        <f>BG1882</f>
        <v>71837.505000000005</v>
      </c>
      <c r="BH1881" s="17">
        <f>BH1882</f>
        <v>0</v>
      </c>
      <c r="BI1881" s="17">
        <f>BI1882</f>
        <v>0</v>
      </c>
      <c r="BJ1881" s="17">
        <f>BJ1882</f>
        <v>160</v>
      </c>
      <c r="BK1881" s="17">
        <f>BK1882</f>
        <v>0</v>
      </c>
      <c r="BL1881" s="17">
        <f>BL1882</f>
        <v>0</v>
      </c>
      <c r="BM1881" s="17">
        <f>BM1882</f>
        <v>0</v>
      </c>
      <c r="BN1881" s="17">
        <f>BN1882</f>
        <v>-277.33600000000001</v>
      </c>
      <c r="BO1881" s="17">
        <f t="shared" si="6858"/>
        <v>1131769.2310500001</v>
      </c>
      <c r="BP1881" s="17">
        <f t="shared" si="6859"/>
        <v>1191658</v>
      </c>
      <c r="BQ1881" s="17">
        <f t="shared" si="6860"/>
        <v>1277058.2000000002</v>
      </c>
      <c r="BR1881" s="17">
        <f>BR1882</f>
        <v>0</v>
      </c>
      <c r="BS1881" s="35"/>
      <c r="BT1881" s="35"/>
      <c r="BU1881" s="1"/>
      <c r="BV1881" s="1"/>
      <c r="BW1881" s="1"/>
      <c r="BX1881" s="1"/>
      <c r="BY1881" s="1"/>
      <c r="BZ1881" s="1"/>
      <c r="CA1881" s="1"/>
      <c r="CB1881" s="1"/>
    </row>
    <row r="1882" s="1" customFormat="1" ht="30">
      <c r="A1882" s="33" t="s">
        <v>590</v>
      </c>
      <c r="B1882" s="33" t="s">
        <v>178</v>
      </c>
      <c r="C1882" s="33" t="s">
        <v>334</v>
      </c>
      <c r="D1882" s="33" t="s">
        <v>347</v>
      </c>
      <c r="E1882" s="38"/>
      <c r="F1882" s="34" t="s">
        <v>348</v>
      </c>
      <c r="G1882" s="17">
        <f>G1885+G1887+G1889+G1891+G1893</f>
        <v>1298224.3999999999</v>
      </c>
      <c r="H1882" s="17">
        <f>H1885+H1887+H1889+H1891+H1893</f>
        <v>1935276.2999999998</v>
      </c>
      <c r="I1882" s="17">
        <f>I1885+I1887+I1889+I1891+I1893</f>
        <v>1477335.5</v>
      </c>
      <c r="J1882" s="17">
        <f>J1885+J1887+J1889+J1891+J1893</f>
        <v>0</v>
      </c>
      <c r="K1882" s="17">
        <f>K1885+K1887+K1889+K1891+K1893</f>
        <v>0</v>
      </c>
      <c r="L1882" s="17">
        <f>L1885+L1887+L1889+L1891+L1893</f>
        <v>0</v>
      </c>
      <c r="M1882" s="17">
        <f t="shared" si="6919"/>
        <v>1298224.3999999999</v>
      </c>
      <c r="N1882" s="17">
        <f t="shared" si="6920"/>
        <v>1935276.2999999998</v>
      </c>
      <c r="O1882" s="17">
        <f t="shared" si="6921"/>
        <v>1477335.5</v>
      </c>
      <c r="P1882" s="17">
        <f>P1885+P1887+P1889+P1891+P1893+P1883</f>
        <v>0</v>
      </c>
      <c r="Q1882" s="17">
        <f>Q1885+Q1887+Q1889+Q1891+Q1893+Q1883</f>
        <v>0</v>
      </c>
      <c r="R1882" s="17">
        <f>R1885+R1887+R1889+R1891+R1893+R1883</f>
        <v>0</v>
      </c>
      <c r="S1882" s="17">
        <f>S1885+S1887+S1889+S1891+S1893+S1883</f>
        <v>257060.86805000002</v>
      </c>
      <c r="T1882" s="17">
        <f>T1885+T1887+T1889+T1891+T1893+T1883</f>
        <v>0</v>
      </c>
      <c r="U1882" s="17">
        <f>U1885+U1887+U1889+U1891+U1893+U1883</f>
        <v>0</v>
      </c>
      <c r="V1882" s="17">
        <f>V1885+V1887+V1889+V1891+V1893+V1883</f>
        <v>0</v>
      </c>
      <c r="W1882" s="17">
        <f>W1885+W1887+W1889+W1891+W1893+W1883</f>
        <v>0.035999999999999997</v>
      </c>
      <c r="X1882" s="17">
        <f>X1885+X1887+X1889+X1891+X1893+X1883</f>
        <v>0</v>
      </c>
      <c r="Y1882" s="17">
        <f t="shared" si="6867"/>
        <v>1555285.2680499998</v>
      </c>
      <c r="Z1882" s="17">
        <f t="shared" si="6868"/>
        <v>1935276.2999999998</v>
      </c>
      <c r="AA1882" s="17">
        <f t="shared" si="6869"/>
        <v>1477335.5360000001</v>
      </c>
      <c r="AB1882" s="17">
        <f>AB1885+AB1887+AB1889+AB1891+AB1893+AB1883</f>
        <v>0</v>
      </c>
      <c r="AC1882" s="17">
        <f>AC1885+AC1887+AC1889+AC1891+AC1893+AC1883</f>
        <v>0</v>
      </c>
      <c r="AD1882" s="17">
        <f>AD1885+AD1887+AD1889+AD1891+AD1893+AD1883</f>
        <v>0</v>
      </c>
      <c r="AE1882" s="17">
        <f t="shared" si="6870"/>
        <v>1555285.2680499998</v>
      </c>
      <c r="AF1882" s="17">
        <f t="shared" si="6871"/>
        <v>1935276.2999999998</v>
      </c>
      <c r="AG1882" s="17">
        <f t="shared" si="6872"/>
        <v>1477335.5360000001</v>
      </c>
      <c r="AH1882" s="17">
        <f>AH1885+AH1887+AH1889+AH1891+AH1893+AH1883</f>
        <v>0</v>
      </c>
      <c r="AI1882" s="17">
        <f>AI1885+AI1887+AI1889+AI1891+AI1893+AI1883</f>
        <v>0</v>
      </c>
      <c r="AJ1882" s="17">
        <f>AJ1885+AJ1887+AJ1889+AJ1891+AJ1893+AJ1883</f>
        <v>-265.762</v>
      </c>
      <c r="AK1882" s="17">
        <f>AK1885+AK1887+AK1889+AK1891+AK1893+AK1883</f>
        <v>-307983.61699999997</v>
      </c>
      <c r="AL1882" s="17">
        <f>AL1885+AL1887+AL1889+AL1891+AL1893+AL1883</f>
        <v>-187109.163</v>
      </c>
      <c r="AM1882" s="17">
        <f>AM1885+AM1887+AM1889+AM1891+AM1893+AM1883</f>
        <v>0</v>
      </c>
      <c r="AN1882" s="17">
        <f>AN1885+AN1887+AN1889+AN1891+AN1893+AN1883</f>
        <v>0</v>
      </c>
      <c r="AO1882" s="17">
        <f>AO1885+AO1887+AO1889+AO1891+AO1893+AO1883</f>
        <v>-98.188999999999993</v>
      </c>
      <c r="AP1882" s="17">
        <f>AP1885+AP1887+AP1889+AP1891+AP1893+AP1883</f>
        <v>-645590.03200000001</v>
      </c>
      <c r="AQ1882" s="17">
        <f>AQ1885+AQ1887+AQ1889+AQ1891+AQ1893+AQ1883</f>
        <v>-98090.078999999998</v>
      </c>
      <c r="AR1882" s="17">
        <f>AR1885+AR1887+AR1889+AR1891+AR1893+AR1883</f>
        <v>0</v>
      </c>
      <c r="AS1882" s="17">
        <f>AS1885+AS1887+AS1889+AS1891+AS1893+AS1883</f>
        <v>0</v>
      </c>
      <c r="AT1882" s="17">
        <f>AT1885+AT1887+AT1889+AT1891+AT1893+AT1883</f>
        <v>0</v>
      </c>
      <c r="AU1882" s="17">
        <f>AU1885+AU1887+AU1889+AU1891+AU1893+AU1883</f>
        <v>-200000</v>
      </c>
      <c r="AV1882" s="17">
        <f>AV1885+AV1887+AV1889+AV1891+AV1893+AV1883</f>
        <v>0</v>
      </c>
      <c r="AW1882" s="17">
        <f t="shared" si="6861"/>
        <v>1059926.7260499999</v>
      </c>
      <c r="AX1882" s="17">
        <f t="shared" si="6862"/>
        <v>1191498</v>
      </c>
      <c r="AY1882" s="17">
        <f t="shared" si="6863"/>
        <v>1277335.5360000001</v>
      </c>
      <c r="AZ1882" s="17">
        <f>AZ1885+AZ1887+AZ1889+AZ1891+AZ1893+AZ1883</f>
        <v>0</v>
      </c>
      <c r="BA1882" s="17">
        <f t="shared" si="6864"/>
        <v>1059926.7260499999</v>
      </c>
      <c r="BB1882" s="17">
        <f t="shared" si="6865"/>
        <v>1191498</v>
      </c>
      <c r="BC1882" s="17">
        <f t="shared" si="6866"/>
        <v>1277335.5360000001</v>
      </c>
      <c r="BD1882" s="17">
        <f>BD1885+BD1887+BD1889+BD1891+BD1893+BD1883</f>
        <v>0</v>
      </c>
      <c r="BE1882" s="17">
        <f>BE1885+BE1887+BE1889+BE1891+BE1893+BE1883</f>
        <v>0</v>
      </c>
      <c r="BF1882" s="17">
        <f>BF1885+BF1887+BF1889+BF1891+BF1893+BF1883</f>
        <v>5</v>
      </c>
      <c r="BG1882" s="17">
        <f>BG1885+BG1887+BG1889+BG1891+BG1893+BG1883</f>
        <v>71837.505000000005</v>
      </c>
      <c r="BH1882" s="17">
        <f>BH1885+BH1887+BH1889+BH1891+BH1893+BH1883</f>
        <v>0</v>
      </c>
      <c r="BI1882" s="17">
        <f>BI1885+BI1887+BI1889+BI1891+BI1893+BI1883</f>
        <v>0</v>
      </c>
      <c r="BJ1882" s="17">
        <f>BJ1885+BJ1887+BJ1889+BJ1891+BJ1893+BJ1883</f>
        <v>160</v>
      </c>
      <c r="BK1882" s="17">
        <f>BK1885+BK1887+BK1889+BK1891+BK1893+BK1883</f>
        <v>0</v>
      </c>
      <c r="BL1882" s="17">
        <f>BL1885+BL1887+BL1889+BL1891+BL1893+BL1883</f>
        <v>0</v>
      </c>
      <c r="BM1882" s="17">
        <f>BM1885+BM1887+BM1889+BM1891+BM1893+BM1883</f>
        <v>0</v>
      </c>
      <c r="BN1882" s="17">
        <f>BN1885+BN1887+BN1889+BN1891+BN1893+BN1883</f>
        <v>-277.33600000000001</v>
      </c>
      <c r="BO1882" s="17">
        <f t="shared" si="6858"/>
        <v>1131769.2310500001</v>
      </c>
      <c r="BP1882" s="17">
        <f t="shared" si="6859"/>
        <v>1191658</v>
      </c>
      <c r="BQ1882" s="17">
        <f t="shared" si="6860"/>
        <v>1277058.2000000002</v>
      </c>
      <c r="BR1882" s="17">
        <f>BR1885+BR1887+BR1889+BR1891+BR1893+BR1883</f>
        <v>0</v>
      </c>
      <c r="BS1882" s="35"/>
      <c r="BT1882" s="35"/>
      <c r="BU1882" s="1"/>
      <c r="BV1882" s="1"/>
      <c r="BW1882" s="1"/>
      <c r="BX1882" s="1"/>
      <c r="BY1882" s="1"/>
      <c r="BZ1882" s="1"/>
      <c r="CA1882" s="1"/>
      <c r="CB1882" s="1"/>
    </row>
    <row r="1883" s="1" customFormat="1" ht="30">
      <c r="A1883" s="33" t="s">
        <v>590</v>
      </c>
      <c r="B1883" s="33" t="s">
        <v>178</v>
      </c>
      <c r="C1883" s="33" t="s">
        <v>334</v>
      </c>
      <c r="D1883" s="33" t="s">
        <v>690</v>
      </c>
      <c r="E1883" s="38"/>
      <c r="F1883" s="34" t="s">
        <v>691</v>
      </c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f>P1884</f>
        <v>0</v>
      </c>
      <c r="Q1883" s="17">
        <f>Q1884</f>
        <v>0</v>
      </c>
      <c r="R1883" s="17">
        <f>R1884</f>
        <v>0</v>
      </c>
      <c r="S1883" s="17">
        <f>S1884</f>
        <v>8404.7960500000008</v>
      </c>
      <c r="T1883" s="17">
        <f>T1884</f>
        <v>0</v>
      </c>
      <c r="U1883" s="17">
        <f>U1884</f>
        <v>0</v>
      </c>
      <c r="V1883" s="17">
        <f>V1884</f>
        <v>0</v>
      </c>
      <c r="W1883" s="17">
        <f>W1884</f>
        <v>0</v>
      </c>
      <c r="X1883" s="17">
        <f>X1884</f>
        <v>0</v>
      </c>
      <c r="Y1883" s="17">
        <f t="shared" si="6867"/>
        <v>8404.7960500000008</v>
      </c>
      <c r="Z1883" s="17">
        <f t="shared" si="6868"/>
        <v>0</v>
      </c>
      <c r="AA1883" s="17">
        <f t="shared" si="6869"/>
        <v>0</v>
      </c>
      <c r="AB1883" s="17">
        <f>AB1884</f>
        <v>0</v>
      </c>
      <c r="AC1883" s="17">
        <f>AC1884</f>
        <v>0</v>
      </c>
      <c r="AD1883" s="17">
        <f>AD1884</f>
        <v>0</v>
      </c>
      <c r="AE1883" s="17">
        <f t="shared" si="6870"/>
        <v>8404.7960500000008</v>
      </c>
      <c r="AF1883" s="17">
        <f t="shared" si="6871"/>
        <v>0</v>
      </c>
      <c r="AG1883" s="17">
        <f t="shared" si="6872"/>
        <v>0</v>
      </c>
      <c r="AH1883" s="17">
        <f>AH1884</f>
        <v>0</v>
      </c>
      <c r="AI1883" s="17">
        <f>AI1884</f>
        <v>0</v>
      </c>
      <c r="AJ1883" s="17">
        <f>AJ1884</f>
        <v>0</v>
      </c>
      <c r="AK1883" s="17">
        <f>AK1884</f>
        <v>0</v>
      </c>
      <c r="AL1883" s="17">
        <f>AL1884</f>
        <v>0</v>
      </c>
      <c r="AM1883" s="17">
        <f>AM1884</f>
        <v>0</v>
      </c>
      <c r="AN1883" s="17">
        <f>AN1884</f>
        <v>0</v>
      </c>
      <c r="AO1883" s="17">
        <f>AO1884</f>
        <v>0</v>
      </c>
      <c r="AP1883" s="17">
        <f>AP1884</f>
        <v>0</v>
      </c>
      <c r="AQ1883" s="17">
        <f>AQ1884</f>
        <v>0</v>
      </c>
      <c r="AR1883" s="17">
        <f>AR1884</f>
        <v>0</v>
      </c>
      <c r="AS1883" s="17">
        <f>AS1884</f>
        <v>0</v>
      </c>
      <c r="AT1883" s="17">
        <f>AT1884</f>
        <v>0</v>
      </c>
      <c r="AU1883" s="17">
        <f>AU1884</f>
        <v>0</v>
      </c>
      <c r="AV1883" s="17">
        <f>AV1884</f>
        <v>0</v>
      </c>
      <c r="AW1883" s="17">
        <f t="shared" si="6861"/>
        <v>8404.7960500000008</v>
      </c>
      <c r="AX1883" s="17">
        <f t="shared" si="6862"/>
        <v>0</v>
      </c>
      <c r="AY1883" s="17">
        <f t="shared" si="6863"/>
        <v>0</v>
      </c>
      <c r="AZ1883" s="17">
        <f>AZ1884</f>
        <v>0</v>
      </c>
      <c r="BA1883" s="17">
        <f t="shared" si="6864"/>
        <v>8404.7960500000008</v>
      </c>
      <c r="BB1883" s="17">
        <f t="shared" si="6865"/>
        <v>0</v>
      </c>
      <c r="BC1883" s="17">
        <f t="shared" si="6866"/>
        <v>0</v>
      </c>
      <c r="BD1883" s="17">
        <f>BD1884</f>
        <v>0</v>
      </c>
      <c r="BE1883" s="17">
        <f>BE1884</f>
        <v>0</v>
      </c>
      <c r="BF1883" s="17">
        <f>BF1884</f>
        <v>0</v>
      </c>
      <c r="BG1883" s="17">
        <f>BG1884</f>
        <v>0</v>
      </c>
      <c r="BH1883" s="17">
        <f>BH1884</f>
        <v>0</v>
      </c>
      <c r="BI1883" s="17">
        <f>BI1884</f>
        <v>0</v>
      </c>
      <c r="BJ1883" s="17">
        <f>BJ1884</f>
        <v>0</v>
      </c>
      <c r="BK1883" s="17">
        <f>BK1884</f>
        <v>0</v>
      </c>
      <c r="BL1883" s="17">
        <f>BL1884</f>
        <v>0</v>
      </c>
      <c r="BM1883" s="17">
        <f>BM1884</f>
        <v>0</v>
      </c>
      <c r="BN1883" s="17">
        <f>BN1884</f>
        <v>0</v>
      </c>
      <c r="BO1883" s="17">
        <f t="shared" si="6858"/>
        <v>8404.7960500000008</v>
      </c>
      <c r="BP1883" s="17">
        <f t="shared" si="6859"/>
        <v>0</v>
      </c>
      <c r="BQ1883" s="17">
        <f t="shared" si="6860"/>
        <v>0</v>
      </c>
      <c r="BR1883" s="17">
        <f>BR1884</f>
        <v>0</v>
      </c>
      <c r="BS1883" s="35"/>
      <c r="BT1883" s="35"/>
      <c r="BU1883" s="1"/>
      <c r="BV1883" s="1"/>
      <c r="BW1883" s="1"/>
      <c r="BX1883" s="1"/>
      <c r="BY1883" s="1"/>
      <c r="BZ1883" s="1"/>
      <c r="CA1883" s="1"/>
      <c r="CB1883" s="1"/>
    </row>
    <row r="1884" s="1" customFormat="1" ht="30">
      <c r="A1884" s="33" t="s">
        <v>590</v>
      </c>
      <c r="B1884" s="33" t="s">
        <v>178</v>
      </c>
      <c r="C1884" s="33" t="s">
        <v>334</v>
      </c>
      <c r="D1884" s="33" t="s">
        <v>690</v>
      </c>
      <c r="E1884" s="33" t="s">
        <v>92</v>
      </c>
      <c r="F1884" s="34" t="s">
        <v>93</v>
      </c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>
        <v>8404.7960500000008</v>
      </c>
      <c r="T1884" s="17"/>
      <c r="U1884" s="17"/>
      <c r="V1884" s="17"/>
      <c r="W1884" s="17"/>
      <c r="X1884" s="17"/>
      <c r="Y1884" s="17">
        <f t="shared" si="6867"/>
        <v>8404.7960500000008</v>
      </c>
      <c r="Z1884" s="17">
        <f t="shared" si="6868"/>
        <v>0</v>
      </c>
      <c r="AA1884" s="17">
        <f t="shared" si="6869"/>
        <v>0</v>
      </c>
      <c r="AB1884" s="17"/>
      <c r="AC1884" s="17"/>
      <c r="AD1884" s="17"/>
      <c r="AE1884" s="17">
        <f t="shared" si="6870"/>
        <v>8404.7960500000008</v>
      </c>
      <c r="AF1884" s="17">
        <f t="shared" si="6871"/>
        <v>0</v>
      </c>
      <c r="AG1884" s="17">
        <f t="shared" si="6872"/>
        <v>0</v>
      </c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>
        <f t="shared" si="6861"/>
        <v>8404.7960500000008</v>
      </c>
      <c r="AX1884" s="17">
        <f t="shared" si="6862"/>
        <v>0</v>
      </c>
      <c r="AY1884" s="17">
        <f t="shared" si="6863"/>
        <v>0</v>
      </c>
      <c r="AZ1884" s="17"/>
      <c r="BA1884" s="17">
        <f t="shared" si="6864"/>
        <v>8404.7960500000008</v>
      </c>
      <c r="BB1884" s="17">
        <f t="shared" si="6865"/>
        <v>0</v>
      </c>
      <c r="BC1884" s="17">
        <f t="shared" si="6866"/>
        <v>0</v>
      </c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>
        <f t="shared" si="6858"/>
        <v>8404.7960500000008</v>
      </c>
      <c r="BP1884" s="17">
        <f t="shared" si="6859"/>
        <v>0</v>
      </c>
      <c r="BQ1884" s="17">
        <f t="shared" si="6860"/>
        <v>0</v>
      </c>
      <c r="BR1884" s="17"/>
      <c r="BS1884" s="35"/>
      <c r="BT1884" s="35"/>
      <c r="BU1884" s="1"/>
      <c r="BV1884" s="1"/>
      <c r="BW1884" s="1"/>
      <c r="BX1884" s="1"/>
      <c r="BY1884" s="1"/>
      <c r="BZ1884" s="1"/>
      <c r="CA1884" s="1"/>
      <c r="CB1884" s="1"/>
    </row>
    <row r="1885" s="1" customFormat="1" ht="30">
      <c r="A1885" s="33" t="s">
        <v>590</v>
      </c>
      <c r="B1885" s="33" t="s">
        <v>178</v>
      </c>
      <c r="C1885" s="33" t="s">
        <v>334</v>
      </c>
      <c r="D1885" s="33" t="s">
        <v>692</v>
      </c>
      <c r="E1885" s="38"/>
      <c r="F1885" s="34" t="s">
        <v>693</v>
      </c>
      <c r="G1885" s="17">
        <f>G1886</f>
        <v>453</v>
      </c>
      <c r="H1885" s="17">
        <f>H1886</f>
        <v>651.5</v>
      </c>
      <c r="I1885" s="17">
        <f>I1886</f>
        <v>200</v>
      </c>
      <c r="J1885" s="17">
        <f>J1886</f>
        <v>0</v>
      </c>
      <c r="K1885" s="17">
        <f>K1886</f>
        <v>0</v>
      </c>
      <c r="L1885" s="17">
        <f>L1886</f>
        <v>0</v>
      </c>
      <c r="M1885" s="17">
        <f t="shared" si="6919"/>
        <v>453</v>
      </c>
      <c r="N1885" s="17">
        <f t="shared" si="6920"/>
        <v>651.5</v>
      </c>
      <c r="O1885" s="17">
        <f t="shared" si="6921"/>
        <v>200</v>
      </c>
      <c r="P1885" s="17">
        <f>P1886</f>
        <v>0</v>
      </c>
      <c r="Q1885" s="17">
        <f>Q1886</f>
        <v>0</v>
      </c>
      <c r="R1885" s="17">
        <f>R1886</f>
        <v>0</v>
      </c>
      <c r="S1885" s="17">
        <f>S1886</f>
        <v>17979.14402</v>
      </c>
      <c r="T1885" s="17">
        <f>T1886</f>
        <v>0</v>
      </c>
      <c r="U1885" s="17">
        <f>U1886</f>
        <v>0</v>
      </c>
      <c r="V1885" s="17">
        <f>V1886</f>
        <v>0</v>
      </c>
      <c r="W1885" s="17">
        <f>W1886</f>
        <v>0</v>
      </c>
      <c r="X1885" s="17">
        <f>X1886</f>
        <v>0</v>
      </c>
      <c r="Y1885" s="17">
        <f t="shared" si="6867"/>
        <v>18432.14402</v>
      </c>
      <c r="Z1885" s="17">
        <f t="shared" si="6868"/>
        <v>651.5</v>
      </c>
      <c r="AA1885" s="17">
        <f t="shared" si="6869"/>
        <v>200</v>
      </c>
      <c r="AB1885" s="17">
        <f>AB1886</f>
        <v>0</v>
      </c>
      <c r="AC1885" s="17">
        <f>AC1886</f>
        <v>0</v>
      </c>
      <c r="AD1885" s="17">
        <f>AD1886</f>
        <v>0</v>
      </c>
      <c r="AE1885" s="17">
        <f t="shared" si="6870"/>
        <v>18432.14402</v>
      </c>
      <c r="AF1885" s="17">
        <f t="shared" si="6871"/>
        <v>651.5</v>
      </c>
      <c r="AG1885" s="17">
        <f t="shared" si="6872"/>
        <v>200</v>
      </c>
      <c r="AH1885" s="17">
        <f>AH1886</f>
        <v>0</v>
      </c>
      <c r="AI1885" s="17">
        <f>AI1886</f>
        <v>0</v>
      </c>
      <c r="AJ1885" s="17">
        <f>AJ1886</f>
        <v>0</v>
      </c>
      <c r="AK1885" s="17">
        <f>AK1886</f>
        <v>0</v>
      </c>
      <c r="AL1885" s="17">
        <f>AL1886</f>
        <v>0</v>
      </c>
      <c r="AM1885" s="17">
        <f>AM1886</f>
        <v>0</v>
      </c>
      <c r="AN1885" s="17">
        <f>AN1886</f>
        <v>0</v>
      </c>
      <c r="AO1885" s="17">
        <f>AO1886</f>
        <v>0</v>
      </c>
      <c r="AP1885" s="17">
        <f>AP1886</f>
        <v>0</v>
      </c>
      <c r="AQ1885" s="17">
        <f>AQ1886</f>
        <v>0</v>
      </c>
      <c r="AR1885" s="17">
        <f>AR1886</f>
        <v>0</v>
      </c>
      <c r="AS1885" s="17">
        <f>AS1886</f>
        <v>0</v>
      </c>
      <c r="AT1885" s="17">
        <f>AT1886</f>
        <v>0</v>
      </c>
      <c r="AU1885" s="17">
        <f>AU1886</f>
        <v>0</v>
      </c>
      <c r="AV1885" s="17">
        <f>AV1886</f>
        <v>0</v>
      </c>
      <c r="AW1885" s="17">
        <f t="shared" si="6861"/>
        <v>18432.14402</v>
      </c>
      <c r="AX1885" s="17">
        <f t="shared" si="6862"/>
        <v>651.5</v>
      </c>
      <c r="AY1885" s="17">
        <f t="shared" si="6863"/>
        <v>200</v>
      </c>
      <c r="AZ1885" s="17">
        <f>AZ1886</f>
        <v>0</v>
      </c>
      <c r="BA1885" s="17">
        <f t="shared" si="6864"/>
        <v>18432.14402</v>
      </c>
      <c r="BB1885" s="17">
        <f t="shared" si="6865"/>
        <v>651.5</v>
      </c>
      <c r="BC1885" s="17">
        <f t="shared" si="6866"/>
        <v>200</v>
      </c>
      <c r="BD1885" s="17">
        <f>BD1886</f>
        <v>0</v>
      </c>
      <c r="BE1885" s="17">
        <f>BE1886</f>
        <v>0</v>
      </c>
      <c r="BF1885" s="17">
        <f>BF1886</f>
        <v>0</v>
      </c>
      <c r="BG1885" s="17">
        <f>BG1886</f>
        <v>20239.123</v>
      </c>
      <c r="BH1885" s="17">
        <f>BH1886</f>
        <v>0</v>
      </c>
      <c r="BI1885" s="17">
        <f>BI1886</f>
        <v>0</v>
      </c>
      <c r="BJ1885" s="17">
        <f>BJ1886</f>
        <v>0</v>
      </c>
      <c r="BK1885" s="17">
        <f>BK1886</f>
        <v>0</v>
      </c>
      <c r="BL1885" s="17">
        <f>BL1886</f>
        <v>0</v>
      </c>
      <c r="BM1885" s="17">
        <f>BM1886</f>
        <v>0</v>
      </c>
      <c r="BN1885" s="17">
        <f>BN1886</f>
        <v>0</v>
      </c>
      <c r="BO1885" s="17">
        <f t="shared" si="6858"/>
        <v>38671.267019999999</v>
      </c>
      <c r="BP1885" s="17">
        <f t="shared" si="6859"/>
        <v>651.5</v>
      </c>
      <c r="BQ1885" s="17">
        <f t="shared" si="6860"/>
        <v>200</v>
      </c>
      <c r="BR1885" s="17">
        <f>BR1886</f>
        <v>0</v>
      </c>
      <c r="BS1885" s="35"/>
      <c r="BT1885" s="35"/>
      <c r="BU1885" s="1"/>
      <c r="BV1885" s="1"/>
      <c r="BW1885" s="1"/>
      <c r="BX1885" s="1"/>
      <c r="BY1885" s="1"/>
      <c r="BZ1885" s="1"/>
      <c r="CA1885" s="1"/>
      <c r="CB1885" s="1"/>
    </row>
    <row r="1886" s="1" customFormat="1" ht="30">
      <c r="A1886" s="33" t="s">
        <v>590</v>
      </c>
      <c r="B1886" s="33" t="s">
        <v>178</v>
      </c>
      <c r="C1886" s="33" t="s">
        <v>334</v>
      </c>
      <c r="D1886" s="33" t="s">
        <v>692</v>
      </c>
      <c r="E1886" s="33" t="s">
        <v>92</v>
      </c>
      <c r="F1886" s="34" t="s">
        <v>93</v>
      </c>
      <c r="G1886" s="17">
        <v>453</v>
      </c>
      <c r="H1886" s="17">
        <v>651.5</v>
      </c>
      <c r="I1886" s="17">
        <v>200</v>
      </c>
      <c r="J1886" s="17"/>
      <c r="K1886" s="17"/>
      <c r="L1886" s="17"/>
      <c r="M1886" s="17">
        <f t="shared" si="6919"/>
        <v>453</v>
      </c>
      <c r="N1886" s="17">
        <f t="shared" si="6920"/>
        <v>651.5</v>
      </c>
      <c r="O1886" s="17">
        <f t="shared" si="6921"/>
        <v>200</v>
      </c>
      <c r="P1886" s="17"/>
      <c r="Q1886" s="17"/>
      <c r="R1886" s="17"/>
      <c r="S1886" s="17">
        <v>17979.14402</v>
      </c>
      <c r="T1886" s="17"/>
      <c r="U1886" s="17"/>
      <c r="V1886" s="17"/>
      <c r="W1886" s="17"/>
      <c r="X1886" s="17"/>
      <c r="Y1886" s="17">
        <f t="shared" si="6867"/>
        <v>18432.14402</v>
      </c>
      <c r="Z1886" s="17">
        <f t="shared" si="6868"/>
        <v>651.5</v>
      </c>
      <c r="AA1886" s="17">
        <f t="shared" si="6869"/>
        <v>200</v>
      </c>
      <c r="AB1886" s="17"/>
      <c r="AC1886" s="17"/>
      <c r="AD1886" s="17"/>
      <c r="AE1886" s="17">
        <f t="shared" si="6870"/>
        <v>18432.14402</v>
      </c>
      <c r="AF1886" s="17">
        <f t="shared" si="6871"/>
        <v>651.5</v>
      </c>
      <c r="AG1886" s="17">
        <f t="shared" si="6872"/>
        <v>200</v>
      </c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>
        <f t="shared" si="6861"/>
        <v>18432.14402</v>
      </c>
      <c r="AX1886" s="17">
        <f t="shared" si="6862"/>
        <v>651.5</v>
      </c>
      <c r="AY1886" s="17">
        <f t="shared" si="6863"/>
        <v>200</v>
      </c>
      <c r="AZ1886" s="17"/>
      <c r="BA1886" s="17">
        <f t="shared" si="6864"/>
        <v>18432.14402</v>
      </c>
      <c r="BB1886" s="17">
        <f t="shared" si="6865"/>
        <v>651.5</v>
      </c>
      <c r="BC1886" s="17">
        <f t="shared" si="6866"/>
        <v>200</v>
      </c>
      <c r="BD1886" s="17"/>
      <c r="BE1886" s="17"/>
      <c r="BF1886" s="17"/>
      <c r="BG1886" s="17">
        <v>20239.123</v>
      </c>
      <c r="BH1886" s="17"/>
      <c r="BI1886" s="17"/>
      <c r="BJ1886" s="17"/>
      <c r="BK1886" s="17"/>
      <c r="BL1886" s="17"/>
      <c r="BM1886" s="17"/>
      <c r="BN1886" s="17"/>
      <c r="BO1886" s="17">
        <f t="shared" si="6858"/>
        <v>38671.267019999999</v>
      </c>
      <c r="BP1886" s="17">
        <f t="shared" si="6859"/>
        <v>651.5</v>
      </c>
      <c r="BQ1886" s="17">
        <f t="shared" si="6860"/>
        <v>200</v>
      </c>
      <c r="BR1886" s="17"/>
      <c r="BS1886" s="35"/>
      <c r="BT1886" s="35"/>
      <c r="BU1886" s="1"/>
      <c r="BV1886" s="1"/>
      <c r="BW1886" s="1"/>
      <c r="BX1886" s="1"/>
      <c r="BY1886" s="1"/>
      <c r="BZ1886" s="1"/>
      <c r="CA1886" s="1"/>
      <c r="CB1886" s="1"/>
    </row>
    <row r="1887" s="1" customFormat="1" ht="30">
      <c r="A1887" s="33" t="s">
        <v>590</v>
      </c>
      <c r="B1887" s="33" t="s">
        <v>178</v>
      </c>
      <c r="C1887" s="33" t="s">
        <v>334</v>
      </c>
      <c r="D1887" s="33" t="s">
        <v>694</v>
      </c>
      <c r="E1887" s="38"/>
      <c r="F1887" s="34" t="s">
        <v>695</v>
      </c>
      <c r="G1887" s="17">
        <f>G1888</f>
        <v>35</v>
      </c>
      <c r="H1887" s="17">
        <f>H1888</f>
        <v>540</v>
      </c>
      <c r="I1887" s="17">
        <f>I1888</f>
        <v>1077.3</v>
      </c>
      <c r="J1887" s="17">
        <f>J1888</f>
        <v>0</v>
      </c>
      <c r="K1887" s="17">
        <f>K1888</f>
        <v>0</v>
      </c>
      <c r="L1887" s="17">
        <f>L1888</f>
        <v>0</v>
      </c>
      <c r="M1887" s="17">
        <f t="shared" si="6919"/>
        <v>35</v>
      </c>
      <c r="N1887" s="17">
        <f t="shared" si="6920"/>
        <v>540</v>
      </c>
      <c r="O1887" s="17">
        <f t="shared" si="6921"/>
        <v>1077.3</v>
      </c>
      <c r="P1887" s="17">
        <f>P1888</f>
        <v>0</v>
      </c>
      <c r="Q1887" s="17">
        <f>Q1888</f>
        <v>0</v>
      </c>
      <c r="R1887" s="17">
        <f>R1888</f>
        <v>0</v>
      </c>
      <c r="S1887" s="17">
        <f>S1888</f>
        <v>0</v>
      </c>
      <c r="T1887" s="17">
        <f>T1888</f>
        <v>0</v>
      </c>
      <c r="U1887" s="17">
        <f>U1888</f>
        <v>0</v>
      </c>
      <c r="V1887" s="17">
        <f>V1888</f>
        <v>0</v>
      </c>
      <c r="W1887" s="17">
        <f>W1888</f>
        <v>0.035999999999999997</v>
      </c>
      <c r="X1887" s="17">
        <f>X1888</f>
        <v>0</v>
      </c>
      <c r="Y1887" s="17">
        <f t="shared" si="6867"/>
        <v>35</v>
      </c>
      <c r="Z1887" s="17">
        <f t="shared" si="6868"/>
        <v>540</v>
      </c>
      <c r="AA1887" s="17">
        <f t="shared" si="6869"/>
        <v>1077.336</v>
      </c>
      <c r="AB1887" s="17">
        <f>AB1888</f>
        <v>0</v>
      </c>
      <c r="AC1887" s="17">
        <f>AC1888</f>
        <v>0</v>
      </c>
      <c r="AD1887" s="17">
        <f>AD1888</f>
        <v>0</v>
      </c>
      <c r="AE1887" s="17">
        <f t="shared" si="6870"/>
        <v>35</v>
      </c>
      <c r="AF1887" s="17">
        <f t="shared" si="6871"/>
        <v>540</v>
      </c>
      <c r="AG1887" s="17">
        <f t="shared" si="6872"/>
        <v>1077.336</v>
      </c>
      <c r="AH1887" s="17">
        <f>AH1888</f>
        <v>0</v>
      </c>
      <c r="AI1887" s="17">
        <f>AI1888</f>
        <v>0</v>
      </c>
      <c r="AJ1887" s="17">
        <f>AJ1888</f>
        <v>0</v>
      </c>
      <c r="AK1887" s="17">
        <f>AK1888</f>
        <v>0</v>
      </c>
      <c r="AL1887" s="17">
        <f>AL1888</f>
        <v>0</v>
      </c>
      <c r="AM1887" s="17">
        <f>AM1888</f>
        <v>0</v>
      </c>
      <c r="AN1887" s="17">
        <f>AN1888</f>
        <v>0</v>
      </c>
      <c r="AO1887" s="17">
        <f>AO1888</f>
        <v>0</v>
      </c>
      <c r="AP1887" s="17">
        <f>AP1888</f>
        <v>0</v>
      </c>
      <c r="AQ1887" s="17">
        <f>AQ1888</f>
        <v>0</v>
      </c>
      <c r="AR1887" s="17">
        <f>AR1888</f>
        <v>0</v>
      </c>
      <c r="AS1887" s="17">
        <f>AS1888</f>
        <v>0</v>
      </c>
      <c r="AT1887" s="17">
        <f>AT1888</f>
        <v>0</v>
      </c>
      <c r="AU1887" s="17">
        <f>AU1888</f>
        <v>0</v>
      </c>
      <c r="AV1887" s="17">
        <f>AV1888</f>
        <v>0</v>
      </c>
      <c r="AW1887" s="17">
        <f t="shared" si="6861"/>
        <v>35</v>
      </c>
      <c r="AX1887" s="17">
        <f t="shared" si="6862"/>
        <v>540</v>
      </c>
      <c r="AY1887" s="17">
        <f t="shared" si="6863"/>
        <v>1077.336</v>
      </c>
      <c r="AZ1887" s="17">
        <f>AZ1888</f>
        <v>0</v>
      </c>
      <c r="BA1887" s="17">
        <f t="shared" si="6864"/>
        <v>35</v>
      </c>
      <c r="BB1887" s="17">
        <f t="shared" si="6865"/>
        <v>540</v>
      </c>
      <c r="BC1887" s="17">
        <f t="shared" si="6866"/>
        <v>1077.336</v>
      </c>
      <c r="BD1887" s="17">
        <f>BD1888</f>
        <v>0</v>
      </c>
      <c r="BE1887" s="17">
        <f>BE1888</f>
        <v>0</v>
      </c>
      <c r="BF1887" s="17">
        <f>BF1888</f>
        <v>5</v>
      </c>
      <c r="BG1887" s="17">
        <f>BG1888</f>
        <v>0</v>
      </c>
      <c r="BH1887" s="17">
        <f>BH1888</f>
        <v>0</v>
      </c>
      <c r="BI1887" s="17">
        <f>BI1888</f>
        <v>0</v>
      </c>
      <c r="BJ1887" s="17">
        <f>BJ1888</f>
        <v>160</v>
      </c>
      <c r="BK1887" s="17">
        <f>BK1888</f>
        <v>0</v>
      </c>
      <c r="BL1887" s="17">
        <f>BL1888</f>
        <v>0</v>
      </c>
      <c r="BM1887" s="17">
        <f>BM1888</f>
        <v>0</v>
      </c>
      <c r="BN1887" s="17">
        <f>BN1888</f>
        <v>-277.33600000000001</v>
      </c>
      <c r="BO1887" s="17">
        <f t="shared" si="6858"/>
        <v>40</v>
      </c>
      <c r="BP1887" s="17">
        <f t="shared" si="6859"/>
        <v>700</v>
      </c>
      <c r="BQ1887" s="17">
        <f t="shared" si="6860"/>
        <v>800</v>
      </c>
      <c r="BR1887" s="17">
        <f>BR1888</f>
        <v>0</v>
      </c>
      <c r="BS1887" s="35"/>
      <c r="BT1887" s="35"/>
      <c r="BU1887" s="1"/>
      <c r="BV1887" s="1"/>
      <c r="BW1887" s="1"/>
      <c r="BX1887" s="1"/>
      <c r="BY1887" s="1"/>
      <c r="BZ1887" s="1"/>
      <c r="CA1887" s="1"/>
      <c r="CB1887" s="1"/>
    </row>
    <row r="1888" s="1" customFormat="1" ht="30">
      <c r="A1888" s="33" t="s">
        <v>590</v>
      </c>
      <c r="B1888" s="33" t="s">
        <v>178</v>
      </c>
      <c r="C1888" s="33" t="s">
        <v>334</v>
      </c>
      <c r="D1888" s="33" t="s">
        <v>694</v>
      </c>
      <c r="E1888" s="33" t="s">
        <v>92</v>
      </c>
      <c r="F1888" s="34" t="s">
        <v>93</v>
      </c>
      <c r="G1888" s="17">
        <v>35</v>
      </c>
      <c r="H1888" s="17">
        <v>540</v>
      </c>
      <c r="I1888" s="17">
        <v>1077.3</v>
      </c>
      <c r="J1888" s="17"/>
      <c r="K1888" s="17"/>
      <c r="L1888" s="17"/>
      <c r="M1888" s="17">
        <f t="shared" si="6919"/>
        <v>35</v>
      </c>
      <c r="N1888" s="17">
        <f t="shared" si="6920"/>
        <v>540</v>
      </c>
      <c r="O1888" s="17">
        <f t="shared" si="6921"/>
        <v>1077.3</v>
      </c>
      <c r="P1888" s="17"/>
      <c r="Q1888" s="17"/>
      <c r="R1888" s="17"/>
      <c r="S1888" s="17"/>
      <c r="T1888" s="17"/>
      <c r="U1888" s="17"/>
      <c r="V1888" s="17"/>
      <c r="W1888" s="17">
        <v>0.035999999999999997</v>
      </c>
      <c r="X1888" s="17"/>
      <c r="Y1888" s="17">
        <f t="shared" si="6867"/>
        <v>35</v>
      </c>
      <c r="Z1888" s="17">
        <f t="shared" si="6868"/>
        <v>540</v>
      </c>
      <c r="AA1888" s="17">
        <f t="shared" si="6869"/>
        <v>1077.336</v>
      </c>
      <c r="AB1888" s="17"/>
      <c r="AC1888" s="17"/>
      <c r="AD1888" s="17"/>
      <c r="AE1888" s="17">
        <f t="shared" si="6870"/>
        <v>35</v>
      </c>
      <c r="AF1888" s="17">
        <f t="shared" si="6871"/>
        <v>540</v>
      </c>
      <c r="AG1888" s="17">
        <f t="shared" si="6872"/>
        <v>1077.336</v>
      </c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>
        <f t="shared" si="6861"/>
        <v>35</v>
      </c>
      <c r="AX1888" s="17">
        <f t="shared" si="6862"/>
        <v>540</v>
      </c>
      <c r="AY1888" s="17">
        <f t="shared" si="6863"/>
        <v>1077.336</v>
      </c>
      <c r="AZ1888" s="17"/>
      <c r="BA1888" s="17">
        <f t="shared" si="6864"/>
        <v>35</v>
      </c>
      <c r="BB1888" s="17">
        <f t="shared" si="6865"/>
        <v>540</v>
      </c>
      <c r="BC1888" s="17">
        <f t="shared" si="6866"/>
        <v>1077.336</v>
      </c>
      <c r="BD1888" s="17"/>
      <c r="BE1888" s="17"/>
      <c r="BF1888" s="17">
        <v>5</v>
      </c>
      <c r="BG1888" s="17"/>
      <c r="BH1888" s="17"/>
      <c r="BI1888" s="17"/>
      <c r="BJ1888" s="17">
        <v>160</v>
      </c>
      <c r="BK1888" s="17"/>
      <c r="BL1888" s="17"/>
      <c r="BM1888" s="17"/>
      <c r="BN1888" s="17">
        <v>-277.33600000000001</v>
      </c>
      <c r="BO1888" s="17">
        <f t="shared" si="6858"/>
        <v>40</v>
      </c>
      <c r="BP1888" s="17">
        <f t="shared" si="6859"/>
        <v>700</v>
      </c>
      <c r="BQ1888" s="17">
        <f t="shared" si="6860"/>
        <v>800</v>
      </c>
      <c r="BR1888" s="17"/>
      <c r="BS1888" s="35"/>
      <c r="BT1888" s="35"/>
      <c r="BU1888" s="1"/>
      <c r="BV1888" s="1"/>
      <c r="BW1888" s="1"/>
      <c r="BX1888" s="1"/>
      <c r="BY1888" s="1"/>
      <c r="BZ1888" s="1"/>
      <c r="CA1888" s="1"/>
      <c r="CB1888" s="1"/>
    </row>
    <row r="1889" s="1" customFormat="1" ht="30" hidden="1">
      <c r="A1889" s="33" t="s">
        <v>590</v>
      </c>
      <c r="B1889" s="33" t="s">
        <v>178</v>
      </c>
      <c r="C1889" s="33" t="s">
        <v>334</v>
      </c>
      <c r="D1889" s="33" t="s">
        <v>696</v>
      </c>
      <c r="E1889" s="38"/>
      <c r="F1889" s="34" t="s">
        <v>689</v>
      </c>
      <c r="G1889" s="17">
        <f>G1890</f>
        <v>558.39999999999998</v>
      </c>
      <c r="H1889" s="17">
        <f>H1890</f>
        <v>798.39999999999998</v>
      </c>
      <c r="I1889" s="17">
        <f>I1890</f>
        <v>200</v>
      </c>
      <c r="J1889" s="17">
        <f>J1890</f>
        <v>0</v>
      </c>
      <c r="K1889" s="17">
        <f>K1890</f>
        <v>0</v>
      </c>
      <c r="L1889" s="17">
        <f>L1890</f>
        <v>0</v>
      </c>
      <c r="M1889" s="17">
        <f t="shared" si="6919"/>
        <v>558.39999999999998</v>
      </c>
      <c r="N1889" s="17">
        <f t="shared" si="6920"/>
        <v>798.39999999999998</v>
      </c>
      <c r="O1889" s="17">
        <f t="shared" si="6921"/>
        <v>200</v>
      </c>
      <c r="P1889" s="17">
        <f>P1890</f>
        <v>0</v>
      </c>
      <c r="Q1889" s="17">
        <f>Q1890</f>
        <v>0</v>
      </c>
      <c r="R1889" s="17">
        <f>R1890</f>
        <v>0</v>
      </c>
      <c r="S1889" s="17">
        <f>S1890</f>
        <v>15345.7713</v>
      </c>
      <c r="T1889" s="17">
        <f>T1890</f>
        <v>0</v>
      </c>
      <c r="U1889" s="17">
        <f>U1890</f>
        <v>0</v>
      </c>
      <c r="V1889" s="17">
        <f>V1890</f>
        <v>0</v>
      </c>
      <c r="W1889" s="17">
        <f>W1890</f>
        <v>0</v>
      </c>
      <c r="X1889" s="17">
        <f>X1890</f>
        <v>0</v>
      </c>
      <c r="Y1889" s="17">
        <f t="shared" si="6867"/>
        <v>15904.1713</v>
      </c>
      <c r="Z1889" s="17">
        <f t="shared" si="6868"/>
        <v>798.39999999999998</v>
      </c>
      <c r="AA1889" s="17">
        <f t="shared" si="6869"/>
        <v>200</v>
      </c>
      <c r="AB1889" s="17">
        <f>AB1890</f>
        <v>0</v>
      </c>
      <c r="AC1889" s="17">
        <f>AC1890</f>
        <v>0</v>
      </c>
      <c r="AD1889" s="17">
        <f>AD1890</f>
        <v>0</v>
      </c>
      <c r="AE1889" s="17">
        <f t="shared" si="6870"/>
        <v>15904.1713</v>
      </c>
      <c r="AF1889" s="17">
        <f t="shared" si="6871"/>
        <v>798.39999999999998</v>
      </c>
      <c r="AG1889" s="17">
        <f t="shared" si="6872"/>
        <v>200</v>
      </c>
      <c r="AH1889" s="17">
        <f>AH1890</f>
        <v>0</v>
      </c>
      <c r="AI1889" s="17">
        <f>AI1890</f>
        <v>0</v>
      </c>
      <c r="AJ1889" s="17">
        <f>AJ1890</f>
        <v>-265.762</v>
      </c>
      <c r="AK1889" s="17">
        <f>AK1890</f>
        <v>-15638.409</v>
      </c>
      <c r="AL1889" s="17">
        <f>AL1890</f>
        <v>0</v>
      </c>
      <c r="AM1889" s="17">
        <f>AM1890</f>
        <v>0</v>
      </c>
      <c r="AN1889" s="17">
        <f>AN1890</f>
        <v>0</v>
      </c>
      <c r="AO1889" s="17">
        <f>AO1890</f>
        <v>-98.188999999999993</v>
      </c>
      <c r="AP1889" s="17">
        <f>AP1890</f>
        <v>-700.21100000000001</v>
      </c>
      <c r="AQ1889" s="17">
        <f>AQ1890</f>
        <v>0</v>
      </c>
      <c r="AR1889" s="17">
        <f>AR1890</f>
        <v>0</v>
      </c>
      <c r="AS1889" s="17">
        <f>AS1890</f>
        <v>0</v>
      </c>
      <c r="AT1889" s="17">
        <f>AT1890</f>
        <v>0</v>
      </c>
      <c r="AU1889" s="17">
        <f>AU1890</f>
        <v>-200</v>
      </c>
      <c r="AV1889" s="17">
        <f>AV1890</f>
        <v>0</v>
      </c>
      <c r="AW1889" s="17">
        <f t="shared" si="6861"/>
        <v>0.00029999999969732016</v>
      </c>
      <c r="AX1889" s="17">
        <f t="shared" si="6862"/>
        <v>0</v>
      </c>
      <c r="AY1889" s="17">
        <f t="shared" si="6863"/>
        <v>0</v>
      </c>
      <c r="AZ1889" s="17">
        <f>AZ1890</f>
        <v>0</v>
      </c>
      <c r="BA1889" s="17">
        <f t="shared" si="6864"/>
        <v>0.00029999999969732016</v>
      </c>
      <c r="BB1889" s="17">
        <f t="shared" si="6865"/>
        <v>0</v>
      </c>
      <c r="BC1889" s="17">
        <f t="shared" si="6866"/>
        <v>0</v>
      </c>
      <c r="BD1889" s="17">
        <f>BD1890</f>
        <v>0</v>
      </c>
      <c r="BE1889" s="17">
        <f>BE1890</f>
        <v>0</v>
      </c>
      <c r="BF1889" s="17">
        <f>BF1890</f>
        <v>0</v>
      </c>
      <c r="BG1889" s="17">
        <f>BG1890</f>
        <v>0</v>
      </c>
      <c r="BH1889" s="17">
        <f>BH1890</f>
        <v>0</v>
      </c>
      <c r="BI1889" s="17">
        <f>BI1890</f>
        <v>0</v>
      </c>
      <c r="BJ1889" s="17">
        <f>BJ1890</f>
        <v>0</v>
      </c>
      <c r="BK1889" s="17">
        <f>BK1890</f>
        <v>0</v>
      </c>
      <c r="BL1889" s="17">
        <f>BL1890</f>
        <v>0</v>
      </c>
      <c r="BM1889" s="17">
        <f>BM1890</f>
        <v>0</v>
      </c>
      <c r="BN1889" s="17">
        <f>BN1890</f>
        <v>0</v>
      </c>
      <c r="BO1889" s="17">
        <f t="shared" si="6858"/>
        <v>0.00029999999969732016</v>
      </c>
      <c r="BP1889" s="17">
        <f t="shared" si="6859"/>
        <v>0</v>
      </c>
      <c r="BQ1889" s="17">
        <f t="shared" si="6860"/>
        <v>0</v>
      </c>
      <c r="BR1889" s="17">
        <f>BR1890</f>
        <v>0</v>
      </c>
      <c r="BS1889" s="35">
        <v>0</v>
      </c>
      <c r="BT1889" s="35"/>
      <c r="BU1889" s="1"/>
      <c r="BV1889" s="1"/>
      <c r="BW1889" s="1"/>
      <c r="BX1889" s="1"/>
      <c r="BY1889" s="1"/>
      <c r="BZ1889" s="1"/>
      <c r="CA1889" s="1"/>
      <c r="CB1889" s="1"/>
    </row>
    <row r="1890" s="1" customFormat="1" ht="30" hidden="1">
      <c r="A1890" s="33" t="s">
        <v>590</v>
      </c>
      <c r="B1890" s="33" t="s">
        <v>178</v>
      </c>
      <c r="C1890" s="33" t="s">
        <v>334</v>
      </c>
      <c r="D1890" s="33" t="s">
        <v>696</v>
      </c>
      <c r="E1890" s="33" t="s">
        <v>92</v>
      </c>
      <c r="F1890" s="34" t="s">
        <v>93</v>
      </c>
      <c r="G1890" s="17">
        <v>558.39999999999998</v>
      </c>
      <c r="H1890" s="17">
        <v>798.39999999999998</v>
      </c>
      <c r="I1890" s="17">
        <v>200</v>
      </c>
      <c r="J1890" s="17"/>
      <c r="K1890" s="17"/>
      <c r="L1890" s="17"/>
      <c r="M1890" s="17">
        <f t="shared" si="6919"/>
        <v>558.39999999999998</v>
      </c>
      <c r="N1890" s="17">
        <f t="shared" si="6920"/>
        <v>798.39999999999998</v>
      </c>
      <c r="O1890" s="17">
        <f t="shared" si="6921"/>
        <v>200</v>
      </c>
      <c r="P1890" s="17"/>
      <c r="Q1890" s="17"/>
      <c r="R1890" s="17"/>
      <c r="S1890" s="17">
        <v>15345.7713</v>
      </c>
      <c r="T1890" s="17"/>
      <c r="U1890" s="17"/>
      <c r="V1890" s="17"/>
      <c r="W1890" s="17"/>
      <c r="X1890" s="17"/>
      <c r="Y1890" s="17">
        <f t="shared" si="6867"/>
        <v>15904.1713</v>
      </c>
      <c r="Z1890" s="17">
        <f t="shared" si="6868"/>
        <v>798.39999999999998</v>
      </c>
      <c r="AA1890" s="17">
        <f t="shared" si="6869"/>
        <v>200</v>
      </c>
      <c r="AB1890" s="17"/>
      <c r="AC1890" s="17"/>
      <c r="AD1890" s="17"/>
      <c r="AE1890" s="17">
        <f t="shared" si="6870"/>
        <v>15904.1713</v>
      </c>
      <c r="AF1890" s="17">
        <f t="shared" si="6871"/>
        <v>798.39999999999998</v>
      </c>
      <c r="AG1890" s="17">
        <f t="shared" si="6872"/>
        <v>200</v>
      </c>
      <c r="AH1890" s="17"/>
      <c r="AI1890" s="17"/>
      <c r="AJ1890" s="17">
        <v>-265.762</v>
      </c>
      <c r="AK1890" s="17">
        <v>-15638.409</v>
      </c>
      <c r="AL1890" s="17"/>
      <c r="AM1890" s="17"/>
      <c r="AN1890" s="17"/>
      <c r="AO1890" s="17">
        <v>-98.188999999999993</v>
      </c>
      <c r="AP1890" s="17">
        <v>-700.21100000000001</v>
      </c>
      <c r="AQ1890" s="17"/>
      <c r="AR1890" s="17"/>
      <c r="AS1890" s="17"/>
      <c r="AT1890" s="17"/>
      <c r="AU1890" s="17">
        <v>-200</v>
      </c>
      <c r="AV1890" s="17"/>
      <c r="AW1890" s="17">
        <f t="shared" si="6861"/>
        <v>0.00029999999969732016</v>
      </c>
      <c r="AX1890" s="17">
        <f t="shared" si="6862"/>
        <v>0</v>
      </c>
      <c r="AY1890" s="17">
        <f t="shared" si="6863"/>
        <v>0</v>
      </c>
      <c r="AZ1890" s="17"/>
      <c r="BA1890" s="17">
        <f t="shared" si="6864"/>
        <v>0.00029999999969732016</v>
      </c>
      <c r="BB1890" s="17">
        <f t="shared" si="6865"/>
        <v>0</v>
      </c>
      <c r="BC1890" s="17">
        <f t="shared" si="6866"/>
        <v>0</v>
      </c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>
        <f t="shared" si="6858"/>
        <v>0.00029999999969732016</v>
      </c>
      <c r="BP1890" s="17">
        <f t="shared" si="6859"/>
        <v>0</v>
      </c>
      <c r="BQ1890" s="17">
        <f t="shared" si="6860"/>
        <v>0</v>
      </c>
      <c r="BR1890" s="17"/>
      <c r="BS1890" s="35">
        <v>0</v>
      </c>
      <c r="BT1890" s="35"/>
      <c r="BU1890" s="1"/>
      <c r="BV1890" s="1"/>
      <c r="BW1890" s="1"/>
      <c r="BX1890" s="1"/>
      <c r="BY1890" s="1"/>
      <c r="BZ1890" s="1"/>
      <c r="CA1890" s="1"/>
      <c r="CB1890" s="1"/>
    </row>
    <row r="1891" s="1" customFormat="1" ht="45">
      <c r="A1891" s="33" t="s">
        <v>590</v>
      </c>
      <c r="B1891" s="33" t="s">
        <v>178</v>
      </c>
      <c r="C1891" s="33" t="s">
        <v>334</v>
      </c>
      <c r="D1891" s="33" t="s">
        <v>697</v>
      </c>
      <c r="E1891" s="38"/>
      <c r="F1891" s="34" t="s">
        <v>698</v>
      </c>
      <c r="G1891" s="17">
        <f>G1892</f>
        <v>318.10000000000002</v>
      </c>
      <c r="H1891" s="17">
        <f>H1892</f>
        <v>0</v>
      </c>
      <c r="I1891" s="17">
        <f>I1892</f>
        <v>0</v>
      </c>
      <c r="J1891" s="17">
        <f>J1892</f>
        <v>0</v>
      </c>
      <c r="K1891" s="17">
        <f>K1892</f>
        <v>0</v>
      </c>
      <c r="L1891" s="17">
        <f>L1892</f>
        <v>0</v>
      </c>
      <c r="M1891" s="17">
        <f t="shared" si="6919"/>
        <v>318.10000000000002</v>
      </c>
      <c r="N1891" s="17">
        <f t="shared" si="6920"/>
        <v>0</v>
      </c>
      <c r="O1891" s="17">
        <f t="shared" si="6921"/>
        <v>0</v>
      </c>
      <c r="P1891" s="17">
        <f>P1892</f>
        <v>0</v>
      </c>
      <c r="Q1891" s="17">
        <f>Q1892</f>
        <v>0</v>
      </c>
      <c r="R1891" s="17">
        <f>R1892</f>
        <v>0</v>
      </c>
      <c r="S1891" s="17">
        <f>S1892</f>
        <v>215331.15668000001</v>
      </c>
      <c r="T1891" s="17">
        <f>T1892</f>
        <v>0</v>
      </c>
      <c r="U1891" s="17">
        <f>U1892</f>
        <v>0</v>
      </c>
      <c r="V1891" s="17">
        <f>V1892</f>
        <v>0</v>
      </c>
      <c r="W1891" s="17">
        <f>W1892</f>
        <v>0</v>
      </c>
      <c r="X1891" s="17">
        <f>X1892</f>
        <v>0</v>
      </c>
      <c r="Y1891" s="17">
        <f t="shared" si="6867"/>
        <v>215649.25668000002</v>
      </c>
      <c r="Z1891" s="17">
        <f t="shared" si="6868"/>
        <v>0</v>
      </c>
      <c r="AA1891" s="17">
        <f t="shared" si="6869"/>
        <v>0</v>
      </c>
      <c r="AB1891" s="17">
        <f>AB1892</f>
        <v>0</v>
      </c>
      <c r="AC1891" s="17">
        <f>AC1892</f>
        <v>0</v>
      </c>
      <c r="AD1891" s="17">
        <f>AD1892</f>
        <v>0</v>
      </c>
      <c r="AE1891" s="17">
        <f t="shared" si="6870"/>
        <v>215649.25668000002</v>
      </c>
      <c r="AF1891" s="17">
        <f t="shared" si="6871"/>
        <v>0</v>
      </c>
      <c r="AG1891" s="17">
        <f t="shared" si="6872"/>
        <v>0</v>
      </c>
      <c r="AH1891" s="17">
        <f>AH1892</f>
        <v>0</v>
      </c>
      <c r="AI1891" s="17">
        <f>AI1892</f>
        <v>0</v>
      </c>
      <c r="AJ1891" s="17">
        <f>AJ1892</f>
        <v>0</v>
      </c>
      <c r="AK1891" s="17">
        <f>AK1892</f>
        <v>0</v>
      </c>
      <c r="AL1891" s="17">
        <f>AL1892</f>
        <v>78425.629000000001</v>
      </c>
      <c r="AM1891" s="17">
        <f>AM1892</f>
        <v>0</v>
      </c>
      <c r="AN1891" s="17">
        <f>AN1892</f>
        <v>0</v>
      </c>
      <c r="AO1891" s="17">
        <f>AO1892</f>
        <v>0</v>
      </c>
      <c r="AP1891" s="17">
        <f>AP1892</f>
        <v>0</v>
      </c>
      <c r="AQ1891" s="17">
        <f>AQ1892</f>
        <v>0</v>
      </c>
      <c r="AR1891" s="17">
        <f>AR1892</f>
        <v>0</v>
      </c>
      <c r="AS1891" s="17">
        <f>AS1892</f>
        <v>0</v>
      </c>
      <c r="AT1891" s="17">
        <f>AT1892</f>
        <v>0</v>
      </c>
      <c r="AU1891" s="17">
        <f>AU1892</f>
        <v>0</v>
      </c>
      <c r="AV1891" s="17">
        <f>AV1892</f>
        <v>0</v>
      </c>
      <c r="AW1891" s="17">
        <f t="shared" si="6861"/>
        <v>294074.88568000001</v>
      </c>
      <c r="AX1891" s="17">
        <f t="shared" si="6862"/>
        <v>0</v>
      </c>
      <c r="AY1891" s="17">
        <f t="shared" si="6863"/>
        <v>0</v>
      </c>
      <c r="AZ1891" s="17">
        <f>AZ1892</f>
        <v>0</v>
      </c>
      <c r="BA1891" s="17">
        <f t="shared" si="6864"/>
        <v>294074.88568000001</v>
      </c>
      <c r="BB1891" s="17">
        <f t="shared" si="6865"/>
        <v>0</v>
      </c>
      <c r="BC1891" s="17">
        <f t="shared" si="6866"/>
        <v>0</v>
      </c>
      <c r="BD1891" s="17">
        <f>BD1892</f>
        <v>0</v>
      </c>
      <c r="BE1891" s="17">
        <f>BE1892</f>
        <v>0</v>
      </c>
      <c r="BF1891" s="17">
        <f>BF1892</f>
        <v>0</v>
      </c>
      <c r="BG1891" s="17">
        <f>BG1892</f>
        <v>51598.381999999998</v>
      </c>
      <c r="BH1891" s="17">
        <f>BH1892</f>
        <v>0</v>
      </c>
      <c r="BI1891" s="17">
        <f>BI1892</f>
        <v>0</v>
      </c>
      <c r="BJ1891" s="17">
        <f>BJ1892</f>
        <v>0</v>
      </c>
      <c r="BK1891" s="17">
        <f>BK1892</f>
        <v>0</v>
      </c>
      <c r="BL1891" s="17">
        <f>BL1892</f>
        <v>0</v>
      </c>
      <c r="BM1891" s="17">
        <f>BM1892</f>
        <v>0</v>
      </c>
      <c r="BN1891" s="17">
        <f>BN1892</f>
        <v>0</v>
      </c>
      <c r="BO1891" s="17">
        <f t="shared" si="6858"/>
        <v>345673.26767999999</v>
      </c>
      <c r="BP1891" s="17">
        <f t="shared" si="6859"/>
        <v>0</v>
      </c>
      <c r="BQ1891" s="17">
        <f t="shared" si="6860"/>
        <v>0</v>
      </c>
      <c r="BR1891" s="17">
        <f>BR1892</f>
        <v>0</v>
      </c>
      <c r="BS1891" s="35"/>
      <c r="BT1891" s="35"/>
      <c r="BU1891" s="1"/>
      <c r="BV1891" s="1"/>
      <c r="BW1891" s="1"/>
      <c r="BX1891" s="1"/>
      <c r="BY1891" s="1"/>
      <c r="BZ1891" s="1"/>
      <c r="CA1891" s="1"/>
      <c r="CB1891" s="1"/>
    </row>
    <row r="1892" s="1" customFormat="1" ht="30">
      <c r="A1892" s="33" t="s">
        <v>590</v>
      </c>
      <c r="B1892" s="33" t="s">
        <v>178</v>
      </c>
      <c r="C1892" s="33" t="s">
        <v>334</v>
      </c>
      <c r="D1892" s="33" t="s">
        <v>697</v>
      </c>
      <c r="E1892" s="33" t="s">
        <v>92</v>
      </c>
      <c r="F1892" s="34" t="s">
        <v>93</v>
      </c>
      <c r="G1892" s="17">
        <v>318.10000000000002</v>
      </c>
      <c r="H1892" s="17">
        <v>0</v>
      </c>
      <c r="I1892" s="17">
        <v>0</v>
      </c>
      <c r="J1892" s="17"/>
      <c r="K1892" s="17"/>
      <c r="L1892" s="17"/>
      <c r="M1892" s="17">
        <f t="shared" si="6919"/>
        <v>318.10000000000002</v>
      </c>
      <c r="N1892" s="17">
        <f t="shared" si="6920"/>
        <v>0</v>
      </c>
      <c r="O1892" s="17">
        <f t="shared" si="6921"/>
        <v>0</v>
      </c>
      <c r="P1892" s="17"/>
      <c r="Q1892" s="17"/>
      <c r="R1892" s="17"/>
      <c r="S1892" s="17">
        <f>99943.51315+115387.64353</f>
        <v>215331.15668000001</v>
      </c>
      <c r="T1892" s="17"/>
      <c r="U1892" s="17"/>
      <c r="V1892" s="17"/>
      <c r="W1892" s="17"/>
      <c r="X1892" s="17"/>
      <c r="Y1892" s="17">
        <f t="shared" si="6867"/>
        <v>215649.25668000002</v>
      </c>
      <c r="Z1892" s="17">
        <f t="shared" si="6868"/>
        <v>0</v>
      </c>
      <c r="AA1892" s="17">
        <f t="shared" si="6869"/>
        <v>0</v>
      </c>
      <c r="AB1892" s="17"/>
      <c r="AC1892" s="17"/>
      <c r="AD1892" s="17"/>
      <c r="AE1892" s="17">
        <f t="shared" si="6870"/>
        <v>215649.25668000002</v>
      </c>
      <c r="AF1892" s="17">
        <f t="shared" si="6871"/>
        <v>0</v>
      </c>
      <c r="AG1892" s="17">
        <f t="shared" si="6872"/>
        <v>0</v>
      </c>
      <c r="AH1892" s="17"/>
      <c r="AI1892" s="17"/>
      <c r="AJ1892" s="17"/>
      <c r="AK1892" s="17"/>
      <c r="AL1892" s="17">
        <v>78425.629000000001</v>
      </c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>
        <f t="shared" si="6861"/>
        <v>294074.88568000001</v>
      </c>
      <c r="AX1892" s="17">
        <f t="shared" si="6862"/>
        <v>0</v>
      </c>
      <c r="AY1892" s="17">
        <f t="shared" si="6863"/>
        <v>0</v>
      </c>
      <c r="AZ1892" s="17"/>
      <c r="BA1892" s="17">
        <f t="shared" si="6864"/>
        <v>294074.88568000001</v>
      </c>
      <c r="BB1892" s="17">
        <f t="shared" si="6865"/>
        <v>0</v>
      </c>
      <c r="BC1892" s="17">
        <f t="shared" si="6866"/>
        <v>0</v>
      </c>
      <c r="BD1892" s="17"/>
      <c r="BE1892" s="17"/>
      <c r="BF1892" s="17"/>
      <c r="BG1892" s="17">
        <v>51598.381999999998</v>
      </c>
      <c r="BH1892" s="17"/>
      <c r="BI1892" s="17"/>
      <c r="BJ1892" s="17"/>
      <c r="BK1892" s="17"/>
      <c r="BL1892" s="17"/>
      <c r="BM1892" s="17"/>
      <c r="BN1892" s="17"/>
      <c r="BO1892" s="17">
        <f t="shared" si="6858"/>
        <v>345673.26767999999</v>
      </c>
      <c r="BP1892" s="17">
        <f t="shared" si="6859"/>
        <v>0</v>
      </c>
      <c r="BQ1892" s="17">
        <f t="shared" si="6860"/>
        <v>0</v>
      </c>
      <c r="BR1892" s="17"/>
      <c r="BS1892" s="35"/>
      <c r="BT1892" s="35"/>
      <c r="BU1892" s="1"/>
      <c r="BV1892" s="1"/>
      <c r="BW1892" s="1"/>
      <c r="BX1892" s="1"/>
      <c r="BY1892" s="1"/>
      <c r="BZ1892" s="1"/>
      <c r="CA1892" s="1"/>
      <c r="CB1892" s="1"/>
    </row>
    <row r="1893" s="1" customFormat="1" ht="105">
      <c r="A1893" s="33" t="s">
        <v>590</v>
      </c>
      <c r="B1893" s="33" t="s">
        <v>178</v>
      </c>
      <c r="C1893" s="33" t="s">
        <v>334</v>
      </c>
      <c r="D1893" s="33" t="s">
        <v>349</v>
      </c>
      <c r="E1893" s="38"/>
      <c r="F1893" s="34" t="s">
        <v>350</v>
      </c>
      <c r="G1893" s="17">
        <f>G1894</f>
        <v>1296859.8999999999</v>
      </c>
      <c r="H1893" s="17">
        <f>H1894</f>
        <v>1933286.3999999999</v>
      </c>
      <c r="I1893" s="17">
        <f>I1894</f>
        <v>1475858.2</v>
      </c>
      <c r="J1893" s="17">
        <f>J1894</f>
        <v>0</v>
      </c>
      <c r="K1893" s="17">
        <f>K1894</f>
        <v>0</v>
      </c>
      <c r="L1893" s="17">
        <f>L1894</f>
        <v>0</v>
      </c>
      <c r="M1893" s="17">
        <f t="shared" si="6919"/>
        <v>1296859.8999999999</v>
      </c>
      <c r="N1893" s="17">
        <f t="shared" si="6920"/>
        <v>1933286.3999999999</v>
      </c>
      <c r="O1893" s="17">
        <f t="shared" si="6921"/>
        <v>1475858.2</v>
      </c>
      <c r="P1893" s="17">
        <f>P1894</f>
        <v>0</v>
      </c>
      <c r="Q1893" s="17">
        <f>Q1894</f>
        <v>0</v>
      </c>
      <c r="R1893" s="17">
        <f>R1894</f>
        <v>0</v>
      </c>
      <c r="S1893" s="17">
        <f>S1894</f>
        <v>0</v>
      </c>
      <c r="T1893" s="17">
        <f>T1894</f>
        <v>0</v>
      </c>
      <c r="U1893" s="17">
        <f>U1894</f>
        <v>0</v>
      </c>
      <c r="V1893" s="17">
        <f>V1894</f>
        <v>0</v>
      </c>
      <c r="W1893" s="17">
        <f>W1894</f>
        <v>0</v>
      </c>
      <c r="X1893" s="17">
        <f>X1894</f>
        <v>0</v>
      </c>
      <c r="Y1893" s="17">
        <f t="shared" si="6867"/>
        <v>1296859.8999999999</v>
      </c>
      <c r="Z1893" s="17">
        <f t="shared" si="6868"/>
        <v>1933286.3999999999</v>
      </c>
      <c r="AA1893" s="17">
        <f t="shared" si="6869"/>
        <v>1475858.2</v>
      </c>
      <c r="AB1893" s="17">
        <f>AB1894</f>
        <v>0</v>
      </c>
      <c r="AC1893" s="17">
        <f>AC1894</f>
        <v>0</v>
      </c>
      <c r="AD1893" s="17">
        <f>AD1894</f>
        <v>0</v>
      </c>
      <c r="AE1893" s="17">
        <f t="shared" si="6870"/>
        <v>1296859.8999999999</v>
      </c>
      <c r="AF1893" s="17">
        <f t="shared" si="6871"/>
        <v>1933286.3999999999</v>
      </c>
      <c r="AG1893" s="17">
        <f t="shared" si="6872"/>
        <v>1475858.2</v>
      </c>
      <c r="AH1893" s="17">
        <f>AH1894</f>
        <v>0</v>
      </c>
      <c r="AI1893" s="17">
        <f>AI1894</f>
        <v>0</v>
      </c>
      <c r="AJ1893" s="17">
        <f>AJ1894</f>
        <v>0</v>
      </c>
      <c r="AK1893" s="17">
        <f>AK1894</f>
        <v>-292345.20799999998</v>
      </c>
      <c r="AL1893" s="17">
        <f>AL1894</f>
        <v>-265534.79200000002</v>
      </c>
      <c r="AM1893" s="17">
        <f>AM1894</f>
        <v>0</v>
      </c>
      <c r="AN1893" s="17">
        <f>AN1894</f>
        <v>0</v>
      </c>
      <c r="AO1893" s="17">
        <f>AO1894</f>
        <v>0</v>
      </c>
      <c r="AP1893" s="17">
        <f>AP1894</f>
        <v>-644889.821</v>
      </c>
      <c r="AQ1893" s="17">
        <f>AQ1894</f>
        <v>-98090.078999999998</v>
      </c>
      <c r="AR1893" s="17">
        <f>AR1894</f>
        <v>0</v>
      </c>
      <c r="AS1893" s="17">
        <f>AS1894</f>
        <v>0</v>
      </c>
      <c r="AT1893" s="17">
        <f>AT1894</f>
        <v>0</v>
      </c>
      <c r="AU1893" s="17">
        <f>AU1894</f>
        <v>-199800</v>
      </c>
      <c r="AV1893" s="17">
        <f>AV1894</f>
        <v>0</v>
      </c>
      <c r="AW1893" s="17">
        <f t="shared" si="6861"/>
        <v>738979.89999999991</v>
      </c>
      <c r="AX1893" s="17">
        <f t="shared" si="6862"/>
        <v>1190306.5</v>
      </c>
      <c r="AY1893" s="17">
        <f t="shared" si="6863"/>
        <v>1276058.2</v>
      </c>
      <c r="AZ1893" s="17">
        <f>AZ1894</f>
        <v>0</v>
      </c>
      <c r="BA1893" s="17">
        <f t="shared" si="6864"/>
        <v>738979.89999999991</v>
      </c>
      <c r="BB1893" s="17">
        <f t="shared" si="6865"/>
        <v>1190306.5</v>
      </c>
      <c r="BC1893" s="17">
        <f t="shared" si="6866"/>
        <v>1276058.2</v>
      </c>
      <c r="BD1893" s="17">
        <f>BD1894</f>
        <v>0</v>
      </c>
      <c r="BE1893" s="17">
        <f>BE1894</f>
        <v>0</v>
      </c>
      <c r="BF1893" s="17">
        <f>BF1894</f>
        <v>0</v>
      </c>
      <c r="BG1893" s="17">
        <f>BG1894</f>
        <v>0</v>
      </c>
      <c r="BH1893" s="17">
        <f>BH1894</f>
        <v>0</v>
      </c>
      <c r="BI1893" s="17">
        <f>BI1894</f>
        <v>0</v>
      </c>
      <c r="BJ1893" s="17">
        <f>BJ1894</f>
        <v>0</v>
      </c>
      <c r="BK1893" s="17">
        <f>BK1894</f>
        <v>0</v>
      </c>
      <c r="BL1893" s="17">
        <f>BL1894</f>
        <v>0</v>
      </c>
      <c r="BM1893" s="17">
        <f>BM1894</f>
        <v>0</v>
      </c>
      <c r="BN1893" s="17">
        <f>BN1894</f>
        <v>0</v>
      </c>
      <c r="BO1893" s="17">
        <f t="shared" si="6858"/>
        <v>738979.89999999991</v>
      </c>
      <c r="BP1893" s="17">
        <f t="shared" si="6859"/>
        <v>1190306.5</v>
      </c>
      <c r="BQ1893" s="17">
        <f t="shared" si="6860"/>
        <v>1276058.2</v>
      </c>
      <c r="BR1893" s="17">
        <f>BR1894</f>
        <v>0</v>
      </c>
      <c r="BS1893" s="35"/>
      <c r="BT1893" s="35"/>
      <c r="BU1893" s="1"/>
      <c r="BV1893" s="1"/>
      <c r="BW1893" s="1"/>
      <c r="BX1893" s="1"/>
      <c r="BY1893" s="1"/>
      <c r="BZ1893" s="1"/>
      <c r="CA1893" s="1"/>
      <c r="CB1893" s="1"/>
    </row>
    <row r="1894" s="1" customFormat="1" ht="30">
      <c r="A1894" s="33" t="s">
        <v>590</v>
      </c>
      <c r="B1894" s="33" t="s">
        <v>178</v>
      </c>
      <c r="C1894" s="33" t="s">
        <v>334</v>
      </c>
      <c r="D1894" s="33" t="s">
        <v>349</v>
      </c>
      <c r="E1894" s="33" t="s">
        <v>92</v>
      </c>
      <c r="F1894" s="34" t="s">
        <v>93</v>
      </c>
      <c r="G1894" s="17">
        <v>1296859.8999999999</v>
      </c>
      <c r="H1894" s="17">
        <v>1933286.3999999999</v>
      </c>
      <c r="I1894" s="17">
        <v>1475858.2</v>
      </c>
      <c r="J1894" s="17"/>
      <c r="K1894" s="17"/>
      <c r="L1894" s="17"/>
      <c r="M1894" s="17">
        <f t="shared" si="6919"/>
        <v>1296859.8999999999</v>
      </c>
      <c r="N1894" s="17">
        <f t="shared" si="6920"/>
        <v>1933286.3999999999</v>
      </c>
      <c r="O1894" s="17">
        <f t="shared" si="6921"/>
        <v>1475858.2</v>
      </c>
      <c r="P1894" s="17"/>
      <c r="Q1894" s="17"/>
      <c r="R1894" s="17"/>
      <c r="S1894" s="17"/>
      <c r="T1894" s="17"/>
      <c r="U1894" s="17"/>
      <c r="V1894" s="17"/>
      <c r="W1894" s="17"/>
      <c r="X1894" s="17"/>
      <c r="Y1894" s="17">
        <f t="shared" si="6867"/>
        <v>1296859.8999999999</v>
      </c>
      <c r="Z1894" s="17">
        <f t="shared" si="6868"/>
        <v>1933286.3999999999</v>
      </c>
      <c r="AA1894" s="17">
        <f t="shared" si="6869"/>
        <v>1475858.2</v>
      </c>
      <c r="AB1894" s="17"/>
      <c r="AC1894" s="17"/>
      <c r="AD1894" s="17"/>
      <c r="AE1894" s="17">
        <f t="shared" si="6870"/>
        <v>1296859.8999999999</v>
      </c>
      <c r="AF1894" s="17">
        <f t="shared" si="6871"/>
        <v>1933286.3999999999</v>
      </c>
      <c r="AG1894" s="17">
        <f t="shared" si="6872"/>
        <v>1475858.2</v>
      </c>
      <c r="AH1894" s="17"/>
      <c r="AI1894" s="17"/>
      <c r="AJ1894" s="17"/>
      <c r="AK1894" s="17">
        <v>-292345.20799999998</v>
      </c>
      <c r="AL1894" s="17">
        <v>-265534.79200000002</v>
      </c>
      <c r="AM1894" s="17"/>
      <c r="AN1894" s="17"/>
      <c r="AO1894" s="17"/>
      <c r="AP1894" s="17">
        <v>-644889.821</v>
      </c>
      <c r="AQ1894" s="17">
        <v>-98090.078999999998</v>
      </c>
      <c r="AR1894" s="17"/>
      <c r="AS1894" s="17"/>
      <c r="AT1894" s="17"/>
      <c r="AU1894" s="17">
        <v>-199800</v>
      </c>
      <c r="AV1894" s="17"/>
      <c r="AW1894" s="17">
        <f t="shared" si="6861"/>
        <v>738979.89999999991</v>
      </c>
      <c r="AX1894" s="17">
        <f t="shared" si="6862"/>
        <v>1190306.5</v>
      </c>
      <c r="AY1894" s="17">
        <f t="shared" si="6863"/>
        <v>1276058.2</v>
      </c>
      <c r="AZ1894" s="17"/>
      <c r="BA1894" s="17">
        <f t="shared" si="6864"/>
        <v>738979.89999999991</v>
      </c>
      <c r="BB1894" s="17">
        <f t="shared" si="6865"/>
        <v>1190306.5</v>
      </c>
      <c r="BC1894" s="17">
        <f t="shared" si="6866"/>
        <v>1276058.2</v>
      </c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>
        <f t="shared" si="6858"/>
        <v>738979.89999999991</v>
      </c>
      <c r="BP1894" s="17">
        <f t="shared" si="6859"/>
        <v>1190306.5</v>
      </c>
      <c r="BQ1894" s="17">
        <f t="shared" si="6860"/>
        <v>1276058.2</v>
      </c>
      <c r="BR1894" s="17"/>
      <c r="BS1894" s="35"/>
      <c r="BT1894" s="35"/>
      <c r="BU1894" s="1"/>
      <c r="BV1894" s="1"/>
      <c r="BW1894" s="1"/>
      <c r="BX1894" s="1"/>
      <c r="BY1894" s="1"/>
      <c r="BZ1894" s="1"/>
      <c r="CA1894" s="1"/>
      <c r="CB1894" s="1"/>
    </row>
    <row r="1895" s="1" customFormat="1" ht="15">
      <c r="A1895" s="33" t="s">
        <v>590</v>
      </c>
      <c r="B1895" s="33" t="s">
        <v>178</v>
      </c>
      <c r="C1895" s="33" t="s">
        <v>334</v>
      </c>
      <c r="D1895" s="33" t="s">
        <v>351</v>
      </c>
      <c r="E1895" s="38"/>
      <c r="F1895" s="34" t="s">
        <v>87</v>
      </c>
      <c r="G1895" s="17">
        <f>G1896</f>
        <v>203242.20000000001</v>
      </c>
      <c r="H1895" s="17">
        <f>H1896</f>
        <v>0</v>
      </c>
      <c r="I1895" s="17">
        <f>I1896</f>
        <v>0</v>
      </c>
      <c r="J1895" s="17">
        <f>J1896</f>
        <v>0</v>
      </c>
      <c r="K1895" s="17">
        <f>K1896</f>
        <v>0</v>
      </c>
      <c r="L1895" s="17">
        <f>L1896</f>
        <v>0</v>
      </c>
      <c r="M1895" s="17">
        <f t="shared" si="6919"/>
        <v>203242.20000000001</v>
      </c>
      <c r="N1895" s="17">
        <f t="shared" si="6920"/>
        <v>0</v>
      </c>
      <c r="O1895" s="17">
        <f t="shared" si="6921"/>
        <v>0</v>
      </c>
      <c r="P1895" s="17">
        <f>P1896</f>
        <v>0</v>
      </c>
      <c r="Q1895" s="17">
        <f>Q1896</f>
        <v>0</v>
      </c>
      <c r="R1895" s="17">
        <f>R1896</f>
        <v>0</v>
      </c>
      <c r="S1895" s="17">
        <f>S1896</f>
        <v>79258.250569999989</v>
      </c>
      <c r="T1895" s="17">
        <f>T1896</f>
        <v>0</v>
      </c>
      <c r="U1895" s="17">
        <f>U1896</f>
        <v>0</v>
      </c>
      <c r="V1895" s="17">
        <f>V1896</f>
        <v>0</v>
      </c>
      <c r="W1895" s="17">
        <f>W1896</f>
        <v>0</v>
      </c>
      <c r="X1895" s="17">
        <f>X1896</f>
        <v>0</v>
      </c>
      <c r="Y1895" s="17">
        <f t="shared" si="6867"/>
        <v>282500.45056999999</v>
      </c>
      <c r="Z1895" s="17">
        <f t="shared" si="6868"/>
        <v>0</v>
      </c>
      <c r="AA1895" s="17">
        <f t="shared" si="6869"/>
        <v>0</v>
      </c>
      <c r="AB1895" s="17">
        <f>AB1896</f>
        <v>0</v>
      </c>
      <c r="AC1895" s="17">
        <f>AC1896</f>
        <v>0</v>
      </c>
      <c r="AD1895" s="17">
        <f>AD1896</f>
        <v>0</v>
      </c>
      <c r="AE1895" s="17">
        <f t="shared" si="6870"/>
        <v>282500.45056999999</v>
      </c>
      <c r="AF1895" s="17">
        <f t="shared" si="6871"/>
        <v>0</v>
      </c>
      <c r="AG1895" s="17">
        <f t="shared" si="6872"/>
        <v>0</v>
      </c>
      <c r="AH1895" s="17">
        <f>AH1896</f>
        <v>0</v>
      </c>
      <c r="AI1895" s="17">
        <f>AI1896</f>
        <v>0</v>
      </c>
      <c r="AJ1895" s="17">
        <f>AJ1896</f>
        <v>0</v>
      </c>
      <c r="AK1895" s="17">
        <f>AK1896</f>
        <v>0</v>
      </c>
      <c r="AL1895" s="17">
        <f>AL1896</f>
        <v>0</v>
      </c>
      <c r="AM1895" s="17">
        <f>AM1896</f>
        <v>0</v>
      </c>
      <c r="AN1895" s="17">
        <f>AN1896</f>
        <v>0</v>
      </c>
      <c r="AO1895" s="17">
        <f>AO1896</f>
        <v>0</v>
      </c>
      <c r="AP1895" s="17">
        <f>AP1896</f>
        <v>0</v>
      </c>
      <c r="AQ1895" s="17">
        <f>AQ1896</f>
        <v>0</v>
      </c>
      <c r="AR1895" s="17">
        <f>AR1896</f>
        <v>0</v>
      </c>
      <c r="AS1895" s="17">
        <f>AS1896</f>
        <v>0</v>
      </c>
      <c r="AT1895" s="17">
        <f>AT1896</f>
        <v>0</v>
      </c>
      <c r="AU1895" s="17">
        <f>AU1896</f>
        <v>0</v>
      </c>
      <c r="AV1895" s="17">
        <f>AV1896</f>
        <v>0</v>
      </c>
      <c r="AW1895" s="17">
        <f t="shared" si="6861"/>
        <v>282500.45056999999</v>
      </c>
      <c r="AX1895" s="17">
        <f t="shared" si="6862"/>
        <v>0</v>
      </c>
      <c r="AY1895" s="17">
        <f t="shared" si="6863"/>
        <v>0</v>
      </c>
      <c r="AZ1895" s="17">
        <f>AZ1896</f>
        <v>0</v>
      </c>
      <c r="BA1895" s="17">
        <f t="shared" si="6864"/>
        <v>282500.45056999999</v>
      </c>
      <c r="BB1895" s="17">
        <f t="shared" si="6865"/>
        <v>0</v>
      </c>
      <c r="BC1895" s="17">
        <f t="shared" si="6866"/>
        <v>0</v>
      </c>
      <c r="BD1895" s="17">
        <f>BD1896</f>
        <v>0</v>
      </c>
      <c r="BE1895" s="17">
        <f>BE1896</f>
        <v>0</v>
      </c>
      <c r="BF1895" s="17">
        <f>BF1896</f>
        <v>0</v>
      </c>
      <c r="BG1895" s="17">
        <f>BG1896</f>
        <v>2534.4090000000001</v>
      </c>
      <c r="BH1895" s="17">
        <f>BH1896</f>
        <v>0</v>
      </c>
      <c r="BI1895" s="17">
        <f>BI1896</f>
        <v>0</v>
      </c>
      <c r="BJ1895" s="17">
        <f>BJ1896</f>
        <v>0</v>
      </c>
      <c r="BK1895" s="17">
        <f>BK1896</f>
        <v>0</v>
      </c>
      <c r="BL1895" s="17">
        <f>BL1896</f>
        <v>0</v>
      </c>
      <c r="BM1895" s="17">
        <f>BM1896</f>
        <v>0</v>
      </c>
      <c r="BN1895" s="17">
        <f>BN1896</f>
        <v>0</v>
      </c>
      <c r="BO1895" s="17">
        <f t="shared" si="6858"/>
        <v>285034.85956999997</v>
      </c>
      <c r="BP1895" s="17">
        <f t="shared" si="6859"/>
        <v>0</v>
      </c>
      <c r="BQ1895" s="17">
        <f t="shared" si="6860"/>
        <v>0</v>
      </c>
      <c r="BR1895" s="17">
        <f>BR1896</f>
        <v>0</v>
      </c>
      <c r="BS1895" s="35"/>
      <c r="BT1895" s="35"/>
      <c r="BU1895" s="1"/>
      <c r="BV1895" s="1"/>
      <c r="BW1895" s="1"/>
      <c r="BX1895" s="1"/>
      <c r="BY1895" s="1"/>
      <c r="BZ1895" s="1"/>
      <c r="CA1895" s="1"/>
      <c r="CB1895" s="1"/>
    </row>
    <row r="1896" s="1" customFormat="1" ht="45">
      <c r="A1896" s="33" t="s">
        <v>590</v>
      </c>
      <c r="B1896" s="33" t="s">
        <v>178</v>
      </c>
      <c r="C1896" s="33" t="s">
        <v>334</v>
      </c>
      <c r="D1896" s="33" t="s">
        <v>352</v>
      </c>
      <c r="E1896" s="38"/>
      <c r="F1896" s="34" t="s">
        <v>353</v>
      </c>
      <c r="G1896" s="17">
        <f>G1899+G1901</f>
        <v>203242.20000000001</v>
      </c>
      <c r="H1896" s="17">
        <f>H1899+H1901</f>
        <v>0</v>
      </c>
      <c r="I1896" s="17">
        <f>I1899+I1901</f>
        <v>0</v>
      </c>
      <c r="J1896" s="17">
        <f>J1899+J1901</f>
        <v>0</v>
      </c>
      <c r="K1896" s="17">
        <f>K1899+K1901</f>
        <v>0</v>
      </c>
      <c r="L1896" s="17">
        <f>L1899+L1901</f>
        <v>0</v>
      </c>
      <c r="M1896" s="17">
        <f t="shared" si="6919"/>
        <v>203242.20000000001</v>
      </c>
      <c r="N1896" s="17">
        <f t="shared" si="6920"/>
        <v>0</v>
      </c>
      <c r="O1896" s="17">
        <f t="shared" si="6921"/>
        <v>0</v>
      </c>
      <c r="P1896" s="17">
        <f>P1899+P1901+P1897+P1903</f>
        <v>0</v>
      </c>
      <c r="Q1896" s="17">
        <f>Q1899+Q1901+Q1897+Q1903</f>
        <v>0</v>
      </c>
      <c r="R1896" s="17">
        <f>R1899+R1901+R1897+R1903</f>
        <v>0</v>
      </c>
      <c r="S1896" s="17">
        <f>S1899+S1901+S1897+S1903</f>
        <v>79258.250569999989</v>
      </c>
      <c r="T1896" s="17">
        <f>T1899+T1901+T1897+T1903</f>
        <v>0</v>
      </c>
      <c r="U1896" s="17">
        <f>U1899+U1901+U1897+U1903</f>
        <v>0</v>
      </c>
      <c r="V1896" s="17">
        <f>V1899+V1901+V1897+V1903</f>
        <v>0</v>
      </c>
      <c r="W1896" s="17">
        <f>W1899+W1901+W1897+W1903</f>
        <v>0</v>
      </c>
      <c r="X1896" s="17">
        <f>X1899+X1901+X1897+X1903</f>
        <v>0</v>
      </c>
      <c r="Y1896" s="17">
        <f t="shared" si="6867"/>
        <v>282500.45056999999</v>
      </c>
      <c r="Z1896" s="17">
        <f t="shared" si="6868"/>
        <v>0</v>
      </c>
      <c r="AA1896" s="17">
        <f t="shared" si="6869"/>
        <v>0</v>
      </c>
      <c r="AB1896" s="17">
        <f>AB1899+AB1901+AB1897+AB1903</f>
        <v>0</v>
      </c>
      <c r="AC1896" s="17">
        <f>AC1899+AC1901+AC1897+AC1903</f>
        <v>0</v>
      </c>
      <c r="AD1896" s="17">
        <f>AD1899+AD1901+AD1897+AD1903</f>
        <v>0</v>
      </c>
      <c r="AE1896" s="17">
        <f t="shared" si="6870"/>
        <v>282500.45056999999</v>
      </c>
      <c r="AF1896" s="17">
        <f t="shared" si="6871"/>
        <v>0</v>
      </c>
      <c r="AG1896" s="17">
        <f t="shared" si="6872"/>
        <v>0</v>
      </c>
      <c r="AH1896" s="17">
        <f>AH1899+AH1901+AH1897+AH1903</f>
        <v>0</v>
      </c>
      <c r="AI1896" s="17">
        <f>AI1899+AI1901+AI1897+AI1903</f>
        <v>0</v>
      </c>
      <c r="AJ1896" s="17">
        <f>AJ1899+AJ1901+AJ1897+AJ1903</f>
        <v>0</v>
      </c>
      <c r="AK1896" s="17">
        <f>AK1899+AK1901+AK1897+AK1903</f>
        <v>0</v>
      </c>
      <c r="AL1896" s="17">
        <f>AL1899+AL1901+AL1897+AL1903</f>
        <v>0</v>
      </c>
      <c r="AM1896" s="17">
        <f>AM1899+AM1901+AM1897+AM1903</f>
        <v>0</v>
      </c>
      <c r="AN1896" s="17">
        <f>AN1899+AN1901+AN1897+AN1903</f>
        <v>0</v>
      </c>
      <c r="AO1896" s="17">
        <f>AO1899+AO1901+AO1897+AO1903</f>
        <v>0</v>
      </c>
      <c r="AP1896" s="17">
        <f>AP1899+AP1901+AP1897+AP1903</f>
        <v>0</v>
      </c>
      <c r="AQ1896" s="17">
        <f>AQ1899+AQ1901+AQ1897+AQ1903</f>
        <v>0</v>
      </c>
      <c r="AR1896" s="17">
        <f>AR1899+AR1901+AR1897+AR1903</f>
        <v>0</v>
      </c>
      <c r="AS1896" s="17">
        <f>AS1899+AS1901+AS1897+AS1903</f>
        <v>0</v>
      </c>
      <c r="AT1896" s="17">
        <f>AT1899+AT1901+AT1897+AT1903</f>
        <v>0</v>
      </c>
      <c r="AU1896" s="17">
        <f>AU1899+AU1901+AU1897+AU1903</f>
        <v>0</v>
      </c>
      <c r="AV1896" s="17">
        <f>AV1899+AV1901+AV1897+AV1903</f>
        <v>0</v>
      </c>
      <c r="AW1896" s="17">
        <f t="shared" si="6861"/>
        <v>282500.45056999999</v>
      </c>
      <c r="AX1896" s="17">
        <f t="shared" si="6862"/>
        <v>0</v>
      </c>
      <c r="AY1896" s="17">
        <f t="shared" si="6863"/>
        <v>0</v>
      </c>
      <c r="AZ1896" s="17">
        <f>AZ1899+AZ1901+AZ1897+AZ1903</f>
        <v>0</v>
      </c>
      <c r="BA1896" s="17">
        <f t="shared" si="6864"/>
        <v>282500.45056999999</v>
      </c>
      <c r="BB1896" s="17">
        <f t="shared" si="6865"/>
        <v>0</v>
      </c>
      <c r="BC1896" s="17">
        <f t="shared" si="6866"/>
        <v>0</v>
      </c>
      <c r="BD1896" s="17">
        <f>BD1899+BD1901+BD1897+BD1903</f>
        <v>0</v>
      </c>
      <c r="BE1896" s="17">
        <f>BE1899+BE1901+BE1897+BE1903</f>
        <v>0</v>
      </c>
      <c r="BF1896" s="17">
        <f>BF1899+BF1901+BF1897+BF1903</f>
        <v>0</v>
      </c>
      <c r="BG1896" s="17">
        <f>BG1899+BG1901+BG1897+BG1903</f>
        <v>2534.4090000000001</v>
      </c>
      <c r="BH1896" s="17">
        <f>BH1899+BH1901+BH1897+BH1903</f>
        <v>0</v>
      </c>
      <c r="BI1896" s="17">
        <f>BI1899+BI1901+BI1897+BI1903</f>
        <v>0</v>
      </c>
      <c r="BJ1896" s="17">
        <f>BJ1899+BJ1901+BJ1897+BJ1903</f>
        <v>0</v>
      </c>
      <c r="BK1896" s="17">
        <f>BK1899+BK1901+BK1897+BK1903</f>
        <v>0</v>
      </c>
      <c r="BL1896" s="17">
        <f>BL1899+BL1901+BL1897+BL1903</f>
        <v>0</v>
      </c>
      <c r="BM1896" s="17">
        <f>BM1899+BM1901+BM1897+BM1903</f>
        <v>0</v>
      </c>
      <c r="BN1896" s="17">
        <f>BN1899+BN1901+BN1897+BN1903</f>
        <v>0</v>
      </c>
      <c r="BO1896" s="17">
        <f t="shared" si="6858"/>
        <v>285034.85956999997</v>
      </c>
      <c r="BP1896" s="17">
        <f t="shared" si="6859"/>
        <v>0</v>
      </c>
      <c r="BQ1896" s="17">
        <f t="shared" si="6860"/>
        <v>0</v>
      </c>
      <c r="BR1896" s="17">
        <f>BR1899+BR1901+BR1897+BR1903</f>
        <v>0</v>
      </c>
      <c r="BS1896" s="35"/>
      <c r="BT1896" s="35"/>
      <c r="BU1896" s="1"/>
      <c r="BV1896" s="1"/>
      <c r="BW1896" s="1"/>
      <c r="BX1896" s="1"/>
      <c r="BY1896" s="1"/>
      <c r="BZ1896" s="1"/>
      <c r="CA1896" s="1"/>
      <c r="CB1896" s="1"/>
    </row>
    <row r="1897" s="1" customFormat="1" ht="30">
      <c r="A1897" s="33" t="s">
        <v>590</v>
      </c>
      <c r="B1897" s="33" t="s">
        <v>178</v>
      </c>
      <c r="C1897" s="33" t="s">
        <v>334</v>
      </c>
      <c r="D1897" s="33" t="s">
        <v>699</v>
      </c>
      <c r="E1897" s="38"/>
      <c r="F1897" s="34" t="s">
        <v>700</v>
      </c>
      <c r="G1897" s="17"/>
      <c r="H1897" s="17"/>
      <c r="I1897" s="17"/>
      <c r="J1897" s="17"/>
      <c r="K1897" s="17"/>
      <c r="L1897" s="17"/>
      <c r="M1897" s="17"/>
      <c r="N1897" s="17"/>
      <c r="O1897" s="17"/>
      <c r="P1897" s="17">
        <f>P1898</f>
        <v>0</v>
      </c>
      <c r="Q1897" s="17">
        <f>Q1898</f>
        <v>0</v>
      </c>
      <c r="R1897" s="17">
        <f>R1898</f>
        <v>0</v>
      </c>
      <c r="S1897" s="17">
        <f>S1898</f>
        <v>8439.1239800000003</v>
      </c>
      <c r="T1897" s="17">
        <f>T1898</f>
        <v>0</v>
      </c>
      <c r="U1897" s="17">
        <f>U1898</f>
        <v>0</v>
      </c>
      <c r="V1897" s="17">
        <f>V1898</f>
        <v>0</v>
      </c>
      <c r="W1897" s="17">
        <f>W1898</f>
        <v>0</v>
      </c>
      <c r="X1897" s="17">
        <f>X1898</f>
        <v>0</v>
      </c>
      <c r="Y1897" s="17">
        <f t="shared" si="6867"/>
        <v>8439.1239800000003</v>
      </c>
      <c r="Z1897" s="17">
        <f t="shared" si="6868"/>
        <v>0</v>
      </c>
      <c r="AA1897" s="17">
        <f t="shared" si="6869"/>
        <v>0</v>
      </c>
      <c r="AB1897" s="17">
        <f>AB1898</f>
        <v>0</v>
      </c>
      <c r="AC1897" s="17">
        <f>AC1898</f>
        <v>0</v>
      </c>
      <c r="AD1897" s="17">
        <f>AD1898</f>
        <v>0</v>
      </c>
      <c r="AE1897" s="17">
        <f t="shared" si="6870"/>
        <v>8439.1239800000003</v>
      </c>
      <c r="AF1897" s="17">
        <f t="shared" si="6871"/>
        <v>0</v>
      </c>
      <c r="AG1897" s="17">
        <f t="shared" si="6872"/>
        <v>0</v>
      </c>
      <c r="AH1897" s="17">
        <f>AH1898</f>
        <v>0</v>
      </c>
      <c r="AI1897" s="17">
        <f>AI1898</f>
        <v>0</v>
      </c>
      <c r="AJ1897" s="17">
        <f>AJ1898</f>
        <v>0</v>
      </c>
      <c r="AK1897" s="17">
        <f>AK1898</f>
        <v>0</v>
      </c>
      <c r="AL1897" s="17">
        <f>AL1898</f>
        <v>0</v>
      </c>
      <c r="AM1897" s="17">
        <f>AM1898</f>
        <v>0</v>
      </c>
      <c r="AN1897" s="17">
        <f>AN1898</f>
        <v>0</v>
      </c>
      <c r="AO1897" s="17">
        <f>AO1898</f>
        <v>0</v>
      </c>
      <c r="AP1897" s="17">
        <f>AP1898</f>
        <v>0</v>
      </c>
      <c r="AQ1897" s="17">
        <f>AQ1898</f>
        <v>0</v>
      </c>
      <c r="AR1897" s="17">
        <f>AR1898</f>
        <v>0</v>
      </c>
      <c r="AS1897" s="17">
        <f>AS1898</f>
        <v>0</v>
      </c>
      <c r="AT1897" s="17">
        <f>AT1898</f>
        <v>0</v>
      </c>
      <c r="AU1897" s="17">
        <f>AU1898</f>
        <v>0</v>
      </c>
      <c r="AV1897" s="17">
        <f>AV1898</f>
        <v>0</v>
      </c>
      <c r="AW1897" s="17">
        <f t="shared" si="6861"/>
        <v>8439.1239800000003</v>
      </c>
      <c r="AX1897" s="17">
        <f t="shared" si="6862"/>
        <v>0</v>
      </c>
      <c r="AY1897" s="17">
        <f t="shared" si="6863"/>
        <v>0</v>
      </c>
      <c r="AZ1897" s="17">
        <f>AZ1898</f>
        <v>0</v>
      </c>
      <c r="BA1897" s="17">
        <f t="shared" si="6864"/>
        <v>8439.1239800000003</v>
      </c>
      <c r="BB1897" s="17">
        <f t="shared" si="6865"/>
        <v>0</v>
      </c>
      <c r="BC1897" s="17">
        <f t="shared" si="6866"/>
        <v>0</v>
      </c>
      <c r="BD1897" s="17">
        <f>BD1898</f>
        <v>0</v>
      </c>
      <c r="BE1897" s="17">
        <f>BE1898</f>
        <v>0</v>
      </c>
      <c r="BF1897" s="17">
        <f>BF1898</f>
        <v>0</v>
      </c>
      <c r="BG1897" s="17">
        <f>BG1898</f>
        <v>2534.4090000000001</v>
      </c>
      <c r="BH1897" s="17">
        <f>BH1898</f>
        <v>0</v>
      </c>
      <c r="BI1897" s="17">
        <f>BI1898</f>
        <v>0</v>
      </c>
      <c r="BJ1897" s="17">
        <f>BJ1898</f>
        <v>0</v>
      </c>
      <c r="BK1897" s="17">
        <f>BK1898</f>
        <v>0</v>
      </c>
      <c r="BL1897" s="17">
        <f>BL1898</f>
        <v>0</v>
      </c>
      <c r="BM1897" s="17">
        <f>BM1898</f>
        <v>0</v>
      </c>
      <c r="BN1897" s="17">
        <f>BN1898</f>
        <v>0</v>
      </c>
      <c r="BO1897" s="17">
        <f t="shared" si="6858"/>
        <v>10973.53298</v>
      </c>
      <c r="BP1897" s="17">
        <f t="shared" si="6859"/>
        <v>0</v>
      </c>
      <c r="BQ1897" s="17">
        <f t="shared" si="6860"/>
        <v>0</v>
      </c>
      <c r="BR1897" s="17">
        <f>BR1898</f>
        <v>0</v>
      </c>
      <c r="BS1897" s="35"/>
      <c r="BT1897" s="35"/>
      <c r="BU1897" s="1"/>
      <c r="BV1897" s="1"/>
      <c r="BW1897" s="1"/>
      <c r="BX1897" s="1"/>
      <c r="BY1897" s="1"/>
      <c r="BZ1897" s="1"/>
      <c r="CA1897" s="1"/>
      <c r="CB1897" s="1"/>
    </row>
    <row r="1898" s="1" customFormat="1" ht="30">
      <c r="A1898" s="33" t="s">
        <v>590</v>
      </c>
      <c r="B1898" s="33" t="s">
        <v>178</v>
      </c>
      <c r="C1898" s="33" t="s">
        <v>334</v>
      </c>
      <c r="D1898" s="33" t="s">
        <v>699</v>
      </c>
      <c r="E1898" s="33" t="s">
        <v>92</v>
      </c>
      <c r="F1898" s="34" t="s">
        <v>93</v>
      </c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>
        <v>8439.1239800000003</v>
      </c>
      <c r="T1898" s="17"/>
      <c r="U1898" s="17"/>
      <c r="V1898" s="17"/>
      <c r="W1898" s="17"/>
      <c r="X1898" s="17"/>
      <c r="Y1898" s="17">
        <f t="shared" si="6867"/>
        <v>8439.1239800000003</v>
      </c>
      <c r="Z1898" s="17">
        <f t="shared" si="6868"/>
        <v>0</v>
      </c>
      <c r="AA1898" s="17">
        <f t="shared" si="6869"/>
        <v>0</v>
      </c>
      <c r="AB1898" s="17"/>
      <c r="AC1898" s="17"/>
      <c r="AD1898" s="17"/>
      <c r="AE1898" s="17">
        <f t="shared" si="6870"/>
        <v>8439.1239800000003</v>
      </c>
      <c r="AF1898" s="17">
        <f t="shared" si="6871"/>
        <v>0</v>
      </c>
      <c r="AG1898" s="17">
        <f t="shared" si="6872"/>
        <v>0</v>
      </c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>
        <f t="shared" si="6861"/>
        <v>8439.1239800000003</v>
      </c>
      <c r="AX1898" s="17">
        <f t="shared" si="6862"/>
        <v>0</v>
      </c>
      <c r="AY1898" s="17">
        <f t="shared" si="6863"/>
        <v>0</v>
      </c>
      <c r="AZ1898" s="17"/>
      <c r="BA1898" s="17">
        <f t="shared" si="6864"/>
        <v>8439.1239800000003</v>
      </c>
      <c r="BB1898" s="17">
        <f t="shared" si="6865"/>
        <v>0</v>
      </c>
      <c r="BC1898" s="17">
        <f t="shared" si="6866"/>
        <v>0</v>
      </c>
      <c r="BD1898" s="17"/>
      <c r="BE1898" s="17"/>
      <c r="BF1898" s="17"/>
      <c r="BG1898" s="17">
        <v>2534.4090000000001</v>
      </c>
      <c r="BH1898" s="17"/>
      <c r="BI1898" s="17"/>
      <c r="BJ1898" s="17"/>
      <c r="BK1898" s="17"/>
      <c r="BL1898" s="17"/>
      <c r="BM1898" s="17"/>
      <c r="BN1898" s="17"/>
      <c r="BO1898" s="17">
        <f t="shared" si="6858"/>
        <v>10973.53298</v>
      </c>
      <c r="BP1898" s="17">
        <f t="shared" si="6859"/>
        <v>0</v>
      </c>
      <c r="BQ1898" s="17">
        <f t="shared" si="6860"/>
        <v>0</v>
      </c>
      <c r="BR1898" s="17"/>
      <c r="BS1898" s="35"/>
      <c r="BT1898" s="35"/>
      <c r="BU1898" s="1"/>
      <c r="BV1898" s="1"/>
      <c r="BW1898" s="1"/>
      <c r="BX1898" s="1"/>
      <c r="BY1898" s="1"/>
      <c r="BZ1898" s="1"/>
      <c r="CA1898" s="1"/>
      <c r="CB1898" s="1"/>
    </row>
    <row r="1899" s="1" customFormat="1" ht="30">
      <c r="A1899" s="33" t="s">
        <v>590</v>
      </c>
      <c r="B1899" s="33" t="s">
        <v>178</v>
      </c>
      <c r="C1899" s="33" t="s">
        <v>334</v>
      </c>
      <c r="D1899" s="33" t="s">
        <v>354</v>
      </c>
      <c r="E1899" s="38"/>
      <c r="F1899" s="34" t="s">
        <v>355</v>
      </c>
      <c r="G1899" s="17">
        <f>G1900</f>
        <v>101822.3</v>
      </c>
      <c r="H1899" s="17">
        <f>H1900</f>
        <v>0</v>
      </c>
      <c r="I1899" s="17">
        <f>I1900</f>
        <v>0</v>
      </c>
      <c r="J1899" s="17">
        <f>J1900</f>
        <v>0</v>
      </c>
      <c r="K1899" s="17">
        <f>K1900</f>
        <v>0</v>
      </c>
      <c r="L1899" s="17">
        <f>L1900</f>
        <v>0</v>
      </c>
      <c r="M1899" s="17">
        <f t="shared" si="6919"/>
        <v>101822.3</v>
      </c>
      <c r="N1899" s="17">
        <f t="shared" si="6920"/>
        <v>0</v>
      </c>
      <c r="O1899" s="17">
        <f t="shared" si="6921"/>
        <v>0</v>
      </c>
      <c r="P1899" s="17">
        <f>P1900</f>
        <v>0</v>
      </c>
      <c r="Q1899" s="17">
        <f>Q1900</f>
        <v>0</v>
      </c>
      <c r="R1899" s="17">
        <f>R1900</f>
        <v>0</v>
      </c>
      <c r="S1899" s="17">
        <f>S1900</f>
        <v>0</v>
      </c>
      <c r="T1899" s="17">
        <f>T1900</f>
        <v>0</v>
      </c>
      <c r="U1899" s="17">
        <f>U1900</f>
        <v>0</v>
      </c>
      <c r="V1899" s="17">
        <f>V1900</f>
        <v>0</v>
      </c>
      <c r="W1899" s="17">
        <f>W1900</f>
        <v>0</v>
      </c>
      <c r="X1899" s="17">
        <f>X1900</f>
        <v>0</v>
      </c>
      <c r="Y1899" s="17">
        <f t="shared" si="6867"/>
        <v>101822.3</v>
      </c>
      <c r="Z1899" s="17">
        <f t="shared" si="6868"/>
        <v>0</v>
      </c>
      <c r="AA1899" s="17">
        <f t="shared" si="6869"/>
        <v>0</v>
      </c>
      <c r="AB1899" s="17">
        <f>AB1900</f>
        <v>0</v>
      </c>
      <c r="AC1899" s="17">
        <f>AC1900</f>
        <v>0</v>
      </c>
      <c r="AD1899" s="17">
        <f>AD1900</f>
        <v>0</v>
      </c>
      <c r="AE1899" s="17">
        <f t="shared" si="6870"/>
        <v>101822.3</v>
      </c>
      <c r="AF1899" s="17">
        <f t="shared" si="6871"/>
        <v>0</v>
      </c>
      <c r="AG1899" s="17">
        <f t="shared" si="6872"/>
        <v>0</v>
      </c>
      <c r="AH1899" s="17">
        <f>AH1900</f>
        <v>0</v>
      </c>
      <c r="AI1899" s="17">
        <f>AI1900</f>
        <v>0</v>
      </c>
      <c r="AJ1899" s="17">
        <f>AJ1900</f>
        <v>0</v>
      </c>
      <c r="AK1899" s="17">
        <f>AK1900</f>
        <v>0</v>
      </c>
      <c r="AL1899" s="17">
        <f>AL1900</f>
        <v>0</v>
      </c>
      <c r="AM1899" s="17">
        <f>AM1900</f>
        <v>0</v>
      </c>
      <c r="AN1899" s="17">
        <f>AN1900</f>
        <v>0</v>
      </c>
      <c r="AO1899" s="17">
        <f>AO1900</f>
        <v>0</v>
      </c>
      <c r="AP1899" s="17">
        <f>AP1900</f>
        <v>0</v>
      </c>
      <c r="AQ1899" s="17">
        <f>AQ1900</f>
        <v>0</v>
      </c>
      <c r="AR1899" s="17">
        <f>AR1900</f>
        <v>0</v>
      </c>
      <c r="AS1899" s="17">
        <f>AS1900</f>
        <v>0</v>
      </c>
      <c r="AT1899" s="17">
        <f>AT1900</f>
        <v>0</v>
      </c>
      <c r="AU1899" s="17">
        <f>AU1900</f>
        <v>0</v>
      </c>
      <c r="AV1899" s="17">
        <f>AV1900</f>
        <v>0</v>
      </c>
      <c r="AW1899" s="17">
        <f t="shared" si="6861"/>
        <v>101822.3</v>
      </c>
      <c r="AX1899" s="17">
        <f t="shared" si="6862"/>
        <v>0</v>
      </c>
      <c r="AY1899" s="17">
        <f t="shared" si="6863"/>
        <v>0</v>
      </c>
      <c r="AZ1899" s="17">
        <f>AZ1900</f>
        <v>0</v>
      </c>
      <c r="BA1899" s="17">
        <f t="shared" si="6864"/>
        <v>101822.3</v>
      </c>
      <c r="BB1899" s="17">
        <f t="shared" si="6865"/>
        <v>0</v>
      </c>
      <c r="BC1899" s="17">
        <f t="shared" si="6866"/>
        <v>0</v>
      </c>
      <c r="BD1899" s="17">
        <f>BD1900</f>
        <v>0</v>
      </c>
      <c r="BE1899" s="17">
        <f>BE1900</f>
        <v>0</v>
      </c>
      <c r="BF1899" s="17">
        <f>BF1900</f>
        <v>0</v>
      </c>
      <c r="BG1899" s="17">
        <f>BG1900</f>
        <v>0</v>
      </c>
      <c r="BH1899" s="17">
        <f>BH1900</f>
        <v>0</v>
      </c>
      <c r="BI1899" s="17">
        <f>BI1900</f>
        <v>0</v>
      </c>
      <c r="BJ1899" s="17">
        <f>BJ1900</f>
        <v>0</v>
      </c>
      <c r="BK1899" s="17">
        <f>BK1900</f>
        <v>0</v>
      </c>
      <c r="BL1899" s="17">
        <f>BL1900</f>
        <v>0</v>
      </c>
      <c r="BM1899" s="17">
        <f>BM1900</f>
        <v>0</v>
      </c>
      <c r="BN1899" s="17">
        <f>BN1900</f>
        <v>0</v>
      </c>
      <c r="BO1899" s="17">
        <f t="shared" si="6858"/>
        <v>101822.3</v>
      </c>
      <c r="BP1899" s="17">
        <f t="shared" si="6859"/>
        <v>0</v>
      </c>
      <c r="BQ1899" s="17">
        <f t="shared" si="6860"/>
        <v>0</v>
      </c>
      <c r="BR1899" s="17">
        <f>BR1900</f>
        <v>0</v>
      </c>
      <c r="BS1899" s="35"/>
      <c r="BT1899" s="35"/>
      <c r="BU1899" s="1"/>
      <c r="BV1899" s="1"/>
      <c r="BW1899" s="1"/>
      <c r="BX1899" s="1"/>
      <c r="BY1899" s="1"/>
      <c r="BZ1899" s="1"/>
      <c r="CA1899" s="1"/>
      <c r="CB1899" s="1"/>
    </row>
    <row r="1900" s="1" customFormat="1" ht="30">
      <c r="A1900" s="33" t="s">
        <v>590</v>
      </c>
      <c r="B1900" s="33" t="s">
        <v>178</v>
      </c>
      <c r="C1900" s="33" t="s">
        <v>334</v>
      </c>
      <c r="D1900" s="33" t="s">
        <v>354</v>
      </c>
      <c r="E1900" s="33" t="s">
        <v>92</v>
      </c>
      <c r="F1900" s="34" t="s">
        <v>93</v>
      </c>
      <c r="G1900" s="17">
        <v>101822.3</v>
      </c>
      <c r="H1900" s="17">
        <v>0</v>
      </c>
      <c r="I1900" s="17">
        <v>0</v>
      </c>
      <c r="J1900" s="17"/>
      <c r="K1900" s="17"/>
      <c r="L1900" s="17"/>
      <c r="M1900" s="17">
        <f t="shared" si="6919"/>
        <v>101822.3</v>
      </c>
      <c r="N1900" s="17">
        <f t="shared" si="6920"/>
        <v>0</v>
      </c>
      <c r="O1900" s="17">
        <f t="shared" si="6921"/>
        <v>0</v>
      </c>
      <c r="P1900" s="17"/>
      <c r="Q1900" s="17"/>
      <c r="R1900" s="17"/>
      <c r="S1900" s="17"/>
      <c r="T1900" s="17"/>
      <c r="U1900" s="17"/>
      <c r="V1900" s="17"/>
      <c r="W1900" s="17"/>
      <c r="X1900" s="17"/>
      <c r="Y1900" s="17">
        <f t="shared" si="6867"/>
        <v>101822.3</v>
      </c>
      <c r="Z1900" s="17">
        <f t="shared" si="6868"/>
        <v>0</v>
      </c>
      <c r="AA1900" s="17">
        <f t="shared" si="6869"/>
        <v>0</v>
      </c>
      <c r="AB1900" s="17"/>
      <c r="AC1900" s="17"/>
      <c r="AD1900" s="17"/>
      <c r="AE1900" s="17">
        <f t="shared" si="6870"/>
        <v>101822.3</v>
      </c>
      <c r="AF1900" s="17">
        <f t="shared" si="6871"/>
        <v>0</v>
      </c>
      <c r="AG1900" s="17">
        <f t="shared" si="6872"/>
        <v>0</v>
      </c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>
        <f t="shared" si="6861"/>
        <v>101822.3</v>
      </c>
      <c r="AX1900" s="17">
        <f t="shared" si="6862"/>
        <v>0</v>
      </c>
      <c r="AY1900" s="17">
        <f t="shared" si="6863"/>
        <v>0</v>
      </c>
      <c r="AZ1900" s="17"/>
      <c r="BA1900" s="17">
        <f t="shared" si="6864"/>
        <v>101822.3</v>
      </c>
      <c r="BB1900" s="17">
        <f t="shared" si="6865"/>
        <v>0</v>
      </c>
      <c r="BC1900" s="17">
        <f t="shared" si="6866"/>
        <v>0</v>
      </c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>
        <f t="shared" ref="BO1900:BO1963" si="6922">BA1900+BD1900+BE1900+BF1900+BG1900</f>
        <v>101822.3</v>
      </c>
      <c r="BP1900" s="17">
        <f t="shared" ref="BP1900:BP1963" si="6923">BB1900+BH1900+BI1900+BJ1900+BK1900</f>
        <v>0</v>
      </c>
      <c r="BQ1900" s="17">
        <f t="shared" ref="BQ1900:BQ1963" si="6924">BC1900+BL1900+BM1900+BN1900</f>
        <v>0</v>
      </c>
      <c r="BR1900" s="17"/>
      <c r="BS1900" s="35"/>
      <c r="BT1900" s="35"/>
      <c r="BU1900" s="1"/>
      <c r="BV1900" s="1"/>
      <c r="BW1900" s="1"/>
      <c r="BX1900" s="1"/>
      <c r="BY1900" s="1"/>
      <c r="BZ1900" s="1"/>
      <c r="CA1900" s="1"/>
      <c r="CB1900" s="1"/>
    </row>
    <row r="1901" s="1" customFormat="1" ht="30">
      <c r="A1901" s="33" t="s">
        <v>590</v>
      </c>
      <c r="B1901" s="33" t="s">
        <v>178</v>
      </c>
      <c r="C1901" s="33" t="s">
        <v>334</v>
      </c>
      <c r="D1901" s="33" t="s">
        <v>701</v>
      </c>
      <c r="E1901" s="38"/>
      <c r="F1901" s="34" t="s">
        <v>702</v>
      </c>
      <c r="G1901" s="17">
        <f>G1902</f>
        <v>101419.89999999999</v>
      </c>
      <c r="H1901" s="17">
        <f>H1902</f>
        <v>0</v>
      </c>
      <c r="I1901" s="17">
        <f>I1902</f>
        <v>0</v>
      </c>
      <c r="J1901" s="17">
        <f>J1902</f>
        <v>0</v>
      </c>
      <c r="K1901" s="17">
        <f>K1902</f>
        <v>0</v>
      </c>
      <c r="L1901" s="17">
        <f>L1902</f>
        <v>0</v>
      </c>
      <c r="M1901" s="17">
        <f t="shared" si="6919"/>
        <v>101419.89999999999</v>
      </c>
      <c r="N1901" s="17">
        <f t="shared" si="6920"/>
        <v>0</v>
      </c>
      <c r="O1901" s="17">
        <f t="shared" si="6921"/>
        <v>0</v>
      </c>
      <c r="P1901" s="17">
        <f>P1902</f>
        <v>0</v>
      </c>
      <c r="Q1901" s="17">
        <f>Q1902</f>
        <v>0</v>
      </c>
      <c r="R1901" s="17">
        <f>R1902</f>
        <v>0</v>
      </c>
      <c r="S1901" s="17">
        <f>S1902</f>
        <v>435.22268000000003</v>
      </c>
      <c r="T1901" s="17">
        <f>T1902</f>
        <v>0</v>
      </c>
      <c r="U1901" s="17">
        <f>U1902</f>
        <v>0</v>
      </c>
      <c r="V1901" s="17">
        <f>V1902</f>
        <v>0</v>
      </c>
      <c r="W1901" s="17">
        <f>W1902</f>
        <v>0</v>
      </c>
      <c r="X1901" s="17">
        <f>X1902</f>
        <v>0</v>
      </c>
      <c r="Y1901" s="17">
        <f t="shared" si="6867"/>
        <v>101855.12268</v>
      </c>
      <c r="Z1901" s="17">
        <f t="shared" si="6868"/>
        <v>0</v>
      </c>
      <c r="AA1901" s="17">
        <f t="shared" si="6869"/>
        <v>0</v>
      </c>
      <c r="AB1901" s="17">
        <f>AB1902</f>
        <v>0</v>
      </c>
      <c r="AC1901" s="17">
        <f>AC1902</f>
        <v>0</v>
      </c>
      <c r="AD1901" s="17">
        <f>AD1902</f>
        <v>0</v>
      </c>
      <c r="AE1901" s="17">
        <f t="shared" si="6870"/>
        <v>101855.12268</v>
      </c>
      <c r="AF1901" s="17">
        <f t="shared" si="6871"/>
        <v>0</v>
      </c>
      <c r="AG1901" s="17">
        <f t="shared" si="6872"/>
        <v>0</v>
      </c>
      <c r="AH1901" s="17">
        <f>AH1902</f>
        <v>0</v>
      </c>
      <c r="AI1901" s="17">
        <f>AI1902</f>
        <v>0</v>
      </c>
      <c r="AJ1901" s="17">
        <f>AJ1902</f>
        <v>0</v>
      </c>
      <c r="AK1901" s="17">
        <f>AK1902</f>
        <v>0</v>
      </c>
      <c r="AL1901" s="17">
        <f>AL1902</f>
        <v>0</v>
      </c>
      <c r="AM1901" s="17">
        <f>AM1902</f>
        <v>0</v>
      </c>
      <c r="AN1901" s="17">
        <f>AN1902</f>
        <v>0</v>
      </c>
      <c r="AO1901" s="17">
        <f>AO1902</f>
        <v>0</v>
      </c>
      <c r="AP1901" s="17">
        <f>AP1902</f>
        <v>0</v>
      </c>
      <c r="AQ1901" s="17">
        <f>AQ1902</f>
        <v>0</v>
      </c>
      <c r="AR1901" s="17">
        <f>AR1902</f>
        <v>0</v>
      </c>
      <c r="AS1901" s="17">
        <f>AS1902</f>
        <v>0</v>
      </c>
      <c r="AT1901" s="17">
        <f>AT1902</f>
        <v>0</v>
      </c>
      <c r="AU1901" s="17">
        <f>AU1902</f>
        <v>0</v>
      </c>
      <c r="AV1901" s="17">
        <f>AV1902</f>
        <v>0</v>
      </c>
      <c r="AW1901" s="17">
        <f t="shared" si="6861"/>
        <v>101855.12268</v>
      </c>
      <c r="AX1901" s="17">
        <f t="shared" si="6862"/>
        <v>0</v>
      </c>
      <c r="AY1901" s="17">
        <f t="shared" si="6863"/>
        <v>0</v>
      </c>
      <c r="AZ1901" s="17">
        <f>AZ1902</f>
        <v>0</v>
      </c>
      <c r="BA1901" s="17">
        <f t="shared" si="6864"/>
        <v>101855.12268</v>
      </c>
      <c r="BB1901" s="17">
        <f t="shared" si="6865"/>
        <v>0</v>
      </c>
      <c r="BC1901" s="17">
        <f t="shared" si="6866"/>
        <v>0</v>
      </c>
      <c r="BD1901" s="17">
        <f>BD1902</f>
        <v>0</v>
      </c>
      <c r="BE1901" s="17">
        <f>BE1902</f>
        <v>0</v>
      </c>
      <c r="BF1901" s="17">
        <f>BF1902</f>
        <v>0</v>
      </c>
      <c r="BG1901" s="17">
        <f>BG1902</f>
        <v>0</v>
      </c>
      <c r="BH1901" s="17">
        <f>BH1902</f>
        <v>0</v>
      </c>
      <c r="BI1901" s="17">
        <f>BI1902</f>
        <v>0</v>
      </c>
      <c r="BJ1901" s="17">
        <f>BJ1902</f>
        <v>0</v>
      </c>
      <c r="BK1901" s="17">
        <f>BK1902</f>
        <v>0</v>
      </c>
      <c r="BL1901" s="17">
        <f>BL1902</f>
        <v>0</v>
      </c>
      <c r="BM1901" s="17">
        <f>BM1902</f>
        <v>0</v>
      </c>
      <c r="BN1901" s="17">
        <f>BN1902</f>
        <v>0</v>
      </c>
      <c r="BO1901" s="17">
        <f t="shared" si="6922"/>
        <v>101855.12268</v>
      </c>
      <c r="BP1901" s="17">
        <f t="shared" si="6923"/>
        <v>0</v>
      </c>
      <c r="BQ1901" s="17">
        <f t="shared" si="6924"/>
        <v>0</v>
      </c>
      <c r="BR1901" s="17">
        <f>BR1902</f>
        <v>0</v>
      </c>
      <c r="BS1901" s="35"/>
      <c r="BT1901" s="35"/>
      <c r="BU1901" s="1"/>
      <c r="BV1901" s="1"/>
      <c r="BW1901" s="1"/>
      <c r="BX1901" s="1"/>
      <c r="BY1901" s="1"/>
      <c r="BZ1901" s="1"/>
      <c r="CA1901" s="1"/>
      <c r="CB1901" s="1"/>
    </row>
    <row r="1902" s="1" customFormat="1" ht="30">
      <c r="A1902" s="33" t="s">
        <v>590</v>
      </c>
      <c r="B1902" s="33" t="s">
        <v>178</v>
      </c>
      <c r="C1902" s="33" t="s">
        <v>334</v>
      </c>
      <c r="D1902" s="33" t="s">
        <v>701</v>
      </c>
      <c r="E1902" s="33" t="s">
        <v>92</v>
      </c>
      <c r="F1902" s="34" t="s">
        <v>93</v>
      </c>
      <c r="G1902" s="17">
        <v>101419.89999999999</v>
      </c>
      <c r="H1902" s="17">
        <v>0</v>
      </c>
      <c r="I1902" s="17">
        <v>0</v>
      </c>
      <c r="J1902" s="17"/>
      <c r="K1902" s="17"/>
      <c r="L1902" s="17"/>
      <c r="M1902" s="17">
        <f t="shared" si="6919"/>
        <v>101419.89999999999</v>
      </c>
      <c r="N1902" s="17">
        <f t="shared" si="6920"/>
        <v>0</v>
      </c>
      <c r="O1902" s="17">
        <f t="shared" si="6921"/>
        <v>0</v>
      </c>
      <c r="P1902" s="17"/>
      <c r="Q1902" s="17"/>
      <c r="R1902" s="17"/>
      <c r="S1902" s="17">
        <v>435.22268000000003</v>
      </c>
      <c r="T1902" s="17"/>
      <c r="U1902" s="17"/>
      <c r="V1902" s="17"/>
      <c r="W1902" s="17"/>
      <c r="X1902" s="17"/>
      <c r="Y1902" s="17">
        <f t="shared" si="6867"/>
        <v>101855.12268</v>
      </c>
      <c r="Z1902" s="17">
        <f t="shared" si="6868"/>
        <v>0</v>
      </c>
      <c r="AA1902" s="17">
        <f t="shared" si="6869"/>
        <v>0</v>
      </c>
      <c r="AB1902" s="17"/>
      <c r="AC1902" s="17"/>
      <c r="AD1902" s="17"/>
      <c r="AE1902" s="17">
        <f t="shared" si="6870"/>
        <v>101855.12268</v>
      </c>
      <c r="AF1902" s="17">
        <f t="shared" si="6871"/>
        <v>0</v>
      </c>
      <c r="AG1902" s="17">
        <f t="shared" si="6872"/>
        <v>0</v>
      </c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>
        <f t="shared" si="6861"/>
        <v>101855.12268</v>
      </c>
      <c r="AX1902" s="17">
        <f t="shared" si="6862"/>
        <v>0</v>
      </c>
      <c r="AY1902" s="17">
        <f t="shared" si="6863"/>
        <v>0</v>
      </c>
      <c r="AZ1902" s="17"/>
      <c r="BA1902" s="17">
        <f t="shared" si="6864"/>
        <v>101855.12268</v>
      </c>
      <c r="BB1902" s="17">
        <f t="shared" si="6865"/>
        <v>0</v>
      </c>
      <c r="BC1902" s="17">
        <f t="shared" si="6866"/>
        <v>0</v>
      </c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>
        <f t="shared" si="6922"/>
        <v>101855.12268</v>
      </c>
      <c r="BP1902" s="17">
        <f t="shared" si="6923"/>
        <v>0</v>
      </c>
      <c r="BQ1902" s="17">
        <f t="shared" si="6924"/>
        <v>0</v>
      </c>
      <c r="BR1902" s="17"/>
      <c r="BS1902" s="35"/>
      <c r="BT1902" s="35"/>
      <c r="BU1902" s="1"/>
      <c r="BV1902" s="1"/>
      <c r="BW1902" s="1"/>
      <c r="BX1902" s="1"/>
      <c r="BY1902" s="1"/>
      <c r="BZ1902" s="1"/>
      <c r="CA1902" s="1"/>
      <c r="CB1902" s="1"/>
    </row>
    <row r="1903" s="1" customFormat="1" ht="30">
      <c r="A1903" s="33" t="s">
        <v>590</v>
      </c>
      <c r="B1903" s="33" t="s">
        <v>178</v>
      </c>
      <c r="C1903" s="33" t="s">
        <v>334</v>
      </c>
      <c r="D1903" s="33" t="s">
        <v>703</v>
      </c>
      <c r="E1903" s="38"/>
      <c r="F1903" s="34" t="s">
        <v>704</v>
      </c>
      <c r="G1903" s="17"/>
      <c r="H1903" s="17"/>
      <c r="I1903" s="17"/>
      <c r="J1903" s="17"/>
      <c r="K1903" s="17"/>
      <c r="L1903" s="17"/>
      <c r="M1903" s="17"/>
      <c r="N1903" s="17"/>
      <c r="O1903" s="17"/>
      <c r="P1903" s="17">
        <f>P1904</f>
        <v>0</v>
      </c>
      <c r="Q1903" s="17">
        <f>Q1904</f>
        <v>0</v>
      </c>
      <c r="R1903" s="17">
        <f>R1904</f>
        <v>0</v>
      </c>
      <c r="S1903" s="17">
        <f>S1904</f>
        <v>70383.903909999994</v>
      </c>
      <c r="T1903" s="17">
        <f>T1904</f>
        <v>0</v>
      </c>
      <c r="U1903" s="17">
        <f>U1904</f>
        <v>0</v>
      </c>
      <c r="V1903" s="17">
        <f>V1904</f>
        <v>0</v>
      </c>
      <c r="W1903" s="17">
        <f>W1904</f>
        <v>0</v>
      </c>
      <c r="X1903" s="17">
        <f>X1904</f>
        <v>0</v>
      </c>
      <c r="Y1903" s="17">
        <f t="shared" si="6867"/>
        <v>70383.903909999994</v>
      </c>
      <c r="Z1903" s="17">
        <f t="shared" si="6868"/>
        <v>0</v>
      </c>
      <c r="AA1903" s="17">
        <f t="shared" si="6869"/>
        <v>0</v>
      </c>
      <c r="AB1903" s="17">
        <f>AB1904</f>
        <v>0</v>
      </c>
      <c r="AC1903" s="17">
        <f>AC1904</f>
        <v>0</v>
      </c>
      <c r="AD1903" s="17">
        <f>AD1904</f>
        <v>0</v>
      </c>
      <c r="AE1903" s="17">
        <f t="shared" si="6870"/>
        <v>70383.903909999994</v>
      </c>
      <c r="AF1903" s="17">
        <f t="shared" si="6871"/>
        <v>0</v>
      </c>
      <c r="AG1903" s="17">
        <f t="shared" si="6872"/>
        <v>0</v>
      </c>
      <c r="AH1903" s="17">
        <f>AH1904</f>
        <v>0</v>
      </c>
      <c r="AI1903" s="17">
        <f>AI1904</f>
        <v>0</v>
      </c>
      <c r="AJ1903" s="17">
        <f>AJ1904</f>
        <v>0</v>
      </c>
      <c r="AK1903" s="17">
        <f>AK1904</f>
        <v>0</v>
      </c>
      <c r="AL1903" s="17">
        <f>AL1904</f>
        <v>0</v>
      </c>
      <c r="AM1903" s="17">
        <f>AM1904</f>
        <v>0</v>
      </c>
      <c r="AN1903" s="17">
        <f>AN1904</f>
        <v>0</v>
      </c>
      <c r="AO1903" s="17">
        <f>AO1904</f>
        <v>0</v>
      </c>
      <c r="AP1903" s="17">
        <f>AP1904</f>
        <v>0</v>
      </c>
      <c r="AQ1903" s="17">
        <f>AQ1904</f>
        <v>0</v>
      </c>
      <c r="AR1903" s="17">
        <f>AR1904</f>
        <v>0</v>
      </c>
      <c r="AS1903" s="17">
        <f>AS1904</f>
        <v>0</v>
      </c>
      <c r="AT1903" s="17">
        <f>AT1904</f>
        <v>0</v>
      </c>
      <c r="AU1903" s="17">
        <f>AU1904</f>
        <v>0</v>
      </c>
      <c r="AV1903" s="17">
        <f>AV1904</f>
        <v>0</v>
      </c>
      <c r="AW1903" s="17">
        <f t="shared" si="6861"/>
        <v>70383.903909999994</v>
      </c>
      <c r="AX1903" s="17">
        <f t="shared" si="6862"/>
        <v>0</v>
      </c>
      <c r="AY1903" s="17">
        <f t="shared" si="6863"/>
        <v>0</v>
      </c>
      <c r="AZ1903" s="17">
        <f>AZ1904</f>
        <v>0</v>
      </c>
      <c r="BA1903" s="17">
        <f t="shared" si="6864"/>
        <v>70383.903909999994</v>
      </c>
      <c r="BB1903" s="17">
        <f t="shared" si="6865"/>
        <v>0</v>
      </c>
      <c r="BC1903" s="17">
        <f t="shared" si="6866"/>
        <v>0</v>
      </c>
      <c r="BD1903" s="17">
        <f>BD1904</f>
        <v>0</v>
      </c>
      <c r="BE1903" s="17">
        <f>BE1904</f>
        <v>0</v>
      </c>
      <c r="BF1903" s="17">
        <f>BF1904</f>
        <v>0</v>
      </c>
      <c r="BG1903" s="17">
        <f>BG1904</f>
        <v>0</v>
      </c>
      <c r="BH1903" s="17">
        <f>BH1904</f>
        <v>0</v>
      </c>
      <c r="BI1903" s="17">
        <f>BI1904</f>
        <v>0</v>
      </c>
      <c r="BJ1903" s="17">
        <f>BJ1904</f>
        <v>0</v>
      </c>
      <c r="BK1903" s="17">
        <f>BK1904</f>
        <v>0</v>
      </c>
      <c r="BL1903" s="17">
        <f>BL1904</f>
        <v>0</v>
      </c>
      <c r="BM1903" s="17">
        <f>BM1904</f>
        <v>0</v>
      </c>
      <c r="BN1903" s="17">
        <f>BN1904</f>
        <v>0</v>
      </c>
      <c r="BO1903" s="17">
        <f t="shared" si="6922"/>
        <v>70383.903909999994</v>
      </c>
      <c r="BP1903" s="17">
        <f t="shared" si="6923"/>
        <v>0</v>
      </c>
      <c r="BQ1903" s="17">
        <f t="shared" si="6924"/>
        <v>0</v>
      </c>
      <c r="BR1903" s="17">
        <f>BR1904</f>
        <v>0</v>
      </c>
      <c r="BS1903" s="35"/>
      <c r="BT1903" s="35"/>
      <c r="BU1903" s="1"/>
      <c r="BV1903" s="1"/>
      <c r="BW1903" s="1"/>
      <c r="BX1903" s="1"/>
      <c r="BY1903" s="1"/>
      <c r="BZ1903" s="1"/>
      <c r="CA1903" s="1"/>
      <c r="CB1903" s="1"/>
    </row>
    <row r="1904" s="1" customFormat="1" ht="30">
      <c r="A1904" s="33" t="s">
        <v>590</v>
      </c>
      <c r="B1904" s="33" t="s">
        <v>178</v>
      </c>
      <c r="C1904" s="33" t="s">
        <v>334</v>
      </c>
      <c r="D1904" s="33" t="s">
        <v>703</v>
      </c>
      <c r="E1904" s="33" t="s">
        <v>92</v>
      </c>
      <c r="F1904" s="34" t="s">
        <v>93</v>
      </c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>
        <v>70383.903909999994</v>
      </c>
      <c r="T1904" s="17"/>
      <c r="U1904" s="17"/>
      <c r="V1904" s="17"/>
      <c r="W1904" s="17"/>
      <c r="X1904" s="17"/>
      <c r="Y1904" s="17">
        <f t="shared" si="6867"/>
        <v>70383.903909999994</v>
      </c>
      <c r="Z1904" s="17">
        <f t="shared" si="6868"/>
        <v>0</v>
      </c>
      <c r="AA1904" s="17">
        <f t="shared" si="6869"/>
        <v>0</v>
      </c>
      <c r="AB1904" s="17"/>
      <c r="AC1904" s="17"/>
      <c r="AD1904" s="17"/>
      <c r="AE1904" s="17">
        <f t="shared" si="6870"/>
        <v>70383.903909999994</v>
      </c>
      <c r="AF1904" s="17">
        <f t="shared" si="6871"/>
        <v>0</v>
      </c>
      <c r="AG1904" s="17">
        <f t="shared" si="6872"/>
        <v>0</v>
      </c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>
        <f t="shared" si="6861"/>
        <v>70383.903909999994</v>
      </c>
      <c r="AX1904" s="17">
        <f t="shared" si="6862"/>
        <v>0</v>
      </c>
      <c r="AY1904" s="17">
        <f t="shared" si="6863"/>
        <v>0</v>
      </c>
      <c r="AZ1904" s="17"/>
      <c r="BA1904" s="17">
        <f t="shared" si="6864"/>
        <v>70383.903909999994</v>
      </c>
      <c r="BB1904" s="17">
        <f t="shared" si="6865"/>
        <v>0</v>
      </c>
      <c r="BC1904" s="17">
        <f t="shared" si="6866"/>
        <v>0</v>
      </c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>
        <f t="shared" si="6922"/>
        <v>70383.903909999994</v>
      </c>
      <c r="BP1904" s="17">
        <f t="shared" si="6923"/>
        <v>0</v>
      </c>
      <c r="BQ1904" s="17">
        <f t="shared" si="6924"/>
        <v>0</v>
      </c>
      <c r="BR1904" s="17"/>
      <c r="BS1904" s="35"/>
      <c r="BT1904" s="35"/>
      <c r="BU1904" s="1"/>
      <c r="BV1904" s="1"/>
      <c r="BW1904" s="1"/>
      <c r="BX1904" s="1"/>
      <c r="BY1904" s="1"/>
      <c r="BZ1904" s="1"/>
      <c r="CA1904" s="1"/>
      <c r="CB1904" s="1"/>
    </row>
    <row r="1905" s="28" customFormat="1" ht="15" hidden="1">
      <c r="A1905" s="29" t="s">
        <v>590</v>
      </c>
      <c r="B1905" s="29" t="s">
        <v>178</v>
      </c>
      <c r="C1905" s="29" t="s">
        <v>178</v>
      </c>
      <c r="D1905" s="29"/>
      <c r="E1905" s="29"/>
      <c r="F1905" s="30" t="s">
        <v>243</v>
      </c>
      <c r="G1905" s="31"/>
      <c r="H1905" s="31"/>
      <c r="I1905" s="31"/>
      <c r="J1905" s="31"/>
      <c r="K1905" s="31"/>
      <c r="L1905" s="31"/>
      <c r="M1905" s="31"/>
      <c r="N1905" s="31"/>
      <c r="O1905" s="31"/>
      <c r="P1905" s="31">
        <f t="shared" ref="P1905:P1914" si="6925">P1906</f>
        <v>0</v>
      </c>
      <c r="Q1905" s="31">
        <f t="shared" ref="Q1905:Q1914" si="6926">Q1906</f>
        <v>0</v>
      </c>
      <c r="R1905" s="31">
        <f t="shared" ref="R1905:R1914" si="6927">R1906</f>
        <v>0</v>
      </c>
      <c r="S1905" s="31">
        <f t="shared" ref="S1905:S1914" si="6928">S1906</f>
        <v>76952.030719999995</v>
      </c>
      <c r="T1905" s="31">
        <f t="shared" ref="T1905:T1914" si="6929">T1906</f>
        <v>0</v>
      </c>
      <c r="U1905" s="31">
        <f t="shared" ref="U1905:U1914" si="6930">U1906</f>
        <v>0</v>
      </c>
      <c r="V1905" s="31">
        <f t="shared" ref="V1905:V1914" si="6931">V1906</f>
        <v>0</v>
      </c>
      <c r="W1905" s="31">
        <f t="shared" ref="W1905:W1914" si="6932">W1906</f>
        <v>0</v>
      </c>
      <c r="X1905" s="31">
        <f t="shared" ref="X1905:X1914" si="6933">X1906</f>
        <v>0</v>
      </c>
      <c r="Y1905" s="31">
        <f t="shared" si="6867"/>
        <v>76952.030719999995</v>
      </c>
      <c r="Z1905" s="31">
        <f t="shared" si="6868"/>
        <v>0</v>
      </c>
      <c r="AA1905" s="31">
        <f t="shared" si="6869"/>
        <v>0</v>
      </c>
      <c r="AB1905" s="31">
        <f t="shared" ref="AB1905:AB1914" si="6934">AB1906</f>
        <v>0</v>
      </c>
      <c r="AC1905" s="31">
        <f t="shared" ref="AC1905:AC1914" si="6935">AC1906</f>
        <v>0</v>
      </c>
      <c r="AD1905" s="31">
        <f t="shared" ref="AD1905:AD1914" si="6936">AD1906</f>
        <v>0</v>
      </c>
      <c r="AE1905" s="31">
        <f t="shared" si="6870"/>
        <v>76952.030719999995</v>
      </c>
      <c r="AF1905" s="31">
        <f t="shared" si="6871"/>
        <v>0</v>
      </c>
      <c r="AG1905" s="31">
        <f t="shared" si="6872"/>
        <v>0</v>
      </c>
      <c r="AH1905" s="31">
        <f t="shared" ref="AH1905:AH1914" si="6937">AH1906</f>
        <v>0</v>
      </c>
      <c r="AI1905" s="31">
        <f t="shared" ref="AI1905:AI1914" si="6938">AI1906</f>
        <v>0</v>
      </c>
      <c r="AJ1905" s="31">
        <f t="shared" ref="AJ1905:AJ1914" si="6939">AJ1906</f>
        <v>-76952.030719999995</v>
      </c>
      <c r="AK1905" s="31">
        <f t="shared" ref="AK1905:AK1914" si="6940">AK1906</f>
        <v>0</v>
      </c>
      <c r="AL1905" s="31">
        <f t="shared" ref="AL1905:AL1914" si="6941">AL1906</f>
        <v>0</v>
      </c>
      <c r="AM1905" s="31">
        <f t="shared" ref="AM1905:AM1914" si="6942">AM1906</f>
        <v>0</v>
      </c>
      <c r="AN1905" s="31">
        <f t="shared" ref="AN1905:AN1914" si="6943">AN1906</f>
        <v>0</v>
      </c>
      <c r="AO1905" s="31">
        <f t="shared" ref="AO1905:AO1914" si="6944">AO1906</f>
        <v>0</v>
      </c>
      <c r="AP1905" s="31">
        <f t="shared" ref="AP1905:AP1914" si="6945">AP1906</f>
        <v>0</v>
      </c>
      <c r="AQ1905" s="31">
        <f t="shared" ref="AQ1905:AQ1914" si="6946">AQ1906</f>
        <v>0</v>
      </c>
      <c r="AR1905" s="31">
        <f t="shared" ref="AR1905:AR1914" si="6947">AR1906</f>
        <v>0</v>
      </c>
      <c r="AS1905" s="31">
        <f t="shared" ref="AS1905:AS1914" si="6948">AS1906</f>
        <v>0</v>
      </c>
      <c r="AT1905" s="31">
        <f t="shared" ref="AT1905:AT1914" si="6949">AT1906</f>
        <v>0</v>
      </c>
      <c r="AU1905" s="31">
        <f t="shared" ref="AU1905:AU1914" si="6950">AU1906</f>
        <v>0</v>
      </c>
      <c r="AV1905" s="31">
        <f t="shared" ref="AV1905:AV1914" si="6951">AV1906</f>
        <v>0</v>
      </c>
      <c r="AW1905" s="31">
        <f t="shared" si="6861"/>
        <v>0</v>
      </c>
      <c r="AX1905" s="31">
        <f t="shared" si="6862"/>
        <v>0</v>
      </c>
      <c r="AY1905" s="31">
        <f t="shared" si="6863"/>
        <v>0</v>
      </c>
      <c r="AZ1905" s="31">
        <f t="shared" ref="AZ1905:AZ1914" si="6952">AZ1906</f>
        <v>0</v>
      </c>
      <c r="BA1905" s="31">
        <f t="shared" si="6864"/>
        <v>0</v>
      </c>
      <c r="BB1905" s="31">
        <f t="shared" si="6865"/>
        <v>0</v>
      </c>
      <c r="BC1905" s="31">
        <f t="shared" si="6866"/>
        <v>0</v>
      </c>
      <c r="BD1905" s="31">
        <f t="shared" ref="BD1905:BD1914" si="6953">BD1906</f>
        <v>0</v>
      </c>
      <c r="BE1905" s="31">
        <f t="shared" ref="BE1905:BE1914" si="6954">BE1906</f>
        <v>0</v>
      </c>
      <c r="BF1905" s="31">
        <f t="shared" ref="BF1905:BF1914" si="6955">BF1906</f>
        <v>0</v>
      </c>
      <c r="BG1905" s="31">
        <f t="shared" ref="BG1905:BG1914" si="6956">BG1906</f>
        <v>0</v>
      </c>
      <c r="BH1905" s="31">
        <f t="shared" ref="BH1905:BH1914" si="6957">BH1906</f>
        <v>0</v>
      </c>
      <c r="BI1905" s="31">
        <f t="shared" ref="BI1905:BI1914" si="6958">BI1906</f>
        <v>0</v>
      </c>
      <c r="BJ1905" s="31">
        <f t="shared" ref="BJ1905:BJ1914" si="6959">BJ1906</f>
        <v>0</v>
      </c>
      <c r="BK1905" s="31">
        <f t="shared" ref="BK1905:BK1914" si="6960">BK1906</f>
        <v>0</v>
      </c>
      <c r="BL1905" s="31">
        <f t="shared" ref="BL1905:BL1914" si="6961">BL1906</f>
        <v>0</v>
      </c>
      <c r="BM1905" s="31">
        <f t="shared" ref="BM1905:BM1914" si="6962">BM1906</f>
        <v>0</v>
      </c>
      <c r="BN1905" s="31">
        <f t="shared" ref="BN1905:BN1914" si="6963">BN1906</f>
        <v>0</v>
      </c>
      <c r="BO1905" s="31">
        <f t="shared" si="6922"/>
        <v>0</v>
      </c>
      <c r="BP1905" s="31">
        <f t="shared" si="6923"/>
        <v>0</v>
      </c>
      <c r="BQ1905" s="31">
        <f t="shared" si="6924"/>
        <v>0</v>
      </c>
      <c r="BR1905" s="31">
        <f t="shared" ref="BR1905:BR1914" si="6964">BR1906</f>
        <v>0</v>
      </c>
      <c r="BS1905" s="35">
        <v>0</v>
      </c>
      <c r="BT1905" s="32"/>
      <c r="BU1905" s="28"/>
      <c r="BV1905" s="28"/>
      <c r="BW1905" s="28"/>
      <c r="BX1905" s="28"/>
      <c r="BY1905" s="28"/>
      <c r="BZ1905" s="28"/>
      <c r="CA1905" s="28"/>
      <c r="CB1905" s="28"/>
    </row>
    <row r="1906" s="1" customFormat="1" ht="30" hidden="1">
      <c r="A1906" s="33" t="s">
        <v>590</v>
      </c>
      <c r="B1906" s="33" t="s">
        <v>178</v>
      </c>
      <c r="C1906" s="33" t="s">
        <v>178</v>
      </c>
      <c r="D1906" s="33" t="s">
        <v>84</v>
      </c>
      <c r="E1906" s="33"/>
      <c r="F1906" s="34" t="s">
        <v>85</v>
      </c>
      <c r="G1906" s="17"/>
      <c r="H1906" s="17"/>
      <c r="I1906" s="17"/>
      <c r="J1906" s="17"/>
      <c r="K1906" s="17"/>
      <c r="L1906" s="17"/>
      <c r="M1906" s="17"/>
      <c r="N1906" s="17"/>
      <c r="O1906" s="17"/>
      <c r="P1906" s="17">
        <f t="shared" si="6925"/>
        <v>0</v>
      </c>
      <c r="Q1906" s="17">
        <f t="shared" si="6926"/>
        <v>0</v>
      </c>
      <c r="R1906" s="17">
        <f t="shared" si="6927"/>
        <v>0</v>
      </c>
      <c r="S1906" s="17">
        <f t="shared" si="6928"/>
        <v>76952.030719999995</v>
      </c>
      <c r="T1906" s="17">
        <f t="shared" si="6929"/>
        <v>0</v>
      </c>
      <c r="U1906" s="17">
        <f t="shared" si="6930"/>
        <v>0</v>
      </c>
      <c r="V1906" s="17">
        <f t="shared" si="6931"/>
        <v>0</v>
      </c>
      <c r="W1906" s="17">
        <f t="shared" si="6932"/>
        <v>0</v>
      </c>
      <c r="X1906" s="17">
        <f t="shared" si="6933"/>
        <v>0</v>
      </c>
      <c r="Y1906" s="17">
        <f t="shared" si="6867"/>
        <v>76952.030719999995</v>
      </c>
      <c r="Z1906" s="17">
        <f t="shared" si="6868"/>
        <v>0</v>
      </c>
      <c r="AA1906" s="17">
        <f t="shared" si="6869"/>
        <v>0</v>
      </c>
      <c r="AB1906" s="17">
        <f t="shared" si="6934"/>
        <v>0</v>
      </c>
      <c r="AC1906" s="17">
        <f t="shared" si="6935"/>
        <v>0</v>
      </c>
      <c r="AD1906" s="17">
        <f t="shared" si="6936"/>
        <v>0</v>
      </c>
      <c r="AE1906" s="17">
        <f t="shared" si="6870"/>
        <v>76952.030719999995</v>
      </c>
      <c r="AF1906" s="17">
        <f t="shared" si="6871"/>
        <v>0</v>
      </c>
      <c r="AG1906" s="17">
        <f t="shared" si="6872"/>
        <v>0</v>
      </c>
      <c r="AH1906" s="17">
        <f t="shared" si="6937"/>
        <v>0</v>
      </c>
      <c r="AI1906" s="17">
        <f t="shared" si="6938"/>
        <v>0</v>
      </c>
      <c r="AJ1906" s="17">
        <f t="shared" si="6939"/>
        <v>-76952.030719999995</v>
      </c>
      <c r="AK1906" s="17">
        <f t="shared" si="6940"/>
        <v>0</v>
      </c>
      <c r="AL1906" s="17">
        <f t="shared" si="6941"/>
        <v>0</v>
      </c>
      <c r="AM1906" s="17">
        <f t="shared" si="6942"/>
        <v>0</v>
      </c>
      <c r="AN1906" s="17">
        <f t="shared" si="6943"/>
        <v>0</v>
      </c>
      <c r="AO1906" s="17">
        <f t="shared" si="6944"/>
        <v>0</v>
      </c>
      <c r="AP1906" s="17">
        <f t="shared" si="6945"/>
        <v>0</v>
      </c>
      <c r="AQ1906" s="17">
        <f t="shared" si="6946"/>
        <v>0</v>
      </c>
      <c r="AR1906" s="17">
        <f t="shared" si="6947"/>
        <v>0</v>
      </c>
      <c r="AS1906" s="17">
        <f t="shared" si="6948"/>
        <v>0</v>
      </c>
      <c r="AT1906" s="17">
        <f t="shared" si="6949"/>
        <v>0</v>
      </c>
      <c r="AU1906" s="17">
        <f t="shared" si="6950"/>
        <v>0</v>
      </c>
      <c r="AV1906" s="17">
        <f t="shared" si="6951"/>
        <v>0</v>
      </c>
      <c r="AW1906" s="17">
        <f t="shared" si="6861"/>
        <v>0</v>
      </c>
      <c r="AX1906" s="17">
        <f t="shared" si="6862"/>
        <v>0</v>
      </c>
      <c r="AY1906" s="17">
        <f t="shared" si="6863"/>
        <v>0</v>
      </c>
      <c r="AZ1906" s="17">
        <f t="shared" si="6952"/>
        <v>0</v>
      </c>
      <c r="BA1906" s="17">
        <f t="shared" si="6864"/>
        <v>0</v>
      </c>
      <c r="BB1906" s="17">
        <f t="shared" si="6865"/>
        <v>0</v>
      </c>
      <c r="BC1906" s="17">
        <f t="shared" si="6866"/>
        <v>0</v>
      </c>
      <c r="BD1906" s="17">
        <f t="shared" si="6953"/>
        <v>0</v>
      </c>
      <c r="BE1906" s="17">
        <f t="shared" si="6954"/>
        <v>0</v>
      </c>
      <c r="BF1906" s="17">
        <f t="shared" si="6955"/>
        <v>0</v>
      </c>
      <c r="BG1906" s="17">
        <f t="shared" si="6956"/>
        <v>0</v>
      </c>
      <c r="BH1906" s="17">
        <f t="shared" si="6957"/>
        <v>0</v>
      </c>
      <c r="BI1906" s="17">
        <f t="shared" si="6958"/>
        <v>0</v>
      </c>
      <c r="BJ1906" s="17">
        <f t="shared" si="6959"/>
        <v>0</v>
      </c>
      <c r="BK1906" s="17">
        <f t="shared" si="6960"/>
        <v>0</v>
      </c>
      <c r="BL1906" s="17">
        <f t="shared" si="6961"/>
        <v>0</v>
      </c>
      <c r="BM1906" s="17">
        <f t="shared" si="6962"/>
        <v>0</v>
      </c>
      <c r="BN1906" s="17">
        <f t="shared" si="6963"/>
        <v>0</v>
      </c>
      <c r="BO1906" s="17">
        <f t="shared" si="6922"/>
        <v>0</v>
      </c>
      <c r="BP1906" s="17">
        <f t="shared" si="6923"/>
        <v>0</v>
      </c>
      <c r="BQ1906" s="17">
        <f t="shared" si="6924"/>
        <v>0</v>
      </c>
      <c r="BR1906" s="17">
        <f t="shared" si="6964"/>
        <v>0</v>
      </c>
      <c r="BS1906" s="35">
        <v>0</v>
      </c>
      <c r="BT1906" s="35"/>
      <c r="BU1906" s="1"/>
      <c r="BV1906" s="1"/>
      <c r="BW1906" s="1"/>
      <c r="BX1906" s="1"/>
      <c r="BY1906" s="1"/>
      <c r="BZ1906" s="1"/>
      <c r="CA1906" s="1"/>
      <c r="CB1906" s="1"/>
    </row>
    <row r="1907" s="1" customFormat="1" ht="15" hidden="1">
      <c r="A1907" s="33" t="s">
        <v>590</v>
      </c>
      <c r="B1907" s="33" t="s">
        <v>178</v>
      </c>
      <c r="C1907" s="33" t="s">
        <v>178</v>
      </c>
      <c r="D1907" s="33" t="s">
        <v>86</v>
      </c>
      <c r="E1907" s="38"/>
      <c r="F1907" s="34" t="s">
        <v>87</v>
      </c>
      <c r="G1907" s="17"/>
      <c r="H1907" s="17"/>
      <c r="I1907" s="17"/>
      <c r="J1907" s="17"/>
      <c r="K1907" s="17"/>
      <c r="L1907" s="17"/>
      <c r="M1907" s="17"/>
      <c r="N1907" s="17"/>
      <c r="O1907" s="17"/>
      <c r="P1907" s="17">
        <f t="shared" si="6925"/>
        <v>0</v>
      </c>
      <c r="Q1907" s="17">
        <f t="shared" si="6926"/>
        <v>0</v>
      </c>
      <c r="R1907" s="17">
        <f t="shared" si="6927"/>
        <v>0</v>
      </c>
      <c r="S1907" s="17">
        <f t="shared" si="6928"/>
        <v>76952.030719999995</v>
      </c>
      <c r="T1907" s="17">
        <f t="shared" si="6929"/>
        <v>0</v>
      </c>
      <c r="U1907" s="17">
        <f t="shared" si="6930"/>
        <v>0</v>
      </c>
      <c r="V1907" s="17">
        <f t="shared" si="6931"/>
        <v>0</v>
      </c>
      <c r="W1907" s="17">
        <f t="shared" si="6932"/>
        <v>0</v>
      </c>
      <c r="X1907" s="17">
        <f t="shared" si="6933"/>
        <v>0</v>
      </c>
      <c r="Y1907" s="17">
        <f t="shared" si="6867"/>
        <v>76952.030719999995</v>
      </c>
      <c r="Z1907" s="17">
        <f t="shared" si="6868"/>
        <v>0</v>
      </c>
      <c r="AA1907" s="17">
        <f t="shared" si="6869"/>
        <v>0</v>
      </c>
      <c r="AB1907" s="17">
        <f t="shared" si="6934"/>
        <v>0</v>
      </c>
      <c r="AC1907" s="17">
        <f t="shared" si="6935"/>
        <v>0</v>
      </c>
      <c r="AD1907" s="17">
        <f t="shared" si="6936"/>
        <v>0</v>
      </c>
      <c r="AE1907" s="17">
        <f t="shared" si="6870"/>
        <v>76952.030719999995</v>
      </c>
      <c r="AF1907" s="17">
        <f t="shared" si="6871"/>
        <v>0</v>
      </c>
      <c r="AG1907" s="17">
        <f t="shared" si="6872"/>
        <v>0</v>
      </c>
      <c r="AH1907" s="17">
        <f t="shared" si="6937"/>
        <v>0</v>
      </c>
      <c r="AI1907" s="17">
        <f t="shared" si="6938"/>
        <v>0</v>
      </c>
      <c r="AJ1907" s="17">
        <f t="shared" si="6939"/>
        <v>-76952.030719999995</v>
      </c>
      <c r="AK1907" s="17">
        <f t="shared" si="6940"/>
        <v>0</v>
      </c>
      <c r="AL1907" s="17">
        <f t="shared" si="6941"/>
        <v>0</v>
      </c>
      <c r="AM1907" s="17">
        <f t="shared" si="6942"/>
        <v>0</v>
      </c>
      <c r="AN1907" s="17">
        <f t="shared" si="6943"/>
        <v>0</v>
      </c>
      <c r="AO1907" s="17">
        <f t="shared" si="6944"/>
        <v>0</v>
      </c>
      <c r="AP1907" s="17">
        <f t="shared" si="6945"/>
        <v>0</v>
      </c>
      <c r="AQ1907" s="17">
        <f t="shared" si="6946"/>
        <v>0</v>
      </c>
      <c r="AR1907" s="17">
        <f t="shared" si="6947"/>
        <v>0</v>
      </c>
      <c r="AS1907" s="17">
        <f t="shared" si="6948"/>
        <v>0</v>
      </c>
      <c r="AT1907" s="17">
        <f t="shared" si="6949"/>
        <v>0</v>
      </c>
      <c r="AU1907" s="17">
        <f t="shared" si="6950"/>
        <v>0</v>
      </c>
      <c r="AV1907" s="17">
        <f t="shared" si="6951"/>
        <v>0</v>
      </c>
      <c r="AW1907" s="17">
        <f t="shared" ref="AW1907:AW1970" si="6965">AE1907+AH1907+AI1907+AJ1907+AK1907+AL1907</f>
        <v>0</v>
      </c>
      <c r="AX1907" s="17">
        <f t="shared" ref="AX1907:AX1970" si="6966">AF1907+AM1907+AN1907+AO1907+AP1907+AQ1907</f>
        <v>0</v>
      </c>
      <c r="AY1907" s="17">
        <f t="shared" ref="AY1907:AY1970" si="6967">AG1907+AR1907+AS1907+AT1907+AU1907+AV1907</f>
        <v>0</v>
      </c>
      <c r="AZ1907" s="17">
        <f t="shared" si="6952"/>
        <v>0</v>
      </c>
      <c r="BA1907" s="17">
        <f t="shared" ref="BA1907:BA1970" si="6968">AW1907+AZ1907</f>
        <v>0</v>
      </c>
      <c r="BB1907" s="17">
        <f t="shared" ref="BB1907:BB1970" si="6969">AX1907</f>
        <v>0</v>
      </c>
      <c r="BC1907" s="17">
        <f t="shared" ref="BC1907:BC1970" si="6970">AY1907</f>
        <v>0</v>
      </c>
      <c r="BD1907" s="17">
        <f t="shared" si="6953"/>
        <v>0</v>
      </c>
      <c r="BE1907" s="17">
        <f t="shared" si="6954"/>
        <v>0</v>
      </c>
      <c r="BF1907" s="17">
        <f t="shared" si="6955"/>
        <v>0</v>
      </c>
      <c r="BG1907" s="17">
        <f t="shared" si="6956"/>
        <v>0</v>
      </c>
      <c r="BH1907" s="17">
        <f t="shared" si="6957"/>
        <v>0</v>
      </c>
      <c r="BI1907" s="17">
        <f t="shared" si="6958"/>
        <v>0</v>
      </c>
      <c r="BJ1907" s="17">
        <f t="shared" si="6959"/>
        <v>0</v>
      </c>
      <c r="BK1907" s="17">
        <f t="shared" si="6960"/>
        <v>0</v>
      </c>
      <c r="BL1907" s="17">
        <f t="shared" si="6961"/>
        <v>0</v>
      </c>
      <c r="BM1907" s="17">
        <f t="shared" si="6962"/>
        <v>0</v>
      </c>
      <c r="BN1907" s="17">
        <f t="shared" si="6963"/>
        <v>0</v>
      </c>
      <c r="BO1907" s="17">
        <f t="shared" si="6922"/>
        <v>0</v>
      </c>
      <c r="BP1907" s="17">
        <f t="shared" si="6923"/>
        <v>0</v>
      </c>
      <c r="BQ1907" s="17">
        <f t="shared" si="6924"/>
        <v>0</v>
      </c>
      <c r="BR1907" s="17">
        <f t="shared" si="6964"/>
        <v>0</v>
      </c>
      <c r="BS1907" s="35">
        <v>0</v>
      </c>
      <c r="BT1907" s="35"/>
      <c r="BU1907" s="1"/>
      <c r="BV1907" s="1"/>
      <c r="BW1907" s="1"/>
      <c r="BX1907" s="1"/>
      <c r="BY1907" s="1"/>
      <c r="BZ1907" s="1"/>
      <c r="CA1907" s="1"/>
      <c r="CB1907" s="1"/>
    </row>
    <row r="1908" s="1" customFormat="1" ht="60" hidden="1">
      <c r="A1908" s="33" t="s">
        <v>590</v>
      </c>
      <c r="B1908" s="33" t="s">
        <v>178</v>
      </c>
      <c r="C1908" s="33" t="s">
        <v>178</v>
      </c>
      <c r="D1908" s="33" t="s">
        <v>88</v>
      </c>
      <c r="E1908" s="38"/>
      <c r="F1908" s="34" t="s">
        <v>89</v>
      </c>
      <c r="G1908" s="17"/>
      <c r="H1908" s="17"/>
      <c r="I1908" s="17"/>
      <c r="J1908" s="17"/>
      <c r="K1908" s="17"/>
      <c r="L1908" s="17"/>
      <c r="M1908" s="17"/>
      <c r="N1908" s="17"/>
      <c r="O1908" s="17"/>
      <c r="P1908" s="17">
        <f t="shared" si="6925"/>
        <v>0</v>
      </c>
      <c r="Q1908" s="17">
        <f t="shared" si="6926"/>
        <v>0</v>
      </c>
      <c r="R1908" s="17">
        <f t="shared" si="6927"/>
        <v>0</v>
      </c>
      <c r="S1908" s="17">
        <f t="shared" si="6928"/>
        <v>76952.030719999995</v>
      </c>
      <c r="T1908" s="17">
        <f t="shared" si="6929"/>
        <v>0</v>
      </c>
      <c r="U1908" s="17">
        <f t="shared" si="6930"/>
        <v>0</v>
      </c>
      <c r="V1908" s="17">
        <f t="shared" si="6931"/>
        <v>0</v>
      </c>
      <c r="W1908" s="17">
        <f t="shared" si="6932"/>
        <v>0</v>
      </c>
      <c r="X1908" s="17">
        <f t="shared" si="6933"/>
        <v>0</v>
      </c>
      <c r="Y1908" s="17">
        <f t="shared" si="6867"/>
        <v>76952.030719999995</v>
      </c>
      <c r="Z1908" s="17">
        <f t="shared" si="6868"/>
        <v>0</v>
      </c>
      <c r="AA1908" s="17">
        <f t="shared" si="6869"/>
        <v>0</v>
      </c>
      <c r="AB1908" s="17">
        <f t="shared" si="6934"/>
        <v>0</v>
      </c>
      <c r="AC1908" s="17">
        <f t="shared" si="6935"/>
        <v>0</v>
      </c>
      <c r="AD1908" s="17">
        <f t="shared" si="6936"/>
        <v>0</v>
      </c>
      <c r="AE1908" s="17">
        <f t="shared" si="6870"/>
        <v>76952.030719999995</v>
      </c>
      <c r="AF1908" s="17">
        <f t="shared" si="6871"/>
        <v>0</v>
      </c>
      <c r="AG1908" s="17">
        <f t="shared" si="6872"/>
        <v>0</v>
      </c>
      <c r="AH1908" s="17">
        <f t="shared" si="6937"/>
        <v>0</v>
      </c>
      <c r="AI1908" s="17">
        <f t="shared" si="6938"/>
        <v>0</v>
      </c>
      <c r="AJ1908" s="17">
        <f t="shared" si="6939"/>
        <v>-76952.030719999995</v>
      </c>
      <c r="AK1908" s="17">
        <f t="shared" si="6940"/>
        <v>0</v>
      </c>
      <c r="AL1908" s="17">
        <f t="shared" si="6941"/>
        <v>0</v>
      </c>
      <c r="AM1908" s="17">
        <f t="shared" si="6942"/>
        <v>0</v>
      </c>
      <c r="AN1908" s="17">
        <f t="shared" si="6943"/>
        <v>0</v>
      </c>
      <c r="AO1908" s="17">
        <f t="shared" si="6944"/>
        <v>0</v>
      </c>
      <c r="AP1908" s="17">
        <f t="shared" si="6945"/>
        <v>0</v>
      </c>
      <c r="AQ1908" s="17">
        <f t="shared" si="6946"/>
        <v>0</v>
      </c>
      <c r="AR1908" s="17">
        <f t="shared" si="6947"/>
        <v>0</v>
      </c>
      <c r="AS1908" s="17">
        <f t="shared" si="6948"/>
        <v>0</v>
      </c>
      <c r="AT1908" s="17">
        <f t="shared" si="6949"/>
        <v>0</v>
      </c>
      <c r="AU1908" s="17">
        <f t="shared" si="6950"/>
        <v>0</v>
      </c>
      <c r="AV1908" s="17">
        <f t="shared" si="6951"/>
        <v>0</v>
      </c>
      <c r="AW1908" s="17">
        <f t="shared" si="6965"/>
        <v>0</v>
      </c>
      <c r="AX1908" s="17">
        <f t="shared" si="6966"/>
        <v>0</v>
      </c>
      <c r="AY1908" s="17">
        <f t="shared" si="6967"/>
        <v>0</v>
      </c>
      <c r="AZ1908" s="17">
        <f t="shared" si="6952"/>
        <v>0</v>
      </c>
      <c r="BA1908" s="17">
        <f t="shared" si="6968"/>
        <v>0</v>
      </c>
      <c r="BB1908" s="17">
        <f t="shared" si="6969"/>
        <v>0</v>
      </c>
      <c r="BC1908" s="17">
        <f t="shared" si="6970"/>
        <v>0</v>
      </c>
      <c r="BD1908" s="17">
        <f t="shared" si="6953"/>
        <v>0</v>
      </c>
      <c r="BE1908" s="17">
        <f t="shared" si="6954"/>
        <v>0</v>
      </c>
      <c r="BF1908" s="17">
        <f t="shared" si="6955"/>
        <v>0</v>
      </c>
      <c r="BG1908" s="17">
        <f t="shared" si="6956"/>
        <v>0</v>
      </c>
      <c r="BH1908" s="17">
        <f t="shared" si="6957"/>
        <v>0</v>
      </c>
      <c r="BI1908" s="17">
        <f t="shared" si="6958"/>
        <v>0</v>
      </c>
      <c r="BJ1908" s="17">
        <f t="shared" si="6959"/>
        <v>0</v>
      </c>
      <c r="BK1908" s="17">
        <f t="shared" si="6960"/>
        <v>0</v>
      </c>
      <c r="BL1908" s="17">
        <f t="shared" si="6961"/>
        <v>0</v>
      </c>
      <c r="BM1908" s="17">
        <f t="shared" si="6962"/>
        <v>0</v>
      </c>
      <c r="BN1908" s="17">
        <f t="shared" si="6963"/>
        <v>0</v>
      </c>
      <c r="BO1908" s="17">
        <f t="shared" si="6922"/>
        <v>0</v>
      </c>
      <c r="BP1908" s="17">
        <f t="shared" si="6923"/>
        <v>0</v>
      </c>
      <c r="BQ1908" s="17">
        <f t="shared" si="6924"/>
        <v>0</v>
      </c>
      <c r="BR1908" s="17">
        <f t="shared" si="6964"/>
        <v>0</v>
      </c>
      <c r="BS1908" s="35">
        <v>0</v>
      </c>
      <c r="BT1908" s="35"/>
      <c r="BU1908" s="1"/>
      <c r="BV1908" s="1"/>
      <c r="BW1908" s="1"/>
      <c r="BX1908" s="1"/>
      <c r="BY1908" s="1"/>
      <c r="BZ1908" s="1"/>
      <c r="CA1908" s="1"/>
      <c r="CB1908" s="1"/>
    </row>
    <row r="1909" s="1" customFormat="1" ht="30" hidden="1">
      <c r="A1909" s="33" t="s">
        <v>590</v>
      </c>
      <c r="B1909" s="33" t="s">
        <v>178</v>
      </c>
      <c r="C1909" s="33" t="s">
        <v>178</v>
      </c>
      <c r="D1909" s="33" t="s">
        <v>705</v>
      </c>
      <c r="E1909" s="33"/>
      <c r="F1909" s="34" t="s">
        <v>706</v>
      </c>
      <c r="G1909" s="17"/>
      <c r="H1909" s="17"/>
      <c r="I1909" s="17"/>
      <c r="J1909" s="17"/>
      <c r="K1909" s="17"/>
      <c r="L1909" s="17"/>
      <c r="M1909" s="17"/>
      <c r="N1909" s="17"/>
      <c r="O1909" s="17"/>
      <c r="P1909" s="17">
        <f t="shared" si="6925"/>
        <v>0</v>
      </c>
      <c r="Q1909" s="17">
        <f t="shared" si="6926"/>
        <v>0</v>
      </c>
      <c r="R1909" s="17">
        <f t="shared" si="6927"/>
        <v>0</v>
      </c>
      <c r="S1909" s="17">
        <f t="shared" si="6928"/>
        <v>76952.030719999995</v>
      </c>
      <c r="T1909" s="17">
        <f t="shared" si="6929"/>
        <v>0</v>
      </c>
      <c r="U1909" s="17">
        <f t="shared" si="6930"/>
        <v>0</v>
      </c>
      <c r="V1909" s="17">
        <f t="shared" si="6931"/>
        <v>0</v>
      </c>
      <c r="W1909" s="17">
        <f t="shared" si="6932"/>
        <v>0</v>
      </c>
      <c r="X1909" s="17">
        <f t="shared" si="6933"/>
        <v>0</v>
      </c>
      <c r="Y1909" s="17">
        <f t="shared" si="6867"/>
        <v>76952.030719999995</v>
      </c>
      <c r="Z1909" s="17">
        <f t="shared" si="6868"/>
        <v>0</v>
      </c>
      <c r="AA1909" s="17">
        <f t="shared" si="6869"/>
        <v>0</v>
      </c>
      <c r="AB1909" s="17">
        <f t="shared" si="6934"/>
        <v>0</v>
      </c>
      <c r="AC1909" s="17">
        <f t="shared" si="6935"/>
        <v>0</v>
      </c>
      <c r="AD1909" s="17">
        <f t="shared" si="6936"/>
        <v>0</v>
      </c>
      <c r="AE1909" s="17">
        <f t="shared" si="6870"/>
        <v>76952.030719999995</v>
      </c>
      <c r="AF1909" s="17">
        <f t="shared" si="6871"/>
        <v>0</v>
      </c>
      <c r="AG1909" s="17">
        <f t="shared" si="6872"/>
        <v>0</v>
      </c>
      <c r="AH1909" s="17">
        <f t="shared" si="6937"/>
        <v>0</v>
      </c>
      <c r="AI1909" s="17">
        <f t="shared" si="6938"/>
        <v>0</v>
      </c>
      <c r="AJ1909" s="17">
        <f t="shared" si="6939"/>
        <v>-76952.030719999995</v>
      </c>
      <c r="AK1909" s="17">
        <f t="shared" si="6940"/>
        <v>0</v>
      </c>
      <c r="AL1909" s="17">
        <f t="shared" si="6941"/>
        <v>0</v>
      </c>
      <c r="AM1909" s="17">
        <f t="shared" si="6942"/>
        <v>0</v>
      </c>
      <c r="AN1909" s="17">
        <f t="shared" si="6943"/>
        <v>0</v>
      </c>
      <c r="AO1909" s="17">
        <f t="shared" si="6944"/>
        <v>0</v>
      </c>
      <c r="AP1909" s="17">
        <f t="shared" si="6945"/>
        <v>0</v>
      </c>
      <c r="AQ1909" s="17">
        <f t="shared" si="6946"/>
        <v>0</v>
      </c>
      <c r="AR1909" s="17">
        <f t="shared" si="6947"/>
        <v>0</v>
      </c>
      <c r="AS1909" s="17">
        <f t="shared" si="6948"/>
        <v>0</v>
      </c>
      <c r="AT1909" s="17">
        <f t="shared" si="6949"/>
        <v>0</v>
      </c>
      <c r="AU1909" s="17">
        <f t="shared" si="6950"/>
        <v>0</v>
      </c>
      <c r="AV1909" s="17">
        <f t="shared" si="6951"/>
        <v>0</v>
      </c>
      <c r="AW1909" s="17">
        <f t="shared" si="6965"/>
        <v>0</v>
      </c>
      <c r="AX1909" s="17">
        <f t="shared" si="6966"/>
        <v>0</v>
      </c>
      <c r="AY1909" s="17">
        <f t="shared" si="6967"/>
        <v>0</v>
      </c>
      <c r="AZ1909" s="17">
        <f t="shared" si="6952"/>
        <v>0</v>
      </c>
      <c r="BA1909" s="17">
        <f t="shared" si="6968"/>
        <v>0</v>
      </c>
      <c r="BB1909" s="17">
        <f t="shared" si="6969"/>
        <v>0</v>
      </c>
      <c r="BC1909" s="17">
        <f t="shared" si="6970"/>
        <v>0</v>
      </c>
      <c r="BD1909" s="17">
        <f t="shared" si="6953"/>
        <v>0</v>
      </c>
      <c r="BE1909" s="17">
        <f t="shared" si="6954"/>
        <v>0</v>
      </c>
      <c r="BF1909" s="17">
        <f t="shared" si="6955"/>
        <v>0</v>
      </c>
      <c r="BG1909" s="17">
        <f t="shared" si="6956"/>
        <v>0</v>
      </c>
      <c r="BH1909" s="17">
        <f t="shared" si="6957"/>
        <v>0</v>
      </c>
      <c r="BI1909" s="17">
        <f t="shared" si="6958"/>
        <v>0</v>
      </c>
      <c r="BJ1909" s="17">
        <f t="shared" si="6959"/>
        <v>0</v>
      </c>
      <c r="BK1909" s="17">
        <f t="shared" si="6960"/>
        <v>0</v>
      </c>
      <c r="BL1909" s="17">
        <f t="shared" si="6961"/>
        <v>0</v>
      </c>
      <c r="BM1909" s="17">
        <f t="shared" si="6962"/>
        <v>0</v>
      </c>
      <c r="BN1909" s="17">
        <f t="shared" si="6963"/>
        <v>0</v>
      </c>
      <c r="BO1909" s="17">
        <f t="shared" si="6922"/>
        <v>0</v>
      </c>
      <c r="BP1909" s="17">
        <f t="shared" si="6923"/>
        <v>0</v>
      </c>
      <c r="BQ1909" s="17">
        <f t="shared" si="6924"/>
        <v>0</v>
      </c>
      <c r="BR1909" s="17">
        <f t="shared" si="6964"/>
        <v>0</v>
      </c>
      <c r="BS1909" s="35">
        <v>0</v>
      </c>
      <c r="BT1909" s="35"/>
      <c r="BU1909" s="1"/>
      <c r="BV1909" s="1"/>
      <c r="BW1909" s="1"/>
      <c r="BX1909" s="1"/>
      <c r="BY1909" s="1"/>
      <c r="BZ1909" s="1"/>
      <c r="CA1909" s="1"/>
      <c r="CB1909" s="1"/>
    </row>
    <row r="1910" s="1" customFormat="1" ht="30" hidden="1">
      <c r="A1910" s="33" t="s">
        <v>590</v>
      </c>
      <c r="B1910" s="33" t="s">
        <v>178</v>
      </c>
      <c r="C1910" s="33" t="s">
        <v>178</v>
      </c>
      <c r="D1910" s="33" t="s">
        <v>705</v>
      </c>
      <c r="E1910" s="33" t="s">
        <v>92</v>
      </c>
      <c r="F1910" s="34" t="s">
        <v>93</v>
      </c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>
        <v>76952.030719999995</v>
      </c>
      <c r="T1910" s="17"/>
      <c r="U1910" s="17"/>
      <c r="V1910" s="17"/>
      <c r="W1910" s="17"/>
      <c r="X1910" s="17"/>
      <c r="Y1910" s="17">
        <f t="shared" si="6867"/>
        <v>76952.030719999995</v>
      </c>
      <c r="Z1910" s="17">
        <f t="shared" si="6868"/>
        <v>0</v>
      </c>
      <c r="AA1910" s="17">
        <f t="shared" si="6869"/>
        <v>0</v>
      </c>
      <c r="AB1910" s="17"/>
      <c r="AC1910" s="17"/>
      <c r="AD1910" s="17"/>
      <c r="AE1910" s="17">
        <f t="shared" si="6870"/>
        <v>76952.030719999995</v>
      </c>
      <c r="AF1910" s="17">
        <f t="shared" si="6871"/>
        <v>0</v>
      </c>
      <c r="AG1910" s="17">
        <f t="shared" si="6872"/>
        <v>0</v>
      </c>
      <c r="AH1910" s="17"/>
      <c r="AI1910" s="17"/>
      <c r="AJ1910" s="17">
        <v>-76952.030719999995</v>
      </c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>
        <f t="shared" si="6965"/>
        <v>0</v>
      </c>
      <c r="AX1910" s="17">
        <f t="shared" si="6966"/>
        <v>0</v>
      </c>
      <c r="AY1910" s="17">
        <f t="shared" si="6967"/>
        <v>0</v>
      </c>
      <c r="AZ1910" s="17"/>
      <c r="BA1910" s="17">
        <f t="shared" si="6968"/>
        <v>0</v>
      </c>
      <c r="BB1910" s="17">
        <f t="shared" si="6969"/>
        <v>0</v>
      </c>
      <c r="BC1910" s="17">
        <f t="shared" si="6970"/>
        <v>0</v>
      </c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>
        <f t="shared" si="6922"/>
        <v>0</v>
      </c>
      <c r="BP1910" s="17">
        <f t="shared" si="6923"/>
        <v>0</v>
      </c>
      <c r="BQ1910" s="17">
        <f t="shared" si="6924"/>
        <v>0</v>
      </c>
      <c r="BR1910" s="17"/>
      <c r="BS1910" s="35">
        <v>0</v>
      </c>
      <c r="BT1910" s="35"/>
      <c r="BU1910" s="1"/>
      <c r="BV1910" s="1"/>
      <c r="BW1910" s="1"/>
      <c r="BX1910" s="1"/>
      <c r="BY1910" s="1"/>
      <c r="BZ1910" s="1"/>
      <c r="CA1910" s="1"/>
      <c r="CB1910" s="1"/>
    </row>
    <row r="1911" s="23" customFormat="1" ht="15">
      <c r="A1911" s="24" t="s">
        <v>590</v>
      </c>
      <c r="B1911" s="24" t="s">
        <v>103</v>
      </c>
      <c r="C1911" s="24"/>
      <c r="D1911" s="24"/>
      <c r="E1911" s="36"/>
      <c r="F1911" s="25" t="s">
        <v>411</v>
      </c>
      <c r="G1911" s="26">
        <f t="shared" si="6873"/>
        <v>345489.09999999998</v>
      </c>
      <c r="H1911" s="26">
        <f t="shared" si="6874"/>
        <v>313169.79999999999</v>
      </c>
      <c r="I1911" s="26">
        <f t="shared" ref="I1911:I1914" si="6971">I1912</f>
        <v>0</v>
      </c>
      <c r="J1911" s="26">
        <f t="shared" ref="J1911:J1914" si="6972">J1912</f>
        <v>0</v>
      </c>
      <c r="K1911" s="26">
        <f t="shared" ref="K1911:K1914" si="6973">K1912</f>
        <v>0</v>
      </c>
      <c r="L1911" s="26">
        <f t="shared" ref="L1911:L1914" si="6974">L1912</f>
        <v>0</v>
      </c>
      <c r="M1911" s="26">
        <f t="shared" si="6919"/>
        <v>345489.09999999998</v>
      </c>
      <c r="N1911" s="26">
        <f t="shared" si="6920"/>
        <v>313169.79999999999</v>
      </c>
      <c r="O1911" s="26">
        <f t="shared" si="6921"/>
        <v>0</v>
      </c>
      <c r="P1911" s="26">
        <f t="shared" si="6925"/>
        <v>0</v>
      </c>
      <c r="Q1911" s="26">
        <f t="shared" si="6926"/>
        <v>0</v>
      </c>
      <c r="R1911" s="26">
        <f t="shared" si="6927"/>
        <v>-345489.09999999998</v>
      </c>
      <c r="S1911" s="26">
        <f t="shared" si="6928"/>
        <v>75571.316919999997</v>
      </c>
      <c r="T1911" s="26">
        <f t="shared" si="6929"/>
        <v>0</v>
      </c>
      <c r="U1911" s="26">
        <f t="shared" si="6930"/>
        <v>-313169.79999999999</v>
      </c>
      <c r="V1911" s="26">
        <f t="shared" si="6931"/>
        <v>0</v>
      </c>
      <c r="W1911" s="26">
        <f t="shared" si="6932"/>
        <v>0</v>
      </c>
      <c r="X1911" s="26">
        <f t="shared" si="6933"/>
        <v>0</v>
      </c>
      <c r="Y1911" s="26">
        <f t="shared" si="6867"/>
        <v>75571.316919999997</v>
      </c>
      <c r="Z1911" s="26">
        <f t="shared" si="6868"/>
        <v>0</v>
      </c>
      <c r="AA1911" s="26">
        <f t="shared" si="6869"/>
        <v>0</v>
      </c>
      <c r="AB1911" s="26">
        <f t="shared" si="6934"/>
        <v>0</v>
      </c>
      <c r="AC1911" s="26">
        <f t="shared" si="6935"/>
        <v>0</v>
      </c>
      <c r="AD1911" s="26">
        <f t="shared" si="6936"/>
        <v>0</v>
      </c>
      <c r="AE1911" s="26">
        <f t="shared" si="6870"/>
        <v>75571.316919999997</v>
      </c>
      <c r="AF1911" s="26">
        <f t="shared" si="6871"/>
        <v>0</v>
      </c>
      <c r="AG1911" s="26">
        <f t="shared" si="6872"/>
        <v>0</v>
      </c>
      <c r="AH1911" s="26">
        <f t="shared" si="6937"/>
        <v>0</v>
      </c>
      <c r="AI1911" s="26">
        <f t="shared" si="6938"/>
        <v>0</v>
      </c>
      <c r="AJ1911" s="26">
        <f t="shared" si="6939"/>
        <v>0</v>
      </c>
      <c r="AK1911" s="26">
        <f t="shared" si="6940"/>
        <v>0</v>
      </c>
      <c r="AL1911" s="26">
        <f t="shared" si="6941"/>
        <v>0</v>
      </c>
      <c r="AM1911" s="26">
        <f t="shared" si="6942"/>
        <v>0</v>
      </c>
      <c r="AN1911" s="26">
        <f t="shared" si="6943"/>
        <v>0</v>
      </c>
      <c r="AO1911" s="26">
        <f t="shared" si="6944"/>
        <v>0</v>
      </c>
      <c r="AP1911" s="26">
        <f t="shared" si="6945"/>
        <v>0</v>
      </c>
      <c r="AQ1911" s="26">
        <f t="shared" si="6946"/>
        <v>0</v>
      </c>
      <c r="AR1911" s="26">
        <f t="shared" si="6947"/>
        <v>0</v>
      </c>
      <c r="AS1911" s="26">
        <f t="shared" si="6948"/>
        <v>0</v>
      </c>
      <c r="AT1911" s="26">
        <f t="shared" si="6949"/>
        <v>0</v>
      </c>
      <c r="AU1911" s="26">
        <f t="shared" si="6950"/>
        <v>0</v>
      </c>
      <c r="AV1911" s="26">
        <f t="shared" si="6951"/>
        <v>0</v>
      </c>
      <c r="AW1911" s="26">
        <f t="shared" si="6965"/>
        <v>75571.316919999997</v>
      </c>
      <c r="AX1911" s="26">
        <f t="shared" si="6966"/>
        <v>0</v>
      </c>
      <c r="AY1911" s="26">
        <f t="shared" si="6967"/>
        <v>0</v>
      </c>
      <c r="AZ1911" s="26">
        <f t="shared" si="6952"/>
        <v>0</v>
      </c>
      <c r="BA1911" s="26">
        <f t="shared" si="6968"/>
        <v>75571.316919999997</v>
      </c>
      <c r="BB1911" s="26">
        <f t="shared" si="6969"/>
        <v>0</v>
      </c>
      <c r="BC1911" s="26">
        <f t="shared" si="6970"/>
        <v>0</v>
      </c>
      <c r="BD1911" s="26">
        <f t="shared" si="6953"/>
        <v>0</v>
      </c>
      <c r="BE1911" s="26">
        <f t="shared" si="6954"/>
        <v>0</v>
      </c>
      <c r="BF1911" s="26">
        <f t="shared" si="6955"/>
        <v>-67075.531999999992</v>
      </c>
      <c r="BG1911" s="26">
        <f t="shared" si="6956"/>
        <v>0</v>
      </c>
      <c r="BH1911" s="26">
        <f t="shared" si="6957"/>
        <v>0</v>
      </c>
      <c r="BI1911" s="26">
        <f t="shared" si="6958"/>
        <v>0</v>
      </c>
      <c r="BJ1911" s="26">
        <f t="shared" si="6959"/>
        <v>67075.531999999992</v>
      </c>
      <c r="BK1911" s="26">
        <f t="shared" si="6960"/>
        <v>0</v>
      </c>
      <c r="BL1911" s="26">
        <f t="shared" si="6961"/>
        <v>0</v>
      </c>
      <c r="BM1911" s="26">
        <f t="shared" si="6962"/>
        <v>0</v>
      </c>
      <c r="BN1911" s="26">
        <f t="shared" si="6963"/>
        <v>0</v>
      </c>
      <c r="BO1911" s="26">
        <f t="shared" si="6922"/>
        <v>8495.7849200000055</v>
      </c>
      <c r="BP1911" s="26">
        <f t="shared" si="6923"/>
        <v>67075.531999999992</v>
      </c>
      <c r="BQ1911" s="26">
        <f t="shared" si="6924"/>
        <v>0</v>
      </c>
      <c r="BR1911" s="26">
        <f t="shared" si="6964"/>
        <v>0</v>
      </c>
      <c r="BS1911" s="27"/>
      <c r="BT1911" s="27"/>
      <c r="BU1911" s="23"/>
      <c r="BV1911" s="23"/>
      <c r="BW1911" s="23"/>
      <c r="BX1911" s="23"/>
      <c r="BY1911" s="23"/>
      <c r="BZ1911" s="23"/>
      <c r="CA1911" s="23"/>
      <c r="CB1911" s="23"/>
    </row>
    <row r="1912" s="28" customFormat="1" ht="15">
      <c r="A1912" s="29" t="s">
        <v>590</v>
      </c>
      <c r="B1912" s="29" t="s">
        <v>103</v>
      </c>
      <c r="C1912" s="29" t="s">
        <v>72</v>
      </c>
      <c r="D1912" s="29"/>
      <c r="E1912" s="37"/>
      <c r="F1912" s="30" t="s">
        <v>412</v>
      </c>
      <c r="G1912" s="31">
        <f t="shared" si="6873"/>
        <v>345489.09999999998</v>
      </c>
      <c r="H1912" s="31">
        <f t="shared" si="6874"/>
        <v>313169.79999999999</v>
      </c>
      <c r="I1912" s="31">
        <f t="shared" si="6971"/>
        <v>0</v>
      </c>
      <c r="J1912" s="31">
        <f t="shared" si="6972"/>
        <v>0</v>
      </c>
      <c r="K1912" s="31">
        <f t="shared" si="6973"/>
        <v>0</v>
      </c>
      <c r="L1912" s="31">
        <f t="shared" si="6974"/>
        <v>0</v>
      </c>
      <c r="M1912" s="31">
        <f t="shared" si="6919"/>
        <v>345489.09999999998</v>
      </c>
      <c r="N1912" s="31">
        <f t="shared" si="6920"/>
        <v>313169.79999999999</v>
      </c>
      <c r="O1912" s="31">
        <f t="shared" si="6921"/>
        <v>0</v>
      </c>
      <c r="P1912" s="31">
        <f t="shared" si="6925"/>
        <v>0</v>
      </c>
      <c r="Q1912" s="31">
        <f t="shared" si="6926"/>
        <v>0</v>
      </c>
      <c r="R1912" s="31">
        <f t="shared" si="6927"/>
        <v>-345489.09999999998</v>
      </c>
      <c r="S1912" s="31">
        <f t="shared" si="6928"/>
        <v>75571.316919999997</v>
      </c>
      <c r="T1912" s="31">
        <f t="shared" si="6929"/>
        <v>0</v>
      </c>
      <c r="U1912" s="31">
        <f t="shared" si="6930"/>
        <v>-313169.79999999999</v>
      </c>
      <c r="V1912" s="31">
        <f t="shared" si="6931"/>
        <v>0</v>
      </c>
      <c r="W1912" s="31">
        <f t="shared" si="6932"/>
        <v>0</v>
      </c>
      <c r="X1912" s="31">
        <f t="shared" si="6933"/>
        <v>0</v>
      </c>
      <c r="Y1912" s="31">
        <f t="shared" si="6867"/>
        <v>75571.316919999997</v>
      </c>
      <c r="Z1912" s="31">
        <f t="shared" si="6868"/>
        <v>0</v>
      </c>
      <c r="AA1912" s="31">
        <f t="shared" si="6869"/>
        <v>0</v>
      </c>
      <c r="AB1912" s="31">
        <f t="shared" si="6934"/>
        <v>0</v>
      </c>
      <c r="AC1912" s="31">
        <f t="shared" si="6935"/>
        <v>0</v>
      </c>
      <c r="AD1912" s="31">
        <f t="shared" si="6936"/>
        <v>0</v>
      </c>
      <c r="AE1912" s="31">
        <f t="shared" si="6870"/>
        <v>75571.316919999997</v>
      </c>
      <c r="AF1912" s="31">
        <f t="shared" si="6871"/>
        <v>0</v>
      </c>
      <c r="AG1912" s="31">
        <f t="shared" si="6872"/>
        <v>0</v>
      </c>
      <c r="AH1912" s="31">
        <f t="shared" si="6937"/>
        <v>0</v>
      </c>
      <c r="AI1912" s="31">
        <f t="shared" si="6938"/>
        <v>0</v>
      </c>
      <c r="AJ1912" s="31">
        <f t="shared" si="6939"/>
        <v>0</v>
      </c>
      <c r="AK1912" s="31">
        <f t="shared" si="6940"/>
        <v>0</v>
      </c>
      <c r="AL1912" s="31">
        <f t="shared" si="6941"/>
        <v>0</v>
      </c>
      <c r="AM1912" s="31">
        <f t="shared" si="6942"/>
        <v>0</v>
      </c>
      <c r="AN1912" s="31">
        <f t="shared" si="6943"/>
        <v>0</v>
      </c>
      <c r="AO1912" s="31">
        <f t="shared" si="6944"/>
        <v>0</v>
      </c>
      <c r="AP1912" s="31">
        <f t="shared" si="6945"/>
        <v>0</v>
      </c>
      <c r="AQ1912" s="31">
        <f t="shared" si="6946"/>
        <v>0</v>
      </c>
      <c r="AR1912" s="31">
        <f t="shared" si="6947"/>
        <v>0</v>
      </c>
      <c r="AS1912" s="31">
        <f t="shared" si="6948"/>
        <v>0</v>
      </c>
      <c r="AT1912" s="31">
        <f t="shared" si="6949"/>
        <v>0</v>
      </c>
      <c r="AU1912" s="31">
        <f t="shared" si="6950"/>
        <v>0</v>
      </c>
      <c r="AV1912" s="31">
        <f t="shared" si="6951"/>
        <v>0</v>
      </c>
      <c r="AW1912" s="31">
        <f t="shared" si="6965"/>
        <v>75571.316919999997</v>
      </c>
      <c r="AX1912" s="31">
        <f t="shared" si="6966"/>
        <v>0</v>
      </c>
      <c r="AY1912" s="31">
        <f t="shared" si="6967"/>
        <v>0</v>
      </c>
      <c r="AZ1912" s="31">
        <f t="shared" si="6952"/>
        <v>0</v>
      </c>
      <c r="BA1912" s="31">
        <f t="shared" si="6968"/>
        <v>75571.316919999997</v>
      </c>
      <c r="BB1912" s="31">
        <f t="shared" si="6969"/>
        <v>0</v>
      </c>
      <c r="BC1912" s="31">
        <f t="shared" si="6970"/>
        <v>0</v>
      </c>
      <c r="BD1912" s="31">
        <f t="shared" si="6953"/>
        <v>0</v>
      </c>
      <c r="BE1912" s="31">
        <f t="shared" si="6954"/>
        <v>0</v>
      </c>
      <c r="BF1912" s="31">
        <f t="shared" si="6955"/>
        <v>-67075.531999999992</v>
      </c>
      <c r="BG1912" s="31">
        <f t="shared" si="6956"/>
        <v>0</v>
      </c>
      <c r="BH1912" s="31">
        <f t="shared" si="6957"/>
        <v>0</v>
      </c>
      <c r="BI1912" s="31">
        <f t="shared" si="6958"/>
        <v>0</v>
      </c>
      <c r="BJ1912" s="31">
        <f t="shared" si="6959"/>
        <v>67075.531999999992</v>
      </c>
      <c r="BK1912" s="31">
        <f t="shared" si="6960"/>
        <v>0</v>
      </c>
      <c r="BL1912" s="31">
        <f t="shared" si="6961"/>
        <v>0</v>
      </c>
      <c r="BM1912" s="31">
        <f t="shared" si="6962"/>
        <v>0</v>
      </c>
      <c r="BN1912" s="31">
        <f t="shared" si="6963"/>
        <v>0</v>
      </c>
      <c r="BO1912" s="31">
        <f t="shared" si="6922"/>
        <v>8495.7849200000055</v>
      </c>
      <c r="BP1912" s="31">
        <f t="shared" si="6923"/>
        <v>67075.531999999992</v>
      </c>
      <c r="BQ1912" s="31">
        <f t="shared" si="6924"/>
        <v>0</v>
      </c>
      <c r="BR1912" s="31">
        <f t="shared" si="6964"/>
        <v>0</v>
      </c>
      <c r="BS1912" s="32"/>
      <c r="BT1912" s="32"/>
      <c r="BU1912" s="28"/>
      <c r="BV1912" s="28"/>
      <c r="BW1912" s="28"/>
      <c r="BX1912" s="28"/>
      <c r="BY1912" s="28"/>
      <c r="BZ1912" s="28"/>
      <c r="CA1912" s="28"/>
      <c r="CB1912" s="28"/>
    </row>
    <row r="1913" s="1" customFormat="1" ht="30">
      <c r="A1913" s="33" t="s">
        <v>590</v>
      </c>
      <c r="B1913" s="33" t="s">
        <v>103</v>
      </c>
      <c r="C1913" s="33" t="s">
        <v>72</v>
      </c>
      <c r="D1913" s="33" t="s">
        <v>413</v>
      </c>
      <c r="E1913" s="38"/>
      <c r="F1913" s="34" t="s">
        <v>414</v>
      </c>
      <c r="G1913" s="17">
        <f t="shared" si="6873"/>
        <v>345489.09999999998</v>
      </c>
      <c r="H1913" s="17">
        <f t="shared" si="6874"/>
        <v>313169.79999999999</v>
      </c>
      <c r="I1913" s="17">
        <f t="shared" si="6971"/>
        <v>0</v>
      </c>
      <c r="J1913" s="17">
        <f t="shared" si="6972"/>
        <v>0</v>
      </c>
      <c r="K1913" s="17">
        <f t="shared" si="6973"/>
        <v>0</v>
      </c>
      <c r="L1913" s="17">
        <f t="shared" si="6974"/>
        <v>0</v>
      </c>
      <c r="M1913" s="17">
        <f t="shared" si="6919"/>
        <v>345489.09999999998</v>
      </c>
      <c r="N1913" s="17">
        <f t="shared" si="6920"/>
        <v>313169.79999999999</v>
      </c>
      <c r="O1913" s="17">
        <f t="shared" si="6921"/>
        <v>0</v>
      </c>
      <c r="P1913" s="17">
        <f t="shared" si="6925"/>
        <v>0</v>
      </c>
      <c r="Q1913" s="17">
        <f t="shared" si="6926"/>
        <v>0</v>
      </c>
      <c r="R1913" s="17">
        <f t="shared" si="6927"/>
        <v>-345489.09999999998</v>
      </c>
      <c r="S1913" s="17">
        <f t="shared" si="6928"/>
        <v>75571.316919999997</v>
      </c>
      <c r="T1913" s="17">
        <f t="shared" si="6929"/>
        <v>0</v>
      </c>
      <c r="U1913" s="17">
        <f t="shared" si="6930"/>
        <v>-313169.79999999999</v>
      </c>
      <c r="V1913" s="17">
        <f t="shared" si="6931"/>
        <v>0</v>
      </c>
      <c r="W1913" s="17">
        <f t="shared" si="6932"/>
        <v>0</v>
      </c>
      <c r="X1913" s="17">
        <f t="shared" si="6933"/>
        <v>0</v>
      </c>
      <c r="Y1913" s="17">
        <f t="shared" si="6867"/>
        <v>75571.316919999997</v>
      </c>
      <c r="Z1913" s="17">
        <f t="shared" si="6868"/>
        <v>0</v>
      </c>
      <c r="AA1913" s="17">
        <f t="shared" si="6869"/>
        <v>0</v>
      </c>
      <c r="AB1913" s="17">
        <f t="shared" si="6934"/>
        <v>0</v>
      </c>
      <c r="AC1913" s="17">
        <f t="shared" si="6935"/>
        <v>0</v>
      </c>
      <c r="AD1913" s="17">
        <f t="shared" si="6936"/>
        <v>0</v>
      </c>
      <c r="AE1913" s="17">
        <f t="shared" si="6870"/>
        <v>75571.316919999997</v>
      </c>
      <c r="AF1913" s="17">
        <f t="shared" si="6871"/>
        <v>0</v>
      </c>
      <c r="AG1913" s="17">
        <f t="shared" si="6872"/>
        <v>0</v>
      </c>
      <c r="AH1913" s="17">
        <f t="shared" si="6937"/>
        <v>0</v>
      </c>
      <c r="AI1913" s="17">
        <f t="shared" si="6938"/>
        <v>0</v>
      </c>
      <c r="AJ1913" s="17">
        <f t="shared" si="6939"/>
        <v>0</v>
      </c>
      <c r="AK1913" s="17">
        <f t="shared" si="6940"/>
        <v>0</v>
      </c>
      <c r="AL1913" s="17">
        <f t="shared" si="6941"/>
        <v>0</v>
      </c>
      <c r="AM1913" s="17">
        <f t="shared" si="6942"/>
        <v>0</v>
      </c>
      <c r="AN1913" s="17">
        <f t="shared" si="6943"/>
        <v>0</v>
      </c>
      <c r="AO1913" s="17">
        <f t="shared" si="6944"/>
        <v>0</v>
      </c>
      <c r="AP1913" s="17">
        <f t="shared" si="6945"/>
        <v>0</v>
      </c>
      <c r="AQ1913" s="17">
        <f t="shared" si="6946"/>
        <v>0</v>
      </c>
      <c r="AR1913" s="17">
        <f t="shared" si="6947"/>
        <v>0</v>
      </c>
      <c r="AS1913" s="17">
        <f t="shared" si="6948"/>
        <v>0</v>
      </c>
      <c r="AT1913" s="17">
        <f t="shared" si="6949"/>
        <v>0</v>
      </c>
      <c r="AU1913" s="17">
        <f t="shared" si="6950"/>
        <v>0</v>
      </c>
      <c r="AV1913" s="17">
        <f t="shared" si="6951"/>
        <v>0</v>
      </c>
      <c r="AW1913" s="17">
        <f t="shared" si="6965"/>
        <v>75571.316919999997</v>
      </c>
      <c r="AX1913" s="17">
        <f t="shared" si="6966"/>
        <v>0</v>
      </c>
      <c r="AY1913" s="17">
        <f t="shared" si="6967"/>
        <v>0</v>
      </c>
      <c r="AZ1913" s="17">
        <f t="shared" si="6952"/>
        <v>0</v>
      </c>
      <c r="BA1913" s="17">
        <f t="shared" si="6968"/>
        <v>75571.316919999997</v>
      </c>
      <c r="BB1913" s="17">
        <f t="shared" si="6969"/>
        <v>0</v>
      </c>
      <c r="BC1913" s="17">
        <f t="shared" si="6970"/>
        <v>0</v>
      </c>
      <c r="BD1913" s="17">
        <f t="shared" si="6953"/>
        <v>0</v>
      </c>
      <c r="BE1913" s="17">
        <f t="shared" si="6954"/>
        <v>0</v>
      </c>
      <c r="BF1913" s="17">
        <f t="shared" si="6955"/>
        <v>-67075.531999999992</v>
      </c>
      <c r="BG1913" s="17">
        <f t="shared" si="6956"/>
        <v>0</v>
      </c>
      <c r="BH1913" s="17">
        <f t="shared" si="6957"/>
        <v>0</v>
      </c>
      <c r="BI1913" s="17">
        <f t="shared" si="6958"/>
        <v>0</v>
      </c>
      <c r="BJ1913" s="17">
        <f t="shared" si="6959"/>
        <v>67075.531999999992</v>
      </c>
      <c r="BK1913" s="17">
        <f t="shared" si="6960"/>
        <v>0</v>
      </c>
      <c r="BL1913" s="17">
        <f t="shared" si="6961"/>
        <v>0</v>
      </c>
      <c r="BM1913" s="17">
        <f t="shared" si="6962"/>
        <v>0</v>
      </c>
      <c r="BN1913" s="17">
        <f t="shared" si="6963"/>
        <v>0</v>
      </c>
      <c r="BO1913" s="17">
        <f t="shared" si="6922"/>
        <v>8495.7849200000055</v>
      </c>
      <c r="BP1913" s="17">
        <f t="shared" si="6923"/>
        <v>67075.531999999992</v>
      </c>
      <c r="BQ1913" s="17">
        <f t="shared" si="6924"/>
        <v>0</v>
      </c>
      <c r="BR1913" s="17">
        <f t="shared" si="6964"/>
        <v>0</v>
      </c>
      <c r="BS1913" s="35"/>
      <c r="BT1913" s="35"/>
      <c r="BU1913" s="1"/>
      <c r="BV1913" s="1"/>
      <c r="BW1913" s="1"/>
      <c r="BX1913" s="1"/>
      <c r="BY1913" s="1"/>
      <c r="BZ1913" s="1"/>
      <c r="CA1913" s="1"/>
      <c r="CB1913" s="1"/>
    </row>
    <row r="1914" s="1" customFormat="1" ht="15">
      <c r="A1914" s="33" t="s">
        <v>590</v>
      </c>
      <c r="B1914" s="33" t="s">
        <v>103</v>
      </c>
      <c r="C1914" s="33" t="s">
        <v>72</v>
      </c>
      <c r="D1914" s="33" t="s">
        <v>707</v>
      </c>
      <c r="E1914" s="38"/>
      <c r="F1914" s="34" t="s">
        <v>87</v>
      </c>
      <c r="G1914" s="17">
        <f t="shared" si="6873"/>
        <v>345489.09999999998</v>
      </c>
      <c r="H1914" s="17">
        <f t="shared" si="6874"/>
        <v>313169.79999999999</v>
      </c>
      <c r="I1914" s="17">
        <f t="shared" si="6971"/>
        <v>0</v>
      </c>
      <c r="J1914" s="17">
        <f t="shared" si="6972"/>
        <v>0</v>
      </c>
      <c r="K1914" s="17">
        <f t="shared" si="6973"/>
        <v>0</v>
      </c>
      <c r="L1914" s="17">
        <f t="shared" si="6974"/>
        <v>0</v>
      </c>
      <c r="M1914" s="17">
        <f t="shared" si="6919"/>
        <v>345489.09999999998</v>
      </c>
      <c r="N1914" s="17">
        <f t="shared" si="6920"/>
        <v>313169.79999999999</v>
      </c>
      <c r="O1914" s="17">
        <f t="shared" si="6921"/>
        <v>0</v>
      </c>
      <c r="P1914" s="17">
        <f t="shared" si="6925"/>
        <v>0</v>
      </c>
      <c r="Q1914" s="17">
        <f t="shared" si="6926"/>
        <v>0</v>
      </c>
      <c r="R1914" s="17">
        <f t="shared" si="6927"/>
        <v>-345489.09999999998</v>
      </c>
      <c r="S1914" s="17">
        <f t="shared" si="6928"/>
        <v>75571.316919999997</v>
      </c>
      <c r="T1914" s="17">
        <f t="shared" si="6929"/>
        <v>0</v>
      </c>
      <c r="U1914" s="17">
        <f t="shared" si="6930"/>
        <v>-313169.79999999999</v>
      </c>
      <c r="V1914" s="17">
        <f t="shared" si="6931"/>
        <v>0</v>
      </c>
      <c r="W1914" s="17">
        <f t="shared" si="6932"/>
        <v>0</v>
      </c>
      <c r="X1914" s="17">
        <f t="shared" si="6933"/>
        <v>0</v>
      </c>
      <c r="Y1914" s="17">
        <f t="shared" si="6867"/>
        <v>75571.316919999997</v>
      </c>
      <c r="Z1914" s="17">
        <f t="shared" si="6868"/>
        <v>0</v>
      </c>
      <c r="AA1914" s="17">
        <f t="shared" si="6869"/>
        <v>0</v>
      </c>
      <c r="AB1914" s="17">
        <f t="shared" si="6934"/>
        <v>0</v>
      </c>
      <c r="AC1914" s="17">
        <f t="shared" si="6935"/>
        <v>0</v>
      </c>
      <c r="AD1914" s="17">
        <f t="shared" si="6936"/>
        <v>0</v>
      </c>
      <c r="AE1914" s="17">
        <f t="shared" si="6870"/>
        <v>75571.316919999997</v>
      </c>
      <c r="AF1914" s="17">
        <f t="shared" si="6871"/>
        <v>0</v>
      </c>
      <c r="AG1914" s="17">
        <f t="shared" si="6872"/>
        <v>0</v>
      </c>
      <c r="AH1914" s="17">
        <f t="shared" si="6937"/>
        <v>0</v>
      </c>
      <c r="AI1914" s="17">
        <f t="shared" si="6938"/>
        <v>0</v>
      </c>
      <c r="AJ1914" s="17">
        <f t="shared" si="6939"/>
        <v>0</v>
      </c>
      <c r="AK1914" s="17">
        <f t="shared" si="6940"/>
        <v>0</v>
      </c>
      <c r="AL1914" s="17">
        <f t="shared" si="6941"/>
        <v>0</v>
      </c>
      <c r="AM1914" s="17">
        <f t="shared" si="6942"/>
        <v>0</v>
      </c>
      <c r="AN1914" s="17">
        <f t="shared" si="6943"/>
        <v>0</v>
      </c>
      <c r="AO1914" s="17">
        <f t="shared" si="6944"/>
        <v>0</v>
      </c>
      <c r="AP1914" s="17">
        <f t="shared" si="6945"/>
        <v>0</v>
      </c>
      <c r="AQ1914" s="17">
        <f t="shared" si="6946"/>
        <v>0</v>
      </c>
      <c r="AR1914" s="17">
        <f t="shared" si="6947"/>
        <v>0</v>
      </c>
      <c r="AS1914" s="17">
        <f t="shared" si="6948"/>
        <v>0</v>
      </c>
      <c r="AT1914" s="17">
        <f t="shared" si="6949"/>
        <v>0</v>
      </c>
      <c r="AU1914" s="17">
        <f t="shared" si="6950"/>
        <v>0</v>
      </c>
      <c r="AV1914" s="17">
        <f t="shared" si="6951"/>
        <v>0</v>
      </c>
      <c r="AW1914" s="17">
        <f t="shared" si="6965"/>
        <v>75571.316919999997</v>
      </c>
      <c r="AX1914" s="17">
        <f t="shared" si="6966"/>
        <v>0</v>
      </c>
      <c r="AY1914" s="17">
        <f t="shared" si="6967"/>
        <v>0</v>
      </c>
      <c r="AZ1914" s="17">
        <f t="shared" si="6952"/>
        <v>0</v>
      </c>
      <c r="BA1914" s="17">
        <f t="shared" si="6968"/>
        <v>75571.316919999997</v>
      </c>
      <c r="BB1914" s="17">
        <f t="shared" si="6969"/>
        <v>0</v>
      </c>
      <c r="BC1914" s="17">
        <f t="shared" si="6970"/>
        <v>0</v>
      </c>
      <c r="BD1914" s="17">
        <f t="shared" si="6953"/>
        <v>0</v>
      </c>
      <c r="BE1914" s="17">
        <f t="shared" si="6954"/>
        <v>0</v>
      </c>
      <c r="BF1914" s="17">
        <f t="shared" si="6955"/>
        <v>-67075.531999999992</v>
      </c>
      <c r="BG1914" s="17">
        <f t="shared" si="6956"/>
        <v>0</v>
      </c>
      <c r="BH1914" s="17">
        <f t="shared" si="6957"/>
        <v>0</v>
      </c>
      <c r="BI1914" s="17">
        <f t="shared" si="6958"/>
        <v>0</v>
      </c>
      <c r="BJ1914" s="17">
        <f t="shared" si="6959"/>
        <v>67075.531999999992</v>
      </c>
      <c r="BK1914" s="17">
        <f t="shared" si="6960"/>
        <v>0</v>
      </c>
      <c r="BL1914" s="17">
        <f t="shared" si="6961"/>
        <v>0</v>
      </c>
      <c r="BM1914" s="17">
        <f t="shared" si="6962"/>
        <v>0</v>
      </c>
      <c r="BN1914" s="17">
        <f t="shared" si="6963"/>
        <v>0</v>
      </c>
      <c r="BO1914" s="17">
        <f t="shared" si="6922"/>
        <v>8495.7849200000055</v>
      </c>
      <c r="BP1914" s="17">
        <f t="shared" si="6923"/>
        <v>67075.531999999992</v>
      </c>
      <c r="BQ1914" s="17">
        <f t="shared" si="6924"/>
        <v>0</v>
      </c>
      <c r="BR1914" s="17">
        <f t="shared" si="6964"/>
        <v>0</v>
      </c>
      <c r="BS1914" s="35"/>
      <c r="BT1914" s="35"/>
      <c r="BU1914" s="1"/>
      <c r="BV1914" s="1"/>
      <c r="BW1914" s="1"/>
      <c r="BX1914" s="1"/>
      <c r="BY1914" s="1"/>
      <c r="BZ1914" s="1"/>
      <c r="CA1914" s="1"/>
      <c r="CB1914" s="1"/>
    </row>
    <row r="1915" s="1" customFormat="1" ht="60">
      <c r="A1915" s="33" t="s">
        <v>590</v>
      </c>
      <c r="B1915" s="33" t="s">
        <v>103</v>
      </c>
      <c r="C1915" s="33" t="s">
        <v>72</v>
      </c>
      <c r="D1915" s="33" t="s">
        <v>708</v>
      </c>
      <c r="E1915" s="38"/>
      <c r="F1915" s="34" t="s">
        <v>709</v>
      </c>
      <c r="G1915" s="17">
        <f>G1920+G1918</f>
        <v>345489.09999999998</v>
      </c>
      <c r="H1915" s="17">
        <f>H1920+H1918</f>
        <v>313169.79999999999</v>
      </c>
      <c r="I1915" s="17">
        <f>I1920+I1918</f>
        <v>0</v>
      </c>
      <c r="J1915" s="17">
        <f>J1920+J1918</f>
        <v>0</v>
      </c>
      <c r="K1915" s="17">
        <f>K1920+K1918</f>
        <v>0</v>
      </c>
      <c r="L1915" s="17">
        <f>L1920+L1918</f>
        <v>0</v>
      </c>
      <c r="M1915" s="17">
        <f t="shared" si="6919"/>
        <v>345489.09999999998</v>
      </c>
      <c r="N1915" s="17">
        <f t="shared" si="6920"/>
        <v>313169.79999999999</v>
      </c>
      <c r="O1915" s="17">
        <f t="shared" si="6921"/>
        <v>0</v>
      </c>
      <c r="P1915" s="17">
        <f>P1920+P1918+P1922+P1916</f>
        <v>0</v>
      </c>
      <c r="Q1915" s="17">
        <f>Q1920+Q1918+Q1922+Q1916</f>
        <v>0</v>
      </c>
      <c r="R1915" s="17">
        <f>R1920+R1918+R1922+R1916</f>
        <v>-345489.09999999998</v>
      </c>
      <c r="S1915" s="17">
        <f>S1920+S1918+S1922+S1916</f>
        <v>75571.316919999997</v>
      </c>
      <c r="T1915" s="17">
        <f>T1920+T1918+T1922+T1916</f>
        <v>0</v>
      </c>
      <c r="U1915" s="17">
        <f>U1920+U1918+U1922+U1916</f>
        <v>-313169.79999999999</v>
      </c>
      <c r="V1915" s="17">
        <f>V1920+V1918+V1922+V1916</f>
        <v>0</v>
      </c>
      <c r="W1915" s="17">
        <f>W1920+W1918+W1922+W1916</f>
        <v>0</v>
      </c>
      <c r="X1915" s="17">
        <f>X1920+X1918+X1922+X1916</f>
        <v>0</v>
      </c>
      <c r="Y1915" s="17">
        <f t="shared" si="6867"/>
        <v>75571.316919999997</v>
      </c>
      <c r="Z1915" s="17">
        <f t="shared" si="6868"/>
        <v>0</v>
      </c>
      <c r="AA1915" s="17">
        <f t="shared" si="6869"/>
        <v>0</v>
      </c>
      <c r="AB1915" s="17">
        <f>AB1920+AB1918+AB1922+AB1916</f>
        <v>0</v>
      </c>
      <c r="AC1915" s="17">
        <f>AC1920+AC1918+AC1922+AC1916</f>
        <v>0</v>
      </c>
      <c r="AD1915" s="17">
        <f>AD1920+AD1918+AD1922+AD1916</f>
        <v>0</v>
      </c>
      <c r="AE1915" s="17">
        <f t="shared" si="6870"/>
        <v>75571.316919999997</v>
      </c>
      <c r="AF1915" s="17">
        <f t="shared" si="6871"/>
        <v>0</v>
      </c>
      <c r="AG1915" s="17">
        <f t="shared" si="6872"/>
        <v>0</v>
      </c>
      <c r="AH1915" s="17">
        <f>AH1920+AH1918+AH1922+AH1916</f>
        <v>0</v>
      </c>
      <c r="AI1915" s="17">
        <f>AI1920+AI1918+AI1922+AI1916</f>
        <v>0</v>
      </c>
      <c r="AJ1915" s="17">
        <f>AJ1920+AJ1918+AJ1922+AJ1916</f>
        <v>0</v>
      </c>
      <c r="AK1915" s="17">
        <f>AK1920+AK1918+AK1922+AK1916</f>
        <v>0</v>
      </c>
      <c r="AL1915" s="17">
        <f>AL1920+AL1918+AL1922+AL1916</f>
        <v>0</v>
      </c>
      <c r="AM1915" s="17">
        <f>AM1920+AM1918+AM1922+AM1916</f>
        <v>0</v>
      </c>
      <c r="AN1915" s="17">
        <f>AN1920+AN1918+AN1922+AN1916</f>
        <v>0</v>
      </c>
      <c r="AO1915" s="17">
        <f>AO1920+AO1918+AO1922+AO1916</f>
        <v>0</v>
      </c>
      <c r="AP1915" s="17">
        <f>AP1920+AP1918+AP1922+AP1916</f>
        <v>0</v>
      </c>
      <c r="AQ1915" s="17">
        <f>AQ1920+AQ1918+AQ1922+AQ1916</f>
        <v>0</v>
      </c>
      <c r="AR1915" s="17">
        <f>AR1920+AR1918+AR1922+AR1916</f>
        <v>0</v>
      </c>
      <c r="AS1915" s="17">
        <f>AS1920+AS1918+AS1922+AS1916</f>
        <v>0</v>
      </c>
      <c r="AT1915" s="17">
        <f>AT1920+AT1918+AT1922+AT1916</f>
        <v>0</v>
      </c>
      <c r="AU1915" s="17">
        <f>AU1920+AU1918+AU1922+AU1916</f>
        <v>0</v>
      </c>
      <c r="AV1915" s="17">
        <f>AV1920+AV1918+AV1922+AV1916</f>
        <v>0</v>
      </c>
      <c r="AW1915" s="17">
        <f t="shared" si="6965"/>
        <v>75571.316919999997</v>
      </c>
      <c r="AX1915" s="17">
        <f t="shared" si="6966"/>
        <v>0</v>
      </c>
      <c r="AY1915" s="17">
        <f t="shared" si="6967"/>
        <v>0</v>
      </c>
      <c r="AZ1915" s="17">
        <f>AZ1920+AZ1918+AZ1922+AZ1916</f>
        <v>0</v>
      </c>
      <c r="BA1915" s="17">
        <f t="shared" si="6968"/>
        <v>75571.316919999997</v>
      </c>
      <c r="BB1915" s="17">
        <f t="shared" si="6969"/>
        <v>0</v>
      </c>
      <c r="BC1915" s="17">
        <f t="shared" si="6970"/>
        <v>0</v>
      </c>
      <c r="BD1915" s="17">
        <f>BD1920+BD1918+BD1922+BD1916</f>
        <v>0</v>
      </c>
      <c r="BE1915" s="17">
        <f>BE1920+BE1918+BE1922+BE1916</f>
        <v>0</v>
      </c>
      <c r="BF1915" s="17">
        <f>BF1920+BF1918+BF1922+BF1916</f>
        <v>-67075.531999999992</v>
      </c>
      <c r="BG1915" s="17">
        <f>BG1920+BG1918+BG1922+BG1916</f>
        <v>0</v>
      </c>
      <c r="BH1915" s="17">
        <f>BH1920+BH1918+BH1922+BH1916</f>
        <v>0</v>
      </c>
      <c r="BI1915" s="17">
        <f>BI1920+BI1918+BI1922+BI1916</f>
        <v>0</v>
      </c>
      <c r="BJ1915" s="17">
        <f>BJ1920+BJ1918+BJ1922+BJ1916</f>
        <v>67075.531999999992</v>
      </c>
      <c r="BK1915" s="17">
        <f>BK1920+BK1918+BK1922+BK1916</f>
        <v>0</v>
      </c>
      <c r="BL1915" s="17">
        <f>BL1920+BL1918+BL1922+BL1916</f>
        <v>0</v>
      </c>
      <c r="BM1915" s="17">
        <f>BM1920+BM1918+BM1922+BM1916</f>
        <v>0</v>
      </c>
      <c r="BN1915" s="17">
        <f>BN1920+BN1918+BN1922+BN1916</f>
        <v>0</v>
      </c>
      <c r="BO1915" s="17">
        <f t="shared" si="6922"/>
        <v>8495.7849200000055</v>
      </c>
      <c r="BP1915" s="17">
        <f t="shared" si="6923"/>
        <v>67075.531999999992</v>
      </c>
      <c r="BQ1915" s="17">
        <f t="shared" si="6924"/>
        <v>0</v>
      </c>
      <c r="BR1915" s="17">
        <f>BR1920+BR1918+BR1922+BR1916</f>
        <v>0</v>
      </c>
      <c r="BS1915" s="35"/>
      <c r="BT1915" s="35"/>
      <c r="BU1915" s="1"/>
      <c r="BV1915" s="1"/>
      <c r="BW1915" s="1"/>
      <c r="BX1915" s="1"/>
      <c r="BY1915" s="1"/>
      <c r="BZ1915" s="1"/>
      <c r="CA1915" s="1"/>
      <c r="CB1915" s="1"/>
    </row>
    <row r="1916" s="1" customFormat="1" ht="30">
      <c r="A1916" s="33" t="s">
        <v>590</v>
      </c>
      <c r="B1916" s="33" t="s">
        <v>103</v>
      </c>
      <c r="C1916" s="33" t="s">
        <v>72</v>
      </c>
      <c r="D1916" s="33" t="s">
        <v>710</v>
      </c>
      <c r="E1916" s="33"/>
      <c r="F1916" s="34" t="s">
        <v>711</v>
      </c>
      <c r="G1916" s="17"/>
      <c r="H1916" s="17"/>
      <c r="I1916" s="17"/>
      <c r="J1916" s="17"/>
      <c r="K1916" s="17"/>
      <c r="L1916" s="17"/>
      <c r="M1916" s="17"/>
      <c r="N1916" s="17"/>
      <c r="O1916" s="17"/>
      <c r="P1916" s="17">
        <f>P1917</f>
        <v>0</v>
      </c>
      <c r="Q1916" s="17">
        <f>Q1917</f>
        <v>0</v>
      </c>
      <c r="R1916" s="17">
        <f>R1917</f>
        <v>0</v>
      </c>
      <c r="S1916" s="17">
        <f>S1917</f>
        <v>12463.022499999999</v>
      </c>
      <c r="T1916" s="17">
        <f>T1917</f>
        <v>0</v>
      </c>
      <c r="U1916" s="17">
        <f>U1917</f>
        <v>0</v>
      </c>
      <c r="V1916" s="17">
        <f>V1917</f>
        <v>0</v>
      </c>
      <c r="W1916" s="17">
        <f>W1917</f>
        <v>0</v>
      </c>
      <c r="X1916" s="17">
        <f>X1917</f>
        <v>0</v>
      </c>
      <c r="Y1916" s="17">
        <f t="shared" si="6867"/>
        <v>12463.022499999999</v>
      </c>
      <c r="Z1916" s="17">
        <f t="shared" si="6868"/>
        <v>0</v>
      </c>
      <c r="AA1916" s="17">
        <f t="shared" si="6869"/>
        <v>0</v>
      </c>
      <c r="AB1916" s="17">
        <f>AB1917</f>
        <v>0</v>
      </c>
      <c r="AC1916" s="17">
        <f>AC1917</f>
        <v>0</v>
      </c>
      <c r="AD1916" s="17">
        <f>AD1917</f>
        <v>0</v>
      </c>
      <c r="AE1916" s="17">
        <f t="shared" si="6870"/>
        <v>12463.022499999999</v>
      </c>
      <c r="AF1916" s="17">
        <f t="shared" si="6871"/>
        <v>0</v>
      </c>
      <c r="AG1916" s="17">
        <f t="shared" si="6872"/>
        <v>0</v>
      </c>
      <c r="AH1916" s="17">
        <f>AH1917</f>
        <v>0</v>
      </c>
      <c r="AI1916" s="17">
        <f>AI1917</f>
        <v>0</v>
      </c>
      <c r="AJ1916" s="17">
        <f>AJ1917</f>
        <v>0</v>
      </c>
      <c r="AK1916" s="17">
        <f>AK1917</f>
        <v>0</v>
      </c>
      <c r="AL1916" s="17">
        <f>AL1917</f>
        <v>0</v>
      </c>
      <c r="AM1916" s="17">
        <f>AM1917</f>
        <v>0</v>
      </c>
      <c r="AN1916" s="17">
        <f>AN1917</f>
        <v>0</v>
      </c>
      <c r="AO1916" s="17">
        <f>AO1917</f>
        <v>0</v>
      </c>
      <c r="AP1916" s="17">
        <f>AP1917</f>
        <v>0</v>
      </c>
      <c r="AQ1916" s="17">
        <f>AQ1917</f>
        <v>0</v>
      </c>
      <c r="AR1916" s="17">
        <f>AR1917</f>
        <v>0</v>
      </c>
      <c r="AS1916" s="17">
        <f>AS1917</f>
        <v>0</v>
      </c>
      <c r="AT1916" s="17">
        <f>AT1917</f>
        <v>0</v>
      </c>
      <c r="AU1916" s="17">
        <f>AU1917</f>
        <v>0</v>
      </c>
      <c r="AV1916" s="17">
        <f>AV1917</f>
        <v>0</v>
      </c>
      <c r="AW1916" s="17">
        <f t="shared" si="6965"/>
        <v>12463.022499999999</v>
      </c>
      <c r="AX1916" s="17">
        <f t="shared" si="6966"/>
        <v>0</v>
      </c>
      <c r="AY1916" s="17">
        <f t="shared" si="6967"/>
        <v>0</v>
      </c>
      <c r="AZ1916" s="17">
        <f>AZ1917</f>
        <v>0</v>
      </c>
      <c r="BA1916" s="17">
        <f t="shared" si="6968"/>
        <v>12463.022499999999</v>
      </c>
      <c r="BB1916" s="17">
        <f t="shared" si="6969"/>
        <v>0</v>
      </c>
      <c r="BC1916" s="17">
        <f t="shared" si="6970"/>
        <v>0</v>
      </c>
      <c r="BD1916" s="17">
        <f>BD1917</f>
        <v>0</v>
      </c>
      <c r="BE1916" s="17">
        <f>BE1917</f>
        <v>0</v>
      </c>
      <c r="BF1916" s="17">
        <f>BF1917</f>
        <v>-12123.910749999999</v>
      </c>
      <c r="BG1916" s="17">
        <f>BG1917</f>
        <v>0</v>
      </c>
      <c r="BH1916" s="17">
        <f>BH1917</f>
        <v>0</v>
      </c>
      <c r="BI1916" s="17">
        <f>BI1917</f>
        <v>0</v>
      </c>
      <c r="BJ1916" s="17">
        <f>BJ1917</f>
        <v>12123.910749999999</v>
      </c>
      <c r="BK1916" s="17">
        <f>BK1917</f>
        <v>0</v>
      </c>
      <c r="BL1916" s="17">
        <f>BL1917</f>
        <v>0</v>
      </c>
      <c r="BM1916" s="17">
        <f>BM1917</f>
        <v>0</v>
      </c>
      <c r="BN1916" s="17">
        <f>BN1917</f>
        <v>0</v>
      </c>
      <c r="BO1916" s="17">
        <f t="shared" si="6922"/>
        <v>339.11175000000003</v>
      </c>
      <c r="BP1916" s="17">
        <f t="shared" si="6923"/>
        <v>12123.910749999999</v>
      </c>
      <c r="BQ1916" s="17">
        <f t="shared" si="6924"/>
        <v>0</v>
      </c>
      <c r="BR1916" s="17">
        <f>BR1917</f>
        <v>0</v>
      </c>
      <c r="BS1916" s="35"/>
      <c r="BT1916" s="35"/>
      <c r="BU1916" s="1"/>
      <c r="BV1916" s="1"/>
      <c r="BW1916" s="1"/>
      <c r="BX1916" s="1"/>
      <c r="BY1916" s="1"/>
      <c r="BZ1916" s="1"/>
      <c r="CA1916" s="1"/>
      <c r="CB1916" s="1"/>
    </row>
    <row r="1917" s="1" customFormat="1" ht="30">
      <c r="A1917" s="33" t="s">
        <v>590</v>
      </c>
      <c r="B1917" s="33" t="s">
        <v>103</v>
      </c>
      <c r="C1917" s="33" t="s">
        <v>72</v>
      </c>
      <c r="D1917" s="33" t="s">
        <v>710</v>
      </c>
      <c r="E1917" s="33" t="s">
        <v>92</v>
      </c>
      <c r="F1917" s="34" t="s">
        <v>93</v>
      </c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>
        <v>12463.022499999999</v>
      </c>
      <c r="T1917" s="17"/>
      <c r="U1917" s="17"/>
      <c r="V1917" s="17"/>
      <c r="W1917" s="17"/>
      <c r="X1917" s="17"/>
      <c r="Y1917" s="17">
        <f t="shared" si="6867"/>
        <v>12463.022499999999</v>
      </c>
      <c r="Z1917" s="17">
        <f t="shared" si="6868"/>
        <v>0</v>
      </c>
      <c r="AA1917" s="17">
        <f t="shared" si="6869"/>
        <v>0</v>
      </c>
      <c r="AB1917" s="17"/>
      <c r="AC1917" s="17"/>
      <c r="AD1917" s="17"/>
      <c r="AE1917" s="17">
        <f t="shared" si="6870"/>
        <v>12463.022499999999</v>
      </c>
      <c r="AF1917" s="17">
        <f t="shared" si="6871"/>
        <v>0</v>
      </c>
      <c r="AG1917" s="17">
        <f t="shared" si="6872"/>
        <v>0</v>
      </c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>
        <f t="shared" si="6965"/>
        <v>12463.022499999999</v>
      </c>
      <c r="AX1917" s="17">
        <f t="shared" si="6966"/>
        <v>0</v>
      </c>
      <c r="AY1917" s="17">
        <f t="shared" si="6967"/>
        <v>0</v>
      </c>
      <c r="AZ1917" s="17"/>
      <c r="BA1917" s="17">
        <f t="shared" si="6968"/>
        <v>12463.022499999999</v>
      </c>
      <c r="BB1917" s="17">
        <f t="shared" si="6969"/>
        <v>0</v>
      </c>
      <c r="BC1917" s="17">
        <f t="shared" si="6970"/>
        <v>0</v>
      </c>
      <c r="BD1917" s="17"/>
      <c r="BE1917" s="17"/>
      <c r="BF1917" s="17">
        <v>-12123.910749999999</v>
      </c>
      <c r="BG1917" s="17"/>
      <c r="BH1917" s="17"/>
      <c r="BI1917" s="17"/>
      <c r="BJ1917" s="17">
        <v>12123.910749999999</v>
      </c>
      <c r="BK1917" s="17"/>
      <c r="BL1917" s="17"/>
      <c r="BM1917" s="17"/>
      <c r="BN1917" s="17"/>
      <c r="BO1917" s="17">
        <f t="shared" si="6922"/>
        <v>339.11175000000003</v>
      </c>
      <c r="BP1917" s="17">
        <f t="shared" si="6923"/>
        <v>12123.910749999999</v>
      </c>
      <c r="BQ1917" s="17">
        <f t="shared" si="6924"/>
        <v>0</v>
      </c>
      <c r="BR1917" s="17"/>
      <c r="BS1917" s="35"/>
      <c r="BT1917" s="35"/>
      <c r="BU1917" s="1"/>
      <c r="BV1917" s="1"/>
      <c r="BW1917" s="1"/>
      <c r="BX1917" s="1"/>
      <c r="BY1917" s="1"/>
      <c r="BZ1917" s="1"/>
      <c r="CA1917" s="1"/>
      <c r="CB1917" s="1"/>
    </row>
    <row r="1918" s="1" customFormat="1" ht="30" hidden="1">
      <c r="A1918" s="33" t="s">
        <v>590</v>
      </c>
      <c r="B1918" s="33" t="s">
        <v>103</v>
      </c>
      <c r="C1918" s="33" t="s">
        <v>72</v>
      </c>
      <c r="D1918" s="33" t="s">
        <v>712</v>
      </c>
      <c r="E1918" s="38"/>
      <c r="F1918" s="34" t="s">
        <v>713</v>
      </c>
      <c r="G1918" s="17">
        <f>G1919</f>
        <v>190073.70000000001</v>
      </c>
      <c r="H1918" s="17">
        <f>H1919</f>
        <v>313169.79999999999</v>
      </c>
      <c r="I1918" s="17">
        <f>I1919</f>
        <v>0</v>
      </c>
      <c r="J1918" s="17">
        <f>J1919</f>
        <v>0</v>
      </c>
      <c r="K1918" s="17">
        <f>K1919</f>
        <v>0</v>
      </c>
      <c r="L1918" s="17">
        <f>L1919</f>
        <v>0</v>
      </c>
      <c r="M1918" s="17">
        <f t="shared" si="6919"/>
        <v>190073.70000000001</v>
      </c>
      <c r="N1918" s="17">
        <f t="shared" si="6920"/>
        <v>313169.79999999999</v>
      </c>
      <c r="O1918" s="17">
        <f t="shared" si="6921"/>
        <v>0</v>
      </c>
      <c r="P1918" s="17">
        <f>P1919</f>
        <v>0</v>
      </c>
      <c r="Q1918" s="17">
        <f>Q1919</f>
        <v>0</v>
      </c>
      <c r="R1918" s="17">
        <f>R1919</f>
        <v>-190073.70000000001</v>
      </c>
      <c r="S1918" s="17">
        <f>S1919</f>
        <v>0</v>
      </c>
      <c r="T1918" s="17">
        <f>T1919</f>
        <v>0</v>
      </c>
      <c r="U1918" s="17">
        <f>U1919</f>
        <v>-313169.79999999999</v>
      </c>
      <c r="V1918" s="17">
        <f>V1919</f>
        <v>0</v>
      </c>
      <c r="W1918" s="17">
        <f>W1919</f>
        <v>0</v>
      </c>
      <c r="X1918" s="17">
        <f>X1919</f>
        <v>0</v>
      </c>
      <c r="Y1918" s="17">
        <f t="shared" si="6867"/>
        <v>0</v>
      </c>
      <c r="Z1918" s="17">
        <f t="shared" si="6868"/>
        <v>0</v>
      </c>
      <c r="AA1918" s="17">
        <f t="shared" si="6869"/>
        <v>0</v>
      </c>
      <c r="AB1918" s="17">
        <f>AB1919</f>
        <v>0</v>
      </c>
      <c r="AC1918" s="17">
        <f>AC1919</f>
        <v>0</v>
      </c>
      <c r="AD1918" s="17">
        <f>AD1919</f>
        <v>0</v>
      </c>
      <c r="AE1918" s="17">
        <f t="shared" si="6870"/>
        <v>0</v>
      </c>
      <c r="AF1918" s="17">
        <f t="shared" si="6871"/>
        <v>0</v>
      </c>
      <c r="AG1918" s="17">
        <f t="shared" si="6872"/>
        <v>0</v>
      </c>
      <c r="AH1918" s="17">
        <f>AH1919</f>
        <v>0</v>
      </c>
      <c r="AI1918" s="17">
        <f>AI1919</f>
        <v>0</v>
      </c>
      <c r="AJ1918" s="17">
        <f>AJ1919</f>
        <v>0</v>
      </c>
      <c r="AK1918" s="17">
        <f>AK1919</f>
        <v>0</v>
      </c>
      <c r="AL1918" s="17">
        <f>AL1919</f>
        <v>0</v>
      </c>
      <c r="AM1918" s="17">
        <f>AM1919</f>
        <v>0</v>
      </c>
      <c r="AN1918" s="17">
        <f>AN1919</f>
        <v>0</v>
      </c>
      <c r="AO1918" s="17">
        <f>AO1919</f>
        <v>0</v>
      </c>
      <c r="AP1918" s="17">
        <f>AP1919</f>
        <v>0</v>
      </c>
      <c r="AQ1918" s="17">
        <f>AQ1919</f>
        <v>0</v>
      </c>
      <c r="AR1918" s="17">
        <f>AR1919</f>
        <v>0</v>
      </c>
      <c r="AS1918" s="17">
        <f>AS1919</f>
        <v>0</v>
      </c>
      <c r="AT1918" s="17">
        <f>AT1919</f>
        <v>0</v>
      </c>
      <c r="AU1918" s="17">
        <f>AU1919</f>
        <v>0</v>
      </c>
      <c r="AV1918" s="17">
        <f>AV1919</f>
        <v>0</v>
      </c>
      <c r="AW1918" s="17">
        <f t="shared" si="6965"/>
        <v>0</v>
      </c>
      <c r="AX1918" s="17">
        <f t="shared" si="6966"/>
        <v>0</v>
      </c>
      <c r="AY1918" s="17">
        <f t="shared" si="6967"/>
        <v>0</v>
      </c>
      <c r="AZ1918" s="17">
        <f>AZ1919</f>
        <v>0</v>
      </c>
      <c r="BA1918" s="17">
        <f t="shared" si="6968"/>
        <v>0</v>
      </c>
      <c r="BB1918" s="17">
        <f t="shared" si="6969"/>
        <v>0</v>
      </c>
      <c r="BC1918" s="17">
        <f t="shared" si="6970"/>
        <v>0</v>
      </c>
      <c r="BD1918" s="17">
        <f>BD1919</f>
        <v>0</v>
      </c>
      <c r="BE1918" s="17">
        <f>BE1919</f>
        <v>0</v>
      </c>
      <c r="BF1918" s="17">
        <f>BF1919</f>
        <v>0</v>
      </c>
      <c r="BG1918" s="17">
        <f>BG1919</f>
        <v>0</v>
      </c>
      <c r="BH1918" s="17">
        <f>BH1919</f>
        <v>0</v>
      </c>
      <c r="BI1918" s="17">
        <f>BI1919</f>
        <v>0</v>
      </c>
      <c r="BJ1918" s="17">
        <f>BJ1919</f>
        <v>0</v>
      </c>
      <c r="BK1918" s="17">
        <f>BK1919</f>
        <v>0</v>
      </c>
      <c r="BL1918" s="17">
        <f>BL1919</f>
        <v>0</v>
      </c>
      <c r="BM1918" s="17">
        <f>BM1919</f>
        <v>0</v>
      </c>
      <c r="BN1918" s="17">
        <f>BN1919</f>
        <v>0</v>
      </c>
      <c r="BO1918" s="17">
        <f t="shared" si="6922"/>
        <v>0</v>
      </c>
      <c r="BP1918" s="17">
        <f t="shared" si="6923"/>
        <v>0</v>
      </c>
      <c r="BQ1918" s="17">
        <f t="shared" si="6924"/>
        <v>0</v>
      </c>
      <c r="BR1918" s="17">
        <f>BR1919</f>
        <v>0</v>
      </c>
      <c r="BS1918" s="35">
        <v>0</v>
      </c>
      <c r="BT1918" s="35"/>
      <c r="BU1918" s="1"/>
      <c r="BV1918" s="1"/>
      <c r="BW1918" s="1"/>
      <c r="BX1918" s="1"/>
      <c r="BY1918" s="1"/>
      <c r="BZ1918" s="1"/>
      <c r="CA1918" s="1"/>
      <c r="CB1918" s="1"/>
    </row>
    <row r="1919" s="1" customFormat="1" ht="30" hidden="1">
      <c r="A1919" s="33" t="s">
        <v>590</v>
      </c>
      <c r="B1919" s="33" t="s">
        <v>103</v>
      </c>
      <c r="C1919" s="33" t="s">
        <v>72</v>
      </c>
      <c r="D1919" s="33" t="s">
        <v>712</v>
      </c>
      <c r="E1919" s="33" t="s">
        <v>92</v>
      </c>
      <c r="F1919" s="34" t="s">
        <v>93</v>
      </c>
      <c r="G1919" s="17">
        <v>190073.70000000001</v>
      </c>
      <c r="H1919" s="17">
        <v>313169.79999999999</v>
      </c>
      <c r="I1919" s="17">
        <v>0</v>
      </c>
      <c r="J1919" s="17"/>
      <c r="K1919" s="17"/>
      <c r="L1919" s="17"/>
      <c r="M1919" s="17">
        <f t="shared" si="6919"/>
        <v>190073.70000000001</v>
      </c>
      <c r="N1919" s="17">
        <f t="shared" si="6920"/>
        <v>313169.79999999999</v>
      </c>
      <c r="O1919" s="17">
        <f t="shared" si="6921"/>
        <v>0</v>
      </c>
      <c r="P1919" s="17"/>
      <c r="Q1919" s="17"/>
      <c r="R1919" s="17">
        <v>-190073.70000000001</v>
      </c>
      <c r="S1919" s="17"/>
      <c r="T1919" s="17"/>
      <c r="U1919" s="17">
        <v>-313169.79999999999</v>
      </c>
      <c r="V1919" s="17"/>
      <c r="W1919" s="17"/>
      <c r="X1919" s="17"/>
      <c r="Y1919" s="17">
        <f t="shared" si="6867"/>
        <v>0</v>
      </c>
      <c r="Z1919" s="17">
        <f t="shared" si="6868"/>
        <v>0</v>
      </c>
      <c r="AA1919" s="17">
        <f t="shared" si="6869"/>
        <v>0</v>
      </c>
      <c r="AB1919" s="17"/>
      <c r="AC1919" s="17"/>
      <c r="AD1919" s="17"/>
      <c r="AE1919" s="17">
        <f t="shared" si="6870"/>
        <v>0</v>
      </c>
      <c r="AF1919" s="17">
        <f t="shared" si="6871"/>
        <v>0</v>
      </c>
      <c r="AG1919" s="17">
        <f t="shared" si="6872"/>
        <v>0</v>
      </c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>
        <f t="shared" si="6965"/>
        <v>0</v>
      </c>
      <c r="AX1919" s="17">
        <f t="shared" si="6966"/>
        <v>0</v>
      </c>
      <c r="AY1919" s="17">
        <f t="shared" si="6967"/>
        <v>0</v>
      </c>
      <c r="AZ1919" s="17"/>
      <c r="BA1919" s="17">
        <f t="shared" si="6968"/>
        <v>0</v>
      </c>
      <c r="BB1919" s="17">
        <f t="shared" si="6969"/>
        <v>0</v>
      </c>
      <c r="BC1919" s="17">
        <f t="shared" si="6970"/>
        <v>0</v>
      </c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>
        <f t="shared" si="6922"/>
        <v>0</v>
      </c>
      <c r="BP1919" s="17">
        <f t="shared" si="6923"/>
        <v>0</v>
      </c>
      <c r="BQ1919" s="17">
        <f t="shared" si="6924"/>
        <v>0</v>
      </c>
      <c r="BR1919" s="17"/>
      <c r="BS1919" s="35">
        <v>0</v>
      </c>
      <c r="BT1919" s="35"/>
      <c r="BU1919" s="1"/>
      <c r="BV1919" s="1"/>
      <c r="BW1919" s="1"/>
      <c r="BX1919" s="1"/>
      <c r="BY1919" s="1"/>
      <c r="BZ1919" s="1"/>
      <c r="CA1919" s="1"/>
      <c r="CB1919" s="1"/>
    </row>
    <row r="1920" s="1" customFormat="1" ht="30" hidden="1">
      <c r="A1920" s="33" t="s">
        <v>590</v>
      </c>
      <c r="B1920" s="33" t="s">
        <v>103</v>
      </c>
      <c r="C1920" s="33" t="s">
        <v>72</v>
      </c>
      <c r="D1920" s="33" t="s">
        <v>714</v>
      </c>
      <c r="E1920" s="38"/>
      <c r="F1920" s="34" t="s">
        <v>715</v>
      </c>
      <c r="G1920" s="17">
        <f>G1921</f>
        <v>155415.39999999999</v>
      </c>
      <c r="H1920" s="17">
        <f>H1921</f>
        <v>0</v>
      </c>
      <c r="I1920" s="17">
        <f>I1921</f>
        <v>0</v>
      </c>
      <c r="J1920" s="17">
        <f>J1921</f>
        <v>0</v>
      </c>
      <c r="K1920" s="17">
        <f>K1921</f>
        <v>0</v>
      </c>
      <c r="L1920" s="17">
        <f>L1921</f>
        <v>0</v>
      </c>
      <c r="M1920" s="17">
        <f t="shared" si="6919"/>
        <v>155415.39999999999</v>
      </c>
      <c r="N1920" s="17">
        <f t="shared" si="6920"/>
        <v>0</v>
      </c>
      <c r="O1920" s="17">
        <f t="shared" si="6921"/>
        <v>0</v>
      </c>
      <c r="P1920" s="17">
        <f>P1921</f>
        <v>0</v>
      </c>
      <c r="Q1920" s="17">
        <f>Q1921</f>
        <v>0</v>
      </c>
      <c r="R1920" s="17">
        <f>R1921</f>
        <v>-155415.39999999999</v>
      </c>
      <c r="S1920" s="17">
        <f>S1921</f>
        <v>0</v>
      </c>
      <c r="T1920" s="17">
        <f>T1921</f>
        <v>0</v>
      </c>
      <c r="U1920" s="17">
        <f>U1921</f>
        <v>0</v>
      </c>
      <c r="V1920" s="17">
        <f>V1921</f>
        <v>0</v>
      </c>
      <c r="W1920" s="17">
        <f>W1921</f>
        <v>0</v>
      </c>
      <c r="X1920" s="17">
        <f>X1921</f>
        <v>0</v>
      </c>
      <c r="Y1920" s="17">
        <f t="shared" si="6867"/>
        <v>0</v>
      </c>
      <c r="Z1920" s="17">
        <f t="shared" si="6868"/>
        <v>0</v>
      </c>
      <c r="AA1920" s="17">
        <f t="shared" si="6869"/>
        <v>0</v>
      </c>
      <c r="AB1920" s="17">
        <f>AB1921</f>
        <v>0</v>
      </c>
      <c r="AC1920" s="17">
        <f>AC1921</f>
        <v>0</v>
      </c>
      <c r="AD1920" s="17">
        <f>AD1921</f>
        <v>0</v>
      </c>
      <c r="AE1920" s="17">
        <f t="shared" si="6870"/>
        <v>0</v>
      </c>
      <c r="AF1920" s="17">
        <f t="shared" si="6871"/>
        <v>0</v>
      </c>
      <c r="AG1920" s="17">
        <f t="shared" si="6872"/>
        <v>0</v>
      </c>
      <c r="AH1920" s="17">
        <f>AH1921</f>
        <v>0</v>
      </c>
      <c r="AI1920" s="17">
        <f>AI1921</f>
        <v>0</v>
      </c>
      <c r="AJ1920" s="17">
        <f>AJ1921</f>
        <v>0</v>
      </c>
      <c r="AK1920" s="17">
        <f>AK1921</f>
        <v>0</v>
      </c>
      <c r="AL1920" s="17">
        <f>AL1921</f>
        <v>0</v>
      </c>
      <c r="AM1920" s="17">
        <f>AM1921</f>
        <v>0</v>
      </c>
      <c r="AN1920" s="17">
        <f>AN1921</f>
        <v>0</v>
      </c>
      <c r="AO1920" s="17">
        <f>AO1921</f>
        <v>0</v>
      </c>
      <c r="AP1920" s="17">
        <f>AP1921</f>
        <v>0</v>
      </c>
      <c r="AQ1920" s="17">
        <f>AQ1921</f>
        <v>0</v>
      </c>
      <c r="AR1920" s="17">
        <f>AR1921</f>
        <v>0</v>
      </c>
      <c r="AS1920" s="17">
        <f>AS1921</f>
        <v>0</v>
      </c>
      <c r="AT1920" s="17">
        <f>AT1921</f>
        <v>0</v>
      </c>
      <c r="AU1920" s="17">
        <f>AU1921</f>
        <v>0</v>
      </c>
      <c r="AV1920" s="17">
        <f>AV1921</f>
        <v>0</v>
      </c>
      <c r="AW1920" s="17">
        <f t="shared" si="6965"/>
        <v>0</v>
      </c>
      <c r="AX1920" s="17">
        <f t="shared" si="6966"/>
        <v>0</v>
      </c>
      <c r="AY1920" s="17">
        <f t="shared" si="6967"/>
        <v>0</v>
      </c>
      <c r="AZ1920" s="17">
        <f>AZ1921</f>
        <v>0</v>
      </c>
      <c r="BA1920" s="17">
        <f t="shared" si="6968"/>
        <v>0</v>
      </c>
      <c r="BB1920" s="17">
        <f t="shared" si="6969"/>
        <v>0</v>
      </c>
      <c r="BC1920" s="17">
        <f t="shared" si="6970"/>
        <v>0</v>
      </c>
      <c r="BD1920" s="17">
        <f>BD1921</f>
        <v>0</v>
      </c>
      <c r="BE1920" s="17">
        <f>BE1921</f>
        <v>0</v>
      </c>
      <c r="BF1920" s="17">
        <f>BF1921</f>
        <v>0</v>
      </c>
      <c r="BG1920" s="17">
        <f>BG1921</f>
        <v>0</v>
      </c>
      <c r="BH1920" s="17">
        <f>BH1921</f>
        <v>0</v>
      </c>
      <c r="BI1920" s="17">
        <f>BI1921</f>
        <v>0</v>
      </c>
      <c r="BJ1920" s="17">
        <f>BJ1921</f>
        <v>0</v>
      </c>
      <c r="BK1920" s="17">
        <f>BK1921</f>
        <v>0</v>
      </c>
      <c r="BL1920" s="17">
        <f>BL1921</f>
        <v>0</v>
      </c>
      <c r="BM1920" s="17">
        <f>BM1921</f>
        <v>0</v>
      </c>
      <c r="BN1920" s="17">
        <f>BN1921</f>
        <v>0</v>
      </c>
      <c r="BO1920" s="17">
        <f t="shared" si="6922"/>
        <v>0</v>
      </c>
      <c r="BP1920" s="17">
        <f t="shared" si="6923"/>
        <v>0</v>
      </c>
      <c r="BQ1920" s="17">
        <f t="shared" si="6924"/>
        <v>0</v>
      </c>
      <c r="BR1920" s="17">
        <f>BR1921</f>
        <v>0</v>
      </c>
      <c r="BS1920" s="35">
        <v>0</v>
      </c>
      <c r="BT1920" s="35"/>
      <c r="BU1920" s="1"/>
      <c r="BV1920" s="1"/>
      <c r="BW1920" s="1"/>
      <c r="BX1920" s="1"/>
      <c r="BY1920" s="1"/>
      <c r="BZ1920" s="1"/>
      <c r="CA1920" s="1"/>
      <c r="CB1920" s="1"/>
    </row>
    <row r="1921" s="1" customFormat="1" ht="30" hidden="1">
      <c r="A1921" s="33" t="s">
        <v>590</v>
      </c>
      <c r="B1921" s="33" t="s">
        <v>103</v>
      </c>
      <c r="C1921" s="33" t="s">
        <v>72</v>
      </c>
      <c r="D1921" s="33" t="s">
        <v>714</v>
      </c>
      <c r="E1921" s="33" t="s">
        <v>92</v>
      </c>
      <c r="F1921" s="34" t="s">
        <v>93</v>
      </c>
      <c r="G1921" s="17">
        <v>155415.39999999999</v>
      </c>
      <c r="H1921" s="17">
        <v>0</v>
      </c>
      <c r="I1921" s="17">
        <v>0</v>
      </c>
      <c r="J1921" s="17"/>
      <c r="K1921" s="17"/>
      <c r="L1921" s="17"/>
      <c r="M1921" s="17">
        <f t="shared" si="6919"/>
        <v>155415.39999999999</v>
      </c>
      <c r="N1921" s="17">
        <f t="shared" si="6920"/>
        <v>0</v>
      </c>
      <c r="O1921" s="17">
        <f t="shared" si="6921"/>
        <v>0</v>
      </c>
      <c r="P1921" s="17"/>
      <c r="Q1921" s="17"/>
      <c r="R1921" s="17">
        <v>-155415.39999999999</v>
      </c>
      <c r="S1921" s="17"/>
      <c r="T1921" s="17"/>
      <c r="U1921" s="17"/>
      <c r="V1921" s="17"/>
      <c r="W1921" s="17"/>
      <c r="X1921" s="17"/>
      <c r="Y1921" s="17">
        <f t="shared" si="6867"/>
        <v>0</v>
      </c>
      <c r="Z1921" s="17">
        <f t="shared" si="6868"/>
        <v>0</v>
      </c>
      <c r="AA1921" s="17">
        <f t="shared" si="6869"/>
        <v>0</v>
      </c>
      <c r="AB1921" s="17"/>
      <c r="AC1921" s="17"/>
      <c r="AD1921" s="17"/>
      <c r="AE1921" s="17">
        <f t="shared" si="6870"/>
        <v>0</v>
      </c>
      <c r="AF1921" s="17">
        <f t="shared" si="6871"/>
        <v>0</v>
      </c>
      <c r="AG1921" s="17">
        <f t="shared" si="6872"/>
        <v>0</v>
      </c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>
        <f t="shared" si="6965"/>
        <v>0</v>
      </c>
      <c r="AX1921" s="17">
        <f t="shared" si="6966"/>
        <v>0</v>
      </c>
      <c r="AY1921" s="17">
        <f t="shared" si="6967"/>
        <v>0</v>
      </c>
      <c r="AZ1921" s="17"/>
      <c r="BA1921" s="17">
        <f t="shared" si="6968"/>
        <v>0</v>
      </c>
      <c r="BB1921" s="17">
        <f t="shared" si="6969"/>
        <v>0</v>
      </c>
      <c r="BC1921" s="17">
        <f t="shared" si="6970"/>
        <v>0</v>
      </c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>
        <f t="shared" si="6922"/>
        <v>0</v>
      </c>
      <c r="BP1921" s="17">
        <f t="shared" si="6923"/>
        <v>0</v>
      </c>
      <c r="BQ1921" s="17">
        <f t="shared" si="6924"/>
        <v>0</v>
      </c>
      <c r="BR1921" s="17"/>
      <c r="BS1921" s="35">
        <v>0</v>
      </c>
      <c r="BT1921" s="35"/>
      <c r="BU1921" s="1"/>
      <c r="BV1921" s="1"/>
      <c r="BW1921" s="1"/>
      <c r="BX1921" s="1"/>
      <c r="BY1921" s="1"/>
      <c r="BZ1921" s="1"/>
      <c r="CA1921" s="1"/>
      <c r="CB1921" s="1"/>
    </row>
    <row r="1922" s="1" customFormat="1" ht="30">
      <c r="A1922" s="33" t="s">
        <v>590</v>
      </c>
      <c r="B1922" s="33" t="s">
        <v>103</v>
      </c>
      <c r="C1922" s="33" t="s">
        <v>72</v>
      </c>
      <c r="D1922" s="33" t="s">
        <v>716</v>
      </c>
      <c r="E1922" s="33"/>
      <c r="F1922" s="34" t="s">
        <v>717</v>
      </c>
      <c r="G1922" s="17"/>
      <c r="H1922" s="17"/>
      <c r="I1922" s="17"/>
      <c r="J1922" s="17"/>
      <c r="K1922" s="17"/>
      <c r="L1922" s="17"/>
      <c r="M1922" s="17"/>
      <c r="N1922" s="17"/>
      <c r="O1922" s="17"/>
      <c r="P1922" s="17">
        <f>P1923</f>
        <v>0</v>
      </c>
      <c r="Q1922" s="17">
        <f>Q1923</f>
        <v>0</v>
      </c>
      <c r="R1922" s="17">
        <f>R1923</f>
        <v>0</v>
      </c>
      <c r="S1922" s="17">
        <f>S1923</f>
        <v>63108.294419999998</v>
      </c>
      <c r="T1922" s="17">
        <f>T1923</f>
        <v>0</v>
      </c>
      <c r="U1922" s="17">
        <f>U1923</f>
        <v>0</v>
      </c>
      <c r="V1922" s="17">
        <f>V1923</f>
        <v>0</v>
      </c>
      <c r="W1922" s="17">
        <f>W1923</f>
        <v>0</v>
      </c>
      <c r="X1922" s="17">
        <f>X1923</f>
        <v>0</v>
      </c>
      <c r="Y1922" s="17">
        <f t="shared" si="6867"/>
        <v>63108.294419999998</v>
      </c>
      <c r="Z1922" s="17">
        <f t="shared" si="6868"/>
        <v>0</v>
      </c>
      <c r="AA1922" s="17">
        <f t="shared" si="6869"/>
        <v>0</v>
      </c>
      <c r="AB1922" s="17">
        <f>AB1923</f>
        <v>0</v>
      </c>
      <c r="AC1922" s="17">
        <f>AC1923</f>
        <v>0</v>
      </c>
      <c r="AD1922" s="17">
        <f>AD1923</f>
        <v>0</v>
      </c>
      <c r="AE1922" s="17">
        <f t="shared" si="6870"/>
        <v>63108.294419999998</v>
      </c>
      <c r="AF1922" s="17">
        <f t="shared" si="6871"/>
        <v>0</v>
      </c>
      <c r="AG1922" s="17">
        <f t="shared" si="6872"/>
        <v>0</v>
      </c>
      <c r="AH1922" s="17">
        <f>AH1923</f>
        <v>0</v>
      </c>
      <c r="AI1922" s="17">
        <f>AI1923</f>
        <v>0</v>
      </c>
      <c r="AJ1922" s="17">
        <f>AJ1923</f>
        <v>0</v>
      </c>
      <c r="AK1922" s="17">
        <f>AK1923</f>
        <v>0</v>
      </c>
      <c r="AL1922" s="17">
        <f>AL1923</f>
        <v>0</v>
      </c>
      <c r="AM1922" s="17">
        <f>AM1923</f>
        <v>0</v>
      </c>
      <c r="AN1922" s="17">
        <f>AN1923</f>
        <v>0</v>
      </c>
      <c r="AO1922" s="17">
        <f>AO1923</f>
        <v>0</v>
      </c>
      <c r="AP1922" s="17">
        <f>AP1923</f>
        <v>0</v>
      </c>
      <c r="AQ1922" s="17">
        <f>AQ1923</f>
        <v>0</v>
      </c>
      <c r="AR1922" s="17">
        <f>AR1923</f>
        <v>0</v>
      </c>
      <c r="AS1922" s="17">
        <f>AS1923</f>
        <v>0</v>
      </c>
      <c r="AT1922" s="17">
        <f>AT1923</f>
        <v>0</v>
      </c>
      <c r="AU1922" s="17">
        <f>AU1923</f>
        <v>0</v>
      </c>
      <c r="AV1922" s="17">
        <f>AV1923</f>
        <v>0</v>
      </c>
      <c r="AW1922" s="17">
        <f t="shared" si="6965"/>
        <v>63108.294419999998</v>
      </c>
      <c r="AX1922" s="17">
        <f t="shared" si="6966"/>
        <v>0</v>
      </c>
      <c r="AY1922" s="17">
        <f t="shared" si="6967"/>
        <v>0</v>
      </c>
      <c r="AZ1922" s="17">
        <f>AZ1923</f>
        <v>0</v>
      </c>
      <c r="BA1922" s="17">
        <f t="shared" si="6968"/>
        <v>63108.294419999998</v>
      </c>
      <c r="BB1922" s="17">
        <f t="shared" si="6969"/>
        <v>0</v>
      </c>
      <c r="BC1922" s="17">
        <f t="shared" si="6970"/>
        <v>0</v>
      </c>
      <c r="BD1922" s="17">
        <f>BD1923</f>
        <v>0</v>
      </c>
      <c r="BE1922" s="17">
        <f>BE1923</f>
        <v>0</v>
      </c>
      <c r="BF1922" s="17">
        <f>BF1923</f>
        <v>-54951.621249999997</v>
      </c>
      <c r="BG1922" s="17">
        <f>BG1923</f>
        <v>0</v>
      </c>
      <c r="BH1922" s="17">
        <f>BH1923</f>
        <v>0</v>
      </c>
      <c r="BI1922" s="17">
        <f>BI1923</f>
        <v>0</v>
      </c>
      <c r="BJ1922" s="17">
        <f>BJ1923</f>
        <v>54951.621249999997</v>
      </c>
      <c r="BK1922" s="17">
        <f>BK1923</f>
        <v>0</v>
      </c>
      <c r="BL1922" s="17">
        <f>BL1923</f>
        <v>0</v>
      </c>
      <c r="BM1922" s="17">
        <f>BM1923</f>
        <v>0</v>
      </c>
      <c r="BN1922" s="17">
        <f>BN1923</f>
        <v>0</v>
      </c>
      <c r="BO1922" s="17">
        <f t="shared" si="6922"/>
        <v>8156.6731700000018</v>
      </c>
      <c r="BP1922" s="17">
        <f t="shared" si="6923"/>
        <v>54951.621249999997</v>
      </c>
      <c r="BQ1922" s="17">
        <f t="shared" si="6924"/>
        <v>0</v>
      </c>
      <c r="BR1922" s="17">
        <f>BR1923</f>
        <v>0</v>
      </c>
      <c r="BS1922" s="35"/>
      <c r="BT1922" s="35"/>
      <c r="BU1922" s="1"/>
      <c r="BV1922" s="1"/>
      <c r="BW1922" s="1"/>
      <c r="BX1922" s="1"/>
      <c r="BY1922" s="1"/>
      <c r="BZ1922" s="1"/>
      <c r="CA1922" s="1"/>
      <c r="CB1922" s="1"/>
    </row>
    <row r="1923" s="1" customFormat="1" ht="30">
      <c r="A1923" s="33" t="s">
        <v>590</v>
      </c>
      <c r="B1923" s="33" t="s">
        <v>103</v>
      </c>
      <c r="C1923" s="33" t="s">
        <v>72</v>
      </c>
      <c r="D1923" s="33" t="s">
        <v>716</v>
      </c>
      <c r="E1923" s="33" t="s">
        <v>92</v>
      </c>
      <c r="F1923" s="34" t="s">
        <v>93</v>
      </c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>
        <v>63108.294419999998</v>
      </c>
      <c r="T1923" s="17"/>
      <c r="U1923" s="17"/>
      <c r="V1923" s="17"/>
      <c r="W1923" s="17"/>
      <c r="X1923" s="17"/>
      <c r="Y1923" s="17">
        <f t="shared" si="6867"/>
        <v>63108.294419999998</v>
      </c>
      <c r="Z1923" s="17">
        <f t="shared" si="6868"/>
        <v>0</v>
      </c>
      <c r="AA1923" s="17">
        <f t="shared" si="6869"/>
        <v>0</v>
      </c>
      <c r="AB1923" s="17"/>
      <c r="AC1923" s="17"/>
      <c r="AD1923" s="17"/>
      <c r="AE1923" s="17">
        <f t="shared" si="6870"/>
        <v>63108.294419999998</v>
      </c>
      <c r="AF1923" s="17">
        <f t="shared" si="6871"/>
        <v>0</v>
      </c>
      <c r="AG1923" s="17">
        <f t="shared" si="6872"/>
        <v>0</v>
      </c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>
        <f t="shared" si="6965"/>
        <v>63108.294419999998</v>
      </c>
      <c r="AX1923" s="17">
        <f t="shared" si="6966"/>
        <v>0</v>
      </c>
      <c r="AY1923" s="17">
        <f t="shared" si="6967"/>
        <v>0</v>
      </c>
      <c r="AZ1923" s="17"/>
      <c r="BA1923" s="17">
        <f t="shared" si="6968"/>
        <v>63108.294419999998</v>
      </c>
      <c r="BB1923" s="17">
        <f t="shared" si="6969"/>
        <v>0</v>
      </c>
      <c r="BC1923" s="17">
        <f t="shared" si="6970"/>
        <v>0</v>
      </c>
      <c r="BD1923" s="17"/>
      <c r="BE1923" s="17"/>
      <c r="BF1923" s="17">
        <v>-54951.621249999997</v>
      </c>
      <c r="BG1923" s="17"/>
      <c r="BH1923" s="17"/>
      <c r="BI1923" s="17"/>
      <c r="BJ1923" s="17">
        <v>54951.621249999997</v>
      </c>
      <c r="BK1923" s="17"/>
      <c r="BL1923" s="17"/>
      <c r="BM1923" s="17"/>
      <c r="BN1923" s="17"/>
      <c r="BO1923" s="17">
        <f t="shared" si="6922"/>
        <v>8156.6731700000018</v>
      </c>
      <c r="BP1923" s="17">
        <f t="shared" si="6923"/>
        <v>54951.621249999997</v>
      </c>
      <c r="BQ1923" s="17">
        <f t="shared" si="6924"/>
        <v>0</v>
      </c>
      <c r="BR1923" s="17"/>
      <c r="BS1923" s="35"/>
      <c r="BT1923" s="35"/>
      <c r="BU1923" s="1"/>
      <c r="BV1923" s="1"/>
      <c r="BW1923" s="1"/>
      <c r="BX1923" s="1"/>
      <c r="BY1923" s="1"/>
      <c r="BZ1923" s="1"/>
      <c r="CA1923" s="1"/>
      <c r="CB1923" s="1"/>
    </row>
    <row r="1924" s="23" customFormat="1" ht="30">
      <c r="A1924" s="24" t="s">
        <v>718</v>
      </c>
      <c r="B1924" s="24"/>
      <c r="C1924" s="24"/>
      <c r="D1924" s="24"/>
      <c r="E1924" s="24"/>
      <c r="F1924" s="25" t="s">
        <v>719</v>
      </c>
      <c r="G1924" s="26">
        <f>G1936+G2032+G1925+G2106</f>
        <v>10046787.199999999</v>
      </c>
      <c r="H1924" s="26">
        <f>H1936+H2032+H1925+H2106</f>
        <v>8773127.7000000011</v>
      </c>
      <c r="I1924" s="26">
        <f>I1936+I2032+I1925+I2106</f>
        <v>8694683.0999999996</v>
      </c>
      <c r="J1924" s="26">
        <f>J1936+J2032+J1925+J2106</f>
        <v>17919.799999999999</v>
      </c>
      <c r="K1924" s="26">
        <f>K1936+K2032+K1925+K2106</f>
        <v>97713.599999999991</v>
      </c>
      <c r="L1924" s="26">
        <f>L1936+L2032+L1925+L2106</f>
        <v>-1279.4000000000001</v>
      </c>
      <c r="M1924" s="26">
        <f t="shared" si="6919"/>
        <v>10064707</v>
      </c>
      <c r="N1924" s="26">
        <f t="shared" si="6920"/>
        <v>8870841.3000000007</v>
      </c>
      <c r="O1924" s="26">
        <f t="shared" si="6921"/>
        <v>8693403.6999999993</v>
      </c>
      <c r="P1924" s="26">
        <f>P1936+P2032+P1925+P2106</f>
        <v>45444.400000000001</v>
      </c>
      <c r="Q1924" s="26">
        <f>Q1936+Q2032+Q1925+Q2106</f>
        <v>0</v>
      </c>
      <c r="R1924" s="26">
        <f>R1936+R2032+R1925+R2106</f>
        <v>0</v>
      </c>
      <c r="S1924" s="26">
        <f>S1936+S2032+S1925+S2106</f>
        <v>776643.83463000017</v>
      </c>
      <c r="T1924" s="26">
        <f>T1936+T2032+T1925+T2106</f>
        <v>167245.70499999999</v>
      </c>
      <c r="U1924" s="26">
        <f>U1936+U2032+U1925+U2106</f>
        <v>4995.5690000000004</v>
      </c>
      <c r="V1924" s="26">
        <f>V1936+V2032+V1925+V2106</f>
        <v>114172.77900000001</v>
      </c>
      <c r="W1924" s="26">
        <f>W1936+W2032+W1925+W2106</f>
        <v>0</v>
      </c>
      <c r="X1924" s="26">
        <f>X1936+X2032+X1925+X2106</f>
        <v>0</v>
      </c>
      <c r="Y1924" s="26">
        <f t="shared" si="6867"/>
        <v>10886795.23463</v>
      </c>
      <c r="Z1924" s="26">
        <f t="shared" si="6868"/>
        <v>9043082.574000001</v>
      </c>
      <c r="AA1924" s="26">
        <f t="shared" si="6869"/>
        <v>8807576.4789999984</v>
      </c>
      <c r="AB1924" s="26">
        <f>AB1936+AB2032+AB1925+AB2106</f>
        <v>-698.17355999999631</v>
      </c>
      <c r="AC1924" s="26">
        <f>AC1936+AC2032+AC1925+AC2106</f>
        <v>-5553.0900000000001</v>
      </c>
      <c r="AD1924" s="26">
        <f>AD1936+AD2032+AD1925+AD2106</f>
        <v>0</v>
      </c>
      <c r="AE1924" s="26">
        <f t="shared" si="6870"/>
        <v>10886097.061070001</v>
      </c>
      <c r="AF1924" s="26">
        <f t="shared" si="6871"/>
        <v>9037529.4840000011</v>
      </c>
      <c r="AG1924" s="26">
        <f t="shared" si="6872"/>
        <v>8807576.4789999984</v>
      </c>
      <c r="AH1924" s="26">
        <f>AH1936+AH2032+AH1925+AH2106</f>
        <v>0</v>
      </c>
      <c r="AI1924" s="26">
        <f>AI1936+AI2032+AI1925+AI2106</f>
        <v>0</v>
      </c>
      <c r="AJ1924" s="26">
        <f>AJ1936+AJ2032+AJ1925+AJ2106</f>
        <v>-403324.70400000003</v>
      </c>
      <c r="AK1924" s="26">
        <f>AK1936+AK2032+AK1925+AK2106</f>
        <v>0</v>
      </c>
      <c r="AL1924" s="26">
        <f>AL1936+AL2032+AL1925+AL2106</f>
        <v>0</v>
      </c>
      <c r="AM1924" s="26">
        <f>AM1936+AM2032+AM1925+AM2106</f>
        <v>732317.70499999996</v>
      </c>
      <c r="AN1924" s="26">
        <f>AN1936+AN2032+AN1925+AN2106</f>
        <v>0</v>
      </c>
      <c r="AO1924" s="26">
        <f>AO1936+AO2032+AO1925+AO2106</f>
        <v>287664.27600000001</v>
      </c>
      <c r="AP1924" s="26">
        <f>AP1936+AP2032+AP1925+AP2106</f>
        <v>0</v>
      </c>
      <c r="AQ1924" s="26">
        <f>AQ1936+AQ2032+AQ1925+AQ2106</f>
        <v>0</v>
      </c>
      <c r="AR1924" s="26">
        <f>AR1936+AR2032+AR1925+AR2106</f>
        <v>91187.880000000005</v>
      </c>
      <c r="AS1924" s="26">
        <f>AS1936+AS2032+AS1925+AS2106</f>
        <v>0</v>
      </c>
      <c r="AT1924" s="26">
        <f>AT1936+AT2032+AT1925+AT2106</f>
        <v>4960</v>
      </c>
      <c r="AU1924" s="26">
        <f>AU1936+AU2032+AU1925+AU2106</f>
        <v>0</v>
      </c>
      <c r="AV1924" s="26">
        <f>AV1936+AV2032+AV1925+AV2106</f>
        <v>0</v>
      </c>
      <c r="AW1924" s="26">
        <f t="shared" si="6965"/>
        <v>10482772.357070001</v>
      </c>
      <c r="AX1924" s="26">
        <f t="shared" si="6966"/>
        <v>10057511.465000002</v>
      </c>
      <c r="AY1924" s="26">
        <f t="shared" si="6967"/>
        <v>8903724.3589999992</v>
      </c>
      <c r="AZ1924" s="26">
        <f>AZ1936+AZ2032+AZ1925+AZ2106</f>
        <v>0</v>
      </c>
      <c r="BA1924" s="26">
        <f t="shared" si="6968"/>
        <v>10482772.357070001</v>
      </c>
      <c r="BB1924" s="26">
        <f t="shared" si="6969"/>
        <v>10057511.465000002</v>
      </c>
      <c r="BC1924" s="26">
        <f t="shared" si="6970"/>
        <v>8903724.3589999992</v>
      </c>
      <c r="BD1924" s="26">
        <f>BD1936+BD2032+BD1925+BD2106</f>
        <v>186504.193</v>
      </c>
      <c r="BE1924" s="26">
        <f>BE1936+BE2032+BE1925+BE2106</f>
        <v>0</v>
      </c>
      <c r="BF1924" s="26">
        <f>BF1936+BF2032+BF1925+BF2106</f>
        <v>289692.98299999995</v>
      </c>
      <c r="BG1924" s="26">
        <f>BG1936+BG2032+BG1925+BG2106</f>
        <v>0</v>
      </c>
      <c r="BH1924" s="26">
        <f>BH1936+BH2032+BH1925+BH2106</f>
        <v>5183.8370000000004</v>
      </c>
      <c r="BI1924" s="26">
        <f>BI1936+BI2032+BI1925+BI2106</f>
        <v>0</v>
      </c>
      <c r="BJ1924" s="26">
        <f>BJ1936+BJ2032+BJ1925+BJ2106</f>
        <v>10292.706999999966</v>
      </c>
      <c r="BK1924" s="26">
        <f>BK1936+BK2032+BK1925+BK2106</f>
        <v>0</v>
      </c>
      <c r="BL1924" s="26">
        <f>BL1936+BL2032+BL1925+BL2106</f>
        <v>1138.0740000000001</v>
      </c>
      <c r="BM1924" s="26">
        <f>BM1936+BM2032+BM1925+BM2106</f>
        <v>0</v>
      </c>
      <c r="BN1924" s="26">
        <f>BN1936+BN2032+BN1925+BN2106</f>
        <v>540812.46900000004</v>
      </c>
      <c r="BO1924" s="26">
        <f t="shared" si="6922"/>
        <v>10958969.53307</v>
      </c>
      <c r="BP1924" s="26">
        <f t="shared" si="6923"/>
        <v>10072988.009000001</v>
      </c>
      <c r="BQ1924" s="26">
        <f t="shared" si="6924"/>
        <v>9445674.9019999988</v>
      </c>
      <c r="BR1924" s="26">
        <f>BR1936+BR2032+BR1925+BR2106</f>
        <v>0</v>
      </c>
      <c r="BS1924" s="27"/>
      <c r="BT1924" s="27"/>
      <c r="BU1924" s="23"/>
      <c r="BV1924" s="23"/>
      <c r="BW1924" s="23"/>
      <c r="BX1924" s="23"/>
      <c r="BY1924" s="23"/>
      <c r="BZ1924" s="23"/>
      <c r="CA1924" s="23"/>
      <c r="CB1924" s="23"/>
    </row>
    <row r="1925" s="23" customFormat="1" ht="30">
      <c r="A1925" s="24" t="s">
        <v>718</v>
      </c>
      <c r="B1925" s="24" t="s">
        <v>72</v>
      </c>
      <c r="C1925" s="24"/>
      <c r="D1925" s="24"/>
      <c r="E1925" s="24"/>
      <c r="F1925" s="25" t="s">
        <v>160</v>
      </c>
      <c r="G1925" s="26">
        <f t="shared" ref="G1925:G1927" si="6975">G1926</f>
        <v>9769</v>
      </c>
      <c r="H1925" s="26">
        <f t="shared" ref="H1925:H1927" si="6976">H1926</f>
        <v>9769</v>
      </c>
      <c r="I1925" s="26">
        <f t="shared" ref="I1925:I1927" si="6977">I1926</f>
        <v>9769</v>
      </c>
      <c r="J1925" s="26">
        <f t="shared" ref="J1925:J1927" si="6978">J1926</f>
        <v>0</v>
      </c>
      <c r="K1925" s="26">
        <f t="shared" ref="K1925:K1927" si="6979">K1926</f>
        <v>0</v>
      </c>
      <c r="L1925" s="26">
        <f t="shared" ref="L1925:L1927" si="6980">L1926</f>
        <v>0</v>
      </c>
      <c r="M1925" s="26">
        <f t="shared" si="6919"/>
        <v>9769</v>
      </c>
      <c r="N1925" s="26">
        <f t="shared" si="6920"/>
        <v>9769</v>
      </c>
      <c r="O1925" s="26">
        <f t="shared" si="6921"/>
        <v>9769</v>
      </c>
      <c r="P1925" s="26">
        <f t="shared" ref="P1925:P1927" si="6981">P1926</f>
        <v>0</v>
      </c>
      <c r="Q1925" s="26">
        <f t="shared" ref="Q1925:Q1927" si="6982">Q1926</f>
        <v>0</v>
      </c>
      <c r="R1925" s="26">
        <f t="shared" ref="R1925:R1927" si="6983">R1926</f>
        <v>0</v>
      </c>
      <c r="S1925" s="26">
        <f t="shared" ref="S1925:S1927" si="6984">S1926</f>
        <v>0</v>
      </c>
      <c r="T1925" s="26">
        <f t="shared" ref="T1925:T1927" si="6985">T1926</f>
        <v>0</v>
      </c>
      <c r="U1925" s="26">
        <f t="shared" ref="U1925:U1927" si="6986">U1926</f>
        <v>0</v>
      </c>
      <c r="V1925" s="26">
        <f t="shared" ref="V1925:V1927" si="6987">V1926</f>
        <v>0</v>
      </c>
      <c r="W1925" s="26">
        <f t="shared" ref="W1925:W1927" si="6988">W1926</f>
        <v>0</v>
      </c>
      <c r="X1925" s="26">
        <f t="shared" ref="X1925:X1927" si="6989">X1926</f>
        <v>0</v>
      </c>
      <c r="Y1925" s="26">
        <f t="shared" si="6867"/>
        <v>9769</v>
      </c>
      <c r="Z1925" s="26">
        <f t="shared" si="6868"/>
        <v>9769</v>
      </c>
      <c r="AA1925" s="26">
        <f t="shared" si="6869"/>
        <v>9769</v>
      </c>
      <c r="AB1925" s="26">
        <f t="shared" ref="AB1925:AB1927" si="6990">AB1926</f>
        <v>0</v>
      </c>
      <c r="AC1925" s="26">
        <f t="shared" ref="AC1925:AC1927" si="6991">AC1926</f>
        <v>0</v>
      </c>
      <c r="AD1925" s="26">
        <f t="shared" ref="AD1925:AD1927" si="6992">AD1926</f>
        <v>0</v>
      </c>
      <c r="AE1925" s="26">
        <f t="shared" si="6870"/>
        <v>9769</v>
      </c>
      <c r="AF1925" s="26">
        <f t="shared" si="6871"/>
        <v>9769</v>
      </c>
      <c r="AG1925" s="26">
        <f t="shared" si="6872"/>
        <v>9769</v>
      </c>
      <c r="AH1925" s="26">
        <f t="shared" ref="AH1925:AH1927" si="6993">AH1926</f>
        <v>0</v>
      </c>
      <c r="AI1925" s="26">
        <f t="shared" ref="AI1925:AI1927" si="6994">AI1926</f>
        <v>0</v>
      </c>
      <c r="AJ1925" s="26">
        <f t="shared" ref="AJ1925:AJ1927" si="6995">AJ1926</f>
        <v>0</v>
      </c>
      <c r="AK1925" s="26">
        <f t="shared" ref="AK1925:AK1927" si="6996">AK1926</f>
        <v>0</v>
      </c>
      <c r="AL1925" s="26">
        <f t="shared" ref="AL1925:AL1927" si="6997">AL1926</f>
        <v>0</v>
      </c>
      <c r="AM1925" s="26">
        <f t="shared" ref="AM1925:AM1927" si="6998">AM1926</f>
        <v>0</v>
      </c>
      <c r="AN1925" s="26">
        <f t="shared" ref="AN1925:AN1927" si="6999">AN1926</f>
        <v>0</v>
      </c>
      <c r="AO1925" s="26">
        <f t="shared" ref="AO1925:AO1927" si="7000">AO1926</f>
        <v>0</v>
      </c>
      <c r="AP1925" s="26">
        <f t="shared" ref="AP1925:AP1927" si="7001">AP1926</f>
        <v>0</v>
      </c>
      <c r="AQ1925" s="26">
        <f t="shared" ref="AQ1925:AQ1927" si="7002">AQ1926</f>
        <v>0</v>
      </c>
      <c r="AR1925" s="26">
        <f t="shared" ref="AR1925:AR1927" si="7003">AR1926</f>
        <v>0</v>
      </c>
      <c r="AS1925" s="26">
        <f t="shared" ref="AS1925:AS1927" si="7004">AS1926</f>
        <v>0</v>
      </c>
      <c r="AT1925" s="26">
        <f t="shared" ref="AT1925:AT1927" si="7005">AT1926</f>
        <v>0</v>
      </c>
      <c r="AU1925" s="26">
        <f t="shared" ref="AU1925:AU1927" si="7006">AU1926</f>
        <v>0</v>
      </c>
      <c r="AV1925" s="26">
        <f t="shared" ref="AV1925:AV1927" si="7007">AV1926</f>
        <v>0</v>
      </c>
      <c r="AW1925" s="26">
        <f t="shared" si="6965"/>
        <v>9769</v>
      </c>
      <c r="AX1925" s="26">
        <f t="shared" si="6966"/>
        <v>9769</v>
      </c>
      <c r="AY1925" s="26">
        <f t="shared" si="6967"/>
        <v>9769</v>
      </c>
      <c r="AZ1925" s="26">
        <f t="shared" ref="AZ1925:AZ1927" si="7008">AZ1926</f>
        <v>0</v>
      </c>
      <c r="BA1925" s="26">
        <f t="shared" si="6968"/>
        <v>9769</v>
      </c>
      <c r="BB1925" s="26">
        <f t="shared" si="6969"/>
        <v>9769</v>
      </c>
      <c r="BC1925" s="26">
        <f t="shared" si="6970"/>
        <v>9769</v>
      </c>
      <c r="BD1925" s="26">
        <f t="shared" ref="BD1925:BD1927" si="7009">BD1926</f>
        <v>0</v>
      </c>
      <c r="BE1925" s="26">
        <f t="shared" ref="BE1925:BE1927" si="7010">BE1926</f>
        <v>0</v>
      </c>
      <c r="BF1925" s="26">
        <f t="shared" ref="BF1925:BF1927" si="7011">BF1926</f>
        <v>7705.5</v>
      </c>
      <c r="BG1925" s="26">
        <f t="shared" ref="BG1925:BG1927" si="7012">BG1926</f>
        <v>0</v>
      </c>
      <c r="BH1925" s="26">
        <f t="shared" ref="BH1925:BH1927" si="7013">BH1926</f>
        <v>0</v>
      </c>
      <c r="BI1925" s="26">
        <f t="shared" ref="BI1925:BI1927" si="7014">BI1926</f>
        <v>0</v>
      </c>
      <c r="BJ1925" s="26">
        <f t="shared" ref="BJ1925:BJ1927" si="7015">BJ1926</f>
        <v>7705.5</v>
      </c>
      <c r="BK1925" s="26">
        <f t="shared" ref="BK1925:BK1927" si="7016">BK1926</f>
        <v>0</v>
      </c>
      <c r="BL1925" s="26">
        <f t="shared" ref="BL1925:BL1927" si="7017">BL1926</f>
        <v>0</v>
      </c>
      <c r="BM1925" s="26">
        <f t="shared" ref="BM1925:BM1927" si="7018">BM1926</f>
        <v>0</v>
      </c>
      <c r="BN1925" s="26">
        <f t="shared" ref="BN1925:BN1927" si="7019">BN1926</f>
        <v>7705.5</v>
      </c>
      <c r="BO1925" s="26">
        <f t="shared" si="6922"/>
        <v>17474.5</v>
      </c>
      <c r="BP1925" s="26">
        <f t="shared" si="6923"/>
        <v>17474.5</v>
      </c>
      <c r="BQ1925" s="26">
        <f t="shared" si="6924"/>
        <v>17474.5</v>
      </c>
      <c r="BR1925" s="26">
        <f t="shared" ref="BR1925:BR1927" si="7020">BR1926</f>
        <v>0</v>
      </c>
      <c r="BS1925" s="27"/>
      <c r="BT1925" s="27"/>
      <c r="BU1925" s="23"/>
      <c r="BV1925" s="23"/>
      <c r="BW1925" s="23"/>
      <c r="BX1925" s="23"/>
      <c r="BY1925" s="23"/>
      <c r="BZ1925" s="23"/>
      <c r="CA1925" s="23"/>
      <c r="CB1925" s="23"/>
    </row>
    <row r="1926" s="28" customFormat="1" ht="30">
      <c r="A1926" s="29" t="s">
        <v>718</v>
      </c>
      <c r="B1926" s="29" t="s">
        <v>72</v>
      </c>
      <c r="C1926" s="29" t="s">
        <v>161</v>
      </c>
      <c r="D1926" s="29"/>
      <c r="E1926" s="37"/>
      <c r="F1926" s="30" t="s">
        <v>162</v>
      </c>
      <c r="G1926" s="31">
        <f t="shared" si="6975"/>
        <v>9769</v>
      </c>
      <c r="H1926" s="31">
        <f t="shared" si="6976"/>
        <v>9769</v>
      </c>
      <c r="I1926" s="31">
        <f t="shared" si="6977"/>
        <v>9769</v>
      </c>
      <c r="J1926" s="31">
        <f t="shared" si="6978"/>
        <v>0</v>
      </c>
      <c r="K1926" s="31">
        <f t="shared" si="6979"/>
        <v>0</v>
      </c>
      <c r="L1926" s="31">
        <f t="shared" si="6980"/>
        <v>0</v>
      </c>
      <c r="M1926" s="31">
        <f t="shared" si="6919"/>
        <v>9769</v>
      </c>
      <c r="N1926" s="31">
        <f t="shared" si="6920"/>
        <v>9769</v>
      </c>
      <c r="O1926" s="31">
        <f t="shared" si="6921"/>
        <v>9769</v>
      </c>
      <c r="P1926" s="31">
        <f t="shared" si="6981"/>
        <v>0</v>
      </c>
      <c r="Q1926" s="31">
        <f t="shared" si="6982"/>
        <v>0</v>
      </c>
      <c r="R1926" s="31">
        <f t="shared" si="6983"/>
        <v>0</v>
      </c>
      <c r="S1926" s="31">
        <f t="shared" si="6984"/>
        <v>0</v>
      </c>
      <c r="T1926" s="31">
        <f t="shared" si="6985"/>
        <v>0</v>
      </c>
      <c r="U1926" s="31">
        <f t="shared" si="6986"/>
        <v>0</v>
      </c>
      <c r="V1926" s="31">
        <f t="shared" si="6987"/>
        <v>0</v>
      </c>
      <c r="W1926" s="31">
        <f t="shared" si="6988"/>
        <v>0</v>
      </c>
      <c r="X1926" s="31">
        <f t="shared" si="6989"/>
        <v>0</v>
      </c>
      <c r="Y1926" s="31">
        <f t="shared" ref="Y1926:Y1989" si="7021">M1926+P1926+Q1926+R1926+S1926</f>
        <v>9769</v>
      </c>
      <c r="Z1926" s="31">
        <f t="shared" ref="Z1926:Z1989" si="7022">N1926+T1926+U1926</f>
        <v>9769</v>
      </c>
      <c r="AA1926" s="31">
        <f t="shared" ref="AA1926:AA1989" si="7023">O1926+V1926+X1926+W1926</f>
        <v>9769</v>
      </c>
      <c r="AB1926" s="31">
        <f t="shared" si="6990"/>
        <v>0</v>
      </c>
      <c r="AC1926" s="31">
        <f t="shared" si="6991"/>
        <v>0</v>
      </c>
      <c r="AD1926" s="31">
        <f t="shared" si="6992"/>
        <v>0</v>
      </c>
      <c r="AE1926" s="31">
        <f t="shared" ref="AE1926:AE1989" si="7024">Y1926+AB1926</f>
        <v>9769</v>
      </c>
      <c r="AF1926" s="31">
        <f t="shared" ref="AF1926:AF1989" si="7025">Z1926+AC1926</f>
        <v>9769</v>
      </c>
      <c r="AG1926" s="31">
        <f t="shared" ref="AG1926:AG1989" si="7026">AA1926+AD1926</f>
        <v>9769</v>
      </c>
      <c r="AH1926" s="31">
        <f t="shared" si="6993"/>
        <v>0</v>
      </c>
      <c r="AI1926" s="31">
        <f t="shared" si="6994"/>
        <v>0</v>
      </c>
      <c r="AJ1926" s="31">
        <f t="shared" si="6995"/>
        <v>0</v>
      </c>
      <c r="AK1926" s="31">
        <f t="shared" si="6996"/>
        <v>0</v>
      </c>
      <c r="AL1926" s="31">
        <f t="shared" si="6997"/>
        <v>0</v>
      </c>
      <c r="AM1926" s="31">
        <f t="shared" si="6998"/>
        <v>0</v>
      </c>
      <c r="AN1926" s="31">
        <f t="shared" si="6999"/>
        <v>0</v>
      </c>
      <c r="AO1926" s="31">
        <f t="shared" si="7000"/>
        <v>0</v>
      </c>
      <c r="AP1926" s="31">
        <f t="shared" si="7001"/>
        <v>0</v>
      </c>
      <c r="AQ1926" s="31">
        <f t="shared" si="7002"/>
        <v>0</v>
      </c>
      <c r="AR1926" s="31">
        <f t="shared" si="7003"/>
        <v>0</v>
      </c>
      <c r="AS1926" s="31">
        <f t="shared" si="7004"/>
        <v>0</v>
      </c>
      <c r="AT1926" s="31">
        <f t="shared" si="7005"/>
        <v>0</v>
      </c>
      <c r="AU1926" s="31">
        <f t="shared" si="7006"/>
        <v>0</v>
      </c>
      <c r="AV1926" s="31">
        <f t="shared" si="7007"/>
        <v>0</v>
      </c>
      <c r="AW1926" s="31">
        <f t="shared" si="6965"/>
        <v>9769</v>
      </c>
      <c r="AX1926" s="31">
        <f t="shared" si="6966"/>
        <v>9769</v>
      </c>
      <c r="AY1926" s="31">
        <f t="shared" si="6967"/>
        <v>9769</v>
      </c>
      <c r="AZ1926" s="31">
        <f t="shared" si="7008"/>
        <v>0</v>
      </c>
      <c r="BA1926" s="31">
        <f t="shared" si="6968"/>
        <v>9769</v>
      </c>
      <c r="BB1926" s="31">
        <f t="shared" si="6969"/>
        <v>9769</v>
      </c>
      <c r="BC1926" s="31">
        <f t="shared" si="6970"/>
        <v>9769</v>
      </c>
      <c r="BD1926" s="31">
        <f t="shared" si="7009"/>
        <v>0</v>
      </c>
      <c r="BE1926" s="31">
        <f t="shared" si="7010"/>
        <v>0</v>
      </c>
      <c r="BF1926" s="31">
        <f t="shared" si="7011"/>
        <v>7705.5</v>
      </c>
      <c r="BG1926" s="31">
        <f t="shared" si="7012"/>
        <v>0</v>
      </c>
      <c r="BH1926" s="31">
        <f t="shared" si="7013"/>
        <v>0</v>
      </c>
      <c r="BI1926" s="31">
        <f t="shared" si="7014"/>
        <v>0</v>
      </c>
      <c r="BJ1926" s="31">
        <f t="shared" si="7015"/>
        <v>7705.5</v>
      </c>
      <c r="BK1926" s="31">
        <f t="shared" si="7016"/>
        <v>0</v>
      </c>
      <c r="BL1926" s="31">
        <f t="shared" si="7017"/>
        <v>0</v>
      </c>
      <c r="BM1926" s="31">
        <f t="shared" si="7018"/>
        <v>0</v>
      </c>
      <c r="BN1926" s="31">
        <f t="shared" si="7019"/>
        <v>7705.5</v>
      </c>
      <c r="BO1926" s="31">
        <f t="shared" si="6922"/>
        <v>17474.5</v>
      </c>
      <c r="BP1926" s="31">
        <f t="shared" si="6923"/>
        <v>17474.5</v>
      </c>
      <c r="BQ1926" s="31">
        <f t="shared" si="6924"/>
        <v>17474.5</v>
      </c>
      <c r="BR1926" s="31">
        <f t="shared" si="7020"/>
        <v>0</v>
      </c>
      <c r="BS1926" s="32"/>
      <c r="BT1926" s="32"/>
      <c r="BU1926" s="28"/>
      <c r="BV1926" s="28"/>
      <c r="BW1926" s="28"/>
      <c r="BX1926" s="28"/>
      <c r="BY1926" s="28"/>
      <c r="BZ1926" s="28"/>
      <c r="CA1926" s="28"/>
      <c r="CB1926" s="28"/>
    </row>
    <row r="1927" s="23" customFormat="1" ht="30">
      <c r="A1927" s="33" t="s">
        <v>718</v>
      </c>
      <c r="B1927" s="33" t="s">
        <v>72</v>
      </c>
      <c r="C1927" s="33" t="s">
        <v>161</v>
      </c>
      <c r="D1927" s="33" t="s">
        <v>64</v>
      </c>
      <c r="E1927" s="38"/>
      <c r="F1927" s="34" t="s">
        <v>65</v>
      </c>
      <c r="G1927" s="17">
        <f t="shared" si="6975"/>
        <v>9769</v>
      </c>
      <c r="H1927" s="17">
        <f t="shared" si="6976"/>
        <v>9769</v>
      </c>
      <c r="I1927" s="17">
        <f t="shared" si="6977"/>
        <v>9769</v>
      </c>
      <c r="J1927" s="17">
        <f t="shared" si="6978"/>
        <v>0</v>
      </c>
      <c r="K1927" s="17">
        <f t="shared" si="6979"/>
        <v>0</v>
      </c>
      <c r="L1927" s="17">
        <f t="shared" si="6980"/>
        <v>0</v>
      </c>
      <c r="M1927" s="17">
        <f t="shared" si="6919"/>
        <v>9769</v>
      </c>
      <c r="N1927" s="17">
        <f t="shared" si="6920"/>
        <v>9769</v>
      </c>
      <c r="O1927" s="17">
        <f t="shared" si="6921"/>
        <v>9769</v>
      </c>
      <c r="P1927" s="17">
        <f t="shared" si="6981"/>
        <v>0</v>
      </c>
      <c r="Q1927" s="17">
        <f t="shared" si="6982"/>
        <v>0</v>
      </c>
      <c r="R1927" s="17">
        <f t="shared" si="6983"/>
        <v>0</v>
      </c>
      <c r="S1927" s="17">
        <f t="shared" si="6984"/>
        <v>0</v>
      </c>
      <c r="T1927" s="17">
        <f t="shared" si="6985"/>
        <v>0</v>
      </c>
      <c r="U1927" s="17">
        <f t="shared" si="6986"/>
        <v>0</v>
      </c>
      <c r="V1927" s="17">
        <f t="shared" si="6987"/>
        <v>0</v>
      </c>
      <c r="W1927" s="17">
        <f t="shared" si="6988"/>
        <v>0</v>
      </c>
      <c r="X1927" s="17">
        <f t="shared" si="6989"/>
        <v>0</v>
      </c>
      <c r="Y1927" s="17">
        <f t="shared" si="7021"/>
        <v>9769</v>
      </c>
      <c r="Z1927" s="17">
        <f t="shared" si="7022"/>
        <v>9769</v>
      </c>
      <c r="AA1927" s="17">
        <f t="shared" si="7023"/>
        <v>9769</v>
      </c>
      <c r="AB1927" s="17">
        <f t="shared" si="6990"/>
        <v>0</v>
      </c>
      <c r="AC1927" s="17">
        <f t="shared" si="6991"/>
        <v>0</v>
      </c>
      <c r="AD1927" s="17">
        <f t="shared" si="6992"/>
        <v>0</v>
      </c>
      <c r="AE1927" s="17">
        <f t="shared" si="7024"/>
        <v>9769</v>
      </c>
      <c r="AF1927" s="17">
        <f t="shared" si="7025"/>
        <v>9769</v>
      </c>
      <c r="AG1927" s="17">
        <f t="shared" si="7026"/>
        <v>9769</v>
      </c>
      <c r="AH1927" s="17">
        <f t="shared" si="6993"/>
        <v>0</v>
      </c>
      <c r="AI1927" s="17">
        <f t="shared" si="6994"/>
        <v>0</v>
      </c>
      <c r="AJ1927" s="17">
        <f t="shared" si="6995"/>
        <v>0</v>
      </c>
      <c r="AK1927" s="17">
        <f t="shared" si="6996"/>
        <v>0</v>
      </c>
      <c r="AL1927" s="17">
        <f t="shared" si="6997"/>
        <v>0</v>
      </c>
      <c r="AM1927" s="17">
        <f t="shared" si="6998"/>
        <v>0</v>
      </c>
      <c r="AN1927" s="17">
        <f t="shared" si="6999"/>
        <v>0</v>
      </c>
      <c r="AO1927" s="17">
        <f t="shared" si="7000"/>
        <v>0</v>
      </c>
      <c r="AP1927" s="17">
        <f t="shared" si="7001"/>
        <v>0</v>
      </c>
      <c r="AQ1927" s="17">
        <f t="shared" si="7002"/>
        <v>0</v>
      </c>
      <c r="AR1927" s="17">
        <f t="shared" si="7003"/>
        <v>0</v>
      </c>
      <c r="AS1927" s="17">
        <f t="shared" si="7004"/>
        <v>0</v>
      </c>
      <c r="AT1927" s="17">
        <f t="shared" si="7005"/>
        <v>0</v>
      </c>
      <c r="AU1927" s="17">
        <f t="shared" si="7006"/>
        <v>0</v>
      </c>
      <c r="AV1927" s="17">
        <f t="shared" si="7007"/>
        <v>0</v>
      </c>
      <c r="AW1927" s="17">
        <f t="shared" si="6965"/>
        <v>9769</v>
      </c>
      <c r="AX1927" s="17">
        <f t="shared" si="6966"/>
        <v>9769</v>
      </c>
      <c r="AY1927" s="17">
        <f t="shared" si="6967"/>
        <v>9769</v>
      </c>
      <c r="AZ1927" s="17">
        <f t="shared" si="7008"/>
        <v>0</v>
      </c>
      <c r="BA1927" s="17">
        <f t="shared" si="6968"/>
        <v>9769</v>
      </c>
      <c r="BB1927" s="17">
        <f t="shared" si="6969"/>
        <v>9769</v>
      </c>
      <c r="BC1927" s="17">
        <f t="shared" si="6970"/>
        <v>9769</v>
      </c>
      <c r="BD1927" s="17">
        <f t="shared" si="7009"/>
        <v>0</v>
      </c>
      <c r="BE1927" s="17">
        <f t="shared" si="7010"/>
        <v>0</v>
      </c>
      <c r="BF1927" s="17">
        <f t="shared" si="7011"/>
        <v>7705.5</v>
      </c>
      <c r="BG1927" s="17">
        <f t="shared" si="7012"/>
        <v>0</v>
      </c>
      <c r="BH1927" s="17">
        <f t="shared" si="7013"/>
        <v>0</v>
      </c>
      <c r="BI1927" s="17">
        <f t="shared" si="7014"/>
        <v>0</v>
      </c>
      <c r="BJ1927" s="17">
        <f t="shared" si="7015"/>
        <v>7705.5</v>
      </c>
      <c r="BK1927" s="17">
        <f t="shared" si="7016"/>
        <v>0</v>
      </c>
      <c r="BL1927" s="17">
        <f t="shared" si="7017"/>
        <v>0</v>
      </c>
      <c r="BM1927" s="17">
        <f t="shared" si="7018"/>
        <v>0</v>
      </c>
      <c r="BN1927" s="17">
        <f t="shared" si="7019"/>
        <v>7705.5</v>
      </c>
      <c r="BO1927" s="17">
        <f t="shared" si="6922"/>
        <v>17474.5</v>
      </c>
      <c r="BP1927" s="17">
        <f t="shared" si="6923"/>
        <v>17474.5</v>
      </c>
      <c r="BQ1927" s="17">
        <f t="shared" si="6924"/>
        <v>17474.5</v>
      </c>
      <c r="BR1927" s="17">
        <f t="shared" si="7020"/>
        <v>0</v>
      </c>
      <c r="BS1927" s="35"/>
      <c r="BT1927" s="35"/>
      <c r="BU1927" s="23"/>
      <c r="BV1927" s="23"/>
      <c r="BW1927" s="23"/>
      <c r="BX1927" s="23"/>
      <c r="BY1927" s="23"/>
      <c r="BZ1927" s="23"/>
      <c r="CA1927" s="23"/>
      <c r="CB1927" s="23"/>
    </row>
    <row r="1928" s="23" customFormat="1" ht="15">
      <c r="A1928" s="33" t="s">
        <v>718</v>
      </c>
      <c r="B1928" s="33" t="s">
        <v>72</v>
      </c>
      <c r="C1928" s="33" t="s">
        <v>161</v>
      </c>
      <c r="D1928" s="33" t="s">
        <v>66</v>
      </c>
      <c r="E1928" s="38"/>
      <c r="F1928" s="34" t="s">
        <v>67</v>
      </c>
      <c r="G1928" s="17">
        <f>G1931+G1933</f>
        <v>9769</v>
      </c>
      <c r="H1928" s="17">
        <f>H1931+H1933</f>
        <v>9769</v>
      </c>
      <c r="I1928" s="17">
        <f>I1931+I1933</f>
        <v>9769</v>
      </c>
      <c r="J1928" s="17">
        <f>J1931+J1933</f>
        <v>0</v>
      </c>
      <c r="K1928" s="17">
        <f>K1931+K1933</f>
        <v>0</v>
      </c>
      <c r="L1928" s="17">
        <f>L1931+L1933</f>
        <v>0</v>
      </c>
      <c r="M1928" s="17">
        <f t="shared" si="6919"/>
        <v>9769</v>
      </c>
      <c r="N1928" s="17">
        <f t="shared" si="6920"/>
        <v>9769</v>
      </c>
      <c r="O1928" s="17">
        <f t="shared" si="6921"/>
        <v>9769</v>
      </c>
      <c r="P1928" s="17">
        <f>P1931+P1933</f>
        <v>0</v>
      </c>
      <c r="Q1928" s="17">
        <f>Q1931+Q1933</f>
        <v>0</v>
      </c>
      <c r="R1928" s="17">
        <f>R1931+R1933</f>
        <v>0</v>
      </c>
      <c r="S1928" s="17">
        <f>S1931+S1933</f>
        <v>0</v>
      </c>
      <c r="T1928" s="17">
        <f>T1931+T1933</f>
        <v>0</v>
      </c>
      <c r="U1928" s="17">
        <f>U1931+U1933</f>
        <v>0</v>
      </c>
      <c r="V1928" s="17">
        <f>V1931+V1933</f>
        <v>0</v>
      </c>
      <c r="W1928" s="17">
        <f>W1931+W1933</f>
        <v>0</v>
      </c>
      <c r="X1928" s="17">
        <f>X1931+X1933</f>
        <v>0</v>
      </c>
      <c r="Y1928" s="17">
        <f t="shared" si="7021"/>
        <v>9769</v>
      </c>
      <c r="Z1928" s="17">
        <f t="shared" si="7022"/>
        <v>9769</v>
      </c>
      <c r="AA1928" s="17">
        <f t="shared" si="7023"/>
        <v>9769</v>
      </c>
      <c r="AB1928" s="17">
        <f>AB1931+AB1933</f>
        <v>0</v>
      </c>
      <c r="AC1928" s="17">
        <f>AC1931+AC1933</f>
        <v>0</v>
      </c>
      <c r="AD1928" s="17">
        <f>AD1931+AD1933</f>
        <v>0</v>
      </c>
      <c r="AE1928" s="17">
        <f t="shared" si="7024"/>
        <v>9769</v>
      </c>
      <c r="AF1928" s="17">
        <f t="shared" si="7025"/>
        <v>9769</v>
      </c>
      <c r="AG1928" s="17">
        <f t="shared" si="7026"/>
        <v>9769</v>
      </c>
      <c r="AH1928" s="17">
        <f>AH1931+AH1933</f>
        <v>0</v>
      </c>
      <c r="AI1928" s="17">
        <f>AI1931+AI1933</f>
        <v>0</v>
      </c>
      <c r="AJ1928" s="17">
        <f>AJ1931+AJ1933</f>
        <v>0</v>
      </c>
      <c r="AK1928" s="17">
        <f>AK1931+AK1933</f>
        <v>0</v>
      </c>
      <c r="AL1928" s="17">
        <f>AL1931+AL1933</f>
        <v>0</v>
      </c>
      <c r="AM1928" s="17">
        <f>AM1931+AM1933</f>
        <v>0</v>
      </c>
      <c r="AN1928" s="17">
        <f>AN1931+AN1933</f>
        <v>0</v>
      </c>
      <c r="AO1928" s="17">
        <f>AO1931+AO1933</f>
        <v>0</v>
      </c>
      <c r="AP1928" s="17">
        <f>AP1931+AP1933</f>
        <v>0</v>
      </c>
      <c r="AQ1928" s="17">
        <f>AQ1931+AQ1933</f>
        <v>0</v>
      </c>
      <c r="AR1928" s="17">
        <f>AR1931+AR1933</f>
        <v>0</v>
      </c>
      <c r="AS1928" s="17">
        <f>AS1931+AS1933</f>
        <v>0</v>
      </c>
      <c r="AT1928" s="17">
        <f>AT1931+AT1933</f>
        <v>0</v>
      </c>
      <c r="AU1928" s="17">
        <f>AU1931+AU1933</f>
        <v>0</v>
      </c>
      <c r="AV1928" s="17">
        <f>AV1931+AV1933</f>
        <v>0</v>
      </c>
      <c r="AW1928" s="17">
        <f t="shared" si="6965"/>
        <v>9769</v>
      </c>
      <c r="AX1928" s="17">
        <f t="shared" si="6966"/>
        <v>9769</v>
      </c>
      <c r="AY1928" s="17">
        <f t="shared" si="6967"/>
        <v>9769</v>
      </c>
      <c r="AZ1928" s="17">
        <f>AZ1931+AZ1933</f>
        <v>0</v>
      </c>
      <c r="BA1928" s="17">
        <f t="shared" si="6968"/>
        <v>9769</v>
      </c>
      <c r="BB1928" s="17">
        <f t="shared" si="6969"/>
        <v>9769</v>
      </c>
      <c r="BC1928" s="17">
        <f t="shared" si="6970"/>
        <v>9769</v>
      </c>
      <c r="BD1928" s="17">
        <f>BD1931+BD1933+BD1929</f>
        <v>0</v>
      </c>
      <c r="BE1928" s="17">
        <f>BE1931+BE1933+BE1929</f>
        <v>0</v>
      </c>
      <c r="BF1928" s="17">
        <f>BF1931+BF1933+BF1929</f>
        <v>7705.5</v>
      </c>
      <c r="BG1928" s="17">
        <f>BG1931+BG1933+BG1929</f>
        <v>0</v>
      </c>
      <c r="BH1928" s="17">
        <f>BH1931+BH1933+BH1929</f>
        <v>0</v>
      </c>
      <c r="BI1928" s="17">
        <f>BI1931+BI1933+BI1929</f>
        <v>0</v>
      </c>
      <c r="BJ1928" s="17">
        <f>BJ1931+BJ1933+BJ1929</f>
        <v>7705.5</v>
      </c>
      <c r="BK1928" s="17">
        <f>BK1931+BK1933+BK1929</f>
        <v>0</v>
      </c>
      <c r="BL1928" s="17">
        <f>BL1931+BL1933+BL1929</f>
        <v>0</v>
      </c>
      <c r="BM1928" s="17">
        <f>BM1931+BM1933+BM1929</f>
        <v>0</v>
      </c>
      <c r="BN1928" s="17">
        <f>BN1931+BN1933+BN1929</f>
        <v>7705.5</v>
      </c>
      <c r="BO1928" s="17">
        <f t="shared" si="6922"/>
        <v>17474.5</v>
      </c>
      <c r="BP1928" s="17">
        <f t="shared" si="6923"/>
        <v>17474.5</v>
      </c>
      <c r="BQ1928" s="17">
        <f t="shared" si="6924"/>
        <v>17474.5</v>
      </c>
      <c r="BR1928" s="17">
        <f>BR1931+BR1933+BR1929</f>
        <v>0</v>
      </c>
      <c r="BS1928" s="35"/>
      <c r="BT1928" s="35"/>
      <c r="BU1928" s="23"/>
      <c r="BV1928" s="23"/>
      <c r="BW1928" s="23"/>
      <c r="BX1928" s="23"/>
      <c r="BY1928" s="23"/>
      <c r="BZ1928" s="23"/>
      <c r="CA1928" s="23"/>
      <c r="CB1928" s="23"/>
    </row>
    <row r="1929" s="23" customFormat="1" ht="15">
      <c r="A1929" s="33" t="s">
        <v>718</v>
      </c>
      <c r="B1929" s="33" t="s">
        <v>72</v>
      </c>
      <c r="C1929" s="43" t="s">
        <v>161</v>
      </c>
      <c r="D1929" s="33" t="s">
        <v>720</v>
      </c>
      <c r="E1929" s="38"/>
      <c r="F1929" s="34" t="s">
        <v>721</v>
      </c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>
        <f>BD1930</f>
        <v>0</v>
      </c>
      <c r="BE1929" s="17">
        <f>BE1930</f>
        <v>0</v>
      </c>
      <c r="BF1929" s="17">
        <f>BF1930</f>
        <v>7705.5</v>
      </c>
      <c r="BG1929" s="17">
        <f>BG1930</f>
        <v>0</v>
      </c>
      <c r="BH1929" s="17">
        <f>BH1930</f>
        <v>0</v>
      </c>
      <c r="BI1929" s="17">
        <f>BI1930</f>
        <v>0</v>
      </c>
      <c r="BJ1929" s="17">
        <f>BJ1930</f>
        <v>7705.5</v>
      </c>
      <c r="BK1929" s="17">
        <f>BK1930</f>
        <v>0</v>
      </c>
      <c r="BL1929" s="17">
        <f>BL1930</f>
        <v>0</v>
      </c>
      <c r="BM1929" s="17">
        <f>BM1930</f>
        <v>0</v>
      </c>
      <c r="BN1929" s="17">
        <f>BN1930</f>
        <v>7705.5</v>
      </c>
      <c r="BO1929" s="17">
        <f t="shared" si="6922"/>
        <v>7705.5</v>
      </c>
      <c r="BP1929" s="17">
        <f t="shared" si="6923"/>
        <v>7705.5</v>
      </c>
      <c r="BQ1929" s="17">
        <f t="shared" si="6924"/>
        <v>7705.5</v>
      </c>
      <c r="BR1929" s="17">
        <f>BR1930</f>
        <v>0</v>
      </c>
      <c r="BS1929" s="35"/>
      <c r="BT1929" s="35"/>
      <c r="BU1929" s="23"/>
      <c r="BV1929" s="23"/>
      <c r="BW1929" s="23"/>
      <c r="BX1929" s="23"/>
      <c r="BY1929" s="23"/>
      <c r="BZ1929" s="23"/>
      <c r="CA1929" s="23"/>
      <c r="CB1929" s="23"/>
    </row>
    <row r="1930" s="23" customFormat="1" ht="15">
      <c r="A1930" s="33" t="s">
        <v>718</v>
      </c>
      <c r="B1930" s="33" t="s">
        <v>72</v>
      </c>
      <c r="C1930" s="33" t="s">
        <v>161</v>
      </c>
      <c r="D1930" s="43" t="s">
        <v>720</v>
      </c>
      <c r="E1930" s="15" t="s">
        <v>48</v>
      </c>
      <c r="F1930" s="44" t="s">
        <v>49</v>
      </c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>
        <v>7705.5</v>
      </c>
      <c r="BG1930" s="17"/>
      <c r="BH1930" s="17"/>
      <c r="BI1930" s="17"/>
      <c r="BJ1930" s="17">
        <v>7705.5</v>
      </c>
      <c r="BK1930" s="17"/>
      <c r="BL1930" s="17"/>
      <c r="BM1930" s="17"/>
      <c r="BN1930" s="17">
        <v>7705.5</v>
      </c>
      <c r="BO1930" s="17">
        <f t="shared" si="6922"/>
        <v>7705.5</v>
      </c>
      <c r="BP1930" s="17">
        <f t="shared" si="6923"/>
        <v>7705.5</v>
      </c>
      <c r="BQ1930" s="17">
        <f t="shared" si="6924"/>
        <v>7705.5</v>
      </c>
      <c r="BR1930" s="17"/>
      <c r="BS1930" s="35"/>
      <c r="BT1930" s="35"/>
      <c r="BU1930" s="23"/>
      <c r="BV1930" s="23"/>
      <c r="BW1930" s="23"/>
      <c r="BX1930" s="23"/>
      <c r="BY1930" s="23"/>
      <c r="BZ1930" s="23"/>
      <c r="CA1930" s="23"/>
      <c r="CB1930" s="23"/>
    </row>
    <row r="1931" s="23" customFormat="1" ht="30">
      <c r="A1931" s="33" t="s">
        <v>718</v>
      </c>
      <c r="B1931" s="33" t="s">
        <v>72</v>
      </c>
      <c r="C1931" s="33" t="s">
        <v>161</v>
      </c>
      <c r="D1931" s="38" t="s">
        <v>163</v>
      </c>
      <c r="E1931" s="16"/>
      <c r="F1931" s="34" t="s">
        <v>164</v>
      </c>
      <c r="G1931" s="17">
        <f>G1932</f>
        <v>269</v>
      </c>
      <c r="H1931" s="17">
        <f>H1932</f>
        <v>269</v>
      </c>
      <c r="I1931" s="17">
        <f>I1932</f>
        <v>269</v>
      </c>
      <c r="J1931" s="17">
        <f>J1932</f>
        <v>0</v>
      </c>
      <c r="K1931" s="17">
        <f>K1932</f>
        <v>0</v>
      </c>
      <c r="L1931" s="17">
        <f>L1932</f>
        <v>0</v>
      </c>
      <c r="M1931" s="17">
        <f t="shared" si="6919"/>
        <v>269</v>
      </c>
      <c r="N1931" s="17">
        <f t="shared" si="6920"/>
        <v>269</v>
      </c>
      <c r="O1931" s="17">
        <f t="shared" si="6921"/>
        <v>269</v>
      </c>
      <c r="P1931" s="17">
        <f>P1932</f>
        <v>0</v>
      </c>
      <c r="Q1931" s="17">
        <f>Q1932</f>
        <v>0</v>
      </c>
      <c r="R1931" s="17">
        <f>R1932</f>
        <v>0</v>
      </c>
      <c r="S1931" s="17">
        <f>S1932</f>
        <v>0</v>
      </c>
      <c r="T1931" s="17">
        <f>T1932</f>
        <v>0</v>
      </c>
      <c r="U1931" s="17">
        <f>U1932</f>
        <v>0</v>
      </c>
      <c r="V1931" s="17">
        <f>V1932</f>
        <v>0</v>
      </c>
      <c r="W1931" s="17">
        <f>W1932</f>
        <v>0</v>
      </c>
      <c r="X1931" s="17">
        <f>X1932</f>
        <v>0</v>
      </c>
      <c r="Y1931" s="17">
        <f t="shared" si="7021"/>
        <v>269</v>
      </c>
      <c r="Z1931" s="17">
        <f t="shared" si="7022"/>
        <v>269</v>
      </c>
      <c r="AA1931" s="17">
        <f t="shared" si="7023"/>
        <v>269</v>
      </c>
      <c r="AB1931" s="17">
        <f>AB1932</f>
        <v>0</v>
      </c>
      <c r="AC1931" s="17">
        <f>AC1932</f>
        <v>0</v>
      </c>
      <c r="AD1931" s="17">
        <f>AD1932</f>
        <v>0</v>
      </c>
      <c r="AE1931" s="17">
        <f t="shared" si="7024"/>
        <v>269</v>
      </c>
      <c r="AF1931" s="17">
        <f t="shared" si="7025"/>
        <v>269</v>
      </c>
      <c r="AG1931" s="17">
        <f t="shared" si="7026"/>
        <v>269</v>
      </c>
      <c r="AH1931" s="17">
        <f>AH1932</f>
        <v>0</v>
      </c>
      <c r="AI1931" s="17">
        <f>AI1932</f>
        <v>0</v>
      </c>
      <c r="AJ1931" s="17">
        <f>AJ1932</f>
        <v>0</v>
      </c>
      <c r="AK1931" s="17">
        <f>AK1932</f>
        <v>0</v>
      </c>
      <c r="AL1931" s="17">
        <f>AL1932</f>
        <v>0</v>
      </c>
      <c r="AM1931" s="17">
        <f>AM1932</f>
        <v>0</v>
      </c>
      <c r="AN1931" s="17">
        <f>AN1932</f>
        <v>0</v>
      </c>
      <c r="AO1931" s="17">
        <f>AO1932</f>
        <v>0</v>
      </c>
      <c r="AP1931" s="17">
        <f>AP1932</f>
        <v>0</v>
      </c>
      <c r="AQ1931" s="17">
        <f>AQ1932</f>
        <v>0</v>
      </c>
      <c r="AR1931" s="17">
        <f>AR1932</f>
        <v>0</v>
      </c>
      <c r="AS1931" s="17">
        <f>AS1932</f>
        <v>0</v>
      </c>
      <c r="AT1931" s="17">
        <f>AT1932</f>
        <v>0</v>
      </c>
      <c r="AU1931" s="17">
        <f>AU1932</f>
        <v>0</v>
      </c>
      <c r="AV1931" s="17">
        <f>AV1932</f>
        <v>0</v>
      </c>
      <c r="AW1931" s="17">
        <f t="shared" si="6965"/>
        <v>269</v>
      </c>
      <c r="AX1931" s="17">
        <f t="shared" si="6966"/>
        <v>269</v>
      </c>
      <c r="AY1931" s="17">
        <f t="shared" si="6967"/>
        <v>269</v>
      </c>
      <c r="AZ1931" s="17">
        <f>AZ1932</f>
        <v>0</v>
      </c>
      <c r="BA1931" s="17">
        <f t="shared" si="6968"/>
        <v>269</v>
      </c>
      <c r="BB1931" s="17">
        <f t="shared" si="6969"/>
        <v>269</v>
      </c>
      <c r="BC1931" s="17">
        <f t="shared" si="6970"/>
        <v>269</v>
      </c>
      <c r="BD1931" s="17">
        <f>BD1932</f>
        <v>0</v>
      </c>
      <c r="BE1931" s="17">
        <f>BE1932</f>
        <v>0</v>
      </c>
      <c r="BF1931" s="17">
        <f>BF1932</f>
        <v>0</v>
      </c>
      <c r="BG1931" s="17">
        <f>BG1932</f>
        <v>0</v>
      </c>
      <c r="BH1931" s="17">
        <f>BH1932</f>
        <v>0</v>
      </c>
      <c r="BI1931" s="17">
        <f>BI1932</f>
        <v>0</v>
      </c>
      <c r="BJ1931" s="17">
        <f>BJ1932</f>
        <v>0</v>
      </c>
      <c r="BK1931" s="17">
        <f>BK1932</f>
        <v>0</v>
      </c>
      <c r="BL1931" s="17">
        <f>BL1932</f>
        <v>0</v>
      </c>
      <c r="BM1931" s="17">
        <f>BM1932</f>
        <v>0</v>
      </c>
      <c r="BN1931" s="17">
        <f>BN1932</f>
        <v>0</v>
      </c>
      <c r="BO1931" s="17">
        <f t="shared" si="6922"/>
        <v>269</v>
      </c>
      <c r="BP1931" s="17">
        <f t="shared" si="6923"/>
        <v>269</v>
      </c>
      <c r="BQ1931" s="17">
        <f t="shared" si="6924"/>
        <v>269</v>
      </c>
      <c r="BR1931" s="17">
        <f>BR1932</f>
        <v>0</v>
      </c>
      <c r="BS1931" s="35"/>
      <c r="BT1931" s="35"/>
      <c r="BU1931" s="23"/>
      <c r="BV1931" s="23"/>
      <c r="BW1931" s="23"/>
      <c r="BX1931" s="23"/>
      <c r="BY1931" s="23"/>
      <c r="BZ1931" s="23"/>
      <c r="CA1931" s="23"/>
      <c r="CB1931" s="23"/>
    </row>
    <row r="1932" s="23" customFormat="1" ht="30">
      <c r="A1932" s="33" t="s">
        <v>718</v>
      </c>
      <c r="B1932" s="33" t="s">
        <v>72</v>
      </c>
      <c r="C1932" s="33" t="s">
        <v>161</v>
      </c>
      <c r="D1932" s="38" t="s">
        <v>163</v>
      </c>
      <c r="E1932" s="15" t="s">
        <v>48</v>
      </c>
      <c r="F1932" s="34" t="s">
        <v>49</v>
      </c>
      <c r="G1932" s="17">
        <v>269</v>
      </c>
      <c r="H1932" s="17">
        <v>269</v>
      </c>
      <c r="I1932" s="17">
        <v>269</v>
      </c>
      <c r="J1932" s="17"/>
      <c r="K1932" s="17"/>
      <c r="L1932" s="17"/>
      <c r="M1932" s="17">
        <f t="shared" si="6919"/>
        <v>269</v>
      </c>
      <c r="N1932" s="17">
        <f t="shared" si="6920"/>
        <v>269</v>
      </c>
      <c r="O1932" s="17">
        <f t="shared" si="6921"/>
        <v>269</v>
      </c>
      <c r="P1932" s="17"/>
      <c r="Q1932" s="17"/>
      <c r="R1932" s="17"/>
      <c r="S1932" s="17"/>
      <c r="T1932" s="17"/>
      <c r="U1932" s="17"/>
      <c r="V1932" s="17"/>
      <c r="W1932" s="17"/>
      <c r="X1932" s="17"/>
      <c r="Y1932" s="17">
        <f t="shared" si="7021"/>
        <v>269</v>
      </c>
      <c r="Z1932" s="17">
        <f t="shared" si="7022"/>
        <v>269</v>
      </c>
      <c r="AA1932" s="17">
        <f t="shared" si="7023"/>
        <v>269</v>
      </c>
      <c r="AB1932" s="17"/>
      <c r="AC1932" s="17"/>
      <c r="AD1932" s="17"/>
      <c r="AE1932" s="17">
        <f t="shared" si="7024"/>
        <v>269</v>
      </c>
      <c r="AF1932" s="17">
        <f t="shared" si="7025"/>
        <v>269</v>
      </c>
      <c r="AG1932" s="17">
        <f t="shared" si="7026"/>
        <v>269</v>
      </c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>
        <f t="shared" si="6965"/>
        <v>269</v>
      </c>
      <c r="AX1932" s="17">
        <f t="shared" si="6966"/>
        <v>269</v>
      </c>
      <c r="AY1932" s="17">
        <f t="shared" si="6967"/>
        <v>269</v>
      </c>
      <c r="AZ1932" s="17"/>
      <c r="BA1932" s="17">
        <f t="shared" si="6968"/>
        <v>269</v>
      </c>
      <c r="BB1932" s="17">
        <f t="shared" si="6969"/>
        <v>269</v>
      </c>
      <c r="BC1932" s="17">
        <f t="shared" si="6970"/>
        <v>269</v>
      </c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>
        <f t="shared" si="6922"/>
        <v>269</v>
      </c>
      <c r="BP1932" s="17">
        <f t="shared" si="6923"/>
        <v>269</v>
      </c>
      <c r="BQ1932" s="17">
        <f t="shared" si="6924"/>
        <v>269</v>
      </c>
      <c r="BR1932" s="17"/>
      <c r="BS1932" s="35"/>
      <c r="BT1932" s="35"/>
      <c r="BU1932" s="23"/>
      <c r="BV1932" s="23"/>
      <c r="BW1932" s="23"/>
      <c r="BX1932" s="23"/>
      <c r="BY1932" s="23"/>
      <c r="BZ1932" s="23"/>
      <c r="CA1932" s="23"/>
      <c r="CB1932" s="23"/>
    </row>
    <row r="1933" s="23" customFormat="1" ht="45">
      <c r="A1933" s="33" t="s">
        <v>718</v>
      </c>
      <c r="B1933" s="33" t="s">
        <v>72</v>
      </c>
      <c r="C1933" s="33" t="s">
        <v>161</v>
      </c>
      <c r="D1933" s="38" t="s">
        <v>450</v>
      </c>
      <c r="E1933" s="16"/>
      <c r="F1933" s="34" t="s">
        <v>451</v>
      </c>
      <c r="G1933" s="17">
        <f>G1934+G1935</f>
        <v>9500</v>
      </c>
      <c r="H1933" s="17">
        <f>H1934+H1935</f>
        <v>9500</v>
      </c>
      <c r="I1933" s="17">
        <f>I1934+I1935</f>
        <v>9500</v>
      </c>
      <c r="J1933" s="17">
        <f>J1934+J1935</f>
        <v>0</v>
      </c>
      <c r="K1933" s="17">
        <f>K1934+K1935</f>
        <v>0</v>
      </c>
      <c r="L1933" s="17">
        <f>L1934+L1935</f>
        <v>0</v>
      </c>
      <c r="M1933" s="17">
        <f t="shared" si="6919"/>
        <v>9500</v>
      </c>
      <c r="N1933" s="17">
        <f t="shared" si="6920"/>
        <v>9500</v>
      </c>
      <c r="O1933" s="17">
        <f t="shared" si="6921"/>
        <v>9500</v>
      </c>
      <c r="P1933" s="17">
        <f>P1934+P1935</f>
        <v>0</v>
      </c>
      <c r="Q1933" s="17">
        <f>Q1934+Q1935</f>
        <v>0</v>
      </c>
      <c r="R1933" s="17">
        <f>R1934+R1935</f>
        <v>0</v>
      </c>
      <c r="S1933" s="17">
        <f>S1934+S1935</f>
        <v>0</v>
      </c>
      <c r="T1933" s="17">
        <f>T1934+T1935</f>
        <v>0</v>
      </c>
      <c r="U1933" s="17">
        <f>U1934+U1935</f>
        <v>0</v>
      </c>
      <c r="V1933" s="17">
        <f>V1934+V1935</f>
        <v>0</v>
      </c>
      <c r="W1933" s="17">
        <f>W1934+W1935</f>
        <v>0</v>
      </c>
      <c r="X1933" s="17">
        <f>X1934+X1935</f>
        <v>0</v>
      </c>
      <c r="Y1933" s="17">
        <f t="shared" si="7021"/>
        <v>9500</v>
      </c>
      <c r="Z1933" s="17">
        <f t="shared" si="7022"/>
        <v>9500</v>
      </c>
      <c r="AA1933" s="17">
        <f t="shared" si="7023"/>
        <v>9500</v>
      </c>
      <c r="AB1933" s="17">
        <f>AB1934+AB1935</f>
        <v>0</v>
      </c>
      <c r="AC1933" s="17">
        <f>AC1934+AC1935</f>
        <v>0</v>
      </c>
      <c r="AD1933" s="17">
        <f>AD1934+AD1935</f>
        <v>0</v>
      </c>
      <c r="AE1933" s="17">
        <f t="shared" si="7024"/>
        <v>9500</v>
      </c>
      <c r="AF1933" s="17">
        <f t="shared" si="7025"/>
        <v>9500</v>
      </c>
      <c r="AG1933" s="17">
        <f t="shared" si="7026"/>
        <v>9500</v>
      </c>
      <c r="AH1933" s="17">
        <f>AH1934+AH1935</f>
        <v>0</v>
      </c>
      <c r="AI1933" s="17">
        <f>AI1934+AI1935</f>
        <v>0</v>
      </c>
      <c r="AJ1933" s="17">
        <f>AJ1934+AJ1935</f>
        <v>0</v>
      </c>
      <c r="AK1933" s="17">
        <f>AK1934+AK1935</f>
        <v>0</v>
      </c>
      <c r="AL1933" s="17">
        <f>AL1934+AL1935</f>
        <v>0</v>
      </c>
      <c r="AM1933" s="17">
        <f>AM1934+AM1935</f>
        <v>0</v>
      </c>
      <c r="AN1933" s="17">
        <f>AN1934+AN1935</f>
        <v>0</v>
      </c>
      <c r="AO1933" s="17">
        <f>AO1934+AO1935</f>
        <v>0</v>
      </c>
      <c r="AP1933" s="17">
        <f>AP1934+AP1935</f>
        <v>0</v>
      </c>
      <c r="AQ1933" s="17">
        <f>AQ1934+AQ1935</f>
        <v>0</v>
      </c>
      <c r="AR1933" s="17">
        <f>AR1934+AR1935</f>
        <v>0</v>
      </c>
      <c r="AS1933" s="17">
        <f>AS1934+AS1935</f>
        <v>0</v>
      </c>
      <c r="AT1933" s="17">
        <f>AT1934+AT1935</f>
        <v>0</v>
      </c>
      <c r="AU1933" s="17">
        <f>AU1934+AU1935</f>
        <v>0</v>
      </c>
      <c r="AV1933" s="17">
        <f>AV1934+AV1935</f>
        <v>0</v>
      </c>
      <c r="AW1933" s="17">
        <f t="shared" si="6965"/>
        <v>9500</v>
      </c>
      <c r="AX1933" s="17">
        <f t="shared" si="6966"/>
        <v>9500</v>
      </c>
      <c r="AY1933" s="17">
        <f t="shared" si="6967"/>
        <v>9500</v>
      </c>
      <c r="AZ1933" s="17">
        <f>AZ1934+AZ1935</f>
        <v>0</v>
      </c>
      <c r="BA1933" s="17">
        <f t="shared" si="6968"/>
        <v>9500</v>
      </c>
      <c r="BB1933" s="17">
        <f t="shared" si="6969"/>
        <v>9500</v>
      </c>
      <c r="BC1933" s="17">
        <f t="shared" si="6970"/>
        <v>9500</v>
      </c>
      <c r="BD1933" s="17">
        <f>BD1934+BD1935</f>
        <v>0</v>
      </c>
      <c r="BE1933" s="17">
        <f>BE1934+BE1935</f>
        <v>0</v>
      </c>
      <c r="BF1933" s="17">
        <f>BF1934+BF1935</f>
        <v>0</v>
      </c>
      <c r="BG1933" s="17">
        <f>BG1934+BG1935</f>
        <v>0</v>
      </c>
      <c r="BH1933" s="17">
        <f>BH1934+BH1935</f>
        <v>0</v>
      </c>
      <c r="BI1933" s="17">
        <f>BI1934+BI1935</f>
        <v>0</v>
      </c>
      <c r="BJ1933" s="17">
        <f>BJ1934+BJ1935</f>
        <v>0</v>
      </c>
      <c r="BK1933" s="17">
        <f>BK1934+BK1935</f>
        <v>0</v>
      </c>
      <c r="BL1933" s="17">
        <f>BL1934+BL1935</f>
        <v>0</v>
      </c>
      <c r="BM1933" s="17">
        <f>BM1934+BM1935</f>
        <v>0</v>
      </c>
      <c r="BN1933" s="17">
        <f>BN1934+BN1935</f>
        <v>0</v>
      </c>
      <c r="BO1933" s="17">
        <f t="shared" si="6922"/>
        <v>9500</v>
      </c>
      <c r="BP1933" s="17">
        <f t="shared" si="6923"/>
        <v>9500</v>
      </c>
      <c r="BQ1933" s="17">
        <f t="shared" si="6924"/>
        <v>9500</v>
      </c>
      <c r="BR1933" s="17">
        <f>BR1934+BR1935</f>
        <v>0</v>
      </c>
      <c r="BS1933" s="35"/>
      <c r="BT1933" s="35"/>
      <c r="BU1933" s="23"/>
      <c r="BV1933" s="23"/>
      <c r="BW1933" s="23"/>
      <c r="BX1933" s="23"/>
      <c r="BY1933" s="23"/>
      <c r="BZ1933" s="23"/>
      <c r="CA1933" s="23"/>
      <c r="CB1933" s="23"/>
    </row>
    <row r="1934" s="23" customFormat="1" ht="75">
      <c r="A1934" s="33" t="s">
        <v>718</v>
      </c>
      <c r="B1934" s="33" t="s">
        <v>72</v>
      </c>
      <c r="C1934" s="33" t="s">
        <v>161</v>
      </c>
      <c r="D1934" s="38" t="s">
        <v>450</v>
      </c>
      <c r="E1934" s="15" t="s">
        <v>60</v>
      </c>
      <c r="F1934" s="34" t="s">
        <v>61</v>
      </c>
      <c r="G1934" s="17">
        <v>1126.9000000000001</v>
      </c>
      <c r="H1934" s="17">
        <v>1161.5</v>
      </c>
      <c r="I1934" s="17">
        <v>1161.5</v>
      </c>
      <c r="J1934" s="17"/>
      <c r="K1934" s="17"/>
      <c r="L1934" s="17"/>
      <c r="M1934" s="17">
        <f t="shared" si="6919"/>
        <v>1126.9000000000001</v>
      </c>
      <c r="N1934" s="17">
        <f t="shared" si="6920"/>
        <v>1161.5</v>
      </c>
      <c r="O1934" s="17">
        <f t="shared" si="6921"/>
        <v>1161.5</v>
      </c>
      <c r="P1934" s="17"/>
      <c r="Q1934" s="17"/>
      <c r="R1934" s="17"/>
      <c r="S1934" s="17"/>
      <c r="T1934" s="17"/>
      <c r="U1934" s="17"/>
      <c r="V1934" s="17"/>
      <c r="W1934" s="17"/>
      <c r="X1934" s="17"/>
      <c r="Y1934" s="17">
        <f t="shared" si="7021"/>
        <v>1126.9000000000001</v>
      </c>
      <c r="Z1934" s="17">
        <f t="shared" si="7022"/>
        <v>1161.5</v>
      </c>
      <c r="AA1934" s="17">
        <f t="shared" si="7023"/>
        <v>1161.5</v>
      </c>
      <c r="AB1934" s="17"/>
      <c r="AC1934" s="17"/>
      <c r="AD1934" s="17"/>
      <c r="AE1934" s="17">
        <f t="shared" si="7024"/>
        <v>1126.9000000000001</v>
      </c>
      <c r="AF1934" s="17">
        <f t="shared" si="7025"/>
        <v>1161.5</v>
      </c>
      <c r="AG1934" s="17">
        <f t="shared" si="7026"/>
        <v>1161.5</v>
      </c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>
        <f t="shared" si="6965"/>
        <v>1126.9000000000001</v>
      </c>
      <c r="AX1934" s="17">
        <f t="shared" si="6966"/>
        <v>1161.5</v>
      </c>
      <c r="AY1934" s="17">
        <f t="shared" si="6967"/>
        <v>1161.5</v>
      </c>
      <c r="AZ1934" s="17"/>
      <c r="BA1934" s="17">
        <f t="shared" si="6968"/>
        <v>1126.9000000000001</v>
      </c>
      <c r="BB1934" s="17">
        <f t="shared" si="6969"/>
        <v>1161.5</v>
      </c>
      <c r="BC1934" s="17">
        <f t="shared" si="6970"/>
        <v>1161.5</v>
      </c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>
        <f t="shared" si="6922"/>
        <v>1126.9000000000001</v>
      </c>
      <c r="BP1934" s="17">
        <f t="shared" si="6923"/>
        <v>1161.5</v>
      </c>
      <c r="BQ1934" s="17">
        <f t="shared" si="6924"/>
        <v>1161.5</v>
      </c>
      <c r="BR1934" s="17"/>
      <c r="BS1934" s="35"/>
      <c r="BT1934" s="35"/>
      <c r="BU1934" s="23"/>
      <c r="BV1934" s="23"/>
      <c r="BW1934" s="23"/>
      <c r="BX1934" s="23"/>
      <c r="BY1934" s="23"/>
      <c r="BZ1934" s="23"/>
      <c r="CA1934" s="23"/>
      <c r="CB1934" s="23"/>
    </row>
    <row r="1935" s="23" customFormat="1">
      <c r="A1935" s="33" t="s">
        <v>718</v>
      </c>
      <c r="B1935" s="33" t="s">
        <v>72</v>
      </c>
      <c r="C1935" s="33" t="s">
        <v>161</v>
      </c>
      <c r="D1935" s="38" t="s">
        <v>450</v>
      </c>
      <c r="E1935" s="15" t="s">
        <v>48</v>
      </c>
      <c r="F1935" s="34" t="s">
        <v>49</v>
      </c>
      <c r="G1935" s="17">
        <v>8373.1000000000004</v>
      </c>
      <c r="H1935" s="17">
        <v>8338.5</v>
      </c>
      <c r="I1935" s="17">
        <v>8338.5</v>
      </c>
      <c r="J1935" s="17"/>
      <c r="K1935" s="17"/>
      <c r="L1935" s="17"/>
      <c r="M1935" s="17">
        <f t="shared" si="6919"/>
        <v>8373.1000000000004</v>
      </c>
      <c r="N1935" s="17">
        <f t="shared" si="6920"/>
        <v>8338.5</v>
      </c>
      <c r="O1935" s="17">
        <f t="shared" si="6921"/>
        <v>8338.5</v>
      </c>
      <c r="P1935" s="17"/>
      <c r="Q1935" s="17"/>
      <c r="R1935" s="17"/>
      <c r="S1935" s="17"/>
      <c r="T1935" s="17"/>
      <c r="U1935" s="17"/>
      <c r="V1935" s="17"/>
      <c r="W1935" s="17"/>
      <c r="X1935" s="17"/>
      <c r="Y1935" s="17">
        <f t="shared" si="7021"/>
        <v>8373.1000000000004</v>
      </c>
      <c r="Z1935" s="17">
        <f t="shared" si="7022"/>
        <v>8338.5</v>
      </c>
      <c r="AA1935" s="17">
        <f t="shared" si="7023"/>
        <v>8338.5</v>
      </c>
      <c r="AB1935" s="17"/>
      <c r="AC1935" s="17"/>
      <c r="AD1935" s="17"/>
      <c r="AE1935" s="17">
        <f t="shared" si="7024"/>
        <v>8373.1000000000004</v>
      </c>
      <c r="AF1935" s="17">
        <f t="shared" si="7025"/>
        <v>8338.5</v>
      </c>
      <c r="AG1935" s="17">
        <f t="shared" si="7026"/>
        <v>8338.5</v>
      </c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>
        <f t="shared" si="6965"/>
        <v>8373.1000000000004</v>
      </c>
      <c r="AX1935" s="17">
        <f t="shared" si="6966"/>
        <v>8338.5</v>
      </c>
      <c r="AY1935" s="17">
        <f t="shared" si="6967"/>
        <v>8338.5</v>
      </c>
      <c r="AZ1935" s="17"/>
      <c r="BA1935" s="17">
        <f t="shared" si="6968"/>
        <v>8373.1000000000004</v>
      </c>
      <c r="BB1935" s="17">
        <f t="shared" si="6969"/>
        <v>8338.5</v>
      </c>
      <c r="BC1935" s="17">
        <f t="shared" si="6970"/>
        <v>8338.5</v>
      </c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>
        <f t="shared" si="6922"/>
        <v>8373.1000000000004</v>
      </c>
      <c r="BP1935" s="17">
        <f t="shared" si="6923"/>
        <v>8338.5</v>
      </c>
      <c r="BQ1935" s="17">
        <f t="shared" si="6924"/>
        <v>8338.5</v>
      </c>
      <c r="BR1935" s="17"/>
      <c r="BS1935" s="35"/>
      <c r="BT1935" s="35"/>
      <c r="BU1935" s="23"/>
      <c r="BV1935" s="23"/>
      <c r="BW1935" s="23"/>
      <c r="BX1935" s="23"/>
      <c r="BY1935" s="23"/>
      <c r="BZ1935" s="23"/>
      <c r="CA1935" s="23"/>
      <c r="CB1935" s="23"/>
    </row>
    <row r="1936" s="23" customFormat="1">
      <c r="A1936" s="24" t="s">
        <v>718</v>
      </c>
      <c r="B1936" s="24" t="s">
        <v>128</v>
      </c>
      <c r="C1936" s="36"/>
      <c r="D1936" s="47"/>
      <c r="E1936" s="36"/>
      <c r="F1936" s="25" t="s">
        <v>129</v>
      </c>
      <c r="G1936" s="26">
        <f>G1945+G1937</f>
        <v>6305003.3999999994</v>
      </c>
      <c r="H1936" s="26">
        <f>H1945+H1937</f>
        <v>6028506.7000000002</v>
      </c>
      <c r="I1936" s="26">
        <f>I1945+I1937</f>
        <v>6822476.6999999993</v>
      </c>
      <c r="J1936" s="26">
        <f>J1945+J1937</f>
        <v>8496.4999999999982</v>
      </c>
      <c r="K1936" s="26">
        <f>K1945+K1937</f>
        <v>99864.699999999997</v>
      </c>
      <c r="L1936" s="26">
        <f>L1945+L1937</f>
        <v>0</v>
      </c>
      <c r="M1936" s="26">
        <f t="shared" si="6919"/>
        <v>6313499.8999999994</v>
      </c>
      <c r="N1936" s="26">
        <f t="shared" si="6920"/>
        <v>6128371.4000000004</v>
      </c>
      <c r="O1936" s="26">
        <f t="shared" si="6921"/>
        <v>6822476.6999999993</v>
      </c>
      <c r="P1936" s="26">
        <f>P1945+P1937</f>
        <v>16672.900000000001</v>
      </c>
      <c r="Q1936" s="26">
        <f>Q1945+Q1937</f>
        <v>0</v>
      </c>
      <c r="R1936" s="26">
        <f>R1945+R1937</f>
        <v>0</v>
      </c>
      <c r="S1936" s="26">
        <f>S1945+S1937</f>
        <v>369800.20628000004</v>
      </c>
      <c r="T1936" s="26">
        <f>T1945+T1937</f>
        <v>101383.117</v>
      </c>
      <c r="U1936" s="26">
        <f>U1945+U1937</f>
        <v>4995.5690000000004</v>
      </c>
      <c r="V1936" s="26">
        <f>V1945+V1937</f>
        <v>73134.290000000008</v>
      </c>
      <c r="W1936" s="26">
        <f>W1945+W1937</f>
        <v>0</v>
      </c>
      <c r="X1936" s="26">
        <f>X1945+X1937</f>
        <v>0</v>
      </c>
      <c r="Y1936" s="26">
        <f t="shared" si="7021"/>
        <v>6699973.0062799994</v>
      </c>
      <c r="Z1936" s="26">
        <f t="shared" si="7022"/>
        <v>6234750.0860000001</v>
      </c>
      <c r="AA1936" s="26">
        <f t="shared" si="7023"/>
        <v>6895610.9899999993</v>
      </c>
      <c r="AB1936" s="26">
        <f>AB1945+AB1937</f>
        <v>-345.94455999999627</v>
      </c>
      <c r="AC1936" s="26">
        <f>AC1945+AC1937</f>
        <v>-5553.0900000000001</v>
      </c>
      <c r="AD1936" s="26">
        <f>AD1945+AD1937</f>
        <v>0</v>
      </c>
      <c r="AE1936" s="26">
        <f t="shared" si="7024"/>
        <v>6699627.0617199996</v>
      </c>
      <c r="AF1936" s="26">
        <f t="shared" si="7025"/>
        <v>6229196.9960000003</v>
      </c>
      <c r="AG1936" s="26">
        <f t="shared" si="7026"/>
        <v>6895610.9899999993</v>
      </c>
      <c r="AH1936" s="26">
        <f>AH1945+AH1937</f>
        <v>0</v>
      </c>
      <c r="AI1936" s="26">
        <f>AI1945+AI1937</f>
        <v>0</v>
      </c>
      <c r="AJ1936" s="26">
        <f>AJ1945+AJ1937</f>
        <v>-247750.50900000005</v>
      </c>
      <c r="AK1936" s="26">
        <f>AK1945+AK1937</f>
        <v>0</v>
      </c>
      <c r="AL1936" s="26">
        <f>AL1945+AL1937</f>
        <v>0</v>
      </c>
      <c r="AM1936" s="26">
        <f>AM1945+AM1937</f>
        <v>237376.09999999998</v>
      </c>
      <c r="AN1936" s="26">
        <f>AN1945+AN1937</f>
        <v>0</v>
      </c>
      <c r="AO1936" s="26">
        <f>AO1945+AO1937</f>
        <v>102591.322</v>
      </c>
      <c r="AP1936" s="26">
        <f>AP1945+AP1937</f>
        <v>0</v>
      </c>
      <c r="AQ1936" s="26">
        <f>AQ1945+AQ1937</f>
        <v>0</v>
      </c>
      <c r="AR1936" s="26">
        <f>AR1945+AR1937</f>
        <v>91187.880000000005</v>
      </c>
      <c r="AS1936" s="26">
        <f>AS1945+AS1937</f>
        <v>0</v>
      </c>
      <c r="AT1936" s="26">
        <f>AT1945+AT1937</f>
        <v>4960</v>
      </c>
      <c r="AU1936" s="26">
        <f>AU1945+AU1937</f>
        <v>0</v>
      </c>
      <c r="AV1936" s="26">
        <f>AV1945+AV1937</f>
        <v>0</v>
      </c>
      <c r="AW1936" s="26">
        <f t="shared" si="6965"/>
        <v>6451876.55272</v>
      </c>
      <c r="AX1936" s="26">
        <f t="shared" si="6966"/>
        <v>6569164.4179999996</v>
      </c>
      <c r="AY1936" s="26">
        <f t="shared" si="6967"/>
        <v>6991758.8699999992</v>
      </c>
      <c r="AZ1936" s="26">
        <f>AZ1945+AZ1937</f>
        <v>0</v>
      </c>
      <c r="BA1936" s="26">
        <f t="shared" si="6968"/>
        <v>6451876.55272</v>
      </c>
      <c r="BB1936" s="26">
        <f t="shared" si="6969"/>
        <v>6569164.4179999996</v>
      </c>
      <c r="BC1936" s="26">
        <f t="shared" si="6970"/>
        <v>6991758.8699999992</v>
      </c>
      <c r="BD1936" s="26">
        <f>BD1945+BD1937</f>
        <v>183029.67300000001</v>
      </c>
      <c r="BE1936" s="26">
        <f>BE1945+BE1937</f>
        <v>0</v>
      </c>
      <c r="BF1936" s="26">
        <f>BF1945+BF1937</f>
        <v>249952.54799999995</v>
      </c>
      <c r="BG1936" s="26">
        <f>BG1945+BG1937</f>
        <v>0</v>
      </c>
      <c r="BH1936" s="26">
        <f>BH1945+BH1937</f>
        <v>5183.8370000000004</v>
      </c>
      <c r="BI1936" s="26">
        <f>BI1945+BI1937</f>
        <v>0</v>
      </c>
      <c r="BJ1936" s="26">
        <f>BJ1945+BJ1937</f>
        <v>50044.932000000001</v>
      </c>
      <c r="BK1936" s="26">
        <f>BK1945+BK1937</f>
        <v>0</v>
      </c>
      <c r="BL1936" s="26">
        <f>BL1945+BL1937</f>
        <v>1138.0740000000001</v>
      </c>
      <c r="BM1936" s="26">
        <f>BM1945+BM1937</f>
        <v>0</v>
      </c>
      <c r="BN1936" s="26">
        <f>BN1945+BN1937</f>
        <v>464826.478</v>
      </c>
      <c r="BO1936" s="26">
        <f t="shared" si="6922"/>
        <v>6884858.7737199999</v>
      </c>
      <c r="BP1936" s="26">
        <f t="shared" si="6923"/>
        <v>6624393.1869999999</v>
      </c>
      <c r="BQ1936" s="26">
        <f t="shared" si="6924"/>
        <v>7457723.4219999993</v>
      </c>
      <c r="BR1936" s="26">
        <f>BR1945+BR1937</f>
        <v>0</v>
      </c>
      <c r="BS1936" s="27"/>
      <c r="BT1936" s="27"/>
      <c r="BU1936" s="23"/>
      <c r="BV1936" s="23"/>
      <c r="BW1936" s="23"/>
      <c r="BX1936" s="23"/>
      <c r="BY1936" s="23"/>
      <c r="BZ1936" s="23"/>
      <c r="CA1936" s="23"/>
      <c r="CB1936" s="23"/>
    </row>
    <row r="1937" s="28" customFormat="1">
      <c r="A1937" s="29" t="s">
        <v>718</v>
      </c>
      <c r="B1937" s="29" t="s">
        <v>128</v>
      </c>
      <c r="C1937" s="29" t="s">
        <v>96</v>
      </c>
      <c r="D1937" s="29"/>
      <c r="E1937" s="29"/>
      <c r="F1937" s="30" t="s">
        <v>722</v>
      </c>
      <c r="G1937" s="31">
        <f t="shared" ref="G1937:G1941" si="7027">G1938</f>
        <v>11784.6</v>
      </c>
      <c r="H1937" s="31">
        <f t="shared" ref="H1937:H1941" si="7028">H1938</f>
        <v>11928</v>
      </c>
      <c r="I1937" s="31">
        <f t="shared" ref="I1937:I1941" si="7029">I1938</f>
        <v>12405.1</v>
      </c>
      <c r="J1937" s="31">
        <f t="shared" ref="J1937:J1943" si="7030">J1938</f>
        <v>15266.4</v>
      </c>
      <c r="K1937" s="31">
        <f t="shared" ref="K1937:K1943" si="7031">K1938</f>
        <v>0</v>
      </c>
      <c r="L1937" s="31">
        <f t="shared" ref="L1937:L1943" si="7032">L1938</f>
        <v>0</v>
      </c>
      <c r="M1937" s="31">
        <f t="shared" si="6919"/>
        <v>27051</v>
      </c>
      <c r="N1937" s="31">
        <f t="shared" si="6920"/>
        <v>11928</v>
      </c>
      <c r="O1937" s="31">
        <f t="shared" si="6921"/>
        <v>12405.1</v>
      </c>
      <c r="P1937" s="31">
        <f t="shared" ref="P1937:P1939" si="7033">P1938</f>
        <v>0</v>
      </c>
      <c r="Q1937" s="31">
        <f t="shared" ref="Q1937:Q1939" si="7034">Q1938</f>
        <v>0</v>
      </c>
      <c r="R1937" s="31">
        <f t="shared" ref="R1937:R1939" si="7035">R1938</f>
        <v>0</v>
      </c>
      <c r="S1937" s="31">
        <f t="shared" ref="S1937:S1939" si="7036">S1938</f>
        <v>0</v>
      </c>
      <c r="T1937" s="31">
        <f t="shared" ref="T1937:T1939" si="7037">T1938</f>
        <v>0</v>
      </c>
      <c r="U1937" s="31">
        <f t="shared" ref="U1937:U1939" si="7038">U1938</f>
        <v>0</v>
      </c>
      <c r="V1937" s="31">
        <f t="shared" ref="V1937:V1939" si="7039">V1938</f>
        <v>0</v>
      </c>
      <c r="W1937" s="31">
        <f t="shared" ref="W1937:W1939" si="7040">W1938</f>
        <v>0</v>
      </c>
      <c r="X1937" s="31">
        <f t="shared" ref="X1937:X1939" si="7041">X1938</f>
        <v>0</v>
      </c>
      <c r="Y1937" s="31">
        <f t="shared" si="7021"/>
        <v>27051</v>
      </c>
      <c r="Z1937" s="31">
        <f t="shared" si="7022"/>
        <v>11928</v>
      </c>
      <c r="AA1937" s="31">
        <f t="shared" si="7023"/>
        <v>12405.1</v>
      </c>
      <c r="AB1937" s="31">
        <f t="shared" ref="AB1937:AB1939" si="7042">AB1938</f>
        <v>0</v>
      </c>
      <c r="AC1937" s="31">
        <f t="shared" ref="AC1937:AC1939" si="7043">AC1938</f>
        <v>0</v>
      </c>
      <c r="AD1937" s="31">
        <f t="shared" ref="AD1937:AD1939" si="7044">AD1938</f>
        <v>0</v>
      </c>
      <c r="AE1937" s="31">
        <f t="shared" si="7024"/>
        <v>27051</v>
      </c>
      <c r="AF1937" s="31">
        <f t="shared" si="7025"/>
        <v>11928</v>
      </c>
      <c r="AG1937" s="31">
        <f t="shared" si="7026"/>
        <v>12405.1</v>
      </c>
      <c r="AH1937" s="31">
        <f t="shared" ref="AH1937:AH1939" si="7045">AH1938</f>
        <v>0</v>
      </c>
      <c r="AI1937" s="31">
        <f t="shared" ref="AI1937:AI1939" si="7046">AI1938</f>
        <v>0</v>
      </c>
      <c r="AJ1937" s="31">
        <f t="shared" ref="AJ1937:AJ1939" si="7047">AJ1938</f>
        <v>0</v>
      </c>
      <c r="AK1937" s="31">
        <f t="shared" ref="AK1937:AK1939" si="7048">AK1938</f>
        <v>0</v>
      </c>
      <c r="AL1937" s="31">
        <f t="shared" ref="AL1937:AL1939" si="7049">AL1938</f>
        <v>0</v>
      </c>
      <c r="AM1937" s="31">
        <f t="shared" ref="AM1937:AM1939" si="7050">AM1938</f>
        <v>0</v>
      </c>
      <c r="AN1937" s="31">
        <f t="shared" ref="AN1937:AN1939" si="7051">AN1938</f>
        <v>0</v>
      </c>
      <c r="AO1937" s="31">
        <f t="shared" ref="AO1937:AO1939" si="7052">AO1938</f>
        <v>0</v>
      </c>
      <c r="AP1937" s="31">
        <f t="shared" ref="AP1937:AP1939" si="7053">AP1938</f>
        <v>0</v>
      </c>
      <c r="AQ1937" s="31">
        <f t="shared" ref="AQ1937:AQ1939" si="7054">AQ1938</f>
        <v>0</v>
      </c>
      <c r="AR1937" s="31">
        <f t="shared" ref="AR1937:AR1939" si="7055">AR1938</f>
        <v>0</v>
      </c>
      <c r="AS1937" s="31">
        <f t="shared" ref="AS1937:AS1939" si="7056">AS1938</f>
        <v>0</v>
      </c>
      <c r="AT1937" s="31">
        <f t="shared" ref="AT1937:AT1939" si="7057">AT1938</f>
        <v>0</v>
      </c>
      <c r="AU1937" s="31">
        <f t="shared" ref="AU1937:AU1939" si="7058">AU1938</f>
        <v>0</v>
      </c>
      <c r="AV1937" s="31">
        <f t="shared" ref="AV1937:AV1939" si="7059">AV1938</f>
        <v>0</v>
      </c>
      <c r="AW1937" s="31">
        <f t="shared" si="6965"/>
        <v>27051</v>
      </c>
      <c r="AX1937" s="31">
        <f t="shared" si="6966"/>
        <v>11928</v>
      </c>
      <c r="AY1937" s="31">
        <f t="shared" si="6967"/>
        <v>12405.1</v>
      </c>
      <c r="AZ1937" s="31">
        <f t="shared" ref="AZ1937:AZ1939" si="7060">AZ1938</f>
        <v>0</v>
      </c>
      <c r="BA1937" s="31">
        <f t="shared" si="6968"/>
        <v>27051</v>
      </c>
      <c r="BB1937" s="31">
        <f t="shared" si="6969"/>
        <v>11928</v>
      </c>
      <c r="BC1937" s="31">
        <f t="shared" si="6970"/>
        <v>12405.1</v>
      </c>
      <c r="BD1937" s="31">
        <f t="shared" ref="BD1937:BD1939" si="7061">BD1938</f>
        <v>0</v>
      </c>
      <c r="BE1937" s="31">
        <f t="shared" ref="BE1937:BE1939" si="7062">BE1938</f>
        <v>0</v>
      </c>
      <c r="BF1937" s="31">
        <f t="shared" ref="BF1937:BF1939" si="7063">BF1938</f>
        <v>0</v>
      </c>
      <c r="BG1937" s="31">
        <f t="shared" ref="BG1937:BG1939" si="7064">BG1938</f>
        <v>0</v>
      </c>
      <c r="BH1937" s="31">
        <f t="shared" ref="BH1937:BH1939" si="7065">BH1938</f>
        <v>0</v>
      </c>
      <c r="BI1937" s="31">
        <f t="shared" ref="BI1937:BI1939" si="7066">BI1938</f>
        <v>0</v>
      </c>
      <c r="BJ1937" s="31">
        <f t="shared" ref="BJ1937:BJ1939" si="7067">BJ1938</f>
        <v>0</v>
      </c>
      <c r="BK1937" s="31">
        <f t="shared" ref="BK1937:BK1939" si="7068">BK1938</f>
        <v>0</v>
      </c>
      <c r="BL1937" s="31">
        <f t="shared" ref="BL1937:BL1939" si="7069">BL1938</f>
        <v>0</v>
      </c>
      <c r="BM1937" s="31">
        <f t="shared" ref="BM1937:BM1939" si="7070">BM1938</f>
        <v>0</v>
      </c>
      <c r="BN1937" s="31">
        <f t="shared" ref="BN1937:BN1939" si="7071">BN1938</f>
        <v>0</v>
      </c>
      <c r="BO1937" s="31">
        <f t="shared" si="6922"/>
        <v>27051</v>
      </c>
      <c r="BP1937" s="31">
        <f t="shared" si="6923"/>
        <v>11928</v>
      </c>
      <c r="BQ1937" s="31">
        <f t="shared" si="6924"/>
        <v>12405.1</v>
      </c>
      <c r="BR1937" s="31">
        <f t="shared" ref="BR1937:BR1939" si="7072">BR1938</f>
        <v>0</v>
      </c>
      <c r="BS1937" s="32"/>
      <c r="BT1937" s="32"/>
      <c r="BU1937" s="28"/>
      <c r="BV1937" s="28"/>
      <c r="BW1937" s="28"/>
      <c r="BX1937" s="28"/>
      <c r="BY1937" s="28"/>
      <c r="BZ1937" s="28"/>
      <c r="CA1937" s="28"/>
      <c r="CB1937" s="28"/>
    </row>
    <row r="1938" s="1" customFormat="1">
      <c r="A1938" s="33" t="s">
        <v>718</v>
      </c>
      <c r="B1938" s="33" t="s">
        <v>128</v>
      </c>
      <c r="C1938" s="33" t="s">
        <v>96</v>
      </c>
      <c r="D1938" s="33" t="s">
        <v>74</v>
      </c>
      <c r="E1938" s="38"/>
      <c r="F1938" s="34" t="s">
        <v>75</v>
      </c>
      <c r="G1938" s="17">
        <f t="shared" si="7027"/>
        <v>11784.6</v>
      </c>
      <c r="H1938" s="17">
        <f t="shared" si="7028"/>
        <v>11928</v>
      </c>
      <c r="I1938" s="17">
        <f t="shared" si="7029"/>
        <v>12405.1</v>
      </c>
      <c r="J1938" s="17">
        <f t="shared" si="7030"/>
        <v>15266.4</v>
      </c>
      <c r="K1938" s="17">
        <f t="shared" si="7031"/>
        <v>0</v>
      </c>
      <c r="L1938" s="17">
        <f t="shared" si="7032"/>
        <v>0</v>
      </c>
      <c r="M1938" s="17">
        <f t="shared" ref="M1938:M2001" si="7073">G1938+J1938</f>
        <v>27051</v>
      </c>
      <c r="N1938" s="17">
        <f t="shared" ref="N1938:N2001" si="7074">H1938+K1938</f>
        <v>11928</v>
      </c>
      <c r="O1938" s="17">
        <f t="shared" ref="O1938:O2001" si="7075">I1938+L1938</f>
        <v>12405.1</v>
      </c>
      <c r="P1938" s="17">
        <f t="shared" si="7033"/>
        <v>0</v>
      </c>
      <c r="Q1938" s="17">
        <f t="shared" si="7034"/>
        <v>0</v>
      </c>
      <c r="R1938" s="17">
        <f t="shared" si="7035"/>
        <v>0</v>
      </c>
      <c r="S1938" s="17">
        <f t="shared" si="7036"/>
        <v>0</v>
      </c>
      <c r="T1938" s="17">
        <f t="shared" si="7037"/>
        <v>0</v>
      </c>
      <c r="U1938" s="17">
        <f t="shared" si="7038"/>
        <v>0</v>
      </c>
      <c r="V1938" s="17">
        <f t="shared" si="7039"/>
        <v>0</v>
      </c>
      <c r="W1938" s="17">
        <f t="shared" si="7040"/>
        <v>0</v>
      </c>
      <c r="X1938" s="17">
        <f t="shared" si="7041"/>
        <v>0</v>
      </c>
      <c r="Y1938" s="17">
        <f t="shared" si="7021"/>
        <v>27051</v>
      </c>
      <c r="Z1938" s="17">
        <f t="shared" si="7022"/>
        <v>11928</v>
      </c>
      <c r="AA1938" s="17">
        <f t="shared" si="7023"/>
        <v>12405.1</v>
      </c>
      <c r="AB1938" s="17">
        <f t="shared" si="7042"/>
        <v>0</v>
      </c>
      <c r="AC1938" s="17">
        <f t="shared" si="7043"/>
        <v>0</v>
      </c>
      <c r="AD1938" s="17">
        <f t="shared" si="7044"/>
        <v>0</v>
      </c>
      <c r="AE1938" s="17">
        <f t="shared" si="7024"/>
        <v>27051</v>
      </c>
      <c r="AF1938" s="17">
        <f t="shared" si="7025"/>
        <v>11928</v>
      </c>
      <c r="AG1938" s="17">
        <f t="shared" si="7026"/>
        <v>12405.1</v>
      </c>
      <c r="AH1938" s="17">
        <f t="shared" si="7045"/>
        <v>0</v>
      </c>
      <c r="AI1938" s="17">
        <f t="shared" si="7046"/>
        <v>0</v>
      </c>
      <c r="AJ1938" s="17">
        <f t="shared" si="7047"/>
        <v>0</v>
      </c>
      <c r="AK1938" s="17">
        <f t="shared" si="7048"/>
        <v>0</v>
      </c>
      <c r="AL1938" s="17">
        <f t="shared" si="7049"/>
        <v>0</v>
      </c>
      <c r="AM1938" s="17">
        <f t="shared" si="7050"/>
        <v>0</v>
      </c>
      <c r="AN1938" s="17">
        <f t="shared" si="7051"/>
        <v>0</v>
      </c>
      <c r="AO1938" s="17">
        <f t="shared" si="7052"/>
        <v>0</v>
      </c>
      <c r="AP1938" s="17">
        <f t="shared" si="7053"/>
        <v>0</v>
      </c>
      <c r="AQ1938" s="17">
        <f t="shared" si="7054"/>
        <v>0</v>
      </c>
      <c r="AR1938" s="17">
        <f t="shared" si="7055"/>
        <v>0</v>
      </c>
      <c r="AS1938" s="17">
        <f t="shared" si="7056"/>
        <v>0</v>
      </c>
      <c r="AT1938" s="17">
        <f t="shared" si="7057"/>
        <v>0</v>
      </c>
      <c r="AU1938" s="17">
        <f t="shared" si="7058"/>
        <v>0</v>
      </c>
      <c r="AV1938" s="17">
        <f t="shared" si="7059"/>
        <v>0</v>
      </c>
      <c r="AW1938" s="17">
        <f t="shared" si="6965"/>
        <v>27051</v>
      </c>
      <c r="AX1938" s="17">
        <f t="shared" si="6966"/>
        <v>11928</v>
      </c>
      <c r="AY1938" s="17">
        <f t="shared" si="6967"/>
        <v>12405.1</v>
      </c>
      <c r="AZ1938" s="17">
        <f t="shared" si="7060"/>
        <v>0</v>
      </c>
      <c r="BA1938" s="17">
        <f t="shared" si="6968"/>
        <v>27051</v>
      </c>
      <c r="BB1938" s="17">
        <f t="shared" si="6969"/>
        <v>11928</v>
      </c>
      <c r="BC1938" s="17">
        <f t="shared" si="6970"/>
        <v>12405.1</v>
      </c>
      <c r="BD1938" s="17">
        <f t="shared" si="7061"/>
        <v>0</v>
      </c>
      <c r="BE1938" s="17">
        <f t="shared" si="7062"/>
        <v>0</v>
      </c>
      <c r="BF1938" s="17">
        <f t="shared" si="7063"/>
        <v>0</v>
      </c>
      <c r="BG1938" s="17">
        <f t="shared" si="7064"/>
        <v>0</v>
      </c>
      <c r="BH1938" s="17">
        <f t="shared" si="7065"/>
        <v>0</v>
      </c>
      <c r="BI1938" s="17">
        <f t="shared" si="7066"/>
        <v>0</v>
      </c>
      <c r="BJ1938" s="17">
        <f t="shared" si="7067"/>
        <v>0</v>
      </c>
      <c r="BK1938" s="17">
        <f t="shared" si="7068"/>
        <v>0</v>
      </c>
      <c r="BL1938" s="17">
        <f t="shared" si="7069"/>
        <v>0</v>
      </c>
      <c r="BM1938" s="17">
        <f t="shared" si="7070"/>
        <v>0</v>
      </c>
      <c r="BN1938" s="17">
        <f t="shared" si="7071"/>
        <v>0</v>
      </c>
      <c r="BO1938" s="17">
        <f t="shared" si="6922"/>
        <v>27051</v>
      </c>
      <c r="BP1938" s="17">
        <f t="shared" si="6923"/>
        <v>11928</v>
      </c>
      <c r="BQ1938" s="17">
        <f t="shared" si="6924"/>
        <v>12405.1</v>
      </c>
      <c r="BR1938" s="17">
        <f t="shared" si="7072"/>
        <v>0</v>
      </c>
      <c r="BS1938" s="35"/>
      <c r="BT1938" s="35"/>
      <c r="BU1938" s="1"/>
      <c r="BV1938" s="1"/>
      <c r="BW1938" s="1"/>
      <c r="BX1938" s="1"/>
      <c r="BY1938" s="1"/>
      <c r="BZ1938" s="1"/>
      <c r="CA1938" s="1"/>
      <c r="CB1938" s="1"/>
    </row>
    <row r="1939" s="1" customFormat="1">
      <c r="A1939" s="33" t="s">
        <v>718</v>
      </c>
      <c r="B1939" s="33" t="s">
        <v>128</v>
      </c>
      <c r="C1939" s="33" t="s">
        <v>96</v>
      </c>
      <c r="D1939" s="33" t="s">
        <v>76</v>
      </c>
      <c r="E1939" s="38"/>
      <c r="F1939" s="34" t="s">
        <v>43</v>
      </c>
      <c r="G1939" s="17">
        <f t="shared" si="7027"/>
        <v>11784.6</v>
      </c>
      <c r="H1939" s="17">
        <f t="shared" si="7028"/>
        <v>11928</v>
      </c>
      <c r="I1939" s="17">
        <f t="shared" si="7029"/>
        <v>12405.1</v>
      </c>
      <c r="J1939" s="17">
        <f t="shared" si="7030"/>
        <v>15266.4</v>
      </c>
      <c r="K1939" s="17">
        <f t="shared" si="7031"/>
        <v>0</v>
      </c>
      <c r="L1939" s="17">
        <f t="shared" si="7032"/>
        <v>0</v>
      </c>
      <c r="M1939" s="17">
        <f t="shared" si="7073"/>
        <v>27051</v>
      </c>
      <c r="N1939" s="17">
        <f t="shared" si="7074"/>
        <v>11928</v>
      </c>
      <c r="O1939" s="17">
        <f t="shared" si="7075"/>
        <v>12405.1</v>
      </c>
      <c r="P1939" s="17">
        <f t="shared" si="7033"/>
        <v>0</v>
      </c>
      <c r="Q1939" s="17">
        <f t="shared" si="7034"/>
        <v>0</v>
      </c>
      <c r="R1939" s="17">
        <f t="shared" si="7035"/>
        <v>0</v>
      </c>
      <c r="S1939" s="17">
        <f t="shared" si="7036"/>
        <v>0</v>
      </c>
      <c r="T1939" s="17">
        <f t="shared" si="7037"/>
        <v>0</v>
      </c>
      <c r="U1939" s="17">
        <f t="shared" si="7038"/>
        <v>0</v>
      </c>
      <c r="V1939" s="17">
        <f t="shared" si="7039"/>
        <v>0</v>
      </c>
      <c r="W1939" s="17">
        <f t="shared" si="7040"/>
        <v>0</v>
      </c>
      <c r="X1939" s="17">
        <f t="shared" si="7041"/>
        <v>0</v>
      </c>
      <c r="Y1939" s="17">
        <f t="shared" si="7021"/>
        <v>27051</v>
      </c>
      <c r="Z1939" s="17">
        <f t="shared" si="7022"/>
        <v>11928</v>
      </c>
      <c r="AA1939" s="17">
        <f t="shared" si="7023"/>
        <v>12405.1</v>
      </c>
      <c r="AB1939" s="17">
        <f t="shared" si="7042"/>
        <v>0</v>
      </c>
      <c r="AC1939" s="17">
        <f t="shared" si="7043"/>
        <v>0</v>
      </c>
      <c r="AD1939" s="17">
        <f t="shared" si="7044"/>
        <v>0</v>
      </c>
      <c r="AE1939" s="17">
        <f t="shared" si="7024"/>
        <v>27051</v>
      </c>
      <c r="AF1939" s="17">
        <f t="shared" si="7025"/>
        <v>11928</v>
      </c>
      <c r="AG1939" s="17">
        <f t="shared" si="7026"/>
        <v>12405.1</v>
      </c>
      <c r="AH1939" s="17">
        <f t="shared" si="7045"/>
        <v>0</v>
      </c>
      <c r="AI1939" s="17">
        <f t="shared" si="7046"/>
        <v>0</v>
      </c>
      <c r="AJ1939" s="17">
        <f t="shared" si="7047"/>
        <v>0</v>
      </c>
      <c r="AK1939" s="17">
        <f t="shared" si="7048"/>
        <v>0</v>
      </c>
      <c r="AL1939" s="17">
        <f t="shared" si="7049"/>
        <v>0</v>
      </c>
      <c r="AM1939" s="17">
        <f t="shared" si="7050"/>
        <v>0</v>
      </c>
      <c r="AN1939" s="17">
        <f t="shared" si="7051"/>
        <v>0</v>
      </c>
      <c r="AO1939" s="17">
        <f t="shared" si="7052"/>
        <v>0</v>
      </c>
      <c r="AP1939" s="17">
        <f t="shared" si="7053"/>
        <v>0</v>
      </c>
      <c r="AQ1939" s="17">
        <f t="shared" si="7054"/>
        <v>0</v>
      </c>
      <c r="AR1939" s="17">
        <f t="shared" si="7055"/>
        <v>0</v>
      </c>
      <c r="AS1939" s="17">
        <f t="shared" si="7056"/>
        <v>0</v>
      </c>
      <c r="AT1939" s="17">
        <f t="shared" si="7057"/>
        <v>0</v>
      </c>
      <c r="AU1939" s="17">
        <f t="shared" si="7058"/>
        <v>0</v>
      </c>
      <c r="AV1939" s="17">
        <f t="shared" si="7059"/>
        <v>0</v>
      </c>
      <c r="AW1939" s="17">
        <f t="shared" si="6965"/>
        <v>27051</v>
      </c>
      <c r="AX1939" s="17">
        <f t="shared" si="6966"/>
        <v>11928</v>
      </c>
      <c r="AY1939" s="17">
        <f t="shared" si="6967"/>
        <v>12405.1</v>
      </c>
      <c r="AZ1939" s="17">
        <f t="shared" si="7060"/>
        <v>0</v>
      </c>
      <c r="BA1939" s="17">
        <f t="shared" si="6968"/>
        <v>27051</v>
      </c>
      <c r="BB1939" s="17">
        <f t="shared" si="6969"/>
        <v>11928</v>
      </c>
      <c r="BC1939" s="17">
        <f t="shared" si="6970"/>
        <v>12405.1</v>
      </c>
      <c r="BD1939" s="17">
        <f t="shared" si="7061"/>
        <v>0</v>
      </c>
      <c r="BE1939" s="17">
        <f t="shared" si="7062"/>
        <v>0</v>
      </c>
      <c r="BF1939" s="17">
        <f t="shared" si="7063"/>
        <v>0</v>
      </c>
      <c r="BG1939" s="17">
        <f t="shared" si="7064"/>
        <v>0</v>
      </c>
      <c r="BH1939" s="17">
        <f t="shared" si="7065"/>
        <v>0</v>
      </c>
      <c r="BI1939" s="17">
        <f t="shared" si="7066"/>
        <v>0</v>
      </c>
      <c r="BJ1939" s="17">
        <f t="shared" si="7067"/>
        <v>0</v>
      </c>
      <c r="BK1939" s="17">
        <f t="shared" si="7068"/>
        <v>0</v>
      </c>
      <c r="BL1939" s="17">
        <f t="shared" si="7069"/>
        <v>0</v>
      </c>
      <c r="BM1939" s="17">
        <f t="shared" si="7070"/>
        <v>0</v>
      </c>
      <c r="BN1939" s="17">
        <f t="shared" si="7071"/>
        <v>0</v>
      </c>
      <c r="BO1939" s="17">
        <f t="shared" si="6922"/>
        <v>27051</v>
      </c>
      <c r="BP1939" s="17">
        <f t="shared" si="6923"/>
        <v>11928</v>
      </c>
      <c r="BQ1939" s="17">
        <f t="shared" si="6924"/>
        <v>12405.1</v>
      </c>
      <c r="BR1939" s="17">
        <f t="shared" si="7072"/>
        <v>0</v>
      </c>
      <c r="BS1939" s="35"/>
      <c r="BT1939" s="35"/>
      <c r="BU1939" s="1"/>
      <c r="BV1939" s="1"/>
      <c r="BW1939" s="1"/>
      <c r="BX1939" s="1"/>
      <c r="BY1939" s="1"/>
      <c r="BZ1939" s="1"/>
      <c r="CA1939" s="1"/>
      <c r="CB1939" s="1"/>
    </row>
    <row r="1940" s="1" customFormat="1">
      <c r="A1940" s="33" t="s">
        <v>718</v>
      </c>
      <c r="B1940" s="33" t="s">
        <v>128</v>
      </c>
      <c r="C1940" s="33" t="s">
        <v>96</v>
      </c>
      <c r="D1940" s="33" t="s">
        <v>77</v>
      </c>
      <c r="E1940" s="38"/>
      <c r="F1940" s="34" t="s">
        <v>78</v>
      </c>
      <c r="G1940" s="17">
        <f t="shared" si="7027"/>
        <v>11784.6</v>
      </c>
      <c r="H1940" s="17">
        <f t="shared" si="7028"/>
        <v>11928</v>
      </c>
      <c r="I1940" s="17">
        <f t="shared" si="7029"/>
        <v>12405.1</v>
      </c>
      <c r="J1940" s="17">
        <f>J1941+J1943</f>
        <v>15266.4</v>
      </c>
      <c r="K1940" s="17">
        <f>K1941+K1943</f>
        <v>0</v>
      </c>
      <c r="L1940" s="17">
        <f>L1941+L1943</f>
        <v>0</v>
      </c>
      <c r="M1940" s="17">
        <f t="shared" si="7073"/>
        <v>27051</v>
      </c>
      <c r="N1940" s="17">
        <f t="shared" si="7074"/>
        <v>11928</v>
      </c>
      <c r="O1940" s="17">
        <f t="shared" si="7075"/>
        <v>12405.1</v>
      </c>
      <c r="P1940" s="17">
        <f>P1941+P1943</f>
        <v>0</v>
      </c>
      <c r="Q1940" s="17">
        <f>Q1941+Q1943</f>
        <v>0</v>
      </c>
      <c r="R1940" s="17">
        <f>R1941+R1943</f>
        <v>0</v>
      </c>
      <c r="S1940" s="17">
        <f>S1941+S1943</f>
        <v>0</v>
      </c>
      <c r="T1940" s="17">
        <f>T1941+T1943</f>
        <v>0</v>
      </c>
      <c r="U1940" s="17">
        <f>U1941+U1943</f>
        <v>0</v>
      </c>
      <c r="V1940" s="17">
        <f>V1941+V1943</f>
        <v>0</v>
      </c>
      <c r="W1940" s="17">
        <f>W1941+W1943</f>
        <v>0</v>
      </c>
      <c r="X1940" s="17">
        <f>X1941+X1943</f>
        <v>0</v>
      </c>
      <c r="Y1940" s="17">
        <f t="shared" si="7021"/>
        <v>27051</v>
      </c>
      <c r="Z1940" s="17">
        <f t="shared" si="7022"/>
        <v>11928</v>
      </c>
      <c r="AA1940" s="17">
        <f t="shared" si="7023"/>
        <v>12405.1</v>
      </c>
      <c r="AB1940" s="17">
        <f>AB1941+AB1943</f>
        <v>0</v>
      </c>
      <c r="AC1940" s="17">
        <f>AC1941+AC1943</f>
        <v>0</v>
      </c>
      <c r="AD1940" s="17">
        <f>AD1941+AD1943</f>
        <v>0</v>
      </c>
      <c r="AE1940" s="17">
        <f t="shared" si="7024"/>
        <v>27051</v>
      </c>
      <c r="AF1940" s="17">
        <f t="shared" si="7025"/>
        <v>11928</v>
      </c>
      <c r="AG1940" s="17">
        <f t="shared" si="7026"/>
        <v>12405.1</v>
      </c>
      <c r="AH1940" s="17">
        <f>AH1941+AH1943</f>
        <v>0</v>
      </c>
      <c r="AI1940" s="17">
        <f>AI1941+AI1943</f>
        <v>0</v>
      </c>
      <c r="AJ1940" s="17">
        <f>AJ1941+AJ1943</f>
        <v>0</v>
      </c>
      <c r="AK1940" s="17">
        <f>AK1941+AK1943</f>
        <v>0</v>
      </c>
      <c r="AL1940" s="17">
        <f>AL1941+AL1943</f>
        <v>0</v>
      </c>
      <c r="AM1940" s="17">
        <f>AM1941+AM1943</f>
        <v>0</v>
      </c>
      <c r="AN1940" s="17">
        <f>AN1941+AN1943</f>
        <v>0</v>
      </c>
      <c r="AO1940" s="17">
        <f>AO1941+AO1943</f>
        <v>0</v>
      </c>
      <c r="AP1940" s="17">
        <f>AP1941+AP1943</f>
        <v>0</v>
      </c>
      <c r="AQ1940" s="17">
        <f>AQ1941+AQ1943</f>
        <v>0</v>
      </c>
      <c r="AR1940" s="17">
        <f>AR1941+AR1943</f>
        <v>0</v>
      </c>
      <c r="AS1940" s="17">
        <f>AS1941+AS1943</f>
        <v>0</v>
      </c>
      <c r="AT1940" s="17">
        <f>AT1941+AT1943</f>
        <v>0</v>
      </c>
      <c r="AU1940" s="17">
        <f>AU1941+AU1943</f>
        <v>0</v>
      </c>
      <c r="AV1940" s="17">
        <f>AV1941+AV1943</f>
        <v>0</v>
      </c>
      <c r="AW1940" s="17">
        <f t="shared" si="6965"/>
        <v>27051</v>
      </c>
      <c r="AX1940" s="17">
        <f t="shared" si="6966"/>
        <v>11928</v>
      </c>
      <c r="AY1940" s="17">
        <f t="shared" si="6967"/>
        <v>12405.1</v>
      </c>
      <c r="AZ1940" s="17">
        <f>AZ1941+AZ1943</f>
        <v>0</v>
      </c>
      <c r="BA1940" s="17">
        <f t="shared" si="6968"/>
        <v>27051</v>
      </c>
      <c r="BB1940" s="17">
        <f t="shared" si="6969"/>
        <v>11928</v>
      </c>
      <c r="BC1940" s="17">
        <f t="shared" si="6970"/>
        <v>12405.1</v>
      </c>
      <c r="BD1940" s="17">
        <f>BD1941+BD1943</f>
        <v>0</v>
      </c>
      <c r="BE1940" s="17">
        <f>BE1941+BE1943</f>
        <v>0</v>
      </c>
      <c r="BF1940" s="17">
        <f>BF1941+BF1943</f>
        <v>0</v>
      </c>
      <c r="BG1940" s="17">
        <f>BG1941+BG1943</f>
        <v>0</v>
      </c>
      <c r="BH1940" s="17">
        <f>BH1941+BH1943</f>
        <v>0</v>
      </c>
      <c r="BI1940" s="17">
        <f>BI1941+BI1943</f>
        <v>0</v>
      </c>
      <c r="BJ1940" s="17">
        <f>BJ1941+BJ1943</f>
        <v>0</v>
      </c>
      <c r="BK1940" s="17">
        <f>BK1941+BK1943</f>
        <v>0</v>
      </c>
      <c r="BL1940" s="17">
        <f>BL1941+BL1943</f>
        <v>0</v>
      </c>
      <c r="BM1940" s="17">
        <f>BM1941+BM1943</f>
        <v>0</v>
      </c>
      <c r="BN1940" s="17">
        <f>BN1941+BN1943</f>
        <v>0</v>
      </c>
      <c r="BO1940" s="17">
        <f t="shared" si="6922"/>
        <v>27051</v>
      </c>
      <c r="BP1940" s="17">
        <f t="shared" si="6923"/>
        <v>11928</v>
      </c>
      <c r="BQ1940" s="17">
        <f t="shared" si="6924"/>
        <v>12405.1</v>
      </c>
      <c r="BR1940" s="17">
        <f>BR1941+BR1943</f>
        <v>0</v>
      </c>
      <c r="BS1940" s="35"/>
      <c r="BT1940" s="35"/>
      <c r="BU1940" s="1"/>
      <c r="BV1940" s="1"/>
      <c r="BW1940" s="1"/>
      <c r="BX1940" s="1"/>
      <c r="BY1940" s="1"/>
      <c r="BZ1940" s="1"/>
      <c r="CA1940" s="1"/>
      <c r="CB1940" s="1"/>
    </row>
    <row r="1941" s="1" customFormat="1">
      <c r="A1941" s="33" t="s">
        <v>718</v>
      </c>
      <c r="B1941" s="33" t="s">
        <v>128</v>
      </c>
      <c r="C1941" s="33" t="s">
        <v>96</v>
      </c>
      <c r="D1941" s="15" t="s">
        <v>723</v>
      </c>
      <c r="E1941" s="38"/>
      <c r="F1941" s="34" t="s">
        <v>724</v>
      </c>
      <c r="G1941" s="17">
        <f t="shared" si="7027"/>
        <v>11784.6</v>
      </c>
      <c r="H1941" s="17">
        <f t="shared" si="7028"/>
        <v>11928</v>
      </c>
      <c r="I1941" s="17">
        <f t="shared" si="7029"/>
        <v>12405.1</v>
      </c>
      <c r="J1941" s="17">
        <f t="shared" si="7030"/>
        <v>0</v>
      </c>
      <c r="K1941" s="17">
        <f t="shared" si="7031"/>
        <v>0</v>
      </c>
      <c r="L1941" s="17">
        <f t="shared" si="7032"/>
        <v>0</v>
      </c>
      <c r="M1941" s="17">
        <f t="shared" si="7073"/>
        <v>11784.6</v>
      </c>
      <c r="N1941" s="17">
        <f t="shared" si="7074"/>
        <v>11928</v>
      </c>
      <c r="O1941" s="17">
        <f t="shared" si="7075"/>
        <v>12405.1</v>
      </c>
      <c r="P1941" s="17">
        <f>P1942</f>
        <v>0</v>
      </c>
      <c r="Q1941" s="17">
        <f>Q1942</f>
        <v>0</v>
      </c>
      <c r="R1941" s="17">
        <f>R1942</f>
        <v>0</v>
      </c>
      <c r="S1941" s="17">
        <f>S1942</f>
        <v>0</v>
      </c>
      <c r="T1941" s="17">
        <f>T1942</f>
        <v>0</v>
      </c>
      <c r="U1941" s="17">
        <f>U1942</f>
        <v>0</v>
      </c>
      <c r="V1941" s="17">
        <f>V1942</f>
        <v>0</v>
      </c>
      <c r="W1941" s="17">
        <f>W1942</f>
        <v>0</v>
      </c>
      <c r="X1941" s="17">
        <f>X1942</f>
        <v>0</v>
      </c>
      <c r="Y1941" s="17">
        <f t="shared" si="7021"/>
        <v>11784.6</v>
      </c>
      <c r="Z1941" s="17">
        <f t="shared" si="7022"/>
        <v>11928</v>
      </c>
      <c r="AA1941" s="17">
        <f t="shared" si="7023"/>
        <v>12405.1</v>
      </c>
      <c r="AB1941" s="17">
        <f>AB1942</f>
        <v>0</v>
      </c>
      <c r="AC1941" s="17">
        <f>AC1942</f>
        <v>0</v>
      </c>
      <c r="AD1941" s="17">
        <f>AD1942</f>
        <v>0</v>
      </c>
      <c r="AE1941" s="17">
        <f t="shared" si="7024"/>
        <v>11784.6</v>
      </c>
      <c r="AF1941" s="17">
        <f t="shared" si="7025"/>
        <v>11928</v>
      </c>
      <c r="AG1941" s="17">
        <f t="shared" si="7026"/>
        <v>12405.1</v>
      </c>
      <c r="AH1941" s="17">
        <f>AH1942</f>
        <v>0</v>
      </c>
      <c r="AI1941" s="17">
        <f>AI1942</f>
        <v>0</v>
      </c>
      <c r="AJ1941" s="17">
        <f>AJ1942</f>
        <v>0</v>
      </c>
      <c r="AK1941" s="17">
        <f>AK1942</f>
        <v>0</v>
      </c>
      <c r="AL1941" s="17">
        <f>AL1942</f>
        <v>0</v>
      </c>
      <c r="AM1941" s="17">
        <f>AM1942</f>
        <v>0</v>
      </c>
      <c r="AN1941" s="17">
        <f>AN1942</f>
        <v>0</v>
      </c>
      <c r="AO1941" s="17">
        <f>AO1942</f>
        <v>0</v>
      </c>
      <c r="AP1941" s="17">
        <f>AP1942</f>
        <v>0</v>
      </c>
      <c r="AQ1941" s="17">
        <f>AQ1942</f>
        <v>0</v>
      </c>
      <c r="AR1941" s="17">
        <f>AR1942</f>
        <v>0</v>
      </c>
      <c r="AS1941" s="17">
        <f>AS1942</f>
        <v>0</v>
      </c>
      <c r="AT1941" s="17">
        <f>AT1942</f>
        <v>0</v>
      </c>
      <c r="AU1941" s="17">
        <f>AU1942</f>
        <v>0</v>
      </c>
      <c r="AV1941" s="17">
        <f>AV1942</f>
        <v>0</v>
      </c>
      <c r="AW1941" s="17">
        <f t="shared" si="6965"/>
        <v>11784.6</v>
      </c>
      <c r="AX1941" s="17">
        <f t="shared" si="6966"/>
        <v>11928</v>
      </c>
      <c r="AY1941" s="17">
        <f t="shared" si="6967"/>
        <v>12405.1</v>
      </c>
      <c r="AZ1941" s="17">
        <f>AZ1942</f>
        <v>0</v>
      </c>
      <c r="BA1941" s="17">
        <f t="shared" si="6968"/>
        <v>11784.6</v>
      </c>
      <c r="BB1941" s="17">
        <f t="shared" si="6969"/>
        <v>11928</v>
      </c>
      <c r="BC1941" s="17">
        <f t="shared" si="6970"/>
        <v>12405.1</v>
      </c>
      <c r="BD1941" s="17">
        <f>BD1942</f>
        <v>0</v>
      </c>
      <c r="BE1941" s="17">
        <f>BE1942</f>
        <v>0</v>
      </c>
      <c r="BF1941" s="17">
        <f>BF1942</f>
        <v>0</v>
      </c>
      <c r="BG1941" s="17">
        <f>BG1942</f>
        <v>0</v>
      </c>
      <c r="BH1941" s="17">
        <f>BH1942</f>
        <v>0</v>
      </c>
      <c r="BI1941" s="17">
        <f>BI1942</f>
        <v>0</v>
      </c>
      <c r="BJ1941" s="17">
        <f>BJ1942</f>
        <v>0</v>
      </c>
      <c r="BK1941" s="17">
        <f>BK1942</f>
        <v>0</v>
      </c>
      <c r="BL1941" s="17">
        <f>BL1942</f>
        <v>0</v>
      </c>
      <c r="BM1941" s="17">
        <f>BM1942</f>
        <v>0</v>
      </c>
      <c r="BN1941" s="17">
        <f>BN1942</f>
        <v>0</v>
      </c>
      <c r="BO1941" s="17">
        <f t="shared" si="6922"/>
        <v>11784.6</v>
      </c>
      <c r="BP1941" s="17">
        <f t="shared" si="6923"/>
        <v>11928</v>
      </c>
      <c r="BQ1941" s="17">
        <f t="shared" si="6924"/>
        <v>12405.1</v>
      </c>
      <c r="BR1941" s="17">
        <f>BR1942</f>
        <v>0</v>
      </c>
      <c r="BS1941" s="35"/>
      <c r="BT1941" s="35"/>
      <c r="BU1941" s="1"/>
      <c r="BV1941" s="1"/>
      <c r="BW1941" s="1"/>
      <c r="BX1941" s="1"/>
      <c r="BY1941" s="1"/>
      <c r="BZ1941" s="1"/>
      <c r="CA1941" s="1"/>
      <c r="CB1941" s="1"/>
    </row>
    <row r="1942" s="1" customFormat="1">
      <c r="A1942" s="33" t="s">
        <v>718</v>
      </c>
      <c r="B1942" s="33" t="s">
        <v>128</v>
      </c>
      <c r="C1942" s="33" t="s">
        <v>96</v>
      </c>
      <c r="D1942" s="15" t="s">
        <v>723</v>
      </c>
      <c r="E1942" s="33" t="s">
        <v>48</v>
      </c>
      <c r="F1942" s="34" t="s">
        <v>49</v>
      </c>
      <c r="G1942" s="17">
        <v>11784.6</v>
      </c>
      <c r="H1942" s="17">
        <v>11928</v>
      </c>
      <c r="I1942" s="17">
        <v>12405.1</v>
      </c>
      <c r="J1942" s="17"/>
      <c r="K1942" s="17"/>
      <c r="L1942" s="17"/>
      <c r="M1942" s="17">
        <f t="shared" si="7073"/>
        <v>11784.6</v>
      </c>
      <c r="N1942" s="17">
        <f t="shared" si="7074"/>
        <v>11928</v>
      </c>
      <c r="O1942" s="17">
        <f t="shared" si="7075"/>
        <v>12405.1</v>
      </c>
      <c r="P1942" s="17"/>
      <c r="Q1942" s="17"/>
      <c r="R1942" s="17"/>
      <c r="S1942" s="17"/>
      <c r="T1942" s="17"/>
      <c r="U1942" s="17"/>
      <c r="V1942" s="17"/>
      <c r="W1942" s="17"/>
      <c r="X1942" s="17"/>
      <c r="Y1942" s="17">
        <f t="shared" si="7021"/>
        <v>11784.6</v>
      </c>
      <c r="Z1942" s="17">
        <f t="shared" si="7022"/>
        <v>11928</v>
      </c>
      <c r="AA1942" s="17">
        <f t="shared" si="7023"/>
        <v>12405.1</v>
      </c>
      <c r="AB1942" s="17"/>
      <c r="AC1942" s="17"/>
      <c r="AD1942" s="17"/>
      <c r="AE1942" s="17">
        <f t="shared" si="7024"/>
        <v>11784.6</v>
      </c>
      <c r="AF1942" s="17">
        <f t="shared" si="7025"/>
        <v>11928</v>
      </c>
      <c r="AG1942" s="17">
        <f t="shared" si="7026"/>
        <v>12405.1</v>
      </c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>
        <f t="shared" si="6965"/>
        <v>11784.6</v>
      </c>
      <c r="AX1942" s="17">
        <f t="shared" si="6966"/>
        <v>11928</v>
      </c>
      <c r="AY1942" s="17">
        <f t="shared" si="6967"/>
        <v>12405.1</v>
      </c>
      <c r="AZ1942" s="17"/>
      <c r="BA1942" s="17">
        <f t="shared" si="6968"/>
        <v>11784.6</v>
      </c>
      <c r="BB1942" s="17">
        <f t="shared" si="6969"/>
        <v>11928</v>
      </c>
      <c r="BC1942" s="17">
        <f t="shared" si="6970"/>
        <v>12405.1</v>
      </c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>
        <f t="shared" si="6922"/>
        <v>11784.6</v>
      </c>
      <c r="BP1942" s="17">
        <f t="shared" si="6923"/>
        <v>11928</v>
      </c>
      <c r="BQ1942" s="17">
        <f t="shared" si="6924"/>
        <v>12405.1</v>
      </c>
      <c r="BR1942" s="17"/>
      <c r="BS1942" s="35"/>
      <c r="BT1942" s="35"/>
      <c r="BU1942" s="1"/>
      <c r="BV1942" s="1"/>
      <c r="BW1942" s="1"/>
      <c r="BX1942" s="1"/>
      <c r="BY1942" s="1"/>
      <c r="BZ1942" s="1"/>
      <c r="CA1942" s="1"/>
      <c r="CB1942" s="1"/>
    </row>
    <row r="1943" s="1" customFormat="1">
      <c r="A1943" s="33" t="s">
        <v>718</v>
      </c>
      <c r="B1943" s="33" t="s">
        <v>128</v>
      </c>
      <c r="C1943" s="33" t="s">
        <v>96</v>
      </c>
      <c r="D1943" s="33" t="s">
        <v>725</v>
      </c>
      <c r="E1943" s="33"/>
      <c r="F1943" s="34" t="s">
        <v>726</v>
      </c>
      <c r="G1943" s="17"/>
      <c r="H1943" s="17"/>
      <c r="I1943" s="17"/>
      <c r="J1943" s="17">
        <f t="shared" si="7030"/>
        <v>15266.4</v>
      </c>
      <c r="K1943" s="17">
        <f t="shared" si="7031"/>
        <v>0</v>
      </c>
      <c r="L1943" s="17">
        <f t="shared" si="7032"/>
        <v>0</v>
      </c>
      <c r="M1943" s="17">
        <f t="shared" si="7073"/>
        <v>15266.4</v>
      </c>
      <c r="N1943" s="17">
        <f t="shared" si="7074"/>
        <v>0</v>
      </c>
      <c r="O1943" s="17">
        <f t="shared" si="7075"/>
        <v>0</v>
      </c>
      <c r="P1943" s="17">
        <f>P1944</f>
        <v>0</v>
      </c>
      <c r="Q1943" s="17">
        <f>Q1944</f>
        <v>0</v>
      </c>
      <c r="R1943" s="17">
        <f>R1944</f>
        <v>0</v>
      </c>
      <c r="S1943" s="17">
        <f>S1944</f>
        <v>0</v>
      </c>
      <c r="T1943" s="17">
        <f>T1944</f>
        <v>0</v>
      </c>
      <c r="U1943" s="17">
        <f>U1944</f>
        <v>0</v>
      </c>
      <c r="V1943" s="17">
        <f>V1944</f>
        <v>0</v>
      </c>
      <c r="W1943" s="17">
        <f>W1944</f>
        <v>0</v>
      </c>
      <c r="X1943" s="17">
        <f>X1944</f>
        <v>0</v>
      </c>
      <c r="Y1943" s="17">
        <f t="shared" si="7021"/>
        <v>15266.4</v>
      </c>
      <c r="Z1943" s="17">
        <f t="shared" si="7022"/>
        <v>0</v>
      </c>
      <c r="AA1943" s="17">
        <f t="shared" si="7023"/>
        <v>0</v>
      </c>
      <c r="AB1943" s="17">
        <f>AB1944</f>
        <v>0</v>
      </c>
      <c r="AC1943" s="17">
        <f>AC1944</f>
        <v>0</v>
      </c>
      <c r="AD1943" s="17">
        <f>AD1944</f>
        <v>0</v>
      </c>
      <c r="AE1943" s="17">
        <f t="shared" si="7024"/>
        <v>15266.4</v>
      </c>
      <c r="AF1943" s="17">
        <f t="shared" si="7025"/>
        <v>0</v>
      </c>
      <c r="AG1943" s="17">
        <f t="shared" si="7026"/>
        <v>0</v>
      </c>
      <c r="AH1943" s="17">
        <f>AH1944</f>
        <v>0</v>
      </c>
      <c r="AI1943" s="17">
        <f>AI1944</f>
        <v>0</v>
      </c>
      <c r="AJ1943" s="17">
        <f>AJ1944</f>
        <v>0</v>
      </c>
      <c r="AK1943" s="17">
        <f>AK1944</f>
        <v>0</v>
      </c>
      <c r="AL1943" s="17">
        <f>AL1944</f>
        <v>0</v>
      </c>
      <c r="AM1943" s="17">
        <f>AM1944</f>
        <v>0</v>
      </c>
      <c r="AN1943" s="17">
        <f>AN1944</f>
        <v>0</v>
      </c>
      <c r="AO1943" s="17">
        <f>AO1944</f>
        <v>0</v>
      </c>
      <c r="AP1943" s="17">
        <f>AP1944</f>
        <v>0</v>
      </c>
      <c r="AQ1943" s="17">
        <f>AQ1944</f>
        <v>0</v>
      </c>
      <c r="AR1943" s="17">
        <f>AR1944</f>
        <v>0</v>
      </c>
      <c r="AS1943" s="17">
        <f>AS1944</f>
        <v>0</v>
      </c>
      <c r="AT1943" s="17">
        <f>AT1944</f>
        <v>0</v>
      </c>
      <c r="AU1943" s="17">
        <f>AU1944</f>
        <v>0</v>
      </c>
      <c r="AV1943" s="17">
        <f>AV1944</f>
        <v>0</v>
      </c>
      <c r="AW1943" s="17">
        <f t="shared" si="6965"/>
        <v>15266.4</v>
      </c>
      <c r="AX1943" s="17">
        <f t="shared" si="6966"/>
        <v>0</v>
      </c>
      <c r="AY1943" s="17">
        <f t="shared" si="6967"/>
        <v>0</v>
      </c>
      <c r="AZ1943" s="17">
        <f>AZ1944</f>
        <v>0</v>
      </c>
      <c r="BA1943" s="17">
        <f t="shared" si="6968"/>
        <v>15266.4</v>
      </c>
      <c r="BB1943" s="17">
        <f t="shared" si="6969"/>
        <v>0</v>
      </c>
      <c r="BC1943" s="17">
        <f t="shared" si="6970"/>
        <v>0</v>
      </c>
      <c r="BD1943" s="17">
        <f>BD1944</f>
        <v>0</v>
      </c>
      <c r="BE1943" s="17">
        <f>BE1944</f>
        <v>0</v>
      </c>
      <c r="BF1943" s="17">
        <f>BF1944</f>
        <v>0</v>
      </c>
      <c r="BG1943" s="17">
        <f>BG1944</f>
        <v>0</v>
      </c>
      <c r="BH1943" s="17">
        <f>BH1944</f>
        <v>0</v>
      </c>
      <c r="BI1943" s="17">
        <f>BI1944</f>
        <v>0</v>
      </c>
      <c r="BJ1943" s="17">
        <f>BJ1944</f>
        <v>0</v>
      </c>
      <c r="BK1943" s="17">
        <f>BK1944</f>
        <v>0</v>
      </c>
      <c r="BL1943" s="17">
        <f>BL1944</f>
        <v>0</v>
      </c>
      <c r="BM1943" s="17">
        <f>BM1944</f>
        <v>0</v>
      </c>
      <c r="BN1943" s="17">
        <f>BN1944</f>
        <v>0</v>
      </c>
      <c r="BO1943" s="17">
        <f t="shared" si="6922"/>
        <v>15266.4</v>
      </c>
      <c r="BP1943" s="17">
        <f t="shared" si="6923"/>
        <v>0</v>
      </c>
      <c r="BQ1943" s="17">
        <f t="shared" si="6924"/>
        <v>0</v>
      </c>
      <c r="BR1943" s="17">
        <f>BR1944</f>
        <v>0</v>
      </c>
      <c r="BS1943" s="35"/>
      <c r="BT1943" s="35"/>
      <c r="BU1943" s="1"/>
      <c r="BV1943" s="1"/>
      <c r="BW1943" s="1"/>
      <c r="BX1943" s="1"/>
      <c r="BY1943" s="1"/>
      <c r="BZ1943" s="1"/>
      <c r="CA1943" s="1"/>
      <c r="CB1943" s="1"/>
    </row>
    <row r="1944" s="1" customFormat="1">
      <c r="A1944" s="33" t="s">
        <v>718</v>
      </c>
      <c r="B1944" s="33" t="s">
        <v>128</v>
      </c>
      <c r="C1944" s="33" t="s">
        <v>96</v>
      </c>
      <c r="D1944" s="33" t="s">
        <v>725</v>
      </c>
      <c r="E1944" s="33" t="s">
        <v>48</v>
      </c>
      <c r="F1944" s="34" t="s">
        <v>49</v>
      </c>
      <c r="G1944" s="17"/>
      <c r="H1944" s="17"/>
      <c r="I1944" s="17"/>
      <c r="J1944" s="17">
        <v>15266.4</v>
      </c>
      <c r="K1944" s="17"/>
      <c r="L1944" s="17"/>
      <c r="M1944" s="17">
        <f t="shared" si="7073"/>
        <v>15266.4</v>
      </c>
      <c r="N1944" s="17">
        <f t="shared" si="7074"/>
        <v>0</v>
      </c>
      <c r="O1944" s="17">
        <f t="shared" si="7075"/>
        <v>0</v>
      </c>
      <c r="P1944" s="17"/>
      <c r="Q1944" s="17"/>
      <c r="R1944" s="17"/>
      <c r="S1944" s="17"/>
      <c r="T1944" s="17"/>
      <c r="U1944" s="17"/>
      <c r="V1944" s="17"/>
      <c r="W1944" s="17"/>
      <c r="X1944" s="17"/>
      <c r="Y1944" s="17">
        <f t="shared" si="7021"/>
        <v>15266.4</v>
      </c>
      <c r="Z1944" s="17">
        <f t="shared" si="7022"/>
        <v>0</v>
      </c>
      <c r="AA1944" s="17">
        <f t="shared" si="7023"/>
        <v>0</v>
      </c>
      <c r="AB1944" s="17"/>
      <c r="AC1944" s="17"/>
      <c r="AD1944" s="17"/>
      <c r="AE1944" s="17">
        <f t="shared" si="7024"/>
        <v>15266.4</v>
      </c>
      <c r="AF1944" s="17">
        <f t="shared" si="7025"/>
        <v>0</v>
      </c>
      <c r="AG1944" s="17">
        <f t="shared" si="7026"/>
        <v>0</v>
      </c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>
        <f t="shared" si="6965"/>
        <v>15266.4</v>
      </c>
      <c r="AX1944" s="17">
        <f t="shared" si="6966"/>
        <v>0</v>
      </c>
      <c r="AY1944" s="17">
        <f t="shared" si="6967"/>
        <v>0</v>
      </c>
      <c r="AZ1944" s="17"/>
      <c r="BA1944" s="17">
        <f t="shared" si="6968"/>
        <v>15266.4</v>
      </c>
      <c r="BB1944" s="17">
        <f t="shared" si="6969"/>
        <v>0</v>
      </c>
      <c r="BC1944" s="17">
        <f t="shared" si="6970"/>
        <v>0</v>
      </c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>
        <f t="shared" si="6922"/>
        <v>15266.4</v>
      </c>
      <c r="BP1944" s="17">
        <f t="shared" si="6923"/>
        <v>0</v>
      </c>
      <c r="BQ1944" s="17">
        <f t="shared" si="6924"/>
        <v>0</v>
      </c>
      <c r="BR1944" s="17"/>
      <c r="BS1944" s="35"/>
      <c r="BT1944" s="35">
        <v>81</v>
      </c>
      <c r="BU1944" s="1"/>
      <c r="BV1944" s="1"/>
      <c r="BW1944" s="1"/>
      <c r="BX1944" s="1"/>
      <c r="BY1944" s="1"/>
      <c r="BZ1944" s="1"/>
      <c r="CA1944" s="1"/>
      <c r="CB1944" s="1"/>
    </row>
    <row r="1945" s="28" customFormat="1">
      <c r="A1945" s="29" t="s">
        <v>718</v>
      </c>
      <c r="B1945" s="29" t="s">
        <v>128</v>
      </c>
      <c r="C1945" s="29" t="s">
        <v>274</v>
      </c>
      <c r="D1945" s="29"/>
      <c r="E1945" s="29"/>
      <c r="F1945" s="30" t="s">
        <v>452</v>
      </c>
      <c r="G1945" s="31">
        <f>G2024+G1946</f>
        <v>6293218.7999999998</v>
      </c>
      <c r="H1945" s="31">
        <f>H2024+H1946</f>
        <v>6016578.7000000002</v>
      </c>
      <c r="I1945" s="31">
        <f>I2024+I1946</f>
        <v>6810071.5999999996</v>
      </c>
      <c r="J1945" s="31">
        <f>J2024+J1946</f>
        <v>-6769.9000000000015</v>
      </c>
      <c r="K1945" s="31">
        <f>K2024+K1946</f>
        <v>99864.699999999997</v>
      </c>
      <c r="L1945" s="31">
        <f>L2024+L1946</f>
        <v>0</v>
      </c>
      <c r="M1945" s="31">
        <f t="shared" si="7073"/>
        <v>6286448.8999999994</v>
      </c>
      <c r="N1945" s="31">
        <f t="shared" si="7074"/>
        <v>6116443.4000000004</v>
      </c>
      <c r="O1945" s="31">
        <f t="shared" si="7075"/>
        <v>6810071.5999999996</v>
      </c>
      <c r="P1945" s="31">
        <f>P2024+P1946+P2029</f>
        <v>16672.900000000001</v>
      </c>
      <c r="Q1945" s="31">
        <f>Q2024+Q1946+Q2029</f>
        <v>0</v>
      </c>
      <c r="R1945" s="31">
        <f>R2024+R1946+R2029</f>
        <v>0</v>
      </c>
      <c r="S1945" s="31">
        <f>S2024+S1946+S2029</f>
        <v>369800.20628000004</v>
      </c>
      <c r="T1945" s="31">
        <f>T2024+T1946+T2029</f>
        <v>101383.117</v>
      </c>
      <c r="U1945" s="31">
        <f>U2024+U1946+U2029</f>
        <v>4995.5690000000004</v>
      </c>
      <c r="V1945" s="31">
        <f>V2024+V1946+V2029</f>
        <v>73134.290000000008</v>
      </c>
      <c r="W1945" s="31">
        <f>W2024+W1946+W2029</f>
        <v>0</v>
      </c>
      <c r="X1945" s="31">
        <f>X2024+X1946+X2029</f>
        <v>0</v>
      </c>
      <c r="Y1945" s="31">
        <f t="shared" si="7021"/>
        <v>6672922.0062799994</v>
      </c>
      <c r="Z1945" s="31">
        <f t="shared" si="7022"/>
        <v>6222822.0860000001</v>
      </c>
      <c r="AA1945" s="31">
        <f t="shared" si="7023"/>
        <v>6883205.8899999997</v>
      </c>
      <c r="AB1945" s="31">
        <f>AB2024+AB1946+AB2029</f>
        <v>-345.94455999999627</v>
      </c>
      <c r="AC1945" s="31">
        <f>AC2024+AC1946+AC2029</f>
        <v>-5553.0900000000001</v>
      </c>
      <c r="AD1945" s="31">
        <f>AD2024+AD1946+AD2029</f>
        <v>0</v>
      </c>
      <c r="AE1945" s="31">
        <f t="shared" si="7024"/>
        <v>6672576.0617199996</v>
      </c>
      <c r="AF1945" s="31">
        <f t="shared" si="7025"/>
        <v>6217268.9960000003</v>
      </c>
      <c r="AG1945" s="31">
        <f t="shared" si="7026"/>
        <v>6883205.8899999997</v>
      </c>
      <c r="AH1945" s="31">
        <f>AH2024+AH1946+AH2029</f>
        <v>0</v>
      </c>
      <c r="AI1945" s="31">
        <f>AI2024+AI1946+AI2029</f>
        <v>0</v>
      </c>
      <c r="AJ1945" s="31">
        <f>AJ2024+AJ1946+AJ2029</f>
        <v>-247750.50900000005</v>
      </c>
      <c r="AK1945" s="31">
        <f>AK2024+AK1946+AK2029</f>
        <v>0</v>
      </c>
      <c r="AL1945" s="31">
        <f>AL2024+AL1946+AL2029</f>
        <v>0</v>
      </c>
      <c r="AM1945" s="31">
        <f>AM2024+AM1946+AM2029</f>
        <v>237376.09999999998</v>
      </c>
      <c r="AN1945" s="31">
        <f>AN2024+AN1946+AN2029</f>
        <v>0</v>
      </c>
      <c r="AO1945" s="31">
        <f>AO2024+AO1946+AO2029</f>
        <v>102591.322</v>
      </c>
      <c r="AP1945" s="31">
        <f>AP2024+AP1946+AP2029</f>
        <v>0</v>
      </c>
      <c r="AQ1945" s="31">
        <f>AQ2024+AQ1946+AQ2029</f>
        <v>0</v>
      </c>
      <c r="AR1945" s="31">
        <f>AR2024+AR1946+AR2029</f>
        <v>91187.880000000005</v>
      </c>
      <c r="AS1945" s="31">
        <f>AS2024+AS1946+AS2029</f>
        <v>0</v>
      </c>
      <c r="AT1945" s="31">
        <f>AT2024+AT1946+AT2029</f>
        <v>4960</v>
      </c>
      <c r="AU1945" s="31">
        <f>AU2024+AU1946+AU2029</f>
        <v>0</v>
      </c>
      <c r="AV1945" s="31">
        <f>AV2024+AV1946+AV2029</f>
        <v>0</v>
      </c>
      <c r="AW1945" s="31">
        <f t="shared" si="6965"/>
        <v>6424825.55272</v>
      </c>
      <c r="AX1945" s="31">
        <f t="shared" si="6966"/>
        <v>6557236.4179999996</v>
      </c>
      <c r="AY1945" s="31">
        <f t="shared" si="6967"/>
        <v>6979353.7699999996</v>
      </c>
      <c r="AZ1945" s="31">
        <f>AZ2024+AZ1946+AZ2029</f>
        <v>0</v>
      </c>
      <c r="BA1945" s="31">
        <f t="shared" si="6968"/>
        <v>6424825.55272</v>
      </c>
      <c r="BB1945" s="31">
        <f t="shared" si="6969"/>
        <v>6557236.4179999996</v>
      </c>
      <c r="BC1945" s="31">
        <f t="shared" si="6970"/>
        <v>6979353.7699999996</v>
      </c>
      <c r="BD1945" s="31">
        <f>BD2024+BD1946+BD2029</f>
        <v>183029.67300000001</v>
      </c>
      <c r="BE1945" s="31">
        <f>BE2024+BE1946+BE2029</f>
        <v>0</v>
      </c>
      <c r="BF1945" s="31">
        <f>BF2024+BF1946+BF2029</f>
        <v>249952.54799999995</v>
      </c>
      <c r="BG1945" s="31">
        <f>BG2024+BG1946+BG2029</f>
        <v>0</v>
      </c>
      <c r="BH1945" s="31">
        <f>BH2024+BH1946+BH2029</f>
        <v>5183.8370000000004</v>
      </c>
      <c r="BI1945" s="31">
        <f>BI2024+BI1946+BI2029</f>
        <v>0</v>
      </c>
      <c r="BJ1945" s="31">
        <f>BJ2024+BJ1946+BJ2029</f>
        <v>50044.932000000001</v>
      </c>
      <c r="BK1945" s="31">
        <f>BK2024+BK1946+BK2029</f>
        <v>0</v>
      </c>
      <c r="BL1945" s="31">
        <f>BL2024+BL1946+BL2029</f>
        <v>1138.0740000000001</v>
      </c>
      <c r="BM1945" s="31">
        <f>BM2024+BM1946+BM2029</f>
        <v>0</v>
      </c>
      <c r="BN1945" s="31">
        <f>BN2024+BN1946+BN2029</f>
        <v>464826.478</v>
      </c>
      <c r="BO1945" s="31">
        <f t="shared" si="6922"/>
        <v>6857807.7737199999</v>
      </c>
      <c r="BP1945" s="31">
        <f t="shared" si="6923"/>
        <v>6612465.1869999999</v>
      </c>
      <c r="BQ1945" s="31">
        <f t="shared" si="6924"/>
        <v>7445318.3219999997</v>
      </c>
      <c r="BR1945" s="31">
        <f>BR2024+BR1946+BR2029</f>
        <v>0</v>
      </c>
      <c r="BS1945" s="32"/>
      <c r="BT1945" s="32"/>
      <c r="BU1945" s="28"/>
      <c r="BV1945" s="28"/>
      <c r="BW1945" s="28"/>
      <c r="BX1945" s="28"/>
      <c r="BY1945" s="28"/>
      <c r="BZ1945" s="28"/>
      <c r="CA1945" s="28"/>
      <c r="CB1945" s="28"/>
    </row>
    <row r="1946" s="28" customFormat="1">
      <c r="A1946" s="33" t="s">
        <v>718</v>
      </c>
      <c r="B1946" s="33" t="s">
        <v>128</v>
      </c>
      <c r="C1946" s="33" t="s">
        <v>274</v>
      </c>
      <c r="D1946" s="33" t="s">
        <v>74</v>
      </c>
      <c r="E1946" s="38"/>
      <c r="F1946" s="34" t="s">
        <v>75</v>
      </c>
      <c r="G1946" s="17">
        <f>G1947+G1953+G1958+G1991</f>
        <v>6287250.0999999996</v>
      </c>
      <c r="H1946" s="17">
        <f>H1947+H1953+H1958+H1991</f>
        <v>6009457.9000000004</v>
      </c>
      <c r="I1946" s="17">
        <f>I1947+I1953+I1958+I1991</f>
        <v>6803832.6999999993</v>
      </c>
      <c r="J1946" s="17">
        <f>J1947+J1953+J1958+J1991</f>
        <v>-6769.9000000000015</v>
      </c>
      <c r="K1946" s="17">
        <f>K1947+K1953+K1958+K1991</f>
        <v>99864.699999999997</v>
      </c>
      <c r="L1946" s="17">
        <f>L1947+L1953+L1958+L1991</f>
        <v>0</v>
      </c>
      <c r="M1946" s="17">
        <f t="shared" si="7073"/>
        <v>6280480.1999999993</v>
      </c>
      <c r="N1946" s="17">
        <f t="shared" si="7074"/>
        <v>6109322.6000000006</v>
      </c>
      <c r="O1946" s="17">
        <f t="shared" si="7075"/>
        <v>6803832.6999999993</v>
      </c>
      <c r="P1946" s="17">
        <f>P1947+P1953+P1958+P1991</f>
        <v>16672.900000000001</v>
      </c>
      <c r="Q1946" s="17">
        <f>Q1947+Q1953+Q1958+Q1991</f>
        <v>0</v>
      </c>
      <c r="R1946" s="17">
        <f>R1947+R1953+R1958+R1991</f>
        <v>0</v>
      </c>
      <c r="S1946" s="17">
        <f>S1947+S1953+S1958+S1991</f>
        <v>369423.17474000005</v>
      </c>
      <c r="T1946" s="17">
        <f>T1947+T1953+T1958+T1991</f>
        <v>101383.117</v>
      </c>
      <c r="U1946" s="17">
        <f>U1947+U1953+U1958+U1991</f>
        <v>4995.5690000000004</v>
      </c>
      <c r="V1946" s="17">
        <f>V1947+V1953+V1958+V1991</f>
        <v>73134.290000000008</v>
      </c>
      <c r="W1946" s="17">
        <f>W1947+W1953+W1958+W1991</f>
        <v>0</v>
      </c>
      <c r="X1946" s="17">
        <f>X1947+X1953+X1958+X1991</f>
        <v>0</v>
      </c>
      <c r="Y1946" s="17">
        <f t="shared" si="7021"/>
        <v>6666576.2747399993</v>
      </c>
      <c r="Z1946" s="17">
        <f t="shared" si="7022"/>
        <v>6215701.2860000003</v>
      </c>
      <c r="AA1946" s="17">
        <f t="shared" si="7023"/>
        <v>6876966.9899999993</v>
      </c>
      <c r="AB1946" s="17">
        <f>AB1947+AB1953+AB1958+AB1991</f>
        <v>-345.94455999999627</v>
      </c>
      <c r="AC1946" s="17">
        <f>AC1947+AC1953+AC1958+AC1991</f>
        <v>-5553.0900000000001</v>
      </c>
      <c r="AD1946" s="17">
        <f>AD1947+AD1953+AD1958+AD1991</f>
        <v>0</v>
      </c>
      <c r="AE1946" s="17">
        <f t="shared" si="7024"/>
        <v>6666230.3301799996</v>
      </c>
      <c r="AF1946" s="17">
        <f t="shared" si="7025"/>
        <v>6210148.1960000005</v>
      </c>
      <c r="AG1946" s="17">
        <f t="shared" si="7026"/>
        <v>6876966.9899999993</v>
      </c>
      <c r="AH1946" s="17">
        <f>AH1947+AH1953+AH1958+AH1991</f>
        <v>0</v>
      </c>
      <c r="AI1946" s="17">
        <f>AI1947+AI1953+AI1958+AI1991</f>
        <v>0</v>
      </c>
      <c r="AJ1946" s="17">
        <f>AJ1947+AJ1953+AJ1958+AJ1991</f>
        <v>-247750.50900000005</v>
      </c>
      <c r="AK1946" s="17">
        <f>AK1947+AK1953+AK1958+AK1991</f>
        <v>0</v>
      </c>
      <c r="AL1946" s="17">
        <f>AL1947+AL1953+AL1958+AL1991</f>
        <v>0</v>
      </c>
      <c r="AM1946" s="17">
        <f>AM1947+AM1953+AM1958+AM1991</f>
        <v>237376.09999999998</v>
      </c>
      <c r="AN1946" s="17">
        <f>AN1947+AN1953+AN1958+AN1991</f>
        <v>0</v>
      </c>
      <c r="AO1946" s="17">
        <f>AO1947+AO1953+AO1958+AO1991</f>
        <v>102591.322</v>
      </c>
      <c r="AP1946" s="17">
        <f>AP1947+AP1953+AP1958+AP1991</f>
        <v>0</v>
      </c>
      <c r="AQ1946" s="17">
        <f>AQ1947+AQ1953+AQ1958+AQ1991</f>
        <v>0</v>
      </c>
      <c r="AR1946" s="17">
        <f>AR1947+AR1953+AR1958+AR1991</f>
        <v>91187.880000000005</v>
      </c>
      <c r="AS1946" s="17">
        <f>AS1947+AS1953+AS1958+AS1991</f>
        <v>0</v>
      </c>
      <c r="AT1946" s="17">
        <f>AT1947+AT1953+AT1958+AT1991</f>
        <v>4960</v>
      </c>
      <c r="AU1946" s="17">
        <f>AU1947+AU1953+AU1958+AU1991</f>
        <v>0</v>
      </c>
      <c r="AV1946" s="17">
        <f>AV1947+AV1953+AV1958+AV1991</f>
        <v>0</v>
      </c>
      <c r="AW1946" s="17">
        <f t="shared" si="6965"/>
        <v>6418479.82118</v>
      </c>
      <c r="AX1946" s="17">
        <f t="shared" si="6966"/>
        <v>6550115.6179999998</v>
      </c>
      <c r="AY1946" s="17">
        <f t="shared" si="6967"/>
        <v>6973114.8699999992</v>
      </c>
      <c r="AZ1946" s="17">
        <f>AZ1947+AZ1953+AZ1958+AZ1991</f>
        <v>0</v>
      </c>
      <c r="BA1946" s="17">
        <f t="shared" si="6968"/>
        <v>6418479.82118</v>
      </c>
      <c r="BB1946" s="17">
        <f t="shared" si="6969"/>
        <v>6550115.6179999998</v>
      </c>
      <c r="BC1946" s="17">
        <f t="shared" si="6970"/>
        <v>6973114.8699999992</v>
      </c>
      <c r="BD1946" s="17">
        <f>BD1947+BD1953+BD1958+BD1991</f>
        <v>183029.67300000001</v>
      </c>
      <c r="BE1946" s="17">
        <f>BE1947+BE1953+BE1958+BE1991</f>
        <v>0</v>
      </c>
      <c r="BF1946" s="17">
        <f>BF1947+BF1953+BF1958+BF1991</f>
        <v>249952.54799999995</v>
      </c>
      <c r="BG1946" s="17">
        <f>BG1947+BG1953+BG1958+BG1991</f>
        <v>0</v>
      </c>
      <c r="BH1946" s="17">
        <f>BH1947+BH1953+BH1958+BH1991</f>
        <v>5183.8370000000004</v>
      </c>
      <c r="BI1946" s="17">
        <f>BI1947+BI1953+BI1958+BI1991</f>
        <v>0</v>
      </c>
      <c r="BJ1946" s="17">
        <f>BJ1947+BJ1953+BJ1958+BJ1991</f>
        <v>50044.932000000001</v>
      </c>
      <c r="BK1946" s="17">
        <f>BK1947+BK1953+BK1958+BK1991</f>
        <v>0</v>
      </c>
      <c r="BL1946" s="17">
        <f>BL1947+BL1953+BL1958+BL1991</f>
        <v>1138.0740000000001</v>
      </c>
      <c r="BM1946" s="17">
        <f>BM1947+BM1953+BM1958+BM1991</f>
        <v>0</v>
      </c>
      <c r="BN1946" s="17">
        <f>BN1947+BN1953+BN1958+BN1991</f>
        <v>464826.478</v>
      </c>
      <c r="BO1946" s="17">
        <f t="shared" si="6922"/>
        <v>6851462.0421799999</v>
      </c>
      <c r="BP1946" s="17">
        <f t="shared" si="6923"/>
        <v>6605344.3870000001</v>
      </c>
      <c r="BQ1946" s="17">
        <f t="shared" si="6924"/>
        <v>7439079.4219999993</v>
      </c>
      <c r="BR1946" s="17">
        <f>BR1947+BR1953+BR1958+BR1991</f>
        <v>0</v>
      </c>
      <c r="BS1946" s="35"/>
      <c r="BT1946" s="35"/>
      <c r="BU1946" s="28"/>
      <c r="BV1946" s="28"/>
      <c r="BW1946" s="28"/>
      <c r="BX1946" s="28"/>
      <c r="BY1946" s="28"/>
      <c r="BZ1946" s="28"/>
      <c r="CA1946" s="28"/>
      <c r="CB1946" s="28"/>
    </row>
    <row r="1947" s="28" customFormat="1">
      <c r="A1947" s="33" t="s">
        <v>718</v>
      </c>
      <c r="B1947" s="33" t="s">
        <v>128</v>
      </c>
      <c r="C1947" s="33" t="s">
        <v>274</v>
      </c>
      <c r="D1947" s="33" t="s">
        <v>727</v>
      </c>
      <c r="E1947" s="38"/>
      <c r="F1947" s="34" t="s">
        <v>337</v>
      </c>
      <c r="G1947" s="17">
        <f>G1948</f>
        <v>832504</v>
      </c>
      <c r="H1947" s="17">
        <f>H1948</f>
        <v>831831</v>
      </c>
      <c r="I1947" s="17">
        <f>I1948</f>
        <v>831831</v>
      </c>
      <c r="J1947" s="17">
        <f>J1948</f>
        <v>0</v>
      </c>
      <c r="K1947" s="17">
        <f>K1948</f>
        <v>0</v>
      </c>
      <c r="L1947" s="17">
        <f>L1948</f>
        <v>0</v>
      </c>
      <c r="M1947" s="17">
        <f t="shared" si="7073"/>
        <v>832504</v>
      </c>
      <c r="N1947" s="17">
        <f t="shared" si="7074"/>
        <v>831831</v>
      </c>
      <c r="O1947" s="17">
        <f t="shared" si="7075"/>
        <v>831831</v>
      </c>
      <c r="P1947" s="17">
        <f>P1948</f>
        <v>0</v>
      </c>
      <c r="Q1947" s="17">
        <f>Q1948</f>
        <v>0</v>
      </c>
      <c r="R1947" s="17">
        <f>R1948</f>
        <v>0</v>
      </c>
      <c r="S1947" s="17">
        <f>S1948</f>
        <v>0</v>
      </c>
      <c r="T1947" s="17">
        <f>T1948</f>
        <v>0</v>
      </c>
      <c r="U1947" s="17">
        <f>U1948</f>
        <v>0</v>
      </c>
      <c r="V1947" s="17">
        <f>V1948</f>
        <v>0</v>
      </c>
      <c r="W1947" s="17">
        <f>W1948</f>
        <v>0</v>
      </c>
      <c r="X1947" s="17">
        <f>X1948</f>
        <v>0</v>
      </c>
      <c r="Y1947" s="17">
        <f t="shared" si="7021"/>
        <v>832504</v>
      </c>
      <c r="Z1947" s="17">
        <f t="shared" si="7022"/>
        <v>831831</v>
      </c>
      <c r="AA1947" s="17">
        <f t="shared" si="7023"/>
        <v>831831</v>
      </c>
      <c r="AB1947" s="17">
        <f>AB1948</f>
        <v>0</v>
      </c>
      <c r="AC1947" s="17">
        <f>AC1948</f>
        <v>0</v>
      </c>
      <c r="AD1947" s="17">
        <f>AD1948</f>
        <v>0</v>
      </c>
      <c r="AE1947" s="17">
        <f t="shared" si="7024"/>
        <v>832504</v>
      </c>
      <c r="AF1947" s="17">
        <f t="shared" si="7025"/>
        <v>831831</v>
      </c>
      <c r="AG1947" s="17">
        <f t="shared" si="7026"/>
        <v>831831</v>
      </c>
      <c r="AH1947" s="17">
        <f>AH1948</f>
        <v>0</v>
      </c>
      <c r="AI1947" s="17">
        <f>AI1948</f>
        <v>0</v>
      </c>
      <c r="AJ1947" s="17">
        <f>AJ1948</f>
        <v>0</v>
      </c>
      <c r="AK1947" s="17">
        <f>AK1948</f>
        <v>0</v>
      </c>
      <c r="AL1947" s="17">
        <f>AL1948</f>
        <v>0</v>
      </c>
      <c r="AM1947" s="17">
        <f>AM1948</f>
        <v>0</v>
      </c>
      <c r="AN1947" s="17">
        <f>AN1948</f>
        <v>0</v>
      </c>
      <c r="AO1947" s="17">
        <f>AO1948</f>
        <v>0</v>
      </c>
      <c r="AP1947" s="17">
        <f>AP1948</f>
        <v>0</v>
      </c>
      <c r="AQ1947" s="17">
        <f>AQ1948</f>
        <v>0</v>
      </c>
      <c r="AR1947" s="17">
        <f>AR1948</f>
        <v>0</v>
      </c>
      <c r="AS1947" s="17">
        <f>AS1948</f>
        <v>0</v>
      </c>
      <c r="AT1947" s="17">
        <f>AT1948</f>
        <v>0</v>
      </c>
      <c r="AU1947" s="17">
        <f>AU1948</f>
        <v>0</v>
      </c>
      <c r="AV1947" s="17">
        <f>AV1948</f>
        <v>0</v>
      </c>
      <c r="AW1947" s="17">
        <f t="shared" si="6965"/>
        <v>832504</v>
      </c>
      <c r="AX1947" s="17">
        <f t="shared" si="6966"/>
        <v>831831</v>
      </c>
      <c r="AY1947" s="17">
        <f t="shared" si="6967"/>
        <v>831831</v>
      </c>
      <c r="AZ1947" s="17">
        <f>AZ1948</f>
        <v>0</v>
      </c>
      <c r="BA1947" s="17">
        <f t="shared" si="6968"/>
        <v>832504</v>
      </c>
      <c r="BB1947" s="17">
        <f t="shared" si="6969"/>
        <v>831831</v>
      </c>
      <c r="BC1947" s="17">
        <f t="shared" si="6970"/>
        <v>831831</v>
      </c>
      <c r="BD1947" s="17">
        <f>BD1948</f>
        <v>0</v>
      </c>
      <c r="BE1947" s="17">
        <f>BE1948</f>
        <v>0</v>
      </c>
      <c r="BF1947" s="17">
        <f>BF1948</f>
        <v>0</v>
      </c>
      <c r="BG1947" s="17">
        <f>BG1948</f>
        <v>0</v>
      </c>
      <c r="BH1947" s="17">
        <f>BH1948</f>
        <v>0</v>
      </c>
      <c r="BI1947" s="17">
        <f>BI1948</f>
        <v>0</v>
      </c>
      <c r="BJ1947" s="17">
        <f>BJ1948</f>
        <v>0</v>
      </c>
      <c r="BK1947" s="17">
        <f>BK1948</f>
        <v>0</v>
      </c>
      <c r="BL1947" s="17">
        <f>BL1948</f>
        <v>0</v>
      </c>
      <c r="BM1947" s="17">
        <f>BM1948</f>
        <v>0</v>
      </c>
      <c r="BN1947" s="17">
        <f>BN1948</f>
        <v>0</v>
      </c>
      <c r="BO1947" s="17">
        <f t="shared" si="6922"/>
        <v>832504</v>
      </c>
      <c r="BP1947" s="17">
        <f t="shared" si="6923"/>
        <v>831831</v>
      </c>
      <c r="BQ1947" s="17">
        <f t="shared" si="6924"/>
        <v>831831</v>
      </c>
      <c r="BR1947" s="17">
        <f>BR1948</f>
        <v>0</v>
      </c>
      <c r="BS1947" s="35"/>
      <c r="BT1947" s="35"/>
      <c r="BU1947" s="28"/>
      <c r="BV1947" s="28"/>
      <c r="BW1947" s="28"/>
      <c r="BX1947" s="28"/>
      <c r="BY1947" s="28"/>
      <c r="BZ1947" s="28"/>
      <c r="CA1947" s="28"/>
      <c r="CB1947" s="28"/>
    </row>
    <row r="1948" s="28" customFormat="1">
      <c r="A1948" s="33" t="s">
        <v>718</v>
      </c>
      <c r="B1948" s="33" t="s">
        <v>128</v>
      </c>
      <c r="C1948" s="33" t="s">
        <v>274</v>
      </c>
      <c r="D1948" s="33" t="s">
        <v>728</v>
      </c>
      <c r="E1948" s="38"/>
      <c r="F1948" s="34" t="s">
        <v>729</v>
      </c>
      <c r="G1948" s="17">
        <f>G1949+G1951</f>
        <v>832504</v>
      </c>
      <c r="H1948" s="17">
        <f>H1949+H1951</f>
        <v>831831</v>
      </c>
      <c r="I1948" s="17">
        <f>I1949+I1951</f>
        <v>831831</v>
      </c>
      <c r="J1948" s="17">
        <f>J1949+J1951</f>
        <v>0</v>
      </c>
      <c r="K1948" s="17">
        <f>K1949+K1951</f>
        <v>0</v>
      </c>
      <c r="L1948" s="17">
        <f>L1949+L1951</f>
        <v>0</v>
      </c>
      <c r="M1948" s="17">
        <f t="shared" si="7073"/>
        <v>832504</v>
      </c>
      <c r="N1948" s="17">
        <f t="shared" si="7074"/>
        <v>831831</v>
      </c>
      <c r="O1948" s="17">
        <f t="shared" si="7075"/>
        <v>831831</v>
      </c>
      <c r="P1948" s="17">
        <f>P1949+P1951</f>
        <v>0</v>
      </c>
      <c r="Q1948" s="17">
        <f>Q1949+Q1951</f>
        <v>0</v>
      </c>
      <c r="R1948" s="17">
        <f>R1949+R1951</f>
        <v>0</v>
      </c>
      <c r="S1948" s="17">
        <f>S1949+S1951</f>
        <v>0</v>
      </c>
      <c r="T1948" s="17">
        <f>T1949+T1951</f>
        <v>0</v>
      </c>
      <c r="U1948" s="17">
        <f>U1949+U1951</f>
        <v>0</v>
      </c>
      <c r="V1948" s="17">
        <f>V1949+V1951</f>
        <v>0</v>
      </c>
      <c r="W1948" s="17">
        <f>W1949+W1951</f>
        <v>0</v>
      </c>
      <c r="X1948" s="17">
        <f>X1949+X1951</f>
        <v>0</v>
      </c>
      <c r="Y1948" s="17">
        <f t="shared" si="7021"/>
        <v>832504</v>
      </c>
      <c r="Z1948" s="17">
        <f t="shared" si="7022"/>
        <v>831831</v>
      </c>
      <c r="AA1948" s="17">
        <f t="shared" si="7023"/>
        <v>831831</v>
      </c>
      <c r="AB1948" s="17">
        <f>AB1949+AB1951</f>
        <v>0</v>
      </c>
      <c r="AC1948" s="17">
        <f>AC1949+AC1951</f>
        <v>0</v>
      </c>
      <c r="AD1948" s="17">
        <f>AD1949+AD1951</f>
        <v>0</v>
      </c>
      <c r="AE1948" s="17">
        <f t="shared" si="7024"/>
        <v>832504</v>
      </c>
      <c r="AF1948" s="17">
        <f t="shared" si="7025"/>
        <v>831831</v>
      </c>
      <c r="AG1948" s="17">
        <f t="shared" si="7026"/>
        <v>831831</v>
      </c>
      <c r="AH1948" s="17">
        <f>AH1949+AH1951</f>
        <v>0</v>
      </c>
      <c r="AI1948" s="17">
        <f>AI1949+AI1951</f>
        <v>0</v>
      </c>
      <c r="AJ1948" s="17">
        <f>AJ1949+AJ1951</f>
        <v>0</v>
      </c>
      <c r="AK1948" s="17">
        <f>AK1949+AK1951</f>
        <v>0</v>
      </c>
      <c r="AL1948" s="17">
        <f>AL1949+AL1951</f>
        <v>0</v>
      </c>
      <c r="AM1948" s="17">
        <f>AM1949+AM1951</f>
        <v>0</v>
      </c>
      <c r="AN1948" s="17">
        <f>AN1949+AN1951</f>
        <v>0</v>
      </c>
      <c r="AO1948" s="17">
        <f>AO1949+AO1951</f>
        <v>0</v>
      </c>
      <c r="AP1948" s="17">
        <f>AP1949+AP1951</f>
        <v>0</v>
      </c>
      <c r="AQ1948" s="17">
        <f>AQ1949+AQ1951</f>
        <v>0</v>
      </c>
      <c r="AR1948" s="17">
        <f>AR1949+AR1951</f>
        <v>0</v>
      </c>
      <c r="AS1948" s="17">
        <f>AS1949+AS1951</f>
        <v>0</v>
      </c>
      <c r="AT1948" s="17">
        <f>AT1949+AT1951</f>
        <v>0</v>
      </c>
      <c r="AU1948" s="17">
        <f>AU1949+AU1951</f>
        <v>0</v>
      </c>
      <c r="AV1948" s="17">
        <f>AV1949+AV1951</f>
        <v>0</v>
      </c>
      <c r="AW1948" s="17">
        <f t="shared" si="6965"/>
        <v>832504</v>
      </c>
      <c r="AX1948" s="17">
        <f t="shared" si="6966"/>
        <v>831831</v>
      </c>
      <c r="AY1948" s="17">
        <f t="shared" si="6967"/>
        <v>831831</v>
      </c>
      <c r="AZ1948" s="17">
        <f>AZ1949+AZ1951</f>
        <v>0</v>
      </c>
      <c r="BA1948" s="17">
        <f t="shared" si="6968"/>
        <v>832504</v>
      </c>
      <c r="BB1948" s="17">
        <f t="shared" si="6969"/>
        <v>831831</v>
      </c>
      <c r="BC1948" s="17">
        <f t="shared" si="6970"/>
        <v>831831</v>
      </c>
      <c r="BD1948" s="17">
        <f>BD1949+BD1951</f>
        <v>0</v>
      </c>
      <c r="BE1948" s="17">
        <f>BE1949+BE1951</f>
        <v>0</v>
      </c>
      <c r="BF1948" s="17">
        <f>BF1949+BF1951</f>
        <v>0</v>
      </c>
      <c r="BG1948" s="17">
        <f>BG1949+BG1951</f>
        <v>0</v>
      </c>
      <c r="BH1948" s="17">
        <f>BH1949+BH1951</f>
        <v>0</v>
      </c>
      <c r="BI1948" s="17">
        <f>BI1949+BI1951</f>
        <v>0</v>
      </c>
      <c r="BJ1948" s="17">
        <f>BJ1949+BJ1951</f>
        <v>0</v>
      </c>
      <c r="BK1948" s="17">
        <f>BK1949+BK1951</f>
        <v>0</v>
      </c>
      <c r="BL1948" s="17">
        <f>BL1949+BL1951</f>
        <v>0</v>
      </c>
      <c r="BM1948" s="17">
        <f>BM1949+BM1951</f>
        <v>0</v>
      </c>
      <c r="BN1948" s="17">
        <f>BN1949+BN1951</f>
        <v>0</v>
      </c>
      <c r="BO1948" s="17">
        <f t="shared" si="6922"/>
        <v>832504</v>
      </c>
      <c r="BP1948" s="17">
        <f t="shared" si="6923"/>
        <v>831831</v>
      </c>
      <c r="BQ1948" s="17">
        <f t="shared" si="6924"/>
        <v>831831</v>
      </c>
      <c r="BR1948" s="17">
        <f>BR1949+BR1951</f>
        <v>0</v>
      </c>
      <c r="BS1948" s="35"/>
      <c r="BT1948" s="35"/>
      <c r="BU1948" s="28"/>
      <c r="BV1948" s="28"/>
      <c r="BW1948" s="28"/>
      <c r="BX1948" s="28"/>
      <c r="BY1948" s="28"/>
      <c r="BZ1948" s="28"/>
      <c r="CA1948" s="28"/>
      <c r="CB1948" s="28"/>
    </row>
    <row r="1949" s="28" customFormat="1">
      <c r="A1949" s="33" t="s">
        <v>718</v>
      </c>
      <c r="B1949" s="33" t="s">
        <v>128</v>
      </c>
      <c r="C1949" s="33" t="s">
        <v>274</v>
      </c>
      <c r="D1949" s="33" t="s">
        <v>730</v>
      </c>
      <c r="E1949" s="38"/>
      <c r="F1949" s="34" t="s">
        <v>731</v>
      </c>
      <c r="G1949" s="17">
        <f>G1950</f>
        <v>673</v>
      </c>
      <c r="H1949" s="17">
        <f>H1950</f>
        <v>0</v>
      </c>
      <c r="I1949" s="17">
        <f>I1950</f>
        <v>0</v>
      </c>
      <c r="J1949" s="17">
        <f>J1950</f>
        <v>0</v>
      </c>
      <c r="K1949" s="17">
        <f>K1950</f>
        <v>0</v>
      </c>
      <c r="L1949" s="17">
        <f>L1950</f>
        <v>0</v>
      </c>
      <c r="M1949" s="17">
        <f t="shared" si="7073"/>
        <v>673</v>
      </c>
      <c r="N1949" s="17">
        <f t="shared" si="7074"/>
        <v>0</v>
      </c>
      <c r="O1949" s="17">
        <f t="shared" si="7075"/>
        <v>0</v>
      </c>
      <c r="P1949" s="17">
        <f>P1950</f>
        <v>0</v>
      </c>
      <c r="Q1949" s="17">
        <f>Q1950</f>
        <v>0</v>
      </c>
      <c r="R1949" s="17">
        <f>R1950</f>
        <v>0</v>
      </c>
      <c r="S1949" s="17">
        <f>S1950</f>
        <v>0</v>
      </c>
      <c r="T1949" s="17">
        <f>T1950</f>
        <v>0</v>
      </c>
      <c r="U1949" s="17">
        <f>U1950</f>
        <v>0</v>
      </c>
      <c r="V1949" s="17">
        <f>V1950</f>
        <v>0</v>
      </c>
      <c r="W1949" s="17">
        <f>W1950</f>
        <v>0</v>
      </c>
      <c r="X1949" s="17">
        <f>X1950</f>
        <v>0</v>
      </c>
      <c r="Y1949" s="17">
        <f t="shared" si="7021"/>
        <v>673</v>
      </c>
      <c r="Z1949" s="17">
        <f t="shared" si="7022"/>
        <v>0</v>
      </c>
      <c r="AA1949" s="17">
        <f t="shared" si="7023"/>
        <v>0</v>
      </c>
      <c r="AB1949" s="17">
        <f>AB1950</f>
        <v>0</v>
      </c>
      <c r="AC1949" s="17">
        <f>AC1950</f>
        <v>0</v>
      </c>
      <c r="AD1949" s="17">
        <f>AD1950</f>
        <v>0</v>
      </c>
      <c r="AE1949" s="17">
        <f t="shared" si="7024"/>
        <v>673</v>
      </c>
      <c r="AF1949" s="17">
        <f t="shared" si="7025"/>
        <v>0</v>
      </c>
      <c r="AG1949" s="17">
        <f t="shared" si="7026"/>
        <v>0</v>
      </c>
      <c r="AH1949" s="17">
        <f>AH1950</f>
        <v>0</v>
      </c>
      <c r="AI1949" s="17">
        <f>AI1950</f>
        <v>0</v>
      </c>
      <c r="AJ1949" s="17">
        <f>AJ1950</f>
        <v>0</v>
      </c>
      <c r="AK1949" s="17">
        <f>AK1950</f>
        <v>0</v>
      </c>
      <c r="AL1949" s="17">
        <f>AL1950</f>
        <v>0</v>
      </c>
      <c r="AM1949" s="17">
        <f>AM1950</f>
        <v>0</v>
      </c>
      <c r="AN1949" s="17">
        <f>AN1950</f>
        <v>0</v>
      </c>
      <c r="AO1949" s="17">
        <f>AO1950</f>
        <v>0</v>
      </c>
      <c r="AP1949" s="17">
        <f>AP1950</f>
        <v>0</v>
      </c>
      <c r="AQ1949" s="17">
        <f>AQ1950</f>
        <v>0</v>
      </c>
      <c r="AR1949" s="17">
        <f>AR1950</f>
        <v>0</v>
      </c>
      <c r="AS1949" s="17">
        <f>AS1950</f>
        <v>0</v>
      </c>
      <c r="AT1949" s="17">
        <f>AT1950</f>
        <v>0</v>
      </c>
      <c r="AU1949" s="17">
        <f>AU1950</f>
        <v>0</v>
      </c>
      <c r="AV1949" s="17">
        <f>AV1950</f>
        <v>0</v>
      </c>
      <c r="AW1949" s="17">
        <f t="shared" si="6965"/>
        <v>673</v>
      </c>
      <c r="AX1949" s="17">
        <f t="shared" si="6966"/>
        <v>0</v>
      </c>
      <c r="AY1949" s="17">
        <f t="shared" si="6967"/>
        <v>0</v>
      </c>
      <c r="AZ1949" s="17">
        <f>AZ1950</f>
        <v>0</v>
      </c>
      <c r="BA1949" s="17">
        <f t="shared" si="6968"/>
        <v>673</v>
      </c>
      <c r="BB1949" s="17">
        <f t="shared" si="6969"/>
        <v>0</v>
      </c>
      <c r="BC1949" s="17">
        <f t="shared" si="6970"/>
        <v>0</v>
      </c>
      <c r="BD1949" s="17">
        <f>BD1950</f>
        <v>0</v>
      </c>
      <c r="BE1949" s="17">
        <f>BE1950</f>
        <v>0</v>
      </c>
      <c r="BF1949" s="17">
        <f>BF1950</f>
        <v>0</v>
      </c>
      <c r="BG1949" s="17">
        <f>BG1950</f>
        <v>0</v>
      </c>
      <c r="BH1949" s="17">
        <f>BH1950</f>
        <v>0</v>
      </c>
      <c r="BI1949" s="17">
        <f>BI1950</f>
        <v>0</v>
      </c>
      <c r="BJ1949" s="17">
        <f>BJ1950</f>
        <v>0</v>
      </c>
      <c r="BK1949" s="17">
        <f>BK1950</f>
        <v>0</v>
      </c>
      <c r="BL1949" s="17">
        <f>BL1950</f>
        <v>0</v>
      </c>
      <c r="BM1949" s="17">
        <f>BM1950</f>
        <v>0</v>
      </c>
      <c r="BN1949" s="17">
        <f>BN1950</f>
        <v>0</v>
      </c>
      <c r="BO1949" s="17">
        <f t="shared" si="6922"/>
        <v>673</v>
      </c>
      <c r="BP1949" s="17">
        <f t="shared" si="6923"/>
        <v>0</v>
      </c>
      <c r="BQ1949" s="17">
        <f t="shared" si="6924"/>
        <v>0</v>
      </c>
      <c r="BR1949" s="17">
        <f>BR1950</f>
        <v>0</v>
      </c>
      <c r="BS1949" s="35"/>
      <c r="BT1949" s="35"/>
      <c r="BU1949" s="28"/>
      <c r="BV1949" s="28"/>
      <c r="BW1949" s="28"/>
      <c r="BX1949" s="28"/>
      <c r="BY1949" s="28"/>
      <c r="BZ1949" s="28"/>
      <c r="CA1949" s="28"/>
      <c r="CB1949" s="28"/>
    </row>
    <row r="1950" s="28" customFormat="1">
      <c r="A1950" s="33" t="s">
        <v>718</v>
      </c>
      <c r="B1950" s="33" t="s">
        <v>128</v>
      </c>
      <c r="C1950" s="33" t="s">
        <v>274</v>
      </c>
      <c r="D1950" s="33" t="s">
        <v>730</v>
      </c>
      <c r="E1950" s="33" t="s">
        <v>48</v>
      </c>
      <c r="F1950" s="34" t="s">
        <v>49</v>
      </c>
      <c r="G1950" s="17">
        <v>673</v>
      </c>
      <c r="H1950" s="17">
        <v>0</v>
      </c>
      <c r="I1950" s="17">
        <v>0</v>
      </c>
      <c r="J1950" s="17"/>
      <c r="K1950" s="17"/>
      <c r="L1950" s="17"/>
      <c r="M1950" s="17">
        <f t="shared" si="7073"/>
        <v>673</v>
      </c>
      <c r="N1950" s="17">
        <f t="shared" si="7074"/>
        <v>0</v>
      </c>
      <c r="O1950" s="17">
        <f t="shared" si="7075"/>
        <v>0</v>
      </c>
      <c r="P1950" s="17"/>
      <c r="Q1950" s="17"/>
      <c r="R1950" s="17"/>
      <c r="S1950" s="17"/>
      <c r="T1950" s="17"/>
      <c r="U1950" s="17"/>
      <c r="V1950" s="17"/>
      <c r="W1950" s="17"/>
      <c r="X1950" s="17"/>
      <c r="Y1950" s="17">
        <f t="shared" si="7021"/>
        <v>673</v>
      </c>
      <c r="Z1950" s="17">
        <f t="shared" si="7022"/>
        <v>0</v>
      </c>
      <c r="AA1950" s="17">
        <f t="shared" si="7023"/>
        <v>0</v>
      </c>
      <c r="AB1950" s="17"/>
      <c r="AC1950" s="17"/>
      <c r="AD1950" s="17"/>
      <c r="AE1950" s="17">
        <f t="shared" si="7024"/>
        <v>673</v>
      </c>
      <c r="AF1950" s="17">
        <f t="shared" si="7025"/>
        <v>0</v>
      </c>
      <c r="AG1950" s="17">
        <f t="shared" si="7026"/>
        <v>0</v>
      </c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>
        <f t="shared" si="6965"/>
        <v>673</v>
      </c>
      <c r="AX1950" s="17">
        <f t="shared" si="6966"/>
        <v>0</v>
      </c>
      <c r="AY1950" s="17">
        <f t="shared" si="6967"/>
        <v>0</v>
      </c>
      <c r="AZ1950" s="17"/>
      <c r="BA1950" s="17">
        <f t="shared" si="6968"/>
        <v>673</v>
      </c>
      <c r="BB1950" s="17">
        <f t="shared" si="6969"/>
        <v>0</v>
      </c>
      <c r="BC1950" s="17">
        <f t="shared" si="6970"/>
        <v>0</v>
      </c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>
        <f t="shared" si="6922"/>
        <v>673</v>
      </c>
      <c r="BP1950" s="17">
        <f t="shared" si="6923"/>
        <v>0</v>
      </c>
      <c r="BQ1950" s="17">
        <f t="shared" si="6924"/>
        <v>0</v>
      </c>
      <c r="BR1950" s="17"/>
      <c r="BS1950" s="35"/>
      <c r="BT1950" s="35"/>
      <c r="BU1950" s="28"/>
      <c r="BV1950" s="28"/>
      <c r="BW1950" s="28"/>
      <c r="BX1950" s="28"/>
      <c r="BY1950" s="28"/>
      <c r="BZ1950" s="28"/>
      <c r="CA1950" s="28"/>
      <c r="CB1950" s="28"/>
    </row>
    <row r="1951" s="28" customFormat="1">
      <c r="A1951" s="33" t="s">
        <v>718</v>
      </c>
      <c r="B1951" s="33" t="s">
        <v>128</v>
      </c>
      <c r="C1951" s="33" t="s">
        <v>274</v>
      </c>
      <c r="D1951" s="33" t="s">
        <v>732</v>
      </c>
      <c r="E1951" s="38"/>
      <c r="F1951" s="34" t="s">
        <v>733</v>
      </c>
      <c r="G1951" s="17">
        <f>G1952</f>
        <v>831831</v>
      </c>
      <c r="H1951" s="17">
        <f>H1952</f>
        <v>831831</v>
      </c>
      <c r="I1951" s="17">
        <f>I1952</f>
        <v>831831</v>
      </c>
      <c r="J1951" s="17">
        <f>J1952</f>
        <v>0</v>
      </c>
      <c r="K1951" s="17">
        <f>K1952</f>
        <v>0</v>
      </c>
      <c r="L1951" s="17">
        <f>L1952</f>
        <v>0</v>
      </c>
      <c r="M1951" s="17">
        <f t="shared" si="7073"/>
        <v>831831</v>
      </c>
      <c r="N1951" s="17">
        <f t="shared" si="7074"/>
        <v>831831</v>
      </c>
      <c r="O1951" s="17">
        <f t="shared" si="7075"/>
        <v>831831</v>
      </c>
      <c r="P1951" s="17">
        <f>P1952</f>
        <v>0</v>
      </c>
      <c r="Q1951" s="17">
        <f>Q1952</f>
        <v>0</v>
      </c>
      <c r="R1951" s="17">
        <f>R1952</f>
        <v>0</v>
      </c>
      <c r="S1951" s="17">
        <f>S1952</f>
        <v>0</v>
      </c>
      <c r="T1951" s="17">
        <f>T1952</f>
        <v>0</v>
      </c>
      <c r="U1951" s="17">
        <f>U1952</f>
        <v>0</v>
      </c>
      <c r="V1951" s="17">
        <f>V1952</f>
        <v>0</v>
      </c>
      <c r="W1951" s="17">
        <f>W1952</f>
        <v>0</v>
      </c>
      <c r="X1951" s="17">
        <f>X1952</f>
        <v>0</v>
      </c>
      <c r="Y1951" s="17">
        <f t="shared" si="7021"/>
        <v>831831</v>
      </c>
      <c r="Z1951" s="17">
        <f t="shared" si="7022"/>
        <v>831831</v>
      </c>
      <c r="AA1951" s="17">
        <f t="shared" si="7023"/>
        <v>831831</v>
      </c>
      <c r="AB1951" s="17">
        <f>AB1952</f>
        <v>0</v>
      </c>
      <c r="AC1951" s="17">
        <f>AC1952</f>
        <v>0</v>
      </c>
      <c r="AD1951" s="17">
        <f>AD1952</f>
        <v>0</v>
      </c>
      <c r="AE1951" s="17">
        <f t="shared" si="7024"/>
        <v>831831</v>
      </c>
      <c r="AF1951" s="17">
        <f t="shared" si="7025"/>
        <v>831831</v>
      </c>
      <c r="AG1951" s="17">
        <f t="shared" si="7026"/>
        <v>831831</v>
      </c>
      <c r="AH1951" s="17">
        <f>AH1952</f>
        <v>0</v>
      </c>
      <c r="AI1951" s="17">
        <f>AI1952</f>
        <v>0</v>
      </c>
      <c r="AJ1951" s="17">
        <f>AJ1952</f>
        <v>0</v>
      </c>
      <c r="AK1951" s="17">
        <f>AK1952</f>
        <v>0</v>
      </c>
      <c r="AL1951" s="17">
        <f>AL1952</f>
        <v>0</v>
      </c>
      <c r="AM1951" s="17">
        <f>AM1952</f>
        <v>0</v>
      </c>
      <c r="AN1951" s="17">
        <f>AN1952</f>
        <v>0</v>
      </c>
      <c r="AO1951" s="17">
        <f>AO1952</f>
        <v>0</v>
      </c>
      <c r="AP1951" s="17">
        <f>AP1952</f>
        <v>0</v>
      </c>
      <c r="AQ1951" s="17">
        <f>AQ1952</f>
        <v>0</v>
      </c>
      <c r="AR1951" s="17">
        <f>AR1952</f>
        <v>0</v>
      </c>
      <c r="AS1951" s="17">
        <f>AS1952</f>
        <v>0</v>
      </c>
      <c r="AT1951" s="17">
        <f>AT1952</f>
        <v>0</v>
      </c>
      <c r="AU1951" s="17">
        <f>AU1952</f>
        <v>0</v>
      </c>
      <c r="AV1951" s="17">
        <f>AV1952</f>
        <v>0</v>
      </c>
      <c r="AW1951" s="17">
        <f t="shared" si="6965"/>
        <v>831831</v>
      </c>
      <c r="AX1951" s="17">
        <f t="shared" si="6966"/>
        <v>831831</v>
      </c>
      <c r="AY1951" s="17">
        <f t="shared" si="6967"/>
        <v>831831</v>
      </c>
      <c r="AZ1951" s="17">
        <f>AZ1952</f>
        <v>0</v>
      </c>
      <c r="BA1951" s="17">
        <f t="shared" si="6968"/>
        <v>831831</v>
      </c>
      <c r="BB1951" s="17">
        <f t="shared" si="6969"/>
        <v>831831</v>
      </c>
      <c r="BC1951" s="17">
        <f t="shared" si="6970"/>
        <v>831831</v>
      </c>
      <c r="BD1951" s="17">
        <f>BD1952</f>
        <v>0</v>
      </c>
      <c r="BE1951" s="17">
        <f>BE1952</f>
        <v>0</v>
      </c>
      <c r="BF1951" s="17">
        <f>BF1952</f>
        <v>0</v>
      </c>
      <c r="BG1951" s="17">
        <f>BG1952</f>
        <v>0</v>
      </c>
      <c r="BH1951" s="17">
        <f>BH1952</f>
        <v>0</v>
      </c>
      <c r="BI1951" s="17">
        <f>BI1952</f>
        <v>0</v>
      </c>
      <c r="BJ1951" s="17">
        <f>BJ1952</f>
        <v>0</v>
      </c>
      <c r="BK1951" s="17">
        <f>BK1952</f>
        <v>0</v>
      </c>
      <c r="BL1951" s="17">
        <f>BL1952</f>
        <v>0</v>
      </c>
      <c r="BM1951" s="17">
        <f>BM1952</f>
        <v>0</v>
      </c>
      <c r="BN1951" s="17">
        <f>BN1952</f>
        <v>0</v>
      </c>
      <c r="BO1951" s="17">
        <f t="shared" si="6922"/>
        <v>831831</v>
      </c>
      <c r="BP1951" s="17">
        <f t="shared" si="6923"/>
        <v>831831</v>
      </c>
      <c r="BQ1951" s="17">
        <f t="shared" si="6924"/>
        <v>831831</v>
      </c>
      <c r="BR1951" s="17">
        <f>BR1952</f>
        <v>0</v>
      </c>
      <c r="BS1951" s="35"/>
      <c r="BT1951" s="35"/>
      <c r="BU1951" s="28"/>
      <c r="BV1951" s="28"/>
      <c r="BW1951" s="28"/>
      <c r="BX1951" s="28"/>
      <c r="BY1951" s="28"/>
      <c r="BZ1951" s="28"/>
      <c r="CA1951" s="28"/>
      <c r="CB1951" s="28"/>
    </row>
    <row r="1952" s="28" customFormat="1">
      <c r="A1952" s="33" t="s">
        <v>718</v>
      </c>
      <c r="B1952" s="33" t="s">
        <v>128</v>
      </c>
      <c r="C1952" s="33" t="s">
        <v>274</v>
      </c>
      <c r="D1952" s="33" t="s">
        <v>732</v>
      </c>
      <c r="E1952" s="33" t="s">
        <v>48</v>
      </c>
      <c r="F1952" s="34" t="s">
        <v>49</v>
      </c>
      <c r="G1952" s="17">
        <v>831831</v>
      </c>
      <c r="H1952" s="17">
        <v>831831</v>
      </c>
      <c r="I1952" s="17">
        <v>831831</v>
      </c>
      <c r="J1952" s="17"/>
      <c r="K1952" s="17"/>
      <c r="L1952" s="17"/>
      <c r="M1952" s="17">
        <f t="shared" si="7073"/>
        <v>831831</v>
      </c>
      <c r="N1952" s="17">
        <f t="shared" si="7074"/>
        <v>831831</v>
      </c>
      <c r="O1952" s="17">
        <f t="shared" si="7075"/>
        <v>831831</v>
      </c>
      <c r="P1952" s="17"/>
      <c r="Q1952" s="17"/>
      <c r="R1952" s="17"/>
      <c r="S1952" s="17"/>
      <c r="T1952" s="17"/>
      <c r="U1952" s="17"/>
      <c r="V1952" s="17"/>
      <c r="W1952" s="17"/>
      <c r="X1952" s="17"/>
      <c r="Y1952" s="17">
        <f t="shared" si="7021"/>
        <v>831831</v>
      </c>
      <c r="Z1952" s="17">
        <f t="shared" si="7022"/>
        <v>831831</v>
      </c>
      <c r="AA1952" s="17">
        <f t="shared" si="7023"/>
        <v>831831</v>
      </c>
      <c r="AB1952" s="17"/>
      <c r="AC1952" s="17"/>
      <c r="AD1952" s="17"/>
      <c r="AE1952" s="17">
        <f t="shared" si="7024"/>
        <v>831831</v>
      </c>
      <c r="AF1952" s="17">
        <f t="shared" si="7025"/>
        <v>831831</v>
      </c>
      <c r="AG1952" s="17">
        <f t="shared" si="7026"/>
        <v>831831</v>
      </c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>
        <f t="shared" si="6965"/>
        <v>831831</v>
      </c>
      <c r="AX1952" s="17">
        <f t="shared" si="6966"/>
        <v>831831</v>
      </c>
      <c r="AY1952" s="17">
        <f t="shared" si="6967"/>
        <v>831831</v>
      </c>
      <c r="AZ1952" s="17"/>
      <c r="BA1952" s="17">
        <f t="shared" si="6968"/>
        <v>831831</v>
      </c>
      <c r="BB1952" s="17">
        <f t="shared" si="6969"/>
        <v>831831</v>
      </c>
      <c r="BC1952" s="17">
        <f t="shared" si="6970"/>
        <v>831831</v>
      </c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>
        <f t="shared" si="6922"/>
        <v>831831</v>
      </c>
      <c r="BP1952" s="17">
        <f t="shared" si="6923"/>
        <v>831831</v>
      </c>
      <c r="BQ1952" s="17">
        <f t="shared" si="6924"/>
        <v>831831</v>
      </c>
      <c r="BR1952" s="17"/>
      <c r="BS1952" s="35"/>
      <c r="BT1952" s="35"/>
      <c r="BU1952" s="28"/>
      <c r="BV1952" s="28"/>
      <c r="BW1952" s="28"/>
      <c r="BX1952" s="28"/>
      <c r="BY1952" s="28"/>
      <c r="BZ1952" s="28"/>
      <c r="CA1952" s="28"/>
      <c r="CB1952" s="28"/>
    </row>
    <row r="1953" s="28" customFormat="1">
      <c r="A1953" s="33" t="s">
        <v>718</v>
      </c>
      <c r="B1953" s="33" t="s">
        <v>128</v>
      </c>
      <c r="C1953" s="33" t="s">
        <v>274</v>
      </c>
      <c r="D1953" s="33" t="s">
        <v>734</v>
      </c>
      <c r="E1953" s="38"/>
      <c r="F1953" s="34" t="s">
        <v>186</v>
      </c>
      <c r="G1953" s="17">
        <f t="shared" ref="G1953:G1954" si="7076">G1954</f>
        <v>218600.29999999999</v>
      </c>
      <c r="H1953" s="17">
        <f t="shared" ref="H1953:H1954" si="7077">H1954</f>
        <v>445103.09999999998</v>
      </c>
      <c r="I1953" s="17">
        <f t="shared" ref="I1953:I1954" si="7078">I1954</f>
        <v>145103.10000000001</v>
      </c>
      <c r="J1953" s="17">
        <f t="shared" ref="J1953:J1954" si="7079">J1954</f>
        <v>0</v>
      </c>
      <c r="K1953" s="17">
        <f t="shared" ref="K1953:K1954" si="7080">K1954</f>
        <v>0</v>
      </c>
      <c r="L1953" s="17">
        <f t="shared" ref="L1953:L1954" si="7081">L1954</f>
        <v>0</v>
      </c>
      <c r="M1953" s="17">
        <f t="shared" si="7073"/>
        <v>218600.29999999999</v>
      </c>
      <c r="N1953" s="17">
        <f t="shared" si="7074"/>
        <v>445103.09999999998</v>
      </c>
      <c r="O1953" s="17">
        <f t="shared" si="7075"/>
        <v>145103.10000000001</v>
      </c>
      <c r="P1953" s="17">
        <f t="shared" ref="P1953:P1954" si="7082">P1954</f>
        <v>0</v>
      </c>
      <c r="Q1953" s="17">
        <f t="shared" ref="Q1953:Q1954" si="7083">Q1954</f>
        <v>0</v>
      </c>
      <c r="R1953" s="17">
        <f t="shared" ref="R1953:R1954" si="7084">R1954</f>
        <v>0</v>
      </c>
      <c r="S1953" s="17">
        <f t="shared" ref="S1953:S1954" si="7085">S1954</f>
        <v>5053.4343699999999</v>
      </c>
      <c r="T1953" s="17">
        <f t="shared" ref="T1953:T1954" si="7086">T1954</f>
        <v>0</v>
      </c>
      <c r="U1953" s="17">
        <f t="shared" ref="U1953:U1954" si="7087">U1954</f>
        <v>0</v>
      </c>
      <c r="V1953" s="17">
        <f t="shared" ref="V1953:V1954" si="7088">V1954</f>
        <v>0</v>
      </c>
      <c r="W1953" s="17">
        <f t="shared" ref="W1953:W1954" si="7089">W1954</f>
        <v>0</v>
      </c>
      <c r="X1953" s="17">
        <f t="shared" ref="X1953:X1954" si="7090">X1954</f>
        <v>0</v>
      </c>
      <c r="Y1953" s="17">
        <f t="shared" si="7021"/>
        <v>223653.73436999999</v>
      </c>
      <c r="Z1953" s="17">
        <f t="shared" si="7022"/>
        <v>445103.09999999998</v>
      </c>
      <c r="AA1953" s="17">
        <f t="shared" si="7023"/>
        <v>145103.10000000001</v>
      </c>
      <c r="AB1953" s="17">
        <f t="shared" ref="AB1953:AB1954" si="7091">AB1954</f>
        <v>0</v>
      </c>
      <c r="AC1953" s="17">
        <f t="shared" ref="AC1953:AC1954" si="7092">AC1954</f>
        <v>0</v>
      </c>
      <c r="AD1953" s="17">
        <f t="shared" ref="AD1953:AD1954" si="7093">AD1954</f>
        <v>0</v>
      </c>
      <c r="AE1953" s="17">
        <f t="shared" si="7024"/>
        <v>223653.73436999999</v>
      </c>
      <c r="AF1953" s="17">
        <f t="shared" si="7025"/>
        <v>445103.09999999998</v>
      </c>
      <c r="AG1953" s="17">
        <f t="shared" si="7026"/>
        <v>145103.10000000001</v>
      </c>
      <c r="AH1953" s="17">
        <f t="shared" ref="AH1953:AH1954" si="7094">AH1954</f>
        <v>0</v>
      </c>
      <c r="AI1953" s="17">
        <f t="shared" ref="AI1953:AI1954" si="7095">AI1954</f>
        <v>0</v>
      </c>
      <c r="AJ1953" s="17">
        <f t="shared" ref="AJ1953:AJ1954" si="7096">AJ1954</f>
        <v>0</v>
      </c>
      <c r="AK1953" s="17">
        <f t="shared" ref="AK1953:AK1954" si="7097">AK1954</f>
        <v>0</v>
      </c>
      <c r="AL1953" s="17">
        <f t="shared" ref="AL1953:AL1954" si="7098">AL1954</f>
        <v>0</v>
      </c>
      <c r="AM1953" s="17">
        <f t="shared" ref="AM1953:AM1954" si="7099">AM1954</f>
        <v>150057.79999999999</v>
      </c>
      <c r="AN1953" s="17">
        <f t="shared" ref="AN1953:AN1954" si="7100">AN1954</f>
        <v>0</v>
      </c>
      <c r="AO1953" s="17">
        <f t="shared" ref="AO1953:AO1954" si="7101">AO1954</f>
        <v>0</v>
      </c>
      <c r="AP1953" s="17">
        <f t="shared" ref="AP1953:AP1954" si="7102">AP1954</f>
        <v>0</v>
      </c>
      <c r="AQ1953" s="17">
        <f t="shared" ref="AQ1953:AQ1954" si="7103">AQ1954</f>
        <v>0</v>
      </c>
      <c r="AR1953" s="17">
        <f t="shared" ref="AR1953:AR1954" si="7104">AR1954</f>
        <v>0</v>
      </c>
      <c r="AS1953" s="17">
        <f t="shared" ref="AS1953:AS1954" si="7105">AS1954</f>
        <v>0</v>
      </c>
      <c r="AT1953" s="17">
        <f t="shared" ref="AT1953:AT1954" si="7106">AT1954</f>
        <v>0</v>
      </c>
      <c r="AU1953" s="17">
        <f t="shared" ref="AU1953:AU1954" si="7107">AU1954</f>
        <v>0</v>
      </c>
      <c r="AV1953" s="17">
        <f t="shared" ref="AV1953:AV1954" si="7108">AV1954</f>
        <v>0</v>
      </c>
      <c r="AW1953" s="17">
        <f t="shared" si="6965"/>
        <v>223653.73436999999</v>
      </c>
      <c r="AX1953" s="17">
        <f t="shared" si="6966"/>
        <v>595160.89999999991</v>
      </c>
      <c r="AY1953" s="17">
        <f t="shared" si="6967"/>
        <v>145103.10000000001</v>
      </c>
      <c r="AZ1953" s="17">
        <f t="shared" ref="AZ1953:AZ1954" si="7109">AZ1954</f>
        <v>0</v>
      </c>
      <c r="BA1953" s="17">
        <f t="shared" si="6968"/>
        <v>223653.73436999999</v>
      </c>
      <c r="BB1953" s="17">
        <f t="shared" si="6969"/>
        <v>595160.89999999991</v>
      </c>
      <c r="BC1953" s="17">
        <f t="shared" si="6970"/>
        <v>145103.10000000001</v>
      </c>
      <c r="BD1953" s="17">
        <f t="shared" ref="BD1953:BD1954" si="7110">BD1954</f>
        <v>0</v>
      </c>
      <c r="BE1953" s="17">
        <f t="shared" ref="BE1953:BE1954" si="7111">BE1954</f>
        <v>0</v>
      </c>
      <c r="BF1953" s="17">
        <f t="shared" ref="BF1953:BF1954" si="7112">BF1954</f>
        <v>0</v>
      </c>
      <c r="BG1953" s="17">
        <f t="shared" ref="BG1953:BG1954" si="7113">BG1954</f>
        <v>0</v>
      </c>
      <c r="BH1953" s="17">
        <f t="shared" ref="BH1953:BH1954" si="7114">BH1954</f>
        <v>5183.8370000000004</v>
      </c>
      <c r="BI1953" s="17">
        <f t="shared" ref="BI1953:BI1954" si="7115">BI1954</f>
        <v>0</v>
      </c>
      <c r="BJ1953" s="17">
        <f t="shared" ref="BJ1953:BJ1954" si="7116">BJ1954</f>
        <v>-37040.874000000003</v>
      </c>
      <c r="BK1953" s="17">
        <f t="shared" ref="BK1953:BK1954" si="7117">BK1954</f>
        <v>0</v>
      </c>
      <c r="BL1953" s="17">
        <f t="shared" ref="BL1953:BL1954" si="7118">BL1954</f>
        <v>1138.0740000000001</v>
      </c>
      <c r="BM1953" s="17">
        <f t="shared" ref="BM1953:BM1954" si="7119">BM1954</f>
        <v>0</v>
      </c>
      <c r="BN1953" s="17">
        <f t="shared" ref="BN1953:BN1954" si="7120">BN1954</f>
        <v>154841.038</v>
      </c>
      <c r="BO1953" s="17">
        <f t="shared" si="6922"/>
        <v>223653.73436999999</v>
      </c>
      <c r="BP1953" s="17">
        <f t="shared" si="6923"/>
        <v>563303.86300000001</v>
      </c>
      <c r="BQ1953" s="17">
        <f t="shared" si="6924"/>
        <v>301082.212</v>
      </c>
      <c r="BR1953" s="17">
        <f t="shared" ref="BR1953:BR1954" si="7121">BR1954</f>
        <v>0</v>
      </c>
      <c r="BS1953" s="35"/>
      <c r="BT1953" s="35"/>
      <c r="BU1953" s="28"/>
      <c r="BV1953" s="28"/>
      <c r="BW1953" s="28"/>
      <c r="BX1953" s="28"/>
      <c r="BY1953" s="28"/>
      <c r="BZ1953" s="28"/>
      <c r="CA1953" s="28"/>
      <c r="CB1953" s="28"/>
    </row>
    <row r="1954" s="28" customFormat="1">
      <c r="A1954" s="33" t="s">
        <v>718</v>
      </c>
      <c r="B1954" s="33" t="s">
        <v>128</v>
      </c>
      <c r="C1954" s="33" t="s">
        <v>274</v>
      </c>
      <c r="D1954" s="33" t="s">
        <v>735</v>
      </c>
      <c r="E1954" s="38"/>
      <c r="F1954" s="34" t="s">
        <v>525</v>
      </c>
      <c r="G1954" s="17">
        <f t="shared" si="7076"/>
        <v>218600.29999999999</v>
      </c>
      <c r="H1954" s="17">
        <f t="shared" si="7077"/>
        <v>445103.09999999998</v>
      </c>
      <c r="I1954" s="17">
        <f t="shared" si="7078"/>
        <v>145103.10000000001</v>
      </c>
      <c r="J1954" s="17">
        <f t="shared" si="7079"/>
        <v>0</v>
      </c>
      <c r="K1954" s="17">
        <f t="shared" si="7080"/>
        <v>0</v>
      </c>
      <c r="L1954" s="17">
        <f t="shared" si="7081"/>
        <v>0</v>
      </c>
      <c r="M1954" s="17">
        <f t="shared" si="7073"/>
        <v>218600.29999999999</v>
      </c>
      <c r="N1954" s="17">
        <f t="shared" si="7074"/>
        <v>445103.09999999998</v>
      </c>
      <c r="O1954" s="17">
        <f t="shared" si="7075"/>
        <v>145103.10000000001</v>
      </c>
      <c r="P1954" s="17">
        <f t="shared" si="7082"/>
        <v>0</v>
      </c>
      <c r="Q1954" s="17">
        <f t="shared" si="7083"/>
        <v>0</v>
      </c>
      <c r="R1954" s="17">
        <f t="shared" si="7084"/>
        <v>0</v>
      </c>
      <c r="S1954" s="17">
        <f t="shared" si="7085"/>
        <v>5053.4343699999999</v>
      </c>
      <c r="T1954" s="17">
        <f t="shared" si="7086"/>
        <v>0</v>
      </c>
      <c r="U1954" s="17">
        <f t="shared" si="7087"/>
        <v>0</v>
      </c>
      <c r="V1954" s="17">
        <f t="shared" si="7088"/>
        <v>0</v>
      </c>
      <c r="W1954" s="17">
        <f t="shared" si="7089"/>
        <v>0</v>
      </c>
      <c r="X1954" s="17">
        <f t="shared" si="7090"/>
        <v>0</v>
      </c>
      <c r="Y1954" s="17">
        <f t="shared" si="7021"/>
        <v>223653.73436999999</v>
      </c>
      <c r="Z1954" s="17">
        <f t="shared" si="7022"/>
        <v>445103.09999999998</v>
      </c>
      <c r="AA1954" s="17">
        <f t="shared" si="7023"/>
        <v>145103.10000000001</v>
      </c>
      <c r="AB1954" s="17">
        <f t="shared" si="7091"/>
        <v>0</v>
      </c>
      <c r="AC1954" s="17">
        <f t="shared" si="7092"/>
        <v>0</v>
      </c>
      <c r="AD1954" s="17">
        <f t="shared" si="7093"/>
        <v>0</v>
      </c>
      <c r="AE1954" s="17">
        <f t="shared" si="7024"/>
        <v>223653.73436999999</v>
      </c>
      <c r="AF1954" s="17">
        <f t="shared" si="7025"/>
        <v>445103.09999999998</v>
      </c>
      <c r="AG1954" s="17">
        <f t="shared" si="7026"/>
        <v>145103.10000000001</v>
      </c>
      <c r="AH1954" s="17">
        <f t="shared" si="7094"/>
        <v>0</v>
      </c>
      <c r="AI1954" s="17">
        <f t="shared" si="7095"/>
        <v>0</v>
      </c>
      <c r="AJ1954" s="17">
        <f t="shared" si="7096"/>
        <v>0</v>
      </c>
      <c r="AK1954" s="17">
        <f t="shared" si="7097"/>
        <v>0</v>
      </c>
      <c r="AL1954" s="17">
        <f t="shared" si="7098"/>
        <v>0</v>
      </c>
      <c r="AM1954" s="17">
        <f t="shared" si="7099"/>
        <v>150057.79999999999</v>
      </c>
      <c r="AN1954" s="17">
        <f t="shared" si="7100"/>
        <v>0</v>
      </c>
      <c r="AO1954" s="17">
        <f t="shared" si="7101"/>
        <v>0</v>
      </c>
      <c r="AP1954" s="17">
        <f t="shared" si="7102"/>
        <v>0</v>
      </c>
      <c r="AQ1954" s="17">
        <f t="shared" si="7103"/>
        <v>0</v>
      </c>
      <c r="AR1954" s="17">
        <f t="shared" si="7104"/>
        <v>0</v>
      </c>
      <c r="AS1954" s="17">
        <f t="shared" si="7105"/>
        <v>0</v>
      </c>
      <c r="AT1954" s="17">
        <f t="shared" si="7106"/>
        <v>0</v>
      </c>
      <c r="AU1954" s="17">
        <f t="shared" si="7107"/>
        <v>0</v>
      </c>
      <c r="AV1954" s="17">
        <f t="shared" si="7108"/>
        <v>0</v>
      </c>
      <c r="AW1954" s="17">
        <f t="shared" si="6965"/>
        <v>223653.73436999999</v>
      </c>
      <c r="AX1954" s="17">
        <f t="shared" si="6966"/>
        <v>595160.89999999991</v>
      </c>
      <c r="AY1954" s="17">
        <f t="shared" si="6967"/>
        <v>145103.10000000001</v>
      </c>
      <c r="AZ1954" s="17">
        <f t="shared" si="7109"/>
        <v>0</v>
      </c>
      <c r="BA1954" s="17">
        <f t="shared" si="6968"/>
        <v>223653.73436999999</v>
      </c>
      <c r="BB1954" s="17">
        <f t="shared" si="6969"/>
        <v>595160.89999999991</v>
      </c>
      <c r="BC1954" s="17">
        <f t="shared" si="6970"/>
        <v>145103.10000000001</v>
      </c>
      <c r="BD1954" s="17">
        <f t="shared" si="7110"/>
        <v>0</v>
      </c>
      <c r="BE1954" s="17">
        <f t="shared" si="7111"/>
        <v>0</v>
      </c>
      <c r="BF1954" s="17">
        <f t="shared" si="7112"/>
        <v>0</v>
      </c>
      <c r="BG1954" s="17">
        <f t="shared" si="7113"/>
        <v>0</v>
      </c>
      <c r="BH1954" s="17">
        <f t="shared" si="7114"/>
        <v>5183.8370000000004</v>
      </c>
      <c r="BI1954" s="17">
        <f t="shared" si="7115"/>
        <v>0</v>
      </c>
      <c r="BJ1954" s="17">
        <f t="shared" si="7116"/>
        <v>-37040.874000000003</v>
      </c>
      <c r="BK1954" s="17">
        <f t="shared" si="7117"/>
        <v>0</v>
      </c>
      <c r="BL1954" s="17">
        <f t="shared" si="7118"/>
        <v>1138.0740000000001</v>
      </c>
      <c r="BM1954" s="17">
        <f t="shared" si="7119"/>
        <v>0</v>
      </c>
      <c r="BN1954" s="17">
        <f t="shared" si="7120"/>
        <v>154841.038</v>
      </c>
      <c r="BO1954" s="17">
        <f t="shared" si="6922"/>
        <v>223653.73436999999</v>
      </c>
      <c r="BP1954" s="17">
        <f t="shared" si="6923"/>
        <v>563303.86300000001</v>
      </c>
      <c r="BQ1954" s="17">
        <f t="shared" si="6924"/>
        <v>301082.212</v>
      </c>
      <c r="BR1954" s="17">
        <f t="shared" si="7121"/>
        <v>0</v>
      </c>
      <c r="BS1954" s="35"/>
      <c r="BT1954" s="35"/>
      <c r="BU1954" s="28"/>
      <c r="BV1954" s="28"/>
      <c r="BW1954" s="28"/>
      <c r="BX1954" s="28"/>
      <c r="BY1954" s="28"/>
      <c r="BZ1954" s="28"/>
      <c r="CA1954" s="28"/>
      <c r="CB1954" s="28"/>
    </row>
    <row r="1955" s="28" customFormat="1">
      <c r="A1955" s="33" t="s">
        <v>718</v>
      </c>
      <c r="B1955" s="33" t="s">
        <v>128</v>
      </c>
      <c r="C1955" s="33" t="s">
        <v>274</v>
      </c>
      <c r="D1955" s="33" t="s">
        <v>736</v>
      </c>
      <c r="E1955" s="38"/>
      <c r="F1955" s="34" t="s">
        <v>527</v>
      </c>
      <c r="G1955" s="17">
        <f>G1956+G1957</f>
        <v>218600.29999999999</v>
      </c>
      <c r="H1955" s="17">
        <f>H1956+H1957</f>
        <v>445103.09999999998</v>
      </c>
      <c r="I1955" s="17">
        <f>I1956+I1957</f>
        <v>145103.10000000001</v>
      </c>
      <c r="J1955" s="17">
        <f>J1956+J1957</f>
        <v>0</v>
      </c>
      <c r="K1955" s="17">
        <f>K1956+K1957</f>
        <v>0</v>
      </c>
      <c r="L1955" s="17">
        <f>L1956+L1957</f>
        <v>0</v>
      </c>
      <c r="M1955" s="17">
        <f t="shared" si="7073"/>
        <v>218600.29999999999</v>
      </c>
      <c r="N1955" s="17">
        <f t="shared" si="7074"/>
        <v>445103.09999999998</v>
      </c>
      <c r="O1955" s="17">
        <f t="shared" si="7075"/>
        <v>145103.10000000001</v>
      </c>
      <c r="P1955" s="17">
        <f>P1956+P1957</f>
        <v>0</v>
      </c>
      <c r="Q1955" s="17">
        <f>Q1956+Q1957</f>
        <v>0</v>
      </c>
      <c r="R1955" s="17">
        <f>R1956+R1957</f>
        <v>0</v>
      </c>
      <c r="S1955" s="17">
        <f>S1956+S1957</f>
        <v>5053.4343699999999</v>
      </c>
      <c r="T1955" s="17">
        <f>T1956+T1957</f>
        <v>0</v>
      </c>
      <c r="U1955" s="17">
        <f>U1956+U1957</f>
        <v>0</v>
      </c>
      <c r="V1955" s="17">
        <f>V1956+V1957</f>
        <v>0</v>
      </c>
      <c r="W1955" s="17">
        <f>W1956+W1957</f>
        <v>0</v>
      </c>
      <c r="X1955" s="17">
        <f>X1956+X1957</f>
        <v>0</v>
      </c>
      <c r="Y1955" s="17">
        <f t="shared" si="7021"/>
        <v>223653.73436999999</v>
      </c>
      <c r="Z1955" s="17">
        <f t="shared" si="7022"/>
        <v>445103.09999999998</v>
      </c>
      <c r="AA1955" s="17">
        <f t="shared" si="7023"/>
        <v>145103.10000000001</v>
      </c>
      <c r="AB1955" s="17">
        <f>AB1956+AB1957</f>
        <v>0</v>
      </c>
      <c r="AC1955" s="17">
        <f>AC1956+AC1957</f>
        <v>0</v>
      </c>
      <c r="AD1955" s="17">
        <f>AD1956+AD1957</f>
        <v>0</v>
      </c>
      <c r="AE1955" s="17">
        <f t="shared" si="7024"/>
        <v>223653.73436999999</v>
      </c>
      <c r="AF1955" s="17">
        <f t="shared" si="7025"/>
        <v>445103.09999999998</v>
      </c>
      <c r="AG1955" s="17">
        <f t="shared" si="7026"/>
        <v>145103.10000000001</v>
      </c>
      <c r="AH1955" s="17">
        <f>AH1956+AH1957</f>
        <v>0</v>
      </c>
      <c r="AI1955" s="17">
        <f>AI1956+AI1957</f>
        <v>0</v>
      </c>
      <c r="AJ1955" s="17">
        <f>AJ1956+AJ1957</f>
        <v>0</v>
      </c>
      <c r="AK1955" s="17">
        <f>AK1956+AK1957</f>
        <v>0</v>
      </c>
      <c r="AL1955" s="17">
        <f>AL1956+AL1957</f>
        <v>0</v>
      </c>
      <c r="AM1955" s="17">
        <f>AM1956+AM1957</f>
        <v>150057.79999999999</v>
      </c>
      <c r="AN1955" s="17">
        <f>AN1956+AN1957</f>
        <v>0</v>
      </c>
      <c r="AO1955" s="17">
        <f>AO1956+AO1957</f>
        <v>0</v>
      </c>
      <c r="AP1955" s="17">
        <f>AP1956+AP1957</f>
        <v>0</v>
      </c>
      <c r="AQ1955" s="17">
        <f>AQ1956+AQ1957</f>
        <v>0</v>
      </c>
      <c r="AR1955" s="17">
        <f>AR1956+AR1957</f>
        <v>0</v>
      </c>
      <c r="AS1955" s="17">
        <f>AS1956+AS1957</f>
        <v>0</v>
      </c>
      <c r="AT1955" s="17">
        <f>AT1956+AT1957</f>
        <v>0</v>
      </c>
      <c r="AU1955" s="17">
        <f>AU1956+AU1957</f>
        <v>0</v>
      </c>
      <c r="AV1955" s="17">
        <f>AV1956+AV1957</f>
        <v>0</v>
      </c>
      <c r="AW1955" s="17">
        <f t="shared" si="6965"/>
        <v>223653.73436999999</v>
      </c>
      <c r="AX1955" s="17">
        <f t="shared" si="6966"/>
        <v>595160.89999999991</v>
      </c>
      <c r="AY1955" s="17">
        <f t="shared" si="6967"/>
        <v>145103.10000000001</v>
      </c>
      <c r="AZ1955" s="17">
        <f>AZ1956+AZ1957</f>
        <v>0</v>
      </c>
      <c r="BA1955" s="17">
        <f t="shared" si="6968"/>
        <v>223653.73436999999</v>
      </c>
      <c r="BB1955" s="17">
        <f t="shared" si="6969"/>
        <v>595160.89999999991</v>
      </c>
      <c r="BC1955" s="17">
        <f t="shared" si="6970"/>
        <v>145103.10000000001</v>
      </c>
      <c r="BD1955" s="17">
        <f>BD1956+BD1957</f>
        <v>0</v>
      </c>
      <c r="BE1955" s="17">
        <f>BE1956+BE1957</f>
        <v>0</v>
      </c>
      <c r="BF1955" s="17">
        <f>BF1956+BF1957</f>
        <v>0</v>
      </c>
      <c r="BG1955" s="17">
        <f>BG1956+BG1957</f>
        <v>0</v>
      </c>
      <c r="BH1955" s="17">
        <f>BH1956+BH1957</f>
        <v>5183.8370000000004</v>
      </c>
      <c r="BI1955" s="17">
        <f>BI1956+BI1957</f>
        <v>0</v>
      </c>
      <c r="BJ1955" s="17">
        <f>BJ1956+BJ1957</f>
        <v>-37040.874000000003</v>
      </c>
      <c r="BK1955" s="17">
        <f>BK1956+BK1957</f>
        <v>0</v>
      </c>
      <c r="BL1955" s="17">
        <f>BL1956+BL1957</f>
        <v>1138.0740000000001</v>
      </c>
      <c r="BM1955" s="17">
        <f>BM1956+BM1957</f>
        <v>0</v>
      </c>
      <c r="BN1955" s="17">
        <f>BN1956+BN1957</f>
        <v>154841.038</v>
      </c>
      <c r="BO1955" s="17">
        <f t="shared" si="6922"/>
        <v>223653.73436999999</v>
      </c>
      <c r="BP1955" s="17">
        <f t="shared" si="6923"/>
        <v>563303.86300000001</v>
      </c>
      <c r="BQ1955" s="17">
        <f t="shared" si="6924"/>
        <v>301082.212</v>
      </c>
      <c r="BR1955" s="17">
        <f>BR1956+BR1957</f>
        <v>0</v>
      </c>
      <c r="BS1955" s="35"/>
      <c r="BT1955" s="35"/>
      <c r="BU1955" s="28"/>
      <c r="BV1955" s="28"/>
      <c r="BW1955" s="28"/>
      <c r="BX1955" s="28"/>
      <c r="BY1955" s="28"/>
      <c r="BZ1955" s="28"/>
      <c r="CA1955" s="28"/>
      <c r="CB1955" s="28"/>
    </row>
    <row r="1956" s="28" customFormat="1">
      <c r="A1956" s="33" t="s">
        <v>718</v>
      </c>
      <c r="B1956" s="33" t="s">
        <v>128</v>
      </c>
      <c r="C1956" s="33" t="s">
        <v>274</v>
      </c>
      <c r="D1956" s="33" t="s">
        <v>736</v>
      </c>
      <c r="E1956" s="33" t="s">
        <v>48</v>
      </c>
      <c r="F1956" s="34" t="s">
        <v>49</v>
      </c>
      <c r="G1956" s="17">
        <v>59830.899999999994</v>
      </c>
      <c r="H1956" s="17">
        <v>404887.5</v>
      </c>
      <c r="I1956" s="17">
        <v>145103.10000000001</v>
      </c>
      <c r="J1956" s="17"/>
      <c r="K1956" s="17"/>
      <c r="L1956" s="17"/>
      <c r="M1956" s="17">
        <f t="shared" si="7073"/>
        <v>59830.899999999994</v>
      </c>
      <c r="N1956" s="17">
        <f t="shared" si="7074"/>
        <v>404887.5</v>
      </c>
      <c r="O1956" s="17">
        <f t="shared" si="7075"/>
        <v>145103.10000000001</v>
      </c>
      <c r="P1956" s="17"/>
      <c r="Q1956" s="17"/>
      <c r="R1956" s="17"/>
      <c r="S1956" s="17"/>
      <c r="T1956" s="17"/>
      <c r="U1956" s="17"/>
      <c r="V1956" s="17"/>
      <c r="W1956" s="17"/>
      <c r="X1956" s="17"/>
      <c r="Y1956" s="17">
        <f t="shared" si="7021"/>
        <v>59830.899999999994</v>
      </c>
      <c r="Z1956" s="17">
        <f t="shared" si="7022"/>
        <v>404887.5</v>
      </c>
      <c r="AA1956" s="17">
        <f t="shared" si="7023"/>
        <v>145103.10000000001</v>
      </c>
      <c r="AB1956" s="17"/>
      <c r="AC1956" s="17"/>
      <c r="AD1956" s="17"/>
      <c r="AE1956" s="17">
        <f t="shared" si="7024"/>
        <v>59830.899999999994</v>
      </c>
      <c r="AF1956" s="17">
        <f t="shared" si="7025"/>
        <v>404887.5</v>
      </c>
      <c r="AG1956" s="17">
        <f t="shared" si="7026"/>
        <v>145103.10000000001</v>
      </c>
      <c r="AH1956" s="17"/>
      <c r="AI1956" s="17"/>
      <c r="AJ1956" s="17"/>
      <c r="AK1956" s="17"/>
      <c r="AL1956" s="17"/>
      <c r="AM1956" s="17">
        <v>150057.79999999999</v>
      </c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>
        <f t="shared" si="6965"/>
        <v>59830.899999999994</v>
      </c>
      <c r="AX1956" s="17">
        <f t="shared" si="6966"/>
        <v>554945.30000000005</v>
      </c>
      <c r="AY1956" s="17">
        <f t="shared" si="6967"/>
        <v>145103.10000000001</v>
      </c>
      <c r="AZ1956" s="17"/>
      <c r="BA1956" s="17">
        <f t="shared" si="6968"/>
        <v>59830.899999999994</v>
      </c>
      <c r="BB1956" s="17">
        <f t="shared" si="6969"/>
        <v>554945.30000000005</v>
      </c>
      <c r="BC1956" s="17">
        <f t="shared" si="6970"/>
        <v>145103.10000000001</v>
      </c>
      <c r="BD1956" s="17"/>
      <c r="BE1956" s="17"/>
      <c r="BF1956" s="17"/>
      <c r="BG1956" s="17"/>
      <c r="BH1956" s="17"/>
      <c r="BI1956" s="17"/>
      <c r="BJ1956" s="17">
        <v>-37040.874000000003</v>
      </c>
      <c r="BK1956" s="17"/>
      <c r="BL1956" s="17"/>
      <c r="BM1956" s="17"/>
      <c r="BN1956" s="17">
        <v>37676.597000000002</v>
      </c>
      <c r="BO1956" s="17">
        <f t="shared" si="6922"/>
        <v>59830.899999999994</v>
      </c>
      <c r="BP1956" s="17">
        <f t="shared" si="6923"/>
        <v>517904.42600000004</v>
      </c>
      <c r="BQ1956" s="17">
        <f t="shared" si="6924"/>
        <v>182779.69700000001</v>
      </c>
      <c r="BR1956" s="17"/>
      <c r="BS1956" s="35"/>
      <c r="BT1956" s="35"/>
      <c r="BU1956" s="28"/>
      <c r="BV1956" s="28"/>
      <c r="BW1956" s="28"/>
      <c r="BX1956" s="28"/>
      <c r="BY1956" s="28"/>
      <c r="BZ1956" s="28"/>
      <c r="CA1956" s="28"/>
      <c r="CB1956" s="28"/>
    </row>
    <row r="1957" s="28" customFormat="1">
      <c r="A1957" s="33" t="s">
        <v>718</v>
      </c>
      <c r="B1957" s="33" t="s">
        <v>128</v>
      </c>
      <c r="C1957" s="33" t="s">
        <v>274</v>
      </c>
      <c r="D1957" s="33" t="s">
        <v>736</v>
      </c>
      <c r="E1957" s="33" t="s">
        <v>92</v>
      </c>
      <c r="F1957" s="34" t="s">
        <v>93</v>
      </c>
      <c r="G1957" s="17">
        <v>158769.39999999999</v>
      </c>
      <c r="H1957" s="17">
        <v>40215.599999999999</v>
      </c>
      <c r="I1957" s="17">
        <v>0</v>
      </c>
      <c r="J1957" s="17"/>
      <c r="K1957" s="17"/>
      <c r="L1957" s="17"/>
      <c r="M1957" s="17">
        <f t="shared" si="7073"/>
        <v>158769.39999999999</v>
      </c>
      <c r="N1957" s="17">
        <f t="shared" si="7074"/>
        <v>40215.599999999999</v>
      </c>
      <c r="O1957" s="17">
        <f t="shared" si="7075"/>
        <v>0</v>
      </c>
      <c r="P1957" s="17"/>
      <c r="Q1957" s="17"/>
      <c r="R1957" s="17"/>
      <c r="S1957" s="17">
        <f>2887.23437+2166.2</f>
        <v>5053.4343699999999</v>
      </c>
      <c r="T1957" s="17"/>
      <c r="U1957" s="17"/>
      <c r="V1957" s="17"/>
      <c r="W1957" s="17"/>
      <c r="X1957" s="17"/>
      <c r="Y1957" s="17">
        <f t="shared" si="7021"/>
        <v>163822.83437</v>
      </c>
      <c r="Z1957" s="17">
        <f t="shared" si="7022"/>
        <v>40215.599999999999</v>
      </c>
      <c r="AA1957" s="17">
        <f t="shared" si="7023"/>
        <v>0</v>
      </c>
      <c r="AB1957" s="17"/>
      <c r="AC1957" s="17"/>
      <c r="AD1957" s="17"/>
      <c r="AE1957" s="17">
        <f t="shared" si="7024"/>
        <v>163822.83437</v>
      </c>
      <c r="AF1957" s="17">
        <f t="shared" si="7025"/>
        <v>40215.599999999999</v>
      </c>
      <c r="AG1957" s="17">
        <f t="shared" si="7026"/>
        <v>0</v>
      </c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>
        <f t="shared" si="6965"/>
        <v>163822.83437</v>
      </c>
      <c r="AX1957" s="17">
        <f t="shared" si="6966"/>
        <v>40215.599999999999</v>
      </c>
      <c r="AY1957" s="17">
        <f t="shared" si="6967"/>
        <v>0</v>
      </c>
      <c r="AZ1957" s="17"/>
      <c r="BA1957" s="17">
        <f t="shared" si="6968"/>
        <v>163822.83437</v>
      </c>
      <c r="BB1957" s="17">
        <f t="shared" si="6969"/>
        <v>40215.599999999999</v>
      </c>
      <c r="BC1957" s="17">
        <f t="shared" si="6970"/>
        <v>0</v>
      </c>
      <c r="BD1957" s="17"/>
      <c r="BE1957" s="17"/>
      <c r="BF1957" s="17"/>
      <c r="BG1957" s="17"/>
      <c r="BH1957" s="17">
        <v>5183.8370000000004</v>
      </c>
      <c r="BI1957" s="17"/>
      <c r="BJ1957" s="17"/>
      <c r="BK1957" s="17"/>
      <c r="BL1957" s="17">
        <v>1138.0740000000001</v>
      </c>
      <c r="BM1957" s="17"/>
      <c r="BN1957" s="17">
        <v>117164.44100000001</v>
      </c>
      <c r="BO1957" s="17">
        <f t="shared" si="6922"/>
        <v>163822.83437</v>
      </c>
      <c r="BP1957" s="17">
        <f t="shared" si="6923"/>
        <v>45399.436999999998</v>
      </c>
      <c r="BQ1957" s="17">
        <f t="shared" si="6924"/>
        <v>118302.515</v>
      </c>
      <c r="BR1957" s="17"/>
      <c r="BS1957" s="35"/>
      <c r="BT1957" s="35"/>
      <c r="BU1957" s="28"/>
      <c r="BV1957" s="28"/>
      <c r="BW1957" s="28"/>
      <c r="BX1957" s="28"/>
      <c r="BY1957" s="28"/>
      <c r="BZ1957" s="28"/>
      <c r="CA1957" s="28"/>
      <c r="CB1957" s="28"/>
    </row>
    <row r="1958" s="28" customFormat="1">
      <c r="A1958" s="33" t="s">
        <v>718</v>
      </c>
      <c r="B1958" s="33" t="s">
        <v>128</v>
      </c>
      <c r="C1958" s="33" t="s">
        <v>274</v>
      </c>
      <c r="D1958" s="33" t="s">
        <v>737</v>
      </c>
      <c r="E1958" s="38"/>
      <c r="F1958" s="34" t="s">
        <v>87</v>
      </c>
      <c r="G1958" s="17">
        <f>G1959+G1988</f>
        <v>887035.60000000009</v>
      </c>
      <c r="H1958" s="17">
        <f>H1959+H1988</f>
        <v>661372.59999999998</v>
      </c>
      <c r="I1958" s="17">
        <f>I1959+I1988</f>
        <v>587176.69999999995</v>
      </c>
      <c r="J1958" s="17">
        <f>J1959+J1988</f>
        <v>-22851.5</v>
      </c>
      <c r="K1958" s="17">
        <f>K1959+K1988</f>
        <v>-135.30000000000001</v>
      </c>
      <c r="L1958" s="17">
        <f>L1959+L1988</f>
        <v>0</v>
      </c>
      <c r="M1958" s="17">
        <f t="shared" si="7073"/>
        <v>864184.10000000009</v>
      </c>
      <c r="N1958" s="17">
        <f t="shared" si="7074"/>
        <v>661237.29999999993</v>
      </c>
      <c r="O1958" s="17">
        <f t="shared" si="7075"/>
        <v>587176.69999999995</v>
      </c>
      <c r="P1958" s="17">
        <f>P1959+P1988</f>
        <v>0</v>
      </c>
      <c r="Q1958" s="17">
        <f>Q1959+Q1988</f>
        <v>0</v>
      </c>
      <c r="R1958" s="17">
        <f>R1959+R1988</f>
        <v>0</v>
      </c>
      <c r="S1958" s="17">
        <f>S1959+S1988</f>
        <v>77183.640469999998</v>
      </c>
      <c r="T1958" s="17">
        <f>T1959+T1988</f>
        <v>38326.349999999999</v>
      </c>
      <c r="U1958" s="17">
        <f>U1959+U1988</f>
        <v>4995.5690000000004</v>
      </c>
      <c r="V1958" s="17">
        <f>V1959+V1988</f>
        <v>0</v>
      </c>
      <c r="W1958" s="17">
        <f>W1959+W1988</f>
        <v>0</v>
      </c>
      <c r="X1958" s="17">
        <f>X1959+X1988</f>
        <v>0</v>
      </c>
      <c r="Y1958" s="17">
        <f t="shared" si="7021"/>
        <v>941367.74047000008</v>
      </c>
      <c r="Z1958" s="17">
        <f t="shared" si="7022"/>
        <v>704559.21899999992</v>
      </c>
      <c r="AA1958" s="17">
        <f t="shared" si="7023"/>
        <v>587176.69999999995</v>
      </c>
      <c r="AB1958" s="17">
        <f>AB1959+AB1988</f>
        <v>-345.94455999999627</v>
      </c>
      <c r="AC1958" s="17">
        <f>AC1959+AC1988</f>
        <v>-5553.0900000000001</v>
      </c>
      <c r="AD1958" s="17">
        <f>AD1959+AD1988</f>
        <v>0</v>
      </c>
      <c r="AE1958" s="17">
        <f t="shared" si="7024"/>
        <v>941021.7959100001</v>
      </c>
      <c r="AF1958" s="17">
        <f t="shared" si="7025"/>
        <v>699006.12899999996</v>
      </c>
      <c r="AG1958" s="17">
        <f t="shared" si="7026"/>
        <v>587176.69999999995</v>
      </c>
      <c r="AH1958" s="17">
        <f>AH1959+AH1988</f>
        <v>0</v>
      </c>
      <c r="AI1958" s="17">
        <f>AI1959+AI1988</f>
        <v>0</v>
      </c>
      <c r="AJ1958" s="17">
        <f>AJ1959+AJ1988</f>
        <v>-276137.50200000004</v>
      </c>
      <c r="AK1958" s="17">
        <f>AK1959+AK1988</f>
        <v>0</v>
      </c>
      <c r="AL1958" s="17">
        <f>AL1959+AL1988</f>
        <v>0</v>
      </c>
      <c r="AM1958" s="17">
        <f>AM1959+AM1988</f>
        <v>82358.300000000003</v>
      </c>
      <c r="AN1958" s="17">
        <f>AN1959+AN1988</f>
        <v>0</v>
      </c>
      <c r="AO1958" s="17">
        <f>AO1959+AO1988</f>
        <v>102591.322</v>
      </c>
      <c r="AP1958" s="17">
        <f>AP1959+AP1988</f>
        <v>0</v>
      </c>
      <c r="AQ1958" s="17">
        <f>AQ1959+AQ1988</f>
        <v>0</v>
      </c>
      <c r="AR1958" s="17">
        <f>AR1959+AR1988</f>
        <v>91187.880000000005</v>
      </c>
      <c r="AS1958" s="17">
        <f>AS1959+AS1988</f>
        <v>0</v>
      </c>
      <c r="AT1958" s="17">
        <f>AT1959+AT1988</f>
        <v>0</v>
      </c>
      <c r="AU1958" s="17">
        <f>AU1959+AU1988</f>
        <v>0</v>
      </c>
      <c r="AV1958" s="17">
        <f>AV1959+AV1988</f>
        <v>0</v>
      </c>
      <c r="AW1958" s="17">
        <f t="shared" si="6965"/>
        <v>664884.29391000001</v>
      </c>
      <c r="AX1958" s="17">
        <f t="shared" si="6966"/>
        <v>883955.75100000005</v>
      </c>
      <c r="AY1958" s="17">
        <f t="shared" si="6967"/>
        <v>678364.57999999996</v>
      </c>
      <c r="AZ1958" s="17">
        <f>AZ1959+AZ1988</f>
        <v>0</v>
      </c>
      <c r="BA1958" s="17">
        <f t="shared" si="6968"/>
        <v>664884.29391000001</v>
      </c>
      <c r="BB1958" s="17">
        <f t="shared" si="6969"/>
        <v>883955.75100000005</v>
      </c>
      <c r="BC1958" s="17">
        <f t="shared" si="6970"/>
        <v>678364.57999999996</v>
      </c>
      <c r="BD1958" s="17">
        <f>BD1959+BD1988</f>
        <v>39128.254000000001</v>
      </c>
      <c r="BE1958" s="17">
        <f>BE1959+BE1988</f>
        <v>0</v>
      </c>
      <c r="BF1958" s="17">
        <f>BF1959+BF1988</f>
        <v>815.20500000000004</v>
      </c>
      <c r="BG1958" s="17">
        <f>BG1959+BG1988</f>
        <v>0</v>
      </c>
      <c r="BH1958" s="17">
        <f>BH1959+BH1988</f>
        <v>0</v>
      </c>
      <c r="BI1958" s="17">
        <f>BI1959+BI1988</f>
        <v>-195595.70000000001</v>
      </c>
      <c r="BJ1958" s="17">
        <f>BJ1959+BJ1988</f>
        <v>-205959.60000000001</v>
      </c>
      <c r="BK1958" s="17">
        <f>BK1959+BK1988</f>
        <v>0</v>
      </c>
      <c r="BL1958" s="17">
        <f>BL1959+BL1988</f>
        <v>0</v>
      </c>
      <c r="BM1958" s="17">
        <f>BM1959+BM1988</f>
        <v>195595.70000000001</v>
      </c>
      <c r="BN1958" s="17">
        <f>BN1959+BN1988</f>
        <v>205959.60000000001</v>
      </c>
      <c r="BO1958" s="17">
        <f t="shared" si="6922"/>
        <v>704827.75290999992</v>
      </c>
      <c r="BP1958" s="17">
        <f t="shared" si="6923"/>
        <v>482400.451</v>
      </c>
      <c r="BQ1958" s="17">
        <f t="shared" si="6924"/>
        <v>1079919.8800000001</v>
      </c>
      <c r="BR1958" s="17">
        <f>BR1959+BR1988</f>
        <v>0</v>
      </c>
      <c r="BS1958" s="35"/>
      <c r="BT1958" s="35"/>
      <c r="BU1958" s="28"/>
      <c r="BV1958" s="28"/>
      <c r="BW1958" s="28"/>
      <c r="BX1958" s="28"/>
      <c r="BY1958" s="28"/>
      <c r="BZ1958" s="28"/>
      <c r="CA1958" s="28"/>
      <c r="CB1958" s="28"/>
    </row>
    <row r="1959" s="28" customFormat="1">
      <c r="A1959" s="33" t="s">
        <v>718</v>
      </c>
      <c r="B1959" s="33" t="s">
        <v>128</v>
      </c>
      <c r="C1959" s="33" t="s">
        <v>274</v>
      </c>
      <c r="D1959" s="33" t="s">
        <v>738</v>
      </c>
      <c r="E1959" s="38"/>
      <c r="F1959" s="34" t="s">
        <v>739</v>
      </c>
      <c r="G1959" s="17">
        <f>G1960+G1962+G1964+G1966+G1968+G1970</f>
        <v>707753.90000000002</v>
      </c>
      <c r="H1959" s="17">
        <f>H1960+H1962+H1964+H1966+H1968+H1970</f>
        <v>481760.29999999999</v>
      </c>
      <c r="I1959" s="17">
        <f>I1960+I1962+I1964+I1966+I1968+I1970</f>
        <v>401690.59999999998</v>
      </c>
      <c r="J1959" s="17">
        <f>J1960+J1962+J1964+J1966+J1968+J1970</f>
        <v>-22851.5</v>
      </c>
      <c r="K1959" s="17">
        <f>K1960+K1962+K1964+K1966+K1968+K1970</f>
        <v>-135.30000000000001</v>
      </c>
      <c r="L1959" s="17">
        <f>L1960+L1962+L1964+L1966+L1968+L1970</f>
        <v>0</v>
      </c>
      <c r="M1959" s="17">
        <f t="shared" si="7073"/>
        <v>684902.40000000002</v>
      </c>
      <c r="N1959" s="17">
        <f t="shared" si="7074"/>
        <v>481625</v>
      </c>
      <c r="O1959" s="17">
        <f t="shared" si="7075"/>
        <v>401690.59999999998</v>
      </c>
      <c r="P1959" s="17">
        <f>P1960+P1962+P1964+P1966+P1968+P1970+P1972+P1975+P1978+P1980+P1983</f>
        <v>0</v>
      </c>
      <c r="Q1959" s="17">
        <f>Q1960+Q1962+Q1964+Q1966+Q1968+Q1970+Q1972+Q1975+Q1978+Q1980+Q1983</f>
        <v>0</v>
      </c>
      <c r="R1959" s="17">
        <f>R1960+R1962+R1964+R1966+R1968+R1970+R1972+R1975+R1978+R1980+R1983</f>
        <v>0</v>
      </c>
      <c r="S1959" s="17">
        <f>S1960+S1962+S1964+S1966+S1968+S1970+S1972+S1975+S1978+S1980+S1983</f>
        <v>77177.331229999996</v>
      </c>
      <c r="T1959" s="17">
        <f>T1960+T1962+T1964+T1966+T1968+T1970+T1972+T1975+T1978+T1980+T1983</f>
        <v>38326.349999999999</v>
      </c>
      <c r="U1959" s="17">
        <f>U1960+U1962+U1964+U1966+U1968+U1970+U1972+U1975+U1978+U1980+U1983</f>
        <v>4995.5690000000004</v>
      </c>
      <c r="V1959" s="17">
        <f>V1960+V1962+V1964+V1966+V1968+V1970+V1972+V1975+V1978+V1980+V1983</f>
        <v>0</v>
      </c>
      <c r="W1959" s="17">
        <f>W1960+W1962+W1964+W1966+W1968+W1970+W1972+W1975+W1978+W1980+W1983</f>
        <v>0</v>
      </c>
      <c r="X1959" s="17">
        <f>X1960+X1962+X1964+X1966+X1968+X1970+X1972+X1975+X1978+X1980+X1983</f>
        <v>0</v>
      </c>
      <c r="Y1959" s="17">
        <f t="shared" si="7021"/>
        <v>762079.73123000003</v>
      </c>
      <c r="Z1959" s="17">
        <f t="shared" si="7022"/>
        <v>524946.91899999999</v>
      </c>
      <c r="AA1959" s="17">
        <f t="shared" si="7023"/>
        <v>401690.59999999998</v>
      </c>
      <c r="AB1959" s="17">
        <f>AB1960+AB1962+AB1964+AB1966+AB1968+AB1970+AB1972+AB1975+AB1978+AB1980+AB1983+AB1986</f>
        <v>-345.94455999999627</v>
      </c>
      <c r="AC1959" s="17">
        <f>AC1960+AC1962+AC1964+AC1966+AC1968+AC1970+AC1972+AC1975+AC1978+AC1980+AC1983+AC1986</f>
        <v>-5553.0900000000001</v>
      </c>
      <c r="AD1959" s="17">
        <f>AD1960+AD1962+AD1964+AD1966+AD1968+AD1970+AD1972+AD1975+AD1978+AD1980+AD1983+AD1986</f>
        <v>0</v>
      </c>
      <c r="AE1959" s="17">
        <f t="shared" si="7024"/>
        <v>761733.78667000006</v>
      </c>
      <c r="AF1959" s="17">
        <f t="shared" si="7025"/>
        <v>519393.82899999997</v>
      </c>
      <c r="AG1959" s="17">
        <f t="shared" si="7026"/>
        <v>401690.59999999998</v>
      </c>
      <c r="AH1959" s="17">
        <f>AH1960+AH1962+AH1964+AH1966+AH1968+AH1970+AH1972+AH1975+AH1978+AH1980+AH1983+AH1986</f>
        <v>0</v>
      </c>
      <c r="AI1959" s="17">
        <f>AI1960+AI1962+AI1964+AI1966+AI1968+AI1970+AI1972+AI1975+AI1978+AI1980+AI1983+AI1986</f>
        <v>0</v>
      </c>
      <c r="AJ1959" s="17">
        <f>AJ1960+AJ1962+AJ1964+AJ1966+AJ1968+AJ1970+AJ1972+AJ1975+AJ1978+AJ1980+AJ1983+AJ1986</f>
        <v>-276137.50200000004</v>
      </c>
      <c r="AK1959" s="17">
        <f>AK1960+AK1962+AK1964+AK1966+AK1968+AK1970+AK1972+AK1975+AK1978+AK1980+AK1983+AK1986</f>
        <v>0</v>
      </c>
      <c r="AL1959" s="17">
        <f>AL1960+AL1962+AL1964+AL1966+AL1968+AL1970+AL1972+AL1975+AL1978+AL1980+AL1983+AL1986</f>
        <v>0</v>
      </c>
      <c r="AM1959" s="17">
        <f>AM1960+AM1962+AM1964+AM1966+AM1968+AM1970+AM1972+AM1975+AM1978+AM1980+AM1983+AM1986</f>
        <v>82358.300000000003</v>
      </c>
      <c r="AN1959" s="17">
        <f>AN1960+AN1962+AN1964+AN1966+AN1968+AN1970+AN1972+AN1975+AN1978+AN1980+AN1983+AN1986</f>
        <v>0</v>
      </c>
      <c r="AO1959" s="17">
        <f>AO1960+AO1962+AO1964+AO1966+AO1968+AO1970+AO1972+AO1975+AO1978+AO1980+AO1983+AO1986</f>
        <v>102591.322</v>
      </c>
      <c r="AP1959" s="17">
        <f>AP1960+AP1962+AP1964+AP1966+AP1968+AP1970+AP1972+AP1975+AP1978+AP1980+AP1983+AP1986</f>
        <v>0</v>
      </c>
      <c r="AQ1959" s="17">
        <f>AQ1960+AQ1962+AQ1964+AQ1966+AQ1968+AQ1970+AQ1972+AQ1975+AQ1978+AQ1980+AQ1983+AQ1986</f>
        <v>0</v>
      </c>
      <c r="AR1959" s="17">
        <f>AR1960+AR1962+AR1964+AR1966+AR1968+AR1970+AR1972+AR1975+AR1978+AR1980+AR1983+AR1986</f>
        <v>91187.880000000005</v>
      </c>
      <c r="AS1959" s="17">
        <f>AS1960+AS1962+AS1964+AS1966+AS1968+AS1970+AS1972+AS1975+AS1978+AS1980+AS1983+AS1986</f>
        <v>0</v>
      </c>
      <c r="AT1959" s="17">
        <f>AT1960+AT1962+AT1964+AT1966+AT1968+AT1970+AT1972+AT1975+AT1978+AT1980+AT1983+AT1986</f>
        <v>0</v>
      </c>
      <c r="AU1959" s="17">
        <f>AU1960+AU1962+AU1964+AU1966+AU1968+AU1970+AU1972+AU1975+AU1978+AU1980+AU1983+AU1986</f>
        <v>0</v>
      </c>
      <c r="AV1959" s="17">
        <f>AV1960+AV1962+AV1964+AV1966+AV1968+AV1970+AV1972+AV1975+AV1978+AV1980+AV1983+AV1986</f>
        <v>0</v>
      </c>
      <c r="AW1959" s="17">
        <f t="shared" si="6965"/>
        <v>485596.28467000002</v>
      </c>
      <c r="AX1959" s="17">
        <f t="shared" si="6966"/>
        <v>704343.451</v>
      </c>
      <c r="AY1959" s="17">
        <f t="shared" si="6967"/>
        <v>492878.47999999998</v>
      </c>
      <c r="AZ1959" s="17">
        <f>AZ1960+AZ1962+AZ1964+AZ1966+AZ1968+AZ1970+AZ1972+AZ1975+AZ1978+AZ1980+AZ1983+AZ1986</f>
        <v>0</v>
      </c>
      <c r="BA1959" s="17">
        <f t="shared" si="6968"/>
        <v>485596.28467000002</v>
      </c>
      <c r="BB1959" s="17">
        <f t="shared" si="6969"/>
        <v>704343.451</v>
      </c>
      <c r="BC1959" s="17">
        <f t="shared" si="6970"/>
        <v>492878.47999999998</v>
      </c>
      <c r="BD1959" s="17">
        <f>BD1960+BD1962+BD1964+BD1966+BD1968+BD1970+BD1972+BD1975+BD1978+BD1980+BD1983+BD1986</f>
        <v>39128.254000000001</v>
      </c>
      <c r="BE1959" s="17">
        <f>BE1960+BE1962+BE1964+BE1966+BE1968+BE1970+BE1972+BE1975+BE1978+BE1980+BE1983+BE1986</f>
        <v>0</v>
      </c>
      <c r="BF1959" s="17">
        <f>BF1960+BF1962+BF1964+BF1966+BF1968+BF1970+BF1972+BF1975+BF1978+BF1980+BF1983+BF1986</f>
        <v>0</v>
      </c>
      <c r="BG1959" s="17">
        <f>BG1960+BG1962+BG1964+BG1966+BG1968+BG1970+BG1972+BG1975+BG1978+BG1980+BG1983+BG1986</f>
        <v>0</v>
      </c>
      <c r="BH1959" s="17">
        <f>BH1960+BH1962+BH1964+BH1966+BH1968+BH1970+BH1972+BH1975+BH1978+BH1980+BH1983+BH1986</f>
        <v>0</v>
      </c>
      <c r="BI1959" s="17">
        <f>BI1960+BI1962+BI1964+BI1966+BI1968+BI1970+BI1972+BI1975+BI1978+BI1980+BI1983+BI1986</f>
        <v>-195595.70000000001</v>
      </c>
      <c r="BJ1959" s="17">
        <f>BJ1960+BJ1962+BJ1964+BJ1966+BJ1968+BJ1970+BJ1972+BJ1975+BJ1978+BJ1980+BJ1983+BJ1986</f>
        <v>-205959.60000000001</v>
      </c>
      <c r="BK1959" s="17">
        <f>BK1960+BK1962+BK1964+BK1966+BK1968+BK1970+BK1972+BK1975+BK1978+BK1980+BK1983+BK1986</f>
        <v>0</v>
      </c>
      <c r="BL1959" s="17">
        <f>BL1960+BL1962+BL1964+BL1966+BL1968+BL1970+BL1972+BL1975+BL1978+BL1980+BL1983+BL1986</f>
        <v>0</v>
      </c>
      <c r="BM1959" s="17">
        <f>BM1960+BM1962+BM1964+BM1966+BM1968+BM1970+BM1972+BM1975+BM1978+BM1980+BM1983+BM1986</f>
        <v>195595.70000000001</v>
      </c>
      <c r="BN1959" s="17">
        <f>BN1960+BN1962+BN1964+BN1966+BN1968+BN1970+BN1972+BN1975+BN1978+BN1980+BN1983+BN1986</f>
        <v>205959.60000000001</v>
      </c>
      <c r="BO1959" s="17">
        <f t="shared" si="6922"/>
        <v>524724.53867000004</v>
      </c>
      <c r="BP1959" s="17">
        <f t="shared" si="6923"/>
        <v>302788.15099999995</v>
      </c>
      <c r="BQ1959" s="17">
        <f t="shared" si="6924"/>
        <v>894433.77999999991</v>
      </c>
      <c r="BR1959" s="17">
        <f>BR1960+BR1962+BR1964+BR1966+BR1968+BR1970+BR1972+BR1975+BR1978+BR1980+BR1983+BR1986</f>
        <v>0</v>
      </c>
      <c r="BS1959" s="35"/>
      <c r="BT1959" s="35"/>
      <c r="BU1959" s="28"/>
      <c r="BV1959" s="28"/>
      <c r="BW1959" s="28"/>
      <c r="BX1959" s="28"/>
      <c r="BY1959" s="28"/>
      <c r="BZ1959" s="28"/>
      <c r="CA1959" s="28"/>
      <c r="CB1959" s="28"/>
    </row>
    <row r="1960" s="28" customFormat="1">
      <c r="A1960" s="33" t="s">
        <v>718</v>
      </c>
      <c r="B1960" s="33" t="s">
        <v>128</v>
      </c>
      <c r="C1960" s="33" t="s">
        <v>274</v>
      </c>
      <c r="D1960" s="33" t="s">
        <v>740</v>
      </c>
      <c r="E1960" s="38"/>
      <c r="F1960" s="34" t="s">
        <v>741</v>
      </c>
      <c r="G1960" s="17">
        <f>G1961</f>
        <v>0</v>
      </c>
      <c r="H1960" s="17">
        <f>H1961</f>
        <v>401690.59999999998</v>
      </c>
      <c r="I1960" s="17">
        <f>I1961</f>
        <v>401690.59999999998</v>
      </c>
      <c r="J1960" s="17">
        <f>J1961</f>
        <v>0</v>
      </c>
      <c r="K1960" s="17">
        <f>K1961</f>
        <v>-135.30000000000001</v>
      </c>
      <c r="L1960" s="17">
        <f>L1961</f>
        <v>0</v>
      </c>
      <c r="M1960" s="17">
        <f t="shared" si="7073"/>
        <v>0</v>
      </c>
      <c r="N1960" s="17">
        <f t="shared" si="7074"/>
        <v>401555.29999999999</v>
      </c>
      <c r="O1960" s="17">
        <f t="shared" si="7075"/>
        <v>401690.59999999998</v>
      </c>
      <c r="P1960" s="17">
        <f>P1961</f>
        <v>0</v>
      </c>
      <c r="Q1960" s="17">
        <f>Q1961</f>
        <v>0</v>
      </c>
      <c r="R1960" s="17">
        <f>R1961</f>
        <v>0</v>
      </c>
      <c r="S1960" s="17">
        <f>S1961</f>
        <v>0</v>
      </c>
      <c r="T1960" s="17">
        <f>T1961</f>
        <v>0</v>
      </c>
      <c r="U1960" s="17">
        <f>U1961</f>
        <v>0</v>
      </c>
      <c r="V1960" s="17">
        <f>V1961</f>
        <v>0</v>
      </c>
      <c r="W1960" s="17">
        <f>W1961</f>
        <v>0</v>
      </c>
      <c r="X1960" s="17">
        <f>X1961</f>
        <v>0</v>
      </c>
      <c r="Y1960" s="17">
        <f t="shared" si="7021"/>
        <v>0</v>
      </c>
      <c r="Z1960" s="17">
        <f t="shared" si="7022"/>
        <v>401555.29999999999</v>
      </c>
      <c r="AA1960" s="17">
        <f t="shared" si="7023"/>
        <v>401690.59999999998</v>
      </c>
      <c r="AB1960" s="17">
        <f>AB1961</f>
        <v>0</v>
      </c>
      <c r="AC1960" s="17">
        <f>AC1961</f>
        <v>0</v>
      </c>
      <c r="AD1960" s="17">
        <f>AD1961</f>
        <v>0</v>
      </c>
      <c r="AE1960" s="17">
        <f t="shared" si="7024"/>
        <v>0</v>
      </c>
      <c r="AF1960" s="17">
        <f t="shared" si="7025"/>
        <v>401555.29999999999</v>
      </c>
      <c r="AG1960" s="17">
        <f t="shared" si="7026"/>
        <v>401690.59999999998</v>
      </c>
      <c r="AH1960" s="17">
        <f>AH1961</f>
        <v>0</v>
      </c>
      <c r="AI1960" s="17">
        <f>AI1961</f>
        <v>0</v>
      </c>
      <c r="AJ1960" s="17">
        <f>AJ1961</f>
        <v>0</v>
      </c>
      <c r="AK1960" s="17">
        <f>AK1961</f>
        <v>0</v>
      </c>
      <c r="AL1960" s="17">
        <f>AL1961</f>
        <v>0</v>
      </c>
      <c r="AM1960" s="17">
        <f>AM1961</f>
        <v>0</v>
      </c>
      <c r="AN1960" s="17">
        <f>AN1961</f>
        <v>0</v>
      </c>
      <c r="AO1960" s="17">
        <f>AO1961</f>
        <v>0</v>
      </c>
      <c r="AP1960" s="17">
        <f>AP1961</f>
        <v>0</v>
      </c>
      <c r="AQ1960" s="17">
        <f>AQ1961</f>
        <v>0</v>
      </c>
      <c r="AR1960" s="17">
        <f>AR1961</f>
        <v>0</v>
      </c>
      <c r="AS1960" s="17">
        <f>AS1961</f>
        <v>0</v>
      </c>
      <c r="AT1960" s="17">
        <f>AT1961</f>
        <v>0</v>
      </c>
      <c r="AU1960" s="17">
        <f>AU1961</f>
        <v>0</v>
      </c>
      <c r="AV1960" s="17">
        <f>AV1961</f>
        <v>0</v>
      </c>
      <c r="AW1960" s="17">
        <f t="shared" si="6965"/>
        <v>0</v>
      </c>
      <c r="AX1960" s="17">
        <f t="shared" si="6966"/>
        <v>401555.29999999999</v>
      </c>
      <c r="AY1960" s="17">
        <f t="shared" si="6967"/>
        <v>401690.59999999998</v>
      </c>
      <c r="AZ1960" s="17">
        <f>AZ1961</f>
        <v>0</v>
      </c>
      <c r="BA1960" s="17">
        <f t="shared" si="6968"/>
        <v>0</v>
      </c>
      <c r="BB1960" s="17">
        <f t="shared" si="6969"/>
        <v>401555.29999999999</v>
      </c>
      <c r="BC1960" s="17">
        <f t="shared" si="6970"/>
        <v>401690.59999999998</v>
      </c>
      <c r="BD1960" s="17">
        <f>BD1961</f>
        <v>0</v>
      </c>
      <c r="BE1960" s="17">
        <f>BE1961</f>
        <v>0</v>
      </c>
      <c r="BF1960" s="17">
        <f>BF1961</f>
        <v>0</v>
      </c>
      <c r="BG1960" s="17">
        <f>BG1961</f>
        <v>0</v>
      </c>
      <c r="BH1960" s="17">
        <f>BH1961</f>
        <v>0</v>
      </c>
      <c r="BI1960" s="17">
        <f>BI1961</f>
        <v>-195595.70000000001</v>
      </c>
      <c r="BJ1960" s="17">
        <f>BJ1961</f>
        <v>-205959.60000000001</v>
      </c>
      <c r="BK1960" s="17">
        <f>BK1961</f>
        <v>0</v>
      </c>
      <c r="BL1960" s="17">
        <f>BL1961</f>
        <v>0</v>
      </c>
      <c r="BM1960" s="17">
        <f>BM1961</f>
        <v>195595.70000000001</v>
      </c>
      <c r="BN1960" s="17">
        <f>BN1961</f>
        <v>205959.60000000001</v>
      </c>
      <c r="BO1960" s="17">
        <f t="shared" si="6922"/>
        <v>0</v>
      </c>
      <c r="BP1960" s="17">
        <f t="shared" si="6923"/>
        <v>-2.9103830456733704e-11</v>
      </c>
      <c r="BQ1960" s="17">
        <f t="shared" si="6924"/>
        <v>803245.90000000002</v>
      </c>
      <c r="BR1960" s="17">
        <f>BR1961</f>
        <v>0</v>
      </c>
      <c r="BS1960" s="35"/>
      <c r="BT1960" s="35"/>
      <c r="BU1960" s="28"/>
      <c r="BV1960" s="28"/>
      <c r="BW1960" s="28"/>
      <c r="BX1960" s="28"/>
      <c r="BY1960" s="28"/>
      <c r="BZ1960" s="28"/>
      <c r="CA1960" s="28"/>
      <c r="CB1960" s="28"/>
    </row>
    <row r="1961" s="28" customFormat="1">
      <c r="A1961" s="33" t="s">
        <v>718</v>
      </c>
      <c r="B1961" s="33" t="s">
        <v>128</v>
      </c>
      <c r="C1961" s="33" t="s">
        <v>274</v>
      </c>
      <c r="D1961" s="33" t="s">
        <v>740</v>
      </c>
      <c r="E1961" s="33" t="s">
        <v>92</v>
      </c>
      <c r="F1961" s="34" t="s">
        <v>93</v>
      </c>
      <c r="G1961" s="17">
        <v>0</v>
      </c>
      <c r="H1961" s="17">
        <v>401690.59999999998</v>
      </c>
      <c r="I1961" s="17">
        <v>401690.59999999998</v>
      </c>
      <c r="J1961" s="17"/>
      <c r="K1961" s="17">
        <v>-135.30000000000001</v>
      </c>
      <c r="L1961" s="17"/>
      <c r="M1961" s="17">
        <f t="shared" si="7073"/>
        <v>0</v>
      </c>
      <c r="N1961" s="17">
        <f t="shared" si="7074"/>
        <v>401555.29999999999</v>
      </c>
      <c r="O1961" s="17">
        <f t="shared" si="7075"/>
        <v>401690.59999999998</v>
      </c>
      <c r="P1961" s="17"/>
      <c r="Q1961" s="17"/>
      <c r="R1961" s="17"/>
      <c r="S1961" s="17"/>
      <c r="T1961" s="17"/>
      <c r="U1961" s="17"/>
      <c r="V1961" s="17"/>
      <c r="W1961" s="17"/>
      <c r="X1961" s="17"/>
      <c r="Y1961" s="17">
        <f t="shared" si="7021"/>
        <v>0</v>
      </c>
      <c r="Z1961" s="17">
        <f t="shared" si="7022"/>
        <v>401555.29999999999</v>
      </c>
      <c r="AA1961" s="17">
        <f t="shared" si="7023"/>
        <v>401690.59999999998</v>
      </c>
      <c r="AB1961" s="17"/>
      <c r="AC1961" s="17"/>
      <c r="AD1961" s="17"/>
      <c r="AE1961" s="17">
        <f t="shared" si="7024"/>
        <v>0</v>
      </c>
      <c r="AF1961" s="17">
        <f t="shared" si="7025"/>
        <v>401555.29999999999</v>
      </c>
      <c r="AG1961" s="17">
        <f t="shared" si="7026"/>
        <v>401690.59999999998</v>
      </c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>
        <f t="shared" si="6965"/>
        <v>0</v>
      </c>
      <c r="AX1961" s="17">
        <f t="shared" si="6966"/>
        <v>401555.29999999999</v>
      </c>
      <c r="AY1961" s="17">
        <f t="shared" si="6967"/>
        <v>401690.59999999998</v>
      </c>
      <c r="AZ1961" s="17"/>
      <c r="BA1961" s="17">
        <f t="shared" si="6968"/>
        <v>0</v>
      </c>
      <c r="BB1961" s="17">
        <f t="shared" si="6969"/>
        <v>401555.29999999999</v>
      </c>
      <c r="BC1961" s="17">
        <f t="shared" si="6970"/>
        <v>401690.59999999998</v>
      </c>
      <c r="BD1961" s="17"/>
      <c r="BE1961" s="17"/>
      <c r="BF1961" s="17"/>
      <c r="BG1961" s="17"/>
      <c r="BH1961" s="17"/>
      <c r="BI1961" s="17">
        <v>-195595.70000000001</v>
      </c>
      <c r="BJ1961" s="17">
        <v>-205959.60000000001</v>
      </c>
      <c r="BK1961" s="17"/>
      <c r="BL1961" s="17"/>
      <c r="BM1961" s="17">
        <v>195595.70000000001</v>
      </c>
      <c r="BN1961" s="17">
        <v>205959.60000000001</v>
      </c>
      <c r="BO1961" s="17">
        <f t="shared" si="6922"/>
        <v>0</v>
      </c>
      <c r="BP1961" s="17">
        <f t="shared" si="6923"/>
        <v>-2.9103830456733704e-11</v>
      </c>
      <c r="BQ1961" s="17">
        <f t="shared" si="6924"/>
        <v>803245.90000000002</v>
      </c>
      <c r="BR1961" s="17"/>
      <c r="BS1961" s="35"/>
      <c r="BT1961" s="35">
        <v>21</v>
      </c>
      <c r="BU1961" s="28"/>
      <c r="BV1961" s="28"/>
      <c r="BW1961" s="28"/>
      <c r="BX1961" s="28"/>
      <c r="BY1961" s="28"/>
      <c r="BZ1961" s="28"/>
      <c r="CA1961" s="28"/>
      <c r="CB1961" s="28"/>
    </row>
    <row r="1962" s="28" customFormat="1">
      <c r="A1962" s="33" t="s">
        <v>718</v>
      </c>
      <c r="B1962" s="33" t="s">
        <v>128</v>
      </c>
      <c r="C1962" s="33" t="s">
        <v>274</v>
      </c>
      <c r="D1962" s="33" t="s">
        <v>742</v>
      </c>
      <c r="E1962" s="38"/>
      <c r="F1962" s="34" t="s">
        <v>743</v>
      </c>
      <c r="G1962" s="17">
        <f>G1963</f>
        <v>51663.399999999994</v>
      </c>
      <c r="H1962" s="17">
        <f>H1963</f>
        <v>50834.900000000001</v>
      </c>
      <c r="I1962" s="17">
        <f>I1963</f>
        <v>0</v>
      </c>
      <c r="J1962" s="17">
        <f>J1963</f>
        <v>30694.900000000001</v>
      </c>
      <c r="K1962" s="17">
        <f>K1963</f>
        <v>0</v>
      </c>
      <c r="L1962" s="17">
        <f>L1963</f>
        <v>0</v>
      </c>
      <c r="M1962" s="17">
        <f t="shared" si="7073"/>
        <v>82358.299999999988</v>
      </c>
      <c r="N1962" s="17">
        <f t="shared" si="7074"/>
        <v>50834.900000000001</v>
      </c>
      <c r="O1962" s="17">
        <f t="shared" si="7075"/>
        <v>0</v>
      </c>
      <c r="P1962" s="17">
        <f>P1963</f>
        <v>0</v>
      </c>
      <c r="Q1962" s="17">
        <f>Q1963</f>
        <v>0</v>
      </c>
      <c r="R1962" s="17">
        <f>R1963</f>
        <v>0</v>
      </c>
      <c r="S1962" s="17">
        <f>S1963</f>
        <v>0</v>
      </c>
      <c r="T1962" s="17">
        <f>T1963</f>
        <v>0</v>
      </c>
      <c r="U1962" s="17">
        <f>U1963</f>
        <v>0</v>
      </c>
      <c r="V1962" s="17">
        <f>V1963</f>
        <v>0</v>
      </c>
      <c r="W1962" s="17">
        <f>W1963</f>
        <v>0</v>
      </c>
      <c r="X1962" s="17">
        <f>X1963</f>
        <v>0</v>
      </c>
      <c r="Y1962" s="17">
        <f t="shared" si="7021"/>
        <v>82358.299999999988</v>
      </c>
      <c r="Z1962" s="17">
        <f t="shared" si="7022"/>
        <v>50834.900000000001</v>
      </c>
      <c r="AA1962" s="17">
        <f t="shared" si="7023"/>
        <v>0</v>
      </c>
      <c r="AB1962" s="17">
        <f>AB1963</f>
        <v>0</v>
      </c>
      <c r="AC1962" s="17">
        <f>AC1963</f>
        <v>0</v>
      </c>
      <c r="AD1962" s="17">
        <f>AD1963</f>
        <v>0</v>
      </c>
      <c r="AE1962" s="17">
        <f t="shared" si="7024"/>
        <v>82358.299999999988</v>
      </c>
      <c r="AF1962" s="17">
        <f t="shared" si="7025"/>
        <v>50834.900000000001</v>
      </c>
      <c r="AG1962" s="17">
        <f t="shared" si="7026"/>
        <v>0</v>
      </c>
      <c r="AH1962" s="17">
        <f>AH1963</f>
        <v>0</v>
      </c>
      <c r="AI1962" s="17">
        <f>AI1963</f>
        <v>0</v>
      </c>
      <c r="AJ1962" s="17">
        <f>AJ1963</f>
        <v>-82358.300000000003</v>
      </c>
      <c r="AK1962" s="17">
        <f>AK1963</f>
        <v>0</v>
      </c>
      <c r="AL1962" s="17">
        <f>AL1963</f>
        <v>0</v>
      </c>
      <c r="AM1962" s="17">
        <f>AM1963</f>
        <v>82358.300000000003</v>
      </c>
      <c r="AN1962" s="17">
        <f>AN1963</f>
        <v>0</v>
      </c>
      <c r="AO1962" s="17">
        <f>AO1963</f>
        <v>0</v>
      </c>
      <c r="AP1962" s="17">
        <f>AP1963</f>
        <v>0</v>
      </c>
      <c r="AQ1962" s="17">
        <f>AQ1963</f>
        <v>0</v>
      </c>
      <c r="AR1962" s="17">
        <f>AR1963</f>
        <v>0</v>
      </c>
      <c r="AS1962" s="17">
        <f>AS1963</f>
        <v>0</v>
      </c>
      <c r="AT1962" s="17">
        <f>AT1963</f>
        <v>0</v>
      </c>
      <c r="AU1962" s="17">
        <f>AU1963</f>
        <v>0</v>
      </c>
      <c r="AV1962" s="17">
        <f>AV1963</f>
        <v>0</v>
      </c>
      <c r="AW1962" s="17">
        <f t="shared" si="6965"/>
        <v>-1.4551915228366852e-11</v>
      </c>
      <c r="AX1962" s="17">
        <f t="shared" si="6966"/>
        <v>133193.20000000001</v>
      </c>
      <c r="AY1962" s="17">
        <f t="shared" si="6967"/>
        <v>0</v>
      </c>
      <c r="AZ1962" s="17">
        <f>AZ1963</f>
        <v>0</v>
      </c>
      <c r="BA1962" s="17">
        <f t="shared" si="6968"/>
        <v>-1.4551915228366852e-11</v>
      </c>
      <c r="BB1962" s="17">
        <f t="shared" si="6969"/>
        <v>133193.20000000001</v>
      </c>
      <c r="BC1962" s="17">
        <f t="shared" si="6970"/>
        <v>0</v>
      </c>
      <c r="BD1962" s="17">
        <f>BD1963</f>
        <v>0</v>
      </c>
      <c r="BE1962" s="17">
        <f>BE1963</f>
        <v>0</v>
      </c>
      <c r="BF1962" s="17">
        <f>BF1963</f>
        <v>0</v>
      </c>
      <c r="BG1962" s="17">
        <f>BG1963</f>
        <v>0</v>
      </c>
      <c r="BH1962" s="17">
        <f>BH1963</f>
        <v>0</v>
      </c>
      <c r="BI1962" s="17">
        <f>BI1963</f>
        <v>0</v>
      </c>
      <c r="BJ1962" s="17">
        <f>BJ1963</f>
        <v>0</v>
      </c>
      <c r="BK1962" s="17">
        <f>BK1963</f>
        <v>0</v>
      </c>
      <c r="BL1962" s="17">
        <f>BL1963</f>
        <v>0</v>
      </c>
      <c r="BM1962" s="17">
        <f>BM1963</f>
        <v>0</v>
      </c>
      <c r="BN1962" s="17">
        <f>BN1963</f>
        <v>0</v>
      </c>
      <c r="BO1962" s="17">
        <f t="shared" si="6922"/>
        <v>-1.4551915228366852e-11</v>
      </c>
      <c r="BP1962" s="17">
        <f t="shared" si="6923"/>
        <v>133193.20000000001</v>
      </c>
      <c r="BQ1962" s="17">
        <f t="shared" si="6924"/>
        <v>0</v>
      </c>
      <c r="BR1962" s="17">
        <f>BR1963</f>
        <v>0</v>
      </c>
      <c r="BS1962" s="35"/>
      <c r="BT1962" s="35"/>
      <c r="BU1962" s="28"/>
      <c r="BV1962" s="28"/>
      <c r="BW1962" s="28"/>
      <c r="BX1962" s="28"/>
      <c r="BY1962" s="28"/>
      <c r="BZ1962" s="28"/>
      <c r="CA1962" s="28"/>
      <c r="CB1962" s="28"/>
    </row>
    <row r="1963" s="28" customFormat="1">
      <c r="A1963" s="33" t="s">
        <v>718</v>
      </c>
      <c r="B1963" s="33" t="s">
        <v>128</v>
      </c>
      <c r="C1963" s="33" t="s">
        <v>274</v>
      </c>
      <c r="D1963" s="33" t="s">
        <v>742</v>
      </c>
      <c r="E1963" s="33" t="s">
        <v>92</v>
      </c>
      <c r="F1963" s="34" t="s">
        <v>93</v>
      </c>
      <c r="G1963" s="17">
        <v>51663.399999999994</v>
      </c>
      <c r="H1963" s="17">
        <v>50834.900000000001</v>
      </c>
      <c r="I1963" s="17">
        <v>0</v>
      </c>
      <c r="J1963" s="17">
        <v>30694.900000000001</v>
      </c>
      <c r="K1963" s="17"/>
      <c r="L1963" s="17"/>
      <c r="M1963" s="17">
        <f t="shared" si="7073"/>
        <v>82358.299999999988</v>
      </c>
      <c r="N1963" s="17">
        <f t="shared" si="7074"/>
        <v>50834.900000000001</v>
      </c>
      <c r="O1963" s="17">
        <f t="shared" si="7075"/>
        <v>0</v>
      </c>
      <c r="P1963" s="17"/>
      <c r="Q1963" s="17"/>
      <c r="R1963" s="17"/>
      <c r="S1963" s="17"/>
      <c r="T1963" s="17"/>
      <c r="U1963" s="17"/>
      <c r="V1963" s="17"/>
      <c r="W1963" s="17"/>
      <c r="X1963" s="17"/>
      <c r="Y1963" s="17">
        <f t="shared" si="7021"/>
        <v>82358.299999999988</v>
      </c>
      <c r="Z1963" s="17">
        <f t="shared" si="7022"/>
        <v>50834.900000000001</v>
      </c>
      <c r="AA1963" s="17">
        <f t="shared" si="7023"/>
        <v>0</v>
      </c>
      <c r="AB1963" s="17"/>
      <c r="AC1963" s="17"/>
      <c r="AD1963" s="17"/>
      <c r="AE1963" s="17">
        <f t="shared" si="7024"/>
        <v>82358.299999999988</v>
      </c>
      <c r="AF1963" s="17">
        <f t="shared" si="7025"/>
        <v>50834.900000000001</v>
      </c>
      <c r="AG1963" s="17">
        <f t="shared" si="7026"/>
        <v>0</v>
      </c>
      <c r="AH1963" s="17"/>
      <c r="AI1963" s="17"/>
      <c r="AJ1963" s="17">
        <v>-82358.300000000003</v>
      </c>
      <c r="AK1963" s="17"/>
      <c r="AL1963" s="17"/>
      <c r="AM1963" s="17">
        <v>82358.300000000003</v>
      </c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>
        <f t="shared" si="6965"/>
        <v>-1.4551915228366852e-11</v>
      </c>
      <c r="AX1963" s="17">
        <f t="shared" si="6966"/>
        <v>133193.20000000001</v>
      </c>
      <c r="AY1963" s="17">
        <f t="shared" si="6967"/>
        <v>0</v>
      </c>
      <c r="AZ1963" s="17"/>
      <c r="BA1963" s="17">
        <f t="shared" si="6968"/>
        <v>-1.4551915228366852e-11</v>
      </c>
      <c r="BB1963" s="17">
        <f t="shared" si="6969"/>
        <v>133193.20000000001</v>
      </c>
      <c r="BC1963" s="17">
        <f t="shared" si="6970"/>
        <v>0</v>
      </c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>
        <f t="shared" si="6922"/>
        <v>-1.4551915228366852e-11</v>
      </c>
      <c r="BP1963" s="17">
        <f t="shared" si="6923"/>
        <v>133193.20000000001</v>
      </c>
      <c r="BQ1963" s="17">
        <f t="shared" si="6924"/>
        <v>0</v>
      </c>
      <c r="BR1963" s="17"/>
      <c r="BS1963" s="35"/>
      <c r="BT1963" s="35" t="s">
        <v>744</v>
      </c>
      <c r="BU1963" s="28"/>
      <c r="BV1963" s="28"/>
      <c r="BW1963" s="28"/>
      <c r="BX1963" s="28"/>
      <c r="BY1963" s="28"/>
      <c r="BZ1963" s="28"/>
      <c r="CA1963" s="28"/>
      <c r="CB1963" s="28"/>
    </row>
    <row r="1964" s="28" customFormat="1">
      <c r="A1964" s="33" t="s">
        <v>718</v>
      </c>
      <c r="B1964" s="33" t="s">
        <v>128</v>
      </c>
      <c r="C1964" s="33" t="s">
        <v>274</v>
      </c>
      <c r="D1964" s="33" t="s">
        <v>745</v>
      </c>
      <c r="E1964" s="38"/>
      <c r="F1964" s="34" t="s">
        <v>746</v>
      </c>
      <c r="G1964" s="17">
        <f>G1965</f>
        <v>0</v>
      </c>
      <c r="H1964" s="17">
        <f>H1965</f>
        <v>29234.799999999999</v>
      </c>
      <c r="I1964" s="17">
        <f>I1965</f>
        <v>0</v>
      </c>
      <c r="J1964" s="17">
        <f>J1965</f>
        <v>0</v>
      </c>
      <c r="K1964" s="17">
        <f>K1965</f>
        <v>0</v>
      </c>
      <c r="L1964" s="17">
        <f>L1965</f>
        <v>0</v>
      </c>
      <c r="M1964" s="17">
        <f t="shared" si="7073"/>
        <v>0</v>
      </c>
      <c r="N1964" s="17">
        <f t="shared" si="7074"/>
        <v>29234.799999999999</v>
      </c>
      <c r="O1964" s="17">
        <f t="shared" si="7075"/>
        <v>0</v>
      </c>
      <c r="P1964" s="17">
        <f>P1965</f>
        <v>0</v>
      </c>
      <c r="Q1964" s="17">
        <f>Q1965</f>
        <v>0</v>
      </c>
      <c r="R1964" s="17">
        <f>R1965</f>
        <v>0</v>
      </c>
      <c r="S1964" s="17">
        <f>S1965</f>
        <v>0</v>
      </c>
      <c r="T1964" s="17">
        <f>T1965</f>
        <v>0</v>
      </c>
      <c r="U1964" s="17">
        <f>U1965</f>
        <v>0</v>
      </c>
      <c r="V1964" s="17">
        <f>V1965</f>
        <v>0</v>
      </c>
      <c r="W1964" s="17">
        <f>W1965</f>
        <v>0</v>
      </c>
      <c r="X1964" s="17">
        <f>X1965</f>
        <v>0</v>
      </c>
      <c r="Y1964" s="17">
        <f t="shared" si="7021"/>
        <v>0</v>
      </c>
      <c r="Z1964" s="17">
        <f t="shared" si="7022"/>
        <v>29234.799999999999</v>
      </c>
      <c r="AA1964" s="17">
        <f t="shared" si="7023"/>
        <v>0</v>
      </c>
      <c r="AB1964" s="17">
        <f>AB1965</f>
        <v>0</v>
      </c>
      <c r="AC1964" s="17">
        <f>AC1965</f>
        <v>0</v>
      </c>
      <c r="AD1964" s="17">
        <f>AD1965</f>
        <v>0</v>
      </c>
      <c r="AE1964" s="17">
        <f t="shared" si="7024"/>
        <v>0</v>
      </c>
      <c r="AF1964" s="17">
        <f t="shared" si="7025"/>
        <v>29234.799999999999</v>
      </c>
      <c r="AG1964" s="17">
        <f t="shared" si="7026"/>
        <v>0</v>
      </c>
      <c r="AH1964" s="17">
        <f>AH1965</f>
        <v>0</v>
      </c>
      <c r="AI1964" s="17">
        <f>AI1965</f>
        <v>0</v>
      </c>
      <c r="AJ1964" s="17">
        <f>AJ1965</f>
        <v>0</v>
      </c>
      <c r="AK1964" s="17">
        <f>AK1965</f>
        <v>0</v>
      </c>
      <c r="AL1964" s="17">
        <f>AL1965</f>
        <v>0</v>
      </c>
      <c r="AM1964" s="17">
        <f>AM1965</f>
        <v>0</v>
      </c>
      <c r="AN1964" s="17">
        <f>AN1965</f>
        <v>0</v>
      </c>
      <c r="AO1964" s="17">
        <f>AO1965</f>
        <v>0</v>
      </c>
      <c r="AP1964" s="17">
        <f>AP1965</f>
        <v>0</v>
      </c>
      <c r="AQ1964" s="17">
        <f>AQ1965</f>
        <v>0</v>
      </c>
      <c r="AR1964" s="17">
        <f>AR1965</f>
        <v>0</v>
      </c>
      <c r="AS1964" s="17">
        <f>AS1965</f>
        <v>0</v>
      </c>
      <c r="AT1964" s="17">
        <f>AT1965</f>
        <v>0</v>
      </c>
      <c r="AU1964" s="17">
        <f>AU1965</f>
        <v>0</v>
      </c>
      <c r="AV1964" s="17">
        <f>AV1965</f>
        <v>0</v>
      </c>
      <c r="AW1964" s="17">
        <f t="shared" si="6965"/>
        <v>0</v>
      </c>
      <c r="AX1964" s="17">
        <f t="shared" si="6966"/>
        <v>29234.799999999999</v>
      </c>
      <c r="AY1964" s="17">
        <f t="shared" si="6967"/>
        <v>0</v>
      </c>
      <c r="AZ1964" s="17">
        <f>AZ1965</f>
        <v>0</v>
      </c>
      <c r="BA1964" s="17">
        <f t="shared" si="6968"/>
        <v>0</v>
      </c>
      <c r="BB1964" s="17">
        <f t="shared" si="6969"/>
        <v>29234.799999999999</v>
      </c>
      <c r="BC1964" s="17">
        <f t="shared" si="6970"/>
        <v>0</v>
      </c>
      <c r="BD1964" s="17">
        <f>BD1965</f>
        <v>0</v>
      </c>
      <c r="BE1964" s="17">
        <f>BE1965</f>
        <v>0</v>
      </c>
      <c r="BF1964" s="17">
        <f>BF1965</f>
        <v>0</v>
      </c>
      <c r="BG1964" s="17">
        <f>BG1965</f>
        <v>0</v>
      </c>
      <c r="BH1964" s="17">
        <f>BH1965</f>
        <v>0</v>
      </c>
      <c r="BI1964" s="17">
        <f>BI1965</f>
        <v>0</v>
      </c>
      <c r="BJ1964" s="17">
        <f>BJ1965</f>
        <v>0</v>
      </c>
      <c r="BK1964" s="17">
        <f>BK1965</f>
        <v>0</v>
      </c>
      <c r="BL1964" s="17">
        <f>BL1965</f>
        <v>0</v>
      </c>
      <c r="BM1964" s="17">
        <f>BM1965</f>
        <v>0</v>
      </c>
      <c r="BN1964" s="17">
        <f>BN1965</f>
        <v>0</v>
      </c>
      <c r="BO1964" s="17">
        <f t="shared" ref="BO1964:BO2027" si="7122">BA1964+BD1964+BE1964+BF1964+BG1964</f>
        <v>0</v>
      </c>
      <c r="BP1964" s="17">
        <f t="shared" ref="BP1964:BP2027" si="7123">BB1964+BH1964+BI1964+BJ1964+BK1964</f>
        <v>29234.799999999999</v>
      </c>
      <c r="BQ1964" s="17">
        <f t="shared" ref="BQ1964:BQ2027" si="7124">BC1964+BL1964+BM1964+BN1964</f>
        <v>0</v>
      </c>
      <c r="BR1964" s="17">
        <f>BR1965</f>
        <v>0</v>
      </c>
      <c r="BS1964" s="35"/>
      <c r="BT1964" s="35"/>
      <c r="BU1964" s="28"/>
      <c r="BV1964" s="28"/>
      <c r="BW1964" s="28"/>
      <c r="BX1964" s="28"/>
      <c r="BY1964" s="28"/>
      <c r="BZ1964" s="28"/>
      <c r="CA1964" s="28"/>
      <c r="CB1964" s="28"/>
    </row>
    <row r="1965" s="28" customFormat="1">
      <c r="A1965" s="33" t="s">
        <v>718</v>
      </c>
      <c r="B1965" s="33" t="s">
        <v>128</v>
      </c>
      <c r="C1965" s="33" t="s">
        <v>274</v>
      </c>
      <c r="D1965" s="33" t="s">
        <v>745</v>
      </c>
      <c r="E1965" s="33" t="s">
        <v>92</v>
      </c>
      <c r="F1965" s="34" t="s">
        <v>93</v>
      </c>
      <c r="G1965" s="17">
        <v>0</v>
      </c>
      <c r="H1965" s="17">
        <v>29234.799999999999</v>
      </c>
      <c r="I1965" s="17">
        <v>0</v>
      </c>
      <c r="J1965" s="17"/>
      <c r="K1965" s="17"/>
      <c r="L1965" s="17"/>
      <c r="M1965" s="17">
        <f t="shared" si="7073"/>
        <v>0</v>
      </c>
      <c r="N1965" s="17">
        <f t="shared" si="7074"/>
        <v>29234.799999999999</v>
      </c>
      <c r="O1965" s="17">
        <f t="shared" si="7075"/>
        <v>0</v>
      </c>
      <c r="P1965" s="17"/>
      <c r="Q1965" s="17"/>
      <c r="R1965" s="17"/>
      <c r="S1965" s="17"/>
      <c r="T1965" s="17"/>
      <c r="U1965" s="17"/>
      <c r="V1965" s="17"/>
      <c r="W1965" s="17"/>
      <c r="X1965" s="17"/>
      <c r="Y1965" s="17">
        <f t="shared" si="7021"/>
        <v>0</v>
      </c>
      <c r="Z1965" s="17">
        <f t="shared" si="7022"/>
        <v>29234.799999999999</v>
      </c>
      <c r="AA1965" s="17">
        <f t="shared" si="7023"/>
        <v>0</v>
      </c>
      <c r="AB1965" s="17"/>
      <c r="AC1965" s="17"/>
      <c r="AD1965" s="17"/>
      <c r="AE1965" s="17">
        <f t="shared" si="7024"/>
        <v>0</v>
      </c>
      <c r="AF1965" s="17">
        <f t="shared" si="7025"/>
        <v>29234.799999999999</v>
      </c>
      <c r="AG1965" s="17">
        <f t="shared" si="7026"/>
        <v>0</v>
      </c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>
        <f t="shared" si="6965"/>
        <v>0</v>
      </c>
      <c r="AX1965" s="17">
        <f t="shared" si="6966"/>
        <v>29234.799999999999</v>
      </c>
      <c r="AY1965" s="17">
        <f t="shared" si="6967"/>
        <v>0</v>
      </c>
      <c r="AZ1965" s="17"/>
      <c r="BA1965" s="17">
        <f t="shared" si="6968"/>
        <v>0</v>
      </c>
      <c r="BB1965" s="17">
        <f t="shared" si="6969"/>
        <v>29234.799999999999</v>
      </c>
      <c r="BC1965" s="17">
        <f t="shared" si="6970"/>
        <v>0</v>
      </c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>
        <f t="shared" si="7122"/>
        <v>0</v>
      </c>
      <c r="BP1965" s="17">
        <f t="shared" si="7123"/>
        <v>29234.799999999999</v>
      </c>
      <c r="BQ1965" s="17">
        <f t="shared" si="7124"/>
        <v>0</v>
      </c>
      <c r="BR1965" s="17"/>
      <c r="BS1965" s="35"/>
      <c r="BT1965" s="35"/>
      <c r="BU1965" s="28"/>
      <c r="BV1965" s="28"/>
      <c r="BW1965" s="28"/>
      <c r="BX1965" s="28"/>
      <c r="BY1965" s="28"/>
      <c r="BZ1965" s="28"/>
      <c r="CA1965" s="28"/>
      <c r="CB1965" s="28"/>
    </row>
    <row r="1966" s="28" customFormat="1">
      <c r="A1966" s="33" t="s">
        <v>718</v>
      </c>
      <c r="B1966" s="33" t="s">
        <v>128</v>
      </c>
      <c r="C1966" s="33" t="s">
        <v>274</v>
      </c>
      <c r="D1966" s="33" t="s">
        <v>747</v>
      </c>
      <c r="E1966" s="38"/>
      <c r="F1966" s="34" t="s">
        <v>748</v>
      </c>
      <c r="G1966" s="17">
        <f>G1967</f>
        <v>420626.60000000003</v>
      </c>
      <c r="H1966" s="17">
        <f>H1967</f>
        <v>0</v>
      </c>
      <c r="I1966" s="17">
        <f>I1967</f>
        <v>0</v>
      </c>
      <c r="J1966" s="17">
        <f>J1967</f>
        <v>-53126.300000000003</v>
      </c>
      <c r="K1966" s="17">
        <f>K1967</f>
        <v>0</v>
      </c>
      <c r="L1966" s="17">
        <f>L1967</f>
        <v>0</v>
      </c>
      <c r="M1966" s="17">
        <f t="shared" si="7073"/>
        <v>367500.30000000005</v>
      </c>
      <c r="N1966" s="17">
        <f t="shared" si="7074"/>
        <v>0</v>
      </c>
      <c r="O1966" s="17">
        <f t="shared" si="7075"/>
        <v>0</v>
      </c>
      <c r="P1966" s="17">
        <f>P1967</f>
        <v>0</v>
      </c>
      <c r="Q1966" s="17">
        <f>Q1967</f>
        <v>0</v>
      </c>
      <c r="R1966" s="17">
        <f>R1967</f>
        <v>0</v>
      </c>
      <c r="S1966" s="17">
        <f>S1967</f>
        <v>0</v>
      </c>
      <c r="T1966" s="17">
        <f>T1967</f>
        <v>0</v>
      </c>
      <c r="U1966" s="17">
        <f>U1967</f>
        <v>0</v>
      </c>
      <c r="V1966" s="17">
        <f>V1967</f>
        <v>0</v>
      </c>
      <c r="W1966" s="17">
        <f>W1967</f>
        <v>0</v>
      </c>
      <c r="X1966" s="17">
        <f>X1967</f>
        <v>0</v>
      </c>
      <c r="Y1966" s="17">
        <f t="shared" si="7021"/>
        <v>367500.30000000005</v>
      </c>
      <c r="Z1966" s="17">
        <f t="shared" si="7022"/>
        <v>0</v>
      </c>
      <c r="AA1966" s="17">
        <f t="shared" si="7023"/>
        <v>0</v>
      </c>
      <c r="AB1966" s="17">
        <f>AB1967</f>
        <v>0</v>
      </c>
      <c r="AC1966" s="17">
        <f>AC1967</f>
        <v>0</v>
      </c>
      <c r="AD1966" s="17">
        <f>AD1967</f>
        <v>0</v>
      </c>
      <c r="AE1966" s="17">
        <f t="shared" si="7024"/>
        <v>367500.30000000005</v>
      </c>
      <c r="AF1966" s="17">
        <f t="shared" si="7025"/>
        <v>0</v>
      </c>
      <c r="AG1966" s="17">
        <f t="shared" si="7026"/>
        <v>0</v>
      </c>
      <c r="AH1966" s="17">
        <f>AH1967</f>
        <v>0</v>
      </c>
      <c r="AI1966" s="17">
        <f>AI1967</f>
        <v>0</v>
      </c>
      <c r="AJ1966" s="17">
        <f>AJ1967</f>
        <v>0</v>
      </c>
      <c r="AK1966" s="17">
        <f>AK1967</f>
        <v>0</v>
      </c>
      <c r="AL1966" s="17">
        <f>AL1967</f>
        <v>0</v>
      </c>
      <c r="AM1966" s="17">
        <f>AM1967</f>
        <v>0</v>
      </c>
      <c r="AN1966" s="17">
        <f>AN1967</f>
        <v>0</v>
      </c>
      <c r="AO1966" s="17">
        <f>AO1967</f>
        <v>0</v>
      </c>
      <c r="AP1966" s="17">
        <f>AP1967</f>
        <v>0</v>
      </c>
      <c r="AQ1966" s="17">
        <f>AQ1967</f>
        <v>0</v>
      </c>
      <c r="AR1966" s="17">
        <f>AR1967</f>
        <v>0</v>
      </c>
      <c r="AS1966" s="17">
        <f>AS1967</f>
        <v>0</v>
      </c>
      <c r="AT1966" s="17">
        <f>AT1967</f>
        <v>0</v>
      </c>
      <c r="AU1966" s="17">
        <f>AU1967</f>
        <v>0</v>
      </c>
      <c r="AV1966" s="17">
        <f>AV1967</f>
        <v>0</v>
      </c>
      <c r="AW1966" s="17">
        <f t="shared" si="6965"/>
        <v>367500.30000000005</v>
      </c>
      <c r="AX1966" s="17">
        <f t="shared" si="6966"/>
        <v>0</v>
      </c>
      <c r="AY1966" s="17">
        <f t="shared" si="6967"/>
        <v>0</v>
      </c>
      <c r="AZ1966" s="17">
        <f>AZ1967</f>
        <v>0</v>
      </c>
      <c r="BA1966" s="17">
        <f t="shared" si="6968"/>
        <v>367500.30000000005</v>
      </c>
      <c r="BB1966" s="17">
        <f t="shared" si="6969"/>
        <v>0</v>
      </c>
      <c r="BC1966" s="17">
        <f t="shared" si="6970"/>
        <v>0</v>
      </c>
      <c r="BD1966" s="17">
        <f>BD1967</f>
        <v>0</v>
      </c>
      <c r="BE1966" s="17">
        <f>BE1967</f>
        <v>0</v>
      </c>
      <c r="BF1966" s="17">
        <f>BF1967</f>
        <v>0</v>
      </c>
      <c r="BG1966" s="17">
        <f>BG1967</f>
        <v>0</v>
      </c>
      <c r="BH1966" s="17">
        <f>BH1967</f>
        <v>0</v>
      </c>
      <c r="BI1966" s="17">
        <f>BI1967</f>
        <v>0</v>
      </c>
      <c r="BJ1966" s="17">
        <f>BJ1967</f>
        <v>0</v>
      </c>
      <c r="BK1966" s="17">
        <f>BK1967</f>
        <v>0</v>
      </c>
      <c r="BL1966" s="17">
        <f>BL1967</f>
        <v>0</v>
      </c>
      <c r="BM1966" s="17">
        <f>BM1967</f>
        <v>0</v>
      </c>
      <c r="BN1966" s="17">
        <f>BN1967</f>
        <v>0</v>
      </c>
      <c r="BO1966" s="17">
        <f t="shared" si="7122"/>
        <v>367500.30000000005</v>
      </c>
      <c r="BP1966" s="17">
        <f t="shared" si="7123"/>
        <v>0</v>
      </c>
      <c r="BQ1966" s="17">
        <f t="shared" si="7124"/>
        <v>0</v>
      </c>
      <c r="BR1966" s="17">
        <f>BR1967</f>
        <v>0</v>
      </c>
      <c r="BS1966" s="35"/>
      <c r="BT1966" s="35"/>
      <c r="BU1966" s="28"/>
      <c r="BV1966" s="28"/>
      <c r="BW1966" s="28"/>
      <c r="BX1966" s="28"/>
      <c r="BY1966" s="28"/>
      <c r="BZ1966" s="28"/>
      <c r="CA1966" s="28"/>
      <c r="CB1966" s="28"/>
    </row>
    <row r="1967" s="28" customFormat="1">
      <c r="A1967" s="33" t="s">
        <v>718</v>
      </c>
      <c r="B1967" s="33" t="s">
        <v>128</v>
      </c>
      <c r="C1967" s="33" t="s">
        <v>274</v>
      </c>
      <c r="D1967" s="33" t="s">
        <v>747</v>
      </c>
      <c r="E1967" s="33" t="s">
        <v>92</v>
      </c>
      <c r="F1967" s="34" t="s">
        <v>93</v>
      </c>
      <c r="G1967" s="17">
        <v>420626.60000000003</v>
      </c>
      <c r="H1967" s="17">
        <v>0</v>
      </c>
      <c r="I1967" s="17">
        <v>0</v>
      </c>
      <c r="J1967" s="17">
        <v>-53126.300000000003</v>
      </c>
      <c r="K1967" s="17"/>
      <c r="L1967" s="17"/>
      <c r="M1967" s="17">
        <f t="shared" si="7073"/>
        <v>367500.30000000005</v>
      </c>
      <c r="N1967" s="17">
        <f t="shared" si="7074"/>
        <v>0</v>
      </c>
      <c r="O1967" s="17">
        <f t="shared" si="7075"/>
        <v>0</v>
      </c>
      <c r="P1967" s="17"/>
      <c r="Q1967" s="17"/>
      <c r="R1967" s="17"/>
      <c r="S1967" s="17"/>
      <c r="T1967" s="17"/>
      <c r="U1967" s="17"/>
      <c r="V1967" s="17"/>
      <c r="W1967" s="17"/>
      <c r="X1967" s="17"/>
      <c r="Y1967" s="17">
        <f t="shared" si="7021"/>
        <v>367500.30000000005</v>
      </c>
      <c r="Z1967" s="17">
        <f t="shared" si="7022"/>
        <v>0</v>
      </c>
      <c r="AA1967" s="17">
        <f t="shared" si="7023"/>
        <v>0</v>
      </c>
      <c r="AB1967" s="17"/>
      <c r="AC1967" s="17"/>
      <c r="AD1967" s="17"/>
      <c r="AE1967" s="17">
        <f t="shared" si="7024"/>
        <v>367500.30000000005</v>
      </c>
      <c r="AF1967" s="17">
        <f t="shared" si="7025"/>
        <v>0</v>
      </c>
      <c r="AG1967" s="17">
        <f t="shared" si="7026"/>
        <v>0</v>
      </c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>
        <f t="shared" si="6965"/>
        <v>367500.30000000005</v>
      </c>
      <c r="AX1967" s="17">
        <f t="shared" si="6966"/>
        <v>0</v>
      </c>
      <c r="AY1967" s="17">
        <f t="shared" si="6967"/>
        <v>0</v>
      </c>
      <c r="AZ1967" s="17"/>
      <c r="BA1967" s="17">
        <f t="shared" si="6968"/>
        <v>367500.30000000005</v>
      </c>
      <c r="BB1967" s="17">
        <f t="shared" si="6969"/>
        <v>0</v>
      </c>
      <c r="BC1967" s="17">
        <f t="shared" si="6970"/>
        <v>0</v>
      </c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>
        <f t="shared" si="7122"/>
        <v>367500.30000000005</v>
      </c>
      <c r="BP1967" s="17">
        <f t="shared" si="7123"/>
        <v>0</v>
      </c>
      <c r="BQ1967" s="17">
        <f t="shared" si="7124"/>
        <v>0</v>
      </c>
      <c r="BR1967" s="17"/>
      <c r="BS1967" s="35"/>
      <c r="BT1967" s="35">
        <v>28</v>
      </c>
      <c r="BU1967" s="28"/>
      <c r="BV1967" s="28"/>
      <c r="BW1967" s="28"/>
      <c r="BX1967" s="28"/>
      <c r="BY1967" s="28"/>
      <c r="BZ1967" s="28"/>
      <c r="CA1967" s="28"/>
      <c r="CB1967" s="28"/>
    </row>
    <row r="1968" s="28" customFormat="1">
      <c r="A1968" s="33" t="s">
        <v>718</v>
      </c>
      <c r="B1968" s="33" t="s">
        <v>128</v>
      </c>
      <c r="C1968" s="33" t="s">
        <v>274</v>
      </c>
      <c r="D1968" s="33" t="s">
        <v>749</v>
      </c>
      <c r="E1968" s="38"/>
      <c r="F1968" s="34" t="s">
        <v>750</v>
      </c>
      <c r="G1968" s="17">
        <f>G1969</f>
        <v>130463.40000000001</v>
      </c>
      <c r="H1968" s="17">
        <f>H1969</f>
        <v>0</v>
      </c>
      <c r="I1968" s="17">
        <f>I1969</f>
        <v>0</v>
      </c>
      <c r="J1968" s="17">
        <f>J1969</f>
        <v>-195</v>
      </c>
      <c r="K1968" s="17">
        <f>K1969</f>
        <v>0</v>
      </c>
      <c r="L1968" s="17">
        <f>L1969</f>
        <v>0</v>
      </c>
      <c r="M1968" s="17">
        <f t="shared" si="7073"/>
        <v>130268.40000000001</v>
      </c>
      <c r="N1968" s="17">
        <f t="shared" si="7074"/>
        <v>0</v>
      </c>
      <c r="O1968" s="17">
        <f t="shared" si="7075"/>
        <v>0</v>
      </c>
      <c r="P1968" s="17">
        <f>P1969</f>
        <v>0</v>
      </c>
      <c r="Q1968" s="17">
        <f>Q1969</f>
        <v>0</v>
      </c>
      <c r="R1968" s="17">
        <f>R1969</f>
        <v>0</v>
      </c>
      <c r="S1968" s="17">
        <f>S1969</f>
        <v>7323.8743599999998</v>
      </c>
      <c r="T1968" s="17">
        <f>T1969</f>
        <v>0</v>
      </c>
      <c r="U1968" s="17">
        <f>U1969</f>
        <v>0</v>
      </c>
      <c r="V1968" s="17">
        <f>V1969</f>
        <v>0</v>
      </c>
      <c r="W1968" s="17">
        <f>W1969</f>
        <v>0</v>
      </c>
      <c r="X1968" s="17">
        <f>X1969</f>
        <v>0</v>
      </c>
      <c r="Y1968" s="17">
        <f t="shared" si="7021"/>
        <v>137592.27436000001</v>
      </c>
      <c r="Z1968" s="17">
        <f t="shared" si="7022"/>
        <v>0</v>
      </c>
      <c r="AA1968" s="17">
        <f t="shared" si="7023"/>
        <v>0</v>
      </c>
      <c r="AB1968" s="17">
        <f>AB1969</f>
        <v>0</v>
      </c>
      <c r="AC1968" s="17">
        <f>AC1969</f>
        <v>0</v>
      </c>
      <c r="AD1968" s="17">
        <f>AD1969</f>
        <v>0</v>
      </c>
      <c r="AE1968" s="17">
        <f t="shared" si="7024"/>
        <v>137592.27436000001</v>
      </c>
      <c r="AF1968" s="17">
        <f t="shared" si="7025"/>
        <v>0</v>
      </c>
      <c r="AG1968" s="17">
        <f t="shared" si="7026"/>
        <v>0</v>
      </c>
      <c r="AH1968" s="17">
        <f>AH1969</f>
        <v>0</v>
      </c>
      <c r="AI1968" s="17">
        <f>AI1969</f>
        <v>0</v>
      </c>
      <c r="AJ1968" s="17">
        <f>AJ1969</f>
        <v>-130268.39999999999</v>
      </c>
      <c r="AK1968" s="17">
        <f>AK1969</f>
        <v>0</v>
      </c>
      <c r="AL1968" s="17">
        <f>AL1969</f>
        <v>0</v>
      </c>
      <c r="AM1968" s="17">
        <f>AM1969</f>
        <v>0</v>
      </c>
      <c r="AN1968" s="17">
        <f>AN1969</f>
        <v>0</v>
      </c>
      <c r="AO1968" s="17">
        <f>AO1969</f>
        <v>39080.519999999997</v>
      </c>
      <c r="AP1968" s="17">
        <f>AP1969</f>
        <v>0</v>
      </c>
      <c r="AQ1968" s="17">
        <f>AQ1969</f>
        <v>0</v>
      </c>
      <c r="AR1968" s="17">
        <f>AR1969</f>
        <v>91187.880000000005</v>
      </c>
      <c r="AS1968" s="17">
        <f>AS1969</f>
        <v>0</v>
      </c>
      <c r="AT1968" s="17">
        <f>AT1969</f>
        <v>0</v>
      </c>
      <c r="AU1968" s="17">
        <f>AU1969</f>
        <v>0</v>
      </c>
      <c r="AV1968" s="17">
        <f>AV1969</f>
        <v>0</v>
      </c>
      <c r="AW1968" s="17">
        <f t="shared" si="6965"/>
        <v>7323.8743600000162</v>
      </c>
      <c r="AX1968" s="17">
        <f t="shared" si="6966"/>
        <v>39080.519999999997</v>
      </c>
      <c r="AY1968" s="17">
        <f t="shared" si="6967"/>
        <v>91187.880000000005</v>
      </c>
      <c r="AZ1968" s="17">
        <f>AZ1969</f>
        <v>0</v>
      </c>
      <c r="BA1968" s="17">
        <f t="shared" si="6968"/>
        <v>7323.8743600000162</v>
      </c>
      <c r="BB1968" s="17">
        <f t="shared" si="6969"/>
        <v>39080.519999999997</v>
      </c>
      <c r="BC1968" s="17">
        <f t="shared" si="6970"/>
        <v>91187.880000000005</v>
      </c>
      <c r="BD1968" s="17">
        <f>BD1969</f>
        <v>0</v>
      </c>
      <c r="BE1968" s="17">
        <f>BE1969</f>
        <v>0</v>
      </c>
      <c r="BF1968" s="17">
        <f>BF1969</f>
        <v>0</v>
      </c>
      <c r="BG1968" s="17">
        <f>BG1969</f>
        <v>0</v>
      </c>
      <c r="BH1968" s="17">
        <f>BH1969</f>
        <v>0</v>
      </c>
      <c r="BI1968" s="17">
        <f>BI1969</f>
        <v>0</v>
      </c>
      <c r="BJ1968" s="17">
        <f>BJ1969</f>
        <v>0</v>
      </c>
      <c r="BK1968" s="17">
        <f>BK1969</f>
        <v>0</v>
      </c>
      <c r="BL1968" s="17">
        <f>BL1969</f>
        <v>0</v>
      </c>
      <c r="BM1968" s="17">
        <f>BM1969</f>
        <v>0</v>
      </c>
      <c r="BN1968" s="17">
        <f>BN1969</f>
        <v>0</v>
      </c>
      <c r="BO1968" s="17">
        <f t="shared" si="7122"/>
        <v>7323.8743600000162</v>
      </c>
      <c r="BP1968" s="17">
        <f t="shared" si="7123"/>
        <v>39080.519999999997</v>
      </c>
      <c r="BQ1968" s="17">
        <f t="shared" si="7124"/>
        <v>91187.880000000005</v>
      </c>
      <c r="BR1968" s="17">
        <f>BR1969</f>
        <v>0</v>
      </c>
      <c r="BS1968" s="35"/>
      <c r="BT1968" s="35"/>
      <c r="BU1968" s="28"/>
      <c r="BV1968" s="28"/>
      <c r="BW1968" s="28"/>
      <c r="BX1968" s="28"/>
      <c r="BY1968" s="28"/>
      <c r="BZ1968" s="28"/>
      <c r="CA1968" s="28"/>
      <c r="CB1968" s="28"/>
    </row>
    <row r="1969" s="28" customFormat="1">
      <c r="A1969" s="33" t="s">
        <v>718</v>
      </c>
      <c r="B1969" s="33" t="s">
        <v>128</v>
      </c>
      <c r="C1969" s="33" t="s">
        <v>274</v>
      </c>
      <c r="D1969" s="33" t="s">
        <v>749</v>
      </c>
      <c r="E1969" s="33" t="s">
        <v>92</v>
      </c>
      <c r="F1969" s="34" t="s">
        <v>93</v>
      </c>
      <c r="G1969" s="17">
        <v>130463.40000000001</v>
      </c>
      <c r="H1969" s="17">
        <v>0</v>
      </c>
      <c r="I1969" s="17">
        <v>0</v>
      </c>
      <c r="J1969" s="17">
        <v>-195</v>
      </c>
      <c r="K1969" s="17"/>
      <c r="L1969" s="17"/>
      <c r="M1969" s="17">
        <f t="shared" si="7073"/>
        <v>130268.40000000001</v>
      </c>
      <c r="N1969" s="17">
        <f t="shared" si="7074"/>
        <v>0</v>
      </c>
      <c r="O1969" s="17">
        <f t="shared" si="7075"/>
        <v>0</v>
      </c>
      <c r="P1969" s="17"/>
      <c r="Q1969" s="17"/>
      <c r="R1969" s="17"/>
      <c r="S1969" s="17">
        <v>7323.8743599999998</v>
      </c>
      <c r="T1969" s="17"/>
      <c r="U1969" s="17"/>
      <c r="V1969" s="17"/>
      <c r="W1969" s="17"/>
      <c r="X1969" s="17"/>
      <c r="Y1969" s="17">
        <f t="shared" si="7021"/>
        <v>137592.27436000001</v>
      </c>
      <c r="Z1969" s="17">
        <f t="shared" si="7022"/>
        <v>0</v>
      </c>
      <c r="AA1969" s="17">
        <f t="shared" si="7023"/>
        <v>0</v>
      </c>
      <c r="AB1969" s="17"/>
      <c r="AC1969" s="17"/>
      <c r="AD1969" s="17"/>
      <c r="AE1969" s="17">
        <f t="shared" si="7024"/>
        <v>137592.27436000001</v>
      </c>
      <c r="AF1969" s="17">
        <f t="shared" si="7025"/>
        <v>0</v>
      </c>
      <c r="AG1969" s="17">
        <f t="shared" si="7026"/>
        <v>0</v>
      </c>
      <c r="AH1969" s="17"/>
      <c r="AI1969" s="17"/>
      <c r="AJ1969" s="17">
        <v>-130268.39999999999</v>
      </c>
      <c r="AK1969" s="17"/>
      <c r="AL1969" s="17"/>
      <c r="AM1969" s="17"/>
      <c r="AN1969" s="17"/>
      <c r="AO1969" s="17">
        <v>39080.519999999997</v>
      </c>
      <c r="AP1969" s="17"/>
      <c r="AQ1969" s="17"/>
      <c r="AR1969" s="17">
        <v>91187.880000000005</v>
      </c>
      <c r="AS1969" s="17"/>
      <c r="AT1969" s="17"/>
      <c r="AU1969" s="17"/>
      <c r="AV1969" s="17"/>
      <c r="AW1969" s="17">
        <f t="shared" si="6965"/>
        <v>7323.8743600000162</v>
      </c>
      <c r="AX1969" s="17">
        <f t="shared" si="6966"/>
        <v>39080.519999999997</v>
      </c>
      <c r="AY1969" s="17">
        <f t="shared" si="6967"/>
        <v>91187.880000000005</v>
      </c>
      <c r="AZ1969" s="17"/>
      <c r="BA1969" s="17">
        <f t="shared" si="6968"/>
        <v>7323.8743600000162</v>
      </c>
      <c r="BB1969" s="17">
        <f t="shared" si="6969"/>
        <v>39080.519999999997</v>
      </c>
      <c r="BC1969" s="17">
        <f t="shared" si="6970"/>
        <v>91187.880000000005</v>
      </c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>
        <f t="shared" si="7122"/>
        <v>7323.8743600000162</v>
      </c>
      <c r="BP1969" s="17">
        <f t="shared" si="7123"/>
        <v>39080.519999999997</v>
      </c>
      <c r="BQ1969" s="17">
        <f t="shared" si="7124"/>
        <v>91187.880000000005</v>
      </c>
      <c r="BR1969" s="17"/>
      <c r="BS1969" s="35"/>
      <c r="BT1969" s="35">
        <v>29</v>
      </c>
      <c r="BU1969" s="28"/>
      <c r="BV1969" s="28"/>
      <c r="BW1969" s="28"/>
      <c r="BX1969" s="28"/>
      <c r="BY1969" s="28"/>
      <c r="BZ1969" s="28"/>
      <c r="CA1969" s="28"/>
      <c r="CB1969" s="28"/>
    </row>
    <row r="1970" s="28" customFormat="1">
      <c r="A1970" s="33" t="s">
        <v>718</v>
      </c>
      <c r="B1970" s="33" t="s">
        <v>128</v>
      </c>
      <c r="C1970" s="33" t="s">
        <v>274</v>
      </c>
      <c r="D1970" s="33" t="s">
        <v>751</v>
      </c>
      <c r="E1970" s="38"/>
      <c r="F1970" s="34" t="s">
        <v>752</v>
      </c>
      <c r="G1970" s="17">
        <f>G1971</f>
        <v>105000.5</v>
      </c>
      <c r="H1970" s="17">
        <f>H1971</f>
        <v>0</v>
      </c>
      <c r="I1970" s="17">
        <f>I1971</f>
        <v>0</v>
      </c>
      <c r="J1970" s="17">
        <f>J1971</f>
        <v>-225.09999999999999</v>
      </c>
      <c r="K1970" s="17">
        <f>K1971</f>
        <v>0</v>
      </c>
      <c r="L1970" s="17">
        <f>L1971</f>
        <v>0</v>
      </c>
      <c r="M1970" s="17">
        <f t="shared" si="7073"/>
        <v>104775.39999999999</v>
      </c>
      <c r="N1970" s="17">
        <f t="shared" si="7074"/>
        <v>0</v>
      </c>
      <c r="O1970" s="17">
        <f t="shared" si="7075"/>
        <v>0</v>
      </c>
      <c r="P1970" s="17">
        <f>P1971</f>
        <v>0</v>
      </c>
      <c r="Q1970" s="17">
        <f>Q1971</f>
        <v>0</v>
      </c>
      <c r="R1970" s="17">
        <f>R1971</f>
        <v>0</v>
      </c>
      <c r="S1970" s="17">
        <f>S1971</f>
        <v>9546.2330500000007</v>
      </c>
      <c r="T1970" s="17">
        <f>T1971</f>
        <v>38326.349999999999</v>
      </c>
      <c r="U1970" s="17">
        <f>U1971</f>
        <v>0</v>
      </c>
      <c r="V1970" s="17">
        <f>V1971</f>
        <v>0</v>
      </c>
      <c r="W1970" s="17">
        <f>W1971</f>
        <v>0</v>
      </c>
      <c r="X1970" s="17">
        <f>X1971</f>
        <v>0</v>
      </c>
      <c r="Y1970" s="17">
        <f t="shared" si="7021"/>
        <v>114321.63304999999</v>
      </c>
      <c r="Z1970" s="17">
        <f t="shared" si="7022"/>
        <v>38326.349999999999</v>
      </c>
      <c r="AA1970" s="17">
        <f t="shared" si="7023"/>
        <v>0</v>
      </c>
      <c r="AB1970" s="17">
        <f>AB1971</f>
        <v>0</v>
      </c>
      <c r="AC1970" s="17">
        <f>AC1971</f>
        <v>-5553.0900000000001</v>
      </c>
      <c r="AD1970" s="17">
        <f>AD1971</f>
        <v>0</v>
      </c>
      <c r="AE1970" s="17">
        <f t="shared" si="7024"/>
        <v>114321.63304999999</v>
      </c>
      <c r="AF1970" s="17">
        <f t="shared" si="7025"/>
        <v>32773.259999999995</v>
      </c>
      <c r="AG1970" s="17">
        <f t="shared" si="7026"/>
        <v>0</v>
      </c>
      <c r="AH1970" s="17">
        <f>AH1971</f>
        <v>0</v>
      </c>
      <c r="AI1970" s="17">
        <f>AI1971</f>
        <v>0</v>
      </c>
      <c r="AJ1970" s="17">
        <f>AJ1971</f>
        <v>-63510.802000000003</v>
      </c>
      <c r="AK1970" s="17">
        <f>AK1971</f>
        <v>0</v>
      </c>
      <c r="AL1970" s="17">
        <f>AL1971</f>
        <v>0</v>
      </c>
      <c r="AM1970" s="17">
        <f>AM1971</f>
        <v>0</v>
      </c>
      <c r="AN1970" s="17">
        <f>AN1971</f>
        <v>0</v>
      </c>
      <c r="AO1970" s="17">
        <f>AO1971</f>
        <v>63510.802000000003</v>
      </c>
      <c r="AP1970" s="17">
        <f>AP1971</f>
        <v>0</v>
      </c>
      <c r="AQ1970" s="17">
        <f>AQ1971</f>
        <v>0</v>
      </c>
      <c r="AR1970" s="17">
        <f>AR1971</f>
        <v>0</v>
      </c>
      <c r="AS1970" s="17">
        <f>AS1971</f>
        <v>0</v>
      </c>
      <c r="AT1970" s="17">
        <f>AT1971</f>
        <v>0</v>
      </c>
      <c r="AU1970" s="17">
        <f>AU1971</f>
        <v>0</v>
      </c>
      <c r="AV1970" s="17">
        <f>AV1971</f>
        <v>0</v>
      </c>
      <c r="AW1970" s="17">
        <f t="shared" si="6965"/>
        <v>50810.831049999986</v>
      </c>
      <c r="AX1970" s="17">
        <f t="shared" si="6966"/>
        <v>96284.062000000005</v>
      </c>
      <c r="AY1970" s="17">
        <f t="shared" si="6967"/>
        <v>0</v>
      </c>
      <c r="AZ1970" s="17">
        <f>AZ1971</f>
        <v>0</v>
      </c>
      <c r="BA1970" s="17">
        <f t="shared" si="6968"/>
        <v>50810.831049999986</v>
      </c>
      <c r="BB1970" s="17">
        <f t="shared" si="6969"/>
        <v>96284.062000000005</v>
      </c>
      <c r="BC1970" s="17">
        <f t="shared" si="6970"/>
        <v>0</v>
      </c>
      <c r="BD1970" s="17">
        <f>BD1971</f>
        <v>0</v>
      </c>
      <c r="BE1970" s="17">
        <f>BE1971</f>
        <v>0</v>
      </c>
      <c r="BF1970" s="17">
        <f>BF1971</f>
        <v>0</v>
      </c>
      <c r="BG1970" s="17">
        <f>BG1971</f>
        <v>0</v>
      </c>
      <c r="BH1970" s="17">
        <f>BH1971</f>
        <v>0</v>
      </c>
      <c r="BI1970" s="17">
        <f>BI1971</f>
        <v>0</v>
      </c>
      <c r="BJ1970" s="17">
        <f>BJ1971</f>
        <v>0</v>
      </c>
      <c r="BK1970" s="17">
        <f>BK1971</f>
        <v>0</v>
      </c>
      <c r="BL1970" s="17">
        <f>BL1971</f>
        <v>0</v>
      </c>
      <c r="BM1970" s="17">
        <f>BM1971</f>
        <v>0</v>
      </c>
      <c r="BN1970" s="17">
        <f>BN1971</f>
        <v>0</v>
      </c>
      <c r="BO1970" s="17">
        <f t="shared" si="7122"/>
        <v>50810.831049999986</v>
      </c>
      <c r="BP1970" s="17">
        <f t="shared" si="7123"/>
        <v>96284.062000000005</v>
      </c>
      <c r="BQ1970" s="17">
        <f t="shared" si="7124"/>
        <v>0</v>
      </c>
      <c r="BR1970" s="17">
        <f>BR1971</f>
        <v>0</v>
      </c>
      <c r="BS1970" s="35"/>
      <c r="BT1970" s="35"/>
      <c r="BU1970" s="28"/>
      <c r="BV1970" s="28"/>
      <c r="BW1970" s="28"/>
      <c r="BX1970" s="28"/>
      <c r="BY1970" s="28"/>
      <c r="BZ1970" s="28"/>
      <c r="CA1970" s="28"/>
      <c r="CB1970" s="28"/>
    </row>
    <row r="1971" s="28" customFormat="1">
      <c r="A1971" s="33" t="s">
        <v>718</v>
      </c>
      <c r="B1971" s="33" t="s">
        <v>128</v>
      </c>
      <c r="C1971" s="33" t="s">
        <v>274</v>
      </c>
      <c r="D1971" s="33" t="s">
        <v>751</v>
      </c>
      <c r="E1971" s="33" t="s">
        <v>92</v>
      </c>
      <c r="F1971" s="34" t="s">
        <v>93</v>
      </c>
      <c r="G1971" s="17">
        <v>105000.5</v>
      </c>
      <c r="H1971" s="17">
        <v>0</v>
      </c>
      <c r="I1971" s="17">
        <v>0</v>
      </c>
      <c r="J1971" s="17">
        <v>-225.09999999999999</v>
      </c>
      <c r="K1971" s="17"/>
      <c r="L1971" s="17"/>
      <c r="M1971" s="17">
        <f t="shared" si="7073"/>
        <v>104775.39999999999</v>
      </c>
      <c r="N1971" s="17">
        <f t="shared" si="7074"/>
        <v>0</v>
      </c>
      <c r="O1971" s="17">
        <f t="shared" si="7075"/>
        <v>0</v>
      </c>
      <c r="P1971" s="17"/>
      <c r="Q1971" s="17"/>
      <c r="R1971" s="17"/>
      <c r="S1971" s="17">
        <v>9546.2330500000007</v>
      </c>
      <c r="T1971" s="17">
        <v>38326.349999999999</v>
      </c>
      <c r="U1971" s="17"/>
      <c r="V1971" s="17"/>
      <c r="W1971" s="17"/>
      <c r="X1971" s="17"/>
      <c r="Y1971" s="17">
        <f t="shared" si="7021"/>
        <v>114321.63304999999</v>
      </c>
      <c r="Z1971" s="17">
        <f t="shared" si="7022"/>
        <v>38326.349999999999</v>
      </c>
      <c r="AA1971" s="17">
        <f t="shared" si="7023"/>
        <v>0</v>
      </c>
      <c r="AB1971" s="17"/>
      <c r="AC1971" s="17">
        <v>-5553.0900000000001</v>
      </c>
      <c r="AD1971" s="17"/>
      <c r="AE1971" s="17">
        <f t="shared" si="7024"/>
        <v>114321.63304999999</v>
      </c>
      <c r="AF1971" s="17">
        <f t="shared" si="7025"/>
        <v>32773.259999999995</v>
      </c>
      <c r="AG1971" s="17">
        <f t="shared" si="7026"/>
        <v>0</v>
      </c>
      <c r="AH1971" s="17"/>
      <c r="AI1971" s="17"/>
      <c r="AJ1971" s="17">
        <v>-63510.802000000003</v>
      </c>
      <c r="AK1971" s="17"/>
      <c r="AL1971" s="17"/>
      <c r="AM1971" s="17"/>
      <c r="AN1971" s="17"/>
      <c r="AO1971" s="17">
        <v>63510.802000000003</v>
      </c>
      <c r="AP1971" s="17"/>
      <c r="AQ1971" s="17"/>
      <c r="AR1971" s="17"/>
      <c r="AS1971" s="17"/>
      <c r="AT1971" s="17"/>
      <c r="AU1971" s="17"/>
      <c r="AV1971" s="17"/>
      <c r="AW1971" s="17">
        <f t="shared" ref="AW1971:AW2034" si="7125">AE1971+AH1971+AI1971+AJ1971+AK1971+AL1971</f>
        <v>50810.831049999986</v>
      </c>
      <c r="AX1971" s="17">
        <f t="shared" ref="AX1971:AX2034" si="7126">AF1971+AM1971+AN1971+AO1971+AP1971+AQ1971</f>
        <v>96284.062000000005</v>
      </c>
      <c r="AY1971" s="17">
        <f t="shared" ref="AY1971:AY2034" si="7127">AG1971+AR1971+AS1971+AT1971+AU1971+AV1971</f>
        <v>0</v>
      </c>
      <c r="AZ1971" s="17"/>
      <c r="BA1971" s="17">
        <f t="shared" ref="BA1971:BA2034" si="7128">AW1971+AZ1971</f>
        <v>50810.831049999986</v>
      </c>
      <c r="BB1971" s="17">
        <f t="shared" ref="BB1971:BB2034" si="7129">AX1971</f>
        <v>96284.062000000005</v>
      </c>
      <c r="BC1971" s="17">
        <f t="shared" ref="BC1971:BC2034" si="7130">AY1971</f>
        <v>0</v>
      </c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>
        <f t="shared" si="7122"/>
        <v>50810.831049999986</v>
      </c>
      <c r="BP1971" s="17">
        <f t="shared" si="7123"/>
        <v>96284.062000000005</v>
      </c>
      <c r="BQ1971" s="17">
        <f t="shared" si="7124"/>
        <v>0</v>
      </c>
      <c r="BR1971" s="17"/>
      <c r="BS1971" s="35"/>
      <c r="BT1971" s="35">
        <v>30</v>
      </c>
      <c r="BU1971" s="28"/>
      <c r="BV1971" s="28"/>
      <c r="BW1971" s="28"/>
      <c r="BX1971" s="28"/>
      <c r="BY1971" s="28"/>
      <c r="BZ1971" s="28"/>
      <c r="CA1971" s="28"/>
      <c r="CB1971" s="28"/>
    </row>
    <row r="1972" s="28" customFormat="1">
      <c r="A1972" s="33" t="s">
        <v>718</v>
      </c>
      <c r="B1972" s="33" t="s">
        <v>128</v>
      </c>
      <c r="C1972" s="33" t="s">
        <v>274</v>
      </c>
      <c r="D1972" s="33" t="s">
        <v>753</v>
      </c>
      <c r="E1972" s="33"/>
      <c r="F1972" s="34" t="s">
        <v>754</v>
      </c>
      <c r="G1972" s="17"/>
      <c r="H1972" s="17"/>
      <c r="I1972" s="17"/>
      <c r="J1972" s="17"/>
      <c r="K1972" s="17"/>
      <c r="L1972" s="17"/>
      <c r="M1972" s="17"/>
      <c r="N1972" s="17"/>
      <c r="O1972" s="17"/>
      <c r="P1972" s="17">
        <f>P1974</f>
        <v>0</v>
      </c>
      <c r="Q1972" s="17">
        <f>Q1974</f>
        <v>0</v>
      </c>
      <c r="R1972" s="17">
        <f>R1974</f>
        <v>0</v>
      </c>
      <c r="S1972" s="17">
        <f>S1974</f>
        <v>3134.4490000000001</v>
      </c>
      <c r="T1972" s="17">
        <f>T1974</f>
        <v>0</v>
      </c>
      <c r="U1972" s="17">
        <f>U1974</f>
        <v>0</v>
      </c>
      <c r="V1972" s="17">
        <f>V1974</f>
        <v>0</v>
      </c>
      <c r="W1972" s="17">
        <f>W1974</f>
        <v>0</v>
      </c>
      <c r="X1972" s="17">
        <f>X1974</f>
        <v>0</v>
      </c>
      <c r="Y1972" s="17">
        <f t="shared" si="7021"/>
        <v>3134.4490000000001</v>
      </c>
      <c r="Z1972" s="17">
        <f t="shared" si="7022"/>
        <v>0</v>
      </c>
      <c r="AA1972" s="17">
        <f t="shared" si="7023"/>
        <v>0</v>
      </c>
      <c r="AB1972" s="17">
        <f>AB1974+AB1973</f>
        <v>17918.111440000001</v>
      </c>
      <c r="AC1972" s="17">
        <f>AC1974+AC1973</f>
        <v>0</v>
      </c>
      <c r="AD1972" s="17">
        <f>AD1974+AD1973</f>
        <v>0</v>
      </c>
      <c r="AE1972" s="17">
        <f t="shared" si="7024"/>
        <v>21052.560440000001</v>
      </c>
      <c r="AF1972" s="17">
        <f t="shared" si="7025"/>
        <v>0</v>
      </c>
      <c r="AG1972" s="17">
        <f t="shared" si="7026"/>
        <v>0</v>
      </c>
      <c r="AH1972" s="17">
        <f>AH1974+AH1973</f>
        <v>0</v>
      </c>
      <c r="AI1972" s="17">
        <f>AI1974+AI1973</f>
        <v>0</v>
      </c>
      <c r="AJ1972" s="17">
        <f>AJ1974+AJ1973</f>
        <v>0</v>
      </c>
      <c r="AK1972" s="17">
        <f>AK1974+AK1973</f>
        <v>0</v>
      </c>
      <c r="AL1972" s="17">
        <f>AL1974+AL1973</f>
        <v>0</v>
      </c>
      <c r="AM1972" s="17">
        <f>AM1974+AM1973</f>
        <v>0</v>
      </c>
      <c r="AN1972" s="17">
        <f>AN1974+AN1973</f>
        <v>0</v>
      </c>
      <c r="AO1972" s="17">
        <f>AO1974+AO1973</f>
        <v>0</v>
      </c>
      <c r="AP1972" s="17">
        <f>AP1974+AP1973</f>
        <v>0</v>
      </c>
      <c r="AQ1972" s="17">
        <f>AQ1974+AQ1973</f>
        <v>0</v>
      </c>
      <c r="AR1972" s="17">
        <f>AR1974+AR1973</f>
        <v>0</v>
      </c>
      <c r="AS1972" s="17">
        <f>AS1974+AS1973</f>
        <v>0</v>
      </c>
      <c r="AT1972" s="17">
        <f>AT1974+AT1973</f>
        <v>0</v>
      </c>
      <c r="AU1972" s="17">
        <f>AU1974+AU1973</f>
        <v>0</v>
      </c>
      <c r="AV1972" s="17">
        <f>AV1974+AV1973</f>
        <v>0</v>
      </c>
      <c r="AW1972" s="17">
        <f t="shared" si="7125"/>
        <v>21052.560440000001</v>
      </c>
      <c r="AX1972" s="17">
        <f t="shared" si="7126"/>
        <v>0</v>
      </c>
      <c r="AY1972" s="17">
        <f t="shared" si="7127"/>
        <v>0</v>
      </c>
      <c r="AZ1972" s="17">
        <f>AZ1974+AZ1973</f>
        <v>0</v>
      </c>
      <c r="BA1972" s="17">
        <f t="shared" si="7128"/>
        <v>21052.560440000001</v>
      </c>
      <c r="BB1972" s="17">
        <f t="shared" si="7129"/>
        <v>0</v>
      </c>
      <c r="BC1972" s="17">
        <f t="shared" si="7130"/>
        <v>0</v>
      </c>
      <c r="BD1972" s="17">
        <f>BD1974+BD1973</f>
        <v>1438.4880000000001</v>
      </c>
      <c r="BE1972" s="17">
        <f>BE1974+BE1973</f>
        <v>0</v>
      </c>
      <c r="BF1972" s="17">
        <f>BF1974+BF1973</f>
        <v>0</v>
      </c>
      <c r="BG1972" s="17">
        <f>BG1974+BG1973</f>
        <v>0</v>
      </c>
      <c r="BH1972" s="17">
        <f>BH1974+BH1973</f>
        <v>0</v>
      </c>
      <c r="BI1972" s="17">
        <f>BI1974+BI1973</f>
        <v>0</v>
      </c>
      <c r="BJ1972" s="17">
        <f>BJ1974+BJ1973</f>
        <v>0</v>
      </c>
      <c r="BK1972" s="17">
        <f>BK1974+BK1973</f>
        <v>0</v>
      </c>
      <c r="BL1972" s="17">
        <f>BL1974+BL1973</f>
        <v>0</v>
      </c>
      <c r="BM1972" s="17">
        <f>BM1974+BM1973</f>
        <v>0</v>
      </c>
      <c r="BN1972" s="17">
        <f>BN1974+BN1973</f>
        <v>0</v>
      </c>
      <c r="BO1972" s="17">
        <f t="shared" si="7122"/>
        <v>22491.048440000002</v>
      </c>
      <c r="BP1972" s="17">
        <f t="shared" si="7123"/>
        <v>0</v>
      </c>
      <c r="BQ1972" s="17">
        <f t="shared" si="7124"/>
        <v>0</v>
      </c>
      <c r="BR1972" s="17">
        <f>BR1974+BR1973</f>
        <v>0</v>
      </c>
      <c r="BS1972" s="35"/>
      <c r="BT1972" s="35"/>
      <c r="BU1972" s="28"/>
      <c r="BV1972" s="28"/>
      <c r="BW1972" s="28"/>
      <c r="BX1972" s="28"/>
      <c r="BY1972" s="28"/>
      <c r="BZ1972" s="28"/>
      <c r="CA1972" s="28"/>
      <c r="CB1972" s="28"/>
    </row>
    <row r="1973" s="28" customFormat="1">
      <c r="A1973" s="33" t="s">
        <v>718</v>
      </c>
      <c r="B1973" s="33" t="s">
        <v>128</v>
      </c>
      <c r="C1973" s="33" t="s">
        <v>274</v>
      </c>
      <c r="D1973" s="33" t="s">
        <v>753</v>
      </c>
      <c r="E1973" s="33" t="s">
        <v>48</v>
      </c>
      <c r="F1973" s="34" t="s">
        <v>49</v>
      </c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>
        <v>39.5</v>
      </c>
      <c r="AC1973" s="17"/>
      <c r="AD1973" s="17"/>
      <c r="AE1973" s="17">
        <f t="shared" si="7024"/>
        <v>39.5</v>
      </c>
      <c r="AF1973" s="17">
        <f t="shared" si="7025"/>
        <v>0</v>
      </c>
      <c r="AG1973" s="17">
        <f t="shared" si="7026"/>
        <v>0</v>
      </c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>
        <f t="shared" si="7125"/>
        <v>39.5</v>
      </c>
      <c r="AX1973" s="17">
        <f t="shared" si="7126"/>
        <v>0</v>
      </c>
      <c r="AY1973" s="17">
        <f t="shared" si="7127"/>
        <v>0</v>
      </c>
      <c r="AZ1973" s="17"/>
      <c r="BA1973" s="17">
        <f t="shared" si="7128"/>
        <v>39.5</v>
      </c>
      <c r="BB1973" s="17">
        <f t="shared" si="7129"/>
        <v>0</v>
      </c>
      <c r="BC1973" s="17">
        <f t="shared" si="7130"/>
        <v>0</v>
      </c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>
        <f t="shared" si="7122"/>
        <v>39.5</v>
      </c>
      <c r="BP1973" s="17">
        <f t="shared" si="7123"/>
        <v>0</v>
      </c>
      <c r="BQ1973" s="17">
        <f t="shared" si="7124"/>
        <v>0</v>
      </c>
      <c r="BR1973" s="17"/>
      <c r="BS1973" s="35"/>
      <c r="BT1973" s="35"/>
      <c r="BU1973" s="28"/>
      <c r="BV1973" s="28"/>
      <c r="BW1973" s="28"/>
      <c r="BX1973" s="28"/>
      <c r="BY1973" s="28"/>
      <c r="BZ1973" s="28"/>
      <c r="CA1973" s="28"/>
      <c r="CB1973" s="28"/>
    </row>
    <row r="1974" s="28" customFormat="1">
      <c r="A1974" s="33" t="s">
        <v>718</v>
      </c>
      <c r="B1974" s="33" t="s">
        <v>128</v>
      </c>
      <c r="C1974" s="33" t="s">
        <v>274</v>
      </c>
      <c r="D1974" s="33" t="s">
        <v>753</v>
      </c>
      <c r="E1974" s="33" t="s">
        <v>92</v>
      </c>
      <c r="F1974" s="34" t="s">
        <v>93</v>
      </c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>
        <f>2393.15544+345.94456+395.349</f>
        <v>3134.4490000000001</v>
      </c>
      <c r="T1974" s="17"/>
      <c r="U1974" s="17"/>
      <c r="V1974" s="17"/>
      <c r="W1974" s="17"/>
      <c r="X1974" s="17"/>
      <c r="Y1974" s="17">
        <f t="shared" si="7021"/>
        <v>3134.4490000000001</v>
      </c>
      <c r="Z1974" s="17">
        <f t="shared" si="7022"/>
        <v>0</v>
      </c>
      <c r="AA1974" s="17">
        <f t="shared" si="7023"/>
        <v>0</v>
      </c>
      <c r="AB1974" s="17">
        <f>-345.94456+18224.556</f>
        <v>17878.611440000001</v>
      </c>
      <c r="AC1974" s="17"/>
      <c r="AD1974" s="17"/>
      <c r="AE1974" s="17">
        <f t="shared" si="7024"/>
        <v>21013.060440000001</v>
      </c>
      <c r="AF1974" s="17">
        <f t="shared" si="7025"/>
        <v>0</v>
      </c>
      <c r="AG1974" s="17">
        <f t="shared" si="7026"/>
        <v>0</v>
      </c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>
        <f t="shared" si="7125"/>
        <v>21013.060440000001</v>
      </c>
      <c r="AX1974" s="17">
        <f t="shared" si="7126"/>
        <v>0</v>
      </c>
      <c r="AY1974" s="17">
        <f t="shared" si="7127"/>
        <v>0</v>
      </c>
      <c r="AZ1974" s="17"/>
      <c r="BA1974" s="17">
        <f t="shared" si="7128"/>
        <v>21013.060440000001</v>
      </c>
      <c r="BB1974" s="17">
        <f t="shared" si="7129"/>
        <v>0</v>
      </c>
      <c r="BC1974" s="17">
        <f t="shared" si="7130"/>
        <v>0</v>
      </c>
      <c r="BD1974" s="17">
        <v>1438.4880000000001</v>
      </c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>
        <f t="shared" si="7122"/>
        <v>22451.548440000002</v>
      </c>
      <c r="BP1974" s="17">
        <f t="shared" si="7123"/>
        <v>0</v>
      </c>
      <c r="BQ1974" s="17">
        <f t="shared" si="7124"/>
        <v>0</v>
      </c>
      <c r="BR1974" s="17"/>
      <c r="BS1974" s="35"/>
      <c r="BT1974" s="35"/>
      <c r="BU1974" s="28"/>
      <c r="BV1974" s="28"/>
      <c r="BW1974" s="28"/>
      <c r="BX1974" s="28"/>
      <c r="BY1974" s="28"/>
      <c r="BZ1974" s="28"/>
      <c r="CA1974" s="28"/>
      <c r="CB1974" s="28"/>
    </row>
    <row r="1975" s="28" customFormat="1">
      <c r="A1975" s="33" t="s">
        <v>718</v>
      </c>
      <c r="B1975" s="33" t="s">
        <v>128</v>
      </c>
      <c r="C1975" s="33" t="s">
        <v>274</v>
      </c>
      <c r="D1975" s="33" t="s">
        <v>755</v>
      </c>
      <c r="E1975" s="33"/>
      <c r="F1975" s="34" t="s">
        <v>756</v>
      </c>
      <c r="G1975" s="17"/>
      <c r="H1975" s="17"/>
      <c r="I1975" s="17"/>
      <c r="J1975" s="17"/>
      <c r="K1975" s="17"/>
      <c r="L1975" s="17"/>
      <c r="M1975" s="17"/>
      <c r="N1975" s="17"/>
      <c r="O1975" s="17"/>
      <c r="P1975" s="17">
        <f>P1977</f>
        <v>0</v>
      </c>
      <c r="Q1975" s="17">
        <f>Q1977</f>
        <v>0</v>
      </c>
      <c r="R1975" s="17">
        <f>R1977</f>
        <v>0</v>
      </c>
      <c r="S1975" s="17">
        <f>S1977</f>
        <v>14907.064</v>
      </c>
      <c r="T1975" s="17">
        <f>T1977</f>
        <v>0</v>
      </c>
      <c r="U1975" s="17">
        <f>U1977</f>
        <v>0</v>
      </c>
      <c r="V1975" s="17">
        <f>V1977</f>
        <v>0</v>
      </c>
      <c r="W1975" s="17">
        <f>W1977</f>
        <v>0</v>
      </c>
      <c r="X1975" s="17">
        <f>X1977</f>
        <v>0</v>
      </c>
      <c r="Y1975" s="17">
        <f t="shared" si="7021"/>
        <v>14907.064</v>
      </c>
      <c r="Z1975" s="17">
        <f t="shared" si="7022"/>
        <v>0</v>
      </c>
      <c r="AA1975" s="17">
        <f t="shared" si="7023"/>
        <v>0</v>
      </c>
      <c r="AB1975" s="17">
        <f>AB1977+AB1976</f>
        <v>21117.635999999999</v>
      </c>
      <c r="AC1975" s="17">
        <f>AC1977+AC1976</f>
        <v>0</v>
      </c>
      <c r="AD1975" s="17">
        <f>AD1977+AD1976</f>
        <v>0</v>
      </c>
      <c r="AE1975" s="17">
        <f t="shared" si="7024"/>
        <v>36024.699999999997</v>
      </c>
      <c r="AF1975" s="17">
        <f t="shared" si="7025"/>
        <v>0</v>
      </c>
      <c r="AG1975" s="17">
        <f t="shared" si="7026"/>
        <v>0</v>
      </c>
      <c r="AH1975" s="17">
        <f>AH1977+AH1976</f>
        <v>0</v>
      </c>
      <c r="AI1975" s="17">
        <f>AI1977+AI1976</f>
        <v>0</v>
      </c>
      <c r="AJ1975" s="17">
        <f>AJ1977+AJ1976</f>
        <v>0</v>
      </c>
      <c r="AK1975" s="17">
        <f>AK1977+AK1976</f>
        <v>0</v>
      </c>
      <c r="AL1975" s="17">
        <f>AL1977+AL1976</f>
        <v>0</v>
      </c>
      <c r="AM1975" s="17">
        <f>AM1977+AM1976</f>
        <v>0</v>
      </c>
      <c r="AN1975" s="17">
        <f>AN1977+AN1976</f>
        <v>0</v>
      </c>
      <c r="AO1975" s="17">
        <f>AO1977+AO1976</f>
        <v>0</v>
      </c>
      <c r="AP1975" s="17">
        <f>AP1977+AP1976</f>
        <v>0</v>
      </c>
      <c r="AQ1975" s="17">
        <f>AQ1977+AQ1976</f>
        <v>0</v>
      </c>
      <c r="AR1975" s="17">
        <f>AR1977+AR1976</f>
        <v>0</v>
      </c>
      <c r="AS1975" s="17">
        <f>AS1977+AS1976</f>
        <v>0</v>
      </c>
      <c r="AT1975" s="17">
        <f>AT1977+AT1976</f>
        <v>0</v>
      </c>
      <c r="AU1975" s="17">
        <f>AU1977+AU1976</f>
        <v>0</v>
      </c>
      <c r="AV1975" s="17">
        <f>AV1977+AV1976</f>
        <v>0</v>
      </c>
      <c r="AW1975" s="17">
        <f t="shared" si="7125"/>
        <v>36024.699999999997</v>
      </c>
      <c r="AX1975" s="17">
        <f t="shared" si="7126"/>
        <v>0</v>
      </c>
      <c r="AY1975" s="17">
        <f t="shared" si="7127"/>
        <v>0</v>
      </c>
      <c r="AZ1975" s="17">
        <f>AZ1977+AZ1976</f>
        <v>0</v>
      </c>
      <c r="BA1975" s="17">
        <f t="shared" si="7128"/>
        <v>36024.699999999997</v>
      </c>
      <c r="BB1975" s="17">
        <f t="shared" si="7129"/>
        <v>0</v>
      </c>
      <c r="BC1975" s="17">
        <f t="shared" si="7130"/>
        <v>0</v>
      </c>
      <c r="BD1975" s="17">
        <f>BD1977+BD1976</f>
        <v>37689.766000000003</v>
      </c>
      <c r="BE1975" s="17">
        <f>BE1977+BE1976</f>
        <v>0</v>
      </c>
      <c r="BF1975" s="17">
        <f>BF1977+BF1976</f>
        <v>0</v>
      </c>
      <c r="BG1975" s="17">
        <f>BG1977+BG1976</f>
        <v>0</v>
      </c>
      <c r="BH1975" s="17">
        <f>BH1977+BH1976</f>
        <v>0</v>
      </c>
      <c r="BI1975" s="17">
        <f>BI1977+BI1976</f>
        <v>0</v>
      </c>
      <c r="BJ1975" s="17">
        <f>BJ1977+BJ1976</f>
        <v>0</v>
      </c>
      <c r="BK1975" s="17">
        <f>BK1977+BK1976</f>
        <v>0</v>
      </c>
      <c r="BL1975" s="17">
        <f>BL1977+BL1976</f>
        <v>0</v>
      </c>
      <c r="BM1975" s="17">
        <f>BM1977+BM1976</f>
        <v>0</v>
      </c>
      <c r="BN1975" s="17">
        <f>BN1977+BN1976</f>
        <v>0</v>
      </c>
      <c r="BO1975" s="17">
        <f t="shared" si="7122"/>
        <v>73714.466</v>
      </c>
      <c r="BP1975" s="17">
        <f t="shared" si="7123"/>
        <v>0</v>
      </c>
      <c r="BQ1975" s="17">
        <f t="shared" si="7124"/>
        <v>0</v>
      </c>
      <c r="BR1975" s="17">
        <f>BR1977+BR1976</f>
        <v>0</v>
      </c>
      <c r="BS1975" s="35"/>
      <c r="BT1975" s="35"/>
      <c r="BU1975" s="28"/>
      <c r="BV1975" s="28"/>
      <c r="BW1975" s="28"/>
      <c r="BX1975" s="28"/>
      <c r="BY1975" s="28"/>
      <c r="BZ1975" s="28"/>
      <c r="CA1975" s="28"/>
      <c r="CB1975" s="28"/>
    </row>
    <row r="1976" s="28" customFormat="1">
      <c r="A1976" s="33" t="s">
        <v>718</v>
      </c>
      <c r="B1976" s="33" t="s">
        <v>128</v>
      </c>
      <c r="C1976" s="33" t="s">
        <v>274</v>
      </c>
      <c r="D1976" s="33" t="s">
        <v>755</v>
      </c>
      <c r="E1976" s="33" t="s">
        <v>48</v>
      </c>
      <c r="F1976" s="34" t="s">
        <v>49</v>
      </c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>
        <v>90</v>
      </c>
      <c r="AC1976" s="17"/>
      <c r="AD1976" s="17"/>
      <c r="AE1976" s="17">
        <f t="shared" si="7024"/>
        <v>90</v>
      </c>
      <c r="AF1976" s="17">
        <f t="shared" si="7025"/>
        <v>0</v>
      </c>
      <c r="AG1976" s="17">
        <f t="shared" si="7026"/>
        <v>0</v>
      </c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>
        <f t="shared" si="7125"/>
        <v>90</v>
      </c>
      <c r="AX1976" s="17">
        <f t="shared" si="7126"/>
        <v>0</v>
      </c>
      <c r="AY1976" s="17">
        <f t="shared" si="7127"/>
        <v>0</v>
      </c>
      <c r="AZ1976" s="17"/>
      <c r="BA1976" s="17">
        <f t="shared" si="7128"/>
        <v>90</v>
      </c>
      <c r="BB1976" s="17">
        <f t="shared" si="7129"/>
        <v>0</v>
      </c>
      <c r="BC1976" s="17">
        <f t="shared" si="7130"/>
        <v>0</v>
      </c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>
        <f t="shared" si="7122"/>
        <v>90</v>
      </c>
      <c r="BP1976" s="17">
        <f t="shared" si="7123"/>
        <v>0</v>
      </c>
      <c r="BQ1976" s="17">
        <f t="shared" si="7124"/>
        <v>0</v>
      </c>
      <c r="BR1976" s="17"/>
      <c r="BS1976" s="35"/>
      <c r="BT1976" s="35"/>
      <c r="BU1976" s="28"/>
      <c r="BV1976" s="28"/>
      <c r="BW1976" s="28"/>
      <c r="BX1976" s="28"/>
      <c r="BY1976" s="28"/>
      <c r="BZ1976" s="28"/>
      <c r="CA1976" s="28"/>
      <c r="CB1976" s="28"/>
    </row>
    <row r="1977" s="28" customFormat="1">
      <c r="A1977" s="33" t="s">
        <v>718</v>
      </c>
      <c r="B1977" s="33" t="s">
        <v>128</v>
      </c>
      <c r="C1977" s="33" t="s">
        <v>274</v>
      </c>
      <c r="D1977" s="33" t="s">
        <v>755</v>
      </c>
      <c r="E1977" s="33" t="s">
        <v>92</v>
      </c>
      <c r="F1977" s="34" t="s">
        <v>93</v>
      </c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>
        <f>13559.8953+1347.1687</f>
        <v>14907.064</v>
      </c>
      <c r="T1977" s="17"/>
      <c r="U1977" s="17"/>
      <c r="V1977" s="17"/>
      <c r="W1977" s="17"/>
      <c r="X1977" s="17"/>
      <c r="Y1977" s="17">
        <f t="shared" si="7021"/>
        <v>14907.064</v>
      </c>
      <c r="Z1977" s="17">
        <f t="shared" si="7022"/>
        <v>0</v>
      </c>
      <c r="AA1977" s="17">
        <f t="shared" si="7023"/>
        <v>0</v>
      </c>
      <c r="AB1977" s="17">
        <v>21027.635999999999</v>
      </c>
      <c r="AC1977" s="17"/>
      <c r="AD1977" s="17"/>
      <c r="AE1977" s="17">
        <f t="shared" si="7024"/>
        <v>35934.699999999997</v>
      </c>
      <c r="AF1977" s="17">
        <f t="shared" si="7025"/>
        <v>0</v>
      </c>
      <c r="AG1977" s="17">
        <f t="shared" si="7026"/>
        <v>0</v>
      </c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>
        <f t="shared" si="7125"/>
        <v>35934.699999999997</v>
      </c>
      <c r="AX1977" s="17">
        <f t="shared" si="7126"/>
        <v>0</v>
      </c>
      <c r="AY1977" s="17">
        <f t="shared" si="7127"/>
        <v>0</v>
      </c>
      <c r="AZ1977" s="17"/>
      <c r="BA1977" s="17">
        <f t="shared" si="7128"/>
        <v>35934.699999999997</v>
      </c>
      <c r="BB1977" s="17">
        <f t="shared" si="7129"/>
        <v>0</v>
      </c>
      <c r="BC1977" s="17">
        <f t="shared" si="7130"/>
        <v>0</v>
      </c>
      <c r="BD1977" s="17">
        <v>37689.766000000003</v>
      </c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>
        <f t="shared" si="7122"/>
        <v>73624.466</v>
      </c>
      <c r="BP1977" s="17">
        <f t="shared" si="7123"/>
        <v>0</v>
      </c>
      <c r="BQ1977" s="17">
        <f t="shared" si="7124"/>
        <v>0</v>
      </c>
      <c r="BR1977" s="17"/>
      <c r="BS1977" s="35"/>
      <c r="BT1977" s="35"/>
      <c r="BU1977" s="28"/>
      <c r="BV1977" s="28"/>
      <c r="BW1977" s="28"/>
      <c r="BX1977" s="28"/>
      <c r="BY1977" s="28"/>
      <c r="BZ1977" s="28"/>
      <c r="CA1977" s="28"/>
      <c r="CB1977" s="28"/>
    </row>
    <row r="1978" s="28" customFormat="1">
      <c r="A1978" s="33" t="s">
        <v>718</v>
      </c>
      <c r="B1978" s="33" t="s">
        <v>128</v>
      </c>
      <c r="C1978" s="33" t="s">
        <v>274</v>
      </c>
      <c r="D1978" s="33" t="s">
        <v>757</v>
      </c>
      <c r="E1978" s="33"/>
      <c r="F1978" s="34" t="s">
        <v>758</v>
      </c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f>P1979</f>
        <v>0</v>
      </c>
      <c r="Q1978" s="17">
        <f>Q1979</f>
        <v>0</v>
      </c>
      <c r="R1978" s="17">
        <f>R1979</f>
        <v>0</v>
      </c>
      <c r="S1978" s="17">
        <f>S1979</f>
        <v>2699.0188199999998</v>
      </c>
      <c r="T1978" s="17">
        <f>T1979</f>
        <v>0</v>
      </c>
      <c r="U1978" s="17">
        <f>U1979</f>
        <v>0</v>
      </c>
      <c r="V1978" s="17">
        <f>V1979</f>
        <v>0</v>
      </c>
      <c r="W1978" s="17">
        <f>W1979</f>
        <v>0</v>
      </c>
      <c r="X1978" s="17">
        <f>X1979</f>
        <v>0</v>
      </c>
      <c r="Y1978" s="17">
        <f t="shared" si="7021"/>
        <v>2699.0188199999998</v>
      </c>
      <c r="Z1978" s="17">
        <f t="shared" si="7022"/>
        <v>0</v>
      </c>
      <c r="AA1978" s="17">
        <f t="shared" si="7023"/>
        <v>0</v>
      </c>
      <c r="AB1978" s="17">
        <f>AB1979</f>
        <v>0</v>
      </c>
      <c r="AC1978" s="17">
        <f>AC1979</f>
        <v>0</v>
      </c>
      <c r="AD1978" s="17">
        <f>AD1979</f>
        <v>0</v>
      </c>
      <c r="AE1978" s="17">
        <f t="shared" si="7024"/>
        <v>2699.0188199999998</v>
      </c>
      <c r="AF1978" s="17">
        <f t="shared" si="7025"/>
        <v>0</v>
      </c>
      <c r="AG1978" s="17">
        <f t="shared" si="7026"/>
        <v>0</v>
      </c>
      <c r="AH1978" s="17">
        <f>AH1979</f>
        <v>0</v>
      </c>
      <c r="AI1978" s="17">
        <f>AI1979</f>
        <v>0</v>
      </c>
      <c r="AJ1978" s="17">
        <f>AJ1979</f>
        <v>0</v>
      </c>
      <c r="AK1978" s="17">
        <f>AK1979</f>
        <v>0</v>
      </c>
      <c r="AL1978" s="17">
        <f>AL1979</f>
        <v>0</v>
      </c>
      <c r="AM1978" s="17">
        <f>AM1979</f>
        <v>0</v>
      </c>
      <c r="AN1978" s="17">
        <f>AN1979</f>
        <v>0</v>
      </c>
      <c r="AO1978" s="17">
        <f>AO1979</f>
        <v>0</v>
      </c>
      <c r="AP1978" s="17">
        <f>AP1979</f>
        <v>0</v>
      </c>
      <c r="AQ1978" s="17">
        <f>AQ1979</f>
        <v>0</v>
      </c>
      <c r="AR1978" s="17">
        <f>AR1979</f>
        <v>0</v>
      </c>
      <c r="AS1978" s="17">
        <f>AS1979</f>
        <v>0</v>
      </c>
      <c r="AT1978" s="17">
        <f>AT1979</f>
        <v>0</v>
      </c>
      <c r="AU1978" s="17">
        <f>AU1979</f>
        <v>0</v>
      </c>
      <c r="AV1978" s="17">
        <f>AV1979</f>
        <v>0</v>
      </c>
      <c r="AW1978" s="17">
        <f t="shared" si="7125"/>
        <v>2699.0188199999998</v>
      </c>
      <c r="AX1978" s="17">
        <f t="shared" si="7126"/>
        <v>0</v>
      </c>
      <c r="AY1978" s="17">
        <f t="shared" si="7127"/>
        <v>0</v>
      </c>
      <c r="AZ1978" s="17">
        <f>AZ1979</f>
        <v>0</v>
      </c>
      <c r="BA1978" s="17">
        <f t="shared" si="7128"/>
        <v>2699.0188199999998</v>
      </c>
      <c r="BB1978" s="17">
        <f t="shared" si="7129"/>
        <v>0</v>
      </c>
      <c r="BC1978" s="17">
        <f t="shared" si="7130"/>
        <v>0</v>
      </c>
      <c r="BD1978" s="17">
        <f>BD1979</f>
        <v>0</v>
      </c>
      <c r="BE1978" s="17">
        <f>BE1979</f>
        <v>0</v>
      </c>
      <c r="BF1978" s="17">
        <f>BF1979</f>
        <v>0</v>
      </c>
      <c r="BG1978" s="17">
        <f>BG1979</f>
        <v>0</v>
      </c>
      <c r="BH1978" s="17">
        <f>BH1979</f>
        <v>0</v>
      </c>
      <c r="BI1978" s="17">
        <f>BI1979</f>
        <v>0</v>
      </c>
      <c r="BJ1978" s="17">
        <f>BJ1979</f>
        <v>0</v>
      </c>
      <c r="BK1978" s="17">
        <f>BK1979</f>
        <v>0</v>
      </c>
      <c r="BL1978" s="17">
        <f>BL1979</f>
        <v>0</v>
      </c>
      <c r="BM1978" s="17">
        <f>BM1979</f>
        <v>0</v>
      </c>
      <c r="BN1978" s="17">
        <f>BN1979</f>
        <v>0</v>
      </c>
      <c r="BO1978" s="17">
        <f t="shared" si="7122"/>
        <v>2699.0188199999998</v>
      </c>
      <c r="BP1978" s="17">
        <f t="shared" si="7123"/>
        <v>0</v>
      </c>
      <c r="BQ1978" s="17">
        <f t="shared" si="7124"/>
        <v>0</v>
      </c>
      <c r="BR1978" s="17">
        <f>BR1979</f>
        <v>0</v>
      </c>
      <c r="BS1978" s="35"/>
      <c r="BT1978" s="35"/>
      <c r="BU1978" s="28"/>
      <c r="BV1978" s="28"/>
      <c r="BW1978" s="28"/>
      <c r="BX1978" s="28"/>
      <c r="BY1978" s="28"/>
      <c r="BZ1978" s="28"/>
      <c r="CA1978" s="28"/>
      <c r="CB1978" s="28"/>
    </row>
    <row r="1979" s="28" customFormat="1">
      <c r="A1979" s="33" t="s">
        <v>718</v>
      </c>
      <c r="B1979" s="33" t="s">
        <v>128</v>
      </c>
      <c r="C1979" s="33" t="s">
        <v>274</v>
      </c>
      <c r="D1979" s="33" t="s">
        <v>757</v>
      </c>
      <c r="E1979" s="33" t="s">
        <v>92</v>
      </c>
      <c r="F1979" s="34" t="s">
        <v>93</v>
      </c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>
        <v>2699.0188199999998</v>
      </c>
      <c r="T1979" s="17"/>
      <c r="U1979" s="17"/>
      <c r="V1979" s="17"/>
      <c r="W1979" s="17"/>
      <c r="X1979" s="17"/>
      <c r="Y1979" s="17">
        <f t="shared" si="7021"/>
        <v>2699.0188199999998</v>
      </c>
      <c r="Z1979" s="17">
        <f t="shared" si="7022"/>
        <v>0</v>
      </c>
      <c r="AA1979" s="17">
        <f t="shared" si="7023"/>
        <v>0</v>
      </c>
      <c r="AB1979" s="17"/>
      <c r="AC1979" s="17"/>
      <c r="AD1979" s="17"/>
      <c r="AE1979" s="17">
        <f t="shared" si="7024"/>
        <v>2699.0188199999998</v>
      </c>
      <c r="AF1979" s="17">
        <f t="shared" si="7025"/>
        <v>0</v>
      </c>
      <c r="AG1979" s="17">
        <f t="shared" si="7026"/>
        <v>0</v>
      </c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>
        <f t="shared" si="7125"/>
        <v>2699.0188199999998</v>
      </c>
      <c r="AX1979" s="17">
        <f t="shared" si="7126"/>
        <v>0</v>
      </c>
      <c r="AY1979" s="17">
        <f t="shared" si="7127"/>
        <v>0</v>
      </c>
      <c r="AZ1979" s="17"/>
      <c r="BA1979" s="17">
        <f t="shared" si="7128"/>
        <v>2699.0188199999998</v>
      </c>
      <c r="BB1979" s="17">
        <f t="shared" si="7129"/>
        <v>0</v>
      </c>
      <c r="BC1979" s="17">
        <f t="shared" si="7130"/>
        <v>0</v>
      </c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>
        <f t="shared" si="7122"/>
        <v>2699.0188199999998</v>
      </c>
      <c r="BP1979" s="17">
        <f t="shared" si="7123"/>
        <v>0</v>
      </c>
      <c r="BQ1979" s="17">
        <f t="shared" si="7124"/>
        <v>0</v>
      </c>
      <c r="BR1979" s="17"/>
      <c r="BS1979" s="35"/>
      <c r="BT1979" s="35"/>
      <c r="BU1979" s="28"/>
      <c r="BV1979" s="28"/>
      <c r="BW1979" s="28"/>
      <c r="BX1979" s="28"/>
      <c r="BY1979" s="28"/>
      <c r="BZ1979" s="28"/>
      <c r="CA1979" s="28"/>
      <c r="CB1979" s="28"/>
    </row>
    <row r="1980" s="28" customFormat="1" hidden="1">
      <c r="A1980" s="33" t="s">
        <v>718</v>
      </c>
      <c r="B1980" s="33" t="s">
        <v>128</v>
      </c>
      <c r="C1980" s="33" t="s">
        <v>274</v>
      </c>
      <c r="D1980" s="33" t="s">
        <v>759</v>
      </c>
      <c r="E1980" s="33"/>
      <c r="F1980" s="34" t="s">
        <v>760</v>
      </c>
      <c r="G1980" s="17"/>
      <c r="H1980" s="17"/>
      <c r="I1980" s="17"/>
      <c r="J1980" s="17"/>
      <c r="K1980" s="17"/>
      <c r="L1980" s="17"/>
      <c r="M1980" s="17"/>
      <c r="N1980" s="17"/>
      <c r="O1980" s="17"/>
      <c r="P1980" s="17">
        <f>P1982+P1981</f>
        <v>0</v>
      </c>
      <c r="Q1980" s="17">
        <f>Q1982+Q1981</f>
        <v>0</v>
      </c>
      <c r="R1980" s="17">
        <f>R1982+R1981</f>
        <v>0</v>
      </c>
      <c r="S1980" s="17">
        <f>S1982+S1981</f>
        <v>39566.691999999995</v>
      </c>
      <c r="T1980" s="17">
        <f>T1982+T1981</f>
        <v>0</v>
      </c>
      <c r="U1980" s="17">
        <f>U1982+U1981</f>
        <v>0</v>
      </c>
      <c r="V1980" s="17">
        <f>V1982+V1981</f>
        <v>0</v>
      </c>
      <c r="W1980" s="17">
        <f>W1982+W1981</f>
        <v>0</v>
      </c>
      <c r="X1980" s="17">
        <f>X1982+X1981</f>
        <v>0</v>
      </c>
      <c r="Y1980" s="17">
        <f t="shared" si="7021"/>
        <v>39566.691999999995</v>
      </c>
      <c r="Z1980" s="17">
        <f t="shared" si="7022"/>
        <v>0</v>
      </c>
      <c r="AA1980" s="17">
        <f t="shared" si="7023"/>
        <v>0</v>
      </c>
      <c r="AB1980" s="17">
        <f>AB1982+AB1981</f>
        <v>-39566.691999999995</v>
      </c>
      <c r="AC1980" s="17">
        <f>AC1982+AC1981</f>
        <v>0</v>
      </c>
      <c r="AD1980" s="17">
        <f>AD1982+AD1981</f>
        <v>0</v>
      </c>
      <c r="AE1980" s="17">
        <f t="shared" si="7024"/>
        <v>0</v>
      </c>
      <c r="AF1980" s="17">
        <f t="shared" si="7025"/>
        <v>0</v>
      </c>
      <c r="AG1980" s="17">
        <f t="shared" si="7026"/>
        <v>0</v>
      </c>
      <c r="AH1980" s="17">
        <f>AH1982+AH1981</f>
        <v>0</v>
      </c>
      <c r="AI1980" s="17">
        <f>AI1982+AI1981</f>
        <v>0</v>
      </c>
      <c r="AJ1980" s="17">
        <f>AJ1982+AJ1981</f>
        <v>0</v>
      </c>
      <c r="AK1980" s="17">
        <f>AK1982+AK1981</f>
        <v>0</v>
      </c>
      <c r="AL1980" s="17">
        <f>AL1982+AL1981</f>
        <v>0</v>
      </c>
      <c r="AM1980" s="17">
        <f>AM1982+AM1981</f>
        <v>0</v>
      </c>
      <c r="AN1980" s="17">
        <f>AN1982+AN1981</f>
        <v>0</v>
      </c>
      <c r="AO1980" s="17">
        <f>AO1982+AO1981</f>
        <v>0</v>
      </c>
      <c r="AP1980" s="17">
        <f>AP1982+AP1981</f>
        <v>0</v>
      </c>
      <c r="AQ1980" s="17">
        <f>AQ1982+AQ1981</f>
        <v>0</v>
      </c>
      <c r="AR1980" s="17">
        <f>AR1982+AR1981</f>
        <v>0</v>
      </c>
      <c r="AS1980" s="17">
        <f>AS1982+AS1981</f>
        <v>0</v>
      </c>
      <c r="AT1980" s="17">
        <f>AT1982+AT1981</f>
        <v>0</v>
      </c>
      <c r="AU1980" s="17">
        <f>AU1982+AU1981</f>
        <v>0</v>
      </c>
      <c r="AV1980" s="17">
        <f>AV1982+AV1981</f>
        <v>0</v>
      </c>
      <c r="AW1980" s="17">
        <f t="shared" si="7125"/>
        <v>0</v>
      </c>
      <c r="AX1980" s="17">
        <f t="shared" si="7126"/>
        <v>0</v>
      </c>
      <c r="AY1980" s="17">
        <f t="shared" si="7127"/>
        <v>0</v>
      </c>
      <c r="AZ1980" s="17">
        <f>AZ1982+AZ1981</f>
        <v>0</v>
      </c>
      <c r="BA1980" s="17">
        <f t="shared" si="7128"/>
        <v>0</v>
      </c>
      <c r="BB1980" s="17">
        <f t="shared" si="7129"/>
        <v>0</v>
      </c>
      <c r="BC1980" s="17">
        <f t="shared" si="7130"/>
        <v>0</v>
      </c>
      <c r="BD1980" s="17">
        <f>BD1982+BD1981</f>
        <v>0</v>
      </c>
      <c r="BE1980" s="17">
        <f>BE1982+BE1981</f>
        <v>0</v>
      </c>
      <c r="BF1980" s="17">
        <f>BF1982+BF1981</f>
        <v>0</v>
      </c>
      <c r="BG1980" s="17">
        <f>BG1982+BG1981</f>
        <v>0</v>
      </c>
      <c r="BH1980" s="17">
        <f>BH1982+BH1981</f>
        <v>0</v>
      </c>
      <c r="BI1980" s="17">
        <f>BI1982+BI1981</f>
        <v>0</v>
      </c>
      <c r="BJ1980" s="17">
        <f>BJ1982+BJ1981</f>
        <v>0</v>
      </c>
      <c r="BK1980" s="17">
        <f>BK1982+BK1981</f>
        <v>0</v>
      </c>
      <c r="BL1980" s="17">
        <f>BL1982+BL1981</f>
        <v>0</v>
      </c>
      <c r="BM1980" s="17">
        <f>BM1982+BM1981</f>
        <v>0</v>
      </c>
      <c r="BN1980" s="17">
        <f>BN1982+BN1981</f>
        <v>0</v>
      </c>
      <c r="BO1980" s="17">
        <f t="shared" si="7122"/>
        <v>0</v>
      </c>
      <c r="BP1980" s="17">
        <f t="shared" si="7123"/>
        <v>0</v>
      </c>
      <c r="BQ1980" s="17">
        <f t="shared" si="7124"/>
        <v>0</v>
      </c>
      <c r="BR1980" s="17">
        <f>BR1982+BR1981</f>
        <v>0</v>
      </c>
      <c r="BS1980" s="35">
        <v>0</v>
      </c>
      <c r="BT1980" s="35"/>
      <c r="BU1980" s="28"/>
      <c r="BV1980" s="28"/>
      <c r="BW1980" s="28"/>
      <c r="BX1980" s="28"/>
      <c r="BY1980" s="28"/>
      <c r="BZ1980" s="28"/>
      <c r="CA1980" s="28"/>
      <c r="CB1980" s="28"/>
    </row>
    <row r="1981" s="28" customFormat="1" hidden="1">
      <c r="A1981" s="33" t="s">
        <v>718</v>
      </c>
      <c r="B1981" s="33" t="s">
        <v>128</v>
      </c>
      <c r="C1981" s="33" t="s">
        <v>274</v>
      </c>
      <c r="D1981" s="33" t="s">
        <v>759</v>
      </c>
      <c r="E1981" s="33" t="s">
        <v>48</v>
      </c>
      <c r="F1981" s="34" t="s">
        <v>49</v>
      </c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>
        <f>224.5+90</f>
        <v>314.5</v>
      </c>
      <c r="T1981" s="17"/>
      <c r="U1981" s="17"/>
      <c r="V1981" s="17"/>
      <c r="W1981" s="17"/>
      <c r="X1981" s="17"/>
      <c r="Y1981" s="17">
        <f t="shared" si="7021"/>
        <v>314.5</v>
      </c>
      <c r="Z1981" s="17">
        <f t="shared" si="7022"/>
        <v>0</v>
      </c>
      <c r="AA1981" s="17">
        <f t="shared" si="7023"/>
        <v>0</v>
      </c>
      <c r="AB1981" s="17">
        <f>-(224.5+90)</f>
        <v>-314.5</v>
      </c>
      <c r="AC1981" s="17"/>
      <c r="AD1981" s="17"/>
      <c r="AE1981" s="17">
        <f t="shared" si="7024"/>
        <v>0</v>
      </c>
      <c r="AF1981" s="17">
        <f t="shared" si="7025"/>
        <v>0</v>
      </c>
      <c r="AG1981" s="17">
        <f t="shared" si="7026"/>
        <v>0</v>
      </c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>
        <f t="shared" si="7125"/>
        <v>0</v>
      </c>
      <c r="AX1981" s="17">
        <f t="shared" si="7126"/>
        <v>0</v>
      </c>
      <c r="AY1981" s="17">
        <f t="shared" si="7127"/>
        <v>0</v>
      </c>
      <c r="AZ1981" s="17"/>
      <c r="BA1981" s="17">
        <f t="shared" si="7128"/>
        <v>0</v>
      </c>
      <c r="BB1981" s="17">
        <f t="shared" si="7129"/>
        <v>0</v>
      </c>
      <c r="BC1981" s="17">
        <f t="shared" si="7130"/>
        <v>0</v>
      </c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>
        <f t="shared" si="7122"/>
        <v>0</v>
      </c>
      <c r="BP1981" s="17">
        <f t="shared" si="7123"/>
        <v>0</v>
      </c>
      <c r="BQ1981" s="17">
        <f t="shared" si="7124"/>
        <v>0</v>
      </c>
      <c r="BR1981" s="17"/>
      <c r="BS1981" s="35">
        <v>0</v>
      </c>
      <c r="BT1981" s="35"/>
      <c r="BU1981" s="28"/>
      <c r="BV1981" s="28"/>
      <c r="BW1981" s="28"/>
      <c r="BX1981" s="28"/>
      <c r="BY1981" s="28"/>
      <c r="BZ1981" s="28"/>
      <c r="CA1981" s="28"/>
      <c r="CB1981" s="28"/>
    </row>
    <row r="1982" s="28" customFormat="1" hidden="1">
      <c r="A1982" s="33" t="s">
        <v>718</v>
      </c>
      <c r="B1982" s="33" t="s">
        <v>128</v>
      </c>
      <c r="C1982" s="33" t="s">
        <v>274</v>
      </c>
      <c r="D1982" s="33" t="s">
        <v>759</v>
      </c>
      <c r="E1982" s="33" t="s">
        <v>50</v>
      </c>
      <c r="F1982" s="34" t="s">
        <v>51</v>
      </c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>
        <f>19924+19328.192</f>
        <v>39252.191999999995</v>
      </c>
      <c r="T1982" s="17"/>
      <c r="U1982" s="17"/>
      <c r="V1982" s="17"/>
      <c r="W1982" s="17"/>
      <c r="X1982" s="17"/>
      <c r="Y1982" s="17">
        <f t="shared" si="7021"/>
        <v>39252.191999999995</v>
      </c>
      <c r="Z1982" s="17">
        <f t="shared" si="7022"/>
        <v>0</v>
      </c>
      <c r="AA1982" s="17">
        <f t="shared" si="7023"/>
        <v>0</v>
      </c>
      <c r="AB1982" s="17">
        <f>-(19924+19328.192)</f>
        <v>-39252.191999999995</v>
      </c>
      <c r="AC1982" s="17"/>
      <c r="AD1982" s="17"/>
      <c r="AE1982" s="17">
        <f t="shared" si="7024"/>
        <v>0</v>
      </c>
      <c r="AF1982" s="17">
        <f t="shared" si="7025"/>
        <v>0</v>
      </c>
      <c r="AG1982" s="17">
        <f t="shared" si="7026"/>
        <v>0</v>
      </c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>
        <f t="shared" si="7125"/>
        <v>0</v>
      </c>
      <c r="AX1982" s="17">
        <f t="shared" si="7126"/>
        <v>0</v>
      </c>
      <c r="AY1982" s="17">
        <f t="shared" si="7127"/>
        <v>0</v>
      </c>
      <c r="AZ1982" s="17"/>
      <c r="BA1982" s="17">
        <f t="shared" si="7128"/>
        <v>0</v>
      </c>
      <c r="BB1982" s="17">
        <f t="shared" si="7129"/>
        <v>0</v>
      </c>
      <c r="BC1982" s="17">
        <f t="shared" si="7130"/>
        <v>0</v>
      </c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>
        <f t="shared" si="7122"/>
        <v>0</v>
      </c>
      <c r="BP1982" s="17">
        <f t="shared" si="7123"/>
        <v>0</v>
      </c>
      <c r="BQ1982" s="17">
        <f t="shared" si="7124"/>
        <v>0</v>
      </c>
      <c r="BR1982" s="17"/>
      <c r="BS1982" s="35">
        <v>0</v>
      </c>
      <c r="BT1982" s="35"/>
      <c r="BU1982" s="28"/>
      <c r="BV1982" s="28"/>
      <c r="BW1982" s="28"/>
      <c r="BX1982" s="28"/>
      <c r="BY1982" s="28"/>
      <c r="BZ1982" s="28"/>
      <c r="CA1982" s="28"/>
      <c r="CB1982" s="28"/>
    </row>
    <row r="1983" s="28" customFormat="1">
      <c r="A1983" s="33" t="s">
        <v>718</v>
      </c>
      <c r="B1983" s="33" t="s">
        <v>128</v>
      </c>
      <c r="C1983" s="33" t="s">
        <v>274</v>
      </c>
      <c r="D1983" s="33" t="s">
        <v>761</v>
      </c>
      <c r="E1983" s="33"/>
      <c r="F1983" s="34" t="s">
        <v>762</v>
      </c>
      <c r="G1983" s="17"/>
      <c r="H1983" s="17"/>
      <c r="I1983" s="17"/>
      <c r="J1983" s="17"/>
      <c r="K1983" s="17"/>
      <c r="L1983" s="17"/>
      <c r="M1983" s="17"/>
      <c r="N1983" s="17"/>
      <c r="O1983" s="17"/>
      <c r="P1983" s="17">
        <f>P1985</f>
        <v>0</v>
      </c>
      <c r="Q1983" s="17">
        <f>Q1985</f>
        <v>0</v>
      </c>
      <c r="R1983" s="17">
        <f>R1985</f>
        <v>0</v>
      </c>
      <c r="S1983" s="17">
        <f>S1985</f>
        <v>0</v>
      </c>
      <c r="T1983" s="17">
        <f>T1985</f>
        <v>0</v>
      </c>
      <c r="U1983" s="17">
        <f>U1985</f>
        <v>4995.5690000000004</v>
      </c>
      <c r="V1983" s="17">
        <f>V1985</f>
        <v>0</v>
      </c>
      <c r="W1983" s="17">
        <f>W1985</f>
        <v>0</v>
      </c>
      <c r="X1983" s="17">
        <f>X1985</f>
        <v>0</v>
      </c>
      <c r="Y1983" s="17">
        <f t="shared" si="7021"/>
        <v>0</v>
      </c>
      <c r="Z1983" s="17">
        <f t="shared" si="7022"/>
        <v>4995.5690000000004</v>
      </c>
      <c r="AA1983" s="17">
        <f t="shared" si="7023"/>
        <v>0</v>
      </c>
      <c r="AB1983" s="17">
        <f>AB1985+AB1984</f>
        <v>100</v>
      </c>
      <c r="AC1983" s="17">
        <f>AC1985+AC1984</f>
        <v>0</v>
      </c>
      <c r="AD1983" s="17">
        <f>AD1985+AD1984</f>
        <v>0</v>
      </c>
      <c r="AE1983" s="17">
        <f t="shared" si="7024"/>
        <v>100</v>
      </c>
      <c r="AF1983" s="17">
        <f t="shared" si="7025"/>
        <v>4995.5690000000004</v>
      </c>
      <c r="AG1983" s="17">
        <f t="shared" si="7026"/>
        <v>0</v>
      </c>
      <c r="AH1983" s="17">
        <f>AH1985+AH1984</f>
        <v>0</v>
      </c>
      <c r="AI1983" s="17">
        <f>AI1985+AI1984</f>
        <v>0</v>
      </c>
      <c r="AJ1983" s="17">
        <f>AJ1985+AJ1984</f>
        <v>0</v>
      </c>
      <c r="AK1983" s="17">
        <f>AK1985+AK1984</f>
        <v>0</v>
      </c>
      <c r="AL1983" s="17">
        <f>AL1985+AL1984</f>
        <v>0</v>
      </c>
      <c r="AM1983" s="17">
        <f>AM1985+AM1984</f>
        <v>0</v>
      </c>
      <c r="AN1983" s="17">
        <f>AN1985+AN1984</f>
        <v>0</v>
      </c>
      <c r="AO1983" s="17">
        <f>AO1985+AO1984</f>
        <v>0</v>
      </c>
      <c r="AP1983" s="17">
        <f>AP1985+AP1984</f>
        <v>0</v>
      </c>
      <c r="AQ1983" s="17">
        <f>AQ1985+AQ1984</f>
        <v>0</v>
      </c>
      <c r="AR1983" s="17">
        <f>AR1985+AR1984</f>
        <v>0</v>
      </c>
      <c r="AS1983" s="17">
        <f>AS1985+AS1984</f>
        <v>0</v>
      </c>
      <c r="AT1983" s="17">
        <f>AT1985+AT1984</f>
        <v>0</v>
      </c>
      <c r="AU1983" s="17">
        <f>AU1985+AU1984</f>
        <v>0</v>
      </c>
      <c r="AV1983" s="17">
        <f>AV1985+AV1984</f>
        <v>0</v>
      </c>
      <c r="AW1983" s="17">
        <f t="shared" si="7125"/>
        <v>100</v>
      </c>
      <c r="AX1983" s="17">
        <f t="shared" si="7126"/>
        <v>4995.5690000000004</v>
      </c>
      <c r="AY1983" s="17">
        <f t="shared" si="7127"/>
        <v>0</v>
      </c>
      <c r="AZ1983" s="17">
        <f>AZ1985+AZ1984</f>
        <v>0</v>
      </c>
      <c r="BA1983" s="17">
        <f t="shared" si="7128"/>
        <v>100</v>
      </c>
      <c r="BB1983" s="17">
        <f t="shared" si="7129"/>
        <v>4995.5690000000004</v>
      </c>
      <c r="BC1983" s="17">
        <f t="shared" si="7130"/>
        <v>0</v>
      </c>
      <c r="BD1983" s="17">
        <f>BD1985+BD1984</f>
        <v>0</v>
      </c>
      <c r="BE1983" s="17">
        <f>BE1985+BE1984</f>
        <v>0</v>
      </c>
      <c r="BF1983" s="17">
        <f>BF1985+BF1984</f>
        <v>0</v>
      </c>
      <c r="BG1983" s="17">
        <f>BG1985+BG1984</f>
        <v>0</v>
      </c>
      <c r="BH1983" s="17">
        <f>BH1985+BH1984</f>
        <v>0</v>
      </c>
      <c r="BI1983" s="17">
        <f>BI1985+BI1984</f>
        <v>0</v>
      </c>
      <c r="BJ1983" s="17">
        <f>BJ1985+BJ1984</f>
        <v>0</v>
      </c>
      <c r="BK1983" s="17">
        <f>BK1985+BK1984</f>
        <v>0</v>
      </c>
      <c r="BL1983" s="17">
        <f>BL1985+BL1984</f>
        <v>0</v>
      </c>
      <c r="BM1983" s="17">
        <f>BM1985+BM1984</f>
        <v>0</v>
      </c>
      <c r="BN1983" s="17">
        <f>BN1985+BN1984</f>
        <v>0</v>
      </c>
      <c r="BO1983" s="17">
        <f t="shared" si="7122"/>
        <v>100</v>
      </c>
      <c r="BP1983" s="17">
        <f t="shared" si="7123"/>
        <v>4995.5690000000004</v>
      </c>
      <c r="BQ1983" s="17">
        <f t="shared" si="7124"/>
        <v>0</v>
      </c>
      <c r="BR1983" s="17">
        <f>BR1985+BR1984</f>
        <v>0</v>
      </c>
      <c r="BS1983" s="35"/>
      <c r="BT1983" s="35"/>
      <c r="BU1983" s="28"/>
      <c r="BV1983" s="28"/>
      <c r="BW1983" s="28"/>
      <c r="BX1983" s="28"/>
      <c r="BY1983" s="28"/>
      <c r="BZ1983" s="28"/>
      <c r="CA1983" s="28"/>
      <c r="CB1983" s="28"/>
    </row>
    <row r="1984" s="28" customFormat="1">
      <c r="A1984" s="33" t="s">
        <v>718</v>
      </c>
      <c r="B1984" s="33" t="s">
        <v>128</v>
      </c>
      <c r="C1984" s="33" t="s">
        <v>274</v>
      </c>
      <c r="D1984" s="33" t="s">
        <v>761</v>
      </c>
      <c r="E1984" s="33" t="s">
        <v>48</v>
      </c>
      <c r="F1984" s="34" t="s">
        <v>49</v>
      </c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>
        <v>100</v>
      </c>
      <c r="AC1984" s="17"/>
      <c r="AD1984" s="17"/>
      <c r="AE1984" s="17">
        <f t="shared" si="7024"/>
        <v>100</v>
      </c>
      <c r="AF1984" s="17">
        <f t="shared" si="7025"/>
        <v>0</v>
      </c>
      <c r="AG1984" s="17">
        <f t="shared" si="7026"/>
        <v>0</v>
      </c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>
        <f t="shared" si="7125"/>
        <v>100</v>
      </c>
      <c r="AX1984" s="17">
        <f t="shared" si="7126"/>
        <v>0</v>
      </c>
      <c r="AY1984" s="17">
        <f t="shared" si="7127"/>
        <v>0</v>
      </c>
      <c r="AZ1984" s="17"/>
      <c r="BA1984" s="17">
        <f t="shared" si="7128"/>
        <v>100</v>
      </c>
      <c r="BB1984" s="17">
        <f t="shared" si="7129"/>
        <v>0</v>
      </c>
      <c r="BC1984" s="17">
        <f t="shared" si="7130"/>
        <v>0</v>
      </c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>
        <f t="shared" si="7122"/>
        <v>100</v>
      </c>
      <c r="BP1984" s="17">
        <f t="shared" si="7123"/>
        <v>0</v>
      </c>
      <c r="BQ1984" s="17">
        <f t="shared" si="7124"/>
        <v>0</v>
      </c>
      <c r="BR1984" s="17"/>
      <c r="BS1984" s="35"/>
      <c r="BT1984" s="35"/>
      <c r="BU1984" s="28"/>
      <c r="BV1984" s="28"/>
      <c r="BW1984" s="28"/>
      <c r="BX1984" s="28"/>
      <c r="BY1984" s="28"/>
      <c r="BZ1984" s="28"/>
      <c r="CA1984" s="28"/>
      <c r="CB1984" s="28"/>
    </row>
    <row r="1985" s="28" customFormat="1">
      <c r="A1985" s="33" t="s">
        <v>718</v>
      </c>
      <c r="B1985" s="33" t="s">
        <v>128</v>
      </c>
      <c r="C1985" s="33" t="s">
        <v>274</v>
      </c>
      <c r="D1985" s="33" t="s">
        <v>761</v>
      </c>
      <c r="E1985" s="33" t="s">
        <v>92</v>
      </c>
      <c r="F1985" s="34" t="s">
        <v>93</v>
      </c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>
        <v>4995.5690000000004</v>
      </c>
      <c r="V1985" s="17"/>
      <c r="W1985" s="17"/>
      <c r="X1985" s="17"/>
      <c r="Y1985" s="17">
        <f t="shared" si="7021"/>
        <v>0</v>
      </c>
      <c r="Z1985" s="17">
        <f t="shared" si="7022"/>
        <v>4995.5690000000004</v>
      </c>
      <c r="AA1985" s="17">
        <f t="shared" si="7023"/>
        <v>0</v>
      </c>
      <c r="AB1985" s="17"/>
      <c r="AC1985" s="17"/>
      <c r="AD1985" s="17"/>
      <c r="AE1985" s="17">
        <f t="shared" si="7024"/>
        <v>0</v>
      </c>
      <c r="AF1985" s="17">
        <f t="shared" si="7025"/>
        <v>4995.5690000000004</v>
      </c>
      <c r="AG1985" s="17">
        <f t="shared" si="7026"/>
        <v>0</v>
      </c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>
        <f t="shared" si="7125"/>
        <v>0</v>
      </c>
      <c r="AX1985" s="17">
        <f t="shared" si="7126"/>
        <v>4995.5690000000004</v>
      </c>
      <c r="AY1985" s="17">
        <f t="shared" si="7127"/>
        <v>0</v>
      </c>
      <c r="AZ1985" s="17"/>
      <c r="BA1985" s="17">
        <f t="shared" si="7128"/>
        <v>0</v>
      </c>
      <c r="BB1985" s="17">
        <f t="shared" si="7129"/>
        <v>4995.5690000000004</v>
      </c>
      <c r="BC1985" s="17">
        <f t="shared" si="7130"/>
        <v>0</v>
      </c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>
        <f t="shared" si="7122"/>
        <v>0</v>
      </c>
      <c r="BP1985" s="17">
        <f t="shared" si="7123"/>
        <v>4995.5690000000004</v>
      </c>
      <c r="BQ1985" s="17">
        <f t="shared" si="7124"/>
        <v>0</v>
      </c>
      <c r="BR1985" s="17"/>
      <c r="BS1985" s="35"/>
      <c r="BT1985" s="35"/>
      <c r="BU1985" s="28"/>
      <c r="BV1985" s="28"/>
      <c r="BW1985" s="28"/>
      <c r="BX1985" s="28"/>
      <c r="BY1985" s="28"/>
      <c r="BZ1985" s="28"/>
      <c r="CA1985" s="28"/>
      <c r="CB1985" s="28"/>
    </row>
    <row r="1986" s="28" customFormat="1">
      <c r="A1986" s="33" t="s">
        <v>718</v>
      </c>
      <c r="B1986" s="33" t="s">
        <v>128</v>
      </c>
      <c r="C1986" s="33" t="s">
        <v>274</v>
      </c>
      <c r="D1986" s="33" t="s">
        <v>763</v>
      </c>
      <c r="E1986" s="33"/>
      <c r="F1986" s="34" t="s">
        <v>764</v>
      </c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>
        <f>AB1987</f>
        <v>85</v>
      </c>
      <c r="AC1986" s="17">
        <f>AC1987</f>
        <v>0</v>
      </c>
      <c r="AD1986" s="17">
        <f>AD1987</f>
        <v>0</v>
      </c>
      <c r="AE1986" s="17">
        <f t="shared" si="7024"/>
        <v>85</v>
      </c>
      <c r="AF1986" s="17">
        <f t="shared" si="7025"/>
        <v>0</v>
      </c>
      <c r="AG1986" s="17">
        <f t="shared" si="7026"/>
        <v>0</v>
      </c>
      <c r="AH1986" s="17">
        <f>AH1987</f>
        <v>0</v>
      </c>
      <c r="AI1986" s="17">
        <f>AI1987</f>
        <v>0</v>
      </c>
      <c r="AJ1986" s="17">
        <f>AJ1987</f>
        <v>0</v>
      </c>
      <c r="AK1986" s="17">
        <f>AK1987</f>
        <v>0</v>
      </c>
      <c r="AL1986" s="17">
        <f>AL1987</f>
        <v>0</v>
      </c>
      <c r="AM1986" s="17">
        <f>AM1987</f>
        <v>0</v>
      </c>
      <c r="AN1986" s="17">
        <f>AN1987</f>
        <v>0</v>
      </c>
      <c r="AO1986" s="17">
        <f>AO1987</f>
        <v>0</v>
      </c>
      <c r="AP1986" s="17">
        <f>AP1987</f>
        <v>0</v>
      </c>
      <c r="AQ1986" s="17">
        <f>AQ1987</f>
        <v>0</v>
      </c>
      <c r="AR1986" s="17">
        <f>AR1987</f>
        <v>0</v>
      </c>
      <c r="AS1986" s="17">
        <f>AS1987</f>
        <v>0</v>
      </c>
      <c r="AT1986" s="17">
        <f>AT1987</f>
        <v>0</v>
      </c>
      <c r="AU1986" s="17">
        <f>AU1987</f>
        <v>0</v>
      </c>
      <c r="AV1986" s="17">
        <f>AV1987</f>
        <v>0</v>
      </c>
      <c r="AW1986" s="17">
        <f t="shared" si="7125"/>
        <v>85</v>
      </c>
      <c r="AX1986" s="17">
        <f t="shared" si="7126"/>
        <v>0</v>
      </c>
      <c r="AY1986" s="17">
        <f t="shared" si="7127"/>
        <v>0</v>
      </c>
      <c r="AZ1986" s="17">
        <f>AZ1987</f>
        <v>0</v>
      </c>
      <c r="BA1986" s="17">
        <f t="shared" si="7128"/>
        <v>85</v>
      </c>
      <c r="BB1986" s="17">
        <f t="shared" si="7129"/>
        <v>0</v>
      </c>
      <c r="BC1986" s="17">
        <f t="shared" si="7130"/>
        <v>0</v>
      </c>
      <c r="BD1986" s="17">
        <f>BD1987</f>
        <v>0</v>
      </c>
      <c r="BE1986" s="17">
        <f>BE1987</f>
        <v>0</v>
      </c>
      <c r="BF1986" s="17">
        <f>BF1987</f>
        <v>0</v>
      </c>
      <c r="BG1986" s="17">
        <f>BG1987</f>
        <v>0</v>
      </c>
      <c r="BH1986" s="17">
        <f>BH1987</f>
        <v>0</v>
      </c>
      <c r="BI1986" s="17">
        <f>BI1987</f>
        <v>0</v>
      </c>
      <c r="BJ1986" s="17">
        <f>BJ1987</f>
        <v>0</v>
      </c>
      <c r="BK1986" s="17">
        <f>BK1987</f>
        <v>0</v>
      </c>
      <c r="BL1986" s="17">
        <f>BL1987</f>
        <v>0</v>
      </c>
      <c r="BM1986" s="17">
        <f>BM1987</f>
        <v>0</v>
      </c>
      <c r="BN1986" s="17">
        <f>BN1987</f>
        <v>0</v>
      </c>
      <c r="BO1986" s="17">
        <f t="shared" si="7122"/>
        <v>85</v>
      </c>
      <c r="BP1986" s="17">
        <f t="shared" si="7123"/>
        <v>0</v>
      </c>
      <c r="BQ1986" s="17">
        <f t="shared" si="7124"/>
        <v>0</v>
      </c>
      <c r="BR1986" s="17">
        <f>BR1987</f>
        <v>0</v>
      </c>
      <c r="BS1986" s="35"/>
      <c r="BT1986" s="35"/>
      <c r="BU1986" s="28"/>
      <c r="BV1986" s="28"/>
      <c r="BW1986" s="28"/>
      <c r="BX1986" s="28"/>
      <c r="BY1986" s="28"/>
      <c r="BZ1986" s="28"/>
      <c r="CA1986" s="28"/>
      <c r="CB1986" s="28"/>
    </row>
    <row r="1987" s="28" customFormat="1">
      <c r="A1987" s="33" t="s">
        <v>718</v>
      </c>
      <c r="B1987" s="33" t="s">
        <v>128</v>
      </c>
      <c r="C1987" s="33" t="s">
        <v>274</v>
      </c>
      <c r="D1987" s="33" t="s">
        <v>763</v>
      </c>
      <c r="E1987" s="33" t="s">
        <v>48</v>
      </c>
      <c r="F1987" s="34" t="s">
        <v>49</v>
      </c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>
        <v>85</v>
      </c>
      <c r="AC1987" s="17"/>
      <c r="AD1987" s="17"/>
      <c r="AE1987" s="17">
        <f t="shared" si="7024"/>
        <v>85</v>
      </c>
      <c r="AF1987" s="17">
        <f t="shared" si="7025"/>
        <v>0</v>
      </c>
      <c r="AG1987" s="17">
        <f t="shared" si="7026"/>
        <v>0</v>
      </c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>
        <f t="shared" si="7125"/>
        <v>85</v>
      </c>
      <c r="AX1987" s="17">
        <f t="shared" si="7126"/>
        <v>0</v>
      </c>
      <c r="AY1987" s="17">
        <f t="shared" si="7127"/>
        <v>0</v>
      </c>
      <c r="AZ1987" s="17"/>
      <c r="BA1987" s="17">
        <f t="shared" si="7128"/>
        <v>85</v>
      </c>
      <c r="BB1987" s="17">
        <f t="shared" si="7129"/>
        <v>0</v>
      </c>
      <c r="BC1987" s="17">
        <f t="shared" si="7130"/>
        <v>0</v>
      </c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>
        <f t="shared" si="7122"/>
        <v>85</v>
      </c>
      <c r="BP1987" s="17">
        <f t="shared" si="7123"/>
        <v>0</v>
      </c>
      <c r="BQ1987" s="17">
        <f t="shared" si="7124"/>
        <v>0</v>
      </c>
      <c r="BR1987" s="17"/>
      <c r="BS1987" s="35"/>
      <c r="BT1987" s="35"/>
      <c r="BU1987" s="28"/>
      <c r="BV1987" s="28"/>
      <c r="BW1987" s="28"/>
      <c r="BX1987" s="28"/>
      <c r="BY1987" s="28"/>
      <c r="BZ1987" s="28"/>
      <c r="CA1987" s="28"/>
      <c r="CB1987" s="28"/>
    </row>
    <row r="1988" s="28" customFormat="1">
      <c r="A1988" s="33" t="s">
        <v>718</v>
      </c>
      <c r="B1988" s="33" t="s">
        <v>128</v>
      </c>
      <c r="C1988" s="33" t="s">
        <v>274</v>
      </c>
      <c r="D1988" s="33" t="s">
        <v>765</v>
      </c>
      <c r="E1988" s="38"/>
      <c r="F1988" s="34" t="s">
        <v>766</v>
      </c>
      <c r="G1988" s="17">
        <f t="shared" ref="G1988:G1989" si="7131">G1989</f>
        <v>179281.70000000001</v>
      </c>
      <c r="H1988" s="17">
        <f t="shared" ref="H1988:H1989" si="7132">H1989</f>
        <v>179612.29999999999</v>
      </c>
      <c r="I1988" s="17">
        <f t="shared" ref="I1988:I1989" si="7133">I1989</f>
        <v>185486.10000000001</v>
      </c>
      <c r="J1988" s="17">
        <f t="shared" ref="J1988:J1989" si="7134">J1989</f>
        <v>0</v>
      </c>
      <c r="K1988" s="17">
        <f t="shared" ref="K1988:K1989" si="7135">K1989</f>
        <v>0</v>
      </c>
      <c r="L1988" s="17">
        <f t="shared" ref="L1988:L1989" si="7136">L1989</f>
        <v>0</v>
      </c>
      <c r="M1988" s="17">
        <f t="shared" si="7073"/>
        <v>179281.70000000001</v>
      </c>
      <c r="N1988" s="17">
        <f t="shared" si="7074"/>
        <v>179612.29999999999</v>
      </c>
      <c r="O1988" s="17">
        <f t="shared" si="7075"/>
        <v>185486.10000000001</v>
      </c>
      <c r="P1988" s="17">
        <f t="shared" ref="P1988:P1989" si="7137">P1989</f>
        <v>0</v>
      </c>
      <c r="Q1988" s="17">
        <f t="shared" ref="Q1988:Q1989" si="7138">Q1989</f>
        <v>0</v>
      </c>
      <c r="R1988" s="17">
        <f t="shared" ref="R1988:R1989" si="7139">R1989</f>
        <v>0</v>
      </c>
      <c r="S1988" s="17">
        <f t="shared" ref="S1988:S1989" si="7140">S1989</f>
        <v>6.30924</v>
      </c>
      <c r="T1988" s="17">
        <f t="shared" ref="T1988:T1989" si="7141">T1989</f>
        <v>0</v>
      </c>
      <c r="U1988" s="17">
        <f t="shared" ref="U1988:U1989" si="7142">U1989</f>
        <v>0</v>
      </c>
      <c r="V1988" s="17">
        <f t="shared" ref="V1988:V1989" si="7143">V1989</f>
        <v>0</v>
      </c>
      <c r="W1988" s="17">
        <f t="shared" ref="W1988:W1989" si="7144">W1989</f>
        <v>0</v>
      </c>
      <c r="X1988" s="17">
        <f t="shared" ref="X1988:X1989" si="7145">X1989</f>
        <v>0</v>
      </c>
      <c r="Y1988" s="17">
        <f t="shared" si="7021"/>
        <v>179288.00924000001</v>
      </c>
      <c r="Z1988" s="17">
        <f t="shared" si="7022"/>
        <v>179612.29999999999</v>
      </c>
      <c r="AA1988" s="17">
        <f t="shared" si="7023"/>
        <v>185486.10000000001</v>
      </c>
      <c r="AB1988" s="17">
        <f t="shared" ref="AB1988:AB1989" si="7146">AB1989</f>
        <v>0</v>
      </c>
      <c r="AC1988" s="17">
        <f t="shared" ref="AC1988:AC1989" si="7147">AC1989</f>
        <v>0</v>
      </c>
      <c r="AD1988" s="17">
        <f t="shared" ref="AD1988:AD1989" si="7148">AD1989</f>
        <v>0</v>
      </c>
      <c r="AE1988" s="17">
        <f t="shared" si="7024"/>
        <v>179288.00924000001</v>
      </c>
      <c r="AF1988" s="17">
        <f t="shared" si="7025"/>
        <v>179612.29999999999</v>
      </c>
      <c r="AG1988" s="17">
        <f t="shared" si="7026"/>
        <v>185486.10000000001</v>
      </c>
      <c r="AH1988" s="17">
        <f t="shared" ref="AH1988:AH1989" si="7149">AH1989</f>
        <v>0</v>
      </c>
      <c r="AI1988" s="17">
        <f t="shared" ref="AI1988:AI1989" si="7150">AI1989</f>
        <v>0</v>
      </c>
      <c r="AJ1988" s="17">
        <f t="shared" ref="AJ1988:AJ1989" si="7151">AJ1989</f>
        <v>0</v>
      </c>
      <c r="AK1988" s="17">
        <f t="shared" ref="AK1988:AK1989" si="7152">AK1989</f>
        <v>0</v>
      </c>
      <c r="AL1988" s="17">
        <f t="shared" ref="AL1988:AL1989" si="7153">AL1989</f>
        <v>0</v>
      </c>
      <c r="AM1988" s="17">
        <f t="shared" ref="AM1988:AM1989" si="7154">AM1989</f>
        <v>0</v>
      </c>
      <c r="AN1988" s="17">
        <f t="shared" ref="AN1988:AN1989" si="7155">AN1989</f>
        <v>0</v>
      </c>
      <c r="AO1988" s="17">
        <f t="shared" ref="AO1988:AO1989" si="7156">AO1989</f>
        <v>0</v>
      </c>
      <c r="AP1988" s="17">
        <f t="shared" ref="AP1988:AP1989" si="7157">AP1989</f>
        <v>0</v>
      </c>
      <c r="AQ1988" s="17">
        <f t="shared" ref="AQ1988:AQ1989" si="7158">AQ1989</f>
        <v>0</v>
      </c>
      <c r="AR1988" s="17">
        <f t="shared" ref="AR1988:AR1989" si="7159">AR1989</f>
        <v>0</v>
      </c>
      <c r="AS1988" s="17">
        <f t="shared" ref="AS1988:AS1989" si="7160">AS1989</f>
        <v>0</v>
      </c>
      <c r="AT1988" s="17">
        <f t="shared" ref="AT1988:AT1989" si="7161">AT1989</f>
        <v>0</v>
      </c>
      <c r="AU1988" s="17">
        <f t="shared" ref="AU1988:AU1989" si="7162">AU1989</f>
        <v>0</v>
      </c>
      <c r="AV1988" s="17">
        <f t="shared" ref="AV1988:AV1989" si="7163">AV1989</f>
        <v>0</v>
      </c>
      <c r="AW1988" s="17">
        <f t="shared" si="7125"/>
        <v>179288.00924000001</v>
      </c>
      <c r="AX1988" s="17">
        <f t="shared" si="7126"/>
        <v>179612.29999999999</v>
      </c>
      <c r="AY1988" s="17">
        <f t="shared" si="7127"/>
        <v>185486.10000000001</v>
      </c>
      <c r="AZ1988" s="17">
        <f t="shared" ref="AZ1988:AZ1989" si="7164">AZ1989</f>
        <v>0</v>
      </c>
      <c r="BA1988" s="17">
        <f t="shared" si="7128"/>
        <v>179288.00924000001</v>
      </c>
      <c r="BB1988" s="17">
        <f t="shared" si="7129"/>
        <v>179612.29999999999</v>
      </c>
      <c r="BC1988" s="17">
        <f t="shared" si="7130"/>
        <v>185486.10000000001</v>
      </c>
      <c r="BD1988" s="17">
        <f t="shared" ref="BD1988:BD1989" si="7165">BD1989</f>
        <v>0</v>
      </c>
      <c r="BE1988" s="17">
        <f t="shared" ref="BE1988:BE1989" si="7166">BE1989</f>
        <v>0</v>
      </c>
      <c r="BF1988" s="17">
        <f t="shared" ref="BF1988:BF1989" si="7167">BF1989</f>
        <v>815.20500000000004</v>
      </c>
      <c r="BG1988" s="17">
        <f t="shared" ref="BG1988:BG1989" si="7168">BG1989</f>
        <v>0</v>
      </c>
      <c r="BH1988" s="17">
        <f t="shared" ref="BH1988:BH1989" si="7169">BH1989</f>
        <v>0</v>
      </c>
      <c r="BI1988" s="17">
        <f t="shared" ref="BI1988:BI1989" si="7170">BI1989</f>
        <v>0</v>
      </c>
      <c r="BJ1988" s="17">
        <f t="shared" ref="BJ1988:BJ1989" si="7171">BJ1989</f>
        <v>0</v>
      </c>
      <c r="BK1988" s="17">
        <f t="shared" ref="BK1988:BK1989" si="7172">BK1989</f>
        <v>0</v>
      </c>
      <c r="BL1988" s="17">
        <f t="shared" ref="BL1988:BL1989" si="7173">BL1989</f>
        <v>0</v>
      </c>
      <c r="BM1988" s="17">
        <f t="shared" ref="BM1988:BM1989" si="7174">BM1989</f>
        <v>0</v>
      </c>
      <c r="BN1988" s="17">
        <f t="shared" ref="BN1988:BN1989" si="7175">BN1989</f>
        <v>0</v>
      </c>
      <c r="BO1988" s="17">
        <f t="shared" si="7122"/>
        <v>180103.21424</v>
      </c>
      <c r="BP1988" s="17">
        <f t="shared" si="7123"/>
        <v>179612.29999999999</v>
      </c>
      <c r="BQ1988" s="17">
        <f t="shared" si="7124"/>
        <v>185486.10000000001</v>
      </c>
      <c r="BR1988" s="17">
        <f t="shared" ref="BR1988:BR1989" si="7176">BR1989</f>
        <v>0</v>
      </c>
      <c r="BS1988" s="35"/>
      <c r="BT1988" s="35"/>
      <c r="BU1988" s="28"/>
      <c r="BV1988" s="28"/>
      <c r="BW1988" s="28"/>
      <c r="BX1988" s="28"/>
      <c r="BY1988" s="28"/>
      <c r="BZ1988" s="28"/>
      <c r="CA1988" s="28"/>
      <c r="CB1988" s="28"/>
    </row>
    <row r="1989" s="28" customFormat="1">
      <c r="A1989" s="33" t="s">
        <v>718</v>
      </c>
      <c r="B1989" s="33" t="s">
        <v>128</v>
      </c>
      <c r="C1989" s="33" t="s">
        <v>274</v>
      </c>
      <c r="D1989" s="33" t="s">
        <v>767</v>
      </c>
      <c r="E1989" s="38"/>
      <c r="F1989" s="34" t="s">
        <v>768</v>
      </c>
      <c r="G1989" s="17">
        <f t="shared" si="7131"/>
        <v>179281.70000000001</v>
      </c>
      <c r="H1989" s="17">
        <f t="shared" si="7132"/>
        <v>179612.29999999999</v>
      </c>
      <c r="I1989" s="17">
        <f t="shared" si="7133"/>
        <v>185486.10000000001</v>
      </c>
      <c r="J1989" s="17">
        <f t="shared" si="7134"/>
        <v>0</v>
      </c>
      <c r="K1989" s="17">
        <f t="shared" si="7135"/>
        <v>0</v>
      </c>
      <c r="L1989" s="17">
        <f t="shared" si="7136"/>
        <v>0</v>
      </c>
      <c r="M1989" s="17">
        <f t="shared" si="7073"/>
        <v>179281.70000000001</v>
      </c>
      <c r="N1989" s="17">
        <f t="shared" si="7074"/>
        <v>179612.29999999999</v>
      </c>
      <c r="O1989" s="17">
        <f t="shared" si="7075"/>
        <v>185486.10000000001</v>
      </c>
      <c r="P1989" s="17">
        <f t="shared" si="7137"/>
        <v>0</v>
      </c>
      <c r="Q1989" s="17">
        <f t="shared" si="7138"/>
        <v>0</v>
      </c>
      <c r="R1989" s="17">
        <f t="shared" si="7139"/>
        <v>0</v>
      </c>
      <c r="S1989" s="17">
        <f t="shared" si="7140"/>
        <v>6.30924</v>
      </c>
      <c r="T1989" s="17">
        <f t="shared" si="7141"/>
        <v>0</v>
      </c>
      <c r="U1989" s="17">
        <f t="shared" si="7142"/>
        <v>0</v>
      </c>
      <c r="V1989" s="17">
        <f t="shared" si="7143"/>
        <v>0</v>
      </c>
      <c r="W1989" s="17">
        <f t="shared" si="7144"/>
        <v>0</v>
      </c>
      <c r="X1989" s="17">
        <f t="shared" si="7145"/>
        <v>0</v>
      </c>
      <c r="Y1989" s="17">
        <f t="shared" si="7021"/>
        <v>179288.00924000001</v>
      </c>
      <c r="Z1989" s="17">
        <f t="shared" si="7022"/>
        <v>179612.29999999999</v>
      </c>
      <c r="AA1989" s="17">
        <f t="shared" si="7023"/>
        <v>185486.10000000001</v>
      </c>
      <c r="AB1989" s="17">
        <f t="shared" si="7146"/>
        <v>0</v>
      </c>
      <c r="AC1989" s="17">
        <f t="shared" si="7147"/>
        <v>0</v>
      </c>
      <c r="AD1989" s="17">
        <f t="shared" si="7148"/>
        <v>0</v>
      </c>
      <c r="AE1989" s="17">
        <f t="shared" si="7024"/>
        <v>179288.00924000001</v>
      </c>
      <c r="AF1989" s="17">
        <f t="shared" si="7025"/>
        <v>179612.29999999999</v>
      </c>
      <c r="AG1989" s="17">
        <f t="shared" si="7026"/>
        <v>185486.10000000001</v>
      </c>
      <c r="AH1989" s="17">
        <f t="shared" si="7149"/>
        <v>0</v>
      </c>
      <c r="AI1989" s="17">
        <f t="shared" si="7150"/>
        <v>0</v>
      </c>
      <c r="AJ1989" s="17">
        <f t="shared" si="7151"/>
        <v>0</v>
      </c>
      <c r="AK1989" s="17">
        <f t="shared" si="7152"/>
        <v>0</v>
      </c>
      <c r="AL1989" s="17">
        <f t="shared" si="7153"/>
        <v>0</v>
      </c>
      <c r="AM1989" s="17">
        <f t="shared" si="7154"/>
        <v>0</v>
      </c>
      <c r="AN1989" s="17">
        <f t="shared" si="7155"/>
        <v>0</v>
      </c>
      <c r="AO1989" s="17">
        <f t="shared" si="7156"/>
        <v>0</v>
      </c>
      <c r="AP1989" s="17">
        <f t="shared" si="7157"/>
        <v>0</v>
      </c>
      <c r="AQ1989" s="17">
        <f t="shared" si="7158"/>
        <v>0</v>
      </c>
      <c r="AR1989" s="17">
        <f t="shared" si="7159"/>
        <v>0</v>
      </c>
      <c r="AS1989" s="17">
        <f t="shared" si="7160"/>
        <v>0</v>
      </c>
      <c r="AT1989" s="17">
        <f t="shared" si="7161"/>
        <v>0</v>
      </c>
      <c r="AU1989" s="17">
        <f t="shared" si="7162"/>
        <v>0</v>
      </c>
      <c r="AV1989" s="17">
        <f t="shared" si="7163"/>
        <v>0</v>
      </c>
      <c r="AW1989" s="17">
        <f t="shared" si="7125"/>
        <v>179288.00924000001</v>
      </c>
      <c r="AX1989" s="17">
        <f t="shared" si="7126"/>
        <v>179612.29999999999</v>
      </c>
      <c r="AY1989" s="17">
        <f t="shared" si="7127"/>
        <v>185486.10000000001</v>
      </c>
      <c r="AZ1989" s="17">
        <f t="shared" si="7164"/>
        <v>0</v>
      </c>
      <c r="BA1989" s="17">
        <f t="shared" si="7128"/>
        <v>179288.00924000001</v>
      </c>
      <c r="BB1989" s="17">
        <f t="shared" si="7129"/>
        <v>179612.29999999999</v>
      </c>
      <c r="BC1989" s="17">
        <f t="shared" si="7130"/>
        <v>185486.10000000001</v>
      </c>
      <c r="BD1989" s="17">
        <f t="shared" si="7165"/>
        <v>0</v>
      </c>
      <c r="BE1989" s="17">
        <f t="shared" si="7166"/>
        <v>0</v>
      </c>
      <c r="BF1989" s="17">
        <f t="shared" si="7167"/>
        <v>815.20500000000004</v>
      </c>
      <c r="BG1989" s="17">
        <f t="shared" si="7168"/>
        <v>0</v>
      </c>
      <c r="BH1989" s="17">
        <f t="shared" si="7169"/>
        <v>0</v>
      </c>
      <c r="BI1989" s="17">
        <f t="shared" si="7170"/>
        <v>0</v>
      </c>
      <c r="BJ1989" s="17">
        <f t="shared" si="7171"/>
        <v>0</v>
      </c>
      <c r="BK1989" s="17">
        <f t="shared" si="7172"/>
        <v>0</v>
      </c>
      <c r="BL1989" s="17">
        <f t="shared" si="7173"/>
        <v>0</v>
      </c>
      <c r="BM1989" s="17">
        <f t="shared" si="7174"/>
        <v>0</v>
      </c>
      <c r="BN1989" s="17">
        <f t="shared" si="7175"/>
        <v>0</v>
      </c>
      <c r="BO1989" s="17">
        <f t="shared" si="7122"/>
        <v>180103.21424</v>
      </c>
      <c r="BP1989" s="17">
        <f t="shared" si="7123"/>
        <v>179612.29999999999</v>
      </c>
      <c r="BQ1989" s="17">
        <f t="shared" si="7124"/>
        <v>185486.10000000001</v>
      </c>
      <c r="BR1989" s="17">
        <f t="shared" si="7176"/>
        <v>0</v>
      </c>
      <c r="BS1989" s="35"/>
      <c r="BT1989" s="35"/>
      <c r="BU1989" s="28"/>
      <c r="BV1989" s="28"/>
      <c r="BW1989" s="28"/>
      <c r="BX1989" s="28"/>
      <c r="BY1989" s="28"/>
      <c r="BZ1989" s="28"/>
      <c r="CA1989" s="28"/>
      <c r="CB1989" s="28"/>
    </row>
    <row r="1990" s="28" customFormat="1">
      <c r="A1990" s="33" t="s">
        <v>718</v>
      </c>
      <c r="B1990" s="33" t="s">
        <v>128</v>
      </c>
      <c r="C1990" s="33" t="s">
        <v>274</v>
      </c>
      <c r="D1990" s="33" t="s">
        <v>767</v>
      </c>
      <c r="E1990" s="33" t="s">
        <v>48</v>
      </c>
      <c r="F1990" s="34" t="s">
        <v>49</v>
      </c>
      <c r="G1990" s="17">
        <v>179281.70000000001</v>
      </c>
      <c r="H1990" s="17">
        <v>179612.29999999999</v>
      </c>
      <c r="I1990" s="17">
        <v>185486.10000000001</v>
      </c>
      <c r="J1990" s="17"/>
      <c r="K1990" s="17"/>
      <c r="L1990" s="17"/>
      <c r="M1990" s="17">
        <f t="shared" si="7073"/>
        <v>179281.70000000001</v>
      </c>
      <c r="N1990" s="17">
        <f t="shared" si="7074"/>
        <v>179612.29999999999</v>
      </c>
      <c r="O1990" s="17">
        <f t="shared" si="7075"/>
        <v>185486.10000000001</v>
      </c>
      <c r="P1990" s="17"/>
      <c r="Q1990" s="17"/>
      <c r="R1990" s="17"/>
      <c r="S1990" s="17">
        <v>6.30924</v>
      </c>
      <c r="T1990" s="17"/>
      <c r="U1990" s="17"/>
      <c r="V1990" s="17"/>
      <c r="W1990" s="17"/>
      <c r="X1990" s="17"/>
      <c r="Y1990" s="17">
        <f t="shared" ref="Y1990:Y2053" si="7177">M1990+P1990+Q1990+R1990+S1990</f>
        <v>179288.00924000001</v>
      </c>
      <c r="Z1990" s="17">
        <f t="shared" ref="Z1990:Z2053" si="7178">N1990+T1990+U1990</f>
        <v>179612.29999999999</v>
      </c>
      <c r="AA1990" s="17">
        <f t="shared" ref="AA1990:AA2053" si="7179">O1990+V1990+X1990+W1990</f>
        <v>185486.10000000001</v>
      </c>
      <c r="AB1990" s="17"/>
      <c r="AC1990" s="17"/>
      <c r="AD1990" s="17"/>
      <c r="AE1990" s="17">
        <f t="shared" ref="AE1990:AE2053" si="7180">Y1990+AB1990</f>
        <v>179288.00924000001</v>
      </c>
      <c r="AF1990" s="17">
        <f t="shared" ref="AF1990:AF2053" si="7181">Z1990+AC1990</f>
        <v>179612.29999999999</v>
      </c>
      <c r="AG1990" s="17">
        <f t="shared" ref="AG1990:AG2053" si="7182">AA1990+AD1990</f>
        <v>185486.10000000001</v>
      </c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>
        <f t="shared" si="7125"/>
        <v>179288.00924000001</v>
      </c>
      <c r="AX1990" s="17">
        <f t="shared" si="7126"/>
        <v>179612.29999999999</v>
      </c>
      <c r="AY1990" s="17">
        <f t="shared" si="7127"/>
        <v>185486.10000000001</v>
      </c>
      <c r="AZ1990" s="17"/>
      <c r="BA1990" s="17">
        <f t="shared" si="7128"/>
        <v>179288.00924000001</v>
      </c>
      <c r="BB1990" s="17">
        <f t="shared" si="7129"/>
        <v>179612.29999999999</v>
      </c>
      <c r="BC1990" s="17">
        <f t="shared" si="7130"/>
        <v>185486.10000000001</v>
      </c>
      <c r="BD1990" s="17"/>
      <c r="BE1990" s="17"/>
      <c r="BF1990" s="17">
        <v>815.20500000000004</v>
      </c>
      <c r="BG1990" s="17"/>
      <c r="BH1990" s="17"/>
      <c r="BI1990" s="17"/>
      <c r="BJ1990" s="17"/>
      <c r="BK1990" s="17"/>
      <c r="BL1990" s="17"/>
      <c r="BM1990" s="17"/>
      <c r="BN1990" s="17"/>
      <c r="BO1990" s="17">
        <f t="shared" si="7122"/>
        <v>180103.21424</v>
      </c>
      <c r="BP1990" s="17">
        <f t="shared" si="7123"/>
        <v>179612.29999999999</v>
      </c>
      <c r="BQ1990" s="17">
        <f t="shared" si="7124"/>
        <v>185486.10000000001</v>
      </c>
      <c r="BR1990" s="17"/>
      <c r="BS1990" s="35"/>
      <c r="BT1990" s="35"/>
      <c r="BU1990" s="28"/>
      <c r="BV1990" s="28"/>
      <c r="BW1990" s="28"/>
      <c r="BX1990" s="28"/>
      <c r="BY1990" s="28"/>
      <c r="BZ1990" s="28"/>
      <c r="CA1990" s="28"/>
      <c r="CB1990" s="28"/>
    </row>
    <row r="1991" s="28" customFormat="1">
      <c r="A1991" s="33" t="s">
        <v>718</v>
      </c>
      <c r="B1991" s="33" t="s">
        <v>128</v>
      </c>
      <c r="C1991" s="33" t="s">
        <v>274</v>
      </c>
      <c r="D1991" s="33" t="s">
        <v>76</v>
      </c>
      <c r="E1991" s="38"/>
      <c r="F1991" s="34" t="s">
        <v>43</v>
      </c>
      <c r="G1991" s="17">
        <f>G1992+G2010+G2021</f>
        <v>4349110.1999999993</v>
      </c>
      <c r="H1991" s="17">
        <f>H1992+H2010+H2021</f>
        <v>4071151.2000000002</v>
      </c>
      <c r="I1991" s="17">
        <f>I1992+I2010+I2021</f>
        <v>5239721.8999999994</v>
      </c>
      <c r="J1991" s="17">
        <f>J1992+J2010+J2021</f>
        <v>16081.599999999999</v>
      </c>
      <c r="K1991" s="17">
        <f>K1992+K2010+K2021</f>
        <v>100000</v>
      </c>
      <c r="L1991" s="17">
        <f>L1992+L2010+L2021</f>
        <v>0</v>
      </c>
      <c r="M1991" s="17">
        <f t="shared" si="7073"/>
        <v>4365191.7999999989</v>
      </c>
      <c r="N1991" s="17">
        <f t="shared" si="7074"/>
        <v>4171151.2000000002</v>
      </c>
      <c r="O1991" s="17">
        <f t="shared" si="7075"/>
        <v>5239721.8999999994</v>
      </c>
      <c r="P1991" s="17">
        <f>P1992+P2010+P2021</f>
        <v>16672.900000000001</v>
      </c>
      <c r="Q1991" s="17">
        <f>Q1992+Q2010+Q2021</f>
        <v>0</v>
      </c>
      <c r="R1991" s="17">
        <f>R1992+R2010+R2021</f>
        <v>0</v>
      </c>
      <c r="S1991" s="17">
        <f>S1992+S2010+S2021</f>
        <v>287186.09990000003</v>
      </c>
      <c r="T1991" s="17">
        <f>T1992+T2010+T2021</f>
        <v>63056.767</v>
      </c>
      <c r="U1991" s="17">
        <f>U1992+U2010+U2021</f>
        <v>0</v>
      </c>
      <c r="V1991" s="17">
        <f>V1992+V2010+V2021</f>
        <v>73134.290000000008</v>
      </c>
      <c r="W1991" s="17">
        <f>W1992+W2010+W2021</f>
        <v>0</v>
      </c>
      <c r="X1991" s="17">
        <f>X1992+X2010+X2021</f>
        <v>0</v>
      </c>
      <c r="Y1991" s="17">
        <f t="shared" si="7177"/>
        <v>4669050.7998999991</v>
      </c>
      <c r="Z1991" s="17">
        <f t="shared" si="7178"/>
        <v>4234207.9670000002</v>
      </c>
      <c r="AA1991" s="17">
        <f t="shared" si="7179"/>
        <v>5312856.1899999995</v>
      </c>
      <c r="AB1991" s="17">
        <f>AB1992+AB2010+AB2021</f>
        <v>0</v>
      </c>
      <c r="AC1991" s="17">
        <f>AC1992+AC2010+AC2021</f>
        <v>0</v>
      </c>
      <c r="AD1991" s="17">
        <f>AD1992+AD2010+AD2021</f>
        <v>0</v>
      </c>
      <c r="AE1991" s="17">
        <f t="shared" si="7180"/>
        <v>4669050.7998999991</v>
      </c>
      <c r="AF1991" s="17">
        <f t="shared" si="7181"/>
        <v>4234207.9670000002</v>
      </c>
      <c r="AG1991" s="17">
        <f t="shared" si="7182"/>
        <v>5312856.1899999995</v>
      </c>
      <c r="AH1991" s="17">
        <f>AH1992+AH2010+AH2021</f>
        <v>0</v>
      </c>
      <c r="AI1991" s="17">
        <f>AI1992+AI2010+AI2021</f>
        <v>0</v>
      </c>
      <c r="AJ1991" s="17">
        <f>AJ1992+AJ2010+AJ2021</f>
        <v>28386.992999999999</v>
      </c>
      <c r="AK1991" s="17">
        <f>AK1992+AK2010+AK2021</f>
        <v>0</v>
      </c>
      <c r="AL1991" s="17">
        <f>AL1992+AL2010+AL2021</f>
        <v>0</v>
      </c>
      <c r="AM1991" s="17">
        <f>AM1992+AM2010+AM2021</f>
        <v>4960</v>
      </c>
      <c r="AN1991" s="17">
        <f>AN1992+AN2010+AN2021</f>
        <v>0</v>
      </c>
      <c r="AO1991" s="17">
        <f>AO1992+AO2010+AO2021</f>
        <v>0</v>
      </c>
      <c r="AP1991" s="17">
        <f>AP1992+AP2010+AP2021</f>
        <v>0</v>
      </c>
      <c r="AQ1991" s="17">
        <f>AQ1992+AQ2010+AQ2021</f>
        <v>0</v>
      </c>
      <c r="AR1991" s="17">
        <f>AR1992+AR2010+AR2021</f>
        <v>0</v>
      </c>
      <c r="AS1991" s="17">
        <f>AS1992+AS2010+AS2021</f>
        <v>0</v>
      </c>
      <c r="AT1991" s="17">
        <f>AT1992+AT2010+AT2021</f>
        <v>4960</v>
      </c>
      <c r="AU1991" s="17">
        <f>AU1992+AU2010+AU2021</f>
        <v>0</v>
      </c>
      <c r="AV1991" s="17">
        <f>AV1992+AV2010+AV2021</f>
        <v>0</v>
      </c>
      <c r="AW1991" s="17">
        <f t="shared" si="7125"/>
        <v>4697437.7928999988</v>
      </c>
      <c r="AX1991" s="17">
        <f t="shared" si="7126"/>
        <v>4239167.9670000002</v>
      </c>
      <c r="AY1991" s="17">
        <f t="shared" si="7127"/>
        <v>5317816.1899999995</v>
      </c>
      <c r="AZ1991" s="17">
        <f>AZ1992+AZ2010+AZ2021</f>
        <v>0</v>
      </c>
      <c r="BA1991" s="17">
        <f t="shared" si="7128"/>
        <v>4697437.7928999988</v>
      </c>
      <c r="BB1991" s="17">
        <f t="shared" si="7129"/>
        <v>4239167.9670000002</v>
      </c>
      <c r="BC1991" s="17">
        <f t="shared" si="7130"/>
        <v>5317816.1899999995</v>
      </c>
      <c r="BD1991" s="17">
        <f>BD1992+BD2010+BD2021</f>
        <v>143901.41899999999</v>
      </c>
      <c r="BE1991" s="17">
        <f>BE1992+BE2010+BE2021</f>
        <v>0</v>
      </c>
      <c r="BF1991" s="17">
        <f>BF1992+BF2010+BF2021</f>
        <v>249137.34299999996</v>
      </c>
      <c r="BG1991" s="17">
        <f>BG1992+BG2010+BG2021</f>
        <v>0</v>
      </c>
      <c r="BH1991" s="17">
        <f>BH1992+BH2010+BH2021</f>
        <v>0</v>
      </c>
      <c r="BI1991" s="17">
        <f>BI1992+BI2010+BI2021</f>
        <v>195595.70000000001</v>
      </c>
      <c r="BJ1991" s="17">
        <f>BJ1992+BJ2010+BJ2021</f>
        <v>293045.40600000002</v>
      </c>
      <c r="BK1991" s="17">
        <f>BK1992+BK2010+BK2021</f>
        <v>0</v>
      </c>
      <c r="BL1991" s="17">
        <f>BL1992+BL2010+BL2021</f>
        <v>0</v>
      </c>
      <c r="BM1991" s="17">
        <f>BM1992+BM2010+BM2021</f>
        <v>-195595.70000000001</v>
      </c>
      <c r="BN1991" s="17">
        <f>BN1992+BN2010+BN2021</f>
        <v>104025.84</v>
      </c>
      <c r="BO1991" s="17">
        <f t="shared" si="7122"/>
        <v>5090476.5548999989</v>
      </c>
      <c r="BP1991" s="17">
        <f t="shared" si="7123"/>
        <v>4727809.0730000008</v>
      </c>
      <c r="BQ1991" s="17">
        <f t="shared" si="7124"/>
        <v>5226246.3299999991</v>
      </c>
      <c r="BR1991" s="17">
        <f>BR1992+BR2010+BR2021</f>
        <v>0</v>
      </c>
      <c r="BS1991" s="35"/>
      <c r="BT1991" s="35"/>
      <c r="BU1991" s="28"/>
      <c r="BV1991" s="28"/>
      <c r="BW1991" s="28"/>
      <c r="BX1991" s="28"/>
      <c r="BY1991" s="28"/>
      <c r="BZ1991" s="28"/>
      <c r="CA1991" s="28"/>
      <c r="CB1991" s="28"/>
    </row>
    <row r="1992" s="28" customFormat="1">
      <c r="A1992" s="33" t="s">
        <v>718</v>
      </c>
      <c r="B1992" s="33" t="s">
        <v>128</v>
      </c>
      <c r="C1992" s="33" t="s">
        <v>274</v>
      </c>
      <c r="D1992" s="33" t="s">
        <v>453</v>
      </c>
      <c r="E1992" s="38"/>
      <c r="F1992" s="34" t="s">
        <v>454</v>
      </c>
      <c r="G1992" s="17">
        <f>G1993+G1995+G1997+G1999+G2002+G2004+G2006</f>
        <v>3798961.3999999994</v>
      </c>
      <c r="H1992" s="17">
        <f>H1993+H1995+H1997+H1999+H2002+H2004+H2006</f>
        <v>3520452.1000000001</v>
      </c>
      <c r="I1992" s="17">
        <f>I1993+I1995+I1997+I1999+I2002+I2004+I2006</f>
        <v>4603842.8999999994</v>
      </c>
      <c r="J1992" s="17">
        <f>J1993+J1995+J1997+J1999+J2002+J2004+J2006</f>
        <v>16081.599999999999</v>
      </c>
      <c r="K1992" s="17">
        <f>K1993+K1995+K1997+K1999+K2002+K2004+K2006</f>
        <v>0</v>
      </c>
      <c r="L1992" s="17">
        <f>L1993+L1995+L1997+L1999+L2002+L2004+L2006</f>
        <v>0</v>
      </c>
      <c r="M1992" s="17">
        <f t="shared" si="7073"/>
        <v>3815042.9999999995</v>
      </c>
      <c r="N1992" s="17">
        <f t="shared" si="7074"/>
        <v>3520452.1000000001</v>
      </c>
      <c r="O1992" s="17">
        <f t="shared" si="7075"/>
        <v>4603842.8999999994</v>
      </c>
      <c r="P1992" s="17">
        <f>P1993+P1995+P1997+P1999+P2002+P2004+P2006</f>
        <v>14730.200000000001</v>
      </c>
      <c r="Q1992" s="17">
        <f>Q1993+Q1995+Q1997+Q1999+Q2002+Q2004+Q2006</f>
        <v>0</v>
      </c>
      <c r="R1992" s="17">
        <f>R1993+R1995+R1997+R1999+R2002+R2004+R2006</f>
        <v>0</v>
      </c>
      <c r="S1992" s="17">
        <f>S1993+S1995+S1997+S1999+S2002+S2004+S2006</f>
        <v>275185.41696</v>
      </c>
      <c r="T1992" s="17">
        <f>T1993+T1995+T1997+T1999+T2002+T2004+T2006</f>
        <v>63056.767</v>
      </c>
      <c r="U1992" s="17">
        <f>U1993+U1995+U1997+U1999+U2002+U2004+U2006</f>
        <v>0</v>
      </c>
      <c r="V1992" s="17">
        <f>V1993+V1995+V1997+V1999+V2002+V2004+V2006</f>
        <v>73134.290000000008</v>
      </c>
      <c r="W1992" s="17">
        <f>W1993+W1995+W1997+W1999+W2002+W2004+W2006</f>
        <v>0</v>
      </c>
      <c r="X1992" s="17">
        <f>X1993+X1995+X1997+X1999+X2002+X2004+X2006</f>
        <v>0</v>
      </c>
      <c r="Y1992" s="17">
        <f t="shared" si="7177"/>
        <v>4104958.6169599998</v>
      </c>
      <c r="Z1992" s="17">
        <f t="shared" si="7178"/>
        <v>3583508.8670000001</v>
      </c>
      <c r="AA1992" s="17">
        <f t="shared" si="7179"/>
        <v>4676977.1899999995</v>
      </c>
      <c r="AB1992" s="17">
        <f>AB1993+AB1995+AB1997+AB1999+AB2002+AB2004+AB2006</f>
        <v>0</v>
      </c>
      <c r="AC1992" s="17">
        <f>AC1993+AC1995+AC1997+AC1999+AC2002+AC2004+AC2006</f>
        <v>0</v>
      </c>
      <c r="AD1992" s="17">
        <f>AD1993+AD1995+AD1997+AD1999+AD2002+AD2004+AD2006</f>
        <v>0</v>
      </c>
      <c r="AE1992" s="17">
        <f t="shared" si="7180"/>
        <v>4104958.6169599998</v>
      </c>
      <c r="AF1992" s="17">
        <f t="shared" si="7181"/>
        <v>3583508.8670000001</v>
      </c>
      <c r="AG1992" s="17">
        <f t="shared" si="7182"/>
        <v>4676977.1899999995</v>
      </c>
      <c r="AH1992" s="17">
        <f>AH1993+AH1995+AH1997+AH1999+AH2002+AH2004+AH2006</f>
        <v>0</v>
      </c>
      <c r="AI1992" s="17">
        <f>AI1993+AI1995+AI1997+AI1999+AI2002+AI2004+AI2006</f>
        <v>0</v>
      </c>
      <c r="AJ1992" s="17">
        <f>AJ1993+AJ1995+AJ1997+AJ1999+AJ2002+AJ2004+AJ2006</f>
        <v>28386.992999999999</v>
      </c>
      <c r="AK1992" s="17">
        <f>AK1993+AK1995+AK1997+AK1999+AK2002+AK2004+AK2006</f>
        <v>0</v>
      </c>
      <c r="AL1992" s="17">
        <f>AL1993+AL1995+AL1997+AL1999+AL2002+AL2004+AL2006</f>
        <v>0</v>
      </c>
      <c r="AM1992" s="17">
        <f>AM1993+AM1995+AM1997+AM1999+AM2002+AM2004+AM2006</f>
        <v>4960</v>
      </c>
      <c r="AN1992" s="17">
        <f>AN1993+AN1995+AN1997+AN1999+AN2002+AN2004+AN2006</f>
        <v>0</v>
      </c>
      <c r="AO1992" s="17">
        <f>AO1993+AO1995+AO1997+AO1999+AO2002+AO2004+AO2006</f>
        <v>0</v>
      </c>
      <c r="AP1992" s="17">
        <f>AP1993+AP1995+AP1997+AP1999+AP2002+AP2004+AP2006</f>
        <v>0</v>
      </c>
      <c r="AQ1992" s="17">
        <f>AQ1993+AQ1995+AQ1997+AQ1999+AQ2002+AQ2004+AQ2006</f>
        <v>0</v>
      </c>
      <c r="AR1992" s="17">
        <f>AR1993+AR1995+AR1997+AR1999+AR2002+AR2004+AR2006</f>
        <v>0</v>
      </c>
      <c r="AS1992" s="17">
        <f>AS1993+AS1995+AS1997+AS1999+AS2002+AS2004+AS2006</f>
        <v>0</v>
      </c>
      <c r="AT1992" s="17">
        <f>AT1993+AT1995+AT1997+AT1999+AT2002+AT2004+AT2006</f>
        <v>4960</v>
      </c>
      <c r="AU1992" s="17">
        <f>AU1993+AU1995+AU1997+AU1999+AU2002+AU2004+AU2006</f>
        <v>0</v>
      </c>
      <c r="AV1992" s="17">
        <f>AV1993+AV1995+AV1997+AV1999+AV2002+AV2004+AV2006</f>
        <v>0</v>
      </c>
      <c r="AW1992" s="17">
        <f t="shared" si="7125"/>
        <v>4133345.6099599996</v>
      </c>
      <c r="AX1992" s="17">
        <f t="shared" si="7126"/>
        <v>3588468.8670000001</v>
      </c>
      <c r="AY1992" s="17">
        <f t="shared" si="7127"/>
        <v>4681937.1899999995</v>
      </c>
      <c r="AZ1992" s="17">
        <f>AZ1993+AZ1995+AZ1997+AZ1999+AZ2002+AZ2004+AZ2006</f>
        <v>0</v>
      </c>
      <c r="BA1992" s="17">
        <f t="shared" si="7128"/>
        <v>4133345.6099599996</v>
      </c>
      <c r="BB1992" s="17">
        <f t="shared" si="7129"/>
        <v>3588468.8670000001</v>
      </c>
      <c r="BC1992" s="17">
        <f t="shared" si="7130"/>
        <v>4681937.1899999995</v>
      </c>
      <c r="BD1992" s="17">
        <f>BD1993+BD1995+BD1997+BD1999+BD2002+BD2004+BD2006</f>
        <v>88936.619999999995</v>
      </c>
      <c r="BE1992" s="17">
        <f>BE1993+BE1995+BE1997+BE1999+BE2002+BE2004+BE2006</f>
        <v>0</v>
      </c>
      <c r="BF1992" s="17">
        <f>BF1993+BF1995+BF1997+BF1999+BF2002+BF2004+BF2006</f>
        <v>210710.14199999996</v>
      </c>
      <c r="BG1992" s="17">
        <f>BG1993+BG1995+BG1997+BG1999+BG2002+BG2004+BG2006</f>
        <v>0</v>
      </c>
      <c r="BH1992" s="17">
        <f>BH1993+BH1995+BH1997+BH1999+BH2002+BH2004+BH2006</f>
        <v>0</v>
      </c>
      <c r="BI1992" s="17">
        <f>BI1993+BI1995+BI1997+BI1999+BI2002+BI2004+BI2006</f>
        <v>195595.70000000001</v>
      </c>
      <c r="BJ1992" s="17">
        <f>BJ1993+BJ1995+BJ1997+BJ1999+BJ2002+BJ2004+BJ2006</f>
        <v>293045.40600000002</v>
      </c>
      <c r="BK1992" s="17">
        <f>BK1993+BK1995+BK1997+BK1999+BK2002+BK2004+BK2006</f>
        <v>0</v>
      </c>
      <c r="BL1992" s="17">
        <f>BL1993+BL1995+BL1997+BL1999+BL2002+BL2004+BL2006</f>
        <v>0</v>
      </c>
      <c r="BM1992" s="17">
        <f>BM1993+BM1995+BM1997+BM1999+BM2002+BM2004+BM2006</f>
        <v>-195595.70000000001</v>
      </c>
      <c r="BN1992" s="17">
        <f>BN1993+BN1995+BN1997+BN1999+BN2002+BN2004+BN2006</f>
        <v>104025.84</v>
      </c>
      <c r="BO1992" s="17">
        <f t="shared" si="7122"/>
        <v>4432992.3719599992</v>
      </c>
      <c r="BP1992" s="17">
        <f t="shared" si="7123"/>
        <v>4077109.9730000002</v>
      </c>
      <c r="BQ1992" s="17">
        <f t="shared" si="7124"/>
        <v>4590367.3299999991</v>
      </c>
      <c r="BR1992" s="17">
        <f>BR1993+BR1995+BR1997+BR1999+BR2002+BR2004+BR2006</f>
        <v>0</v>
      </c>
      <c r="BS1992" s="35"/>
      <c r="BT1992" s="35"/>
      <c r="BU1992" s="28"/>
      <c r="BV1992" s="28"/>
      <c r="BW1992" s="28"/>
      <c r="BX1992" s="28"/>
      <c r="BY1992" s="28"/>
      <c r="BZ1992" s="28"/>
      <c r="CA1992" s="28"/>
      <c r="CB1992" s="28"/>
    </row>
    <row r="1993" s="28" customFormat="1">
      <c r="A1993" s="33" t="s">
        <v>718</v>
      </c>
      <c r="B1993" s="33" t="s">
        <v>128</v>
      </c>
      <c r="C1993" s="33" t="s">
        <v>274</v>
      </c>
      <c r="D1993" s="33" t="s">
        <v>769</v>
      </c>
      <c r="E1993" s="38"/>
      <c r="F1993" s="34" t="s">
        <v>770</v>
      </c>
      <c r="G1993" s="17">
        <f>G1994</f>
        <v>251705.59999999998</v>
      </c>
      <c r="H1993" s="17">
        <f>H1994</f>
        <v>33266.300000000047</v>
      </c>
      <c r="I1993" s="17">
        <f>I1994</f>
        <v>855668.80000000005</v>
      </c>
      <c r="J1993" s="17">
        <f>J1994</f>
        <v>0</v>
      </c>
      <c r="K1993" s="17">
        <f>K1994</f>
        <v>0</v>
      </c>
      <c r="L1993" s="17">
        <f>L1994</f>
        <v>0</v>
      </c>
      <c r="M1993" s="17">
        <f t="shared" si="7073"/>
        <v>251705.59999999998</v>
      </c>
      <c r="N1993" s="17">
        <f t="shared" si="7074"/>
        <v>33266.300000000047</v>
      </c>
      <c r="O1993" s="17">
        <f t="shared" si="7075"/>
        <v>855668.80000000005</v>
      </c>
      <c r="P1993" s="17">
        <f>P1994</f>
        <v>0</v>
      </c>
      <c r="Q1993" s="17">
        <f>Q1994</f>
        <v>0</v>
      </c>
      <c r="R1993" s="17">
        <f>R1994</f>
        <v>0</v>
      </c>
      <c r="S1993" s="17">
        <f>S1994</f>
        <v>24912.175670000001</v>
      </c>
      <c r="T1993" s="17">
        <f>T1994</f>
        <v>11355.433000000001</v>
      </c>
      <c r="U1993" s="17">
        <f>U1994</f>
        <v>0</v>
      </c>
      <c r="V1993" s="17">
        <f>V1994</f>
        <v>21786.776000000002</v>
      </c>
      <c r="W1993" s="17">
        <f>W1994</f>
        <v>0</v>
      </c>
      <c r="X1993" s="17">
        <f>X1994</f>
        <v>0</v>
      </c>
      <c r="Y1993" s="17">
        <f t="shared" si="7177"/>
        <v>276617.77567</v>
      </c>
      <c r="Z1993" s="17">
        <f t="shared" si="7178"/>
        <v>44621.733000000051</v>
      </c>
      <c r="AA1993" s="17">
        <f t="shared" si="7179"/>
        <v>877455.576</v>
      </c>
      <c r="AB1993" s="17">
        <f>AB1994</f>
        <v>0</v>
      </c>
      <c r="AC1993" s="17">
        <f>AC1994</f>
        <v>0</v>
      </c>
      <c r="AD1993" s="17">
        <f>AD1994</f>
        <v>0</v>
      </c>
      <c r="AE1993" s="17">
        <f t="shared" si="7180"/>
        <v>276617.77567</v>
      </c>
      <c r="AF1993" s="17">
        <f t="shared" si="7181"/>
        <v>44621.733000000051</v>
      </c>
      <c r="AG1993" s="17">
        <f t="shared" si="7182"/>
        <v>877455.576</v>
      </c>
      <c r="AH1993" s="17">
        <f>AH1994</f>
        <v>0</v>
      </c>
      <c r="AI1993" s="17">
        <f>AI1994</f>
        <v>0</v>
      </c>
      <c r="AJ1993" s="17">
        <f>AJ1994</f>
        <v>0</v>
      </c>
      <c r="AK1993" s="17">
        <f>AK1994</f>
        <v>0</v>
      </c>
      <c r="AL1993" s="17">
        <f>AL1994</f>
        <v>0</v>
      </c>
      <c r="AM1993" s="17">
        <f>AM1994</f>
        <v>0</v>
      </c>
      <c r="AN1993" s="17">
        <f>AN1994</f>
        <v>0</v>
      </c>
      <c r="AO1993" s="17">
        <f>AO1994</f>
        <v>0</v>
      </c>
      <c r="AP1993" s="17">
        <f>AP1994</f>
        <v>0</v>
      </c>
      <c r="AQ1993" s="17">
        <f>AQ1994</f>
        <v>0</v>
      </c>
      <c r="AR1993" s="17">
        <f>AR1994</f>
        <v>0</v>
      </c>
      <c r="AS1993" s="17">
        <f>AS1994</f>
        <v>0</v>
      </c>
      <c r="AT1993" s="17">
        <f>AT1994</f>
        <v>0</v>
      </c>
      <c r="AU1993" s="17">
        <f>AU1994</f>
        <v>0</v>
      </c>
      <c r="AV1993" s="17">
        <f>AV1994</f>
        <v>0</v>
      </c>
      <c r="AW1993" s="17">
        <f t="shared" si="7125"/>
        <v>276617.77567</v>
      </c>
      <c r="AX1993" s="17">
        <f t="shared" si="7126"/>
        <v>44621.733000000051</v>
      </c>
      <c r="AY1993" s="17">
        <f t="shared" si="7127"/>
        <v>877455.576</v>
      </c>
      <c r="AZ1993" s="17">
        <f>AZ1994</f>
        <v>0</v>
      </c>
      <c r="BA1993" s="17">
        <f t="shared" si="7128"/>
        <v>276617.77567</v>
      </c>
      <c r="BB1993" s="17">
        <f t="shared" si="7129"/>
        <v>44621.733000000051</v>
      </c>
      <c r="BC1993" s="17">
        <f t="shared" si="7130"/>
        <v>877455.576</v>
      </c>
      <c r="BD1993" s="17">
        <f>BD1994</f>
        <v>0</v>
      </c>
      <c r="BE1993" s="17">
        <f>BE1994</f>
        <v>0</v>
      </c>
      <c r="BF1993" s="17">
        <f>BF1994</f>
        <v>-227961.90700000001</v>
      </c>
      <c r="BG1993" s="17">
        <f>BG1994</f>
        <v>0</v>
      </c>
      <c r="BH1993" s="17">
        <f>BH1994</f>
        <v>0</v>
      </c>
      <c r="BI1993" s="17">
        <f>BI1994</f>
        <v>-33266.300000000003</v>
      </c>
      <c r="BJ1993" s="17">
        <f>BJ1994</f>
        <v>0</v>
      </c>
      <c r="BK1993" s="17">
        <f>BK1994</f>
        <v>0</v>
      </c>
      <c r="BL1993" s="17">
        <f>BL1994</f>
        <v>0</v>
      </c>
      <c r="BM1993" s="17">
        <f>BM1994</f>
        <v>-195595.70000000001</v>
      </c>
      <c r="BN1993" s="17">
        <f>BN1994</f>
        <v>0</v>
      </c>
      <c r="BO1993" s="17">
        <f t="shared" si="7122"/>
        <v>48655.868669999996</v>
      </c>
      <c r="BP1993" s="17">
        <f t="shared" si="7123"/>
        <v>11355.433000000048</v>
      </c>
      <c r="BQ1993" s="17">
        <f t="shared" si="7124"/>
        <v>681859.87599999993</v>
      </c>
      <c r="BR1993" s="17">
        <f>BR1994</f>
        <v>0</v>
      </c>
      <c r="BS1993" s="35"/>
      <c r="BT1993" s="35"/>
      <c r="BU1993" s="28"/>
      <c r="BV1993" s="28"/>
      <c r="BW1993" s="28"/>
      <c r="BX1993" s="28"/>
      <c r="BY1993" s="28"/>
      <c r="BZ1993" s="28"/>
      <c r="CA1993" s="28"/>
      <c r="CB1993" s="28"/>
    </row>
    <row r="1994" s="28" customFormat="1">
      <c r="A1994" s="33" t="s">
        <v>718</v>
      </c>
      <c r="B1994" s="33" t="s">
        <v>128</v>
      </c>
      <c r="C1994" s="33" t="s">
        <v>274</v>
      </c>
      <c r="D1994" s="33" t="s">
        <v>769</v>
      </c>
      <c r="E1994" s="33" t="s">
        <v>48</v>
      </c>
      <c r="F1994" s="34" t="s">
        <v>49</v>
      </c>
      <c r="G1994" s="17">
        <v>251705.59999999998</v>
      </c>
      <c r="H1994" s="17">
        <v>33266.300000000047</v>
      </c>
      <c r="I1994" s="17">
        <v>855668.80000000005</v>
      </c>
      <c r="J1994" s="17"/>
      <c r="K1994" s="17"/>
      <c r="L1994" s="17"/>
      <c r="M1994" s="17">
        <f t="shared" si="7073"/>
        <v>251705.59999999998</v>
      </c>
      <c r="N1994" s="17">
        <f t="shared" si="7074"/>
        <v>33266.300000000047</v>
      </c>
      <c r="O1994" s="17">
        <f t="shared" si="7075"/>
        <v>855668.80000000005</v>
      </c>
      <c r="P1994" s="17"/>
      <c r="Q1994" s="17"/>
      <c r="R1994" s="17"/>
      <c r="S1994" s="17">
        <v>24912.175670000001</v>
      </c>
      <c r="T1994" s="17">
        <v>11355.433000000001</v>
      </c>
      <c r="U1994" s="17"/>
      <c r="V1994" s="17">
        <v>21786.776000000002</v>
      </c>
      <c r="W1994" s="17"/>
      <c r="X1994" s="17"/>
      <c r="Y1994" s="17">
        <f t="shared" si="7177"/>
        <v>276617.77567</v>
      </c>
      <c r="Z1994" s="17">
        <f t="shared" si="7178"/>
        <v>44621.733000000051</v>
      </c>
      <c r="AA1994" s="17">
        <f t="shared" si="7179"/>
        <v>877455.576</v>
      </c>
      <c r="AB1994" s="17"/>
      <c r="AC1994" s="17"/>
      <c r="AD1994" s="17"/>
      <c r="AE1994" s="17">
        <f t="shared" si="7180"/>
        <v>276617.77567</v>
      </c>
      <c r="AF1994" s="17">
        <f t="shared" si="7181"/>
        <v>44621.733000000051</v>
      </c>
      <c r="AG1994" s="17">
        <f t="shared" si="7182"/>
        <v>877455.576</v>
      </c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>
        <f t="shared" si="7125"/>
        <v>276617.77567</v>
      </c>
      <c r="AX1994" s="17">
        <f t="shared" si="7126"/>
        <v>44621.733000000051</v>
      </c>
      <c r="AY1994" s="17">
        <f t="shared" si="7127"/>
        <v>877455.576</v>
      </c>
      <c r="AZ1994" s="17"/>
      <c r="BA1994" s="17">
        <f t="shared" si="7128"/>
        <v>276617.77567</v>
      </c>
      <c r="BB1994" s="17">
        <f t="shared" si="7129"/>
        <v>44621.733000000051</v>
      </c>
      <c r="BC1994" s="17">
        <f t="shared" si="7130"/>
        <v>877455.576</v>
      </c>
      <c r="BD1994" s="17"/>
      <c r="BE1994" s="17"/>
      <c r="BF1994" s="17">
        <v>-227961.90700000001</v>
      </c>
      <c r="BG1994" s="17"/>
      <c r="BH1994" s="17"/>
      <c r="BI1994" s="17">
        <v>-33266.300000000003</v>
      </c>
      <c r="BJ1994" s="17"/>
      <c r="BK1994" s="17"/>
      <c r="BL1994" s="17"/>
      <c r="BM1994" s="17">
        <v>-195595.70000000001</v>
      </c>
      <c r="BN1994" s="17"/>
      <c r="BO1994" s="17">
        <f t="shared" si="7122"/>
        <v>48655.868669999996</v>
      </c>
      <c r="BP1994" s="17">
        <f t="shared" si="7123"/>
        <v>11355.433000000048</v>
      </c>
      <c r="BQ1994" s="17">
        <f t="shared" si="7124"/>
        <v>681859.87599999993</v>
      </c>
      <c r="BR1994" s="17"/>
      <c r="BS1994" s="35"/>
      <c r="BT1994" s="35"/>
      <c r="BU1994" s="28"/>
      <c r="BV1994" s="28"/>
      <c r="BW1994" s="28"/>
      <c r="BX1994" s="28"/>
      <c r="BY1994" s="28"/>
      <c r="BZ1994" s="28"/>
      <c r="CA1994" s="28"/>
      <c r="CB1994" s="28"/>
    </row>
    <row r="1995" s="28" customFormat="1">
      <c r="A1995" s="33" t="s">
        <v>718</v>
      </c>
      <c r="B1995" s="33" t="s">
        <v>128</v>
      </c>
      <c r="C1995" s="33" t="s">
        <v>274</v>
      </c>
      <c r="D1995" s="33" t="s">
        <v>455</v>
      </c>
      <c r="E1995" s="38"/>
      <c r="F1995" s="34" t="s">
        <v>456</v>
      </c>
      <c r="G1995" s="17">
        <f>G1996</f>
        <v>3026931.6999999997</v>
      </c>
      <c r="H1995" s="17">
        <f>H1996</f>
        <v>3024196.8999999999</v>
      </c>
      <c r="I1995" s="17">
        <f>I1996</f>
        <v>3249741</v>
      </c>
      <c r="J1995" s="17">
        <f>J1996</f>
        <v>15029.299999999999</v>
      </c>
      <c r="K1995" s="17">
        <f>K1996</f>
        <v>0</v>
      </c>
      <c r="L1995" s="17">
        <f>L1996</f>
        <v>0</v>
      </c>
      <c r="M1995" s="17">
        <f t="shared" si="7073"/>
        <v>3041960.9999999995</v>
      </c>
      <c r="N1995" s="17">
        <f t="shared" si="7074"/>
        <v>3024196.8999999999</v>
      </c>
      <c r="O1995" s="17">
        <f t="shared" si="7075"/>
        <v>3249741</v>
      </c>
      <c r="P1995" s="17">
        <f>P1996</f>
        <v>0</v>
      </c>
      <c r="Q1995" s="17">
        <f>Q1996</f>
        <v>0</v>
      </c>
      <c r="R1995" s="17">
        <f>R1996</f>
        <v>0</v>
      </c>
      <c r="S1995" s="17">
        <f>S1996</f>
        <v>74300.306759999992</v>
      </c>
      <c r="T1995" s="17">
        <f>T1996</f>
        <v>26969.66</v>
      </c>
      <c r="U1995" s="17">
        <f>U1996</f>
        <v>0</v>
      </c>
      <c r="V1995" s="17">
        <f>V1996</f>
        <v>29742.648000000001</v>
      </c>
      <c r="W1995" s="17">
        <f>W1996</f>
        <v>0</v>
      </c>
      <c r="X1995" s="17">
        <f>X1996</f>
        <v>0</v>
      </c>
      <c r="Y1995" s="17">
        <f t="shared" si="7177"/>
        <v>3116261.3067599996</v>
      </c>
      <c r="Z1995" s="17">
        <f t="shared" si="7178"/>
        <v>3051166.5600000001</v>
      </c>
      <c r="AA1995" s="17">
        <f t="shared" si="7179"/>
        <v>3279483.648</v>
      </c>
      <c r="AB1995" s="17">
        <f>AB1996</f>
        <v>0</v>
      </c>
      <c r="AC1995" s="17">
        <f>AC1996</f>
        <v>0</v>
      </c>
      <c r="AD1995" s="17">
        <f>AD1996</f>
        <v>0</v>
      </c>
      <c r="AE1995" s="17">
        <f t="shared" si="7180"/>
        <v>3116261.3067599996</v>
      </c>
      <c r="AF1995" s="17">
        <f t="shared" si="7181"/>
        <v>3051166.5600000001</v>
      </c>
      <c r="AG1995" s="17">
        <f t="shared" si="7182"/>
        <v>3279483.648</v>
      </c>
      <c r="AH1995" s="17">
        <f>AH1996</f>
        <v>0</v>
      </c>
      <c r="AI1995" s="17">
        <f>AI1996</f>
        <v>0</v>
      </c>
      <c r="AJ1995" s="17">
        <f>AJ1996</f>
        <v>14357.075999999999</v>
      </c>
      <c r="AK1995" s="17">
        <f>AK1996</f>
        <v>0</v>
      </c>
      <c r="AL1995" s="17">
        <f>AL1996</f>
        <v>0</v>
      </c>
      <c r="AM1995" s="17">
        <f>AM1996</f>
        <v>0</v>
      </c>
      <c r="AN1995" s="17">
        <f>AN1996</f>
        <v>0</v>
      </c>
      <c r="AO1995" s="17">
        <f>AO1996</f>
        <v>0</v>
      </c>
      <c r="AP1995" s="17">
        <f>AP1996</f>
        <v>0</v>
      </c>
      <c r="AQ1995" s="17">
        <f>AQ1996</f>
        <v>0</v>
      </c>
      <c r="AR1995" s="17">
        <f>AR1996</f>
        <v>0</v>
      </c>
      <c r="AS1995" s="17">
        <f>AS1996</f>
        <v>0</v>
      </c>
      <c r="AT1995" s="17">
        <f>AT1996</f>
        <v>0</v>
      </c>
      <c r="AU1995" s="17">
        <f>AU1996</f>
        <v>0</v>
      </c>
      <c r="AV1995" s="17">
        <f>AV1996</f>
        <v>0</v>
      </c>
      <c r="AW1995" s="17">
        <f t="shared" si="7125"/>
        <v>3130618.3827599995</v>
      </c>
      <c r="AX1995" s="17">
        <f t="shared" si="7126"/>
        <v>3051166.5600000001</v>
      </c>
      <c r="AY1995" s="17">
        <f t="shared" si="7127"/>
        <v>3279483.648</v>
      </c>
      <c r="AZ1995" s="17">
        <f>AZ1996</f>
        <v>0</v>
      </c>
      <c r="BA1995" s="17">
        <f t="shared" si="7128"/>
        <v>3130618.3827599995</v>
      </c>
      <c r="BB1995" s="17">
        <f t="shared" si="7129"/>
        <v>3051166.5600000001</v>
      </c>
      <c r="BC1995" s="17">
        <f t="shared" si="7130"/>
        <v>3279483.648</v>
      </c>
      <c r="BD1995" s="17">
        <f>BD1996</f>
        <v>88936.619999999995</v>
      </c>
      <c r="BE1995" s="17">
        <f>BE1996</f>
        <v>0</v>
      </c>
      <c r="BF1995" s="17">
        <f>BF1996</f>
        <v>324202.15899999999</v>
      </c>
      <c r="BG1995" s="17">
        <f>BG1996</f>
        <v>0</v>
      </c>
      <c r="BH1995" s="17">
        <f>BH1996</f>
        <v>0</v>
      </c>
      <c r="BI1995" s="17">
        <f>BI1996</f>
        <v>229287.592</v>
      </c>
      <c r="BJ1995" s="17">
        <f>BJ1996</f>
        <v>213414.28100000002</v>
      </c>
      <c r="BK1995" s="17">
        <f>BK1996</f>
        <v>0</v>
      </c>
      <c r="BL1995" s="17">
        <f>BL1996</f>
        <v>0</v>
      </c>
      <c r="BM1995" s="17">
        <f>BM1996</f>
        <v>0</v>
      </c>
      <c r="BN1995" s="17">
        <f>BN1996</f>
        <v>88610.839999999997</v>
      </c>
      <c r="BO1995" s="17">
        <f t="shared" si="7122"/>
        <v>3543757.1617599996</v>
      </c>
      <c r="BP1995" s="17">
        <f t="shared" si="7123"/>
        <v>3493868.4330000002</v>
      </c>
      <c r="BQ1995" s="17">
        <f t="shared" si="7124"/>
        <v>3368094.4879999999</v>
      </c>
      <c r="BR1995" s="17">
        <f>BR1996</f>
        <v>0</v>
      </c>
      <c r="BS1995" s="35"/>
      <c r="BT1995" s="35">
        <v>99</v>
      </c>
      <c r="BU1995" s="28"/>
      <c r="BV1995" s="28"/>
      <c r="BW1995" s="28"/>
      <c r="BX1995" s="28"/>
      <c r="BY1995" s="28"/>
      <c r="BZ1995" s="28"/>
      <c r="CA1995" s="28"/>
      <c r="CB1995" s="28"/>
    </row>
    <row r="1996" s="28" customFormat="1">
      <c r="A1996" s="33" t="s">
        <v>718</v>
      </c>
      <c r="B1996" s="33" t="s">
        <v>128</v>
      </c>
      <c r="C1996" s="33" t="s">
        <v>274</v>
      </c>
      <c r="D1996" s="33" t="s">
        <v>455</v>
      </c>
      <c r="E1996" s="33" t="s">
        <v>48</v>
      </c>
      <c r="F1996" s="34" t="s">
        <v>49</v>
      </c>
      <c r="G1996" s="17">
        <v>3026931.6999999997</v>
      </c>
      <c r="H1996" s="17">
        <v>3024196.8999999999</v>
      </c>
      <c r="I1996" s="17">
        <v>3249741</v>
      </c>
      <c r="J1996" s="17">
        <v>15029.299999999999</v>
      </c>
      <c r="K1996" s="17"/>
      <c r="L1996" s="17"/>
      <c r="M1996" s="17">
        <f t="shared" si="7073"/>
        <v>3041960.9999999995</v>
      </c>
      <c r="N1996" s="17">
        <f t="shared" si="7074"/>
        <v>3024196.8999999999</v>
      </c>
      <c r="O1996" s="17">
        <f t="shared" si="7075"/>
        <v>3249741</v>
      </c>
      <c r="P1996" s="17"/>
      <c r="Q1996" s="17"/>
      <c r="R1996" s="17"/>
      <c r="S1996" s="17">
        <f>1260.89876+73039.408</f>
        <v>74300.306759999992</v>
      </c>
      <c r="T1996" s="17">
        <v>26969.66</v>
      </c>
      <c r="U1996" s="17"/>
      <c r="V1996" s="17">
        <v>29742.648000000001</v>
      </c>
      <c r="W1996" s="17"/>
      <c r="X1996" s="17"/>
      <c r="Y1996" s="17">
        <f t="shared" si="7177"/>
        <v>3116261.3067599996</v>
      </c>
      <c r="Z1996" s="17">
        <f t="shared" si="7178"/>
        <v>3051166.5600000001</v>
      </c>
      <c r="AA1996" s="17">
        <f t="shared" si="7179"/>
        <v>3279483.648</v>
      </c>
      <c r="AB1996" s="17"/>
      <c r="AC1996" s="17"/>
      <c r="AD1996" s="17"/>
      <c r="AE1996" s="17">
        <f t="shared" si="7180"/>
        <v>3116261.3067599996</v>
      </c>
      <c r="AF1996" s="17">
        <f t="shared" si="7181"/>
        <v>3051166.5600000001</v>
      </c>
      <c r="AG1996" s="17">
        <f t="shared" si="7182"/>
        <v>3279483.648</v>
      </c>
      <c r="AH1996" s="17"/>
      <c r="AI1996" s="17"/>
      <c r="AJ1996" s="17">
        <v>14357.075999999999</v>
      </c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>
        <f t="shared" si="7125"/>
        <v>3130618.3827599995</v>
      </c>
      <c r="AX1996" s="17">
        <f t="shared" si="7126"/>
        <v>3051166.5600000001</v>
      </c>
      <c r="AY1996" s="17">
        <f t="shared" si="7127"/>
        <v>3279483.648</v>
      </c>
      <c r="AZ1996" s="17"/>
      <c r="BA1996" s="17">
        <f t="shared" si="7128"/>
        <v>3130618.3827599995</v>
      </c>
      <c r="BB1996" s="17">
        <f t="shared" si="7129"/>
        <v>3051166.5600000001</v>
      </c>
      <c r="BC1996" s="17">
        <f t="shared" si="7130"/>
        <v>3279483.648</v>
      </c>
      <c r="BD1996" s="17">
        <v>88936.619999999995</v>
      </c>
      <c r="BE1996" s="17"/>
      <c r="BF1996" s="17">
        <f>235591.319+88610.84</f>
        <v>324202.15899999999</v>
      </c>
      <c r="BG1996" s="17"/>
      <c r="BH1996" s="17"/>
      <c r="BI1996" s="17">
        <v>229287.592</v>
      </c>
      <c r="BJ1996" s="17">
        <f>88610.84+124803.441</f>
        <v>213414.28100000002</v>
      </c>
      <c r="BK1996" s="17"/>
      <c r="BL1996" s="17"/>
      <c r="BM1996" s="17"/>
      <c r="BN1996" s="17">
        <v>88610.839999999997</v>
      </c>
      <c r="BO1996" s="17">
        <f t="shared" si="7122"/>
        <v>3543757.1617599996</v>
      </c>
      <c r="BP1996" s="17">
        <f t="shared" si="7123"/>
        <v>3493868.4330000002</v>
      </c>
      <c r="BQ1996" s="17">
        <f t="shared" si="7124"/>
        <v>3368094.4879999999</v>
      </c>
      <c r="BR1996" s="17"/>
      <c r="BS1996" s="35"/>
      <c r="BT1996" s="35">
        <v>79</v>
      </c>
      <c r="BU1996" s="28"/>
      <c r="BV1996" s="28"/>
      <c r="BW1996" s="28"/>
      <c r="BX1996" s="28"/>
      <c r="BY1996" s="28"/>
      <c r="BZ1996" s="28"/>
      <c r="CA1996" s="28"/>
      <c r="CB1996" s="28"/>
    </row>
    <row r="1997" s="28" customFormat="1">
      <c r="A1997" s="33" t="s">
        <v>718</v>
      </c>
      <c r="B1997" s="33" t="s">
        <v>128</v>
      </c>
      <c r="C1997" s="33" t="s">
        <v>274</v>
      </c>
      <c r="D1997" s="33" t="s">
        <v>771</v>
      </c>
      <c r="E1997" s="38"/>
      <c r="F1997" s="34" t="s">
        <v>772</v>
      </c>
      <c r="G1997" s="17">
        <f>G1998</f>
        <v>52215.800000000003</v>
      </c>
      <c r="H1997" s="17">
        <f>H1998</f>
        <v>52215.800000000003</v>
      </c>
      <c r="I1997" s="17">
        <f>I1998</f>
        <v>52215.800000000003</v>
      </c>
      <c r="J1997" s="17">
        <f>J1998</f>
        <v>1052.3</v>
      </c>
      <c r="K1997" s="17">
        <f>K1998</f>
        <v>0</v>
      </c>
      <c r="L1997" s="17">
        <f>L1998</f>
        <v>0</v>
      </c>
      <c r="M1997" s="17">
        <f t="shared" si="7073"/>
        <v>53268.100000000006</v>
      </c>
      <c r="N1997" s="17">
        <f t="shared" si="7074"/>
        <v>52215.800000000003</v>
      </c>
      <c r="O1997" s="17">
        <f t="shared" si="7075"/>
        <v>52215.800000000003</v>
      </c>
      <c r="P1997" s="17">
        <f>P1998</f>
        <v>0</v>
      </c>
      <c r="Q1997" s="17">
        <f>Q1998</f>
        <v>0</v>
      </c>
      <c r="R1997" s="17">
        <f>R1998</f>
        <v>0</v>
      </c>
      <c r="S1997" s="17">
        <f>S1998</f>
        <v>48933.510689999996</v>
      </c>
      <c r="T1997" s="17">
        <f>T1998</f>
        <v>3084.473</v>
      </c>
      <c r="U1997" s="17">
        <f>U1998</f>
        <v>0</v>
      </c>
      <c r="V1997" s="17">
        <f>V1998</f>
        <v>0</v>
      </c>
      <c r="W1997" s="17">
        <f>W1998</f>
        <v>0</v>
      </c>
      <c r="X1997" s="17">
        <f>X1998</f>
        <v>0</v>
      </c>
      <c r="Y1997" s="17">
        <f t="shared" si="7177"/>
        <v>102201.61069</v>
      </c>
      <c r="Z1997" s="17">
        <f t="shared" si="7178"/>
        <v>55300.273000000001</v>
      </c>
      <c r="AA1997" s="17">
        <f t="shared" si="7179"/>
        <v>52215.800000000003</v>
      </c>
      <c r="AB1997" s="17">
        <f>AB1998</f>
        <v>0</v>
      </c>
      <c r="AC1997" s="17">
        <f>AC1998</f>
        <v>0</v>
      </c>
      <c r="AD1997" s="17">
        <f>AD1998</f>
        <v>0</v>
      </c>
      <c r="AE1997" s="17">
        <f t="shared" si="7180"/>
        <v>102201.61069</v>
      </c>
      <c r="AF1997" s="17">
        <f t="shared" si="7181"/>
        <v>55300.273000000001</v>
      </c>
      <c r="AG1997" s="17">
        <f t="shared" si="7182"/>
        <v>52215.800000000003</v>
      </c>
      <c r="AH1997" s="17">
        <f>AH1998</f>
        <v>0</v>
      </c>
      <c r="AI1997" s="17">
        <f>AI1998</f>
        <v>0</v>
      </c>
      <c r="AJ1997" s="17">
        <f>AJ1998</f>
        <v>0</v>
      </c>
      <c r="AK1997" s="17">
        <f>AK1998</f>
        <v>0</v>
      </c>
      <c r="AL1997" s="17">
        <f>AL1998</f>
        <v>0</v>
      </c>
      <c r="AM1997" s="17">
        <f>AM1998</f>
        <v>0</v>
      </c>
      <c r="AN1997" s="17">
        <f>AN1998</f>
        <v>0</v>
      </c>
      <c r="AO1997" s="17">
        <f>AO1998</f>
        <v>0</v>
      </c>
      <c r="AP1997" s="17">
        <f>AP1998</f>
        <v>0</v>
      </c>
      <c r="AQ1997" s="17">
        <f>AQ1998</f>
        <v>0</v>
      </c>
      <c r="AR1997" s="17">
        <f>AR1998</f>
        <v>0</v>
      </c>
      <c r="AS1997" s="17">
        <f>AS1998</f>
        <v>0</v>
      </c>
      <c r="AT1997" s="17">
        <f>AT1998</f>
        <v>0</v>
      </c>
      <c r="AU1997" s="17">
        <f>AU1998</f>
        <v>0</v>
      </c>
      <c r="AV1997" s="17">
        <f>AV1998</f>
        <v>0</v>
      </c>
      <c r="AW1997" s="17">
        <f t="shared" si="7125"/>
        <v>102201.61069</v>
      </c>
      <c r="AX1997" s="17">
        <f t="shared" si="7126"/>
        <v>55300.273000000001</v>
      </c>
      <c r="AY1997" s="17">
        <f t="shared" si="7127"/>
        <v>52215.800000000003</v>
      </c>
      <c r="AZ1997" s="17">
        <f>AZ1998</f>
        <v>0</v>
      </c>
      <c r="BA1997" s="17">
        <f t="shared" si="7128"/>
        <v>102201.61069</v>
      </c>
      <c r="BB1997" s="17">
        <f t="shared" si="7129"/>
        <v>55300.273000000001</v>
      </c>
      <c r="BC1997" s="17">
        <f t="shared" si="7130"/>
        <v>52215.800000000003</v>
      </c>
      <c r="BD1997" s="17">
        <f>BD1998</f>
        <v>0</v>
      </c>
      <c r="BE1997" s="17">
        <f>BE1998</f>
        <v>0</v>
      </c>
      <c r="BF1997" s="17">
        <f>BF1998</f>
        <v>9310.0220000000008</v>
      </c>
      <c r="BG1997" s="17">
        <f>BG1998</f>
        <v>0</v>
      </c>
      <c r="BH1997" s="17">
        <f>BH1998</f>
        <v>0</v>
      </c>
      <c r="BI1997" s="17">
        <f>BI1998</f>
        <v>0</v>
      </c>
      <c r="BJ1997" s="17">
        <f>BJ1998</f>
        <v>0</v>
      </c>
      <c r="BK1997" s="17">
        <f>BK1998</f>
        <v>0</v>
      </c>
      <c r="BL1997" s="17">
        <f>BL1998</f>
        <v>0</v>
      </c>
      <c r="BM1997" s="17">
        <f>BM1998</f>
        <v>0</v>
      </c>
      <c r="BN1997" s="17">
        <f>BN1998</f>
        <v>0</v>
      </c>
      <c r="BO1997" s="17">
        <f t="shared" si="7122"/>
        <v>111511.63269</v>
      </c>
      <c r="BP1997" s="17">
        <f t="shared" si="7123"/>
        <v>55300.273000000001</v>
      </c>
      <c r="BQ1997" s="17">
        <f t="shared" si="7124"/>
        <v>52215.800000000003</v>
      </c>
      <c r="BR1997" s="17">
        <f>BR1998</f>
        <v>0</v>
      </c>
      <c r="BS1997" s="35"/>
      <c r="BT1997" s="35"/>
      <c r="BU1997" s="28"/>
      <c r="BV1997" s="28"/>
      <c r="BW1997" s="28"/>
      <c r="BX1997" s="28"/>
      <c r="BY1997" s="28"/>
      <c r="BZ1997" s="28"/>
      <c r="CA1997" s="28"/>
      <c r="CB1997" s="28"/>
    </row>
    <row r="1998" s="28" customFormat="1">
      <c r="A1998" s="33" t="s">
        <v>718</v>
      </c>
      <c r="B1998" s="33" t="s">
        <v>128</v>
      </c>
      <c r="C1998" s="33" t="s">
        <v>274</v>
      </c>
      <c r="D1998" s="33" t="s">
        <v>771</v>
      </c>
      <c r="E1998" s="33" t="s">
        <v>48</v>
      </c>
      <c r="F1998" s="34" t="s">
        <v>49</v>
      </c>
      <c r="G1998" s="17">
        <v>52215.800000000003</v>
      </c>
      <c r="H1998" s="17">
        <v>52215.800000000003</v>
      </c>
      <c r="I1998" s="17">
        <v>52215.800000000003</v>
      </c>
      <c r="J1998" s="17">
        <v>1052.3</v>
      </c>
      <c r="K1998" s="17"/>
      <c r="L1998" s="17"/>
      <c r="M1998" s="17">
        <f t="shared" si="7073"/>
        <v>53268.100000000006</v>
      </c>
      <c r="N1998" s="17">
        <f t="shared" si="7074"/>
        <v>52215.800000000003</v>
      </c>
      <c r="O1998" s="17">
        <f t="shared" si="7075"/>
        <v>52215.800000000003</v>
      </c>
      <c r="P1998" s="17"/>
      <c r="Q1998" s="17"/>
      <c r="R1998" s="17"/>
      <c r="S1998" s="17">
        <f>8565.25169+40368.259</f>
        <v>48933.510689999996</v>
      </c>
      <c r="T1998" s="17">
        <v>3084.473</v>
      </c>
      <c r="U1998" s="17"/>
      <c r="V1998" s="17"/>
      <c r="W1998" s="17"/>
      <c r="X1998" s="17"/>
      <c r="Y1998" s="17">
        <f t="shared" si="7177"/>
        <v>102201.61069</v>
      </c>
      <c r="Z1998" s="17">
        <f t="shared" si="7178"/>
        <v>55300.273000000001</v>
      </c>
      <c r="AA1998" s="17">
        <f t="shared" si="7179"/>
        <v>52215.800000000003</v>
      </c>
      <c r="AB1998" s="17"/>
      <c r="AC1998" s="17"/>
      <c r="AD1998" s="17"/>
      <c r="AE1998" s="17">
        <f t="shared" si="7180"/>
        <v>102201.61069</v>
      </c>
      <c r="AF1998" s="17">
        <f t="shared" si="7181"/>
        <v>55300.273000000001</v>
      </c>
      <c r="AG1998" s="17">
        <f t="shared" si="7182"/>
        <v>52215.800000000003</v>
      </c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>
        <f t="shared" si="7125"/>
        <v>102201.61069</v>
      </c>
      <c r="AX1998" s="17">
        <f t="shared" si="7126"/>
        <v>55300.273000000001</v>
      </c>
      <c r="AY1998" s="17">
        <f t="shared" si="7127"/>
        <v>52215.800000000003</v>
      </c>
      <c r="AZ1998" s="17"/>
      <c r="BA1998" s="17">
        <f t="shared" si="7128"/>
        <v>102201.61069</v>
      </c>
      <c r="BB1998" s="17">
        <f t="shared" si="7129"/>
        <v>55300.273000000001</v>
      </c>
      <c r="BC1998" s="17">
        <f t="shared" si="7130"/>
        <v>52215.800000000003</v>
      </c>
      <c r="BD1998" s="17"/>
      <c r="BE1998" s="17"/>
      <c r="BF1998" s="17">
        <v>9310.0220000000008</v>
      </c>
      <c r="BG1998" s="17"/>
      <c r="BH1998" s="17"/>
      <c r="BI1998" s="17"/>
      <c r="BJ1998" s="17"/>
      <c r="BK1998" s="17"/>
      <c r="BL1998" s="17"/>
      <c r="BM1998" s="17"/>
      <c r="BN1998" s="17"/>
      <c r="BO1998" s="17">
        <f t="shared" si="7122"/>
        <v>111511.63269</v>
      </c>
      <c r="BP1998" s="17">
        <f t="shared" si="7123"/>
        <v>55300.273000000001</v>
      </c>
      <c r="BQ1998" s="17">
        <f t="shared" si="7124"/>
        <v>52215.800000000003</v>
      </c>
      <c r="BR1998" s="17"/>
      <c r="BS1998" s="35"/>
      <c r="BT1998" s="35">
        <v>78</v>
      </c>
      <c r="BU1998" s="28"/>
      <c r="BV1998" s="28"/>
      <c r="BW1998" s="28"/>
      <c r="BX1998" s="28"/>
      <c r="BY1998" s="28"/>
      <c r="BZ1998" s="28"/>
      <c r="CA1998" s="28"/>
      <c r="CB1998" s="28"/>
    </row>
    <row r="1999" s="28" customFormat="1">
      <c r="A1999" s="33" t="s">
        <v>718</v>
      </c>
      <c r="B1999" s="33" t="s">
        <v>128</v>
      </c>
      <c r="C1999" s="33" t="s">
        <v>274</v>
      </c>
      <c r="D1999" s="33" t="s">
        <v>773</v>
      </c>
      <c r="E1999" s="38"/>
      <c r="F1999" s="34" t="s">
        <v>774</v>
      </c>
      <c r="G1999" s="17">
        <f>G2000+G2001</f>
        <v>96921.5</v>
      </c>
      <c r="H1999" s="17">
        <f>H2000+H2001</f>
        <v>74791.5</v>
      </c>
      <c r="I1999" s="17">
        <f>I2000+I2001</f>
        <v>70779.800000000003</v>
      </c>
      <c r="J1999" s="17">
        <f>J2000+J2001</f>
        <v>0</v>
      </c>
      <c r="K1999" s="17">
        <f>K2000+K2001</f>
        <v>0</v>
      </c>
      <c r="L1999" s="17">
        <f>L2000+L2001</f>
        <v>0</v>
      </c>
      <c r="M1999" s="17">
        <f t="shared" si="7073"/>
        <v>96921.5</v>
      </c>
      <c r="N1999" s="17">
        <f t="shared" si="7074"/>
        <v>74791.5</v>
      </c>
      <c r="O1999" s="17">
        <f t="shared" si="7075"/>
        <v>70779.800000000003</v>
      </c>
      <c r="P1999" s="17">
        <f>P2000+P2001</f>
        <v>0</v>
      </c>
      <c r="Q1999" s="17">
        <f>Q2000+Q2001</f>
        <v>0</v>
      </c>
      <c r="R1999" s="17">
        <f>R2000+R2001</f>
        <v>0</v>
      </c>
      <c r="S1999" s="17">
        <f>S2000+S2001</f>
        <v>77678.673360000001</v>
      </c>
      <c r="T1999" s="17">
        <f>T2000+T2001</f>
        <v>2986.1010000000001</v>
      </c>
      <c r="U1999" s="17">
        <f>U2000+U2001</f>
        <v>0</v>
      </c>
      <c r="V1999" s="17">
        <f>V2000+V2001</f>
        <v>2943.7660000000001</v>
      </c>
      <c r="W1999" s="17">
        <f>W2000+W2001</f>
        <v>0</v>
      </c>
      <c r="X1999" s="17">
        <f>X2000+X2001</f>
        <v>0</v>
      </c>
      <c r="Y1999" s="17">
        <f t="shared" si="7177"/>
        <v>174600.17336000002</v>
      </c>
      <c r="Z1999" s="17">
        <f t="shared" si="7178"/>
        <v>77777.600999999995</v>
      </c>
      <c r="AA1999" s="17">
        <f t="shared" si="7179"/>
        <v>73723.566000000006</v>
      </c>
      <c r="AB1999" s="17">
        <f>AB2000+AB2001</f>
        <v>0</v>
      </c>
      <c r="AC1999" s="17">
        <f>AC2000+AC2001</f>
        <v>0</v>
      </c>
      <c r="AD1999" s="17">
        <f>AD2000+AD2001</f>
        <v>0</v>
      </c>
      <c r="AE1999" s="17">
        <f t="shared" si="7180"/>
        <v>174600.17336000002</v>
      </c>
      <c r="AF1999" s="17">
        <f t="shared" si="7181"/>
        <v>77777.600999999995</v>
      </c>
      <c r="AG1999" s="17">
        <f t="shared" si="7182"/>
        <v>73723.566000000006</v>
      </c>
      <c r="AH1999" s="17">
        <f>AH2000+AH2001</f>
        <v>0</v>
      </c>
      <c r="AI1999" s="17">
        <f>AI2000+AI2001</f>
        <v>0</v>
      </c>
      <c r="AJ1999" s="17">
        <f>AJ2000+AJ2001</f>
        <v>10000.916999999999</v>
      </c>
      <c r="AK1999" s="17">
        <f>AK2000+AK2001</f>
        <v>0</v>
      </c>
      <c r="AL1999" s="17">
        <f>AL2000+AL2001</f>
        <v>0</v>
      </c>
      <c r="AM1999" s="17">
        <f>AM2000+AM2001</f>
        <v>0</v>
      </c>
      <c r="AN1999" s="17">
        <f>AN2000+AN2001</f>
        <v>0</v>
      </c>
      <c r="AO1999" s="17">
        <f>AO2000+AO2001</f>
        <v>0</v>
      </c>
      <c r="AP1999" s="17">
        <f>AP2000+AP2001</f>
        <v>0</v>
      </c>
      <c r="AQ1999" s="17">
        <f>AQ2000+AQ2001</f>
        <v>0</v>
      </c>
      <c r="AR1999" s="17">
        <f>AR2000+AR2001</f>
        <v>0</v>
      </c>
      <c r="AS1999" s="17">
        <f>AS2000+AS2001</f>
        <v>0</v>
      </c>
      <c r="AT1999" s="17">
        <f>AT2000+AT2001</f>
        <v>0</v>
      </c>
      <c r="AU1999" s="17">
        <f>AU2000+AU2001</f>
        <v>0</v>
      </c>
      <c r="AV1999" s="17">
        <f>AV2000+AV2001</f>
        <v>0</v>
      </c>
      <c r="AW1999" s="17">
        <f t="shared" si="7125"/>
        <v>184601.09036</v>
      </c>
      <c r="AX1999" s="17">
        <f t="shared" si="7126"/>
        <v>77777.600999999995</v>
      </c>
      <c r="AY1999" s="17">
        <f t="shared" si="7127"/>
        <v>73723.566000000006</v>
      </c>
      <c r="AZ1999" s="17">
        <f>AZ2000+AZ2001</f>
        <v>0</v>
      </c>
      <c r="BA1999" s="17">
        <f t="shared" si="7128"/>
        <v>184601.09036</v>
      </c>
      <c r="BB1999" s="17">
        <f t="shared" si="7129"/>
        <v>77777.600999999995</v>
      </c>
      <c r="BC1999" s="17">
        <f t="shared" si="7130"/>
        <v>73723.566000000006</v>
      </c>
      <c r="BD1999" s="17">
        <f>BD2000+BD2001</f>
        <v>0</v>
      </c>
      <c r="BE1999" s="17">
        <f>BE2000+BE2001</f>
        <v>0</v>
      </c>
      <c r="BF1999" s="17">
        <f>BF2000+BF2001</f>
        <v>105462.27499999999</v>
      </c>
      <c r="BG1999" s="17">
        <f>BG2000+BG2001</f>
        <v>0</v>
      </c>
      <c r="BH1999" s="17">
        <f>BH2000+BH2001</f>
        <v>0</v>
      </c>
      <c r="BI1999" s="17">
        <f>BI2000+BI2001</f>
        <v>0</v>
      </c>
      <c r="BJ1999" s="17">
        <f>BJ2000+BJ2001</f>
        <v>79631.125</v>
      </c>
      <c r="BK1999" s="17">
        <f>BK2000+BK2001</f>
        <v>0</v>
      </c>
      <c r="BL1999" s="17">
        <f>BL2000+BL2001</f>
        <v>0</v>
      </c>
      <c r="BM1999" s="17">
        <f>BM2000+BM2001</f>
        <v>0</v>
      </c>
      <c r="BN1999" s="17">
        <f>BN2000+BN2001</f>
        <v>15415</v>
      </c>
      <c r="BO1999" s="17">
        <f t="shared" si="7122"/>
        <v>290063.36536</v>
      </c>
      <c r="BP1999" s="17">
        <f t="shared" si="7123"/>
        <v>157408.726</v>
      </c>
      <c r="BQ1999" s="17">
        <f t="shared" si="7124"/>
        <v>89138.566000000006</v>
      </c>
      <c r="BR1999" s="17">
        <f>BR2000+BR2001</f>
        <v>0</v>
      </c>
      <c r="BS1999" s="35"/>
      <c r="BT1999" s="35"/>
      <c r="BU1999" s="28"/>
      <c r="BV1999" s="28"/>
      <c r="BW1999" s="28"/>
      <c r="BX1999" s="28"/>
      <c r="BY1999" s="28"/>
      <c r="BZ1999" s="28"/>
      <c r="CA1999" s="28"/>
      <c r="CB1999" s="28"/>
    </row>
    <row r="2000" s="28" customFormat="1">
      <c r="A2000" s="33" t="s">
        <v>718</v>
      </c>
      <c r="B2000" s="33" t="s">
        <v>128</v>
      </c>
      <c r="C2000" s="33" t="s">
        <v>274</v>
      </c>
      <c r="D2000" s="33" t="s">
        <v>773</v>
      </c>
      <c r="E2000" s="33" t="s">
        <v>48</v>
      </c>
      <c r="F2000" s="34" t="s">
        <v>49</v>
      </c>
      <c r="G2000" s="17">
        <v>96874.5</v>
      </c>
      <c r="H2000" s="17">
        <v>74744.800000000003</v>
      </c>
      <c r="I2000" s="17">
        <v>70733.5</v>
      </c>
      <c r="J2000" s="17"/>
      <c r="K2000" s="17"/>
      <c r="L2000" s="17"/>
      <c r="M2000" s="17">
        <f t="shared" si="7073"/>
        <v>96874.5</v>
      </c>
      <c r="N2000" s="17">
        <f t="shared" si="7074"/>
        <v>74744.800000000003</v>
      </c>
      <c r="O2000" s="17">
        <f t="shared" si="7075"/>
        <v>70733.5</v>
      </c>
      <c r="P2000" s="17"/>
      <c r="Q2000" s="17"/>
      <c r="R2000" s="17"/>
      <c r="S2000" s="17">
        <f>1808.57336+75870.1</f>
        <v>77678.673360000001</v>
      </c>
      <c r="T2000" s="17">
        <v>2986.1010000000001</v>
      </c>
      <c r="U2000" s="17"/>
      <c r="V2000" s="17">
        <v>2943.7660000000001</v>
      </c>
      <c r="W2000" s="17"/>
      <c r="X2000" s="17"/>
      <c r="Y2000" s="17">
        <f t="shared" si="7177"/>
        <v>174553.17336000002</v>
      </c>
      <c r="Z2000" s="17">
        <f t="shared" si="7178"/>
        <v>77730.900999999998</v>
      </c>
      <c r="AA2000" s="17">
        <f t="shared" si="7179"/>
        <v>73677.266000000003</v>
      </c>
      <c r="AB2000" s="17"/>
      <c r="AC2000" s="17"/>
      <c r="AD2000" s="17"/>
      <c r="AE2000" s="17">
        <f t="shared" si="7180"/>
        <v>174553.17336000002</v>
      </c>
      <c r="AF2000" s="17">
        <f t="shared" si="7181"/>
        <v>77730.900999999998</v>
      </c>
      <c r="AG2000" s="17">
        <f t="shared" si="7182"/>
        <v>73677.266000000003</v>
      </c>
      <c r="AH2000" s="17"/>
      <c r="AI2000" s="17"/>
      <c r="AJ2000" s="17">
        <v>10000.916999999999</v>
      </c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>
        <f t="shared" si="7125"/>
        <v>184554.09036</v>
      </c>
      <c r="AX2000" s="17">
        <f t="shared" si="7126"/>
        <v>77730.900999999998</v>
      </c>
      <c r="AY2000" s="17">
        <f t="shared" si="7127"/>
        <v>73677.266000000003</v>
      </c>
      <c r="AZ2000" s="17"/>
      <c r="BA2000" s="17">
        <f t="shared" si="7128"/>
        <v>184554.09036</v>
      </c>
      <c r="BB2000" s="17">
        <f t="shared" si="7129"/>
        <v>77730.900999999998</v>
      </c>
      <c r="BC2000" s="17">
        <f t="shared" si="7130"/>
        <v>73677.266000000003</v>
      </c>
      <c r="BD2000" s="17"/>
      <c r="BE2000" s="17"/>
      <c r="BF2000" s="17">
        <v>105462.27499999999</v>
      </c>
      <c r="BG2000" s="17"/>
      <c r="BH2000" s="17"/>
      <c r="BI2000" s="17"/>
      <c r="BJ2000" s="17">
        <v>79631.125</v>
      </c>
      <c r="BK2000" s="17"/>
      <c r="BL2000" s="17"/>
      <c r="BM2000" s="17"/>
      <c r="BN2000" s="17">
        <v>15415</v>
      </c>
      <c r="BO2000" s="17">
        <f t="shared" si="7122"/>
        <v>290016.36536</v>
      </c>
      <c r="BP2000" s="17">
        <f t="shared" si="7123"/>
        <v>157362.02600000001</v>
      </c>
      <c r="BQ2000" s="17">
        <f t="shared" si="7124"/>
        <v>89092.266000000003</v>
      </c>
      <c r="BR2000" s="17"/>
      <c r="BS2000" s="35"/>
      <c r="BT2000" s="35"/>
      <c r="BU2000" s="28"/>
      <c r="BV2000" s="28"/>
      <c r="BW2000" s="28"/>
      <c r="BX2000" s="28"/>
      <c r="BY2000" s="28"/>
      <c r="BZ2000" s="28"/>
      <c r="CA2000" s="28"/>
      <c r="CB2000" s="28"/>
    </row>
    <row r="2001" s="28" customFormat="1">
      <c r="A2001" s="33" t="s">
        <v>718</v>
      </c>
      <c r="B2001" s="33" t="s">
        <v>128</v>
      </c>
      <c r="C2001" s="33" t="s">
        <v>274</v>
      </c>
      <c r="D2001" s="33" t="s">
        <v>773</v>
      </c>
      <c r="E2001" s="33" t="s">
        <v>50</v>
      </c>
      <c r="F2001" s="34" t="s">
        <v>51</v>
      </c>
      <c r="G2001" s="17">
        <v>47</v>
      </c>
      <c r="H2001" s="17">
        <v>46.700000000000003</v>
      </c>
      <c r="I2001" s="17">
        <v>46.299999999999997</v>
      </c>
      <c r="J2001" s="17"/>
      <c r="K2001" s="17"/>
      <c r="L2001" s="17"/>
      <c r="M2001" s="17">
        <f t="shared" si="7073"/>
        <v>47</v>
      </c>
      <c r="N2001" s="17">
        <f t="shared" si="7074"/>
        <v>46.700000000000003</v>
      </c>
      <c r="O2001" s="17">
        <f t="shared" si="7075"/>
        <v>46.299999999999997</v>
      </c>
      <c r="P2001" s="17"/>
      <c r="Q2001" s="17"/>
      <c r="R2001" s="17"/>
      <c r="S2001" s="17"/>
      <c r="T2001" s="17"/>
      <c r="U2001" s="17"/>
      <c r="V2001" s="17"/>
      <c r="W2001" s="17"/>
      <c r="X2001" s="17"/>
      <c r="Y2001" s="17">
        <f t="shared" si="7177"/>
        <v>47</v>
      </c>
      <c r="Z2001" s="17">
        <f t="shared" si="7178"/>
        <v>46.700000000000003</v>
      </c>
      <c r="AA2001" s="17">
        <f t="shared" si="7179"/>
        <v>46.299999999999997</v>
      </c>
      <c r="AB2001" s="17"/>
      <c r="AC2001" s="17"/>
      <c r="AD2001" s="17"/>
      <c r="AE2001" s="17">
        <f t="shared" si="7180"/>
        <v>47</v>
      </c>
      <c r="AF2001" s="17">
        <f t="shared" si="7181"/>
        <v>46.700000000000003</v>
      </c>
      <c r="AG2001" s="17">
        <f t="shared" si="7182"/>
        <v>46.299999999999997</v>
      </c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>
        <f t="shared" si="7125"/>
        <v>47</v>
      </c>
      <c r="AX2001" s="17">
        <f t="shared" si="7126"/>
        <v>46.700000000000003</v>
      </c>
      <c r="AY2001" s="17">
        <f t="shared" si="7127"/>
        <v>46.299999999999997</v>
      </c>
      <c r="AZ2001" s="17"/>
      <c r="BA2001" s="17">
        <f t="shared" si="7128"/>
        <v>47</v>
      </c>
      <c r="BB2001" s="17">
        <f t="shared" si="7129"/>
        <v>46.700000000000003</v>
      </c>
      <c r="BC2001" s="17">
        <f t="shared" si="7130"/>
        <v>46.299999999999997</v>
      </c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>
        <f t="shared" si="7122"/>
        <v>47</v>
      </c>
      <c r="BP2001" s="17">
        <f t="shared" si="7123"/>
        <v>46.700000000000003</v>
      </c>
      <c r="BQ2001" s="17">
        <f t="shared" si="7124"/>
        <v>46.299999999999997</v>
      </c>
      <c r="BR2001" s="17"/>
      <c r="BS2001" s="35"/>
      <c r="BT2001" s="35"/>
      <c r="BU2001" s="28"/>
      <c r="BV2001" s="28"/>
      <c r="BW2001" s="28"/>
      <c r="BX2001" s="28"/>
      <c r="BY2001" s="28"/>
      <c r="BZ2001" s="28"/>
      <c r="CA2001" s="28"/>
      <c r="CB2001" s="28"/>
    </row>
    <row r="2002" s="28" customFormat="1">
      <c r="A2002" s="33" t="s">
        <v>718</v>
      </c>
      <c r="B2002" s="33" t="s">
        <v>128</v>
      </c>
      <c r="C2002" s="33" t="s">
        <v>274</v>
      </c>
      <c r="D2002" s="33" t="s">
        <v>775</v>
      </c>
      <c r="E2002" s="38"/>
      <c r="F2002" s="34" t="s">
        <v>776</v>
      </c>
      <c r="G2002" s="17">
        <f>G2003</f>
        <v>182137.20000000001</v>
      </c>
      <c r="H2002" s="17">
        <f>H2003</f>
        <v>182137.20000000001</v>
      </c>
      <c r="I2002" s="17">
        <f>I2003</f>
        <v>182137.20000000001</v>
      </c>
      <c r="J2002" s="17">
        <f>J2003</f>
        <v>0</v>
      </c>
      <c r="K2002" s="17">
        <f>K2003</f>
        <v>0</v>
      </c>
      <c r="L2002" s="17">
        <f>L2003</f>
        <v>0</v>
      </c>
      <c r="M2002" s="17">
        <f t="shared" ref="M2002:M2065" si="7183">G2002+J2002</f>
        <v>182137.20000000001</v>
      </c>
      <c r="N2002" s="17">
        <f t="shared" ref="N2002:N2065" si="7184">H2002+K2002</f>
        <v>182137.20000000001</v>
      </c>
      <c r="O2002" s="17">
        <f t="shared" ref="O2002:O2065" si="7185">I2002+L2002</f>
        <v>182137.20000000001</v>
      </c>
      <c r="P2002" s="17">
        <f>P2003</f>
        <v>0</v>
      </c>
      <c r="Q2002" s="17">
        <f>Q2003</f>
        <v>0</v>
      </c>
      <c r="R2002" s="17">
        <f>R2003</f>
        <v>0</v>
      </c>
      <c r="S2002" s="17">
        <f>S2003</f>
        <v>0</v>
      </c>
      <c r="T2002" s="17">
        <f>T2003</f>
        <v>0</v>
      </c>
      <c r="U2002" s="17">
        <f>U2003</f>
        <v>0</v>
      </c>
      <c r="V2002" s="17">
        <f>V2003</f>
        <v>0</v>
      </c>
      <c r="W2002" s="17">
        <f>W2003</f>
        <v>0</v>
      </c>
      <c r="X2002" s="17">
        <f>X2003</f>
        <v>0</v>
      </c>
      <c r="Y2002" s="17">
        <f t="shared" si="7177"/>
        <v>182137.20000000001</v>
      </c>
      <c r="Z2002" s="17">
        <f t="shared" si="7178"/>
        <v>182137.20000000001</v>
      </c>
      <c r="AA2002" s="17">
        <f t="shared" si="7179"/>
        <v>182137.20000000001</v>
      </c>
      <c r="AB2002" s="17">
        <f>AB2003</f>
        <v>0</v>
      </c>
      <c r="AC2002" s="17">
        <f>AC2003</f>
        <v>0</v>
      </c>
      <c r="AD2002" s="17">
        <f>AD2003</f>
        <v>0</v>
      </c>
      <c r="AE2002" s="17">
        <f t="shared" si="7180"/>
        <v>182137.20000000001</v>
      </c>
      <c r="AF2002" s="17">
        <f t="shared" si="7181"/>
        <v>182137.20000000001</v>
      </c>
      <c r="AG2002" s="17">
        <f t="shared" si="7182"/>
        <v>182137.20000000001</v>
      </c>
      <c r="AH2002" s="17">
        <f>AH2003</f>
        <v>0</v>
      </c>
      <c r="AI2002" s="17">
        <f>AI2003</f>
        <v>0</v>
      </c>
      <c r="AJ2002" s="17">
        <f>AJ2003</f>
        <v>0</v>
      </c>
      <c r="AK2002" s="17">
        <f>AK2003</f>
        <v>0</v>
      </c>
      <c r="AL2002" s="17">
        <f>AL2003</f>
        <v>0</v>
      </c>
      <c r="AM2002" s="17">
        <f>AM2003</f>
        <v>0</v>
      </c>
      <c r="AN2002" s="17">
        <f>AN2003</f>
        <v>0</v>
      </c>
      <c r="AO2002" s="17">
        <f>AO2003</f>
        <v>0</v>
      </c>
      <c r="AP2002" s="17">
        <f>AP2003</f>
        <v>0</v>
      </c>
      <c r="AQ2002" s="17">
        <f>AQ2003</f>
        <v>0</v>
      </c>
      <c r="AR2002" s="17">
        <f>AR2003</f>
        <v>0</v>
      </c>
      <c r="AS2002" s="17">
        <f>AS2003</f>
        <v>0</v>
      </c>
      <c r="AT2002" s="17">
        <f>AT2003</f>
        <v>0</v>
      </c>
      <c r="AU2002" s="17">
        <f>AU2003</f>
        <v>0</v>
      </c>
      <c r="AV2002" s="17">
        <f>AV2003</f>
        <v>0</v>
      </c>
      <c r="AW2002" s="17">
        <f t="shared" si="7125"/>
        <v>182137.20000000001</v>
      </c>
      <c r="AX2002" s="17">
        <f t="shared" si="7126"/>
        <v>182137.20000000001</v>
      </c>
      <c r="AY2002" s="17">
        <f t="shared" si="7127"/>
        <v>182137.20000000001</v>
      </c>
      <c r="AZ2002" s="17">
        <f>AZ2003</f>
        <v>0</v>
      </c>
      <c r="BA2002" s="17">
        <f t="shared" si="7128"/>
        <v>182137.20000000001</v>
      </c>
      <c r="BB2002" s="17">
        <f t="shared" si="7129"/>
        <v>182137.20000000001</v>
      </c>
      <c r="BC2002" s="17">
        <f t="shared" si="7130"/>
        <v>182137.20000000001</v>
      </c>
      <c r="BD2002" s="17">
        <f>BD2003</f>
        <v>0</v>
      </c>
      <c r="BE2002" s="17">
        <f>BE2003</f>
        <v>0</v>
      </c>
      <c r="BF2002" s="17">
        <f>BF2003</f>
        <v>0</v>
      </c>
      <c r="BG2002" s="17">
        <f>BG2003</f>
        <v>0</v>
      </c>
      <c r="BH2002" s="17">
        <f>BH2003</f>
        <v>0</v>
      </c>
      <c r="BI2002" s="17">
        <f>BI2003</f>
        <v>0</v>
      </c>
      <c r="BJ2002" s="17">
        <f>BJ2003</f>
        <v>0</v>
      </c>
      <c r="BK2002" s="17">
        <f>BK2003</f>
        <v>0</v>
      </c>
      <c r="BL2002" s="17">
        <f>BL2003</f>
        <v>0</v>
      </c>
      <c r="BM2002" s="17">
        <f>BM2003</f>
        <v>0</v>
      </c>
      <c r="BN2002" s="17">
        <f>BN2003</f>
        <v>0</v>
      </c>
      <c r="BO2002" s="17">
        <f t="shared" si="7122"/>
        <v>182137.20000000001</v>
      </c>
      <c r="BP2002" s="17">
        <f t="shared" si="7123"/>
        <v>182137.20000000001</v>
      </c>
      <c r="BQ2002" s="17">
        <f t="shared" si="7124"/>
        <v>182137.20000000001</v>
      </c>
      <c r="BR2002" s="17">
        <f>BR2003</f>
        <v>0</v>
      </c>
      <c r="BS2002" s="35"/>
      <c r="BT2002" s="35"/>
      <c r="BU2002" s="28"/>
      <c r="BV2002" s="28"/>
      <c r="BW2002" s="28"/>
      <c r="BX2002" s="28"/>
      <c r="BY2002" s="28"/>
      <c r="BZ2002" s="28"/>
      <c r="CA2002" s="28"/>
      <c r="CB2002" s="28"/>
    </row>
    <row r="2003" s="28" customFormat="1">
      <c r="A2003" s="33" t="s">
        <v>718</v>
      </c>
      <c r="B2003" s="33" t="s">
        <v>128</v>
      </c>
      <c r="C2003" s="33" t="s">
        <v>274</v>
      </c>
      <c r="D2003" s="33" t="s">
        <v>775</v>
      </c>
      <c r="E2003" s="33" t="s">
        <v>48</v>
      </c>
      <c r="F2003" s="34" t="s">
        <v>49</v>
      </c>
      <c r="G2003" s="17">
        <v>182137.20000000001</v>
      </c>
      <c r="H2003" s="17">
        <v>182137.20000000001</v>
      </c>
      <c r="I2003" s="17">
        <v>182137.20000000001</v>
      </c>
      <c r="J2003" s="17"/>
      <c r="K2003" s="17"/>
      <c r="L2003" s="17"/>
      <c r="M2003" s="17">
        <f t="shared" si="7183"/>
        <v>182137.20000000001</v>
      </c>
      <c r="N2003" s="17">
        <f t="shared" si="7184"/>
        <v>182137.20000000001</v>
      </c>
      <c r="O2003" s="17">
        <f t="shared" si="7185"/>
        <v>182137.20000000001</v>
      </c>
      <c r="P2003" s="17"/>
      <c r="Q2003" s="17"/>
      <c r="R2003" s="17"/>
      <c r="S2003" s="17"/>
      <c r="T2003" s="17"/>
      <c r="U2003" s="17"/>
      <c r="V2003" s="17"/>
      <c r="W2003" s="17"/>
      <c r="X2003" s="17"/>
      <c r="Y2003" s="17">
        <f t="shared" si="7177"/>
        <v>182137.20000000001</v>
      </c>
      <c r="Z2003" s="17">
        <f t="shared" si="7178"/>
        <v>182137.20000000001</v>
      </c>
      <c r="AA2003" s="17">
        <f t="shared" si="7179"/>
        <v>182137.20000000001</v>
      </c>
      <c r="AB2003" s="17"/>
      <c r="AC2003" s="17"/>
      <c r="AD2003" s="17"/>
      <c r="AE2003" s="17">
        <f t="shared" si="7180"/>
        <v>182137.20000000001</v>
      </c>
      <c r="AF2003" s="17">
        <f t="shared" si="7181"/>
        <v>182137.20000000001</v>
      </c>
      <c r="AG2003" s="17">
        <f t="shared" si="7182"/>
        <v>182137.20000000001</v>
      </c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>
        <f t="shared" si="7125"/>
        <v>182137.20000000001</v>
      </c>
      <c r="AX2003" s="17">
        <f t="shared" si="7126"/>
        <v>182137.20000000001</v>
      </c>
      <c r="AY2003" s="17">
        <f t="shared" si="7127"/>
        <v>182137.20000000001</v>
      </c>
      <c r="AZ2003" s="17"/>
      <c r="BA2003" s="17">
        <f t="shared" si="7128"/>
        <v>182137.20000000001</v>
      </c>
      <c r="BB2003" s="17">
        <f t="shared" si="7129"/>
        <v>182137.20000000001</v>
      </c>
      <c r="BC2003" s="17">
        <f t="shared" si="7130"/>
        <v>182137.20000000001</v>
      </c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>
        <f t="shared" si="7122"/>
        <v>182137.20000000001</v>
      </c>
      <c r="BP2003" s="17">
        <f t="shared" si="7123"/>
        <v>182137.20000000001</v>
      </c>
      <c r="BQ2003" s="17">
        <f t="shared" si="7124"/>
        <v>182137.20000000001</v>
      </c>
      <c r="BR2003" s="17"/>
      <c r="BS2003" s="35"/>
      <c r="BT2003" s="35"/>
      <c r="BU2003" s="28"/>
      <c r="BV2003" s="28"/>
      <c r="BW2003" s="28"/>
      <c r="BX2003" s="28"/>
      <c r="BY2003" s="28"/>
      <c r="BZ2003" s="28"/>
      <c r="CA2003" s="28"/>
      <c r="CB2003" s="28"/>
    </row>
    <row r="2004" s="28" customFormat="1">
      <c r="A2004" s="33" t="s">
        <v>718</v>
      </c>
      <c r="B2004" s="33" t="s">
        <v>128</v>
      </c>
      <c r="C2004" s="33" t="s">
        <v>274</v>
      </c>
      <c r="D2004" s="33" t="s">
        <v>777</v>
      </c>
      <c r="E2004" s="38"/>
      <c r="F2004" s="34" t="s">
        <v>778</v>
      </c>
      <c r="G2004" s="17">
        <f>G2005</f>
        <v>123891.8</v>
      </c>
      <c r="H2004" s="17">
        <f>H2005</f>
        <v>86919.100000000006</v>
      </c>
      <c r="I2004" s="17">
        <f>I2005</f>
        <v>126375</v>
      </c>
      <c r="J2004" s="17">
        <f>J2005</f>
        <v>0</v>
      </c>
      <c r="K2004" s="17">
        <f>K2005</f>
        <v>0</v>
      </c>
      <c r="L2004" s="17">
        <f>L2005</f>
        <v>0</v>
      </c>
      <c r="M2004" s="17">
        <f t="shared" si="7183"/>
        <v>123891.8</v>
      </c>
      <c r="N2004" s="17">
        <f t="shared" si="7184"/>
        <v>86919.100000000006</v>
      </c>
      <c r="O2004" s="17">
        <f t="shared" si="7185"/>
        <v>126375</v>
      </c>
      <c r="P2004" s="17">
        <f>P2005</f>
        <v>0</v>
      </c>
      <c r="Q2004" s="17">
        <f>Q2005</f>
        <v>0</v>
      </c>
      <c r="R2004" s="17">
        <f>R2005</f>
        <v>0</v>
      </c>
      <c r="S2004" s="17">
        <f>S2005</f>
        <v>49360.750480000002</v>
      </c>
      <c r="T2004" s="17">
        <f>T2005</f>
        <v>0</v>
      </c>
      <c r="U2004" s="17">
        <f>U2005</f>
        <v>0</v>
      </c>
      <c r="V2004" s="17">
        <f>V2005</f>
        <v>0</v>
      </c>
      <c r="W2004" s="17">
        <f>W2005</f>
        <v>0</v>
      </c>
      <c r="X2004" s="17">
        <f>X2005</f>
        <v>0</v>
      </c>
      <c r="Y2004" s="17">
        <f t="shared" si="7177"/>
        <v>173252.55048000001</v>
      </c>
      <c r="Z2004" s="17">
        <f t="shared" si="7178"/>
        <v>86919.100000000006</v>
      </c>
      <c r="AA2004" s="17">
        <f t="shared" si="7179"/>
        <v>126375</v>
      </c>
      <c r="AB2004" s="17">
        <f>AB2005</f>
        <v>0</v>
      </c>
      <c r="AC2004" s="17">
        <f>AC2005</f>
        <v>0</v>
      </c>
      <c r="AD2004" s="17">
        <f>AD2005</f>
        <v>0</v>
      </c>
      <c r="AE2004" s="17">
        <f t="shared" si="7180"/>
        <v>173252.55048000001</v>
      </c>
      <c r="AF2004" s="17">
        <f t="shared" si="7181"/>
        <v>86919.100000000006</v>
      </c>
      <c r="AG2004" s="17">
        <f t="shared" si="7182"/>
        <v>126375</v>
      </c>
      <c r="AH2004" s="17">
        <f>AH2005</f>
        <v>0</v>
      </c>
      <c r="AI2004" s="17">
        <f>AI2005</f>
        <v>0</v>
      </c>
      <c r="AJ2004" s="17">
        <f>AJ2005</f>
        <v>0</v>
      </c>
      <c r="AK2004" s="17">
        <f>AK2005</f>
        <v>0</v>
      </c>
      <c r="AL2004" s="17">
        <f>AL2005</f>
        <v>0</v>
      </c>
      <c r="AM2004" s="17">
        <f>AM2005</f>
        <v>0</v>
      </c>
      <c r="AN2004" s="17">
        <f>AN2005</f>
        <v>0</v>
      </c>
      <c r="AO2004" s="17">
        <f>AO2005</f>
        <v>0</v>
      </c>
      <c r="AP2004" s="17">
        <f>AP2005</f>
        <v>0</v>
      </c>
      <c r="AQ2004" s="17">
        <f>AQ2005</f>
        <v>0</v>
      </c>
      <c r="AR2004" s="17">
        <f>AR2005</f>
        <v>0</v>
      </c>
      <c r="AS2004" s="17">
        <f>AS2005</f>
        <v>0</v>
      </c>
      <c r="AT2004" s="17">
        <f>AT2005</f>
        <v>0</v>
      </c>
      <c r="AU2004" s="17">
        <f>AU2005</f>
        <v>0</v>
      </c>
      <c r="AV2004" s="17">
        <f>AV2005</f>
        <v>0</v>
      </c>
      <c r="AW2004" s="17">
        <f t="shared" si="7125"/>
        <v>173252.55048000001</v>
      </c>
      <c r="AX2004" s="17">
        <f t="shared" si="7126"/>
        <v>86919.100000000006</v>
      </c>
      <c r="AY2004" s="17">
        <f t="shared" si="7127"/>
        <v>126375</v>
      </c>
      <c r="AZ2004" s="17">
        <f>AZ2005</f>
        <v>0</v>
      </c>
      <c r="BA2004" s="17">
        <f t="shared" si="7128"/>
        <v>173252.55048000001</v>
      </c>
      <c r="BB2004" s="17">
        <f t="shared" si="7129"/>
        <v>86919.100000000006</v>
      </c>
      <c r="BC2004" s="17">
        <f t="shared" si="7130"/>
        <v>126375</v>
      </c>
      <c r="BD2004" s="17">
        <f>BD2005</f>
        <v>0</v>
      </c>
      <c r="BE2004" s="17">
        <f>BE2005</f>
        <v>0</v>
      </c>
      <c r="BF2004" s="17">
        <f>BF2005</f>
        <v>-302.40699999999998</v>
      </c>
      <c r="BG2004" s="17">
        <f>BG2005</f>
        <v>0</v>
      </c>
      <c r="BH2004" s="17">
        <f>BH2005</f>
        <v>0</v>
      </c>
      <c r="BI2004" s="17">
        <f>BI2005</f>
        <v>-425.59199999999998</v>
      </c>
      <c r="BJ2004" s="17">
        <f>BJ2005</f>
        <v>0</v>
      </c>
      <c r="BK2004" s="17">
        <f>BK2005</f>
        <v>0</v>
      </c>
      <c r="BL2004" s="17">
        <f>BL2005</f>
        <v>0</v>
      </c>
      <c r="BM2004" s="17">
        <f>BM2005</f>
        <v>0</v>
      </c>
      <c r="BN2004" s="17">
        <f>BN2005</f>
        <v>0</v>
      </c>
      <c r="BO2004" s="17">
        <f t="shared" si="7122"/>
        <v>172950.14348</v>
      </c>
      <c r="BP2004" s="17">
        <f t="shared" si="7123"/>
        <v>86493.508000000002</v>
      </c>
      <c r="BQ2004" s="17">
        <f t="shared" si="7124"/>
        <v>126375</v>
      </c>
      <c r="BR2004" s="17">
        <f>BR2005</f>
        <v>0</v>
      </c>
      <c r="BS2004" s="35"/>
      <c r="BT2004" s="35"/>
      <c r="BU2004" s="28"/>
      <c r="BV2004" s="28"/>
      <c r="BW2004" s="28"/>
      <c r="BX2004" s="28"/>
      <c r="BY2004" s="28"/>
      <c r="BZ2004" s="28"/>
      <c r="CA2004" s="28"/>
      <c r="CB2004" s="28"/>
    </row>
    <row r="2005" s="28" customFormat="1">
      <c r="A2005" s="33" t="s">
        <v>718</v>
      </c>
      <c r="B2005" s="33" t="s">
        <v>128</v>
      </c>
      <c r="C2005" s="33" t="s">
        <v>274</v>
      </c>
      <c r="D2005" s="33" t="s">
        <v>777</v>
      </c>
      <c r="E2005" s="33" t="s">
        <v>48</v>
      </c>
      <c r="F2005" s="34" t="s">
        <v>49</v>
      </c>
      <c r="G2005" s="17">
        <v>123891.8</v>
      </c>
      <c r="H2005" s="17">
        <v>86919.100000000006</v>
      </c>
      <c r="I2005" s="17">
        <v>126375</v>
      </c>
      <c r="J2005" s="17"/>
      <c r="K2005" s="17"/>
      <c r="L2005" s="17"/>
      <c r="M2005" s="17">
        <f t="shared" si="7183"/>
        <v>123891.8</v>
      </c>
      <c r="N2005" s="17">
        <f t="shared" si="7184"/>
        <v>86919.100000000006</v>
      </c>
      <c r="O2005" s="17">
        <f t="shared" si="7185"/>
        <v>126375</v>
      </c>
      <c r="P2005" s="17"/>
      <c r="Q2005" s="17"/>
      <c r="R2005" s="17"/>
      <c r="S2005" s="17">
        <v>49360.750480000002</v>
      </c>
      <c r="T2005" s="17"/>
      <c r="U2005" s="17"/>
      <c r="V2005" s="17"/>
      <c r="W2005" s="17"/>
      <c r="X2005" s="17"/>
      <c r="Y2005" s="17">
        <f t="shared" si="7177"/>
        <v>173252.55048000001</v>
      </c>
      <c r="Z2005" s="17">
        <f t="shared" si="7178"/>
        <v>86919.100000000006</v>
      </c>
      <c r="AA2005" s="17">
        <f t="shared" si="7179"/>
        <v>126375</v>
      </c>
      <c r="AB2005" s="17"/>
      <c r="AC2005" s="17"/>
      <c r="AD2005" s="17"/>
      <c r="AE2005" s="17">
        <f t="shared" si="7180"/>
        <v>173252.55048000001</v>
      </c>
      <c r="AF2005" s="17">
        <f t="shared" si="7181"/>
        <v>86919.100000000006</v>
      </c>
      <c r="AG2005" s="17">
        <f t="shared" si="7182"/>
        <v>126375</v>
      </c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>
        <f t="shared" si="7125"/>
        <v>173252.55048000001</v>
      </c>
      <c r="AX2005" s="17">
        <f t="shared" si="7126"/>
        <v>86919.100000000006</v>
      </c>
      <c r="AY2005" s="17">
        <f t="shared" si="7127"/>
        <v>126375</v>
      </c>
      <c r="AZ2005" s="17"/>
      <c r="BA2005" s="17">
        <f t="shared" si="7128"/>
        <v>173252.55048000001</v>
      </c>
      <c r="BB2005" s="17">
        <f t="shared" si="7129"/>
        <v>86919.100000000006</v>
      </c>
      <c r="BC2005" s="17">
        <f t="shared" si="7130"/>
        <v>126375</v>
      </c>
      <c r="BD2005" s="17"/>
      <c r="BE2005" s="17"/>
      <c r="BF2005" s="17">
        <v>-302.40699999999998</v>
      </c>
      <c r="BG2005" s="17"/>
      <c r="BH2005" s="17"/>
      <c r="BI2005" s="17">
        <v>-425.59199999999998</v>
      </c>
      <c r="BJ2005" s="17"/>
      <c r="BK2005" s="17"/>
      <c r="BL2005" s="17"/>
      <c r="BM2005" s="17"/>
      <c r="BN2005" s="17"/>
      <c r="BO2005" s="17">
        <f t="shared" si="7122"/>
        <v>172950.14348</v>
      </c>
      <c r="BP2005" s="17">
        <f t="shared" si="7123"/>
        <v>86493.508000000002</v>
      </c>
      <c r="BQ2005" s="17">
        <f t="shared" si="7124"/>
        <v>126375</v>
      </c>
      <c r="BR2005" s="17"/>
      <c r="BS2005" s="35"/>
      <c r="BT2005" s="35"/>
      <c r="BU2005" s="28"/>
      <c r="BV2005" s="28"/>
      <c r="BW2005" s="28"/>
      <c r="BX2005" s="28"/>
      <c r="BY2005" s="28"/>
      <c r="BZ2005" s="28"/>
      <c r="CA2005" s="28"/>
      <c r="CB2005" s="28"/>
    </row>
    <row r="2006" s="28" customFormat="1">
      <c r="A2006" s="33" t="s">
        <v>718</v>
      </c>
      <c r="B2006" s="33" t="s">
        <v>128</v>
      </c>
      <c r="C2006" s="33" t="s">
        <v>274</v>
      </c>
      <c r="D2006" s="33" t="s">
        <v>779</v>
      </c>
      <c r="E2006" s="38"/>
      <c r="F2006" s="34" t="s">
        <v>63</v>
      </c>
      <c r="G2006" s="17">
        <f>G2007+G2008+G2009</f>
        <v>65157.800000000003</v>
      </c>
      <c r="H2006" s="17">
        <f>H2007+H2008+H2009</f>
        <v>66925.300000000003</v>
      </c>
      <c r="I2006" s="17">
        <f>I2007+I2008+I2009</f>
        <v>66925.300000000003</v>
      </c>
      <c r="J2006" s="17">
        <f>J2007+J2008+J2009</f>
        <v>0</v>
      </c>
      <c r="K2006" s="17">
        <f>K2007+K2008+K2009</f>
        <v>0</v>
      </c>
      <c r="L2006" s="17">
        <f>L2007+L2008+L2009</f>
        <v>0</v>
      </c>
      <c r="M2006" s="17">
        <f t="shared" si="7183"/>
        <v>65157.800000000003</v>
      </c>
      <c r="N2006" s="17">
        <f t="shared" si="7184"/>
        <v>66925.300000000003</v>
      </c>
      <c r="O2006" s="17">
        <f t="shared" si="7185"/>
        <v>66925.300000000003</v>
      </c>
      <c r="P2006" s="17">
        <f>P2007+P2008+P2009</f>
        <v>14730.200000000001</v>
      </c>
      <c r="Q2006" s="17">
        <f>Q2007+Q2008+Q2009</f>
        <v>0</v>
      </c>
      <c r="R2006" s="17">
        <f>R2007+R2008+R2009</f>
        <v>0</v>
      </c>
      <c r="S2006" s="17">
        <f>S2007+S2008+S2009</f>
        <v>0</v>
      </c>
      <c r="T2006" s="17">
        <f>T2007+T2008+T2009</f>
        <v>18661.099999999999</v>
      </c>
      <c r="U2006" s="17">
        <f>U2007+U2008+U2009</f>
        <v>0</v>
      </c>
      <c r="V2006" s="17">
        <f>V2007+V2008+V2009</f>
        <v>18661.099999999999</v>
      </c>
      <c r="W2006" s="17">
        <f>W2007+W2008+W2009</f>
        <v>0</v>
      </c>
      <c r="X2006" s="17">
        <f>X2007+X2008+X2009</f>
        <v>0</v>
      </c>
      <c r="Y2006" s="17">
        <f t="shared" si="7177"/>
        <v>79888</v>
      </c>
      <c r="Z2006" s="17">
        <f t="shared" si="7178"/>
        <v>85586.399999999994</v>
      </c>
      <c r="AA2006" s="17">
        <f t="shared" si="7179"/>
        <v>85586.399999999994</v>
      </c>
      <c r="AB2006" s="17">
        <f>AB2007+AB2008+AB2009</f>
        <v>0</v>
      </c>
      <c r="AC2006" s="17">
        <f>AC2007+AC2008+AC2009</f>
        <v>0</v>
      </c>
      <c r="AD2006" s="17">
        <f>AD2007+AD2008+AD2009</f>
        <v>0</v>
      </c>
      <c r="AE2006" s="17">
        <f t="shared" si="7180"/>
        <v>79888</v>
      </c>
      <c r="AF2006" s="17">
        <f t="shared" si="7181"/>
        <v>85586.399999999994</v>
      </c>
      <c r="AG2006" s="17">
        <f t="shared" si="7182"/>
        <v>85586.399999999994</v>
      </c>
      <c r="AH2006" s="17">
        <f>AH2007+AH2008+AH2009</f>
        <v>0</v>
      </c>
      <c r="AI2006" s="17">
        <f>AI2007+AI2008+AI2009</f>
        <v>0</v>
      </c>
      <c r="AJ2006" s="17">
        <f>AJ2007+AJ2008+AJ2009</f>
        <v>4029</v>
      </c>
      <c r="AK2006" s="17">
        <f>AK2007+AK2008+AK2009</f>
        <v>0</v>
      </c>
      <c r="AL2006" s="17">
        <f>AL2007+AL2008+AL2009</f>
        <v>0</v>
      </c>
      <c r="AM2006" s="17">
        <f>AM2007+AM2008+AM2009</f>
        <v>4960</v>
      </c>
      <c r="AN2006" s="17">
        <f>AN2007+AN2008+AN2009</f>
        <v>0</v>
      </c>
      <c r="AO2006" s="17">
        <f>AO2007+AO2008+AO2009</f>
        <v>0</v>
      </c>
      <c r="AP2006" s="17">
        <f>AP2007+AP2008+AP2009</f>
        <v>0</v>
      </c>
      <c r="AQ2006" s="17">
        <f>AQ2007+AQ2008+AQ2009</f>
        <v>0</v>
      </c>
      <c r="AR2006" s="17">
        <f>AR2007+AR2008+AR2009</f>
        <v>0</v>
      </c>
      <c r="AS2006" s="17">
        <f>AS2007+AS2008+AS2009</f>
        <v>0</v>
      </c>
      <c r="AT2006" s="17">
        <f>AT2007+AT2008+AT2009</f>
        <v>4960</v>
      </c>
      <c r="AU2006" s="17">
        <f>AU2007+AU2008+AU2009</f>
        <v>0</v>
      </c>
      <c r="AV2006" s="17">
        <f>AV2007+AV2008+AV2009</f>
        <v>0</v>
      </c>
      <c r="AW2006" s="17">
        <f t="shared" si="7125"/>
        <v>83917</v>
      </c>
      <c r="AX2006" s="17">
        <f t="shared" si="7126"/>
        <v>90546.399999999994</v>
      </c>
      <c r="AY2006" s="17">
        <f t="shared" si="7127"/>
        <v>90546.399999999994</v>
      </c>
      <c r="AZ2006" s="17">
        <f>AZ2007+AZ2008+AZ2009</f>
        <v>0</v>
      </c>
      <c r="BA2006" s="17">
        <f t="shared" si="7128"/>
        <v>83917</v>
      </c>
      <c r="BB2006" s="17">
        <f t="shared" si="7129"/>
        <v>90546.399999999994</v>
      </c>
      <c r="BC2006" s="17">
        <f t="shared" si="7130"/>
        <v>90546.399999999994</v>
      </c>
      <c r="BD2006" s="17">
        <f>BD2007+BD2008+BD2009</f>
        <v>0</v>
      </c>
      <c r="BE2006" s="17">
        <f>BE2007+BE2008+BE2009</f>
        <v>0</v>
      </c>
      <c r="BF2006" s="17">
        <f>BF2007+BF2008+BF2009</f>
        <v>0</v>
      </c>
      <c r="BG2006" s="17">
        <f>BG2007+BG2008+BG2009</f>
        <v>0</v>
      </c>
      <c r="BH2006" s="17">
        <f>BH2007+BH2008+BH2009</f>
        <v>0</v>
      </c>
      <c r="BI2006" s="17">
        <f>BI2007+BI2008+BI2009</f>
        <v>0</v>
      </c>
      <c r="BJ2006" s="17">
        <f>BJ2007+BJ2008+BJ2009</f>
        <v>0</v>
      </c>
      <c r="BK2006" s="17">
        <f>BK2007+BK2008+BK2009</f>
        <v>0</v>
      </c>
      <c r="BL2006" s="17">
        <f>BL2007+BL2008+BL2009</f>
        <v>0</v>
      </c>
      <c r="BM2006" s="17">
        <f>BM2007+BM2008+BM2009</f>
        <v>0</v>
      </c>
      <c r="BN2006" s="17">
        <f>BN2007+BN2008+BN2009</f>
        <v>0</v>
      </c>
      <c r="BO2006" s="17">
        <f t="shared" si="7122"/>
        <v>83917</v>
      </c>
      <c r="BP2006" s="17">
        <f t="shared" si="7123"/>
        <v>90546.399999999994</v>
      </c>
      <c r="BQ2006" s="17">
        <f t="shared" si="7124"/>
        <v>90546.399999999994</v>
      </c>
      <c r="BR2006" s="17">
        <f>BR2007+BR2008+BR2009</f>
        <v>0</v>
      </c>
      <c r="BS2006" s="35"/>
      <c r="BT2006" s="35"/>
      <c r="BU2006" s="28"/>
      <c r="BV2006" s="28"/>
      <c r="BW2006" s="28"/>
      <c r="BX2006" s="28"/>
      <c r="BY2006" s="28"/>
      <c r="BZ2006" s="28"/>
      <c r="CA2006" s="28"/>
      <c r="CB2006" s="28"/>
    </row>
    <row r="2007" s="28" customFormat="1">
      <c r="A2007" s="33" t="s">
        <v>718</v>
      </c>
      <c r="B2007" s="33" t="s">
        <v>128</v>
      </c>
      <c r="C2007" s="33" t="s">
        <v>274</v>
      </c>
      <c r="D2007" s="33" t="s">
        <v>779</v>
      </c>
      <c r="E2007" s="33" t="s">
        <v>60</v>
      </c>
      <c r="F2007" s="34" t="s">
        <v>61</v>
      </c>
      <c r="G2007" s="17">
        <v>57484.400000000001</v>
      </c>
      <c r="H2007" s="17">
        <v>59251.900000000001</v>
      </c>
      <c r="I2007" s="17">
        <v>59251.900000000001</v>
      </c>
      <c r="J2007" s="17"/>
      <c r="K2007" s="17"/>
      <c r="L2007" s="17"/>
      <c r="M2007" s="17">
        <f t="shared" si="7183"/>
        <v>57484.400000000001</v>
      </c>
      <c r="N2007" s="17">
        <f t="shared" si="7184"/>
        <v>59251.900000000001</v>
      </c>
      <c r="O2007" s="17">
        <f t="shared" si="7185"/>
        <v>59251.900000000001</v>
      </c>
      <c r="P2007" s="17">
        <v>14730.200000000001</v>
      </c>
      <c r="Q2007" s="17"/>
      <c r="R2007" s="17"/>
      <c r="S2007" s="17"/>
      <c r="T2007" s="17">
        <v>18661.099999999999</v>
      </c>
      <c r="U2007" s="17"/>
      <c r="V2007" s="17">
        <v>18661.099999999999</v>
      </c>
      <c r="W2007" s="17"/>
      <c r="X2007" s="17"/>
      <c r="Y2007" s="17">
        <f t="shared" si="7177"/>
        <v>72214.600000000006</v>
      </c>
      <c r="Z2007" s="17">
        <f t="shared" si="7178"/>
        <v>77913</v>
      </c>
      <c r="AA2007" s="17">
        <f t="shared" si="7179"/>
        <v>77913</v>
      </c>
      <c r="AB2007" s="17"/>
      <c r="AC2007" s="17"/>
      <c r="AD2007" s="17"/>
      <c r="AE2007" s="17">
        <f t="shared" si="7180"/>
        <v>72214.600000000006</v>
      </c>
      <c r="AF2007" s="17">
        <f t="shared" si="7181"/>
        <v>77913</v>
      </c>
      <c r="AG2007" s="17">
        <f t="shared" si="7182"/>
        <v>77913</v>
      </c>
      <c r="AH2007" s="17"/>
      <c r="AI2007" s="17"/>
      <c r="AJ2007" s="17">
        <v>2712.5999999999999</v>
      </c>
      <c r="AK2007" s="17"/>
      <c r="AL2007" s="17"/>
      <c r="AM2007" s="17">
        <v>4649.5</v>
      </c>
      <c r="AN2007" s="17"/>
      <c r="AO2007" s="17"/>
      <c r="AP2007" s="17"/>
      <c r="AQ2007" s="17"/>
      <c r="AR2007" s="17"/>
      <c r="AS2007" s="17"/>
      <c r="AT2007" s="17">
        <v>4649.5</v>
      </c>
      <c r="AU2007" s="17"/>
      <c r="AV2007" s="17"/>
      <c r="AW2007" s="17">
        <f t="shared" si="7125"/>
        <v>74927.200000000012</v>
      </c>
      <c r="AX2007" s="17">
        <f t="shared" si="7126"/>
        <v>82562.5</v>
      </c>
      <c r="AY2007" s="17">
        <f t="shared" si="7127"/>
        <v>82562.5</v>
      </c>
      <c r="AZ2007" s="17"/>
      <c r="BA2007" s="17">
        <f t="shared" si="7128"/>
        <v>74927.200000000012</v>
      </c>
      <c r="BB2007" s="17">
        <f t="shared" si="7129"/>
        <v>82562.5</v>
      </c>
      <c r="BC2007" s="17">
        <f t="shared" si="7130"/>
        <v>82562.5</v>
      </c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>
        <f t="shared" si="7122"/>
        <v>74927.200000000012</v>
      </c>
      <c r="BP2007" s="17">
        <f t="shared" si="7123"/>
        <v>82562.5</v>
      </c>
      <c r="BQ2007" s="17">
        <f t="shared" si="7124"/>
        <v>82562.5</v>
      </c>
      <c r="BR2007" s="17"/>
      <c r="BS2007" s="35"/>
      <c r="BT2007" s="35"/>
      <c r="BU2007" s="28"/>
      <c r="BV2007" s="28"/>
      <c r="BW2007" s="28"/>
      <c r="BX2007" s="28"/>
      <c r="BY2007" s="28"/>
      <c r="BZ2007" s="28"/>
      <c r="CA2007" s="28"/>
      <c r="CB2007" s="28"/>
    </row>
    <row r="2008" s="28" customFormat="1">
      <c r="A2008" s="33" t="s">
        <v>718</v>
      </c>
      <c r="B2008" s="33" t="s">
        <v>128</v>
      </c>
      <c r="C2008" s="33" t="s">
        <v>274</v>
      </c>
      <c r="D2008" s="33" t="s">
        <v>779</v>
      </c>
      <c r="E2008" s="33" t="s">
        <v>48</v>
      </c>
      <c r="F2008" s="34" t="s">
        <v>49</v>
      </c>
      <c r="G2008" s="17">
        <v>7570.1000000000004</v>
      </c>
      <c r="H2008" s="17">
        <v>7570.1000000000004</v>
      </c>
      <c r="I2008" s="17">
        <v>7570.1000000000004</v>
      </c>
      <c r="J2008" s="17"/>
      <c r="K2008" s="17"/>
      <c r="L2008" s="17"/>
      <c r="M2008" s="17">
        <f t="shared" si="7183"/>
        <v>7570.1000000000004</v>
      </c>
      <c r="N2008" s="17">
        <f t="shared" si="7184"/>
        <v>7570.1000000000004</v>
      </c>
      <c r="O2008" s="17">
        <f t="shared" si="7185"/>
        <v>7570.1000000000004</v>
      </c>
      <c r="P2008" s="17"/>
      <c r="Q2008" s="17"/>
      <c r="R2008" s="17"/>
      <c r="S2008" s="17"/>
      <c r="T2008" s="17"/>
      <c r="U2008" s="17"/>
      <c r="V2008" s="17"/>
      <c r="W2008" s="17"/>
      <c r="X2008" s="17"/>
      <c r="Y2008" s="17">
        <f t="shared" si="7177"/>
        <v>7570.1000000000004</v>
      </c>
      <c r="Z2008" s="17">
        <f t="shared" si="7178"/>
        <v>7570.1000000000004</v>
      </c>
      <c r="AA2008" s="17">
        <f t="shared" si="7179"/>
        <v>7570.1000000000004</v>
      </c>
      <c r="AB2008" s="17"/>
      <c r="AC2008" s="17"/>
      <c r="AD2008" s="17"/>
      <c r="AE2008" s="17">
        <f t="shared" si="7180"/>
        <v>7570.1000000000004</v>
      </c>
      <c r="AF2008" s="17">
        <f t="shared" si="7181"/>
        <v>7570.1000000000004</v>
      </c>
      <c r="AG2008" s="17">
        <f t="shared" si="7182"/>
        <v>7570.1000000000004</v>
      </c>
      <c r="AH2008" s="17"/>
      <c r="AI2008" s="17"/>
      <c r="AJ2008" s="17">
        <v>1276.4000000000001</v>
      </c>
      <c r="AK2008" s="17"/>
      <c r="AL2008" s="17"/>
      <c r="AM2008" s="17">
        <v>270.5</v>
      </c>
      <c r="AN2008" s="17"/>
      <c r="AO2008" s="17"/>
      <c r="AP2008" s="17"/>
      <c r="AQ2008" s="17"/>
      <c r="AR2008" s="17"/>
      <c r="AS2008" s="17"/>
      <c r="AT2008" s="17">
        <v>270.5</v>
      </c>
      <c r="AU2008" s="17"/>
      <c r="AV2008" s="17"/>
      <c r="AW2008" s="17">
        <f t="shared" si="7125"/>
        <v>8846.5</v>
      </c>
      <c r="AX2008" s="17">
        <f t="shared" si="7126"/>
        <v>7840.6000000000004</v>
      </c>
      <c r="AY2008" s="17">
        <f t="shared" si="7127"/>
        <v>7840.6000000000004</v>
      </c>
      <c r="AZ2008" s="17"/>
      <c r="BA2008" s="17">
        <f t="shared" si="7128"/>
        <v>8846.5</v>
      </c>
      <c r="BB2008" s="17">
        <f t="shared" si="7129"/>
        <v>7840.6000000000004</v>
      </c>
      <c r="BC2008" s="17">
        <f t="shared" si="7130"/>
        <v>7840.6000000000004</v>
      </c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>
        <f t="shared" si="7122"/>
        <v>8846.5</v>
      </c>
      <c r="BP2008" s="17">
        <f t="shared" si="7123"/>
        <v>7840.6000000000004</v>
      </c>
      <c r="BQ2008" s="17">
        <f t="shared" si="7124"/>
        <v>7840.6000000000004</v>
      </c>
      <c r="BR2008" s="17"/>
      <c r="BS2008" s="35"/>
      <c r="BT2008" s="35"/>
      <c r="BU2008" s="28"/>
      <c r="BV2008" s="28"/>
      <c r="BW2008" s="28"/>
      <c r="BX2008" s="28"/>
      <c r="BY2008" s="28"/>
      <c r="BZ2008" s="28"/>
      <c r="CA2008" s="28"/>
      <c r="CB2008" s="28"/>
    </row>
    <row r="2009" s="28" customFormat="1">
      <c r="A2009" s="33" t="s">
        <v>718</v>
      </c>
      <c r="B2009" s="33" t="s">
        <v>128</v>
      </c>
      <c r="C2009" s="33" t="s">
        <v>274</v>
      </c>
      <c r="D2009" s="33" t="s">
        <v>779</v>
      </c>
      <c r="E2009" s="33" t="s">
        <v>50</v>
      </c>
      <c r="F2009" s="34" t="s">
        <v>51</v>
      </c>
      <c r="G2009" s="17">
        <v>103.3</v>
      </c>
      <c r="H2009" s="17">
        <v>103.3</v>
      </c>
      <c r="I2009" s="17">
        <v>103.3</v>
      </c>
      <c r="J2009" s="17"/>
      <c r="K2009" s="17"/>
      <c r="L2009" s="17"/>
      <c r="M2009" s="17">
        <f t="shared" si="7183"/>
        <v>103.3</v>
      </c>
      <c r="N2009" s="17">
        <f t="shared" si="7184"/>
        <v>103.3</v>
      </c>
      <c r="O2009" s="17">
        <f t="shared" si="7185"/>
        <v>103.3</v>
      </c>
      <c r="P2009" s="17"/>
      <c r="Q2009" s="17"/>
      <c r="R2009" s="17"/>
      <c r="S2009" s="17"/>
      <c r="T2009" s="17"/>
      <c r="U2009" s="17"/>
      <c r="V2009" s="17"/>
      <c r="W2009" s="17"/>
      <c r="X2009" s="17"/>
      <c r="Y2009" s="17">
        <f t="shared" si="7177"/>
        <v>103.3</v>
      </c>
      <c r="Z2009" s="17">
        <f t="shared" si="7178"/>
        <v>103.3</v>
      </c>
      <c r="AA2009" s="17">
        <f t="shared" si="7179"/>
        <v>103.3</v>
      </c>
      <c r="AB2009" s="17"/>
      <c r="AC2009" s="17"/>
      <c r="AD2009" s="17"/>
      <c r="AE2009" s="17">
        <f t="shared" si="7180"/>
        <v>103.3</v>
      </c>
      <c r="AF2009" s="17">
        <f t="shared" si="7181"/>
        <v>103.3</v>
      </c>
      <c r="AG2009" s="17">
        <f t="shared" si="7182"/>
        <v>103.3</v>
      </c>
      <c r="AH2009" s="17"/>
      <c r="AI2009" s="17"/>
      <c r="AJ2009" s="17">
        <v>40</v>
      </c>
      <c r="AK2009" s="17"/>
      <c r="AL2009" s="17"/>
      <c r="AM2009" s="17">
        <v>40</v>
      </c>
      <c r="AN2009" s="17"/>
      <c r="AO2009" s="17"/>
      <c r="AP2009" s="17"/>
      <c r="AQ2009" s="17"/>
      <c r="AR2009" s="17"/>
      <c r="AS2009" s="17"/>
      <c r="AT2009" s="17">
        <v>40</v>
      </c>
      <c r="AU2009" s="17"/>
      <c r="AV2009" s="17"/>
      <c r="AW2009" s="17">
        <f t="shared" si="7125"/>
        <v>143.30000000000001</v>
      </c>
      <c r="AX2009" s="17">
        <f t="shared" si="7126"/>
        <v>143.30000000000001</v>
      </c>
      <c r="AY2009" s="17">
        <f t="shared" si="7127"/>
        <v>143.30000000000001</v>
      </c>
      <c r="AZ2009" s="17"/>
      <c r="BA2009" s="17">
        <f t="shared" si="7128"/>
        <v>143.30000000000001</v>
      </c>
      <c r="BB2009" s="17">
        <f t="shared" si="7129"/>
        <v>143.30000000000001</v>
      </c>
      <c r="BC2009" s="17">
        <f t="shared" si="7130"/>
        <v>143.30000000000001</v>
      </c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>
        <f t="shared" si="7122"/>
        <v>143.30000000000001</v>
      </c>
      <c r="BP2009" s="17">
        <f t="shared" si="7123"/>
        <v>143.30000000000001</v>
      </c>
      <c r="BQ2009" s="17">
        <f t="shared" si="7124"/>
        <v>143.30000000000001</v>
      </c>
      <c r="BR2009" s="17"/>
      <c r="BS2009" s="35"/>
      <c r="BT2009" s="35"/>
      <c r="BU2009" s="28"/>
      <c r="BV2009" s="28"/>
      <c r="BW2009" s="28"/>
      <c r="BX2009" s="28"/>
      <c r="BY2009" s="28"/>
      <c r="BZ2009" s="28"/>
      <c r="CA2009" s="28"/>
      <c r="CB2009" s="28"/>
    </row>
    <row r="2010" s="28" customFormat="1">
      <c r="A2010" s="33" t="s">
        <v>718</v>
      </c>
      <c r="B2010" s="33" t="s">
        <v>128</v>
      </c>
      <c r="C2010" s="33" t="s">
        <v>274</v>
      </c>
      <c r="D2010" s="33" t="s">
        <v>780</v>
      </c>
      <c r="E2010" s="38"/>
      <c r="F2010" s="34" t="s">
        <v>781</v>
      </c>
      <c r="G2010" s="17">
        <f>G2011+G2013+G2015+G2019</f>
        <v>450148.79999999999</v>
      </c>
      <c r="H2010" s="17">
        <f>H2011+H2013+H2015+H2019</f>
        <v>450699.09999999998</v>
      </c>
      <c r="I2010" s="17">
        <f>I2011+I2013+I2015+I2019</f>
        <v>435879</v>
      </c>
      <c r="J2010" s="17">
        <f>J2011+J2013+J2015+J2019</f>
        <v>0</v>
      </c>
      <c r="K2010" s="17">
        <f>K2011+K2013+K2015+K2019</f>
        <v>0</v>
      </c>
      <c r="L2010" s="17">
        <f>L2011+L2013+L2015+L2019</f>
        <v>0</v>
      </c>
      <c r="M2010" s="17">
        <f t="shared" si="7183"/>
        <v>450148.79999999999</v>
      </c>
      <c r="N2010" s="17">
        <f t="shared" si="7184"/>
        <v>450699.09999999998</v>
      </c>
      <c r="O2010" s="17">
        <f t="shared" si="7185"/>
        <v>435879</v>
      </c>
      <c r="P2010" s="17">
        <f>P2011+P2013+P2015+P2019</f>
        <v>1942.7</v>
      </c>
      <c r="Q2010" s="17">
        <f>Q2011+Q2013+Q2015+Q2019</f>
        <v>0</v>
      </c>
      <c r="R2010" s="17">
        <f>R2011+R2013+R2015+R2019</f>
        <v>0</v>
      </c>
      <c r="S2010" s="17">
        <f>S2011+S2013+S2015+S2019</f>
        <v>12000.682940000001</v>
      </c>
      <c r="T2010" s="17">
        <f>T2011+T2013+T2015+T2019</f>
        <v>0</v>
      </c>
      <c r="U2010" s="17">
        <f>U2011+U2013+U2015+U2019</f>
        <v>0</v>
      </c>
      <c r="V2010" s="17">
        <f>V2011+V2013+V2015+V2019</f>
        <v>0</v>
      </c>
      <c r="W2010" s="17">
        <f>W2011+W2013+W2015+W2019</f>
        <v>0</v>
      </c>
      <c r="X2010" s="17">
        <f>X2011+X2013+X2015+X2019</f>
        <v>0</v>
      </c>
      <c r="Y2010" s="17">
        <f t="shared" si="7177"/>
        <v>464092.18294000003</v>
      </c>
      <c r="Z2010" s="17">
        <f t="shared" si="7178"/>
        <v>450699.09999999998</v>
      </c>
      <c r="AA2010" s="17">
        <f t="shared" si="7179"/>
        <v>435879</v>
      </c>
      <c r="AB2010" s="17">
        <f>AB2011+AB2013+AB2015+AB2019</f>
        <v>0</v>
      </c>
      <c r="AC2010" s="17">
        <f>AC2011+AC2013+AC2015+AC2019</f>
        <v>0</v>
      </c>
      <c r="AD2010" s="17">
        <f>AD2011+AD2013+AD2015+AD2019</f>
        <v>0</v>
      </c>
      <c r="AE2010" s="17">
        <f t="shared" si="7180"/>
        <v>464092.18294000003</v>
      </c>
      <c r="AF2010" s="17">
        <f t="shared" si="7181"/>
        <v>450699.09999999998</v>
      </c>
      <c r="AG2010" s="17">
        <f t="shared" si="7182"/>
        <v>435879</v>
      </c>
      <c r="AH2010" s="17">
        <f>AH2011+AH2013+AH2015+AH2019</f>
        <v>0</v>
      </c>
      <c r="AI2010" s="17">
        <f>AI2011+AI2013+AI2015+AI2019</f>
        <v>0</v>
      </c>
      <c r="AJ2010" s="17">
        <f>AJ2011+AJ2013+AJ2015+AJ2019</f>
        <v>0</v>
      </c>
      <c r="AK2010" s="17">
        <f>AK2011+AK2013+AK2015+AK2019</f>
        <v>0</v>
      </c>
      <c r="AL2010" s="17">
        <f>AL2011+AL2013+AL2015+AL2019</f>
        <v>0</v>
      </c>
      <c r="AM2010" s="17">
        <f>AM2011+AM2013+AM2015+AM2019</f>
        <v>0</v>
      </c>
      <c r="AN2010" s="17">
        <f>AN2011+AN2013+AN2015+AN2019</f>
        <v>0</v>
      </c>
      <c r="AO2010" s="17">
        <f>AO2011+AO2013+AO2015+AO2019</f>
        <v>0</v>
      </c>
      <c r="AP2010" s="17">
        <f>AP2011+AP2013+AP2015+AP2019</f>
        <v>0</v>
      </c>
      <c r="AQ2010" s="17">
        <f>AQ2011+AQ2013+AQ2015+AQ2019</f>
        <v>0</v>
      </c>
      <c r="AR2010" s="17">
        <f>AR2011+AR2013+AR2015+AR2019</f>
        <v>0</v>
      </c>
      <c r="AS2010" s="17">
        <f>AS2011+AS2013+AS2015+AS2019</f>
        <v>0</v>
      </c>
      <c r="AT2010" s="17">
        <f>AT2011+AT2013+AT2015+AT2019</f>
        <v>0</v>
      </c>
      <c r="AU2010" s="17">
        <f>AU2011+AU2013+AU2015+AU2019</f>
        <v>0</v>
      </c>
      <c r="AV2010" s="17">
        <f>AV2011+AV2013+AV2015+AV2019</f>
        <v>0</v>
      </c>
      <c r="AW2010" s="17">
        <f t="shared" si="7125"/>
        <v>464092.18294000003</v>
      </c>
      <c r="AX2010" s="17">
        <f t="shared" si="7126"/>
        <v>450699.09999999998</v>
      </c>
      <c r="AY2010" s="17">
        <f t="shared" si="7127"/>
        <v>435879</v>
      </c>
      <c r="AZ2010" s="17">
        <f>AZ2011+AZ2013+AZ2015+AZ2019</f>
        <v>0</v>
      </c>
      <c r="BA2010" s="17">
        <f t="shared" si="7128"/>
        <v>464092.18294000003</v>
      </c>
      <c r="BB2010" s="17">
        <f t="shared" si="7129"/>
        <v>450699.09999999998</v>
      </c>
      <c r="BC2010" s="17">
        <f t="shared" si="7130"/>
        <v>435879</v>
      </c>
      <c r="BD2010" s="17">
        <f>BD2011+BD2013+BD2015+BD2019+BD2017</f>
        <v>54964.798999999999</v>
      </c>
      <c r="BE2010" s="17">
        <f>BE2011+BE2013+BE2015+BE2019+BE2017</f>
        <v>0</v>
      </c>
      <c r="BF2010" s="17">
        <f>BF2011+BF2013+BF2015+BF2019+BF2017</f>
        <v>38427.201000000001</v>
      </c>
      <c r="BG2010" s="17">
        <f>BG2011+BG2013+BG2015+BG2019+BG2017</f>
        <v>0</v>
      </c>
      <c r="BH2010" s="17">
        <f>BH2011+BH2013+BH2015+BH2019+BH2017</f>
        <v>0</v>
      </c>
      <c r="BI2010" s="17">
        <f>BI2011+BI2013+BI2015+BI2019+BI2017</f>
        <v>0</v>
      </c>
      <c r="BJ2010" s="17">
        <f>BJ2011+BJ2013+BJ2015+BJ2019+BJ2017</f>
        <v>0</v>
      </c>
      <c r="BK2010" s="17">
        <f>BK2011+BK2013+BK2015+BK2019+BK2017</f>
        <v>0</v>
      </c>
      <c r="BL2010" s="17">
        <f>BL2011+BL2013+BL2015+BL2019+BL2017</f>
        <v>0</v>
      </c>
      <c r="BM2010" s="17">
        <f>BM2011+BM2013+BM2015+BM2019+BM2017</f>
        <v>0</v>
      </c>
      <c r="BN2010" s="17">
        <f>BN2011+BN2013+BN2015+BN2019+BN2017</f>
        <v>0</v>
      </c>
      <c r="BO2010" s="17">
        <f t="shared" si="7122"/>
        <v>557484.18293999997</v>
      </c>
      <c r="BP2010" s="17">
        <f t="shared" si="7123"/>
        <v>450699.09999999998</v>
      </c>
      <c r="BQ2010" s="17">
        <f t="shared" si="7124"/>
        <v>435879</v>
      </c>
      <c r="BR2010" s="17">
        <f>BR2011+BR2013+BR2015+BR2019+BR2017</f>
        <v>0</v>
      </c>
      <c r="BS2010" s="35"/>
      <c r="BT2010" s="35"/>
      <c r="BU2010" s="28"/>
      <c r="BV2010" s="28"/>
      <c r="BW2010" s="28"/>
      <c r="BX2010" s="28"/>
      <c r="BY2010" s="28"/>
      <c r="BZ2010" s="28"/>
      <c r="CA2010" s="28"/>
      <c r="CB2010" s="28"/>
    </row>
    <row r="2011" s="28" customFormat="1">
      <c r="A2011" s="33" t="s">
        <v>718</v>
      </c>
      <c r="B2011" s="33" t="s">
        <v>128</v>
      </c>
      <c r="C2011" s="33" t="s">
        <v>274</v>
      </c>
      <c r="D2011" s="33" t="s">
        <v>782</v>
      </c>
      <c r="E2011" s="38"/>
      <c r="F2011" s="34" t="s">
        <v>783</v>
      </c>
      <c r="G2011" s="17">
        <f>G2012</f>
        <v>122658.89999999999</v>
      </c>
      <c r="H2011" s="17">
        <f>H2012</f>
        <v>119840.39999999999</v>
      </c>
      <c r="I2011" s="17">
        <f>I2012</f>
        <v>118139.60000000001</v>
      </c>
      <c r="J2011" s="17">
        <f>J2012</f>
        <v>0</v>
      </c>
      <c r="K2011" s="17">
        <f>K2012</f>
        <v>0</v>
      </c>
      <c r="L2011" s="17">
        <f>L2012</f>
        <v>0</v>
      </c>
      <c r="M2011" s="17">
        <f t="shared" si="7183"/>
        <v>122658.89999999999</v>
      </c>
      <c r="N2011" s="17">
        <f t="shared" si="7184"/>
        <v>119840.39999999999</v>
      </c>
      <c r="O2011" s="17">
        <f t="shared" si="7185"/>
        <v>118139.60000000001</v>
      </c>
      <c r="P2011" s="17">
        <f>P2012</f>
        <v>0</v>
      </c>
      <c r="Q2011" s="17">
        <f>Q2012</f>
        <v>0</v>
      </c>
      <c r="R2011" s="17">
        <f>R2012</f>
        <v>0</v>
      </c>
      <c r="S2011" s="17">
        <f>S2012</f>
        <v>0</v>
      </c>
      <c r="T2011" s="17">
        <f>T2012</f>
        <v>0</v>
      </c>
      <c r="U2011" s="17">
        <f>U2012</f>
        <v>0</v>
      </c>
      <c r="V2011" s="17">
        <f>V2012</f>
        <v>0</v>
      </c>
      <c r="W2011" s="17">
        <f>W2012</f>
        <v>0</v>
      </c>
      <c r="X2011" s="17">
        <f>X2012</f>
        <v>0</v>
      </c>
      <c r="Y2011" s="17">
        <f t="shared" si="7177"/>
        <v>122658.89999999999</v>
      </c>
      <c r="Z2011" s="17">
        <f t="shared" si="7178"/>
        <v>119840.39999999999</v>
      </c>
      <c r="AA2011" s="17">
        <f t="shared" si="7179"/>
        <v>118139.60000000001</v>
      </c>
      <c r="AB2011" s="17">
        <f>AB2012</f>
        <v>0</v>
      </c>
      <c r="AC2011" s="17">
        <f>AC2012</f>
        <v>0</v>
      </c>
      <c r="AD2011" s="17">
        <f>AD2012</f>
        <v>0</v>
      </c>
      <c r="AE2011" s="17">
        <f t="shared" si="7180"/>
        <v>122658.89999999999</v>
      </c>
      <c r="AF2011" s="17">
        <f t="shared" si="7181"/>
        <v>119840.39999999999</v>
      </c>
      <c r="AG2011" s="17">
        <f t="shared" si="7182"/>
        <v>118139.60000000001</v>
      </c>
      <c r="AH2011" s="17">
        <f>AH2012</f>
        <v>0</v>
      </c>
      <c r="AI2011" s="17">
        <f>AI2012</f>
        <v>0</v>
      </c>
      <c r="AJ2011" s="17">
        <f>AJ2012</f>
        <v>0</v>
      </c>
      <c r="AK2011" s="17">
        <f>AK2012</f>
        <v>0</v>
      </c>
      <c r="AL2011" s="17">
        <f>AL2012</f>
        <v>0</v>
      </c>
      <c r="AM2011" s="17">
        <f>AM2012</f>
        <v>0</v>
      </c>
      <c r="AN2011" s="17">
        <f>AN2012</f>
        <v>0</v>
      </c>
      <c r="AO2011" s="17">
        <f>AO2012</f>
        <v>0</v>
      </c>
      <c r="AP2011" s="17">
        <f>AP2012</f>
        <v>0</v>
      </c>
      <c r="AQ2011" s="17">
        <f>AQ2012</f>
        <v>0</v>
      </c>
      <c r="AR2011" s="17">
        <f>AR2012</f>
        <v>0</v>
      </c>
      <c r="AS2011" s="17">
        <f>AS2012</f>
        <v>0</v>
      </c>
      <c r="AT2011" s="17">
        <f>AT2012</f>
        <v>0</v>
      </c>
      <c r="AU2011" s="17">
        <f>AU2012</f>
        <v>0</v>
      </c>
      <c r="AV2011" s="17">
        <f>AV2012</f>
        <v>0</v>
      </c>
      <c r="AW2011" s="17">
        <f t="shared" si="7125"/>
        <v>122658.89999999999</v>
      </c>
      <c r="AX2011" s="17">
        <f t="shared" si="7126"/>
        <v>119840.39999999999</v>
      </c>
      <c r="AY2011" s="17">
        <f t="shared" si="7127"/>
        <v>118139.60000000001</v>
      </c>
      <c r="AZ2011" s="17">
        <f>AZ2012</f>
        <v>0</v>
      </c>
      <c r="BA2011" s="17">
        <f t="shared" si="7128"/>
        <v>122658.89999999999</v>
      </c>
      <c r="BB2011" s="17">
        <f t="shared" si="7129"/>
        <v>119840.39999999999</v>
      </c>
      <c r="BC2011" s="17">
        <f t="shared" si="7130"/>
        <v>118139.60000000001</v>
      </c>
      <c r="BD2011" s="17">
        <f>BD2012</f>
        <v>0</v>
      </c>
      <c r="BE2011" s="17">
        <f>BE2012</f>
        <v>0</v>
      </c>
      <c r="BF2011" s="17">
        <f>BF2012</f>
        <v>0</v>
      </c>
      <c r="BG2011" s="17">
        <f>BG2012</f>
        <v>0</v>
      </c>
      <c r="BH2011" s="17">
        <f>BH2012</f>
        <v>0</v>
      </c>
      <c r="BI2011" s="17">
        <f>BI2012</f>
        <v>0</v>
      </c>
      <c r="BJ2011" s="17">
        <f>BJ2012</f>
        <v>0</v>
      </c>
      <c r="BK2011" s="17">
        <f>BK2012</f>
        <v>0</v>
      </c>
      <c r="BL2011" s="17">
        <f>BL2012</f>
        <v>0</v>
      </c>
      <c r="BM2011" s="17">
        <f>BM2012</f>
        <v>0</v>
      </c>
      <c r="BN2011" s="17">
        <f>BN2012</f>
        <v>0</v>
      </c>
      <c r="BO2011" s="17">
        <f t="shared" si="7122"/>
        <v>122658.89999999999</v>
      </c>
      <c r="BP2011" s="17">
        <f t="shared" si="7123"/>
        <v>119840.39999999999</v>
      </c>
      <c r="BQ2011" s="17">
        <f t="shared" si="7124"/>
        <v>118139.60000000001</v>
      </c>
      <c r="BR2011" s="17">
        <f>BR2012</f>
        <v>0</v>
      </c>
      <c r="BS2011" s="35"/>
      <c r="BT2011" s="35"/>
      <c r="BU2011" s="28"/>
      <c r="BV2011" s="28"/>
      <c r="BW2011" s="28"/>
      <c r="BX2011" s="28"/>
      <c r="BY2011" s="28"/>
      <c r="BZ2011" s="28"/>
      <c r="CA2011" s="28"/>
      <c r="CB2011" s="28"/>
    </row>
    <row r="2012" s="1" customFormat="1">
      <c r="A2012" s="33" t="s">
        <v>718</v>
      </c>
      <c r="B2012" s="33" t="s">
        <v>128</v>
      </c>
      <c r="C2012" s="33" t="s">
        <v>274</v>
      </c>
      <c r="D2012" s="33" t="s">
        <v>782</v>
      </c>
      <c r="E2012" s="33" t="s">
        <v>141</v>
      </c>
      <c r="F2012" s="34" t="s">
        <v>142</v>
      </c>
      <c r="G2012" s="17">
        <v>122658.89999999999</v>
      </c>
      <c r="H2012" s="17">
        <v>119840.39999999999</v>
      </c>
      <c r="I2012" s="17">
        <v>118139.60000000001</v>
      </c>
      <c r="J2012" s="17"/>
      <c r="K2012" s="17"/>
      <c r="L2012" s="17"/>
      <c r="M2012" s="17">
        <f t="shared" si="7183"/>
        <v>122658.89999999999</v>
      </c>
      <c r="N2012" s="17">
        <f t="shared" si="7184"/>
        <v>119840.39999999999</v>
      </c>
      <c r="O2012" s="17">
        <f t="shared" si="7185"/>
        <v>118139.60000000001</v>
      </c>
      <c r="P2012" s="17"/>
      <c r="Q2012" s="17"/>
      <c r="R2012" s="17"/>
      <c r="S2012" s="17"/>
      <c r="T2012" s="17"/>
      <c r="U2012" s="17"/>
      <c r="V2012" s="17"/>
      <c r="W2012" s="17"/>
      <c r="X2012" s="17"/>
      <c r="Y2012" s="17">
        <f t="shared" si="7177"/>
        <v>122658.89999999999</v>
      </c>
      <c r="Z2012" s="17">
        <f t="shared" si="7178"/>
        <v>119840.39999999999</v>
      </c>
      <c r="AA2012" s="17">
        <f t="shared" si="7179"/>
        <v>118139.60000000001</v>
      </c>
      <c r="AB2012" s="17"/>
      <c r="AC2012" s="17"/>
      <c r="AD2012" s="17"/>
      <c r="AE2012" s="17">
        <f t="shared" si="7180"/>
        <v>122658.89999999999</v>
      </c>
      <c r="AF2012" s="17">
        <f t="shared" si="7181"/>
        <v>119840.39999999999</v>
      </c>
      <c r="AG2012" s="17">
        <f t="shared" si="7182"/>
        <v>118139.60000000001</v>
      </c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>
        <f t="shared" si="7125"/>
        <v>122658.89999999999</v>
      </c>
      <c r="AX2012" s="17">
        <f t="shared" si="7126"/>
        <v>119840.39999999999</v>
      </c>
      <c r="AY2012" s="17">
        <f t="shared" si="7127"/>
        <v>118139.60000000001</v>
      </c>
      <c r="AZ2012" s="17"/>
      <c r="BA2012" s="17">
        <f t="shared" si="7128"/>
        <v>122658.89999999999</v>
      </c>
      <c r="BB2012" s="17">
        <f t="shared" si="7129"/>
        <v>119840.39999999999</v>
      </c>
      <c r="BC2012" s="17">
        <f t="shared" si="7130"/>
        <v>118139.60000000001</v>
      </c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>
        <f t="shared" si="7122"/>
        <v>122658.89999999999</v>
      </c>
      <c r="BP2012" s="17">
        <f t="shared" si="7123"/>
        <v>119840.39999999999</v>
      </c>
      <c r="BQ2012" s="17">
        <f t="shared" si="7124"/>
        <v>118139.60000000001</v>
      </c>
      <c r="BR2012" s="17"/>
      <c r="BS2012" s="35"/>
      <c r="BT2012" s="35"/>
      <c r="BU2012" s="1"/>
      <c r="BV2012" s="1"/>
      <c r="BW2012" s="1"/>
      <c r="BX2012" s="1"/>
      <c r="BY2012" s="1"/>
      <c r="BZ2012" s="1"/>
      <c r="CA2012" s="1"/>
      <c r="CB2012" s="1"/>
    </row>
    <row r="2013" s="1" customFormat="1">
      <c r="A2013" s="33" t="s">
        <v>718</v>
      </c>
      <c r="B2013" s="33" t="s">
        <v>128</v>
      </c>
      <c r="C2013" s="33" t="s">
        <v>274</v>
      </c>
      <c r="D2013" s="33" t="s">
        <v>784</v>
      </c>
      <c r="E2013" s="38"/>
      <c r="F2013" s="34" t="s">
        <v>785</v>
      </c>
      <c r="G2013" s="17">
        <f>G2014</f>
        <v>14097.6</v>
      </c>
      <c r="H2013" s="17">
        <f>H2014</f>
        <v>13119.299999999999</v>
      </c>
      <c r="I2013" s="17">
        <f>I2014</f>
        <v>0</v>
      </c>
      <c r="J2013" s="17">
        <f>J2014</f>
        <v>0</v>
      </c>
      <c r="K2013" s="17">
        <f>K2014</f>
        <v>0</v>
      </c>
      <c r="L2013" s="17">
        <f>L2014</f>
        <v>0</v>
      </c>
      <c r="M2013" s="17">
        <f t="shared" si="7183"/>
        <v>14097.6</v>
      </c>
      <c r="N2013" s="17">
        <f t="shared" si="7184"/>
        <v>13119.299999999999</v>
      </c>
      <c r="O2013" s="17">
        <f t="shared" si="7185"/>
        <v>0</v>
      </c>
      <c r="P2013" s="17">
        <f>P2014</f>
        <v>0</v>
      </c>
      <c r="Q2013" s="17">
        <f>Q2014</f>
        <v>0</v>
      </c>
      <c r="R2013" s="17">
        <f>R2014</f>
        <v>0</v>
      </c>
      <c r="S2013" s="17">
        <f>S2014</f>
        <v>12000.682940000001</v>
      </c>
      <c r="T2013" s="17">
        <f>T2014</f>
        <v>0</v>
      </c>
      <c r="U2013" s="17">
        <f>U2014</f>
        <v>0</v>
      </c>
      <c r="V2013" s="17">
        <f>V2014</f>
        <v>0</v>
      </c>
      <c r="W2013" s="17">
        <f>W2014</f>
        <v>0</v>
      </c>
      <c r="X2013" s="17">
        <f>X2014</f>
        <v>0</v>
      </c>
      <c r="Y2013" s="17">
        <f t="shared" si="7177"/>
        <v>26098.282940000001</v>
      </c>
      <c r="Z2013" s="17">
        <f t="shared" si="7178"/>
        <v>13119.299999999999</v>
      </c>
      <c r="AA2013" s="17">
        <f t="shared" si="7179"/>
        <v>0</v>
      </c>
      <c r="AB2013" s="17">
        <f>AB2014</f>
        <v>0</v>
      </c>
      <c r="AC2013" s="17">
        <f>AC2014</f>
        <v>0</v>
      </c>
      <c r="AD2013" s="17">
        <f>AD2014</f>
        <v>0</v>
      </c>
      <c r="AE2013" s="17">
        <f t="shared" si="7180"/>
        <v>26098.282940000001</v>
      </c>
      <c r="AF2013" s="17">
        <f t="shared" si="7181"/>
        <v>13119.299999999999</v>
      </c>
      <c r="AG2013" s="17">
        <f t="shared" si="7182"/>
        <v>0</v>
      </c>
      <c r="AH2013" s="17">
        <f>AH2014</f>
        <v>0</v>
      </c>
      <c r="AI2013" s="17">
        <f>AI2014</f>
        <v>0</v>
      </c>
      <c r="AJ2013" s="17">
        <f>AJ2014</f>
        <v>0</v>
      </c>
      <c r="AK2013" s="17">
        <f>AK2014</f>
        <v>0</v>
      </c>
      <c r="AL2013" s="17">
        <f>AL2014</f>
        <v>0</v>
      </c>
      <c r="AM2013" s="17">
        <f>AM2014</f>
        <v>0</v>
      </c>
      <c r="AN2013" s="17">
        <f>AN2014</f>
        <v>0</v>
      </c>
      <c r="AO2013" s="17">
        <f>AO2014</f>
        <v>0</v>
      </c>
      <c r="AP2013" s="17">
        <f>AP2014</f>
        <v>0</v>
      </c>
      <c r="AQ2013" s="17">
        <f>AQ2014</f>
        <v>0</v>
      </c>
      <c r="AR2013" s="17">
        <f>AR2014</f>
        <v>0</v>
      </c>
      <c r="AS2013" s="17">
        <f>AS2014</f>
        <v>0</v>
      </c>
      <c r="AT2013" s="17">
        <f>AT2014</f>
        <v>0</v>
      </c>
      <c r="AU2013" s="17">
        <f>AU2014</f>
        <v>0</v>
      </c>
      <c r="AV2013" s="17">
        <f>AV2014</f>
        <v>0</v>
      </c>
      <c r="AW2013" s="17">
        <f t="shared" si="7125"/>
        <v>26098.282940000001</v>
      </c>
      <c r="AX2013" s="17">
        <f t="shared" si="7126"/>
        <v>13119.299999999999</v>
      </c>
      <c r="AY2013" s="17">
        <f t="shared" si="7127"/>
        <v>0</v>
      </c>
      <c r="AZ2013" s="17">
        <f>AZ2014</f>
        <v>0</v>
      </c>
      <c r="BA2013" s="17">
        <f t="shared" si="7128"/>
        <v>26098.282940000001</v>
      </c>
      <c r="BB2013" s="17">
        <f t="shared" si="7129"/>
        <v>13119.299999999999</v>
      </c>
      <c r="BC2013" s="17">
        <f t="shared" si="7130"/>
        <v>0</v>
      </c>
      <c r="BD2013" s="17">
        <f>BD2014</f>
        <v>0</v>
      </c>
      <c r="BE2013" s="17">
        <f>BE2014</f>
        <v>0</v>
      </c>
      <c r="BF2013" s="17">
        <f>BF2014</f>
        <v>0</v>
      </c>
      <c r="BG2013" s="17">
        <f>BG2014</f>
        <v>0</v>
      </c>
      <c r="BH2013" s="17">
        <f>BH2014</f>
        <v>0</v>
      </c>
      <c r="BI2013" s="17">
        <f>BI2014</f>
        <v>0</v>
      </c>
      <c r="BJ2013" s="17">
        <f>BJ2014</f>
        <v>0</v>
      </c>
      <c r="BK2013" s="17">
        <f>BK2014</f>
        <v>0</v>
      </c>
      <c r="BL2013" s="17">
        <f>BL2014</f>
        <v>0</v>
      </c>
      <c r="BM2013" s="17">
        <f>BM2014</f>
        <v>0</v>
      </c>
      <c r="BN2013" s="17">
        <f>BN2014</f>
        <v>0</v>
      </c>
      <c r="BO2013" s="17">
        <f t="shared" si="7122"/>
        <v>26098.282940000001</v>
      </c>
      <c r="BP2013" s="17">
        <f t="shared" si="7123"/>
        <v>13119.299999999999</v>
      </c>
      <c r="BQ2013" s="17">
        <f t="shared" si="7124"/>
        <v>0</v>
      </c>
      <c r="BR2013" s="17">
        <f>BR2014</f>
        <v>0</v>
      </c>
      <c r="BS2013" s="35"/>
      <c r="BT2013" s="35"/>
      <c r="BU2013" s="1"/>
      <c r="BV2013" s="1"/>
      <c r="BW2013" s="1"/>
      <c r="BX2013" s="1"/>
      <c r="BY2013" s="1"/>
      <c r="BZ2013" s="1"/>
      <c r="CA2013" s="1"/>
      <c r="CB2013" s="1"/>
    </row>
    <row r="2014" s="1" customFormat="1">
      <c r="A2014" s="33" t="s">
        <v>718</v>
      </c>
      <c r="B2014" s="33" t="s">
        <v>128</v>
      </c>
      <c r="C2014" s="33" t="s">
        <v>274</v>
      </c>
      <c r="D2014" s="33" t="s">
        <v>784</v>
      </c>
      <c r="E2014" s="33" t="s">
        <v>48</v>
      </c>
      <c r="F2014" s="34" t="s">
        <v>49</v>
      </c>
      <c r="G2014" s="17">
        <v>14097.6</v>
      </c>
      <c r="H2014" s="17">
        <v>13119.299999999999</v>
      </c>
      <c r="I2014" s="17">
        <v>0</v>
      </c>
      <c r="J2014" s="17"/>
      <c r="K2014" s="17"/>
      <c r="L2014" s="17"/>
      <c r="M2014" s="17">
        <f t="shared" si="7183"/>
        <v>14097.6</v>
      </c>
      <c r="N2014" s="17">
        <f t="shared" si="7184"/>
        <v>13119.299999999999</v>
      </c>
      <c r="O2014" s="17">
        <f t="shared" si="7185"/>
        <v>0</v>
      </c>
      <c r="P2014" s="17"/>
      <c r="Q2014" s="17"/>
      <c r="R2014" s="17"/>
      <c r="S2014" s="17">
        <v>12000.682940000001</v>
      </c>
      <c r="T2014" s="17"/>
      <c r="U2014" s="17"/>
      <c r="V2014" s="17"/>
      <c r="W2014" s="17"/>
      <c r="X2014" s="17"/>
      <c r="Y2014" s="17">
        <f t="shared" si="7177"/>
        <v>26098.282940000001</v>
      </c>
      <c r="Z2014" s="17">
        <f t="shared" si="7178"/>
        <v>13119.299999999999</v>
      </c>
      <c r="AA2014" s="17">
        <f t="shared" si="7179"/>
        <v>0</v>
      </c>
      <c r="AB2014" s="17"/>
      <c r="AC2014" s="17"/>
      <c r="AD2014" s="17"/>
      <c r="AE2014" s="17">
        <f t="shared" si="7180"/>
        <v>26098.282940000001</v>
      </c>
      <c r="AF2014" s="17">
        <f t="shared" si="7181"/>
        <v>13119.299999999999</v>
      </c>
      <c r="AG2014" s="17">
        <f t="shared" si="7182"/>
        <v>0</v>
      </c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>
        <f t="shared" si="7125"/>
        <v>26098.282940000001</v>
      </c>
      <c r="AX2014" s="17">
        <f t="shared" si="7126"/>
        <v>13119.299999999999</v>
      </c>
      <c r="AY2014" s="17">
        <f t="shared" si="7127"/>
        <v>0</v>
      </c>
      <c r="AZ2014" s="17"/>
      <c r="BA2014" s="17">
        <f t="shared" si="7128"/>
        <v>26098.282940000001</v>
      </c>
      <c r="BB2014" s="17">
        <f t="shared" si="7129"/>
        <v>13119.299999999999</v>
      </c>
      <c r="BC2014" s="17">
        <f t="shared" si="7130"/>
        <v>0</v>
      </c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>
        <f t="shared" si="7122"/>
        <v>26098.282940000001</v>
      </c>
      <c r="BP2014" s="17">
        <f t="shared" si="7123"/>
        <v>13119.299999999999</v>
      </c>
      <c r="BQ2014" s="17">
        <f t="shared" si="7124"/>
        <v>0</v>
      </c>
      <c r="BR2014" s="17"/>
      <c r="BS2014" s="35"/>
      <c r="BT2014" s="35"/>
      <c r="BU2014" s="1"/>
      <c r="BV2014" s="1"/>
      <c r="BW2014" s="1"/>
      <c r="BX2014" s="1"/>
      <c r="BY2014" s="1"/>
      <c r="BZ2014" s="1"/>
      <c r="CA2014" s="1"/>
      <c r="CB2014" s="1"/>
    </row>
    <row r="2015" s="1" customFormat="1">
      <c r="A2015" s="33" t="s">
        <v>718</v>
      </c>
      <c r="B2015" s="33" t="s">
        <v>128</v>
      </c>
      <c r="C2015" s="33" t="s">
        <v>274</v>
      </c>
      <c r="D2015" s="33" t="s">
        <v>786</v>
      </c>
      <c r="E2015" s="38"/>
      <c r="F2015" s="34" t="s">
        <v>787</v>
      </c>
      <c r="G2015" s="17">
        <f>G2016</f>
        <v>310423</v>
      </c>
      <c r="H2015" s="17">
        <f>H2016</f>
        <v>317739.40000000002</v>
      </c>
      <c r="I2015" s="17">
        <f>I2016</f>
        <v>317739.40000000002</v>
      </c>
      <c r="J2015" s="17">
        <f>J2016</f>
        <v>0</v>
      </c>
      <c r="K2015" s="17">
        <f>K2016</f>
        <v>0</v>
      </c>
      <c r="L2015" s="17">
        <f>L2016</f>
        <v>0</v>
      </c>
      <c r="M2015" s="17">
        <f t="shared" si="7183"/>
        <v>310423</v>
      </c>
      <c r="N2015" s="17">
        <f t="shared" si="7184"/>
        <v>317739.40000000002</v>
      </c>
      <c r="O2015" s="17">
        <f t="shared" si="7185"/>
        <v>317739.40000000002</v>
      </c>
      <c r="P2015" s="17">
        <f>P2016</f>
        <v>0</v>
      </c>
      <c r="Q2015" s="17">
        <f>Q2016</f>
        <v>0</v>
      </c>
      <c r="R2015" s="17">
        <f>R2016</f>
        <v>0</v>
      </c>
      <c r="S2015" s="17">
        <f>S2016</f>
        <v>0</v>
      </c>
      <c r="T2015" s="17">
        <f>T2016</f>
        <v>0</v>
      </c>
      <c r="U2015" s="17">
        <f>U2016</f>
        <v>0</v>
      </c>
      <c r="V2015" s="17">
        <f>V2016</f>
        <v>0</v>
      </c>
      <c r="W2015" s="17">
        <f>W2016</f>
        <v>0</v>
      </c>
      <c r="X2015" s="17">
        <f>X2016</f>
        <v>0</v>
      </c>
      <c r="Y2015" s="17">
        <f t="shared" si="7177"/>
        <v>310423</v>
      </c>
      <c r="Z2015" s="17">
        <f t="shared" si="7178"/>
        <v>317739.40000000002</v>
      </c>
      <c r="AA2015" s="17">
        <f t="shared" si="7179"/>
        <v>317739.40000000002</v>
      </c>
      <c r="AB2015" s="17">
        <f>AB2016</f>
        <v>0</v>
      </c>
      <c r="AC2015" s="17">
        <f>AC2016</f>
        <v>0</v>
      </c>
      <c r="AD2015" s="17">
        <f>AD2016</f>
        <v>0</v>
      </c>
      <c r="AE2015" s="17">
        <f t="shared" si="7180"/>
        <v>310423</v>
      </c>
      <c r="AF2015" s="17">
        <f t="shared" si="7181"/>
        <v>317739.40000000002</v>
      </c>
      <c r="AG2015" s="17">
        <f t="shared" si="7182"/>
        <v>317739.40000000002</v>
      </c>
      <c r="AH2015" s="17">
        <f>AH2016</f>
        <v>0</v>
      </c>
      <c r="AI2015" s="17">
        <f>AI2016</f>
        <v>0</v>
      </c>
      <c r="AJ2015" s="17">
        <f>AJ2016</f>
        <v>0</v>
      </c>
      <c r="AK2015" s="17">
        <f>AK2016</f>
        <v>0</v>
      </c>
      <c r="AL2015" s="17">
        <f>AL2016</f>
        <v>0</v>
      </c>
      <c r="AM2015" s="17">
        <f>AM2016</f>
        <v>0</v>
      </c>
      <c r="AN2015" s="17">
        <f>AN2016</f>
        <v>0</v>
      </c>
      <c r="AO2015" s="17">
        <f>AO2016</f>
        <v>0</v>
      </c>
      <c r="AP2015" s="17">
        <f>AP2016</f>
        <v>0</v>
      </c>
      <c r="AQ2015" s="17">
        <f>AQ2016</f>
        <v>0</v>
      </c>
      <c r="AR2015" s="17">
        <f>AR2016</f>
        <v>0</v>
      </c>
      <c r="AS2015" s="17">
        <f>AS2016</f>
        <v>0</v>
      </c>
      <c r="AT2015" s="17">
        <f>AT2016</f>
        <v>0</v>
      </c>
      <c r="AU2015" s="17">
        <f>AU2016</f>
        <v>0</v>
      </c>
      <c r="AV2015" s="17">
        <f>AV2016</f>
        <v>0</v>
      </c>
      <c r="AW2015" s="17">
        <f t="shared" si="7125"/>
        <v>310423</v>
      </c>
      <c r="AX2015" s="17">
        <f t="shared" si="7126"/>
        <v>317739.40000000002</v>
      </c>
      <c r="AY2015" s="17">
        <f t="shared" si="7127"/>
        <v>317739.40000000002</v>
      </c>
      <c r="AZ2015" s="17">
        <f>AZ2016</f>
        <v>0</v>
      </c>
      <c r="BA2015" s="17">
        <f t="shared" si="7128"/>
        <v>310423</v>
      </c>
      <c r="BB2015" s="17">
        <f t="shared" si="7129"/>
        <v>317739.40000000002</v>
      </c>
      <c r="BC2015" s="17">
        <f t="shared" si="7130"/>
        <v>317739.40000000002</v>
      </c>
      <c r="BD2015" s="17">
        <f>BD2016</f>
        <v>0</v>
      </c>
      <c r="BE2015" s="17">
        <f>BE2016</f>
        <v>0</v>
      </c>
      <c r="BF2015" s="17">
        <f>BF2016</f>
        <v>0</v>
      </c>
      <c r="BG2015" s="17">
        <f>BG2016</f>
        <v>0</v>
      </c>
      <c r="BH2015" s="17">
        <f>BH2016</f>
        <v>0</v>
      </c>
      <c r="BI2015" s="17">
        <f>BI2016</f>
        <v>0</v>
      </c>
      <c r="BJ2015" s="17">
        <f>BJ2016</f>
        <v>0</v>
      </c>
      <c r="BK2015" s="17">
        <f>BK2016</f>
        <v>0</v>
      </c>
      <c r="BL2015" s="17">
        <f>BL2016</f>
        <v>0</v>
      </c>
      <c r="BM2015" s="17">
        <f>BM2016</f>
        <v>0</v>
      </c>
      <c r="BN2015" s="17">
        <f>BN2016</f>
        <v>0</v>
      </c>
      <c r="BO2015" s="17">
        <f t="shared" si="7122"/>
        <v>310423</v>
      </c>
      <c r="BP2015" s="17">
        <f t="shared" si="7123"/>
        <v>317739.40000000002</v>
      </c>
      <c r="BQ2015" s="17">
        <f t="shared" si="7124"/>
        <v>317739.40000000002</v>
      </c>
      <c r="BR2015" s="17">
        <f>BR2016</f>
        <v>0</v>
      </c>
      <c r="BS2015" s="35"/>
      <c r="BT2015" s="35"/>
      <c r="BU2015" s="1"/>
      <c r="BV2015" s="1"/>
      <c r="BW2015" s="1"/>
      <c r="BX2015" s="1"/>
      <c r="BY2015" s="1"/>
      <c r="BZ2015" s="1"/>
      <c r="CA2015" s="1"/>
      <c r="CB2015" s="1"/>
    </row>
    <row r="2016" s="1" customFormat="1">
      <c r="A2016" s="33" t="s">
        <v>718</v>
      </c>
      <c r="B2016" s="33" t="s">
        <v>128</v>
      </c>
      <c r="C2016" s="33" t="s">
        <v>274</v>
      </c>
      <c r="D2016" s="33" t="s">
        <v>786</v>
      </c>
      <c r="E2016" s="33" t="s">
        <v>141</v>
      </c>
      <c r="F2016" s="34" t="s">
        <v>142</v>
      </c>
      <c r="G2016" s="17">
        <f>309972.6+450.4</f>
        <v>310423</v>
      </c>
      <c r="H2016" s="17">
        <v>317739.40000000002</v>
      </c>
      <c r="I2016" s="17">
        <v>317739.40000000002</v>
      </c>
      <c r="J2016" s="17"/>
      <c r="K2016" s="17"/>
      <c r="L2016" s="17"/>
      <c r="M2016" s="17">
        <f t="shared" si="7183"/>
        <v>310423</v>
      </c>
      <c r="N2016" s="17">
        <f t="shared" si="7184"/>
        <v>317739.40000000002</v>
      </c>
      <c r="O2016" s="17">
        <f t="shared" si="7185"/>
        <v>317739.40000000002</v>
      </c>
      <c r="P2016" s="17"/>
      <c r="Q2016" s="17"/>
      <c r="R2016" s="17"/>
      <c r="S2016" s="17"/>
      <c r="T2016" s="17"/>
      <c r="U2016" s="17"/>
      <c r="V2016" s="17"/>
      <c r="W2016" s="17"/>
      <c r="X2016" s="17"/>
      <c r="Y2016" s="17">
        <f t="shared" si="7177"/>
        <v>310423</v>
      </c>
      <c r="Z2016" s="17">
        <f t="shared" si="7178"/>
        <v>317739.40000000002</v>
      </c>
      <c r="AA2016" s="17">
        <f t="shared" si="7179"/>
        <v>317739.40000000002</v>
      </c>
      <c r="AB2016" s="17"/>
      <c r="AC2016" s="17"/>
      <c r="AD2016" s="17"/>
      <c r="AE2016" s="17">
        <f t="shared" si="7180"/>
        <v>310423</v>
      </c>
      <c r="AF2016" s="17">
        <f t="shared" si="7181"/>
        <v>317739.40000000002</v>
      </c>
      <c r="AG2016" s="17">
        <f t="shared" si="7182"/>
        <v>317739.40000000002</v>
      </c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>
        <f t="shared" si="7125"/>
        <v>310423</v>
      </c>
      <c r="AX2016" s="17">
        <f t="shared" si="7126"/>
        <v>317739.40000000002</v>
      </c>
      <c r="AY2016" s="17">
        <f t="shared" si="7127"/>
        <v>317739.40000000002</v>
      </c>
      <c r="AZ2016" s="17"/>
      <c r="BA2016" s="17">
        <f t="shared" si="7128"/>
        <v>310423</v>
      </c>
      <c r="BB2016" s="17">
        <f t="shared" si="7129"/>
        <v>317739.40000000002</v>
      </c>
      <c r="BC2016" s="17">
        <f t="shared" si="7130"/>
        <v>317739.40000000002</v>
      </c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>
        <f t="shared" si="7122"/>
        <v>310423</v>
      </c>
      <c r="BP2016" s="17">
        <f t="shared" si="7123"/>
        <v>317739.40000000002</v>
      </c>
      <c r="BQ2016" s="17">
        <f t="shared" si="7124"/>
        <v>317739.40000000002</v>
      </c>
      <c r="BR2016" s="17"/>
      <c r="BS2016" s="35"/>
      <c r="BT2016" s="35"/>
      <c r="BU2016" s="1"/>
      <c r="BV2016" s="1"/>
      <c r="BW2016" s="1"/>
      <c r="BX2016" s="1"/>
      <c r="BY2016" s="1"/>
      <c r="BZ2016" s="1"/>
      <c r="CA2016" s="1"/>
      <c r="CB2016" s="1"/>
    </row>
    <row r="2017" s="1" customFormat="1">
      <c r="A2017" s="33" t="s">
        <v>718</v>
      </c>
      <c r="B2017" s="33" t="s">
        <v>128</v>
      </c>
      <c r="C2017" s="33" t="s">
        <v>274</v>
      </c>
      <c r="D2017" s="33" t="s">
        <v>788</v>
      </c>
      <c r="E2017" s="33"/>
      <c r="F2017" s="34" t="s">
        <v>789</v>
      </c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>
        <f>BD2018</f>
        <v>54964.798999999999</v>
      </c>
      <c r="BE2017" s="17">
        <f>BE2018</f>
        <v>0</v>
      </c>
      <c r="BF2017" s="17">
        <f>BF2018</f>
        <v>38427.201000000001</v>
      </c>
      <c r="BG2017" s="17">
        <f>BG2018</f>
        <v>0</v>
      </c>
      <c r="BH2017" s="17">
        <f>BH2018</f>
        <v>0</v>
      </c>
      <c r="BI2017" s="17">
        <f>BI2018</f>
        <v>0</v>
      </c>
      <c r="BJ2017" s="17">
        <f>BJ2018</f>
        <v>0</v>
      </c>
      <c r="BK2017" s="17">
        <f>BK2018</f>
        <v>0</v>
      </c>
      <c r="BL2017" s="17">
        <f>BL2018</f>
        <v>0</v>
      </c>
      <c r="BM2017" s="17">
        <f>BM2018</f>
        <v>0</v>
      </c>
      <c r="BN2017" s="17">
        <f>BN2018</f>
        <v>0</v>
      </c>
      <c r="BO2017" s="17">
        <f t="shared" si="7122"/>
        <v>93392</v>
      </c>
      <c r="BP2017" s="17">
        <f t="shared" si="7123"/>
        <v>0</v>
      </c>
      <c r="BQ2017" s="17">
        <f t="shared" si="7124"/>
        <v>0</v>
      </c>
      <c r="BR2017" s="17">
        <f>BR2018</f>
        <v>0</v>
      </c>
      <c r="BS2017" s="35"/>
      <c r="BT2017" s="35"/>
      <c r="BU2017" s="1"/>
      <c r="BV2017" s="1"/>
      <c r="BW2017" s="1"/>
      <c r="BX2017" s="1"/>
      <c r="BY2017" s="1"/>
      <c r="BZ2017" s="1"/>
      <c r="CA2017" s="1"/>
      <c r="CB2017" s="1"/>
    </row>
    <row r="2018" s="1" customFormat="1">
      <c r="A2018" s="33" t="s">
        <v>718</v>
      </c>
      <c r="B2018" s="33" t="s">
        <v>128</v>
      </c>
      <c r="C2018" s="33" t="s">
        <v>274</v>
      </c>
      <c r="D2018" s="33" t="s">
        <v>788</v>
      </c>
      <c r="E2018" s="33" t="s">
        <v>141</v>
      </c>
      <c r="F2018" s="34" t="s">
        <v>142</v>
      </c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>
        <v>54964.798999999999</v>
      </c>
      <c r="BE2018" s="17"/>
      <c r="BF2018" s="17">
        <v>38427.201000000001</v>
      </c>
      <c r="BG2018" s="17"/>
      <c r="BH2018" s="17"/>
      <c r="BI2018" s="17"/>
      <c r="BJ2018" s="17"/>
      <c r="BK2018" s="17"/>
      <c r="BL2018" s="17"/>
      <c r="BM2018" s="17"/>
      <c r="BN2018" s="17"/>
      <c r="BO2018" s="17">
        <f t="shared" si="7122"/>
        <v>93392</v>
      </c>
      <c r="BP2018" s="17">
        <f t="shared" si="7123"/>
        <v>0</v>
      </c>
      <c r="BQ2018" s="17">
        <f t="shared" si="7124"/>
        <v>0</v>
      </c>
      <c r="BR2018" s="17"/>
      <c r="BS2018" s="35"/>
      <c r="BT2018" s="35"/>
      <c r="BU2018" s="1"/>
      <c r="BV2018" s="1"/>
      <c r="BW2018" s="1"/>
      <c r="BX2018" s="1"/>
      <c r="BY2018" s="1"/>
      <c r="BZ2018" s="1"/>
      <c r="CA2018" s="1"/>
      <c r="CB2018" s="1"/>
    </row>
    <row r="2019" s="1" customFormat="1">
      <c r="A2019" s="33" t="s">
        <v>718</v>
      </c>
      <c r="B2019" s="33" t="s">
        <v>128</v>
      </c>
      <c r="C2019" s="33" t="s">
        <v>274</v>
      </c>
      <c r="D2019" s="33" t="s">
        <v>790</v>
      </c>
      <c r="E2019" s="38"/>
      <c r="F2019" s="34" t="s">
        <v>233</v>
      </c>
      <c r="G2019" s="17">
        <f>G2020</f>
        <v>2969.2999999999997</v>
      </c>
      <c r="H2019" s="17">
        <f>H2020</f>
        <v>0</v>
      </c>
      <c r="I2019" s="17">
        <f>I2020</f>
        <v>0</v>
      </c>
      <c r="J2019" s="17">
        <f>J2020</f>
        <v>0</v>
      </c>
      <c r="K2019" s="17">
        <f>K2020</f>
        <v>0</v>
      </c>
      <c r="L2019" s="17">
        <f>L2020</f>
        <v>0</v>
      </c>
      <c r="M2019" s="17">
        <f t="shared" si="7183"/>
        <v>2969.2999999999997</v>
      </c>
      <c r="N2019" s="17">
        <f t="shared" si="7184"/>
        <v>0</v>
      </c>
      <c r="O2019" s="17">
        <f t="shared" si="7185"/>
        <v>0</v>
      </c>
      <c r="P2019" s="17">
        <f>P2020</f>
        <v>1942.7</v>
      </c>
      <c r="Q2019" s="17">
        <f>Q2020</f>
        <v>0</v>
      </c>
      <c r="R2019" s="17">
        <f>R2020</f>
        <v>0</v>
      </c>
      <c r="S2019" s="17">
        <f>S2020</f>
        <v>0</v>
      </c>
      <c r="T2019" s="17">
        <f>T2020</f>
        <v>0</v>
      </c>
      <c r="U2019" s="17">
        <f>U2020</f>
        <v>0</v>
      </c>
      <c r="V2019" s="17">
        <f>V2020</f>
        <v>0</v>
      </c>
      <c r="W2019" s="17">
        <f>W2020</f>
        <v>0</v>
      </c>
      <c r="X2019" s="17">
        <f>X2020</f>
        <v>0</v>
      </c>
      <c r="Y2019" s="17">
        <f t="shared" si="7177"/>
        <v>4912</v>
      </c>
      <c r="Z2019" s="17">
        <f t="shared" si="7178"/>
        <v>0</v>
      </c>
      <c r="AA2019" s="17">
        <f t="shared" si="7179"/>
        <v>0</v>
      </c>
      <c r="AB2019" s="17">
        <f>AB2020</f>
        <v>0</v>
      </c>
      <c r="AC2019" s="17">
        <f>AC2020</f>
        <v>0</v>
      </c>
      <c r="AD2019" s="17">
        <f>AD2020</f>
        <v>0</v>
      </c>
      <c r="AE2019" s="17">
        <f t="shared" si="7180"/>
        <v>4912</v>
      </c>
      <c r="AF2019" s="17">
        <f t="shared" si="7181"/>
        <v>0</v>
      </c>
      <c r="AG2019" s="17">
        <f t="shared" si="7182"/>
        <v>0</v>
      </c>
      <c r="AH2019" s="17">
        <f>AH2020</f>
        <v>0</v>
      </c>
      <c r="AI2019" s="17">
        <f>AI2020</f>
        <v>0</v>
      </c>
      <c r="AJ2019" s="17">
        <f>AJ2020</f>
        <v>0</v>
      </c>
      <c r="AK2019" s="17">
        <f>AK2020</f>
        <v>0</v>
      </c>
      <c r="AL2019" s="17">
        <f>AL2020</f>
        <v>0</v>
      </c>
      <c r="AM2019" s="17">
        <f>AM2020</f>
        <v>0</v>
      </c>
      <c r="AN2019" s="17">
        <f>AN2020</f>
        <v>0</v>
      </c>
      <c r="AO2019" s="17">
        <f>AO2020</f>
        <v>0</v>
      </c>
      <c r="AP2019" s="17">
        <f>AP2020</f>
        <v>0</v>
      </c>
      <c r="AQ2019" s="17">
        <f>AQ2020</f>
        <v>0</v>
      </c>
      <c r="AR2019" s="17">
        <f>AR2020</f>
        <v>0</v>
      </c>
      <c r="AS2019" s="17">
        <f>AS2020</f>
        <v>0</v>
      </c>
      <c r="AT2019" s="17">
        <f>AT2020</f>
        <v>0</v>
      </c>
      <c r="AU2019" s="17">
        <f>AU2020</f>
        <v>0</v>
      </c>
      <c r="AV2019" s="17">
        <f>AV2020</f>
        <v>0</v>
      </c>
      <c r="AW2019" s="17">
        <f t="shared" si="7125"/>
        <v>4912</v>
      </c>
      <c r="AX2019" s="17">
        <f t="shared" si="7126"/>
        <v>0</v>
      </c>
      <c r="AY2019" s="17">
        <f t="shared" si="7127"/>
        <v>0</v>
      </c>
      <c r="AZ2019" s="17">
        <f>AZ2020</f>
        <v>0</v>
      </c>
      <c r="BA2019" s="17">
        <f t="shared" si="7128"/>
        <v>4912</v>
      </c>
      <c r="BB2019" s="17">
        <f t="shared" si="7129"/>
        <v>0</v>
      </c>
      <c r="BC2019" s="17">
        <f t="shared" si="7130"/>
        <v>0</v>
      </c>
      <c r="BD2019" s="17">
        <f>BD2020</f>
        <v>0</v>
      </c>
      <c r="BE2019" s="17">
        <f>BE2020</f>
        <v>0</v>
      </c>
      <c r="BF2019" s="17">
        <f>BF2020</f>
        <v>0</v>
      </c>
      <c r="BG2019" s="17">
        <f>BG2020</f>
        <v>0</v>
      </c>
      <c r="BH2019" s="17">
        <f>BH2020</f>
        <v>0</v>
      </c>
      <c r="BI2019" s="17">
        <f>BI2020</f>
        <v>0</v>
      </c>
      <c r="BJ2019" s="17">
        <f>BJ2020</f>
        <v>0</v>
      </c>
      <c r="BK2019" s="17">
        <f>BK2020</f>
        <v>0</v>
      </c>
      <c r="BL2019" s="17">
        <f>BL2020</f>
        <v>0</v>
      </c>
      <c r="BM2019" s="17">
        <f>BM2020</f>
        <v>0</v>
      </c>
      <c r="BN2019" s="17">
        <f>BN2020</f>
        <v>0</v>
      </c>
      <c r="BO2019" s="17">
        <f t="shared" si="7122"/>
        <v>4912</v>
      </c>
      <c r="BP2019" s="17">
        <f t="shared" si="7123"/>
        <v>0</v>
      </c>
      <c r="BQ2019" s="17">
        <f t="shared" si="7124"/>
        <v>0</v>
      </c>
      <c r="BR2019" s="17">
        <f>BR2020</f>
        <v>0</v>
      </c>
      <c r="BS2019" s="35"/>
      <c r="BT2019" s="35"/>
      <c r="BU2019" s="1"/>
      <c r="BV2019" s="1"/>
      <c r="BW2019" s="1"/>
      <c r="BX2019" s="1"/>
      <c r="BY2019" s="1"/>
      <c r="BZ2019" s="1"/>
      <c r="CA2019" s="1"/>
      <c r="CB2019" s="1"/>
    </row>
    <row r="2020" s="1" customFormat="1">
      <c r="A2020" s="33" t="s">
        <v>718</v>
      </c>
      <c r="B2020" s="33" t="s">
        <v>128</v>
      </c>
      <c r="C2020" s="33" t="s">
        <v>274</v>
      </c>
      <c r="D2020" s="33" t="s">
        <v>790</v>
      </c>
      <c r="E2020" s="33" t="s">
        <v>141</v>
      </c>
      <c r="F2020" s="34" t="s">
        <v>142</v>
      </c>
      <c r="G2020" s="17">
        <f>3419.7-450.4</f>
        <v>2969.2999999999997</v>
      </c>
      <c r="H2020" s="17">
        <v>0</v>
      </c>
      <c r="I2020" s="17">
        <v>0</v>
      </c>
      <c r="J2020" s="17"/>
      <c r="K2020" s="17"/>
      <c r="L2020" s="17"/>
      <c r="M2020" s="17">
        <f t="shared" si="7183"/>
        <v>2969.2999999999997</v>
      </c>
      <c r="N2020" s="17">
        <f t="shared" si="7184"/>
        <v>0</v>
      </c>
      <c r="O2020" s="17">
        <f t="shared" si="7185"/>
        <v>0</v>
      </c>
      <c r="P2020" s="17">
        <v>1942.7</v>
      </c>
      <c r="Q2020" s="17"/>
      <c r="R2020" s="17"/>
      <c r="S2020" s="17"/>
      <c r="T2020" s="17"/>
      <c r="U2020" s="17"/>
      <c r="V2020" s="17"/>
      <c r="W2020" s="17"/>
      <c r="X2020" s="17"/>
      <c r="Y2020" s="17">
        <f t="shared" si="7177"/>
        <v>4912</v>
      </c>
      <c r="Z2020" s="17">
        <f t="shared" si="7178"/>
        <v>0</v>
      </c>
      <c r="AA2020" s="17">
        <f t="shared" si="7179"/>
        <v>0</v>
      </c>
      <c r="AB2020" s="17"/>
      <c r="AC2020" s="17"/>
      <c r="AD2020" s="17"/>
      <c r="AE2020" s="17">
        <f t="shared" si="7180"/>
        <v>4912</v>
      </c>
      <c r="AF2020" s="17">
        <f t="shared" si="7181"/>
        <v>0</v>
      </c>
      <c r="AG2020" s="17">
        <f t="shared" si="7182"/>
        <v>0</v>
      </c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>
        <f t="shared" si="7125"/>
        <v>4912</v>
      </c>
      <c r="AX2020" s="17">
        <f t="shared" si="7126"/>
        <v>0</v>
      </c>
      <c r="AY2020" s="17">
        <f t="shared" si="7127"/>
        <v>0</v>
      </c>
      <c r="AZ2020" s="17"/>
      <c r="BA2020" s="17">
        <f t="shared" si="7128"/>
        <v>4912</v>
      </c>
      <c r="BB2020" s="17">
        <f t="shared" si="7129"/>
        <v>0</v>
      </c>
      <c r="BC2020" s="17">
        <f t="shared" si="7130"/>
        <v>0</v>
      </c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>
        <f t="shared" si="7122"/>
        <v>4912</v>
      </c>
      <c r="BP2020" s="17">
        <f t="shared" si="7123"/>
        <v>0</v>
      </c>
      <c r="BQ2020" s="17">
        <f t="shared" si="7124"/>
        <v>0</v>
      </c>
      <c r="BR2020" s="17"/>
      <c r="BS2020" s="35"/>
      <c r="BT2020" s="35"/>
      <c r="BU2020" s="1"/>
      <c r="BV2020" s="1"/>
      <c r="BW2020" s="1"/>
      <c r="BX2020" s="1"/>
      <c r="BY2020" s="1"/>
      <c r="BZ2020" s="1"/>
      <c r="CA2020" s="1"/>
      <c r="CB2020" s="1"/>
    </row>
    <row r="2021" s="1" customFormat="1">
      <c r="A2021" s="33" t="s">
        <v>718</v>
      </c>
      <c r="B2021" s="33" t="s">
        <v>128</v>
      </c>
      <c r="C2021" s="33" t="s">
        <v>274</v>
      </c>
      <c r="D2021" s="33" t="s">
        <v>77</v>
      </c>
      <c r="E2021" s="38"/>
      <c r="F2021" s="34" t="s">
        <v>78</v>
      </c>
      <c r="G2021" s="17">
        <f t="shared" ref="G2021:G2027" si="7186">G2022</f>
        <v>100000</v>
      </c>
      <c r="H2021" s="17">
        <f t="shared" ref="H2021:H2027" si="7187">H2022</f>
        <v>100000</v>
      </c>
      <c r="I2021" s="17">
        <f t="shared" ref="I2021:I2027" si="7188">I2022</f>
        <v>200000</v>
      </c>
      <c r="J2021" s="17">
        <f t="shared" ref="J2021:J2027" si="7189">J2022</f>
        <v>0</v>
      </c>
      <c r="K2021" s="17">
        <f t="shared" ref="K2021:K2027" si="7190">K2022</f>
        <v>100000</v>
      </c>
      <c r="L2021" s="17">
        <f t="shared" ref="L2021:L2027" si="7191">L2022</f>
        <v>0</v>
      </c>
      <c r="M2021" s="17">
        <f t="shared" si="7183"/>
        <v>100000</v>
      </c>
      <c r="N2021" s="17">
        <f t="shared" si="7184"/>
        <v>200000</v>
      </c>
      <c r="O2021" s="17">
        <f t="shared" si="7185"/>
        <v>200000</v>
      </c>
      <c r="P2021" s="17">
        <f t="shared" ref="P2021:P2030" si="7192">P2022</f>
        <v>0</v>
      </c>
      <c r="Q2021" s="17">
        <f t="shared" ref="Q2021:Q2030" si="7193">Q2022</f>
        <v>0</v>
      </c>
      <c r="R2021" s="17">
        <f t="shared" ref="R2021:R2030" si="7194">R2022</f>
        <v>0</v>
      </c>
      <c r="S2021" s="17">
        <f t="shared" ref="S2021:S2030" si="7195">S2022</f>
        <v>0</v>
      </c>
      <c r="T2021" s="17">
        <f t="shared" ref="T2021:T2030" si="7196">T2022</f>
        <v>0</v>
      </c>
      <c r="U2021" s="17">
        <f t="shared" ref="U2021:U2030" si="7197">U2022</f>
        <v>0</v>
      </c>
      <c r="V2021" s="17">
        <f t="shared" ref="V2021:V2030" si="7198">V2022</f>
        <v>0</v>
      </c>
      <c r="W2021" s="17">
        <f t="shared" ref="W2021:W2030" si="7199">W2022</f>
        <v>0</v>
      </c>
      <c r="X2021" s="17">
        <f t="shared" ref="X2021:X2030" si="7200">X2022</f>
        <v>0</v>
      </c>
      <c r="Y2021" s="17">
        <f t="shared" si="7177"/>
        <v>100000</v>
      </c>
      <c r="Z2021" s="17">
        <f t="shared" si="7178"/>
        <v>200000</v>
      </c>
      <c r="AA2021" s="17">
        <f t="shared" si="7179"/>
        <v>200000</v>
      </c>
      <c r="AB2021" s="17">
        <f t="shared" ref="AB2021:AB2030" si="7201">AB2022</f>
        <v>0</v>
      </c>
      <c r="AC2021" s="17">
        <f t="shared" ref="AC2021:AC2030" si="7202">AC2022</f>
        <v>0</v>
      </c>
      <c r="AD2021" s="17">
        <f t="shared" ref="AD2021:AD2030" si="7203">AD2022</f>
        <v>0</v>
      </c>
      <c r="AE2021" s="17">
        <f t="shared" si="7180"/>
        <v>100000</v>
      </c>
      <c r="AF2021" s="17">
        <f t="shared" si="7181"/>
        <v>200000</v>
      </c>
      <c r="AG2021" s="17">
        <f t="shared" si="7182"/>
        <v>200000</v>
      </c>
      <c r="AH2021" s="17">
        <f t="shared" ref="AH2021:AH2030" si="7204">AH2022</f>
        <v>0</v>
      </c>
      <c r="AI2021" s="17">
        <f t="shared" ref="AI2021:AI2030" si="7205">AI2022</f>
        <v>0</v>
      </c>
      <c r="AJ2021" s="17">
        <f t="shared" ref="AJ2021:AJ2030" si="7206">AJ2022</f>
        <v>0</v>
      </c>
      <c r="AK2021" s="17">
        <f t="shared" ref="AK2021:AK2030" si="7207">AK2022</f>
        <v>0</v>
      </c>
      <c r="AL2021" s="17">
        <f t="shared" ref="AL2021:AL2030" si="7208">AL2022</f>
        <v>0</v>
      </c>
      <c r="AM2021" s="17">
        <f t="shared" ref="AM2021:AM2030" si="7209">AM2022</f>
        <v>0</v>
      </c>
      <c r="AN2021" s="17">
        <f t="shared" ref="AN2021:AN2030" si="7210">AN2022</f>
        <v>0</v>
      </c>
      <c r="AO2021" s="17">
        <f t="shared" ref="AO2021:AO2030" si="7211">AO2022</f>
        <v>0</v>
      </c>
      <c r="AP2021" s="17">
        <f t="shared" ref="AP2021:AP2030" si="7212">AP2022</f>
        <v>0</v>
      </c>
      <c r="AQ2021" s="17">
        <f t="shared" ref="AQ2021:AQ2030" si="7213">AQ2022</f>
        <v>0</v>
      </c>
      <c r="AR2021" s="17">
        <f t="shared" ref="AR2021:AR2030" si="7214">AR2022</f>
        <v>0</v>
      </c>
      <c r="AS2021" s="17">
        <f t="shared" ref="AS2021:AS2030" si="7215">AS2022</f>
        <v>0</v>
      </c>
      <c r="AT2021" s="17">
        <f t="shared" ref="AT2021:AT2030" si="7216">AT2022</f>
        <v>0</v>
      </c>
      <c r="AU2021" s="17">
        <f t="shared" ref="AU2021:AU2030" si="7217">AU2022</f>
        <v>0</v>
      </c>
      <c r="AV2021" s="17">
        <f t="shared" ref="AV2021:AV2030" si="7218">AV2022</f>
        <v>0</v>
      </c>
      <c r="AW2021" s="17">
        <f t="shared" si="7125"/>
        <v>100000</v>
      </c>
      <c r="AX2021" s="17">
        <f t="shared" si="7126"/>
        <v>200000</v>
      </c>
      <c r="AY2021" s="17">
        <f t="shared" si="7127"/>
        <v>200000</v>
      </c>
      <c r="AZ2021" s="17">
        <f t="shared" ref="AZ2021:AZ2030" si="7219">AZ2022</f>
        <v>0</v>
      </c>
      <c r="BA2021" s="17">
        <f t="shared" si="7128"/>
        <v>100000</v>
      </c>
      <c r="BB2021" s="17">
        <f t="shared" si="7129"/>
        <v>200000</v>
      </c>
      <c r="BC2021" s="17">
        <f t="shared" si="7130"/>
        <v>200000</v>
      </c>
      <c r="BD2021" s="17">
        <f t="shared" ref="BD2021:BD2030" si="7220">BD2022</f>
        <v>0</v>
      </c>
      <c r="BE2021" s="17">
        <f t="shared" ref="BE2021:BE2030" si="7221">BE2022</f>
        <v>0</v>
      </c>
      <c r="BF2021" s="17">
        <f t="shared" ref="BF2021:BF2030" si="7222">BF2022</f>
        <v>0</v>
      </c>
      <c r="BG2021" s="17">
        <f t="shared" ref="BG2021:BG2030" si="7223">BG2022</f>
        <v>0</v>
      </c>
      <c r="BH2021" s="17">
        <f t="shared" ref="BH2021:BH2030" si="7224">BH2022</f>
        <v>0</v>
      </c>
      <c r="BI2021" s="17">
        <f t="shared" ref="BI2021:BI2030" si="7225">BI2022</f>
        <v>0</v>
      </c>
      <c r="BJ2021" s="17">
        <f t="shared" ref="BJ2021:BJ2030" si="7226">BJ2022</f>
        <v>0</v>
      </c>
      <c r="BK2021" s="17">
        <f t="shared" ref="BK2021:BK2030" si="7227">BK2022</f>
        <v>0</v>
      </c>
      <c r="BL2021" s="17">
        <f t="shared" ref="BL2021:BL2030" si="7228">BL2022</f>
        <v>0</v>
      </c>
      <c r="BM2021" s="17">
        <f t="shared" ref="BM2021:BM2030" si="7229">BM2022</f>
        <v>0</v>
      </c>
      <c r="BN2021" s="17">
        <f t="shared" ref="BN2021:BN2030" si="7230">BN2022</f>
        <v>0</v>
      </c>
      <c r="BO2021" s="17">
        <f t="shared" si="7122"/>
        <v>100000</v>
      </c>
      <c r="BP2021" s="17">
        <f t="shared" si="7123"/>
        <v>200000</v>
      </c>
      <c r="BQ2021" s="17">
        <f t="shared" si="7124"/>
        <v>200000</v>
      </c>
      <c r="BR2021" s="17">
        <f t="shared" ref="BR2021:BR2030" si="7231">BR2022</f>
        <v>0</v>
      </c>
      <c r="BS2021" s="35"/>
      <c r="BT2021" s="35"/>
      <c r="BU2021" s="1"/>
      <c r="BV2021" s="1"/>
      <c r="BW2021" s="1"/>
      <c r="BX2021" s="1"/>
      <c r="BY2021" s="1"/>
      <c r="BZ2021" s="1"/>
      <c r="CA2021" s="1"/>
      <c r="CB2021" s="1"/>
    </row>
    <row r="2022" s="1" customFormat="1">
      <c r="A2022" s="33" t="s">
        <v>718</v>
      </c>
      <c r="B2022" s="33" t="s">
        <v>128</v>
      </c>
      <c r="C2022" s="33" t="s">
        <v>274</v>
      </c>
      <c r="D2022" s="33" t="s">
        <v>791</v>
      </c>
      <c r="E2022" s="38"/>
      <c r="F2022" s="34" t="s">
        <v>792</v>
      </c>
      <c r="G2022" s="17">
        <f t="shared" si="7186"/>
        <v>100000</v>
      </c>
      <c r="H2022" s="17">
        <f t="shared" si="7187"/>
        <v>100000</v>
      </c>
      <c r="I2022" s="17">
        <f t="shared" si="7188"/>
        <v>200000</v>
      </c>
      <c r="J2022" s="17">
        <f t="shared" si="7189"/>
        <v>0</v>
      </c>
      <c r="K2022" s="17">
        <f t="shared" si="7190"/>
        <v>100000</v>
      </c>
      <c r="L2022" s="17">
        <f t="shared" si="7191"/>
        <v>0</v>
      </c>
      <c r="M2022" s="17">
        <f t="shared" si="7183"/>
        <v>100000</v>
      </c>
      <c r="N2022" s="17">
        <f t="shared" si="7184"/>
        <v>200000</v>
      </c>
      <c r="O2022" s="17">
        <f t="shared" si="7185"/>
        <v>200000</v>
      </c>
      <c r="P2022" s="17">
        <f t="shared" si="7192"/>
        <v>0</v>
      </c>
      <c r="Q2022" s="17">
        <f t="shared" si="7193"/>
        <v>0</v>
      </c>
      <c r="R2022" s="17">
        <f t="shared" si="7194"/>
        <v>0</v>
      </c>
      <c r="S2022" s="17">
        <f t="shared" si="7195"/>
        <v>0</v>
      </c>
      <c r="T2022" s="17">
        <f t="shared" si="7196"/>
        <v>0</v>
      </c>
      <c r="U2022" s="17">
        <f t="shared" si="7197"/>
        <v>0</v>
      </c>
      <c r="V2022" s="17">
        <f t="shared" si="7198"/>
        <v>0</v>
      </c>
      <c r="W2022" s="17">
        <f t="shared" si="7199"/>
        <v>0</v>
      </c>
      <c r="X2022" s="17">
        <f t="shared" si="7200"/>
        <v>0</v>
      </c>
      <c r="Y2022" s="17">
        <f t="shared" si="7177"/>
        <v>100000</v>
      </c>
      <c r="Z2022" s="17">
        <f t="shared" si="7178"/>
        <v>200000</v>
      </c>
      <c r="AA2022" s="17">
        <f t="shared" si="7179"/>
        <v>200000</v>
      </c>
      <c r="AB2022" s="17">
        <f t="shared" si="7201"/>
        <v>0</v>
      </c>
      <c r="AC2022" s="17">
        <f t="shared" si="7202"/>
        <v>0</v>
      </c>
      <c r="AD2022" s="17">
        <f t="shared" si="7203"/>
        <v>0</v>
      </c>
      <c r="AE2022" s="17">
        <f t="shared" si="7180"/>
        <v>100000</v>
      </c>
      <c r="AF2022" s="17">
        <f t="shared" si="7181"/>
        <v>200000</v>
      </c>
      <c r="AG2022" s="17">
        <f t="shared" si="7182"/>
        <v>200000</v>
      </c>
      <c r="AH2022" s="17">
        <f t="shared" si="7204"/>
        <v>0</v>
      </c>
      <c r="AI2022" s="17">
        <f t="shared" si="7205"/>
        <v>0</v>
      </c>
      <c r="AJ2022" s="17">
        <f t="shared" si="7206"/>
        <v>0</v>
      </c>
      <c r="AK2022" s="17">
        <f t="shared" si="7207"/>
        <v>0</v>
      </c>
      <c r="AL2022" s="17">
        <f t="shared" si="7208"/>
        <v>0</v>
      </c>
      <c r="AM2022" s="17">
        <f t="shared" si="7209"/>
        <v>0</v>
      </c>
      <c r="AN2022" s="17">
        <f t="shared" si="7210"/>
        <v>0</v>
      </c>
      <c r="AO2022" s="17">
        <f t="shared" si="7211"/>
        <v>0</v>
      </c>
      <c r="AP2022" s="17">
        <f t="shared" si="7212"/>
        <v>0</v>
      </c>
      <c r="AQ2022" s="17">
        <f t="shared" si="7213"/>
        <v>0</v>
      </c>
      <c r="AR2022" s="17">
        <f t="shared" si="7214"/>
        <v>0</v>
      </c>
      <c r="AS2022" s="17">
        <f t="shared" si="7215"/>
        <v>0</v>
      </c>
      <c r="AT2022" s="17">
        <f t="shared" si="7216"/>
        <v>0</v>
      </c>
      <c r="AU2022" s="17">
        <f t="shared" si="7217"/>
        <v>0</v>
      </c>
      <c r="AV2022" s="17">
        <f t="shared" si="7218"/>
        <v>0</v>
      </c>
      <c r="AW2022" s="17">
        <f t="shared" si="7125"/>
        <v>100000</v>
      </c>
      <c r="AX2022" s="17">
        <f t="shared" si="7126"/>
        <v>200000</v>
      </c>
      <c r="AY2022" s="17">
        <f t="shared" si="7127"/>
        <v>200000</v>
      </c>
      <c r="AZ2022" s="17">
        <f t="shared" si="7219"/>
        <v>0</v>
      </c>
      <c r="BA2022" s="17">
        <f t="shared" si="7128"/>
        <v>100000</v>
      </c>
      <c r="BB2022" s="17">
        <f t="shared" si="7129"/>
        <v>200000</v>
      </c>
      <c r="BC2022" s="17">
        <f t="shared" si="7130"/>
        <v>200000</v>
      </c>
      <c r="BD2022" s="17">
        <f t="shared" si="7220"/>
        <v>0</v>
      </c>
      <c r="BE2022" s="17">
        <f t="shared" si="7221"/>
        <v>0</v>
      </c>
      <c r="BF2022" s="17">
        <f t="shared" si="7222"/>
        <v>0</v>
      </c>
      <c r="BG2022" s="17">
        <f t="shared" si="7223"/>
        <v>0</v>
      </c>
      <c r="BH2022" s="17">
        <f t="shared" si="7224"/>
        <v>0</v>
      </c>
      <c r="BI2022" s="17">
        <f t="shared" si="7225"/>
        <v>0</v>
      </c>
      <c r="BJ2022" s="17">
        <f t="shared" si="7226"/>
        <v>0</v>
      </c>
      <c r="BK2022" s="17">
        <f t="shared" si="7227"/>
        <v>0</v>
      </c>
      <c r="BL2022" s="17">
        <f t="shared" si="7228"/>
        <v>0</v>
      </c>
      <c r="BM2022" s="17">
        <f t="shared" si="7229"/>
        <v>0</v>
      </c>
      <c r="BN2022" s="17">
        <f t="shared" si="7230"/>
        <v>0</v>
      </c>
      <c r="BO2022" s="17">
        <f t="shared" si="7122"/>
        <v>100000</v>
      </c>
      <c r="BP2022" s="17">
        <f t="shared" si="7123"/>
        <v>200000</v>
      </c>
      <c r="BQ2022" s="17">
        <f t="shared" si="7124"/>
        <v>200000</v>
      </c>
      <c r="BR2022" s="17">
        <f t="shared" si="7231"/>
        <v>0</v>
      </c>
      <c r="BS2022" s="35"/>
      <c r="BT2022" s="35"/>
      <c r="BU2022" s="1"/>
      <c r="BV2022" s="1"/>
      <c r="BW2022" s="1"/>
      <c r="BX2022" s="1"/>
      <c r="BY2022" s="1"/>
      <c r="BZ2022" s="1"/>
      <c r="CA2022" s="1"/>
      <c r="CB2022" s="1"/>
    </row>
    <row r="2023" s="1" customFormat="1">
      <c r="A2023" s="33" t="s">
        <v>718</v>
      </c>
      <c r="B2023" s="33" t="s">
        <v>128</v>
      </c>
      <c r="C2023" s="33" t="s">
        <v>274</v>
      </c>
      <c r="D2023" s="33" t="s">
        <v>791</v>
      </c>
      <c r="E2023" s="33" t="s">
        <v>48</v>
      </c>
      <c r="F2023" s="34" t="s">
        <v>49</v>
      </c>
      <c r="G2023" s="17">
        <v>100000</v>
      </c>
      <c r="H2023" s="17">
        <v>100000</v>
      </c>
      <c r="I2023" s="17">
        <v>200000</v>
      </c>
      <c r="J2023" s="17"/>
      <c r="K2023" s="17">
        <v>100000</v>
      </c>
      <c r="L2023" s="17"/>
      <c r="M2023" s="17">
        <f t="shared" si="7183"/>
        <v>100000</v>
      </c>
      <c r="N2023" s="17">
        <f t="shared" si="7184"/>
        <v>200000</v>
      </c>
      <c r="O2023" s="17">
        <f t="shared" si="7185"/>
        <v>200000</v>
      </c>
      <c r="P2023" s="17"/>
      <c r="Q2023" s="17"/>
      <c r="R2023" s="17"/>
      <c r="S2023" s="17"/>
      <c r="T2023" s="17"/>
      <c r="U2023" s="17"/>
      <c r="V2023" s="17"/>
      <c r="W2023" s="17"/>
      <c r="X2023" s="17"/>
      <c r="Y2023" s="17">
        <f t="shared" si="7177"/>
        <v>100000</v>
      </c>
      <c r="Z2023" s="17">
        <f t="shared" si="7178"/>
        <v>200000</v>
      </c>
      <c r="AA2023" s="17">
        <f t="shared" si="7179"/>
        <v>200000</v>
      </c>
      <c r="AB2023" s="17"/>
      <c r="AC2023" s="17"/>
      <c r="AD2023" s="17"/>
      <c r="AE2023" s="17">
        <f t="shared" si="7180"/>
        <v>100000</v>
      </c>
      <c r="AF2023" s="17">
        <f t="shared" si="7181"/>
        <v>200000</v>
      </c>
      <c r="AG2023" s="17">
        <f t="shared" si="7182"/>
        <v>200000</v>
      </c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>
        <f t="shared" si="7125"/>
        <v>100000</v>
      </c>
      <c r="AX2023" s="17">
        <f t="shared" si="7126"/>
        <v>200000</v>
      </c>
      <c r="AY2023" s="17">
        <f t="shared" si="7127"/>
        <v>200000</v>
      </c>
      <c r="AZ2023" s="17"/>
      <c r="BA2023" s="17">
        <f t="shared" si="7128"/>
        <v>100000</v>
      </c>
      <c r="BB2023" s="17">
        <f t="shared" si="7129"/>
        <v>200000</v>
      </c>
      <c r="BC2023" s="17">
        <f t="shared" si="7130"/>
        <v>200000</v>
      </c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>
        <f t="shared" si="7122"/>
        <v>100000</v>
      </c>
      <c r="BP2023" s="17">
        <f t="shared" si="7123"/>
        <v>200000</v>
      </c>
      <c r="BQ2023" s="17">
        <f t="shared" si="7124"/>
        <v>200000</v>
      </c>
      <c r="BR2023" s="17"/>
      <c r="BS2023" s="35"/>
      <c r="BT2023" s="35">
        <v>80</v>
      </c>
      <c r="BU2023" s="1"/>
      <c r="BV2023" s="1"/>
      <c r="BW2023" s="1"/>
      <c r="BX2023" s="1"/>
      <c r="BY2023" s="1"/>
      <c r="BZ2023" s="1"/>
      <c r="CA2023" s="1"/>
      <c r="CB2023" s="1"/>
    </row>
    <row r="2024" s="1" customFormat="1">
      <c r="A2024" s="33" t="s">
        <v>718</v>
      </c>
      <c r="B2024" s="33" t="s">
        <v>128</v>
      </c>
      <c r="C2024" s="33" t="s">
        <v>274</v>
      </c>
      <c r="D2024" s="33" t="s">
        <v>793</v>
      </c>
      <c r="E2024" s="38"/>
      <c r="F2024" s="34" t="s">
        <v>794</v>
      </c>
      <c r="G2024" s="17">
        <f t="shared" si="7186"/>
        <v>5968.6999999999998</v>
      </c>
      <c r="H2024" s="17">
        <f t="shared" si="7187"/>
        <v>7120.8000000000002</v>
      </c>
      <c r="I2024" s="17">
        <f t="shared" si="7188"/>
        <v>6238.8999999999996</v>
      </c>
      <c r="J2024" s="17">
        <f t="shared" si="7189"/>
        <v>0</v>
      </c>
      <c r="K2024" s="17">
        <f t="shared" si="7190"/>
        <v>0</v>
      </c>
      <c r="L2024" s="17">
        <f t="shared" si="7191"/>
        <v>0</v>
      </c>
      <c r="M2024" s="17">
        <f t="shared" si="7183"/>
        <v>5968.6999999999998</v>
      </c>
      <c r="N2024" s="17">
        <f t="shared" si="7184"/>
        <v>7120.8000000000002</v>
      </c>
      <c r="O2024" s="17">
        <f t="shared" si="7185"/>
        <v>6238.8999999999996</v>
      </c>
      <c r="P2024" s="17">
        <f t="shared" si="7192"/>
        <v>0</v>
      </c>
      <c r="Q2024" s="17">
        <f t="shared" si="7193"/>
        <v>0</v>
      </c>
      <c r="R2024" s="17">
        <f t="shared" si="7194"/>
        <v>0</v>
      </c>
      <c r="S2024" s="17">
        <f t="shared" si="7195"/>
        <v>0</v>
      </c>
      <c r="T2024" s="17">
        <f t="shared" si="7196"/>
        <v>0</v>
      </c>
      <c r="U2024" s="17">
        <f t="shared" si="7197"/>
        <v>0</v>
      </c>
      <c r="V2024" s="17">
        <f t="shared" si="7198"/>
        <v>0</v>
      </c>
      <c r="W2024" s="17">
        <f t="shared" si="7199"/>
        <v>0</v>
      </c>
      <c r="X2024" s="17">
        <f t="shared" si="7200"/>
        <v>0</v>
      </c>
      <c r="Y2024" s="17">
        <f t="shared" si="7177"/>
        <v>5968.6999999999998</v>
      </c>
      <c r="Z2024" s="17">
        <f t="shared" si="7178"/>
        <v>7120.8000000000002</v>
      </c>
      <c r="AA2024" s="17">
        <f t="shared" si="7179"/>
        <v>6238.8999999999996</v>
      </c>
      <c r="AB2024" s="17">
        <f t="shared" si="7201"/>
        <v>0</v>
      </c>
      <c r="AC2024" s="17">
        <f t="shared" si="7202"/>
        <v>0</v>
      </c>
      <c r="AD2024" s="17">
        <f t="shared" si="7203"/>
        <v>0</v>
      </c>
      <c r="AE2024" s="17">
        <f t="shared" si="7180"/>
        <v>5968.6999999999998</v>
      </c>
      <c r="AF2024" s="17">
        <f t="shared" si="7181"/>
        <v>7120.8000000000002</v>
      </c>
      <c r="AG2024" s="17">
        <f t="shared" si="7182"/>
        <v>6238.8999999999996</v>
      </c>
      <c r="AH2024" s="17">
        <f t="shared" si="7204"/>
        <v>0</v>
      </c>
      <c r="AI2024" s="17">
        <f t="shared" si="7205"/>
        <v>0</v>
      </c>
      <c r="AJ2024" s="17">
        <f t="shared" si="7206"/>
        <v>0</v>
      </c>
      <c r="AK2024" s="17">
        <f t="shared" si="7207"/>
        <v>0</v>
      </c>
      <c r="AL2024" s="17">
        <f t="shared" si="7208"/>
        <v>0</v>
      </c>
      <c r="AM2024" s="17">
        <f t="shared" si="7209"/>
        <v>0</v>
      </c>
      <c r="AN2024" s="17">
        <f t="shared" si="7210"/>
        <v>0</v>
      </c>
      <c r="AO2024" s="17">
        <f t="shared" si="7211"/>
        <v>0</v>
      </c>
      <c r="AP2024" s="17">
        <f t="shared" si="7212"/>
        <v>0</v>
      </c>
      <c r="AQ2024" s="17">
        <f t="shared" si="7213"/>
        <v>0</v>
      </c>
      <c r="AR2024" s="17">
        <f t="shared" si="7214"/>
        <v>0</v>
      </c>
      <c r="AS2024" s="17">
        <f t="shared" si="7215"/>
        <v>0</v>
      </c>
      <c r="AT2024" s="17">
        <f t="shared" si="7216"/>
        <v>0</v>
      </c>
      <c r="AU2024" s="17">
        <f t="shared" si="7217"/>
        <v>0</v>
      </c>
      <c r="AV2024" s="17">
        <f t="shared" si="7218"/>
        <v>0</v>
      </c>
      <c r="AW2024" s="17">
        <f t="shared" si="7125"/>
        <v>5968.6999999999998</v>
      </c>
      <c r="AX2024" s="17">
        <f t="shared" si="7126"/>
        <v>7120.8000000000002</v>
      </c>
      <c r="AY2024" s="17">
        <f t="shared" si="7127"/>
        <v>6238.8999999999996</v>
      </c>
      <c r="AZ2024" s="17">
        <f t="shared" si="7219"/>
        <v>0</v>
      </c>
      <c r="BA2024" s="17">
        <f t="shared" si="7128"/>
        <v>5968.6999999999998</v>
      </c>
      <c r="BB2024" s="17">
        <f t="shared" si="7129"/>
        <v>7120.8000000000002</v>
      </c>
      <c r="BC2024" s="17">
        <f t="shared" si="7130"/>
        <v>6238.8999999999996</v>
      </c>
      <c r="BD2024" s="17">
        <f t="shared" si="7220"/>
        <v>0</v>
      </c>
      <c r="BE2024" s="17">
        <f t="shared" si="7221"/>
        <v>0</v>
      </c>
      <c r="BF2024" s="17">
        <f t="shared" si="7222"/>
        <v>0</v>
      </c>
      <c r="BG2024" s="17">
        <f t="shared" si="7223"/>
        <v>0</v>
      </c>
      <c r="BH2024" s="17">
        <f t="shared" si="7224"/>
        <v>0</v>
      </c>
      <c r="BI2024" s="17">
        <f t="shared" si="7225"/>
        <v>0</v>
      </c>
      <c r="BJ2024" s="17">
        <f t="shared" si="7226"/>
        <v>0</v>
      </c>
      <c r="BK2024" s="17">
        <f t="shared" si="7227"/>
        <v>0</v>
      </c>
      <c r="BL2024" s="17">
        <f t="shared" si="7228"/>
        <v>0</v>
      </c>
      <c r="BM2024" s="17">
        <f t="shared" si="7229"/>
        <v>0</v>
      </c>
      <c r="BN2024" s="17">
        <f t="shared" si="7230"/>
        <v>0</v>
      </c>
      <c r="BO2024" s="17">
        <f t="shared" si="7122"/>
        <v>5968.6999999999998</v>
      </c>
      <c r="BP2024" s="17">
        <f t="shared" si="7123"/>
        <v>7120.8000000000002</v>
      </c>
      <c r="BQ2024" s="17">
        <f t="shared" si="7124"/>
        <v>6238.8999999999996</v>
      </c>
      <c r="BR2024" s="17">
        <f t="shared" si="7231"/>
        <v>0</v>
      </c>
      <c r="BS2024" s="35"/>
      <c r="BT2024" s="35"/>
      <c r="BU2024" s="1"/>
      <c r="BV2024" s="1"/>
      <c r="BW2024" s="1"/>
      <c r="BX2024" s="1"/>
      <c r="BY2024" s="1"/>
      <c r="BZ2024" s="1"/>
      <c r="CA2024" s="1"/>
      <c r="CB2024" s="1"/>
    </row>
    <row r="2025" s="1" customFormat="1">
      <c r="A2025" s="33" t="s">
        <v>718</v>
      </c>
      <c r="B2025" s="33" t="s">
        <v>128</v>
      </c>
      <c r="C2025" s="33" t="s">
        <v>274</v>
      </c>
      <c r="D2025" s="33" t="s">
        <v>795</v>
      </c>
      <c r="E2025" s="38"/>
      <c r="F2025" s="34" t="s">
        <v>43</v>
      </c>
      <c r="G2025" s="17">
        <f t="shared" si="7186"/>
        <v>5968.6999999999998</v>
      </c>
      <c r="H2025" s="17">
        <f t="shared" si="7187"/>
        <v>7120.8000000000002</v>
      </c>
      <c r="I2025" s="17">
        <f t="shared" si="7188"/>
        <v>6238.8999999999996</v>
      </c>
      <c r="J2025" s="17">
        <f t="shared" si="7189"/>
        <v>0</v>
      </c>
      <c r="K2025" s="17">
        <f t="shared" si="7190"/>
        <v>0</v>
      </c>
      <c r="L2025" s="17">
        <f t="shared" si="7191"/>
        <v>0</v>
      </c>
      <c r="M2025" s="17">
        <f t="shared" si="7183"/>
        <v>5968.6999999999998</v>
      </c>
      <c r="N2025" s="17">
        <f t="shared" si="7184"/>
        <v>7120.8000000000002</v>
      </c>
      <c r="O2025" s="17">
        <f t="shared" si="7185"/>
        <v>6238.8999999999996</v>
      </c>
      <c r="P2025" s="17">
        <f t="shared" si="7192"/>
        <v>0</v>
      </c>
      <c r="Q2025" s="17">
        <f t="shared" si="7193"/>
        <v>0</v>
      </c>
      <c r="R2025" s="17">
        <f t="shared" si="7194"/>
        <v>0</v>
      </c>
      <c r="S2025" s="17">
        <f t="shared" si="7195"/>
        <v>0</v>
      </c>
      <c r="T2025" s="17">
        <f t="shared" si="7196"/>
        <v>0</v>
      </c>
      <c r="U2025" s="17">
        <f t="shared" si="7197"/>
        <v>0</v>
      </c>
      <c r="V2025" s="17">
        <f t="shared" si="7198"/>
        <v>0</v>
      </c>
      <c r="W2025" s="17">
        <f t="shared" si="7199"/>
        <v>0</v>
      </c>
      <c r="X2025" s="17">
        <f t="shared" si="7200"/>
        <v>0</v>
      </c>
      <c r="Y2025" s="17">
        <f t="shared" si="7177"/>
        <v>5968.6999999999998</v>
      </c>
      <c r="Z2025" s="17">
        <f t="shared" si="7178"/>
        <v>7120.8000000000002</v>
      </c>
      <c r="AA2025" s="17">
        <f t="shared" si="7179"/>
        <v>6238.8999999999996</v>
      </c>
      <c r="AB2025" s="17">
        <f t="shared" si="7201"/>
        <v>0</v>
      </c>
      <c r="AC2025" s="17">
        <f t="shared" si="7202"/>
        <v>0</v>
      </c>
      <c r="AD2025" s="17">
        <f t="shared" si="7203"/>
        <v>0</v>
      </c>
      <c r="AE2025" s="17">
        <f t="shared" si="7180"/>
        <v>5968.6999999999998</v>
      </c>
      <c r="AF2025" s="17">
        <f t="shared" si="7181"/>
        <v>7120.8000000000002</v>
      </c>
      <c r="AG2025" s="17">
        <f t="shared" si="7182"/>
        <v>6238.8999999999996</v>
      </c>
      <c r="AH2025" s="17">
        <f t="shared" si="7204"/>
        <v>0</v>
      </c>
      <c r="AI2025" s="17">
        <f t="shared" si="7205"/>
        <v>0</v>
      </c>
      <c r="AJ2025" s="17">
        <f t="shared" si="7206"/>
        <v>0</v>
      </c>
      <c r="AK2025" s="17">
        <f t="shared" si="7207"/>
        <v>0</v>
      </c>
      <c r="AL2025" s="17">
        <f t="shared" si="7208"/>
        <v>0</v>
      </c>
      <c r="AM2025" s="17">
        <f t="shared" si="7209"/>
        <v>0</v>
      </c>
      <c r="AN2025" s="17">
        <f t="shared" si="7210"/>
        <v>0</v>
      </c>
      <c r="AO2025" s="17">
        <f t="shared" si="7211"/>
        <v>0</v>
      </c>
      <c r="AP2025" s="17">
        <f t="shared" si="7212"/>
        <v>0</v>
      </c>
      <c r="AQ2025" s="17">
        <f t="shared" si="7213"/>
        <v>0</v>
      </c>
      <c r="AR2025" s="17">
        <f t="shared" si="7214"/>
        <v>0</v>
      </c>
      <c r="AS2025" s="17">
        <f t="shared" si="7215"/>
        <v>0</v>
      </c>
      <c r="AT2025" s="17">
        <f t="shared" si="7216"/>
        <v>0</v>
      </c>
      <c r="AU2025" s="17">
        <f t="shared" si="7217"/>
        <v>0</v>
      </c>
      <c r="AV2025" s="17">
        <f t="shared" si="7218"/>
        <v>0</v>
      </c>
      <c r="AW2025" s="17">
        <f t="shared" si="7125"/>
        <v>5968.6999999999998</v>
      </c>
      <c r="AX2025" s="17">
        <f t="shared" si="7126"/>
        <v>7120.8000000000002</v>
      </c>
      <c r="AY2025" s="17">
        <f t="shared" si="7127"/>
        <v>6238.8999999999996</v>
      </c>
      <c r="AZ2025" s="17">
        <f t="shared" si="7219"/>
        <v>0</v>
      </c>
      <c r="BA2025" s="17">
        <f t="shared" si="7128"/>
        <v>5968.6999999999998</v>
      </c>
      <c r="BB2025" s="17">
        <f t="shared" si="7129"/>
        <v>7120.8000000000002</v>
      </c>
      <c r="BC2025" s="17">
        <f t="shared" si="7130"/>
        <v>6238.8999999999996</v>
      </c>
      <c r="BD2025" s="17">
        <f t="shared" si="7220"/>
        <v>0</v>
      </c>
      <c r="BE2025" s="17">
        <f t="shared" si="7221"/>
        <v>0</v>
      </c>
      <c r="BF2025" s="17">
        <f t="shared" si="7222"/>
        <v>0</v>
      </c>
      <c r="BG2025" s="17">
        <f t="shared" si="7223"/>
        <v>0</v>
      </c>
      <c r="BH2025" s="17">
        <f t="shared" si="7224"/>
        <v>0</v>
      </c>
      <c r="BI2025" s="17">
        <f t="shared" si="7225"/>
        <v>0</v>
      </c>
      <c r="BJ2025" s="17">
        <f t="shared" si="7226"/>
        <v>0</v>
      </c>
      <c r="BK2025" s="17">
        <f t="shared" si="7227"/>
        <v>0</v>
      </c>
      <c r="BL2025" s="17">
        <f t="shared" si="7228"/>
        <v>0</v>
      </c>
      <c r="BM2025" s="17">
        <f t="shared" si="7229"/>
        <v>0</v>
      </c>
      <c r="BN2025" s="17">
        <f t="shared" si="7230"/>
        <v>0</v>
      </c>
      <c r="BO2025" s="17">
        <f t="shared" si="7122"/>
        <v>5968.6999999999998</v>
      </c>
      <c r="BP2025" s="17">
        <f t="shared" si="7123"/>
        <v>7120.8000000000002</v>
      </c>
      <c r="BQ2025" s="17">
        <f t="shared" si="7124"/>
        <v>6238.8999999999996</v>
      </c>
      <c r="BR2025" s="17">
        <f t="shared" si="7231"/>
        <v>0</v>
      </c>
      <c r="BS2025" s="35"/>
      <c r="BT2025" s="35"/>
      <c r="BU2025" s="1"/>
      <c r="BV2025" s="1"/>
      <c r="BW2025" s="1"/>
      <c r="BX2025" s="1"/>
      <c r="BY2025" s="1"/>
      <c r="BZ2025" s="1"/>
      <c r="CA2025" s="1"/>
      <c r="CB2025" s="1"/>
    </row>
    <row r="2026" s="1" customFormat="1">
      <c r="A2026" s="33" t="s">
        <v>718</v>
      </c>
      <c r="B2026" s="33" t="s">
        <v>128</v>
      </c>
      <c r="C2026" s="33" t="s">
        <v>274</v>
      </c>
      <c r="D2026" s="33" t="s">
        <v>796</v>
      </c>
      <c r="E2026" s="38"/>
      <c r="F2026" s="34" t="s">
        <v>797</v>
      </c>
      <c r="G2026" s="17">
        <f t="shared" si="7186"/>
        <v>5968.6999999999998</v>
      </c>
      <c r="H2026" s="17">
        <f t="shared" si="7187"/>
        <v>7120.8000000000002</v>
      </c>
      <c r="I2026" s="17">
        <f t="shared" si="7188"/>
        <v>6238.8999999999996</v>
      </c>
      <c r="J2026" s="17">
        <f t="shared" si="7189"/>
        <v>0</v>
      </c>
      <c r="K2026" s="17">
        <f t="shared" si="7190"/>
        <v>0</v>
      </c>
      <c r="L2026" s="17">
        <f t="shared" si="7191"/>
        <v>0</v>
      </c>
      <c r="M2026" s="17">
        <f t="shared" si="7183"/>
        <v>5968.6999999999998</v>
      </c>
      <c r="N2026" s="17">
        <f t="shared" si="7184"/>
        <v>7120.8000000000002</v>
      </c>
      <c r="O2026" s="17">
        <f t="shared" si="7185"/>
        <v>6238.8999999999996</v>
      </c>
      <c r="P2026" s="17">
        <f t="shared" si="7192"/>
        <v>0</v>
      </c>
      <c r="Q2026" s="17">
        <f t="shared" si="7193"/>
        <v>0</v>
      </c>
      <c r="R2026" s="17">
        <f t="shared" si="7194"/>
        <v>0</v>
      </c>
      <c r="S2026" s="17">
        <f t="shared" si="7195"/>
        <v>0</v>
      </c>
      <c r="T2026" s="17">
        <f t="shared" si="7196"/>
        <v>0</v>
      </c>
      <c r="U2026" s="17">
        <f t="shared" si="7197"/>
        <v>0</v>
      </c>
      <c r="V2026" s="17">
        <f t="shared" si="7198"/>
        <v>0</v>
      </c>
      <c r="W2026" s="17">
        <f t="shared" si="7199"/>
        <v>0</v>
      </c>
      <c r="X2026" s="17">
        <f t="shared" si="7200"/>
        <v>0</v>
      </c>
      <c r="Y2026" s="17">
        <f t="shared" si="7177"/>
        <v>5968.6999999999998</v>
      </c>
      <c r="Z2026" s="17">
        <f t="shared" si="7178"/>
        <v>7120.8000000000002</v>
      </c>
      <c r="AA2026" s="17">
        <f t="shared" si="7179"/>
        <v>6238.8999999999996</v>
      </c>
      <c r="AB2026" s="17">
        <f t="shared" si="7201"/>
        <v>0</v>
      </c>
      <c r="AC2026" s="17">
        <f t="shared" si="7202"/>
        <v>0</v>
      </c>
      <c r="AD2026" s="17">
        <f t="shared" si="7203"/>
        <v>0</v>
      </c>
      <c r="AE2026" s="17">
        <f t="shared" si="7180"/>
        <v>5968.6999999999998</v>
      </c>
      <c r="AF2026" s="17">
        <f t="shared" si="7181"/>
        <v>7120.8000000000002</v>
      </c>
      <c r="AG2026" s="17">
        <f t="shared" si="7182"/>
        <v>6238.8999999999996</v>
      </c>
      <c r="AH2026" s="17">
        <f t="shared" si="7204"/>
        <v>0</v>
      </c>
      <c r="AI2026" s="17">
        <f t="shared" si="7205"/>
        <v>0</v>
      </c>
      <c r="AJ2026" s="17">
        <f t="shared" si="7206"/>
        <v>0</v>
      </c>
      <c r="AK2026" s="17">
        <f t="shared" si="7207"/>
        <v>0</v>
      </c>
      <c r="AL2026" s="17">
        <f t="shared" si="7208"/>
        <v>0</v>
      </c>
      <c r="AM2026" s="17">
        <f t="shared" si="7209"/>
        <v>0</v>
      </c>
      <c r="AN2026" s="17">
        <f t="shared" si="7210"/>
        <v>0</v>
      </c>
      <c r="AO2026" s="17">
        <f t="shared" si="7211"/>
        <v>0</v>
      </c>
      <c r="AP2026" s="17">
        <f t="shared" si="7212"/>
        <v>0</v>
      </c>
      <c r="AQ2026" s="17">
        <f t="shared" si="7213"/>
        <v>0</v>
      </c>
      <c r="AR2026" s="17">
        <f t="shared" si="7214"/>
        <v>0</v>
      </c>
      <c r="AS2026" s="17">
        <f t="shared" si="7215"/>
        <v>0</v>
      </c>
      <c r="AT2026" s="17">
        <f t="shared" si="7216"/>
        <v>0</v>
      </c>
      <c r="AU2026" s="17">
        <f t="shared" si="7217"/>
        <v>0</v>
      </c>
      <c r="AV2026" s="17">
        <f t="shared" si="7218"/>
        <v>0</v>
      </c>
      <c r="AW2026" s="17">
        <f t="shared" si="7125"/>
        <v>5968.6999999999998</v>
      </c>
      <c r="AX2026" s="17">
        <f t="shared" si="7126"/>
        <v>7120.8000000000002</v>
      </c>
      <c r="AY2026" s="17">
        <f t="shared" si="7127"/>
        <v>6238.8999999999996</v>
      </c>
      <c r="AZ2026" s="17">
        <f t="shared" si="7219"/>
        <v>0</v>
      </c>
      <c r="BA2026" s="17">
        <f t="shared" si="7128"/>
        <v>5968.6999999999998</v>
      </c>
      <c r="BB2026" s="17">
        <f t="shared" si="7129"/>
        <v>7120.8000000000002</v>
      </c>
      <c r="BC2026" s="17">
        <f t="shared" si="7130"/>
        <v>6238.8999999999996</v>
      </c>
      <c r="BD2026" s="17">
        <f t="shared" si="7220"/>
        <v>0</v>
      </c>
      <c r="BE2026" s="17">
        <f t="shared" si="7221"/>
        <v>0</v>
      </c>
      <c r="BF2026" s="17">
        <f t="shared" si="7222"/>
        <v>0</v>
      </c>
      <c r="BG2026" s="17">
        <f t="shared" si="7223"/>
        <v>0</v>
      </c>
      <c r="BH2026" s="17">
        <f t="shared" si="7224"/>
        <v>0</v>
      </c>
      <c r="BI2026" s="17">
        <f t="shared" si="7225"/>
        <v>0</v>
      </c>
      <c r="BJ2026" s="17">
        <f t="shared" si="7226"/>
        <v>0</v>
      </c>
      <c r="BK2026" s="17">
        <f t="shared" si="7227"/>
        <v>0</v>
      </c>
      <c r="BL2026" s="17">
        <f t="shared" si="7228"/>
        <v>0</v>
      </c>
      <c r="BM2026" s="17">
        <f t="shared" si="7229"/>
        <v>0</v>
      </c>
      <c r="BN2026" s="17">
        <f t="shared" si="7230"/>
        <v>0</v>
      </c>
      <c r="BO2026" s="17">
        <f t="shared" si="7122"/>
        <v>5968.6999999999998</v>
      </c>
      <c r="BP2026" s="17">
        <f t="shared" si="7123"/>
        <v>7120.8000000000002</v>
      </c>
      <c r="BQ2026" s="17">
        <f t="shared" si="7124"/>
        <v>6238.8999999999996</v>
      </c>
      <c r="BR2026" s="17">
        <f t="shared" si="7231"/>
        <v>0</v>
      </c>
      <c r="BS2026" s="35"/>
      <c r="BT2026" s="35"/>
      <c r="BU2026" s="1"/>
      <c r="BV2026" s="1"/>
      <c r="BW2026" s="1"/>
      <c r="BX2026" s="1"/>
      <c r="BY2026" s="1"/>
      <c r="BZ2026" s="1"/>
      <c r="CA2026" s="1"/>
      <c r="CB2026" s="1"/>
    </row>
    <row r="2027" s="1" customFormat="1">
      <c r="A2027" s="33" t="s">
        <v>718</v>
      </c>
      <c r="B2027" s="33" t="s">
        <v>128</v>
      </c>
      <c r="C2027" s="33" t="s">
        <v>274</v>
      </c>
      <c r="D2027" s="33" t="s">
        <v>798</v>
      </c>
      <c r="E2027" s="38"/>
      <c r="F2027" s="34" t="s">
        <v>799</v>
      </c>
      <c r="G2027" s="17">
        <f t="shared" si="7186"/>
        <v>5968.6999999999998</v>
      </c>
      <c r="H2027" s="17">
        <f t="shared" si="7187"/>
        <v>7120.8000000000002</v>
      </c>
      <c r="I2027" s="17">
        <f t="shared" si="7188"/>
        <v>6238.8999999999996</v>
      </c>
      <c r="J2027" s="17">
        <f t="shared" si="7189"/>
        <v>0</v>
      </c>
      <c r="K2027" s="17">
        <f t="shared" si="7190"/>
        <v>0</v>
      </c>
      <c r="L2027" s="17">
        <f t="shared" si="7191"/>
        <v>0</v>
      </c>
      <c r="M2027" s="17">
        <f t="shared" si="7183"/>
        <v>5968.6999999999998</v>
      </c>
      <c r="N2027" s="17">
        <f t="shared" si="7184"/>
        <v>7120.8000000000002</v>
      </c>
      <c r="O2027" s="17">
        <f t="shared" si="7185"/>
        <v>6238.8999999999996</v>
      </c>
      <c r="P2027" s="17">
        <f t="shared" si="7192"/>
        <v>0</v>
      </c>
      <c r="Q2027" s="17">
        <f t="shared" si="7193"/>
        <v>0</v>
      </c>
      <c r="R2027" s="17">
        <f t="shared" si="7194"/>
        <v>0</v>
      </c>
      <c r="S2027" s="17">
        <f t="shared" si="7195"/>
        <v>0</v>
      </c>
      <c r="T2027" s="17">
        <f t="shared" si="7196"/>
        <v>0</v>
      </c>
      <c r="U2027" s="17">
        <f t="shared" si="7197"/>
        <v>0</v>
      </c>
      <c r="V2027" s="17">
        <f t="shared" si="7198"/>
        <v>0</v>
      </c>
      <c r="W2027" s="17">
        <f t="shared" si="7199"/>
        <v>0</v>
      </c>
      <c r="X2027" s="17">
        <f t="shared" si="7200"/>
        <v>0</v>
      </c>
      <c r="Y2027" s="17">
        <f t="shared" si="7177"/>
        <v>5968.6999999999998</v>
      </c>
      <c r="Z2027" s="17">
        <f t="shared" si="7178"/>
        <v>7120.8000000000002</v>
      </c>
      <c r="AA2027" s="17">
        <f t="shared" si="7179"/>
        <v>6238.8999999999996</v>
      </c>
      <c r="AB2027" s="17">
        <f t="shared" si="7201"/>
        <v>0</v>
      </c>
      <c r="AC2027" s="17">
        <f t="shared" si="7202"/>
        <v>0</v>
      </c>
      <c r="AD2027" s="17">
        <f t="shared" si="7203"/>
        <v>0</v>
      </c>
      <c r="AE2027" s="17">
        <f t="shared" si="7180"/>
        <v>5968.6999999999998</v>
      </c>
      <c r="AF2027" s="17">
        <f t="shared" si="7181"/>
        <v>7120.8000000000002</v>
      </c>
      <c r="AG2027" s="17">
        <f t="shared" si="7182"/>
        <v>6238.8999999999996</v>
      </c>
      <c r="AH2027" s="17">
        <f t="shared" si="7204"/>
        <v>0</v>
      </c>
      <c r="AI2027" s="17">
        <f t="shared" si="7205"/>
        <v>0</v>
      </c>
      <c r="AJ2027" s="17">
        <f t="shared" si="7206"/>
        <v>0</v>
      </c>
      <c r="AK2027" s="17">
        <f t="shared" si="7207"/>
        <v>0</v>
      </c>
      <c r="AL2027" s="17">
        <f t="shared" si="7208"/>
        <v>0</v>
      </c>
      <c r="AM2027" s="17">
        <f t="shared" si="7209"/>
        <v>0</v>
      </c>
      <c r="AN2027" s="17">
        <f t="shared" si="7210"/>
        <v>0</v>
      </c>
      <c r="AO2027" s="17">
        <f t="shared" si="7211"/>
        <v>0</v>
      </c>
      <c r="AP2027" s="17">
        <f t="shared" si="7212"/>
        <v>0</v>
      </c>
      <c r="AQ2027" s="17">
        <f t="shared" si="7213"/>
        <v>0</v>
      </c>
      <c r="AR2027" s="17">
        <f t="shared" si="7214"/>
        <v>0</v>
      </c>
      <c r="AS2027" s="17">
        <f t="shared" si="7215"/>
        <v>0</v>
      </c>
      <c r="AT2027" s="17">
        <f t="shared" si="7216"/>
        <v>0</v>
      </c>
      <c r="AU2027" s="17">
        <f t="shared" si="7217"/>
        <v>0</v>
      </c>
      <c r="AV2027" s="17">
        <f t="shared" si="7218"/>
        <v>0</v>
      </c>
      <c r="AW2027" s="17">
        <f t="shared" si="7125"/>
        <v>5968.6999999999998</v>
      </c>
      <c r="AX2027" s="17">
        <f t="shared" si="7126"/>
        <v>7120.8000000000002</v>
      </c>
      <c r="AY2027" s="17">
        <f t="shared" si="7127"/>
        <v>6238.8999999999996</v>
      </c>
      <c r="AZ2027" s="17">
        <f t="shared" si="7219"/>
        <v>0</v>
      </c>
      <c r="BA2027" s="17">
        <f t="shared" si="7128"/>
        <v>5968.6999999999998</v>
      </c>
      <c r="BB2027" s="17">
        <f t="shared" si="7129"/>
        <v>7120.8000000000002</v>
      </c>
      <c r="BC2027" s="17">
        <f t="shared" si="7130"/>
        <v>6238.8999999999996</v>
      </c>
      <c r="BD2027" s="17">
        <f t="shared" si="7220"/>
        <v>0</v>
      </c>
      <c r="BE2027" s="17">
        <f t="shared" si="7221"/>
        <v>0</v>
      </c>
      <c r="BF2027" s="17">
        <f t="shared" si="7222"/>
        <v>0</v>
      </c>
      <c r="BG2027" s="17">
        <f t="shared" si="7223"/>
        <v>0</v>
      </c>
      <c r="BH2027" s="17">
        <f t="shared" si="7224"/>
        <v>0</v>
      </c>
      <c r="BI2027" s="17">
        <f t="shared" si="7225"/>
        <v>0</v>
      </c>
      <c r="BJ2027" s="17">
        <f t="shared" si="7226"/>
        <v>0</v>
      </c>
      <c r="BK2027" s="17">
        <f t="shared" si="7227"/>
        <v>0</v>
      </c>
      <c r="BL2027" s="17">
        <f t="shared" si="7228"/>
        <v>0</v>
      </c>
      <c r="BM2027" s="17">
        <f t="shared" si="7229"/>
        <v>0</v>
      </c>
      <c r="BN2027" s="17">
        <f t="shared" si="7230"/>
        <v>0</v>
      </c>
      <c r="BO2027" s="17">
        <f t="shared" si="7122"/>
        <v>5968.6999999999998</v>
      </c>
      <c r="BP2027" s="17">
        <f t="shared" si="7123"/>
        <v>7120.8000000000002</v>
      </c>
      <c r="BQ2027" s="17">
        <f t="shared" si="7124"/>
        <v>6238.8999999999996</v>
      </c>
      <c r="BR2027" s="17">
        <f t="shared" si="7231"/>
        <v>0</v>
      </c>
      <c r="BS2027" s="35"/>
      <c r="BT2027" s="35"/>
      <c r="BU2027" s="1"/>
      <c r="BV2027" s="1"/>
      <c r="BW2027" s="1"/>
      <c r="BX2027" s="1"/>
      <c r="BY2027" s="1"/>
      <c r="BZ2027" s="1"/>
      <c r="CA2027" s="1"/>
      <c r="CB2027" s="1"/>
    </row>
    <row r="2028" s="1" customFormat="1">
      <c r="A2028" s="33" t="s">
        <v>718</v>
      </c>
      <c r="B2028" s="33" t="s">
        <v>128</v>
      </c>
      <c r="C2028" s="33" t="s">
        <v>274</v>
      </c>
      <c r="D2028" s="33" t="s">
        <v>798</v>
      </c>
      <c r="E2028" s="33" t="s">
        <v>48</v>
      </c>
      <c r="F2028" s="34" t="s">
        <v>49</v>
      </c>
      <c r="G2028" s="17">
        <v>5968.6999999999998</v>
      </c>
      <c r="H2028" s="17">
        <v>7120.8000000000002</v>
      </c>
      <c r="I2028" s="17">
        <v>6238.8999999999996</v>
      </c>
      <c r="J2028" s="17"/>
      <c r="K2028" s="17"/>
      <c r="L2028" s="17"/>
      <c r="M2028" s="17">
        <f t="shared" si="7183"/>
        <v>5968.6999999999998</v>
      </c>
      <c r="N2028" s="17">
        <f t="shared" si="7184"/>
        <v>7120.8000000000002</v>
      </c>
      <c r="O2028" s="17">
        <f t="shared" si="7185"/>
        <v>6238.8999999999996</v>
      </c>
      <c r="P2028" s="17"/>
      <c r="Q2028" s="17"/>
      <c r="R2028" s="17"/>
      <c r="S2028" s="17"/>
      <c r="T2028" s="17"/>
      <c r="U2028" s="17"/>
      <c r="V2028" s="17"/>
      <c r="W2028" s="17"/>
      <c r="X2028" s="17"/>
      <c r="Y2028" s="17">
        <f t="shared" si="7177"/>
        <v>5968.6999999999998</v>
      </c>
      <c r="Z2028" s="17">
        <f t="shared" si="7178"/>
        <v>7120.8000000000002</v>
      </c>
      <c r="AA2028" s="17">
        <f t="shared" si="7179"/>
        <v>6238.8999999999996</v>
      </c>
      <c r="AB2028" s="17"/>
      <c r="AC2028" s="17"/>
      <c r="AD2028" s="17"/>
      <c r="AE2028" s="17">
        <f t="shared" si="7180"/>
        <v>5968.6999999999998</v>
      </c>
      <c r="AF2028" s="17">
        <f t="shared" si="7181"/>
        <v>7120.8000000000002</v>
      </c>
      <c r="AG2028" s="17">
        <f t="shared" si="7182"/>
        <v>6238.8999999999996</v>
      </c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>
        <f t="shared" si="7125"/>
        <v>5968.6999999999998</v>
      </c>
      <c r="AX2028" s="17">
        <f t="shared" si="7126"/>
        <v>7120.8000000000002</v>
      </c>
      <c r="AY2028" s="17">
        <f t="shared" si="7127"/>
        <v>6238.8999999999996</v>
      </c>
      <c r="AZ2028" s="17"/>
      <c r="BA2028" s="17">
        <f t="shared" si="7128"/>
        <v>5968.6999999999998</v>
      </c>
      <c r="BB2028" s="17">
        <f t="shared" si="7129"/>
        <v>7120.8000000000002</v>
      </c>
      <c r="BC2028" s="17">
        <f t="shared" si="7130"/>
        <v>6238.8999999999996</v>
      </c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>
        <f t="shared" ref="BO2028:BO2091" si="7232">BA2028+BD2028+BE2028+BF2028+BG2028</f>
        <v>5968.6999999999998</v>
      </c>
      <c r="BP2028" s="17">
        <f t="shared" ref="BP2028:BP2091" si="7233">BB2028+BH2028+BI2028+BJ2028+BK2028</f>
        <v>7120.8000000000002</v>
      </c>
      <c r="BQ2028" s="17">
        <f t="shared" ref="BQ2028:BQ2091" si="7234">BC2028+BL2028+BM2028+BN2028</f>
        <v>6238.8999999999996</v>
      </c>
      <c r="BR2028" s="17"/>
      <c r="BS2028" s="35"/>
      <c r="BT2028" s="35"/>
      <c r="BU2028" s="1"/>
      <c r="BV2028" s="1"/>
      <c r="BW2028" s="1"/>
      <c r="BX2028" s="1"/>
      <c r="BY2028" s="1"/>
      <c r="BZ2028" s="1"/>
      <c r="CA2028" s="1"/>
      <c r="CB2028" s="1"/>
    </row>
    <row r="2029" s="1" customFormat="1">
      <c r="A2029" s="33" t="s">
        <v>718</v>
      </c>
      <c r="B2029" s="33" t="s">
        <v>128</v>
      </c>
      <c r="C2029" s="33" t="s">
        <v>274</v>
      </c>
      <c r="D2029" s="33" t="s">
        <v>64</v>
      </c>
      <c r="E2029" s="38"/>
      <c r="F2029" s="34" t="s">
        <v>65</v>
      </c>
      <c r="G2029" s="17"/>
      <c r="H2029" s="17"/>
      <c r="I2029" s="17"/>
      <c r="J2029" s="17"/>
      <c r="K2029" s="17"/>
      <c r="L2029" s="17"/>
      <c r="M2029" s="17"/>
      <c r="N2029" s="17"/>
      <c r="O2029" s="17"/>
      <c r="P2029" s="17">
        <f t="shared" si="7192"/>
        <v>0</v>
      </c>
      <c r="Q2029" s="17">
        <f t="shared" si="7193"/>
        <v>0</v>
      </c>
      <c r="R2029" s="17">
        <f t="shared" si="7194"/>
        <v>0</v>
      </c>
      <c r="S2029" s="17">
        <f t="shared" si="7195"/>
        <v>377.03154000000001</v>
      </c>
      <c r="T2029" s="17">
        <f t="shared" si="7196"/>
        <v>0</v>
      </c>
      <c r="U2029" s="17">
        <f t="shared" si="7197"/>
        <v>0</v>
      </c>
      <c r="V2029" s="17">
        <f t="shared" si="7198"/>
        <v>0</v>
      </c>
      <c r="W2029" s="17">
        <f t="shared" si="7199"/>
        <v>0</v>
      </c>
      <c r="X2029" s="17">
        <f t="shared" si="7200"/>
        <v>0</v>
      </c>
      <c r="Y2029" s="17">
        <f t="shared" si="7177"/>
        <v>377.03154000000001</v>
      </c>
      <c r="Z2029" s="17">
        <f t="shared" si="7178"/>
        <v>0</v>
      </c>
      <c r="AA2029" s="17">
        <f t="shared" si="7179"/>
        <v>0</v>
      </c>
      <c r="AB2029" s="17">
        <f t="shared" si="7201"/>
        <v>0</v>
      </c>
      <c r="AC2029" s="17">
        <f t="shared" si="7202"/>
        <v>0</v>
      </c>
      <c r="AD2029" s="17">
        <f t="shared" si="7203"/>
        <v>0</v>
      </c>
      <c r="AE2029" s="17">
        <f t="shared" si="7180"/>
        <v>377.03154000000001</v>
      </c>
      <c r="AF2029" s="17">
        <f t="shared" si="7181"/>
        <v>0</v>
      </c>
      <c r="AG2029" s="17">
        <f t="shared" si="7182"/>
        <v>0</v>
      </c>
      <c r="AH2029" s="17">
        <f t="shared" si="7204"/>
        <v>0</v>
      </c>
      <c r="AI2029" s="17">
        <f t="shared" si="7205"/>
        <v>0</v>
      </c>
      <c r="AJ2029" s="17">
        <f t="shared" si="7206"/>
        <v>0</v>
      </c>
      <c r="AK2029" s="17">
        <f t="shared" si="7207"/>
        <v>0</v>
      </c>
      <c r="AL2029" s="17">
        <f t="shared" si="7208"/>
        <v>0</v>
      </c>
      <c r="AM2029" s="17">
        <f t="shared" si="7209"/>
        <v>0</v>
      </c>
      <c r="AN2029" s="17">
        <f t="shared" si="7210"/>
        <v>0</v>
      </c>
      <c r="AO2029" s="17">
        <f t="shared" si="7211"/>
        <v>0</v>
      </c>
      <c r="AP2029" s="17">
        <f t="shared" si="7212"/>
        <v>0</v>
      </c>
      <c r="AQ2029" s="17">
        <f t="shared" si="7213"/>
        <v>0</v>
      </c>
      <c r="AR2029" s="17">
        <f t="shared" si="7214"/>
        <v>0</v>
      </c>
      <c r="AS2029" s="17">
        <f t="shared" si="7215"/>
        <v>0</v>
      </c>
      <c r="AT2029" s="17">
        <f t="shared" si="7216"/>
        <v>0</v>
      </c>
      <c r="AU2029" s="17">
        <f t="shared" si="7217"/>
        <v>0</v>
      </c>
      <c r="AV2029" s="17">
        <f t="shared" si="7218"/>
        <v>0</v>
      </c>
      <c r="AW2029" s="17">
        <f t="shared" si="7125"/>
        <v>377.03154000000001</v>
      </c>
      <c r="AX2029" s="17">
        <f t="shared" si="7126"/>
        <v>0</v>
      </c>
      <c r="AY2029" s="17">
        <f t="shared" si="7127"/>
        <v>0</v>
      </c>
      <c r="AZ2029" s="17">
        <f t="shared" si="7219"/>
        <v>0</v>
      </c>
      <c r="BA2029" s="17">
        <f t="shared" si="7128"/>
        <v>377.03154000000001</v>
      </c>
      <c r="BB2029" s="17">
        <f t="shared" si="7129"/>
        <v>0</v>
      </c>
      <c r="BC2029" s="17">
        <f t="shared" si="7130"/>
        <v>0</v>
      </c>
      <c r="BD2029" s="17">
        <f t="shared" si="7220"/>
        <v>0</v>
      </c>
      <c r="BE2029" s="17">
        <f t="shared" si="7221"/>
        <v>0</v>
      </c>
      <c r="BF2029" s="17">
        <f t="shared" si="7222"/>
        <v>0</v>
      </c>
      <c r="BG2029" s="17">
        <f t="shared" si="7223"/>
        <v>0</v>
      </c>
      <c r="BH2029" s="17">
        <f t="shared" si="7224"/>
        <v>0</v>
      </c>
      <c r="BI2029" s="17">
        <f t="shared" si="7225"/>
        <v>0</v>
      </c>
      <c r="BJ2029" s="17">
        <f t="shared" si="7226"/>
        <v>0</v>
      </c>
      <c r="BK2029" s="17">
        <f t="shared" si="7227"/>
        <v>0</v>
      </c>
      <c r="BL2029" s="17">
        <f t="shared" si="7228"/>
        <v>0</v>
      </c>
      <c r="BM2029" s="17">
        <f t="shared" si="7229"/>
        <v>0</v>
      </c>
      <c r="BN2029" s="17">
        <f t="shared" si="7230"/>
        <v>0</v>
      </c>
      <c r="BO2029" s="17">
        <f t="shared" si="7232"/>
        <v>377.03154000000001</v>
      </c>
      <c r="BP2029" s="17">
        <f t="shared" si="7233"/>
        <v>0</v>
      </c>
      <c r="BQ2029" s="17">
        <f t="shared" si="7234"/>
        <v>0</v>
      </c>
      <c r="BR2029" s="17">
        <f t="shared" si="7231"/>
        <v>0</v>
      </c>
      <c r="BS2029" s="35"/>
      <c r="BT2029" s="35"/>
      <c r="BU2029" s="1"/>
      <c r="BV2029" s="1"/>
      <c r="BW2029" s="1"/>
      <c r="BX2029" s="1"/>
      <c r="BY2029" s="1"/>
      <c r="BZ2029" s="1"/>
      <c r="CA2029" s="1"/>
      <c r="CB2029" s="1"/>
    </row>
    <row r="2030" s="1" customFormat="1">
      <c r="A2030" s="33" t="s">
        <v>718</v>
      </c>
      <c r="B2030" s="33" t="s">
        <v>128</v>
      </c>
      <c r="C2030" s="33" t="s">
        <v>274</v>
      </c>
      <c r="D2030" s="33" t="s">
        <v>490</v>
      </c>
      <c r="E2030" s="38"/>
      <c r="F2030" s="34" t="s">
        <v>491</v>
      </c>
      <c r="G2030" s="17"/>
      <c r="H2030" s="17"/>
      <c r="I2030" s="17"/>
      <c r="J2030" s="17"/>
      <c r="K2030" s="17"/>
      <c r="L2030" s="17"/>
      <c r="M2030" s="17"/>
      <c r="N2030" s="17"/>
      <c r="O2030" s="17"/>
      <c r="P2030" s="17">
        <f t="shared" si="7192"/>
        <v>0</v>
      </c>
      <c r="Q2030" s="17">
        <f t="shared" si="7193"/>
        <v>0</v>
      </c>
      <c r="R2030" s="17">
        <f t="shared" si="7194"/>
        <v>0</v>
      </c>
      <c r="S2030" s="17">
        <f t="shared" si="7195"/>
        <v>377.03154000000001</v>
      </c>
      <c r="T2030" s="17">
        <f t="shared" si="7196"/>
        <v>0</v>
      </c>
      <c r="U2030" s="17">
        <f t="shared" si="7197"/>
        <v>0</v>
      </c>
      <c r="V2030" s="17">
        <f t="shared" si="7198"/>
        <v>0</v>
      </c>
      <c r="W2030" s="17">
        <f t="shared" si="7199"/>
        <v>0</v>
      </c>
      <c r="X2030" s="17">
        <f t="shared" si="7200"/>
        <v>0</v>
      </c>
      <c r="Y2030" s="17">
        <f t="shared" si="7177"/>
        <v>377.03154000000001</v>
      </c>
      <c r="Z2030" s="17">
        <f t="shared" si="7178"/>
        <v>0</v>
      </c>
      <c r="AA2030" s="17">
        <f t="shared" si="7179"/>
        <v>0</v>
      </c>
      <c r="AB2030" s="17">
        <f t="shared" si="7201"/>
        <v>0</v>
      </c>
      <c r="AC2030" s="17">
        <f t="shared" si="7202"/>
        <v>0</v>
      </c>
      <c r="AD2030" s="17">
        <f t="shared" si="7203"/>
        <v>0</v>
      </c>
      <c r="AE2030" s="17">
        <f t="shared" si="7180"/>
        <v>377.03154000000001</v>
      </c>
      <c r="AF2030" s="17">
        <f t="shared" si="7181"/>
        <v>0</v>
      </c>
      <c r="AG2030" s="17">
        <f t="shared" si="7182"/>
        <v>0</v>
      </c>
      <c r="AH2030" s="17">
        <f t="shared" si="7204"/>
        <v>0</v>
      </c>
      <c r="AI2030" s="17">
        <f t="shared" si="7205"/>
        <v>0</v>
      </c>
      <c r="AJ2030" s="17">
        <f t="shared" si="7206"/>
        <v>0</v>
      </c>
      <c r="AK2030" s="17">
        <f t="shared" si="7207"/>
        <v>0</v>
      </c>
      <c r="AL2030" s="17">
        <f t="shared" si="7208"/>
        <v>0</v>
      </c>
      <c r="AM2030" s="17">
        <f t="shared" si="7209"/>
        <v>0</v>
      </c>
      <c r="AN2030" s="17">
        <f t="shared" si="7210"/>
        <v>0</v>
      </c>
      <c r="AO2030" s="17">
        <f t="shared" si="7211"/>
        <v>0</v>
      </c>
      <c r="AP2030" s="17">
        <f t="shared" si="7212"/>
        <v>0</v>
      </c>
      <c r="AQ2030" s="17">
        <f t="shared" si="7213"/>
        <v>0</v>
      </c>
      <c r="AR2030" s="17">
        <f t="shared" si="7214"/>
        <v>0</v>
      </c>
      <c r="AS2030" s="17">
        <f t="shared" si="7215"/>
        <v>0</v>
      </c>
      <c r="AT2030" s="17">
        <f t="shared" si="7216"/>
        <v>0</v>
      </c>
      <c r="AU2030" s="17">
        <f t="shared" si="7217"/>
        <v>0</v>
      </c>
      <c r="AV2030" s="17">
        <f t="shared" si="7218"/>
        <v>0</v>
      </c>
      <c r="AW2030" s="17">
        <f t="shared" si="7125"/>
        <v>377.03154000000001</v>
      </c>
      <c r="AX2030" s="17">
        <f t="shared" si="7126"/>
        <v>0</v>
      </c>
      <c r="AY2030" s="17">
        <f t="shared" si="7127"/>
        <v>0</v>
      </c>
      <c r="AZ2030" s="17">
        <f t="shared" si="7219"/>
        <v>0</v>
      </c>
      <c r="BA2030" s="17">
        <f t="shared" si="7128"/>
        <v>377.03154000000001</v>
      </c>
      <c r="BB2030" s="17">
        <f t="shared" si="7129"/>
        <v>0</v>
      </c>
      <c r="BC2030" s="17">
        <f t="shared" si="7130"/>
        <v>0</v>
      </c>
      <c r="BD2030" s="17">
        <f t="shared" si="7220"/>
        <v>0</v>
      </c>
      <c r="BE2030" s="17">
        <f t="shared" si="7221"/>
        <v>0</v>
      </c>
      <c r="BF2030" s="17">
        <f t="shared" si="7222"/>
        <v>0</v>
      </c>
      <c r="BG2030" s="17">
        <f t="shared" si="7223"/>
        <v>0</v>
      </c>
      <c r="BH2030" s="17">
        <f t="shared" si="7224"/>
        <v>0</v>
      </c>
      <c r="BI2030" s="17">
        <f t="shared" si="7225"/>
        <v>0</v>
      </c>
      <c r="BJ2030" s="17">
        <f t="shared" si="7226"/>
        <v>0</v>
      </c>
      <c r="BK2030" s="17">
        <f t="shared" si="7227"/>
        <v>0</v>
      </c>
      <c r="BL2030" s="17">
        <f t="shared" si="7228"/>
        <v>0</v>
      </c>
      <c r="BM2030" s="17">
        <f t="shared" si="7229"/>
        <v>0</v>
      </c>
      <c r="BN2030" s="17">
        <f t="shared" si="7230"/>
        <v>0</v>
      </c>
      <c r="BO2030" s="17">
        <f t="shared" si="7232"/>
        <v>377.03154000000001</v>
      </c>
      <c r="BP2030" s="17">
        <f t="shared" si="7233"/>
        <v>0</v>
      </c>
      <c r="BQ2030" s="17">
        <f t="shared" si="7234"/>
        <v>0</v>
      </c>
      <c r="BR2030" s="17">
        <f t="shared" si="7231"/>
        <v>0</v>
      </c>
      <c r="BS2030" s="35"/>
      <c r="BT2030" s="35"/>
      <c r="BU2030" s="1"/>
      <c r="BV2030" s="1"/>
      <c r="BW2030" s="1"/>
      <c r="BX2030" s="1"/>
      <c r="BY2030" s="1"/>
      <c r="BZ2030" s="1"/>
      <c r="CA2030" s="1"/>
      <c r="CB2030" s="1"/>
    </row>
    <row r="2031" s="1" customFormat="1">
      <c r="A2031" s="33" t="s">
        <v>718</v>
      </c>
      <c r="B2031" s="33" t="s">
        <v>128</v>
      </c>
      <c r="C2031" s="33" t="s">
        <v>274</v>
      </c>
      <c r="D2031" s="33" t="s">
        <v>490</v>
      </c>
      <c r="E2031" s="33" t="s">
        <v>48</v>
      </c>
      <c r="F2031" s="34" t="s">
        <v>49</v>
      </c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>
        <v>377.03154000000001</v>
      </c>
      <c r="T2031" s="17"/>
      <c r="U2031" s="17"/>
      <c r="V2031" s="17"/>
      <c r="W2031" s="17"/>
      <c r="X2031" s="17"/>
      <c r="Y2031" s="17">
        <f t="shared" si="7177"/>
        <v>377.03154000000001</v>
      </c>
      <c r="Z2031" s="17">
        <f t="shared" si="7178"/>
        <v>0</v>
      </c>
      <c r="AA2031" s="17">
        <f t="shared" si="7179"/>
        <v>0</v>
      </c>
      <c r="AB2031" s="17"/>
      <c r="AC2031" s="17"/>
      <c r="AD2031" s="17"/>
      <c r="AE2031" s="17">
        <f t="shared" si="7180"/>
        <v>377.03154000000001</v>
      </c>
      <c r="AF2031" s="17">
        <f t="shared" si="7181"/>
        <v>0</v>
      </c>
      <c r="AG2031" s="17">
        <f t="shared" si="7182"/>
        <v>0</v>
      </c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>
        <f t="shared" si="7125"/>
        <v>377.03154000000001</v>
      </c>
      <c r="AX2031" s="17">
        <f t="shared" si="7126"/>
        <v>0</v>
      </c>
      <c r="AY2031" s="17">
        <f t="shared" si="7127"/>
        <v>0</v>
      </c>
      <c r="AZ2031" s="17"/>
      <c r="BA2031" s="17">
        <f t="shared" si="7128"/>
        <v>377.03154000000001</v>
      </c>
      <c r="BB2031" s="17">
        <f t="shared" si="7129"/>
        <v>0</v>
      </c>
      <c r="BC2031" s="17">
        <f t="shared" si="7130"/>
        <v>0</v>
      </c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>
        <f t="shared" si="7232"/>
        <v>377.03154000000001</v>
      </c>
      <c r="BP2031" s="17">
        <f t="shared" si="7233"/>
        <v>0</v>
      </c>
      <c r="BQ2031" s="17">
        <f t="shared" si="7234"/>
        <v>0</v>
      </c>
      <c r="BR2031" s="17"/>
      <c r="BS2031" s="35"/>
      <c r="BT2031" s="35"/>
      <c r="BU2031" s="1"/>
      <c r="BV2031" s="1"/>
      <c r="BW2031" s="1"/>
      <c r="BX2031" s="1"/>
      <c r="BY2031" s="1"/>
      <c r="BZ2031" s="1"/>
      <c r="CA2031" s="1"/>
      <c r="CB2031" s="1"/>
    </row>
    <row r="2032" s="39" customFormat="1">
      <c r="A2032" s="40" t="s">
        <v>718</v>
      </c>
      <c r="B2032" s="40" t="s">
        <v>70</v>
      </c>
      <c r="C2032" s="40"/>
      <c r="D2032" s="24"/>
      <c r="E2032" s="41"/>
      <c r="F2032" s="25" t="s">
        <v>71</v>
      </c>
      <c r="G2032" s="26">
        <f>G2033+G2091</f>
        <v>3731781</v>
      </c>
      <c r="H2032" s="26">
        <f>H2033+H2091</f>
        <v>2734618.1999999997</v>
      </c>
      <c r="I2032" s="26">
        <f>I2033+I2091</f>
        <v>1862203.6000000001</v>
      </c>
      <c r="J2032" s="26">
        <f>J2033+J2091</f>
        <v>9423.3000000000011</v>
      </c>
      <c r="K2032" s="26">
        <f>K2033+K2091</f>
        <v>-2151.1000000000045</v>
      </c>
      <c r="L2032" s="26">
        <f>L2033+L2091</f>
        <v>-1279.4000000000001</v>
      </c>
      <c r="M2032" s="26">
        <f t="shared" si="7183"/>
        <v>3741204.2999999998</v>
      </c>
      <c r="N2032" s="26">
        <f t="shared" si="7184"/>
        <v>2732467.0999999996</v>
      </c>
      <c r="O2032" s="26">
        <f t="shared" si="7185"/>
        <v>1860924.2000000002</v>
      </c>
      <c r="P2032" s="26">
        <f>P2033+P2091</f>
        <v>28771.5</v>
      </c>
      <c r="Q2032" s="26">
        <f>Q2033+Q2091</f>
        <v>0</v>
      </c>
      <c r="R2032" s="26">
        <f>R2033+R2091</f>
        <v>0</v>
      </c>
      <c r="S2032" s="26">
        <f>S2033+S2091</f>
        <v>406843.62835000007</v>
      </c>
      <c r="T2032" s="26">
        <f>T2033+T2091</f>
        <v>65862.587999999989</v>
      </c>
      <c r="U2032" s="26">
        <f>U2033+U2091</f>
        <v>0</v>
      </c>
      <c r="V2032" s="26">
        <f>V2033+V2091</f>
        <v>41038.488999999994</v>
      </c>
      <c r="W2032" s="26">
        <f>W2033+W2091</f>
        <v>0</v>
      </c>
      <c r="X2032" s="26">
        <f>X2033+X2091</f>
        <v>0</v>
      </c>
      <c r="Y2032" s="26">
        <f t="shared" si="7177"/>
        <v>4176819.4283499997</v>
      </c>
      <c r="Z2032" s="26">
        <f t="shared" si="7178"/>
        <v>2798329.6879999996</v>
      </c>
      <c r="AA2032" s="26">
        <f t="shared" si="7179"/>
        <v>1901962.6890000002</v>
      </c>
      <c r="AB2032" s="26">
        <f>AB2033+AB2091</f>
        <v>-352.22899999999998</v>
      </c>
      <c r="AC2032" s="26">
        <f>AC2033+AC2091</f>
        <v>0</v>
      </c>
      <c r="AD2032" s="26">
        <f>AD2033+AD2091</f>
        <v>0</v>
      </c>
      <c r="AE2032" s="26">
        <f t="shared" si="7180"/>
        <v>4176467.1993499999</v>
      </c>
      <c r="AF2032" s="26">
        <f t="shared" si="7181"/>
        <v>2798329.6879999996</v>
      </c>
      <c r="AG2032" s="26">
        <f t="shared" si="7182"/>
        <v>1901962.6890000002</v>
      </c>
      <c r="AH2032" s="26">
        <f>AH2033+AH2091</f>
        <v>0</v>
      </c>
      <c r="AI2032" s="26">
        <f>AI2033+AI2091</f>
        <v>0</v>
      </c>
      <c r="AJ2032" s="26">
        <f>AJ2033+AJ2091</f>
        <v>-155574.19500000001</v>
      </c>
      <c r="AK2032" s="26">
        <f>AK2033+AK2091</f>
        <v>0</v>
      </c>
      <c r="AL2032" s="26">
        <f>AL2033+AL2091</f>
        <v>0</v>
      </c>
      <c r="AM2032" s="26">
        <f>AM2033+AM2091</f>
        <v>494941.60499999998</v>
      </c>
      <c r="AN2032" s="26">
        <f>AN2033+AN2091</f>
        <v>0</v>
      </c>
      <c r="AO2032" s="26">
        <f>AO2033+AO2091</f>
        <v>185072.95400000003</v>
      </c>
      <c r="AP2032" s="26">
        <f>AP2033+AP2091</f>
        <v>0</v>
      </c>
      <c r="AQ2032" s="26">
        <f>AQ2033+AQ2091</f>
        <v>0</v>
      </c>
      <c r="AR2032" s="26">
        <f>AR2033+AR2091</f>
        <v>0</v>
      </c>
      <c r="AS2032" s="26">
        <f>AS2033+AS2091</f>
        <v>0</v>
      </c>
      <c r="AT2032" s="26">
        <f>AT2033+AT2091</f>
        <v>0</v>
      </c>
      <c r="AU2032" s="26">
        <f>AU2033+AU2091</f>
        <v>0</v>
      </c>
      <c r="AV2032" s="26">
        <f>AV2033+AV2091</f>
        <v>0</v>
      </c>
      <c r="AW2032" s="26">
        <f t="shared" si="7125"/>
        <v>4020893.0043500001</v>
      </c>
      <c r="AX2032" s="26">
        <f t="shared" si="7126"/>
        <v>3478344.2469999995</v>
      </c>
      <c r="AY2032" s="26">
        <f t="shared" si="7127"/>
        <v>1901962.6890000002</v>
      </c>
      <c r="AZ2032" s="26">
        <f>AZ2033+AZ2091</f>
        <v>0</v>
      </c>
      <c r="BA2032" s="26">
        <f t="shared" si="7128"/>
        <v>4020893.0043500001</v>
      </c>
      <c r="BB2032" s="26">
        <f t="shared" si="7129"/>
        <v>3478344.2469999995</v>
      </c>
      <c r="BC2032" s="26">
        <f t="shared" si="7130"/>
        <v>1901962.6890000002</v>
      </c>
      <c r="BD2032" s="26">
        <f>BD2033+BD2091</f>
        <v>3474.52</v>
      </c>
      <c r="BE2032" s="26">
        <f>BE2033+BE2091</f>
        <v>0</v>
      </c>
      <c r="BF2032" s="26">
        <f>BF2033+BF2091</f>
        <v>32034.934999999998</v>
      </c>
      <c r="BG2032" s="26">
        <f>BG2033+BG2091</f>
        <v>0</v>
      </c>
      <c r="BH2032" s="26">
        <f>BH2033+BH2091</f>
        <v>0</v>
      </c>
      <c r="BI2032" s="26">
        <f>BI2033+BI2091</f>
        <v>0</v>
      </c>
      <c r="BJ2032" s="26">
        <f>BJ2033+BJ2091</f>
        <v>-47457.725000000035</v>
      </c>
      <c r="BK2032" s="26">
        <f>BK2033+BK2091</f>
        <v>0</v>
      </c>
      <c r="BL2032" s="26">
        <f>BL2033+BL2091</f>
        <v>0</v>
      </c>
      <c r="BM2032" s="26">
        <f>BM2033+BM2091</f>
        <v>0</v>
      </c>
      <c r="BN2032" s="26">
        <f>BN2033+BN2091</f>
        <v>68280.491000000009</v>
      </c>
      <c r="BO2032" s="26">
        <f t="shared" si="7232"/>
        <v>4056402.4593500001</v>
      </c>
      <c r="BP2032" s="26">
        <f t="shared" si="7233"/>
        <v>3430886.5219999994</v>
      </c>
      <c r="BQ2032" s="26">
        <f t="shared" si="7234"/>
        <v>1970243.1800000002</v>
      </c>
      <c r="BR2032" s="26">
        <f>BR2033+BR2091</f>
        <v>0</v>
      </c>
      <c r="BS2032" s="27"/>
      <c r="BT2032" s="27"/>
      <c r="BU2032" s="39"/>
      <c r="BV2032" s="39"/>
      <c r="BW2032" s="39"/>
      <c r="BX2032" s="39"/>
      <c r="BY2032" s="39"/>
      <c r="BZ2032" s="39"/>
      <c r="CA2032" s="39"/>
      <c r="CB2032" s="39"/>
    </row>
    <row r="2033" s="28" customFormat="1">
      <c r="A2033" s="29" t="s">
        <v>718</v>
      </c>
      <c r="B2033" s="29" t="s">
        <v>70</v>
      </c>
      <c r="C2033" s="29" t="s">
        <v>72</v>
      </c>
      <c r="D2033" s="29"/>
      <c r="E2033" s="37"/>
      <c r="F2033" s="30" t="s">
        <v>73</v>
      </c>
      <c r="G2033" s="31">
        <f>G2034</f>
        <v>2851701.2000000002</v>
      </c>
      <c r="H2033" s="31">
        <f>H2034</f>
        <v>2466416.5999999996</v>
      </c>
      <c r="I2033" s="31">
        <f>I2034</f>
        <v>1594002</v>
      </c>
      <c r="J2033" s="31">
        <f>J2034</f>
        <v>7299.4000000000015</v>
      </c>
      <c r="K2033" s="31">
        <f>K2034</f>
        <v>-4337.2000000000044</v>
      </c>
      <c r="L2033" s="31">
        <f>L2034</f>
        <v>-3465.5</v>
      </c>
      <c r="M2033" s="31">
        <f t="shared" si="7183"/>
        <v>2859000.6000000001</v>
      </c>
      <c r="N2033" s="31">
        <f t="shared" si="7184"/>
        <v>2462079.3999999994</v>
      </c>
      <c r="O2033" s="31">
        <f t="shared" si="7185"/>
        <v>1590536.5</v>
      </c>
      <c r="P2033" s="31">
        <f>P2034</f>
        <v>0</v>
      </c>
      <c r="Q2033" s="31">
        <f>Q2034</f>
        <v>0</v>
      </c>
      <c r="R2033" s="31">
        <f>R2034</f>
        <v>0</v>
      </c>
      <c r="S2033" s="31">
        <f>S2034</f>
        <v>406843.62835000007</v>
      </c>
      <c r="T2033" s="31">
        <f>T2034</f>
        <v>31442.387999999999</v>
      </c>
      <c r="U2033" s="31">
        <f>U2034</f>
        <v>0</v>
      </c>
      <c r="V2033" s="31">
        <f>V2034</f>
        <v>6618.2889999999998</v>
      </c>
      <c r="W2033" s="31">
        <f>W2034</f>
        <v>0</v>
      </c>
      <c r="X2033" s="31">
        <f>X2034</f>
        <v>0</v>
      </c>
      <c r="Y2033" s="31">
        <f t="shared" si="7177"/>
        <v>3265844.22835</v>
      </c>
      <c r="Z2033" s="31">
        <f t="shared" si="7178"/>
        <v>2493521.7879999992</v>
      </c>
      <c r="AA2033" s="31">
        <f t="shared" si="7179"/>
        <v>1597154.7890000001</v>
      </c>
      <c r="AB2033" s="31">
        <f>AB2034</f>
        <v>-352.22899999999998</v>
      </c>
      <c r="AC2033" s="31">
        <f>AC2034</f>
        <v>0</v>
      </c>
      <c r="AD2033" s="31">
        <f>AD2034</f>
        <v>0</v>
      </c>
      <c r="AE2033" s="31">
        <f t="shared" si="7180"/>
        <v>3265491.9993500002</v>
      </c>
      <c r="AF2033" s="31">
        <f t="shared" si="7181"/>
        <v>2493521.7879999992</v>
      </c>
      <c r="AG2033" s="31">
        <f t="shared" si="7182"/>
        <v>1597154.7890000001</v>
      </c>
      <c r="AH2033" s="31">
        <f>AH2034</f>
        <v>0</v>
      </c>
      <c r="AI2033" s="31">
        <f>AI2034</f>
        <v>0</v>
      </c>
      <c r="AJ2033" s="31">
        <f>AJ2034</f>
        <v>-155574.19500000001</v>
      </c>
      <c r="AK2033" s="31">
        <f>AK2034</f>
        <v>0</v>
      </c>
      <c r="AL2033" s="31">
        <f>AL2034</f>
        <v>0</v>
      </c>
      <c r="AM2033" s="31">
        <f>AM2034</f>
        <v>494941.60499999998</v>
      </c>
      <c r="AN2033" s="31">
        <f>AN2034</f>
        <v>0</v>
      </c>
      <c r="AO2033" s="31">
        <f>AO2034</f>
        <v>185072.95400000003</v>
      </c>
      <c r="AP2033" s="31">
        <f>AP2034</f>
        <v>0</v>
      </c>
      <c r="AQ2033" s="31">
        <f>AQ2034</f>
        <v>0</v>
      </c>
      <c r="AR2033" s="31">
        <f>AR2034</f>
        <v>0</v>
      </c>
      <c r="AS2033" s="31">
        <f>AS2034</f>
        <v>0</v>
      </c>
      <c r="AT2033" s="31">
        <f>AT2034</f>
        <v>0</v>
      </c>
      <c r="AU2033" s="31">
        <f>AU2034</f>
        <v>0</v>
      </c>
      <c r="AV2033" s="31">
        <f>AV2034</f>
        <v>0</v>
      </c>
      <c r="AW2033" s="31">
        <f t="shared" si="7125"/>
        <v>3109917.8043500003</v>
      </c>
      <c r="AX2033" s="31">
        <f t="shared" si="7126"/>
        <v>3173536.3469999991</v>
      </c>
      <c r="AY2033" s="31">
        <f t="shared" si="7127"/>
        <v>1597154.7890000001</v>
      </c>
      <c r="AZ2033" s="31">
        <f>AZ2034</f>
        <v>0</v>
      </c>
      <c r="BA2033" s="31">
        <f t="shared" si="7128"/>
        <v>3109917.8043500003</v>
      </c>
      <c r="BB2033" s="31">
        <f t="shared" si="7129"/>
        <v>3173536.3469999991</v>
      </c>
      <c r="BC2033" s="31">
        <f t="shared" si="7130"/>
        <v>1597154.7890000001</v>
      </c>
      <c r="BD2033" s="31">
        <f>BD2034</f>
        <v>3474.52</v>
      </c>
      <c r="BE2033" s="31">
        <f>BE2034</f>
        <v>0</v>
      </c>
      <c r="BF2033" s="31">
        <f>BF2034</f>
        <v>32034.934999999998</v>
      </c>
      <c r="BG2033" s="31">
        <f>BG2034</f>
        <v>0</v>
      </c>
      <c r="BH2033" s="31">
        <f>BH2034</f>
        <v>0</v>
      </c>
      <c r="BI2033" s="31">
        <f>BI2034</f>
        <v>0</v>
      </c>
      <c r="BJ2033" s="31">
        <f>BJ2034</f>
        <v>-47457.725000000035</v>
      </c>
      <c r="BK2033" s="31">
        <f>BK2034</f>
        <v>0</v>
      </c>
      <c r="BL2033" s="31">
        <f>BL2034</f>
        <v>0</v>
      </c>
      <c r="BM2033" s="31">
        <f>BM2034</f>
        <v>0</v>
      </c>
      <c r="BN2033" s="31">
        <f>BN2034</f>
        <v>68280.491000000009</v>
      </c>
      <c r="BO2033" s="31">
        <f t="shared" si="7232"/>
        <v>3145427.2593500004</v>
      </c>
      <c r="BP2033" s="31">
        <f t="shared" si="7233"/>
        <v>3126078.621999999</v>
      </c>
      <c r="BQ2033" s="31">
        <f t="shared" si="7234"/>
        <v>1665435.28</v>
      </c>
      <c r="BR2033" s="31">
        <f>BR2034</f>
        <v>0</v>
      </c>
      <c r="BS2033" s="32"/>
      <c r="BT2033" s="32"/>
      <c r="BU2033" s="28"/>
      <c r="BV2033" s="28"/>
      <c r="BW2033" s="28"/>
      <c r="BX2033" s="28"/>
      <c r="BY2033" s="28"/>
      <c r="BZ2033" s="28"/>
      <c r="CA2033" s="28"/>
      <c r="CB2033" s="28"/>
    </row>
    <row r="2034" s="1" customFormat="1">
      <c r="A2034" s="33" t="s">
        <v>718</v>
      </c>
      <c r="B2034" s="33" t="s">
        <v>70</v>
      </c>
      <c r="C2034" s="33" t="s">
        <v>72</v>
      </c>
      <c r="D2034" s="33" t="s">
        <v>74</v>
      </c>
      <c r="E2034" s="38"/>
      <c r="F2034" s="34" t="s">
        <v>75</v>
      </c>
      <c r="G2034" s="17">
        <f>G2039+G2050+G2061</f>
        <v>2851701.2000000002</v>
      </c>
      <c r="H2034" s="17">
        <f>H2039+H2050+H2061</f>
        <v>2466416.5999999996</v>
      </c>
      <c r="I2034" s="17">
        <f>I2039+I2050+I2061</f>
        <v>1594002</v>
      </c>
      <c r="J2034" s="17">
        <f>J2039+J2050+J2061+J2035</f>
        <v>7299.4000000000015</v>
      </c>
      <c r="K2034" s="17">
        <f>K2039+K2050+K2061+K2035</f>
        <v>-4337.2000000000044</v>
      </c>
      <c r="L2034" s="17">
        <f>L2039+L2050+L2061+L2035</f>
        <v>-3465.5</v>
      </c>
      <c r="M2034" s="17">
        <f t="shared" si="7183"/>
        <v>2859000.6000000001</v>
      </c>
      <c r="N2034" s="17">
        <f t="shared" si="7184"/>
        <v>2462079.3999999994</v>
      </c>
      <c r="O2034" s="17">
        <f t="shared" si="7185"/>
        <v>1590536.5</v>
      </c>
      <c r="P2034" s="17">
        <f>P2039+P2050+P2061+P2035</f>
        <v>0</v>
      </c>
      <c r="Q2034" s="17">
        <f>Q2039+Q2050+Q2061+Q2035</f>
        <v>0</v>
      </c>
      <c r="R2034" s="17">
        <f>R2039+R2050+R2061+R2035</f>
        <v>0</v>
      </c>
      <c r="S2034" s="17">
        <f>S2039+S2050+S2061+S2035</f>
        <v>406843.62835000007</v>
      </c>
      <c r="T2034" s="17">
        <f>T2039+T2050+T2061+T2035</f>
        <v>31442.387999999999</v>
      </c>
      <c r="U2034" s="17">
        <f>U2039+U2050+U2061+U2035</f>
        <v>0</v>
      </c>
      <c r="V2034" s="17">
        <f>V2039+V2050+V2061+V2035</f>
        <v>6618.2889999999998</v>
      </c>
      <c r="W2034" s="17">
        <f>W2039+W2050+W2061+W2035</f>
        <v>0</v>
      </c>
      <c r="X2034" s="17">
        <f>X2039+X2050+X2061+X2035</f>
        <v>0</v>
      </c>
      <c r="Y2034" s="17">
        <f t="shared" si="7177"/>
        <v>3265844.22835</v>
      </c>
      <c r="Z2034" s="17">
        <f t="shared" si="7178"/>
        <v>2493521.7879999992</v>
      </c>
      <c r="AA2034" s="17">
        <f t="shared" si="7179"/>
        <v>1597154.7890000001</v>
      </c>
      <c r="AB2034" s="17">
        <f>AB2039+AB2050+AB2061+AB2035</f>
        <v>-352.22899999999998</v>
      </c>
      <c r="AC2034" s="17">
        <f>AC2039+AC2050+AC2061+AC2035</f>
        <v>0</v>
      </c>
      <c r="AD2034" s="17">
        <f>AD2039+AD2050+AD2061+AD2035</f>
        <v>0</v>
      </c>
      <c r="AE2034" s="17">
        <f t="shared" si="7180"/>
        <v>3265491.9993500002</v>
      </c>
      <c r="AF2034" s="17">
        <f t="shared" si="7181"/>
        <v>2493521.7879999992</v>
      </c>
      <c r="AG2034" s="17">
        <f t="shared" si="7182"/>
        <v>1597154.7890000001</v>
      </c>
      <c r="AH2034" s="17">
        <f>AH2039+AH2050+AH2061+AH2035</f>
        <v>0</v>
      </c>
      <c r="AI2034" s="17">
        <f>AI2039+AI2050+AI2061+AI2035</f>
        <v>0</v>
      </c>
      <c r="AJ2034" s="17">
        <f>AJ2039+AJ2050+AJ2061+AJ2035</f>
        <v>-155574.19500000001</v>
      </c>
      <c r="AK2034" s="17">
        <f>AK2039+AK2050+AK2061+AK2035</f>
        <v>0</v>
      </c>
      <c r="AL2034" s="17">
        <f>AL2039+AL2050+AL2061+AL2035</f>
        <v>0</v>
      </c>
      <c r="AM2034" s="17">
        <f>AM2039+AM2050+AM2061+AM2035</f>
        <v>494941.60499999998</v>
      </c>
      <c r="AN2034" s="17">
        <f>AN2039+AN2050+AN2061+AN2035</f>
        <v>0</v>
      </c>
      <c r="AO2034" s="17">
        <f>AO2039+AO2050+AO2061+AO2035</f>
        <v>185072.95400000003</v>
      </c>
      <c r="AP2034" s="17">
        <f>AP2039+AP2050+AP2061+AP2035</f>
        <v>0</v>
      </c>
      <c r="AQ2034" s="17">
        <f>AQ2039+AQ2050+AQ2061+AQ2035</f>
        <v>0</v>
      </c>
      <c r="AR2034" s="17">
        <f>AR2039+AR2050+AR2061+AR2035</f>
        <v>0</v>
      </c>
      <c r="AS2034" s="17">
        <f>AS2039+AS2050+AS2061+AS2035</f>
        <v>0</v>
      </c>
      <c r="AT2034" s="17">
        <f>AT2039+AT2050+AT2061+AT2035</f>
        <v>0</v>
      </c>
      <c r="AU2034" s="17">
        <f>AU2039+AU2050+AU2061+AU2035</f>
        <v>0</v>
      </c>
      <c r="AV2034" s="17">
        <f>AV2039+AV2050+AV2061+AV2035</f>
        <v>0</v>
      </c>
      <c r="AW2034" s="17">
        <f t="shared" si="7125"/>
        <v>3109917.8043500003</v>
      </c>
      <c r="AX2034" s="17">
        <f t="shared" si="7126"/>
        <v>3173536.3469999991</v>
      </c>
      <c r="AY2034" s="17">
        <f t="shared" si="7127"/>
        <v>1597154.7890000001</v>
      </c>
      <c r="AZ2034" s="17">
        <f>AZ2039+AZ2050+AZ2061+AZ2035</f>
        <v>0</v>
      </c>
      <c r="BA2034" s="17">
        <f t="shared" si="7128"/>
        <v>3109917.8043500003</v>
      </c>
      <c r="BB2034" s="17">
        <f t="shared" si="7129"/>
        <v>3173536.3469999991</v>
      </c>
      <c r="BC2034" s="17">
        <f t="shared" si="7130"/>
        <v>1597154.7890000001</v>
      </c>
      <c r="BD2034" s="17">
        <f>BD2039+BD2050+BD2061+BD2035</f>
        <v>3474.52</v>
      </c>
      <c r="BE2034" s="17">
        <f>BE2039+BE2050+BE2061+BE2035</f>
        <v>0</v>
      </c>
      <c r="BF2034" s="17">
        <f>BF2039+BF2050+BF2061+BF2035</f>
        <v>32034.934999999998</v>
      </c>
      <c r="BG2034" s="17">
        <f>BG2039+BG2050+BG2061+BG2035</f>
        <v>0</v>
      </c>
      <c r="BH2034" s="17">
        <f>BH2039+BH2050+BH2061+BH2035</f>
        <v>0</v>
      </c>
      <c r="BI2034" s="17">
        <f>BI2039+BI2050+BI2061+BI2035</f>
        <v>0</v>
      </c>
      <c r="BJ2034" s="17">
        <f>BJ2039+BJ2050+BJ2061+BJ2035</f>
        <v>-47457.725000000035</v>
      </c>
      <c r="BK2034" s="17">
        <f>BK2039+BK2050+BK2061+BK2035</f>
        <v>0</v>
      </c>
      <c r="BL2034" s="17">
        <f>BL2039+BL2050+BL2061+BL2035</f>
        <v>0</v>
      </c>
      <c r="BM2034" s="17">
        <f>BM2039+BM2050+BM2061+BM2035</f>
        <v>0</v>
      </c>
      <c r="BN2034" s="17">
        <f>BN2039+BN2050+BN2061+BN2035</f>
        <v>68280.491000000009</v>
      </c>
      <c r="BO2034" s="17">
        <f t="shared" si="7232"/>
        <v>3145427.2593500004</v>
      </c>
      <c r="BP2034" s="17">
        <f t="shared" si="7233"/>
        <v>3126078.621999999</v>
      </c>
      <c r="BQ2034" s="17">
        <f t="shared" si="7234"/>
        <v>1665435.28</v>
      </c>
      <c r="BR2034" s="17">
        <f>BR2039+BR2050+BR2061+BR2035</f>
        <v>0</v>
      </c>
      <c r="BS2034" s="35"/>
      <c r="BT2034" s="35"/>
      <c r="BU2034" s="1"/>
      <c r="BV2034" s="1"/>
      <c r="BW2034" s="1"/>
      <c r="BX2034" s="1"/>
      <c r="BY2034" s="1"/>
      <c r="BZ2034" s="1"/>
      <c r="CA2034" s="1"/>
      <c r="CB2034" s="1"/>
    </row>
    <row r="2035" s="1" customFormat="1">
      <c r="A2035" s="33" t="s">
        <v>718</v>
      </c>
      <c r="B2035" s="33" t="s">
        <v>70</v>
      </c>
      <c r="C2035" s="33" t="s">
        <v>72</v>
      </c>
      <c r="D2035" s="33" t="s">
        <v>727</v>
      </c>
      <c r="E2035" s="38"/>
      <c r="F2035" s="34" t="s">
        <v>337</v>
      </c>
      <c r="G2035" s="17"/>
      <c r="H2035" s="17"/>
      <c r="I2035" s="17"/>
      <c r="J2035" s="17">
        <f t="shared" ref="J2035:J2039" si="7235">J2036</f>
        <v>55339.599999999999</v>
      </c>
      <c r="K2035" s="17">
        <f t="shared" ref="K2035:K2039" si="7236">K2036</f>
        <v>53174.900000000001</v>
      </c>
      <c r="L2035" s="17">
        <f t="shared" ref="L2035:L2039" si="7237">L2036</f>
        <v>51055.099999999999</v>
      </c>
      <c r="M2035" s="17">
        <f t="shared" si="7183"/>
        <v>55339.599999999999</v>
      </c>
      <c r="N2035" s="17">
        <f t="shared" si="7184"/>
        <v>53174.900000000001</v>
      </c>
      <c r="O2035" s="17">
        <f t="shared" si="7185"/>
        <v>51055.099999999999</v>
      </c>
      <c r="P2035" s="17">
        <f t="shared" ref="P2035:P2039" si="7238">P2036</f>
        <v>0</v>
      </c>
      <c r="Q2035" s="17">
        <f t="shared" ref="Q2035:Q2039" si="7239">Q2036</f>
        <v>0</v>
      </c>
      <c r="R2035" s="17">
        <f t="shared" ref="R2035:R2039" si="7240">R2036</f>
        <v>0</v>
      </c>
      <c r="S2035" s="17">
        <f t="shared" ref="S2035:S2039" si="7241">S2036</f>
        <v>0</v>
      </c>
      <c r="T2035" s="17">
        <f t="shared" ref="T2035:T2039" si="7242">T2036</f>
        <v>0</v>
      </c>
      <c r="U2035" s="17">
        <f t="shared" ref="U2035:U2039" si="7243">U2036</f>
        <v>0</v>
      </c>
      <c r="V2035" s="17">
        <f t="shared" ref="V2035:V2039" si="7244">V2036</f>
        <v>0</v>
      </c>
      <c r="W2035" s="17">
        <f t="shared" ref="W2035:W2039" si="7245">W2036</f>
        <v>0</v>
      </c>
      <c r="X2035" s="17">
        <f t="shared" ref="X2035:X2039" si="7246">X2036</f>
        <v>0</v>
      </c>
      <c r="Y2035" s="17">
        <f t="shared" si="7177"/>
        <v>55339.599999999999</v>
      </c>
      <c r="Z2035" s="17">
        <f t="shared" si="7178"/>
        <v>53174.900000000001</v>
      </c>
      <c r="AA2035" s="17">
        <f t="shared" si="7179"/>
        <v>51055.099999999999</v>
      </c>
      <c r="AB2035" s="17">
        <f t="shared" ref="AB2035:AB2039" si="7247">AB2036</f>
        <v>0</v>
      </c>
      <c r="AC2035" s="17">
        <f t="shared" ref="AC2035:AC2039" si="7248">AC2036</f>
        <v>0</v>
      </c>
      <c r="AD2035" s="17">
        <f t="shared" ref="AD2035:AD2039" si="7249">AD2036</f>
        <v>0</v>
      </c>
      <c r="AE2035" s="17">
        <f t="shared" si="7180"/>
        <v>55339.599999999999</v>
      </c>
      <c r="AF2035" s="17">
        <f t="shared" si="7181"/>
        <v>53174.900000000001</v>
      </c>
      <c r="AG2035" s="17">
        <f t="shared" si="7182"/>
        <v>51055.099999999999</v>
      </c>
      <c r="AH2035" s="17">
        <f t="shared" ref="AH2035:AH2039" si="7250">AH2036</f>
        <v>0</v>
      </c>
      <c r="AI2035" s="17">
        <f t="shared" ref="AI2035:AI2039" si="7251">AI2036</f>
        <v>0</v>
      </c>
      <c r="AJ2035" s="17">
        <f t="shared" ref="AJ2035:AJ2039" si="7252">AJ2036</f>
        <v>0</v>
      </c>
      <c r="AK2035" s="17">
        <f t="shared" ref="AK2035:AK2039" si="7253">AK2036</f>
        <v>0</v>
      </c>
      <c r="AL2035" s="17">
        <f t="shared" ref="AL2035:AL2039" si="7254">AL2036</f>
        <v>0</v>
      </c>
      <c r="AM2035" s="17">
        <f t="shared" ref="AM2035:AM2039" si="7255">AM2036</f>
        <v>0</v>
      </c>
      <c r="AN2035" s="17">
        <f t="shared" ref="AN2035:AN2039" si="7256">AN2036</f>
        <v>0</v>
      </c>
      <c r="AO2035" s="17">
        <f t="shared" ref="AO2035:AO2039" si="7257">AO2036</f>
        <v>0</v>
      </c>
      <c r="AP2035" s="17">
        <f t="shared" ref="AP2035:AP2039" si="7258">AP2036</f>
        <v>0</v>
      </c>
      <c r="AQ2035" s="17">
        <f t="shared" ref="AQ2035:AQ2039" si="7259">AQ2036</f>
        <v>0</v>
      </c>
      <c r="AR2035" s="17">
        <f t="shared" ref="AR2035:AR2039" si="7260">AR2036</f>
        <v>0</v>
      </c>
      <c r="AS2035" s="17">
        <f t="shared" ref="AS2035:AS2039" si="7261">AS2036</f>
        <v>0</v>
      </c>
      <c r="AT2035" s="17">
        <f t="shared" ref="AT2035:AT2039" si="7262">AT2036</f>
        <v>0</v>
      </c>
      <c r="AU2035" s="17">
        <f t="shared" ref="AU2035:AU2039" si="7263">AU2036</f>
        <v>0</v>
      </c>
      <c r="AV2035" s="17">
        <f t="shared" ref="AV2035:AV2039" si="7264">AV2036</f>
        <v>0</v>
      </c>
      <c r="AW2035" s="17">
        <f t="shared" ref="AW2035:AW2098" si="7265">AE2035+AH2035+AI2035+AJ2035+AK2035+AL2035</f>
        <v>55339.599999999999</v>
      </c>
      <c r="AX2035" s="17">
        <f t="shared" ref="AX2035:AX2098" si="7266">AF2035+AM2035+AN2035+AO2035+AP2035+AQ2035</f>
        <v>53174.900000000001</v>
      </c>
      <c r="AY2035" s="17">
        <f t="shared" ref="AY2035:AY2098" si="7267">AG2035+AR2035+AS2035+AT2035+AU2035+AV2035</f>
        <v>51055.099999999999</v>
      </c>
      <c r="AZ2035" s="17">
        <f t="shared" ref="AZ2035:AZ2039" si="7268">AZ2036</f>
        <v>0</v>
      </c>
      <c r="BA2035" s="17">
        <f t="shared" ref="BA2035:BA2098" si="7269">AW2035+AZ2035</f>
        <v>55339.599999999999</v>
      </c>
      <c r="BB2035" s="17">
        <f t="shared" ref="BB2035:BB2098" si="7270">AX2035</f>
        <v>53174.900000000001</v>
      </c>
      <c r="BC2035" s="17">
        <f t="shared" ref="BC2035:BC2098" si="7271">AY2035</f>
        <v>51055.099999999999</v>
      </c>
      <c r="BD2035" s="17">
        <f t="shared" ref="BD2035:BD2039" si="7272">BD2036</f>
        <v>0</v>
      </c>
      <c r="BE2035" s="17">
        <f t="shared" ref="BE2035:BE2039" si="7273">BE2036</f>
        <v>0</v>
      </c>
      <c r="BF2035" s="17">
        <f t="shared" ref="BF2035:BF2039" si="7274">BF2036</f>
        <v>0</v>
      </c>
      <c r="BG2035" s="17">
        <f t="shared" ref="BG2035:BG2039" si="7275">BG2036</f>
        <v>0</v>
      </c>
      <c r="BH2035" s="17">
        <f t="shared" ref="BH2035:BH2039" si="7276">BH2036</f>
        <v>0</v>
      </c>
      <c r="BI2035" s="17">
        <f t="shared" ref="BI2035:BI2039" si="7277">BI2036</f>
        <v>0</v>
      </c>
      <c r="BJ2035" s="17">
        <f t="shared" ref="BJ2035:BJ2039" si="7278">BJ2036</f>
        <v>0</v>
      </c>
      <c r="BK2035" s="17">
        <f t="shared" ref="BK2035:BK2039" si="7279">BK2036</f>
        <v>0</v>
      </c>
      <c r="BL2035" s="17">
        <f t="shared" ref="BL2035:BL2039" si="7280">BL2036</f>
        <v>0</v>
      </c>
      <c r="BM2035" s="17">
        <f t="shared" ref="BM2035:BM2039" si="7281">BM2036</f>
        <v>0</v>
      </c>
      <c r="BN2035" s="17">
        <f t="shared" ref="BN2035:BN2039" si="7282">BN2036</f>
        <v>0</v>
      </c>
      <c r="BO2035" s="17">
        <f t="shared" si="7232"/>
        <v>55339.599999999999</v>
      </c>
      <c r="BP2035" s="17">
        <f t="shared" si="7233"/>
        <v>53174.900000000001</v>
      </c>
      <c r="BQ2035" s="17">
        <f t="shared" si="7234"/>
        <v>51055.099999999999</v>
      </c>
      <c r="BR2035" s="17">
        <f t="shared" ref="BR2035:BR2039" si="7283">BR2036</f>
        <v>0</v>
      </c>
      <c r="BS2035" s="35"/>
      <c r="BT2035" s="35"/>
      <c r="BU2035" s="1"/>
      <c r="BV2035" s="1"/>
      <c r="BW2035" s="1"/>
      <c r="BX2035" s="1"/>
      <c r="BY2035" s="1"/>
      <c r="BZ2035" s="1"/>
      <c r="CA2035" s="1"/>
      <c r="CB2035" s="1"/>
    </row>
    <row r="2036" s="1" customFormat="1">
      <c r="A2036" s="33" t="s">
        <v>718</v>
      </c>
      <c r="B2036" s="33" t="s">
        <v>70</v>
      </c>
      <c r="C2036" s="33" t="s">
        <v>72</v>
      </c>
      <c r="D2036" s="33" t="s">
        <v>800</v>
      </c>
      <c r="E2036" s="38"/>
      <c r="F2036" s="34" t="s">
        <v>801</v>
      </c>
      <c r="G2036" s="17"/>
      <c r="H2036" s="17"/>
      <c r="I2036" s="17"/>
      <c r="J2036" s="17">
        <f t="shared" si="7235"/>
        <v>55339.599999999999</v>
      </c>
      <c r="K2036" s="17">
        <f t="shared" si="7236"/>
        <v>53174.900000000001</v>
      </c>
      <c r="L2036" s="17">
        <f t="shared" si="7237"/>
        <v>51055.099999999999</v>
      </c>
      <c r="M2036" s="17">
        <f t="shared" si="7183"/>
        <v>55339.599999999999</v>
      </c>
      <c r="N2036" s="17">
        <f t="shared" si="7184"/>
        <v>53174.900000000001</v>
      </c>
      <c r="O2036" s="17">
        <f t="shared" si="7185"/>
        <v>51055.099999999999</v>
      </c>
      <c r="P2036" s="17">
        <f t="shared" si="7238"/>
        <v>0</v>
      </c>
      <c r="Q2036" s="17">
        <f t="shared" si="7239"/>
        <v>0</v>
      </c>
      <c r="R2036" s="17">
        <f t="shared" si="7240"/>
        <v>0</v>
      </c>
      <c r="S2036" s="17">
        <f t="shared" si="7241"/>
        <v>0</v>
      </c>
      <c r="T2036" s="17">
        <f t="shared" si="7242"/>
        <v>0</v>
      </c>
      <c r="U2036" s="17">
        <f t="shared" si="7243"/>
        <v>0</v>
      </c>
      <c r="V2036" s="17">
        <f t="shared" si="7244"/>
        <v>0</v>
      </c>
      <c r="W2036" s="17">
        <f t="shared" si="7245"/>
        <v>0</v>
      </c>
      <c r="X2036" s="17">
        <f t="shared" si="7246"/>
        <v>0</v>
      </c>
      <c r="Y2036" s="17">
        <f t="shared" si="7177"/>
        <v>55339.599999999999</v>
      </c>
      <c r="Z2036" s="17">
        <f t="shared" si="7178"/>
        <v>53174.900000000001</v>
      </c>
      <c r="AA2036" s="17">
        <f t="shared" si="7179"/>
        <v>51055.099999999999</v>
      </c>
      <c r="AB2036" s="17">
        <f t="shared" si="7247"/>
        <v>0</v>
      </c>
      <c r="AC2036" s="17">
        <f t="shared" si="7248"/>
        <v>0</v>
      </c>
      <c r="AD2036" s="17">
        <f t="shared" si="7249"/>
        <v>0</v>
      </c>
      <c r="AE2036" s="17">
        <f t="shared" si="7180"/>
        <v>55339.599999999999</v>
      </c>
      <c r="AF2036" s="17">
        <f t="shared" si="7181"/>
        <v>53174.900000000001</v>
      </c>
      <c r="AG2036" s="17">
        <f t="shared" si="7182"/>
        <v>51055.099999999999</v>
      </c>
      <c r="AH2036" s="17">
        <f t="shared" si="7250"/>
        <v>0</v>
      </c>
      <c r="AI2036" s="17">
        <f t="shared" si="7251"/>
        <v>0</v>
      </c>
      <c r="AJ2036" s="17">
        <f t="shared" si="7252"/>
        <v>0</v>
      </c>
      <c r="AK2036" s="17">
        <f t="shared" si="7253"/>
        <v>0</v>
      </c>
      <c r="AL2036" s="17">
        <f t="shared" si="7254"/>
        <v>0</v>
      </c>
      <c r="AM2036" s="17">
        <f t="shared" si="7255"/>
        <v>0</v>
      </c>
      <c r="AN2036" s="17">
        <f t="shared" si="7256"/>
        <v>0</v>
      </c>
      <c r="AO2036" s="17">
        <f t="shared" si="7257"/>
        <v>0</v>
      </c>
      <c r="AP2036" s="17">
        <f t="shared" si="7258"/>
        <v>0</v>
      </c>
      <c r="AQ2036" s="17">
        <f t="shared" si="7259"/>
        <v>0</v>
      </c>
      <c r="AR2036" s="17">
        <f t="shared" si="7260"/>
        <v>0</v>
      </c>
      <c r="AS2036" s="17">
        <f t="shared" si="7261"/>
        <v>0</v>
      </c>
      <c r="AT2036" s="17">
        <f t="shared" si="7262"/>
        <v>0</v>
      </c>
      <c r="AU2036" s="17">
        <f t="shared" si="7263"/>
        <v>0</v>
      </c>
      <c r="AV2036" s="17">
        <f t="shared" si="7264"/>
        <v>0</v>
      </c>
      <c r="AW2036" s="17">
        <f t="shared" si="7265"/>
        <v>55339.599999999999</v>
      </c>
      <c r="AX2036" s="17">
        <f t="shared" si="7266"/>
        <v>53174.900000000001</v>
      </c>
      <c r="AY2036" s="17">
        <f t="shared" si="7267"/>
        <v>51055.099999999999</v>
      </c>
      <c r="AZ2036" s="17">
        <f t="shared" si="7268"/>
        <v>0</v>
      </c>
      <c r="BA2036" s="17">
        <f t="shared" si="7269"/>
        <v>55339.599999999999</v>
      </c>
      <c r="BB2036" s="17">
        <f t="shared" si="7270"/>
        <v>53174.900000000001</v>
      </c>
      <c r="BC2036" s="17">
        <f t="shared" si="7271"/>
        <v>51055.099999999999</v>
      </c>
      <c r="BD2036" s="17">
        <f t="shared" si="7272"/>
        <v>0</v>
      </c>
      <c r="BE2036" s="17">
        <f t="shared" si="7273"/>
        <v>0</v>
      </c>
      <c r="BF2036" s="17">
        <f t="shared" si="7274"/>
        <v>0</v>
      </c>
      <c r="BG2036" s="17">
        <f t="shared" si="7275"/>
        <v>0</v>
      </c>
      <c r="BH2036" s="17">
        <f t="shared" si="7276"/>
        <v>0</v>
      </c>
      <c r="BI2036" s="17">
        <f t="shared" si="7277"/>
        <v>0</v>
      </c>
      <c r="BJ2036" s="17">
        <f t="shared" si="7278"/>
        <v>0</v>
      </c>
      <c r="BK2036" s="17">
        <f t="shared" si="7279"/>
        <v>0</v>
      </c>
      <c r="BL2036" s="17">
        <f t="shared" si="7280"/>
        <v>0</v>
      </c>
      <c r="BM2036" s="17">
        <f t="shared" si="7281"/>
        <v>0</v>
      </c>
      <c r="BN2036" s="17">
        <f t="shared" si="7282"/>
        <v>0</v>
      </c>
      <c r="BO2036" s="17">
        <f t="shared" si="7232"/>
        <v>55339.599999999999</v>
      </c>
      <c r="BP2036" s="17">
        <f t="shared" si="7233"/>
        <v>53174.900000000001</v>
      </c>
      <c r="BQ2036" s="17">
        <f t="shared" si="7234"/>
        <v>51055.099999999999</v>
      </c>
      <c r="BR2036" s="17">
        <f t="shared" si="7283"/>
        <v>0</v>
      </c>
      <c r="BS2036" s="35"/>
      <c r="BT2036" s="35"/>
      <c r="BU2036" s="1"/>
      <c r="BV2036" s="1"/>
      <c r="BW2036" s="1"/>
      <c r="BX2036" s="1"/>
      <c r="BY2036" s="1"/>
      <c r="BZ2036" s="1"/>
      <c r="CA2036" s="1"/>
      <c r="CB2036" s="1"/>
    </row>
    <row r="2037" s="1" customFormat="1">
      <c r="A2037" s="33" t="s">
        <v>718</v>
      </c>
      <c r="B2037" s="33" t="s">
        <v>70</v>
      </c>
      <c r="C2037" s="33" t="s">
        <v>72</v>
      </c>
      <c r="D2037" s="33" t="s">
        <v>802</v>
      </c>
      <c r="E2037" s="38"/>
      <c r="F2037" s="34" t="s">
        <v>803</v>
      </c>
      <c r="G2037" s="17"/>
      <c r="H2037" s="17"/>
      <c r="I2037" s="17"/>
      <c r="J2037" s="17">
        <f t="shared" si="7235"/>
        <v>55339.599999999999</v>
      </c>
      <c r="K2037" s="17">
        <f t="shared" si="7236"/>
        <v>53174.900000000001</v>
      </c>
      <c r="L2037" s="17">
        <f t="shared" si="7237"/>
        <v>51055.099999999999</v>
      </c>
      <c r="M2037" s="17">
        <f t="shared" si="7183"/>
        <v>55339.599999999999</v>
      </c>
      <c r="N2037" s="17">
        <f t="shared" si="7184"/>
        <v>53174.900000000001</v>
      </c>
      <c r="O2037" s="17">
        <f t="shared" si="7185"/>
        <v>51055.099999999999</v>
      </c>
      <c r="P2037" s="17">
        <f t="shared" si="7238"/>
        <v>0</v>
      </c>
      <c r="Q2037" s="17">
        <f t="shared" si="7239"/>
        <v>0</v>
      </c>
      <c r="R2037" s="17">
        <f t="shared" si="7240"/>
        <v>0</v>
      </c>
      <c r="S2037" s="17">
        <f t="shared" si="7241"/>
        <v>0</v>
      </c>
      <c r="T2037" s="17">
        <f t="shared" si="7242"/>
        <v>0</v>
      </c>
      <c r="U2037" s="17">
        <f t="shared" si="7243"/>
        <v>0</v>
      </c>
      <c r="V2037" s="17">
        <f t="shared" si="7244"/>
        <v>0</v>
      </c>
      <c r="W2037" s="17">
        <f t="shared" si="7245"/>
        <v>0</v>
      </c>
      <c r="X2037" s="17">
        <f t="shared" si="7246"/>
        <v>0</v>
      </c>
      <c r="Y2037" s="17">
        <f t="shared" si="7177"/>
        <v>55339.599999999999</v>
      </c>
      <c r="Z2037" s="17">
        <f t="shared" si="7178"/>
        <v>53174.900000000001</v>
      </c>
      <c r="AA2037" s="17">
        <f t="shared" si="7179"/>
        <v>51055.099999999999</v>
      </c>
      <c r="AB2037" s="17">
        <f t="shared" si="7247"/>
        <v>0</v>
      </c>
      <c r="AC2037" s="17">
        <f t="shared" si="7248"/>
        <v>0</v>
      </c>
      <c r="AD2037" s="17">
        <f t="shared" si="7249"/>
        <v>0</v>
      </c>
      <c r="AE2037" s="17">
        <f t="shared" si="7180"/>
        <v>55339.599999999999</v>
      </c>
      <c r="AF2037" s="17">
        <f t="shared" si="7181"/>
        <v>53174.900000000001</v>
      </c>
      <c r="AG2037" s="17">
        <f t="shared" si="7182"/>
        <v>51055.099999999999</v>
      </c>
      <c r="AH2037" s="17">
        <f t="shared" si="7250"/>
        <v>0</v>
      </c>
      <c r="AI2037" s="17">
        <f t="shared" si="7251"/>
        <v>0</v>
      </c>
      <c r="AJ2037" s="17">
        <f t="shared" si="7252"/>
        <v>0</v>
      </c>
      <c r="AK2037" s="17">
        <f t="shared" si="7253"/>
        <v>0</v>
      </c>
      <c r="AL2037" s="17">
        <f t="shared" si="7254"/>
        <v>0</v>
      </c>
      <c r="AM2037" s="17">
        <f t="shared" si="7255"/>
        <v>0</v>
      </c>
      <c r="AN2037" s="17">
        <f t="shared" si="7256"/>
        <v>0</v>
      </c>
      <c r="AO2037" s="17">
        <f t="shared" si="7257"/>
        <v>0</v>
      </c>
      <c r="AP2037" s="17">
        <f t="shared" si="7258"/>
        <v>0</v>
      </c>
      <c r="AQ2037" s="17">
        <f t="shared" si="7259"/>
        <v>0</v>
      </c>
      <c r="AR2037" s="17">
        <f t="shared" si="7260"/>
        <v>0</v>
      </c>
      <c r="AS2037" s="17">
        <f t="shared" si="7261"/>
        <v>0</v>
      </c>
      <c r="AT2037" s="17">
        <f t="shared" si="7262"/>
        <v>0</v>
      </c>
      <c r="AU2037" s="17">
        <f t="shared" si="7263"/>
        <v>0</v>
      </c>
      <c r="AV2037" s="17">
        <f t="shared" si="7264"/>
        <v>0</v>
      </c>
      <c r="AW2037" s="17">
        <f t="shared" si="7265"/>
        <v>55339.599999999999</v>
      </c>
      <c r="AX2037" s="17">
        <f t="shared" si="7266"/>
        <v>53174.900000000001</v>
      </c>
      <c r="AY2037" s="17">
        <f t="shared" si="7267"/>
        <v>51055.099999999999</v>
      </c>
      <c r="AZ2037" s="17">
        <f t="shared" si="7268"/>
        <v>0</v>
      </c>
      <c r="BA2037" s="17">
        <f t="shared" si="7269"/>
        <v>55339.599999999999</v>
      </c>
      <c r="BB2037" s="17">
        <f t="shared" si="7270"/>
        <v>53174.900000000001</v>
      </c>
      <c r="BC2037" s="17">
        <f t="shared" si="7271"/>
        <v>51055.099999999999</v>
      </c>
      <c r="BD2037" s="17">
        <f t="shared" si="7272"/>
        <v>0</v>
      </c>
      <c r="BE2037" s="17">
        <f t="shared" si="7273"/>
        <v>0</v>
      </c>
      <c r="BF2037" s="17">
        <f t="shared" si="7274"/>
        <v>0</v>
      </c>
      <c r="BG2037" s="17">
        <f t="shared" si="7275"/>
        <v>0</v>
      </c>
      <c r="BH2037" s="17">
        <f t="shared" si="7276"/>
        <v>0</v>
      </c>
      <c r="BI2037" s="17">
        <f t="shared" si="7277"/>
        <v>0</v>
      </c>
      <c r="BJ2037" s="17">
        <f t="shared" si="7278"/>
        <v>0</v>
      </c>
      <c r="BK2037" s="17">
        <f t="shared" si="7279"/>
        <v>0</v>
      </c>
      <c r="BL2037" s="17">
        <f t="shared" si="7280"/>
        <v>0</v>
      </c>
      <c r="BM2037" s="17">
        <f t="shared" si="7281"/>
        <v>0</v>
      </c>
      <c r="BN2037" s="17">
        <f t="shared" si="7282"/>
        <v>0</v>
      </c>
      <c r="BO2037" s="17">
        <f t="shared" si="7232"/>
        <v>55339.599999999999</v>
      </c>
      <c r="BP2037" s="17">
        <f t="shared" si="7233"/>
        <v>53174.900000000001</v>
      </c>
      <c r="BQ2037" s="17">
        <f t="shared" si="7234"/>
        <v>51055.099999999999</v>
      </c>
      <c r="BR2037" s="17">
        <f t="shared" si="7283"/>
        <v>0</v>
      </c>
      <c r="BS2037" s="35"/>
      <c r="BT2037" s="35"/>
      <c r="BU2037" s="1"/>
      <c r="BV2037" s="1"/>
      <c r="BW2037" s="1"/>
      <c r="BX2037" s="1"/>
      <c r="BY2037" s="1"/>
      <c r="BZ2037" s="1"/>
      <c r="CA2037" s="1"/>
      <c r="CB2037" s="1"/>
    </row>
    <row r="2038" s="1" customFormat="1">
      <c r="A2038" s="33" t="s">
        <v>718</v>
      </c>
      <c r="B2038" s="33" t="s">
        <v>70</v>
      </c>
      <c r="C2038" s="33" t="s">
        <v>72</v>
      </c>
      <c r="D2038" s="33" t="s">
        <v>802</v>
      </c>
      <c r="E2038" s="33" t="s">
        <v>48</v>
      </c>
      <c r="F2038" s="34" t="s">
        <v>49</v>
      </c>
      <c r="G2038" s="17"/>
      <c r="H2038" s="17"/>
      <c r="I2038" s="17"/>
      <c r="J2038" s="17">
        <v>55339.599999999999</v>
      </c>
      <c r="K2038" s="17">
        <v>53174.900000000001</v>
      </c>
      <c r="L2038" s="17">
        <v>51055.099999999999</v>
      </c>
      <c r="M2038" s="17">
        <f t="shared" si="7183"/>
        <v>55339.599999999999</v>
      </c>
      <c r="N2038" s="17">
        <f t="shared" si="7184"/>
        <v>53174.900000000001</v>
      </c>
      <c r="O2038" s="17">
        <f t="shared" si="7185"/>
        <v>51055.099999999999</v>
      </c>
      <c r="P2038" s="17"/>
      <c r="Q2038" s="17"/>
      <c r="R2038" s="17"/>
      <c r="S2038" s="17"/>
      <c r="T2038" s="17"/>
      <c r="U2038" s="17"/>
      <c r="V2038" s="17"/>
      <c r="W2038" s="17"/>
      <c r="X2038" s="17"/>
      <c r="Y2038" s="17">
        <f t="shared" si="7177"/>
        <v>55339.599999999999</v>
      </c>
      <c r="Z2038" s="17">
        <f t="shared" si="7178"/>
        <v>53174.900000000001</v>
      </c>
      <c r="AA2038" s="17">
        <f t="shared" si="7179"/>
        <v>51055.099999999999</v>
      </c>
      <c r="AB2038" s="17"/>
      <c r="AC2038" s="17"/>
      <c r="AD2038" s="17"/>
      <c r="AE2038" s="17">
        <f t="shared" si="7180"/>
        <v>55339.599999999999</v>
      </c>
      <c r="AF2038" s="17">
        <f t="shared" si="7181"/>
        <v>53174.900000000001</v>
      </c>
      <c r="AG2038" s="17">
        <f t="shared" si="7182"/>
        <v>51055.099999999999</v>
      </c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>
        <f t="shared" si="7265"/>
        <v>55339.599999999999</v>
      </c>
      <c r="AX2038" s="17">
        <f t="shared" si="7266"/>
        <v>53174.900000000001</v>
      </c>
      <c r="AY2038" s="17">
        <f t="shared" si="7267"/>
        <v>51055.099999999999</v>
      </c>
      <c r="AZ2038" s="17"/>
      <c r="BA2038" s="17">
        <f t="shared" si="7269"/>
        <v>55339.599999999999</v>
      </c>
      <c r="BB2038" s="17">
        <f t="shared" si="7270"/>
        <v>53174.900000000001</v>
      </c>
      <c r="BC2038" s="17">
        <f t="shared" si="7271"/>
        <v>51055.099999999999</v>
      </c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>
        <f t="shared" si="7232"/>
        <v>55339.599999999999</v>
      </c>
      <c r="BP2038" s="17">
        <f t="shared" si="7233"/>
        <v>53174.900000000001</v>
      </c>
      <c r="BQ2038" s="17">
        <f t="shared" si="7234"/>
        <v>51055.099999999999</v>
      </c>
      <c r="BR2038" s="17"/>
      <c r="BS2038" s="35"/>
      <c r="BT2038" s="35">
        <v>83</v>
      </c>
      <c r="BU2038" s="1"/>
      <c r="BV2038" s="1"/>
      <c r="BW2038" s="1"/>
      <c r="BX2038" s="1"/>
      <c r="BY2038" s="1"/>
      <c r="BZ2038" s="1"/>
      <c r="CA2038" s="1"/>
      <c r="CB2038" s="1"/>
    </row>
    <row r="2039" s="1" customFormat="1">
      <c r="A2039" s="33" t="s">
        <v>718</v>
      </c>
      <c r="B2039" s="33" t="s">
        <v>70</v>
      </c>
      <c r="C2039" s="33" t="s">
        <v>72</v>
      </c>
      <c r="D2039" s="33" t="s">
        <v>734</v>
      </c>
      <c r="E2039" s="38"/>
      <c r="F2039" s="34" t="s">
        <v>186</v>
      </c>
      <c r="G2039" s="17">
        <f>G2040</f>
        <v>1787274.7000000002</v>
      </c>
      <c r="H2039" s="17">
        <f>H2040</f>
        <v>796678.59999999998</v>
      </c>
      <c r="I2039" s="17">
        <f>I2040</f>
        <v>99838.300000000003</v>
      </c>
      <c r="J2039" s="17">
        <f t="shared" si="7235"/>
        <v>0</v>
      </c>
      <c r="K2039" s="17">
        <f t="shared" si="7236"/>
        <v>0</v>
      </c>
      <c r="L2039" s="17">
        <f t="shared" si="7237"/>
        <v>0</v>
      </c>
      <c r="M2039" s="17">
        <f t="shared" si="7183"/>
        <v>1787274.7000000002</v>
      </c>
      <c r="N2039" s="17">
        <f t="shared" si="7184"/>
        <v>796678.59999999998</v>
      </c>
      <c r="O2039" s="17">
        <f t="shared" si="7185"/>
        <v>99838.300000000003</v>
      </c>
      <c r="P2039" s="17">
        <f t="shared" si="7238"/>
        <v>0</v>
      </c>
      <c r="Q2039" s="17">
        <f t="shared" si="7239"/>
        <v>0</v>
      </c>
      <c r="R2039" s="17">
        <f t="shared" si="7240"/>
        <v>0</v>
      </c>
      <c r="S2039" s="17">
        <f t="shared" si="7241"/>
        <v>17274.707729999998</v>
      </c>
      <c r="T2039" s="17">
        <f t="shared" si="7242"/>
        <v>0</v>
      </c>
      <c r="U2039" s="17">
        <f t="shared" si="7243"/>
        <v>0</v>
      </c>
      <c r="V2039" s="17">
        <f t="shared" si="7244"/>
        <v>0</v>
      </c>
      <c r="W2039" s="17">
        <f t="shared" si="7245"/>
        <v>0</v>
      </c>
      <c r="X2039" s="17">
        <f t="shared" si="7246"/>
        <v>0</v>
      </c>
      <c r="Y2039" s="17">
        <f t="shared" si="7177"/>
        <v>1804549.4077300001</v>
      </c>
      <c r="Z2039" s="17">
        <f t="shared" si="7178"/>
        <v>796678.59999999998</v>
      </c>
      <c r="AA2039" s="17">
        <f t="shared" si="7179"/>
        <v>99838.300000000003</v>
      </c>
      <c r="AB2039" s="17">
        <f t="shared" si="7247"/>
        <v>0</v>
      </c>
      <c r="AC2039" s="17">
        <f t="shared" si="7248"/>
        <v>0</v>
      </c>
      <c r="AD2039" s="17">
        <f t="shared" si="7249"/>
        <v>0</v>
      </c>
      <c r="AE2039" s="17">
        <f t="shared" si="7180"/>
        <v>1804549.4077300001</v>
      </c>
      <c r="AF2039" s="17">
        <f t="shared" si="7181"/>
        <v>796678.59999999998</v>
      </c>
      <c r="AG2039" s="17">
        <f t="shared" si="7182"/>
        <v>99838.300000000003</v>
      </c>
      <c r="AH2039" s="17">
        <f t="shared" si="7250"/>
        <v>0</v>
      </c>
      <c r="AI2039" s="17">
        <f t="shared" si="7251"/>
        <v>0</v>
      </c>
      <c r="AJ2039" s="17">
        <f t="shared" si="7252"/>
        <v>0</v>
      </c>
      <c r="AK2039" s="17">
        <f t="shared" si="7253"/>
        <v>0</v>
      </c>
      <c r="AL2039" s="17">
        <f t="shared" si="7254"/>
        <v>0</v>
      </c>
      <c r="AM2039" s="17">
        <f t="shared" si="7255"/>
        <v>398344.73800000001</v>
      </c>
      <c r="AN2039" s="17">
        <f t="shared" si="7256"/>
        <v>0</v>
      </c>
      <c r="AO2039" s="17">
        <f t="shared" si="7257"/>
        <v>0</v>
      </c>
      <c r="AP2039" s="17">
        <f t="shared" si="7258"/>
        <v>0</v>
      </c>
      <c r="AQ2039" s="17">
        <f t="shared" si="7259"/>
        <v>0</v>
      </c>
      <c r="AR2039" s="17">
        <f t="shared" si="7260"/>
        <v>0</v>
      </c>
      <c r="AS2039" s="17">
        <f t="shared" si="7261"/>
        <v>0</v>
      </c>
      <c r="AT2039" s="17">
        <f t="shared" si="7262"/>
        <v>0</v>
      </c>
      <c r="AU2039" s="17">
        <f t="shared" si="7263"/>
        <v>0</v>
      </c>
      <c r="AV2039" s="17">
        <f t="shared" si="7264"/>
        <v>0</v>
      </c>
      <c r="AW2039" s="17">
        <f t="shared" si="7265"/>
        <v>1804549.4077300001</v>
      </c>
      <c r="AX2039" s="17">
        <f t="shared" si="7266"/>
        <v>1195023.338</v>
      </c>
      <c r="AY2039" s="17">
        <f t="shared" si="7267"/>
        <v>99838.300000000003</v>
      </c>
      <c r="AZ2039" s="17">
        <f t="shared" si="7268"/>
        <v>0</v>
      </c>
      <c r="BA2039" s="17">
        <f t="shared" si="7269"/>
        <v>1804549.4077300001</v>
      </c>
      <c r="BB2039" s="17">
        <f t="shared" si="7270"/>
        <v>1195023.338</v>
      </c>
      <c r="BC2039" s="17">
        <f t="shared" si="7271"/>
        <v>99838.300000000003</v>
      </c>
      <c r="BD2039" s="17">
        <f t="shared" si="7272"/>
        <v>0</v>
      </c>
      <c r="BE2039" s="17">
        <f t="shared" si="7273"/>
        <v>0</v>
      </c>
      <c r="BF2039" s="17">
        <f t="shared" si="7274"/>
        <v>0</v>
      </c>
      <c r="BG2039" s="17">
        <f t="shared" si="7275"/>
        <v>0</v>
      </c>
      <c r="BH2039" s="17">
        <f t="shared" si="7276"/>
        <v>0</v>
      </c>
      <c r="BI2039" s="17">
        <f t="shared" si="7277"/>
        <v>0</v>
      </c>
      <c r="BJ2039" s="17">
        <f t="shared" si="7278"/>
        <v>0</v>
      </c>
      <c r="BK2039" s="17">
        <f t="shared" si="7279"/>
        <v>0</v>
      </c>
      <c r="BL2039" s="17">
        <f t="shared" si="7280"/>
        <v>0</v>
      </c>
      <c r="BM2039" s="17">
        <f t="shared" si="7281"/>
        <v>0</v>
      </c>
      <c r="BN2039" s="17">
        <f t="shared" si="7282"/>
        <v>0</v>
      </c>
      <c r="BO2039" s="17">
        <f t="shared" si="7232"/>
        <v>1804549.4077300001</v>
      </c>
      <c r="BP2039" s="17">
        <f t="shared" si="7233"/>
        <v>1195023.338</v>
      </c>
      <c r="BQ2039" s="17">
        <f t="shared" si="7234"/>
        <v>99838.300000000003</v>
      </c>
      <c r="BR2039" s="17">
        <f t="shared" si="7283"/>
        <v>0</v>
      </c>
      <c r="BS2039" s="35"/>
      <c r="BT2039" s="35"/>
      <c r="BU2039" s="1"/>
      <c r="BV2039" s="1"/>
      <c r="BW2039" s="1"/>
      <c r="BX2039" s="1"/>
      <c r="BY2039" s="1"/>
      <c r="BZ2039" s="1"/>
      <c r="CA2039" s="1"/>
      <c r="CB2039" s="1"/>
    </row>
    <row r="2040" s="1" customFormat="1">
      <c r="A2040" s="33" t="s">
        <v>718</v>
      </c>
      <c r="B2040" s="33" t="s">
        <v>70</v>
      </c>
      <c r="C2040" s="33" t="s">
        <v>72</v>
      </c>
      <c r="D2040" s="33" t="s">
        <v>804</v>
      </c>
      <c r="E2040" s="38"/>
      <c r="F2040" s="34" t="s">
        <v>188</v>
      </c>
      <c r="G2040" s="17">
        <f>G2041+G2043+G2045+G2047</f>
        <v>1787274.7000000002</v>
      </c>
      <c r="H2040" s="17">
        <f>H2041+H2043+H2045+H2047</f>
        <v>796678.59999999998</v>
      </c>
      <c r="I2040" s="17">
        <f>I2041+I2043+I2045+I2047</f>
        <v>99838.300000000003</v>
      </c>
      <c r="J2040" s="17">
        <f>J2041+J2043+J2045+J2047</f>
        <v>0</v>
      </c>
      <c r="K2040" s="17">
        <f>K2041+K2043+K2045+K2047</f>
        <v>0</v>
      </c>
      <c r="L2040" s="17">
        <f>L2041+L2043+L2045+L2047</f>
        <v>0</v>
      </c>
      <c r="M2040" s="17">
        <f t="shared" si="7183"/>
        <v>1787274.7000000002</v>
      </c>
      <c r="N2040" s="17">
        <f t="shared" si="7184"/>
        <v>796678.59999999998</v>
      </c>
      <c r="O2040" s="17">
        <f t="shared" si="7185"/>
        <v>99838.300000000003</v>
      </c>
      <c r="P2040" s="17">
        <f>P2041+P2043+P2045+P2047</f>
        <v>0</v>
      </c>
      <c r="Q2040" s="17">
        <f>Q2041+Q2043+Q2045+Q2047</f>
        <v>0</v>
      </c>
      <c r="R2040" s="17">
        <f>R2041+R2043+R2045+R2047</f>
        <v>0</v>
      </c>
      <c r="S2040" s="17">
        <f>S2041+S2043+S2045+S2047</f>
        <v>17274.707729999998</v>
      </c>
      <c r="T2040" s="17">
        <f>T2041+T2043+T2045+T2047</f>
        <v>0</v>
      </c>
      <c r="U2040" s="17">
        <f>U2041+U2043+U2045+U2047</f>
        <v>0</v>
      </c>
      <c r="V2040" s="17">
        <f>V2041+V2043+V2045+V2047</f>
        <v>0</v>
      </c>
      <c r="W2040" s="17">
        <f>W2041+W2043+W2045+W2047</f>
        <v>0</v>
      </c>
      <c r="X2040" s="17">
        <f>X2041+X2043+X2045+X2047</f>
        <v>0</v>
      </c>
      <c r="Y2040" s="17">
        <f t="shared" si="7177"/>
        <v>1804549.4077300001</v>
      </c>
      <c r="Z2040" s="17">
        <f t="shared" si="7178"/>
        <v>796678.59999999998</v>
      </c>
      <c r="AA2040" s="17">
        <f t="shared" si="7179"/>
        <v>99838.300000000003</v>
      </c>
      <c r="AB2040" s="17">
        <f>AB2041+AB2043+AB2045+AB2047</f>
        <v>0</v>
      </c>
      <c r="AC2040" s="17">
        <f>AC2041+AC2043+AC2045+AC2047</f>
        <v>0</v>
      </c>
      <c r="AD2040" s="17">
        <f>AD2041+AD2043+AD2045+AD2047</f>
        <v>0</v>
      </c>
      <c r="AE2040" s="17">
        <f t="shared" si="7180"/>
        <v>1804549.4077300001</v>
      </c>
      <c r="AF2040" s="17">
        <f t="shared" si="7181"/>
        <v>796678.59999999998</v>
      </c>
      <c r="AG2040" s="17">
        <f t="shared" si="7182"/>
        <v>99838.300000000003</v>
      </c>
      <c r="AH2040" s="17">
        <f>AH2041+AH2043+AH2045+AH2047</f>
        <v>0</v>
      </c>
      <c r="AI2040" s="17">
        <f>AI2041+AI2043+AI2045+AI2047</f>
        <v>0</v>
      </c>
      <c r="AJ2040" s="17">
        <f>AJ2041+AJ2043+AJ2045+AJ2047</f>
        <v>0</v>
      </c>
      <c r="AK2040" s="17">
        <f>AK2041+AK2043+AK2045+AK2047</f>
        <v>0</v>
      </c>
      <c r="AL2040" s="17">
        <f>AL2041+AL2043+AL2045+AL2047</f>
        <v>0</v>
      </c>
      <c r="AM2040" s="17">
        <f>AM2041+AM2043+AM2045+AM2047</f>
        <v>398344.73800000001</v>
      </c>
      <c r="AN2040" s="17">
        <f>AN2041+AN2043+AN2045+AN2047</f>
        <v>0</v>
      </c>
      <c r="AO2040" s="17">
        <f>AO2041+AO2043+AO2045+AO2047</f>
        <v>0</v>
      </c>
      <c r="AP2040" s="17">
        <f>AP2041+AP2043+AP2045+AP2047</f>
        <v>0</v>
      </c>
      <c r="AQ2040" s="17">
        <f>AQ2041+AQ2043+AQ2045+AQ2047</f>
        <v>0</v>
      </c>
      <c r="AR2040" s="17">
        <f>AR2041+AR2043+AR2045+AR2047</f>
        <v>0</v>
      </c>
      <c r="AS2040" s="17">
        <f>AS2041+AS2043+AS2045+AS2047</f>
        <v>0</v>
      </c>
      <c r="AT2040" s="17">
        <f>AT2041+AT2043+AT2045+AT2047</f>
        <v>0</v>
      </c>
      <c r="AU2040" s="17">
        <f>AU2041+AU2043+AU2045+AU2047</f>
        <v>0</v>
      </c>
      <c r="AV2040" s="17">
        <f>AV2041+AV2043+AV2045+AV2047</f>
        <v>0</v>
      </c>
      <c r="AW2040" s="17">
        <f t="shared" si="7265"/>
        <v>1804549.4077300001</v>
      </c>
      <c r="AX2040" s="17">
        <f t="shared" si="7266"/>
        <v>1195023.338</v>
      </c>
      <c r="AY2040" s="17">
        <f t="shared" si="7267"/>
        <v>99838.300000000003</v>
      </c>
      <c r="AZ2040" s="17">
        <f>AZ2041+AZ2043+AZ2045+AZ2047</f>
        <v>0</v>
      </c>
      <c r="BA2040" s="17">
        <f t="shared" si="7269"/>
        <v>1804549.4077300001</v>
      </c>
      <c r="BB2040" s="17">
        <f t="shared" si="7270"/>
        <v>1195023.338</v>
      </c>
      <c r="BC2040" s="17">
        <f t="shared" si="7271"/>
        <v>99838.300000000003</v>
      </c>
      <c r="BD2040" s="17">
        <f>BD2041+BD2043+BD2045+BD2047</f>
        <v>0</v>
      </c>
      <c r="BE2040" s="17">
        <f>BE2041+BE2043+BE2045+BE2047</f>
        <v>0</v>
      </c>
      <c r="BF2040" s="17">
        <f>BF2041+BF2043+BF2045+BF2047</f>
        <v>0</v>
      </c>
      <c r="BG2040" s="17">
        <f>BG2041+BG2043+BG2045+BG2047</f>
        <v>0</v>
      </c>
      <c r="BH2040" s="17">
        <f>BH2041+BH2043+BH2045+BH2047</f>
        <v>0</v>
      </c>
      <c r="BI2040" s="17">
        <f>BI2041+BI2043+BI2045+BI2047</f>
        <v>0</v>
      </c>
      <c r="BJ2040" s="17">
        <f>BJ2041+BJ2043+BJ2045+BJ2047</f>
        <v>0</v>
      </c>
      <c r="BK2040" s="17">
        <f>BK2041+BK2043+BK2045+BK2047</f>
        <v>0</v>
      </c>
      <c r="BL2040" s="17">
        <f>BL2041+BL2043+BL2045+BL2047</f>
        <v>0</v>
      </c>
      <c r="BM2040" s="17">
        <f>BM2041+BM2043+BM2045+BM2047</f>
        <v>0</v>
      </c>
      <c r="BN2040" s="17">
        <f>BN2041+BN2043+BN2045+BN2047</f>
        <v>0</v>
      </c>
      <c r="BO2040" s="17">
        <f t="shared" si="7232"/>
        <v>1804549.4077300001</v>
      </c>
      <c r="BP2040" s="17">
        <f t="shared" si="7233"/>
        <v>1195023.338</v>
      </c>
      <c r="BQ2040" s="17">
        <f t="shared" si="7234"/>
        <v>99838.300000000003</v>
      </c>
      <c r="BR2040" s="17">
        <f>BR2041+BR2043+BR2045+BR2047</f>
        <v>0</v>
      </c>
      <c r="BS2040" s="35"/>
      <c r="BT2040" s="35"/>
      <c r="BU2040" s="1"/>
      <c r="BV2040" s="1"/>
      <c r="BW2040" s="1"/>
      <c r="BX2040" s="1"/>
      <c r="BY2040" s="1"/>
      <c r="BZ2040" s="1"/>
      <c r="CA2040" s="1"/>
      <c r="CB2040" s="1"/>
    </row>
    <row r="2041" s="1" customFormat="1">
      <c r="A2041" s="33" t="s">
        <v>718</v>
      </c>
      <c r="B2041" s="33" t="s">
        <v>70</v>
      </c>
      <c r="C2041" s="33" t="s">
        <v>72</v>
      </c>
      <c r="D2041" s="33" t="s">
        <v>805</v>
      </c>
      <c r="E2041" s="38"/>
      <c r="F2041" s="34" t="s">
        <v>806</v>
      </c>
      <c r="G2041" s="17">
        <f>G2042</f>
        <v>51615</v>
      </c>
      <c r="H2041" s="17">
        <f>H2042</f>
        <v>166.30000000000291</v>
      </c>
      <c r="I2041" s="17">
        <f>I2042</f>
        <v>0</v>
      </c>
      <c r="J2041" s="17">
        <f>J2042</f>
        <v>0</v>
      </c>
      <c r="K2041" s="17">
        <f>K2042</f>
        <v>0</v>
      </c>
      <c r="L2041" s="17">
        <f>L2042</f>
        <v>0</v>
      </c>
      <c r="M2041" s="17">
        <f t="shared" si="7183"/>
        <v>51615</v>
      </c>
      <c r="N2041" s="17">
        <f t="shared" si="7184"/>
        <v>166.30000000000291</v>
      </c>
      <c r="O2041" s="17">
        <f t="shared" si="7185"/>
        <v>0</v>
      </c>
      <c r="P2041" s="17">
        <f>P2042</f>
        <v>0</v>
      </c>
      <c r="Q2041" s="17">
        <f>Q2042</f>
        <v>0</v>
      </c>
      <c r="R2041" s="17">
        <f>R2042</f>
        <v>0</v>
      </c>
      <c r="S2041" s="17">
        <f>S2042</f>
        <v>0</v>
      </c>
      <c r="T2041" s="17">
        <f>T2042</f>
        <v>0</v>
      </c>
      <c r="U2041" s="17">
        <f>U2042</f>
        <v>0</v>
      </c>
      <c r="V2041" s="17">
        <f>V2042</f>
        <v>0</v>
      </c>
      <c r="W2041" s="17">
        <f>W2042</f>
        <v>0</v>
      </c>
      <c r="X2041" s="17">
        <f>X2042</f>
        <v>0</v>
      </c>
      <c r="Y2041" s="17">
        <f t="shared" si="7177"/>
        <v>51615</v>
      </c>
      <c r="Z2041" s="17">
        <f t="shared" si="7178"/>
        <v>166.30000000000291</v>
      </c>
      <c r="AA2041" s="17">
        <f t="shared" si="7179"/>
        <v>0</v>
      </c>
      <c r="AB2041" s="17">
        <f>AB2042</f>
        <v>0</v>
      </c>
      <c r="AC2041" s="17">
        <f>AC2042</f>
        <v>0</v>
      </c>
      <c r="AD2041" s="17">
        <f>AD2042</f>
        <v>0</v>
      </c>
      <c r="AE2041" s="17">
        <f t="shared" si="7180"/>
        <v>51615</v>
      </c>
      <c r="AF2041" s="17">
        <f t="shared" si="7181"/>
        <v>166.30000000000291</v>
      </c>
      <c r="AG2041" s="17">
        <f t="shared" si="7182"/>
        <v>0</v>
      </c>
      <c r="AH2041" s="17">
        <f>AH2042</f>
        <v>0</v>
      </c>
      <c r="AI2041" s="17">
        <f>AI2042</f>
        <v>0</v>
      </c>
      <c r="AJ2041" s="17">
        <f>AJ2042</f>
        <v>0</v>
      </c>
      <c r="AK2041" s="17">
        <f>AK2042</f>
        <v>0</v>
      </c>
      <c r="AL2041" s="17">
        <f>AL2042</f>
        <v>0</v>
      </c>
      <c r="AM2041" s="17">
        <f>AM2042</f>
        <v>0</v>
      </c>
      <c r="AN2041" s="17">
        <f>AN2042</f>
        <v>0</v>
      </c>
      <c r="AO2041" s="17">
        <f>AO2042</f>
        <v>0</v>
      </c>
      <c r="AP2041" s="17">
        <f>AP2042</f>
        <v>0</v>
      </c>
      <c r="AQ2041" s="17">
        <f>AQ2042</f>
        <v>0</v>
      </c>
      <c r="AR2041" s="17">
        <f>AR2042</f>
        <v>0</v>
      </c>
      <c r="AS2041" s="17">
        <f>AS2042</f>
        <v>0</v>
      </c>
      <c r="AT2041" s="17">
        <f>AT2042</f>
        <v>0</v>
      </c>
      <c r="AU2041" s="17">
        <f>AU2042</f>
        <v>0</v>
      </c>
      <c r="AV2041" s="17">
        <f>AV2042</f>
        <v>0</v>
      </c>
      <c r="AW2041" s="17">
        <f t="shared" si="7265"/>
        <v>51615</v>
      </c>
      <c r="AX2041" s="17">
        <f t="shared" si="7266"/>
        <v>166.30000000000291</v>
      </c>
      <c r="AY2041" s="17">
        <f t="shared" si="7267"/>
        <v>0</v>
      </c>
      <c r="AZ2041" s="17">
        <f>AZ2042</f>
        <v>0</v>
      </c>
      <c r="BA2041" s="17">
        <f t="shared" si="7269"/>
        <v>51615</v>
      </c>
      <c r="BB2041" s="17">
        <f t="shared" si="7270"/>
        <v>166.30000000000291</v>
      </c>
      <c r="BC2041" s="17">
        <f t="shared" si="7271"/>
        <v>0</v>
      </c>
      <c r="BD2041" s="17">
        <f>BD2042</f>
        <v>0</v>
      </c>
      <c r="BE2041" s="17">
        <f>BE2042</f>
        <v>0</v>
      </c>
      <c r="BF2041" s="17">
        <f>BF2042</f>
        <v>0</v>
      </c>
      <c r="BG2041" s="17">
        <f>BG2042</f>
        <v>0</v>
      </c>
      <c r="BH2041" s="17">
        <f>BH2042</f>
        <v>0</v>
      </c>
      <c r="BI2041" s="17">
        <f>BI2042</f>
        <v>0</v>
      </c>
      <c r="BJ2041" s="17">
        <f>BJ2042</f>
        <v>0</v>
      </c>
      <c r="BK2041" s="17">
        <f>BK2042</f>
        <v>0</v>
      </c>
      <c r="BL2041" s="17">
        <f>BL2042</f>
        <v>0</v>
      </c>
      <c r="BM2041" s="17">
        <f>BM2042</f>
        <v>0</v>
      </c>
      <c r="BN2041" s="17">
        <f>BN2042</f>
        <v>0</v>
      </c>
      <c r="BO2041" s="17">
        <f t="shared" si="7232"/>
        <v>51615</v>
      </c>
      <c r="BP2041" s="17">
        <f t="shared" si="7233"/>
        <v>166.30000000000291</v>
      </c>
      <c r="BQ2041" s="17">
        <f t="shared" si="7234"/>
        <v>0</v>
      </c>
      <c r="BR2041" s="17">
        <f>BR2042</f>
        <v>0</v>
      </c>
      <c r="BS2041" s="35"/>
      <c r="BT2041" s="35"/>
      <c r="BU2041" s="1"/>
      <c r="BV2041" s="1"/>
      <c r="BW2041" s="1"/>
      <c r="BX2041" s="1"/>
      <c r="BY2041" s="1"/>
      <c r="BZ2041" s="1"/>
      <c r="CA2041" s="1"/>
      <c r="CB2041" s="1"/>
    </row>
    <row r="2042" s="1" customFormat="1">
      <c r="A2042" s="33" t="s">
        <v>718</v>
      </c>
      <c r="B2042" s="33" t="s">
        <v>70</v>
      </c>
      <c r="C2042" s="33" t="s">
        <v>72</v>
      </c>
      <c r="D2042" s="33" t="s">
        <v>805</v>
      </c>
      <c r="E2042" s="33" t="s">
        <v>48</v>
      </c>
      <c r="F2042" s="34" t="s">
        <v>49</v>
      </c>
      <c r="G2042" s="17">
        <v>51615</v>
      </c>
      <c r="H2042" s="17">
        <v>166.30000000000291</v>
      </c>
      <c r="I2042" s="17">
        <v>0</v>
      </c>
      <c r="J2042" s="17"/>
      <c r="K2042" s="17"/>
      <c r="L2042" s="17"/>
      <c r="M2042" s="17">
        <f t="shared" si="7183"/>
        <v>51615</v>
      </c>
      <c r="N2042" s="17">
        <f t="shared" si="7184"/>
        <v>166.30000000000291</v>
      </c>
      <c r="O2042" s="17">
        <f t="shared" si="7185"/>
        <v>0</v>
      </c>
      <c r="P2042" s="17"/>
      <c r="Q2042" s="17"/>
      <c r="R2042" s="17"/>
      <c r="S2042" s="17"/>
      <c r="T2042" s="17"/>
      <c r="U2042" s="17"/>
      <c r="V2042" s="17"/>
      <c r="W2042" s="17"/>
      <c r="X2042" s="17"/>
      <c r="Y2042" s="17">
        <f t="shared" si="7177"/>
        <v>51615</v>
      </c>
      <c r="Z2042" s="17">
        <f t="shared" si="7178"/>
        <v>166.30000000000291</v>
      </c>
      <c r="AA2042" s="17">
        <f t="shared" si="7179"/>
        <v>0</v>
      </c>
      <c r="AB2042" s="17"/>
      <c r="AC2042" s="17"/>
      <c r="AD2042" s="17"/>
      <c r="AE2042" s="17">
        <f t="shared" si="7180"/>
        <v>51615</v>
      </c>
      <c r="AF2042" s="17">
        <f t="shared" si="7181"/>
        <v>166.30000000000291</v>
      </c>
      <c r="AG2042" s="17">
        <f t="shared" si="7182"/>
        <v>0</v>
      </c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>
        <f t="shared" si="7265"/>
        <v>51615</v>
      </c>
      <c r="AX2042" s="17">
        <f t="shared" si="7266"/>
        <v>166.30000000000291</v>
      </c>
      <c r="AY2042" s="17">
        <f t="shared" si="7267"/>
        <v>0</v>
      </c>
      <c r="AZ2042" s="17"/>
      <c r="BA2042" s="17">
        <f t="shared" si="7269"/>
        <v>51615</v>
      </c>
      <c r="BB2042" s="17">
        <f t="shared" si="7270"/>
        <v>166.30000000000291</v>
      </c>
      <c r="BC2042" s="17">
        <f t="shared" si="7271"/>
        <v>0</v>
      </c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>
        <f t="shared" si="7232"/>
        <v>51615</v>
      </c>
      <c r="BP2042" s="17">
        <f t="shared" si="7233"/>
        <v>166.30000000000291</v>
      </c>
      <c r="BQ2042" s="17">
        <f t="shared" si="7234"/>
        <v>0</v>
      </c>
      <c r="BR2042" s="17"/>
      <c r="BS2042" s="35"/>
      <c r="BT2042" s="35"/>
      <c r="BU2042" s="1"/>
      <c r="BV2042" s="1"/>
      <c r="BW2042" s="1"/>
      <c r="BX2042" s="1"/>
      <c r="BY2042" s="1"/>
      <c r="BZ2042" s="1"/>
      <c r="CA2042" s="1"/>
      <c r="CB2042" s="1"/>
    </row>
    <row r="2043" s="1" customFormat="1">
      <c r="A2043" s="33" t="s">
        <v>718</v>
      </c>
      <c r="B2043" s="33" t="s">
        <v>70</v>
      </c>
      <c r="C2043" s="33" t="s">
        <v>72</v>
      </c>
      <c r="D2043" s="33" t="s">
        <v>807</v>
      </c>
      <c r="E2043" s="38"/>
      <c r="F2043" s="34" t="s">
        <v>190</v>
      </c>
      <c r="G2043" s="17">
        <f>G2044</f>
        <v>99838.300000000003</v>
      </c>
      <c r="H2043" s="17">
        <f>H2044</f>
        <v>99838.300000000003</v>
      </c>
      <c r="I2043" s="17">
        <f>I2044</f>
        <v>99838.300000000003</v>
      </c>
      <c r="J2043" s="17">
        <f>J2044</f>
        <v>0</v>
      </c>
      <c r="K2043" s="17">
        <f>K2044</f>
        <v>0</v>
      </c>
      <c r="L2043" s="17">
        <f>L2044</f>
        <v>0</v>
      </c>
      <c r="M2043" s="17">
        <f t="shared" si="7183"/>
        <v>99838.300000000003</v>
      </c>
      <c r="N2043" s="17">
        <f t="shared" si="7184"/>
        <v>99838.300000000003</v>
      </c>
      <c r="O2043" s="17">
        <f t="shared" si="7185"/>
        <v>99838.300000000003</v>
      </c>
      <c r="P2043" s="17">
        <f>P2044</f>
        <v>0</v>
      </c>
      <c r="Q2043" s="17">
        <f>Q2044</f>
        <v>0</v>
      </c>
      <c r="R2043" s="17">
        <f>R2044</f>
        <v>0</v>
      </c>
      <c r="S2043" s="17">
        <f>S2044</f>
        <v>0</v>
      </c>
      <c r="T2043" s="17">
        <f>T2044</f>
        <v>0</v>
      </c>
      <c r="U2043" s="17">
        <f>U2044</f>
        <v>0</v>
      </c>
      <c r="V2043" s="17">
        <f>V2044</f>
        <v>0</v>
      </c>
      <c r="W2043" s="17">
        <f>W2044</f>
        <v>0</v>
      </c>
      <c r="X2043" s="17">
        <f>X2044</f>
        <v>0</v>
      </c>
      <c r="Y2043" s="17">
        <f t="shared" si="7177"/>
        <v>99838.300000000003</v>
      </c>
      <c r="Z2043" s="17">
        <f t="shared" si="7178"/>
        <v>99838.300000000003</v>
      </c>
      <c r="AA2043" s="17">
        <f t="shared" si="7179"/>
        <v>99838.300000000003</v>
      </c>
      <c r="AB2043" s="17">
        <f>AB2044</f>
        <v>0</v>
      </c>
      <c r="AC2043" s="17">
        <f>AC2044</f>
        <v>0</v>
      </c>
      <c r="AD2043" s="17">
        <f>AD2044</f>
        <v>0</v>
      </c>
      <c r="AE2043" s="17">
        <f t="shared" si="7180"/>
        <v>99838.300000000003</v>
      </c>
      <c r="AF2043" s="17">
        <f t="shared" si="7181"/>
        <v>99838.300000000003</v>
      </c>
      <c r="AG2043" s="17">
        <f t="shared" si="7182"/>
        <v>99838.300000000003</v>
      </c>
      <c r="AH2043" s="17">
        <f>AH2044</f>
        <v>0</v>
      </c>
      <c r="AI2043" s="17">
        <f>AI2044</f>
        <v>0</v>
      </c>
      <c r="AJ2043" s="17">
        <f>AJ2044</f>
        <v>0</v>
      </c>
      <c r="AK2043" s="17">
        <f>AK2044</f>
        <v>0</v>
      </c>
      <c r="AL2043" s="17">
        <f>AL2044</f>
        <v>0</v>
      </c>
      <c r="AM2043" s="17">
        <f>AM2044</f>
        <v>0</v>
      </c>
      <c r="AN2043" s="17">
        <f>AN2044</f>
        <v>0</v>
      </c>
      <c r="AO2043" s="17">
        <f>AO2044</f>
        <v>0</v>
      </c>
      <c r="AP2043" s="17">
        <f>AP2044</f>
        <v>0</v>
      </c>
      <c r="AQ2043" s="17">
        <f>AQ2044</f>
        <v>0</v>
      </c>
      <c r="AR2043" s="17">
        <f>AR2044</f>
        <v>0</v>
      </c>
      <c r="AS2043" s="17">
        <f>AS2044</f>
        <v>0</v>
      </c>
      <c r="AT2043" s="17">
        <f>AT2044</f>
        <v>0</v>
      </c>
      <c r="AU2043" s="17">
        <f>AU2044</f>
        <v>0</v>
      </c>
      <c r="AV2043" s="17">
        <f>AV2044</f>
        <v>0</v>
      </c>
      <c r="AW2043" s="17">
        <f t="shared" si="7265"/>
        <v>99838.300000000003</v>
      </c>
      <c r="AX2043" s="17">
        <f t="shared" si="7266"/>
        <v>99838.300000000003</v>
      </c>
      <c r="AY2043" s="17">
        <f t="shared" si="7267"/>
        <v>99838.300000000003</v>
      </c>
      <c r="AZ2043" s="17">
        <f>AZ2044</f>
        <v>0</v>
      </c>
      <c r="BA2043" s="17">
        <f t="shared" si="7269"/>
        <v>99838.300000000003</v>
      </c>
      <c r="BB2043" s="17">
        <f t="shared" si="7270"/>
        <v>99838.300000000003</v>
      </c>
      <c r="BC2043" s="17">
        <f t="shared" si="7271"/>
        <v>99838.300000000003</v>
      </c>
      <c r="BD2043" s="17">
        <f>BD2044</f>
        <v>0</v>
      </c>
      <c r="BE2043" s="17">
        <f>BE2044</f>
        <v>0</v>
      </c>
      <c r="BF2043" s="17">
        <f>BF2044</f>
        <v>0</v>
      </c>
      <c r="BG2043" s="17">
        <f>BG2044</f>
        <v>0</v>
      </c>
      <c r="BH2043" s="17">
        <f>BH2044</f>
        <v>0</v>
      </c>
      <c r="BI2043" s="17">
        <f>BI2044</f>
        <v>0</v>
      </c>
      <c r="BJ2043" s="17">
        <f>BJ2044</f>
        <v>0</v>
      </c>
      <c r="BK2043" s="17">
        <f>BK2044</f>
        <v>0</v>
      </c>
      <c r="BL2043" s="17">
        <f>BL2044</f>
        <v>0</v>
      </c>
      <c r="BM2043" s="17">
        <f>BM2044</f>
        <v>0</v>
      </c>
      <c r="BN2043" s="17">
        <f>BN2044</f>
        <v>0</v>
      </c>
      <c r="BO2043" s="17">
        <f t="shared" si="7232"/>
        <v>99838.300000000003</v>
      </c>
      <c r="BP2043" s="17">
        <f t="shared" si="7233"/>
        <v>99838.300000000003</v>
      </c>
      <c r="BQ2043" s="17">
        <f t="shared" si="7234"/>
        <v>99838.300000000003</v>
      </c>
      <c r="BR2043" s="17">
        <f>BR2044</f>
        <v>0</v>
      </c>
      <c r="BS2043" s="35"/>
      <c r="BT2043" s="35"/>
      <c r="BU2043" s="1"/>
      <c r="BV2043" s="1"/>
      <c r="BW2043" s="1"/>
      <c r="BX2043" s="1"/>
      <c r="BY2043" s="1"/>
      <c r="BZ2043" s="1"/>
      <c r="CA2043" s="1"/>
      <c r="CB2043" s="1"/>
    </row>
    <row r="2044" s="1" customFormat="1">
      <c r="A2044" s="33" t="s">
        <v>718</v>
      </c>
      <c r="B2044" s="33" t="s">
        <v>70</v>
      </c>
      <c r="C2044" s="33" t="s">
        <v>72</v>
      </c>
      <c r="D2044" s="33" t="s">
        <v>807</v>
      </c>
      <c r="E2044" s="33" t="s">
        <v>48</v>
      </c>
      <c r="F2044" s="34" t="s">
        <v>49</v>
      </c>
      <c r="G2044" s="17">
        <v>99838.300000000003</v>
      </c>
      <c r="H2044" s="17">
        <v>99838.300000000003</v>
      </c>
      <c r="I2044" s="17">
        <v>99838.300000000003</v>
      </c>
      <c r="J2044" s="17"/>
      <c r="K2044" s="17"/>
      <c r="L2044" s="17"/>
      <c r="M2044" s="17">
        <f t="shared" si="7183"/>
        <v>99838.300000000003</v>
      </c>
      <c r="N2044" s="17">
        <f t="shared" si="7184"/>
        <v>99838.300000000003</v>
      </c>
      <c r="O2044" s="17">
        <f t="shared" si="7185"/>
        <v>99838.300000000003</v>
      </c>
      <c r="P2044" s="17"/>
      <c r="Q2044" s="17"/>
      <c r="R2044" s="17"/>
      <c r="S2044" s="17"/>
      <c r="T2044" s="17"/>
      <c r="U2044" s="17"/>
      <c r="V2044" s="17"/>
      <c r="W2044" s="17"/>
      <c r="X2044" s="17"/>
      <c r="Y2044" s="17">
        <f t="shared" si="7177"/>
        <v>99838.300000000003</v>
      </c>
      <c r="Z2044" s="17">
        <f t="shared" si="7178"/>
        <v>99838.300000000003</v>
      </c>
      <c r="AA2044" s="17">
        <f t="shared" si="7179"/>
        <v>99838.300000000003</v>
      </c>
      <c r="AB2044" s="17"/>
      <c r="AC2044" s="17"/>
      <c r="AD2044" s="17"/>
      <c r="AE2044" s="17">
        <f t="shared" si="7180"/>
        <v>99838.300000000003</v>
      </c>
      <c r="AF2044" s="17">
        <f t="shared" si="7181"/>
        <v>99838.300000000003</v>
      </c>
      <c r="AG2044" s="17">
        <f t="shared" si="7182"/>
        <v>99838.300000000003</v>
      </c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>
        <f t="shared" si="7265"/>
        <v>99838.300000000003</v>
      </c>
      <c r="AX2044" s="17">
        <f t="shared" si="7266"/>
        <v>99838.300000000003</v>
      </c>
      <c r="AY2044" s="17">
        <f t="shared" si="7267"/>
        <v>99838.300000000003</v>
      </c>
      <c r="AZ2044" s="17"/>
      <c r="BA2044" s="17">
        <f t="shared" si="7269"/>
        <v>99838.300000000003</v>
      </c>
      <c r="BB2044" s="17">
        <f t="shared" si="7270"/>
        <v>99838.300000000003</v>
      </c>
      <c r="BC2044" s="17">
        <f t="shared" si="7271"/>
        <v>99838.300000000003</v>
      </c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>
        <f t="shared" si="7232"/>
        <v>99838.300000000003</v>
      </c>
      <c r="BP2044" s="17">
        <f t="shared" si="7233"/>
        <v>99838.300000000003</v>
      </c>
      <c r="BQ2044" s="17">
        <f t="shared" si="7234"/>
        <v>99838.300000000003</v>
      </c>
      <c r="BR2044" s="17"/>
      <c r="BS2044" s="35"/>
      <c r="BT2044" s="35"/>
      <c r="BU2044" s="1"/>
      <c r="BV2044" s="1"/>
      <c r="BW2044" s="1"/>
      <c r="BX2044" s="1"/>
      <c r="BY2044" s="1"/>
      <c r="BZ2044" s="1"/>
      <c r="CA2044" s="1"/>
      <c r="CB2044" s="1"/>
    </row>
    <row r="2045" s="1" customFormat="1">
      <c r="A2045" s="33" t="s">
        <v>718</v>
      </c>
      <c r="B2045" s="33" t="s">
        <v>70</v>
      </c>
      <c r="C2045" s="33" t="s">
        <v>72</v>
      </c>
      <c r="D2045" s="33" t="s">
        <v>808</v>
      </c>
      <c r="E2045" s="38"/>
      <c r="F2045" s="34" t="s">
        <v>809</v>
      </c>
      <c r="G2045" s="17">
        <f>G2046</f>
        <v>441699.29999999999</v>
      </c>
      <c r="H2045" s="17">
        <f>H2046</f>
        <v>696674</v>
      </c>
      <c r="I2045" s="17">
        <f>I2046</f>
        <v>0</v>
      </c>
      <c r="J2045" s="17">
        <f>J2046</f>
        <v>0</v>
      </c>
      <c r="K2045" s="17">
        <f>K2046</f>
        <v>0</v>
      </c>
      <c r="L2045" s="17">
        <f>L2046</f>
        <v>0</v>
      </c>
      <c r="M2045" s="17">
        <f t="shared" si="7183"/>
        <v>441699.29999999999</v>
      </c>
      <c r="N2045" s="17">
        <f t="shared" si="7184"/>
        <v>696674</v>
      </c>
      <c r="O2045" s="17">
        <f t="shared" si="7185"/>
        <v>0</v>
      </c>
      <c r="P2045" s="17">
        <f>P2046</f>
        <v>0</v>
      </c>
      <c r="Q2045" s="17">
        <f>Q2046</f>
        <v>0</v>
      </c>
      <c r="R2045" s="17">
        <f>R2046</f>
        <v>0</v>
      </c>
      <c r="S2045" s="17">
        <f>S2046</f>
        <v>0</v>
      </c>
      <c r="T2045" s="17">
        <f>T2046</f>
        <v>0</v>
      </c>
      <c r="U2045" s="17">
        <f>U2046</f>
        <v>0</v>
      </c>
      <c r="V2045" s="17">
        <f>V2046</f>
        <v>0</v>
      </c>
      <c r="W2045" s="17">
        <f>W2046</f>
        <v>0</v>
      </c>
      <c r="X2045" s="17">
        <f>X2046</f>
        <v>0</v>
      </c>
      <c r="Y2045" s="17">
        <f t="shared" si="7177"/>
        <v>441699.29999999999</v>
      </c>
      <c r="Z2045" s="17">
        <f t="shared" si="7178"/>
        <v>696674</v>
      </c>
      <c r="AA2045" s="17">
        <f t="shared" si="7179"/>
        <v>0</v>
      </c>
      <c r="AB2045" s="17">
        <f>AB2046</f>
        <v>0</v>
      </c>
      <c r="AC2045" s="17">
        <f>AC2046</f>
        <v>0</v>
      </c>
      <c r="AD2045" s="17">
        <f>AD2046</f>
        <v>0</v>
      </c>
      <c r="AE2045" s="17">
        <f t="shared" si="7180"/>
        <v>441699.29999999999</v>
      </c>
      <c r="AF2045" s="17">
        <f t="shared" si="7181"/>
        <v>696674</v>
      </c>
      <c r="AG2045" s="17">
        <f t="shared" si="7182"/>
        <v>0</v>
      </c>
      <c r="AH2045" s="17">
        <f>AH2046</f>
        <v>0</v>
      </c>
      <c r="AI2045" s="17">
        <f>AI2046</f>
        <v>0</v>
      </c>
      <c r="AJ2045" s="17">
        <f>AJ2046</f>
        <v>0</v>
      </c>
      <c r="AK2045" s="17">
        <f>AK2046</f>
        <v>0</v>
      </c>
      <c r="AL2045" s="17">
        <f>AL2046</f>
        <v>0</v>
      </c>
      <c r="AM2045" s="17">
        <f>AM2046</f>
        <v>0</v>
      </c>
      <c r="AN2045" s="17">
        <f>AN2046</f>
        <v>0</v>
      </c>
      <c r="AO2045" s="17">
        <f>AO2046</f>
        <v>0</v>
      </c>
      <c r="AP2045" s="17">
        <f>AP2046</f>
        <v>0</v>
      </c>
      <c r="AQ2045" s="17">
        <f>AQ2046</f>
        <v>0</v>
      </c>
      <c r="AR2045" s="17">
        <f>AR2046</f>
        <v>0</v>
      </c>
      <c r="AS2045" s="17">
        <f>AS2046</f>
        <v>0</v>
      </c>
      <c r="AT2045" s="17">
        <f>AT2046</f>
        <v>0</v>
      </c>
      <c r="AU2045" s="17">
        <f>AU2046</f>
        <v>0</v>
      </c>
      <c r="AV2045" s="17">
        <f>AV2046</f>
        <v>0</v>
      </c>
      <c r="AW2045" s="17">
        <f t="shared" si="7265"/>
        <v>441699.29999999999</v>
      </c>
      <c r="AX2045" s="17">
        <f t="shared" si="7266"/>
        <v>696674</v>
      </c>
      <c r="AY2045" s="17">
        <f t="shared" si="7267"/>
        <v>0</v>
      </c>
      <c r="AZ2045" s="17">
        <f>AZ2046</f>
        <v>0</v>
      </c>
      <c r="BA2045" s="17">
        <f t="shared" si="7269"/>
        <v>441699.29999999999</v>
      </c>
      <c r="BB2045" s="17">
        <f t="shared" si="7270"/>
        <v>696674</v>
      </c>
      <c r="BC2045" s="17">
        <f t="shared" si="7271"/>
        <v>0</v>
      </c>
      <c r="BD2045" s="17">
        <f>BD2046</f>
        <v>0</v>
      </c>
      <c r="BE2045" s="17">
        <f>BE2046</f>
        <v>0</v>
      </c>
      <c r="BF2045" s="17">
        <f>BF2046</f>
        <v>0</v>
      </c>
      <c r="BG2045" s="17">
        <f>BG2046</f>
        <v>0</v>
      </c>
      <c r="BH2045" s="17">
        <f>BH2046</f>
        <v>0</v>
      </c>
      <c r="BI2045" s="17">
        <f>BI2046</f>
        <v>0</v>
      </c>
      <c r="BJ2045" s="17">
        <f>BJ2046</f>
        <v>0</v>
      </c>
      <c r="BK2045" s="17">
        <f>BK2046</f>
        <v>0</v>
      </c>
      <c r="BL2045" s="17">
        <f>BL2046</f>
        <v>0</v>
      </c>
      <c r="BM2045" s="17">
        <f>BM2046</f>
        <v>0</v>
      </c>
      <c r="BN2045" s="17">
        <f>BN2046</f>
        <v>0</v>
      </c>
      <c r="BO2045" s="17">
        <f t="shared" si="7232"/>
        <v>441699.29999999999</v>
      </c>
      <c r="BP2045" s="17">
        <f t="shared" si="7233"/>
        <v>696674</v>
      </c>
      <c r="BQ2045" s="17">
        <f t="shared" si="7234"/>
        <v>0</v>
      </c>
      <c r="BR2045" s="17">
        <f>BR2046</f>
        <v>0</v>
      </c>
      <c r="BS2045" s="35"/>
      <c r="BT2045" s="35"/>
      <c r="BU2045" s="1"/>
      <c r="BV2045" s="1"/>
      <c r="BW2045" s="1"/>
      <c r="BX2045" s="1"/>
      <c r="BY2045" s="1"/>
      <c r="BZ2045" s="1"/>
      <c r="CA2045" s="1"/>
      <c r="CB2045" s="1"/>
    </row>
    <row r="2046" s="1" customFormat="1">
      <c r="A2046" s="33" t="s">
        <v>718</v>
      </c>
      <c r="B2046" s="33" t="s">
        <v>70</v>
      </c>
      <c r="C2046" s="33" t="s">
        <v>72</v>
      </c>
      <c r="D2046" s="33" t="s">
        <v>808</v>
      </c>
      <c r="E2046" s="33" t="s">
        <v>48</v>
      </c>
      <c r="F2046" s="34" t="s">
        <v>49</v>
      </c>
      <c r="G2046" s="17">
        <v>441699.29999999999</v>
      </c>
      <c r="H2046" s="17">
        <v>696674</v>
      </c>
      <c r="I2046" s="17">
        <v>0</v>
      </c>
      <c r="J2046" s="17"/>
      <c r="K2046" s="17"/>
      <c r="L2046" s="17"/>
      <c r="M2046" s="17">
        <f t="shared" si="7183"/>
        <v>441699.29999999999</v>
      </c>
      <c r="N2046" s="17">
        <f t="shared" si="7184"/>
        <v>696674</v>
      </c>
      <c r="O2046" s="17">
        <f t="shared" si="7185"/>
        <v>0</v>
      </c>
      <c r="P2046" s="17"/>
      <c r="Q2046" s="17"/>
      <c r="R2046" s="17"/>
      <c r="S2046" s="17"/>
      <c r="T2046" s="17"/>
      <c r="U2046" s="17"/>
      <c r="V2046" s="17"/>
      <c r="W2046" s="17"/>
      <c r="X2046" s="17"/>
      <c r="Y2046" s="17">
        <f t="shared" si="7177"/>
        <v>441699.29999999999</v>
      </c>
      <c r="Z2046" s="17">
        <f t="shared" si="7178"/>
        <v>696674</v>
      </c>
      <c r="AA2046" s="17">
        <f t="shared" si="7179"/>
        <v>0</v>
      </c>
      <c r="AB2046" s="17"/>
      <c r="AC2046" s="17"/>
      <c r="AD2046" s="17"/>
      <c r="AE2046" s="17">
        <f t="shared" si="7180"/>
        <v>441699.29999999999</v>
      </c>
      <c r="AF2046" s="17">
        <f t="shared" si="7181"/>
        <v>696674</v>
      </c>
      <c r="AG2046" s="17">
        <f t="shared" si="7182"/>
        <v>0</v>
      </c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>
        <f t="shared" si="7265"/>
        <v>441699.29999999999</v>
      </c>
      <c r="AX2046" s="17">
        <f t="shared" si="7266"/>
        <v>696674</v>
      </c>
      <c r="AY2046" s="17">
        <f t="shared" si="7267"/>
        <v>0</v>
      </c>
      <c r="AZ2046" s="17"/>
      <c r="BA2046" s="17">
        <f t="shared" si="7269"/>
        <v>441699.29999999999</v>
      </c>
      <c r="BB2046" s="17">
        <f t="shared" si="7270"/>
        <v>696674</v>
      </c>
      <c r="BC2046" s="17">
        <f t="shared" si="7271"/>
        <v>0</v>
      </c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>
        <f t="shared" si="7232"/>
        <v>441699.29999999999</v>
      </c>
      <c r="BP2046" s="17">
        <f t="shared" si="7233"/>
        <v>696674</v>
      </c>
      <c r="BQ2046" s="17">
        <f t="shared" si="7234"/>
        <v>0</v>
      </c>
      <c r="BR2046" s="17"/>
      <c r="BS2046" s="35"/>
      <c r="BT2046" s="35"/>
      <c r="BU2046" s="1"/>
      <c r="BV2046" s="1"/>
      <c r="BW2046" s="1"/>
      <c r="BX2046" s="1"/>
      <c r="BY2046" s="1"/>
      <c r="BZ2046" s="1"/>
      <c r="CA2046" s="1"/>
      <c r="CB2046" s="1"/>
    </row>
    <row r="2047" s="1" customFormat="1">
      <c r="A2047" s="33" t="s">
        <v>718</v>
      </c>
      <c r="B2047" s="33" t="s">
        <v>70</v>
      </c>
      <c r="C2047" s="33" t="s">
        <v>72</v>
      </c>
      <c r="D2047" s="33" t="s">
        <v>810</v>
      </c>
      <c r="E2047" s="38"/>
      <c r="F2047" s="34" t="s">
        <v>192</v>
      </c>
      <c r="G2047" s="17">
        <f>G2048</f>
        <v>1194122.1000000001</v>
      </c>
      <c r="H2047" s="17">
        <f>H2048</f>
        <v>0</v>
      </c>
      <c r="I2047" s="17">
        <f>I2048</f>
        <v>0</v>
      </c>
      <c r="J2047" s="17">
        <f>J2048</f>
        <v>0</v>
      </c>
      <c r="K2047" s="17">
        <f>K2048</f>
        <v>0</v>
      </c>
      <c r="L2047" s="17">
        <f>L2048</f>
        <v>0</v>
      </c>
      <c r="M2047" s="17">
        <f t="shared" si="7183"/>
        <v>1194122.1000000001</v>
      </c>
      <c r="N2047" s="17">
        <f t="shared" si="7184"/>
        <v>0</v>
      </c>
      <c r="O2047" s="17">
        <f t="shared" si="7185"/>
        <v>0</v>
      </c>
      <c r="P2047" s="17">
        <f>P2048</f>
        <v>0</v>
      </c>
      <c r="Q2047" s="17">
        <f>Q2048</f>
        <v>0</v>
      </c>
      <c r="R2047" s="17">
        <f>R2048</f>
        <v>0</v>
      </c>
      <c r="S2047" s="17">
        <f>S2048</f>
        <v>17274.707729999998</v>
      </c>
      <c r="T2047" s="17">
        <f>T2048</f>
        <v>0</v>
      </c>
      <c r="U2047" s="17">
        <f>U2048</f>
        <v>0</v>
      </c>
      <c r="V2047" s="17">
        <f>V2048</f>
        <v>0</v>
      </c>
      <c r="W2047" s="17">
        <f>W2048</f>
        <v>0</v>
      </c>
      <c r="X2047" s="17">
        <f>X2048</f>
        <v>0</v>
      </c>
      <c r="Y2047" s="17">
        <f t="shared" si="7177"/>
        <v>1211396.80773</v>
      </c>
      <c r="Z2047" s="17">
        <f t="shared" si="7178"/>
        <v>0</v>
      </c>
      <c r="AA2047" s="17">
        <f t="shared" si="7179"/>
        <v>0</v>
      </c>
      <c r="AB2047" s="17">
        <f>AB2048</f>
        <v>0</v>
      </c>
      <c r="AC2047" s="17">
        <f>AC2048</f>
        <v>0</v>
      </c>
      <c r="AD2047" s="17">
        <f>AD2048</f>
        <v>0</v>
      </c>
      <c r="AE2047" s="17">
        <f t="shared" si="7180"/>
        <v>1211396.80773</v>
      </c>
      <c r="AF2047" s="17">
        <f t="shared" si="7181"/>
        <v>0</v>
      </c>
      <c r="AG2047" s="17">
        <f t="shared" si="7182"/>
        <v>0</v>
      </c>
      <c r="AH2047" s="17">
        <f>AH2048+AH2049</f>
        <v>0</v>
      </c>
      <c r="AI2047" s="17">
        <f>AI2048+AI2049</f>
        <v>0</v>
      </c>
      <c r="AJ2047" s="17">
        <f>AJ2048+AJ2049</f>
        <v>0</v>
      </c>
      <c r="AK2047" s="17">
        <f>AK2048+AK2049</f>
        <v>0</v>
      </c>
      <c r="AL2047" s="17">
        <f>AL2048+AL2049</f>
        <v>0</v>
      </c>
      <c r="AM2047" s="17">
        <f>AM2048+AM2049</f>
        <v>398344.73800000001</v>
      </c>
      <c r="AN2047" s="17">
        <f>AN2048+AN2049</f>
        <v>0</v>
      </c>
      <c r="AO2047" s="17">
        <f>AO2048+AO2049</f>
        <v>0</v>
      </c>
      <c r="AP2047" s="17">
        <f>AP2048+AP2049</f>
        <v>0</v>
      </c>
      <c r="AQ2047" s="17">
        <f>AQ2048+AQ2049</f>
        <v>0</v>
      </c>
      <c r="AR2047" s="17">
        <f>AR2048+AR2049</f>
        <v>0</v>
      </c>
      <c r="AS2047" s="17">
        <f>AS2048+AS2049</f>
        <v>0</v>
      </c>
      <c r="AT2047" s="17">
        <f>AT2048+AT2049</f>
        <v>0</v>
      </c>
      <c r="AU2047" s="17">
        <f>AU2048+AU2049</f>
        <v>0</v>
      </c>
      <c r="AV2047" s="17">
        <f>AV2048+AV2049</f>
        <v>0</v>
      </c>
      <c r="AW2047" s="17">
        <f t="shared" si="7265"/>
        <v>1211396.80773</v>
      </c>
      <c r="AX2047" s="17">
        <f t="shared" si="7266"/>
        <v>398344.73800000001</v>
      </c>
      <c r="AY2047" s="17">
        <f t="shared" si="7267"/>
        <v>0</v>
      </c>
      <c r="AZ2047" s="17">
        <f>AZ2048+AZ2049</f>
        <v>0</v>
      </c>
      <c r="BA2047" s="17">
        <f t="shared" si="7269"/>
        <v>1211396.80773</v>
      </c>
      <c r="BB2047" s="17">
        <f t="shared" si="7270"/>
        <v>398344.73800000001</v>
      </c>
      <c r="BC2047" s="17">
        <f t="shared" si="7271"/>
        <v>0</v>
      </c>
      <c r="BD2047" s="17">
        <f>BD2048+BD2049</f>
        <v>0</v>
      </c>
      <c r="BE2047" s="17">
        <f>BE2048+BE2049</f>
        <v>0</v>
      </c>
      <c r="BF2047" s="17">
        <f>BF2048+BF2049</f>
        <v>0</v>
      </c>
      <c r="BG2047" s="17">
        <f>BG2048+BG2049</f>
        <v>0</v>
      </c>
      <c r="BH2047" s="17">
        <f>BH2048+BH2049</f>
        <v>0</v>
      </c>
      <c r="BI2047" s="17">
        <f>BI2048+BI2049</f>
        <v>0</v>
      </c>
      <c r="BJ2047" s="17">
        <f>BJ2048+BJ2049</f>
        <v>0</v>
      </c>
      <c r="BK2047" s="17">
        <f>BK2048+BK2049</f>
        <v>0</v>
      </c>
      <c r="BL2047" s="17">
        <f>BL2048+BL2049</f>
        <v>0</v>
      </c>
      <c r="BM2047" s="17">
        <f>BM2048+BM2049</f>
        <v>0</v>
      </c>
      <c r="BN2047" s="17">
        <f>BN2048+BN2049</f>
        <v>0</v>
      </c>
      <c r="BO2047" s="17">
        <f t="shared" si="7232"/>
        <v>1211396.80773</v>
      </c>
      <c r="BP2047" s="17">
        <f t="shared" si="7233"/>
        <v>398344.73800000001</v>
      </c>
      <c r="BQ2047" s="17">
        <f t="shared" si="7234"/>
        <v>0</v>
      </c>
      <c r="BR2047" s="17">
        <f>BR2048+BR2049</f>
        <v>0</v>
      </c>
      <c r="BS2047" s="35"/>
      <c r="BT2047" s="35"/>
      <c r="BU2047" s="1"/>
      <c r="BV2047" s="1"/>
      <c r="BW2047" s="1"/>
      <c r="BX2047" s="1"/>
      <c r="BY2047" s="1"/>
      <c r="BZ2047" s="1"/>
      <c r="CA2047" s="1"/>
      <c r="CB2047" s="1"/>
    </row>
    <row r="2048" s="1" customFormat="1">
      <c r="A2048" s="33" t="s">
        <v>718</v>
      </c>
      <c r="B2048" s="33" t="s">
        <v>70</v>
      </c>
      <c r="C2048" s="33" t="s">
        <v>72</v>
      </c>
      <c r="D2048" s="33" t="s">
        <v>810</v>
      </c>
      <c r="E2048" s="33" t="s">
        <v>48</v>
      </c>
      <c r="F2048" s="34" t="s">
        <v>49</v>
      </c>
      <c r="G2048" s="17">
        <v>1194122.1000000001</v>
      </c>
      <c r="H2048" s="17">
        <v>0</v>
      </c>
      <c r="I2048" s="17">
        <v>0</v>
      </c>
      <c r="J2048" s="17"/>
      <c r="K2048" s="17"/>
      <c r="L2048" s="17"/>
      <c r="M2048" s="17">
        <f t="shared" si="7183"/>
        <v>1194122.1000000001</v>
      </c>
      <c r="N2048" s="17">
        <f t="shared" si="7184"/>
        <v>0</v>
      </c>
      <c r="O2048" s="17">
        <f t="shared" si="7185"/>
        <v>0</v>
      </c>
      <c r="P2048" s="17"/>
      <c r="Q2048" s="17"/>
      <c r="R2048" s="17"/>
      <c r="S2048" s="17">
        <f>17004.25969+270.44804</f>
        <v>17274.707729999998</v>
      </c>
      <c r="T2048" s="17"/>
      <c r="U2048" s="17"/>
      <c r="V2048" s="17"/>
      <c r="W2048" s="17"/>
      <c r="X2048" s="17"/>
      <c r="Y2048" s="17">
        <f t="shared" si="7177"/>
        <v>1211396.80773</v>
      </c>
      <c r="Z2048" s="17">
        <f t="shared" si="7178"/>
        <v>0</v>
      </c>
      <c r="AA2048" s="17">
        <f t="shared" si="7179"/>
        <v>0</v>
      </c>
      <c r="AB2048" s="17"/>
      <c r="AC2048" s="17"/>
      <c r="AD2048" s="17"/>
      <c r="AE2048" s="17">
        <f t="shared" si="7180"/>
        <v>1211396.80773</v>
      </c>
      <c r="AF2048" s="17">
        <f t="shared" si="7181"/>
        <v>0</v>
      </c>
      <c r="AG2048" s="17">
        <f t="shared" si="7182"/>
        <v>0</v>
      </c>
      <c r="AH2048" s="17"/>
      <c r="AI2048" s="17"/>
      <c r="AJ2048" s="17"/>
      <c r="AK2048" s="17"/>
      <c r="AL2048" s="17"/>
      <c r="AM2048" s="17">
        <v>233944.73800000001</v>
      </c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>
        <f t="shared" si="7265"/>
        <v>1211396.80773</v>
      </c>
      <c r="AX2048" s="17">
        <f t="shared" si="7266"/>
        <v>233944.73800000001</v>
      </c>
      <c r="AY2048" s="17">
        <f t="shared" si="7267"/>
        <v>0</v>
      </c>
      <c r="AZ2048" s="17"/>
      <c r="BA2048" s="17">
        <f t="shared" si="7269"/>
        <v>1211396.80773</v>
      </c>
      <c r="BB2048" s="17">
        <f t="shared" si="7270"/>
        <v>233944.73800000001</v>
      </c>
      <c r="BC2048" s="17">
        <f t="shared" si="7271"/>
        <v>0</v>
      </c>
      <c r="BD2048" s="17"/>
      <c r="BE2048" s="17"/>
      <c r="BF2048" s="17"/>
      <c r="BG2048" s="17"/>
      <c r="BH2048" s="17"/>
      <c r="BI2048" s="17"/>
      <c r="BJ2048" s="17"/>
      <c r="BK2048" s="17"/>
      <c r="BL2048" s="17"/>
      <c r="BM2048" s="17"/>
      <c r="BN2048" s="17"/>
      <c r="BO2048" s="17">
        <f t="shared" si="7232"/>
        <v>1211396.80773</v>
      </c>
      <c r="BP2048" s="17">
        <f t="shared" si="7233"/>
        <v>233944.73800000001</v>
      </c>
      <c r="BQ2048" s="17">
        <f t="shared" si="7234"/>
        <v>0</v>
      </c>
      <c r="BR2048" s="17"/>
      <c r="BS2048" s="35"/>
      <c r="BT2048" s="35"/>
      <c r="BU2048" s="1"/>
      <c r="BV2048" s="1"/>
      <c r="BW2048" s="1"/>
      <c r="BX2048" s="1"/>
      <c r="BY2048" s="1"/>
      <c r="BZ2048" s="1"/>
      <c r="CA2048" s="1"/>
      <c r="CB2048" s="1"/>
    </row>
    <row r="2049" s="1" customFormat="1">
      <c r="A2049" s="33" t="s">
        <v>718</v>
      </c>
      <c r="B2049" s="33" t="s">
        <v>70</v>
      </c>
      <c r="C2049" s="33" t="s">
        <v>72</v>
      </c>
      <c r="D2049" s="33" t="s">
        <v>810</v>
      </c>
      <c r="E2049" s="33" t="s">
        <v>92</v>
      </c>
      <c r="F2049" s="34" t="s">
        <v>93</v>
      </c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>
        <v>164400</v>
      </c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>
        <f t="shared" si="7265"/>
        <v>0</v>
      </c>
      <c r="AX2049" s="17">
        <f t="shared" si="7266"/>
        <v>164400</v>
      </c>
      <c r="AY2049" s="17">
        <f t="shared" si="7267"/>
        <v>0</v>
      </c>
      <c r="AZ2049" s="17"/>
      <c r="BA2049" s="17">
        <f t="shared" si="7269"/>
        <v>0</v>
      </c>
      <c r="BB2049" s="17">
        <f t="shared" si="7270"/>
        <v>164400</v>
      </c>
      <c r="BC2049" s="17">
        <f t="shared" si="7271"/>
        <v>0</v>
      </c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>
        <f t="shared" si="7232"/>
        <v>0</v>
      </c>
      <c r="BP2049" s="17">
        <f t="shared" si="7233"/>
        <v>164400</v>
      </c>
      <c r="BQ2049" s="17">
        <f t="shared" si="7234"/>
        <v>0</v>
      </c>
      <c r="BR2049" s="17"/>
      <c r="BS2049" s="35"/>
      <c r="BT2049" s="35"/>
      <c r="BU2049" s="1"/>
      <c r="BV2049" s="1"/>
      <c r="BW2049" s="1"/>
      <c r="BX2049" s="1"/>
      <c r="BY2049" s="1"/>
      <c r="BZ2049" s="1"/>
      <c r="CA2049" s="1"/>
      <c r="CB2049" s="1"/>
    </row>
    <row r="2050" s="1" customFormat="1">
      <c r="A2050" s="33" t="s">
        <v>718</v>
      </c>
      <c r="B2050" s="33" t="s">
        <v>70</v>
      </c>
      <c r="C2050" s="33" t="s">
        <v>72</v>
      </c>
      <c r="D2050" s="33" t="s">
        <v>737</v>
      </c>
      <c r="E2050" s="38"/>
      <c r="F2050" s="34" t="s">
        <v>87</v>
      </c>
      <c r="G2050" s="17">
        <f>G2051+G2054</f>
        <v>169696.89999999999</v>
      </c>
      <c r="H2050" s="17">
        <f>H2051+H2054</f>
        <v>498202.20000000001</v>
      </c>
      <c r="I2050" s="17">
        <f>I2051+I2054</f>
        <v>639716.90000000002</v>
      </c>
      <c r="J2050" s="17">
        <f>J2051+J2054</f>
        <v>870.39999999999964</v>
      </c>
      <c r="K2050" s="17">
        <f>K2051+K2054</f>
        <v>-4743.3000000000002</v>
      </c>
      <c r="L2050" s="17">
        <f>L2051+L2054</f>
        <v>-610.20000000000005</v>
      </c>
      <c r="M2050" s="17">
        <f t="shared" si="7183"/>
        <v>170567.29999999999</v>
      </c>
      <c r="N2050" s="17">
        <f t="shared" si="7184"/>
        <v>493458.90000000002</v>
      </c>
      <c r="O2050" s="17">
        <f t="shared" si="7185"/>
        <v>639106.70000000007</v>
      </c>
      <c r="P2050" s="17">
        <f>P2051+P2054</f>
        <v>0</v>
      </c>
      <c r="Q2050" s="17">
        <f>Q2051+Q2054</f>
        <v>1480.4000000000001</v>
      </c>
      <c r="R2050" s="17">
        <f>R2051+R2054</f>
        <v>0</v>
      </c>
      <c r="S2050" s="17">
        <f>S2051+S2054</f>
        <v>0</v>
      </c>
      <c r="T2050" s="17">
        <f>T2051+T2054</f>
        <v>2547.0569999999998</v>
      </c>
      <c r="U2050" s="17">
        <f>U2051+U2054</f>
        <v>0</v>
      </c>
      <c r="V2050" s="17">
        <f>V2051+V2054</f>
        <v>6618.2889999999998</v>
      </c>
      <c r="W2050" s="17">
        <f>W2051+W2054</f>
        <v>6147.1000000000004</v>
      </c>
      <c r="X2050" s="17">
        <f>X2051+X2054</f>
        <v>0</v>
      </c>
      <c r="Y2050" s="17">
        <f t="shared" si="7177"/>
        <v>172047.69999999998</v>
      </c>
      <c r="Z2050" s="17">
        <f t="shared" si="7178"/>
        <v>496005.95699999999</v>
      </c>
      <c r="AA2050" s="17">
        <f t="shared" si="7179"/>
        <v>651872.08900000004</v>
      </c>
      <c r="AB2050" s="17">
        <f>AB2051+AB2054</f>
        <v>0</v>
      </c>
      <c r="AC2050" s="17">
        <f>AC2051+AC2054</f>
        <v>0</v>
      </c>
      <c r="AD2050" s="17">
        <f>AD2051+AD2054</f>
        <v>0</v>
      </c>
      <c r="AE2050" s="17">
        <f t="shared" si="7180"/>
        <v>172047.69999999998</v>
      </c>
      <c r="AF2050" s="17">
        <f t="shared" si="7181"/>
        <v>496005.95699999999</v>
      </c>
      <c r="AG2050" s="17">
        <f t="shared" si="7182"/>
        <v>651872.08900000004</v>
      </c>
      <c r="AH2050" s="17">
        <f>AH2051+AH2054+AH2058</f>
        <v>0</v>
      </c>
      <c r="AI2050" s="17">
        <f>AI2051+AI2054+AI2058</f>
        <v>0</v>
      </c>
      <c r="AJ2050" s="17">
        <f>AJ2051+AJ2054+AJ2058</f>
        <v>-56171.195000000007</v>
      </c>
      <c r="AK2050" s="17">
        <f>AK2051+AK2054+AK2058</f>
        <v>0</v>
      </c>
      <c r="AL2050" s="17">
        <f>AL2051+AL2054+AL2058</f>
        <v>0</v>
      </c>
      <c r="AM2050" s="17">
        <f>AM2051+AM2054+AM2058</f>
        <v>72500</v>
      </c>
      <c r="AN2050" s="17">
        <f>AN2051+AN2054+AN2058</f>
        <v>0</v>
      </c>
      <c r="AO2050" s="17">
        <f>AO2051+AO2054+AO2058</f>
        <v>85571.195000000007</v>
      </c>
      <c r="AP2050" s="17">
        <f>AP2051+AP2054+AP2058</f>
        <v>0</v>
      </c>
      <c r="AQ2050" s="17">
        <f>AQ2051+AQ2054+AQ2058</f>
        <v>0</v>
      </c>
      <c r="AR2050" s="17">
        <f>AR2051+AR2054+AR2058</f>
        <v>0</v>
      </c>
      <c r="AS2050" s="17">
        <f>AS2051+AS2054+AS2058</f>
        <v>0</v>
      </c>
      <c r="AT2050" s="17">
        <f>AT2051+AT2054+AT2058</f>
        <v>0</v>
      </c>
      <c r="AU2050" s="17">
        <f>AU2051+AU2054+AU2058</f>
        <v>0</v>
      </c>
      <c r="AV2050" s="17">
        <f>AV2051+AV2054+AV2058</f>
        <v>0</v>
      </c>
      <c r="AW2050" s="17">
        <f t="shared" si="7265"/>
        <v>115876.50499999998</v>
      </c>
      <c r="AX2050" s="17">
        <f t="shared" si="7266"/>
        <v>654077.152</v>
      </c>
      <c r="AY2050" s="17">
        <f t="shared" si="7267"/>
        <v>651872.08900000004</v>
      </c>
      <c r="AZ2050" s="17">
        <f>AZ2051+AZ2054+AZ2058</f>
        <v>0</v>
      </c>
      <c r="BA2050" s="17">
        <f t="shared" si="7269"/>
        <v>115876.50499999998</v>
      </c>
      <c r="BB2050" s="17">
        <f t="shared" si="7270"/>
        <v>654077.152</v>
      </c>
      <c r="BC2050" s="17">
        <f t="shared" si="7271"/>
        <v>651872.08900000004</v>
      </c>
      <c r="BD2050" s="17">
        <f>BD2051+BD2054+BD2058</f>
        <v>0</v>
      </c>
      <c r="BE2050" s="17">
        <f>BE2051+BE2054+BE2058</f>
        <v>0</v>
      </c>
      <c r="BF2050" s="17">
        <f>BF2051+BF2054+BF2058</f>
        <v>782.13400000000001</v>
      </c>
      <c r="BG2050" s="17">
        <f>BG2051+BG2054+BG2058</f>
        <v>0</v>
      </c>
      <c r="BH2050" s="17">
        <f>BH2051+BH2054+BH2058</f>
        <v>0</v>
      </c>
      <c r="BI2050" s="17">
        <f>BI2051+BI2054+BI2058</f>
        <v>0</v>
      </c>
      <c r="BJ2050" s="17">
        <f>BJ2051+BJ2054+BJ2058</f>
        <v>254890.99199999997</v>
      </c>
      <c r="BK2050" s="17">
        <f>BK2051+BK2054+BK2058</f>
        <v>0</v>
      </c>
      <c r="BL2050" s="17">
        <f>BL2051+BL2054+BL2058</f>
        <v>0</v>
      </c>
      <c r="BM2050" s="17">
        <f>BM2051+BM2054+BM2058</f>
        <v>0</v>
      </c>
      <c r="BN2050" s="17">
        <f>BN2051+BN2054+BN2058</f>
        <v>151722.008</v>
      </c>
      <c r="BO2050" s="17">
        <f t="shared" si="7232"/>
        <v>116658.63899999998</v>
      </c>
      <c r="BP2050" s="17">
        <f t="shared" si="7233"/>
        <v>908968.14399999997</v>
      </c>
      <c r="BQ2050" s="17">
        <f t="shared" si="7234"/>
        <v>803594.09700000007</v>
      </c>
      <c r="BR2050" s="17">
        <f>BR2051+BR2054+BR2058</f>
        <v>0</v>
      </c>
      <c r="BS2050" s="35"/>
      <c r="BT2050" s="35"/>
      <c r="BU2050" s="1"/>
      <c r="BV2050" s="1"/>
      <c r="BW2050" s="1"/>
      <c r="BX2050" s="1"/>
      <c r="BY2050" s="1"/>
      <c r="BZ2050" s="1"/>
      <c r="CA2050" s="1"/>
      <c r="CB2050" s="1"/>
    </row>
    <row r="2051" s="1" customFormat="1">
      <c r="A2051" s="33" t="s">
        <v>718</v>
      </c>
      <c r="B2051" s="33" t="s">
        <v>70</v>
      </c>
      <c r="C2051" s="33" t="s">
        <v>72</v>
      </c>
      <c r="D2051" s="33" t="s">
        <v>811</v>
      </c>
      <c r="E2051" s="38"/>
      <c r="F2051" s="34" t="s">
        <v>812</v>
      </c>
      <c r="G2051" s="17">
        <f t="shared" ref="G2051:G2054" si="7284">G2052</f>
        <v>157212</v>
      </c>
      <c r="H2051" s="17">
        <f t="shared" ref="H2051:H2054" si="7285">H2052</f>
        <v>498202.20000000001</v>
      </c>
      <c r="I2051" s="17">
        <f t="shared" ref="I2051:I2054" si="7286">I2052</f>
        <v>160734.10000000001</v>
      </c>
      <c r="J2051" s="17">
        <f t="shared" ref="J2051:J2054" si="7287">J2052</f>
        <v>10655.299999999999</v>
      </c>
      <c r="K2051" s="17">
        <f t="shared" ref="K2051:K2054" si="7288">K2052</f>
        <v>-4743.3000000000002</v>
      </c>
      <c r="L2051" s="17">
        <f t="shared" ref="L2051:L2054" si="7289">L2052</f>
        <v>-610.20000000000005</v>
      </c>
      <c r="M2051" s="17">
        <f t="shared" si="7183"/>
        <v>167867.29999999999</v>
      </c>
      <c r="N2051" s="17">
        <f t="shared" si="7184"/>
        <v>493458.90000000002</v>
      </c>
      <c r="O2051" s="17">
        <f t="shared" si="7185"/>
        <v>160123.89999999999</v>
      </c>
      <c r="P2051" s="17">
        <f t="shared" ref="P2051:P2054" si="7290">P2052</f>
        <v>0</v>
      </c>
      <c r="Q2051" s="17">
        <f t="shared" ref="Q2051:Q2054" si="7291">Q2052</f>
        <v>1480.4000000000001</v>
      </c>
      <c r="R2051" s="17">
        <f t="shared" ref="R2051:R2054" si="7292">R2052</f>
        <v>0</v>
      </c>
      <c r="S2051" s="17">
        <f t="shared" ref="S2051:S2054" si="7293">S2052</f>
        <v>0</v>
      </c>
      <c r="T2051" s="17">
        <f t="shared" ref="T2051:T2054" si="7294">T2052</f>
        <v>2547.0569999999998</v>
      </c>
      <c r="U2051" s="17">
        <f t="shared" ref="U2051:U2054" si="7295">U2052</f>
        <v>0</v>
      </c>
      <c r="V2051" s="17">
        <f t="shared" ref="V2051:V2054" si="7296">V2052</f>
        <v>6618.2889999999998</v>
      </c>
      <c r="W2051" s="17">
        <f t="shared" ref="W2051:W2054" si="7297">W2052</f>
        <v>6147.1000000000004</v>
      </c>
      <c r="X2051" s="17">
        <f t="shared" ref="X2051:X2054" si="7298">X2052</f>
        <v>0</v>
      </c>
      <c r="Y2051" s="17">
        <f t="shared" si="7177"/>
        <v>169347.69999999998</v>
      </c>
      <c r="Z2051" s="17">
        <f t="shared" si="7178"/>
        <v>496005.95699999999</v>
      </c>
      <c r="AA2051" s="17">
        <f t="shared" si="7179"/>
        <v>172889.28899999999</v>
      </c>
      <c r="AB2051" s="17">
        <f t="shared" ref="AB2051:AB2054" si="7299">AB2052</f>
        <v>0</v>
      </c>
      <c r="AC2051" s="17">
        <f t="shared" ref="AC2051:AC2054" si="7300">AC2052</f>
        <v>0</v>
      </c>
      <c r="AD2051" s="17">
        <f t="shared" ref="AD2051:AD2054" si="7301">AD2052</f>
        <v>0</v>
      </c>
      <c r="AE2051" s="17">
        <f t="shared" si="7180"/>
        <v>169347.69999999998</v>
      </c>
      <c r="AF2051" s="17">
        <f t="shared" si="7181"/>
        <v>496005.95699999999</v>
      </c>
      <c r="AG2051" s="17">
        <f t="shared" si="7182"/>
        <v>172889.28899999999</v>
      </c>
      <c r="AH2051" s="17">
        <f t="shared" ref="AH2051:AH2054" si="7302">AH2052</f>
        <v>0</v>
      </c>
      <c r="AI2051" s="17">
        <f t="shared" ref="AI2051:AI2054" si="7303">AI2052</f>
        <v>0</v>
      </c>
      <c r="AJ2051" s="17">
        <f t="shared" ref="AJ2051:AJ2054" si="7304">AJ2052</f>
        <v>-85571.195000000007</v>
      </c>
      <c r="AK2051" s="17">
        <f t="shared" ref="AK2051:AK2054" si="7305">AK2052</f>
        <v>0</v>
      </c>
      <c r="AL2051" s="17">
        <f t="shared" ref="AL2051:AL2054" si="7306">AL2052</f>
        <v>0</v>
      </c>
      <c r="AM2051" s="17">
        <f t="shared" ref="AM2051:AM2054" si="7307">AM2052</f>
        <v>0</v>
      </c>
      <c r="AN2051" s="17">
        <f t="shared" ref="AN2051:AN2054" si="7308">AN2052</f>
        <v>0</v>
      </c>
      <c r="AO2051" s="17">
        <f t="shared" ref="AO2051:AO2054" si="7309">AO2052</f>
        <v>85571.195000000007</v>
      </c>
      <c r="AP2051" s="17">
        <f t="shared" ref="AP2051:AP2054" si="7310">AP2052</f>
        <v>0</v>
      </c>
      <c r="AQ2051" s="17">
        <f t="shared" ref="AQ2051:AQ2054" si="7311">AQ2052</f>
        <v>0</v>
      </c>
      <c r="AR2051" s="17">
        <f t="shared" ref="AR2051:AR2054" si="7312">AR2052</f>
        <v>0</v>
      </c>
      <c r="AS2051" s="17">
        <f t="shared" ref="AS2051:AS2054" si="7313">AS2052</f>
        <v>0</v>
      </c>
      <c r="AT2051" s="17">
        <f t="shared" ref="AT2051:AT2054" si="7314">AT2052</f>
        <v>0</v>
      </c>
      <c r="AU2051" s="17">
        <f t="shared" ref="AU2051:AU2054" si="7315">AU2052</f>
        <v>0</v>
      </c>
      <c r="AV2051" s="17">
        <f t="shared" ref="AV2051:AV2054" si="7316">AV2052</f>
        <v>0</v>
      </c>
      <c r="AW2051" s="17">
        <f t="shared" si="7265"/>
        <v>83776.504999999976</v>
      </c>
      <c r="AX2051" s="17">
        <f t="shared" si="7266"/>
        <v>581577.152</v>
      </c>
      <c r="AY2051" s="17">
        <f t="shared" si="7267"/>
        <v>172889.28899999999</v>
      </c>
      <c r="AZ2051" s="17">
        <f t="shared" ref="AZ2051:AZ2054" si="7317">AZ2052</f>
        <v>0</v>
      </c>
      <c r="BA2051" s="17">
        <f t="shared" si="7269"/>
        <v>83776.504999999976</v>
      </c>
      <c r="BB2051" s="17">
        <f t="shared" si="7270"/>
        <v>581577.152</v>
      </c>
      <c r="BC2051" s="17">
        <f t="shared" si="7271"/>
        <v>172889.28899999999</v>
      </c>
      <c r="BD2051" s="17">
        <f t="shared" ref="BD2051:BD2054" si="7318">BD2052</f>
        <v>0</v>
      </c>
      <c r="BE2051" s="17">
        <f t="shared" ref="BE2051:BE2054" si="7319">BE2052</f>
        <v>0</v>
      </c>
      <c r="BF2051" s="17">
        <f t="shared" ref="BF2051:BF2054" si="7320">BF2052</f>
        <v>782.13400000000001</v>
      </c>
      <c r="BG2051" s="17">
        <f t="shared" ref="BG2051:BG2054" si="7321">BG2052</f>
        <v>0</v>
      </c>
      <c r="BH2051" s="17">
        <f t="shared" ref="BH2051:BH2054" si="7322">BH2052</f>
        <v>0</v>
      </c>
      <c r="BI2051" s="17">
        <f t="shared" ref="BI2051:BI2054" si="7323">BI2052</f>
        <v>0</v>
      </c>
      <c r="BJ2051" s="17">
        <f t="shared" ref="BJ2051:BJ2052" si="7324">BJ2052</f>
        <v>254890.99199999997</v>
      </c>
      <c r="BK2051" s="17">
        <f t="shared" ref="BK2051:BK2054" si="7325">BK2052</f>
        <v>0</v>
      </c>
      <c r="BL2051" s="17">
        <f t="shared" ref="BL2051:BL2054" si="7326">BL2052</f>
        <v>0</v>
      </c>
      <c r="BM2051" s="17">
        <f t="shared" ref="BM2051:BM2054" si="7327">BM2052</f>
        <v>0</v>
      </c>
      <c r="BN2051" s="17">
        <f t="shared" ref="BN2051:BN2052" si="7328">BN2052</f>
        <v>151722.008</v>
      </c>
      <c r="BO2051" s="17">
        <f t="shared" si="7232"/>
        <v>84558.638999999981</v>
      </c>
      <c r="BP2051" s="17">
        <f t="shared" si="7233"/>
        <v>836468.14399999997</v>
      </c>
      <c r="BQ2051" s="17">
        <f t="shared" si="7234"/>
        <v>324611.29700000002</v>
      </c>
      <c r="BR2051" s="17">
        <f t="shared" ref="BR2051:BR2054" si="7329">BR2052</f>
        <v>0</v>
      </c>
      <c r="BS2051" s="35"/>
      <c r="BT2051" s="35"/>
      <c r="BU2051" s="1"/>
      <c r="BV2051" s="1"/>
      <c r="BW2051" s="1"/>
      <c r="BX2051" s="1"/>
      <c r="BY2051" s="1"/>
      <c r="BZ2051" s="1"/>
      <c r="CA2051" s="1"/>
      <c r="CB2051" s="1"/>
    </row>
    <row r="2052" s="1" customFormat="1">
      <c r="A2052" s="33" t="s">
        <v>718</v>
      </c>
      <c r="B2052" s="33" t="s">
        <v>70</v>
      </c>
      <c r="C2052" s="33" t="s">
        <v>72</v>
      </c>
      <c r="D2052" s="33" t="s">
        <v>813</v>
      </c>
      <c r="E2052" s="38"/>
      <c r="F2052" s="34" t="s">
        <v>814</v>
      </c>
      <c r="G2052" s="17">
        <f t="shared" si="7284"/>
        <v>157212</v>
      </c>
      <c r="H2052" s="17">
        <f t="shared" si="7285"/>
        <v>498202.20000000001</v>
      </c>
      <c r="I2052" s="17">
        <f t="shared" si="7286"/>
        <v>160734.10000000001</v>
      </c>
      <c r="J2052" s="17">
        <f t="shared" si="7287"/>
        <v>10655.299999999999</v>
      </c>
      <c r="K2052" s="17">
        <f t="shared" si="7288"/>
        <v>-4743.3000000000002</v>
      </c>
      <c r="L2052" s="17">
        <f t="shared" si="7289"/>
        <v>-610.20000000000005</v>
      </c>
      <c r="M2052" s="17">
        <f t="shared" si="7183"/>
        <v>167867.29999999999</v>
      </c>
      <c r="N2052" s="17">
        <f t="shared" si="7184"/>
        <v>493458.90000000002</v>
      </c>
      <c r="O2052" s="17">
        <f t="shared" si="7185"/>
        <v>160123.89999999999</v>
      </c>
      <c r="P2052" s="17">
        <f t="shared" si="7290"/>
        <v>0</v>
      </c>
      <c r="Q2052" s="17">
        <f t="shared" si="7291"/>
        <v>1480.4000000000001</v>
      </c>
      <c r="R2052" s="17">
        <f t="shared" si="7292"/>
        <v>0</v>
      </c>
      <c r="S2052" s="17">
        <f t="shared" si="7293"/>
        <v>0</v>
      </c>
      <c r="T2052" s="17">
        <f t="shared" si="7294"/>
        <v>2547.0569999999998</v>
      </c>
      <c r="U2052" s="17">
        <f t="shared" si="7295"/>
        <v>0</v>
      </c>
      <c r="V2052" s="17">
        <f t="shared" si="7296"/>
        <v>6618.2889999999998</v>
      </c>
      <c r="W2052" s="17">
        <f t="shared" si="7297"/>
        <v>6147.1000000000004</v>
      </c>
      <c r="X2052" s="17">
        <f t="shared" si="7298"/>
        <v>0</v>
      </c>
      <c r="Y2052" s="17">
        <f t="shared" si="7177"/>
        <v>169347.69999999998</v>
      </c>
      <c r="Z2052" s="17">
        <f t="shared" si="7178"/>
        <v>496005.95699999999</v>
      </c>
      <c r="AA2052" s="17">
        <f t="shared" si="7179"/>
        <v>172889.28899999999</v>
      </c>
      <c r="AB2052" s="17">
        <f t="shared" si="7299"/>
        <v>0</v>
      </c>
      <c r="AC2052" s="17">
        <f t="shared" si="7300"/>
        <v>0</v>
      </c>
      <c r="AD2052" s="17">
        <f t="shared" si="7301"/>
        <v>0</v>
      </c>
      <c r="AE2052" s="17">
        <f t="shared" si="7180"/>
        <v>169347.69999999998</v>
      </c>
      <c r="AF2052" s="17">
        <f t="shared" si="7181"/>
        <v>496005.95699999999</v>
      </c>
      <c r="AG2052" s="17">
        <f t="shared" si="7182"/>
        <v>172889.28899999999</v>
      </c>
      <c r="AH2052" s="17">
        <f t="shared" si="7302"/>
        <v>0</v>
      </c>
      <c r="AI2052" s="17">
        <f t="shared" si="7303"/>
        <v>0</v>
      </c>
      <c r="AJ2052" s="17">
        <f t="shared" si="7304"/>
        <v>-85571.195000000007</v>
      </c>
      <c r="AK2052" s="17">
        <f t="shared" si="7305"/>
        <v>0</v>
      </c>
      <c r="AL2052" s="17">
        <f t="shared" si="7306"/>
        <v>0</v>
      </c>
      <c r="AM2052" s="17">
        <f t="shared" si="7307"/>
        <v>0</v>
      </c>
      <c r="AN2052" s="17">
        <f t="shared" si="7308"/>
        <v>0</v>
      </c>
      <c r="AO2052" s="17">
        <f t="shared" si="7309"/>
        <v>85571.195000000007</v>
      </c>
      <c r="AP2052" s="17">
        <f t="shared" si="7310"/>
        <v>0</v>
      </c>
      <c r="AQ2052" s="17">
        <f t="shared" si="7311"/>
        <v>0</v>
      </c>
      <c r="AR2052" s="17">
        <f t="shared" si="7312"/>
        <v>0</v>
      </c>
      <c r="AS2052" s="17">
        <f t="shared" si="7313"/>
        <v>0</v>
      </c>
      <c r="AT2052" s="17">
        <f t="shared" si="7314"/>
        <v>0</v>
      </c>
      <c r="AU2052" s="17">
        <f t="shared" si="7315"/>
        <v>0</v>
      </c>
      <c r="AV2052" s="17">
        <f t="shared" si="7316"/>
        <v>0</v>
      </c>
      <c r="AW2052" s="17">
        <f t="shared" si="7265"/>
        <v>83776.504999999976</v>
      </c>
      <c r="AX2052" s="17">
        <f t="shared" si="7266"/>
        <v>581577.152</v>
      </c>
      <c r="AY2052" s="17">
        <f t="shared" si="7267"/>
        <v>172889.28899999999</v>
      </c>
      <c r="AZ2052" s="17">
        <f t="shared" si="7317"/>
        <v>0</v>
      </c>
      <c r="BA2052" s="17">
        <f t="shared" si="7269"/>
        <v>83776.504999999976</v>
      </c>
      <c r="BB2052" s="17">
        <f t="shared" si="7270"/>
        <v>581577.152</v>
      </c>
      <c r="BC2052" s="17">
        <f t="shared" si="7271"/>
        <v>172889.28899999999</v>
      </c>
      <c r="BD2052" s="17">
        <f t="shared" si="7318"/>
        <v>0</v>
      </c>
      <c r="BE2052" s="17">
        <f t="shared" si="7319"/>
        <v>0</v>
      </c>
      <c r="BF2052" s="17">
        <f t="shared" si="7320"/>
        <v>782.13400000000001</v>
      </c>
      <c r="BG2052" s="17">
        <f t="shared" si="7321"/>
        <v>0</v>
      </c>
      <c r="BH2052" s="17">
        <f t="shared" si="7322"/>
        <v>0</v>
      </c>
      <c r="BI2052" s="17">
        <f t="shared" si="7323"/>
        <v>0</v>
      </c>
      <c r="BJ2052" s="17">
        <f t="shared" si="7324"/>
        <v>254890.99199999997</v>
      </c>
      <c r="BK2052" s="17">
        <f t="shared" si="7325"/>
        <v>0</v>
      </c>
      <c r="BL2052" s="17">
        <f t="shared" si="7326"/>
        <v>0</v>
      </c>
      <c r="BM2052" s="17">
        <f t="shared" si="7327"/>
        <v>0</v>
      </c>
      <c r="BN2052" s="17">
        <f t="shared" si="7328"/>
        <v>151722.008</v>
      </c>
      <c r="BO2052" s="17">
        <f t="shared" si="7232"/>
        <v>84558.638999999981</v>
      </c>
      <c r="BP2052" s="17">
        <f t="shared" si="7233"/>
        <v>836468.14399999997</v>
      </c>
      <c r="BQ2052" s="17">
        <f t="shared" si="7234"/>
        <v>324611.29700000002</v>
      </c>
      <c r="BR2052" s="17">
        <f t="shared" si="7329"/>
        <v>0</v>
      </c>
      <c r="BS2052" s="35"/>
      <c r="BT2052" s="35"/>
      <c r="BU2052" s="1"/>
      <c r="BV2052" s="1"/>
      <c r="BW2052" s="1"/>
      <c r="BX2052" s="1"/>
      <c r="BY2052" s="1"/>
      <c r="BZ2052" s="1"/>
      <c r="CA2052" s="1"/>
      <c r="CB2052" s="1"/>
    </row>
    <row r="2053" s="1" customFormat="1">
      <c r="A2053" s="33" t="s">
        <v>718</v>
      </c>
      <c r="B2053" s="33" t="s">
        <v>70</v>
      </c>
      <c r="C2053" s="33" t="s">
        <v>72</v>
      </c>
      <c r="D2053" s="33" t="s">
        <v>813</v>
      </c>
      <c r="E2053" s="33" t="s">
        <v>48</v>
      </c>
      <c r="F2053" s="34" t="s">
        <v>49</v>
      </c>
      <c r="G2053" s="17">
        <v>157212</v>
      </c>
      <c r="H2053" s="17">
        <v>498202.20000000001</v>
      </c>
      <c r="I2053" s="17">
        <v>160734.10000000001</v>
      </c>
      <c r="J2053" s="17">
        <v>10655.299999999999</v>
      </c>
      <c r="K2053" s="17">
        <v>-4743.3000000000002</v>
      </c>
      <c r="L2053" s="17">
        <v>-610.20000000000005</v>
      </c>
      <c r="M2053" s="17">
        <f t="shared" si="7183"/>
        <v>167867.29999999999</v>
      </c>
      <c r="N2053" s="17">
        <f t="shared" si="7184"/>
        <v>493458.90000000002</v>
      </c>
      <c r="O2053" s="17">
        <f t="shared" si="7185"/>
        <v>160123.89999999999</v>
      </c>
      <c r="P2053" s="17"/>
      <c r="Q2053" s="17">
        <v>1480.4000000000001</v>
      </c>
      <c r="R2053" s="17"/>
      <c r="S2053" s="17"/>
      <c r="T2053" s="17">
        <v>2547.0569999999998</v>
      </c>
      <c r="U2053" s="17"/>
      <c r="V2053" s="17">
        <v>6618.2889999999998</v>
      </c>
      <c r="W2053" s="17">
        <v>6147.1000000000004</v>
      </c>
      <c r="X2053" s="17"/>
      <c r="Y2053" s="17">
        <f t="shared" si="7177"/>
        <v>169347.69999999998</v>
      </c>
      <c r="Z2053" s="17">
        <f t="shared" si="7178"/>
        <v>496005.95699999999</v>
      </c>
      <c r="AA2053" s="17">
        <f t="shared" si="7179"/>
        <v>172889.28899999999</v>
      </c>
      <c r="AB2053" s="17"/>
      <c r="AC2053" s="17"/>
      <c r="AD2053" s="17"/>
      <c r="AE2053" s="17">
        <f t="shared" si="7180"/>
        <v>169347.69999999998</v>
      </c>
      <c r="AF2053" s="17">
        <f t="shared" si="7181"/>
        <v>496005.95699999999</v>
      </c>
      <c r="AG2053" s="17">
        <f t="shared" si="7182"/>
        <v>172889.28899999999</v>
      </c>
      <c r="AH2053" s="17"/>
      <c r="AI2053" s="17"/>
      <c r="AJ2053" s="17">
        <v>-85571.195000000007</v>
      </c>
      <c r="AK2053" s="17"/>
      <c r="AL2053" s="17"/>
      <c r="AM2053" s="17"/>
      <c r="AN2053" s="17"/>
      <c r="AO2053" s="17">
        <v>85571.195000000007</v>
      </c>
      <c r="AP2053" s="17"/>
      <c r="AQ2053" s="17"/>
      <c r="AR2053" s="17"/>
      <c r="AS2053" s="17"/>
      <c r="AT2053" s="17"/>
      <c r="AU2053" s="17"/>
      <c r="AV2053" s="17"/>
      <c r="AW2053" s="17">
        <f t="shared" si="7265"/>
        <v>83776.504999999976</v>
      </c>
      <c r="AX2053" s="17">
        <f t="shared" si="7266"/>
        <v>581577.152</v>
      </c>
      <c r="AY2053" s="17">
        <f t="shared" si="7267"/>
        <v>172889.28899999999</v>
      </c>
      <c r="AZ2053" s="17"/>
      <c r="BA2053" s="17">
        <f t="shared" si="7269"/>
        <v>83776.504999999976</v>
      </c>
      <c r="BB2053" s="17">
        <f t="shared" si="7270"/>
        <v>581577.152</v>
      </c>
      <c r="BC2053" s="17">
        <f t="shared" si="7271"/>
        <v>172889.28899999999</v>
      </c>
      <c r="BD2053" s="17"/>
      <c r="BE2053" s="17"/>
      <c r="BF2053" s="17">
        <f>4926.344-4144.21</f>
        <v>782.13400000000001</v>
      </c>
      <c r="BG2053" s="17"/>
      <c r="BH2053" s="17"/>
      <c r="BI2053" s="17"/>
      <c r="BJ2053" s="17">
        <f>312760.1-57869.108</f>
        <v>254890.99199999997</v>
      </c>
      <c r="BK2053" s="17"/>
      <c r="BL2053" s="17"/>
      <c r="BM2053" s="17"/>
      <c r="BN2053" s="17">
        <f>57869.108+93852.9</f>
        <v>151722.008</v>
      </c>
      <c r="BO2053" s="17">
        <f t="shared" si="7232"/>
        <v>84558.638999999981</v>
      </c>
      <c r="BP2053" s="17">
        <f t="shared" si="7233"/>
        <v>836468.14399999997</v>
      </c>
      <c r="BQ2053" s="17">
        <f t="shared" si="7234"/>
        <v>324611.29700000002</v>
      </c>
      <c r="BR2053" s="17"/>
      <c r="BS2053" s="35"/>
      <c r="BT2053" s="35" t="s">
        <v>815</v>
      </c>
      <c r="BU2053" s="1"/>
      <c r="BV2053" s="1"/>
      <c r="BW2053" s="1"/>
      <c r="BX2053" s="1"/>
      <c r="BY2053" s="1"/>
      <c r="BZ2053" s="1"/>
      <c r="CA2053" s="1"/>
      <c r="CB2053" s="1"/>
    </row>
    <row r="2054" s="1" customFormat="1">
      <c r="A2054" s="33" t="s">
        <v>718</v>
      </c>
      <c r="B2054" s="33" t="s">
        <v>70</v>
      </c>
      <c r="C2054" s="33" t="s">
        <v>72</v>
      </c>
      <c r="D2054" s="33" t="s">
        <v>816</v>
      </c>
      <c r="E2054" s="38"/>
      <c r="F2054" s="34" t="s">
        <v>817</v>
      </c>
      <c r="G2054" s="17">
        <f t="shared" si="7284"/>
        <v>12484.9</v>
      </c>
      <c r="H2054" s="17">
        <f t="shared" si="7285"/>
        <v>0</v>
      </c>
      <c r="I2054" s="17">
        <f t="shared" si="7286"/>
        <v>478982.79999999999</v>
      </c>
      <c r="J2054" s="17">
        <f t="shared" si="7287"/>
        <v>-9784.8999999999996</v>
      </c>
      <c r="K2054" s="17">
        <f t="shared" si="7288"/>
        <v>0</v>
      </c>
      <c r="L2054" s="17">
        <f t="shared" si="7289"/>
        <v>0</v>
      </c>
      <c r="M2054" s="17">
        <f t="shared" si="7183"/>
        <v>2700</v>
      </c>
      <c r="N2054" s="17">
        <f t="shared" si="7184"/>
        <v>0</v>
      </c>
      <c r="O2054" s="17">
        <f t="shared" si="7185"/>
        <v>478982.79999999999</v>
      </c>
      <c r="P2054" s="17">
        <f t="shared" si="7290"/>
        <v>0</v>
      </c>
      <c r="Q2054" s="17">
        <f t="shared" si="7291"/>
        <v>0</v>
      </c>
      <c r="R2054" s="17">
        <f t="shared" si="7292"/>
        <v>0</v>
      </c>
      <c r="S2054" s="17">
        <f t="shared" si="7293"/>
        <v>0</v>
      </c>
      <c r="T2054" s="17">
        <f t="shared" si="7294"/>
        <v>0</v>
      </c>
      <c r="U2054" s="17">
        <f t="shared" si="7295"/>
        <v>0</v>
      </c>
      <c r="V2054" s="17">
        <f t="shared" si="7296"/>
        <v>0</v>
      </c>
      <c r="W2054" s="17">
        <f t="shared" si="7297"/>
        <v>0</v>
      </c>
      <c r="X2054" s="17">
        <f t="shared" si="7298"/>
        <v>0</v>
      </c>
      <c r="Y2054" s="17">
        <f t="shared" ref="Y2054:Y2117" si="7330">M2054+P2054+Q2054+R2054+S2054</f>
        <v>2700</v>
      </c>
      <c r="Z2054" s="17">
        <f t="shared" ref="Z2054:Z2117" si="7331">N2054+T2054+U2054</f>
        <v>0</v>
      </c>
      <c r="AA2054" s="17">
        <f t="shared" ref="AA2054:AA2117" si="7332">O2054+V2054+X2054+W2054</f>
        <v>478982.79999999999</v>
      </c>
      <c r="AB2054" s="17">
        <f t="shared" si="7299"/>
        <v>0</v>
      </c>
      <c r="AC2054" s="17">
        <f t="shared" si="7300"/>
        <v>0</v>
      </c>
      <c r="AD2054" s="17">
        <f t="shared" si="7301"/>
        <v>0</v>
      </c>
      <c r="AE2054" s="17">
        <f t="shared" ref="AE2054:AE2117" si="7333">Y2054+AB2054</f>
        <v>2700</v>
      </c>
      <c r="AF2054" s="17">
        <f t="shared" ref="AF2054:AF2117" si="7334">Z2054+AC2054</f>
        <v>0</v>
      </c>
      <c r="AG2054" s="17">
        <f t="shared" ref="AG2054:AG2117" si="7335">AA2054+AD2054</f>
        <v>478982.79999999999</v>
      </c>
      <c r="AH2054" s="17">
        <f t="shared" si="7302"/>
        <v>0</v>
      </c>
      <c r="AI2054" s="17">
        <f t="shared" si="7303"/>
        <v>0</v>
      </c>
      <c r="AJ2054" s="17">
        <f t="shared" si="7304"/>
        <v>0</v>
      </c>
      <c r="AK2054" s="17">
        <f t="shared" si="7305"/>
        <v>0</v>
      </c>
      <c r="AL2054" s="17">
        <f t="shared" si="7306"/>
        <v>0</v>
      </c>
      <c r="AM2054" s="17">
        <f t="shared" si="7307"/>
        <v>0</v>
      </c>
      <c r="AN2054" s="17">
        <f t="shared" si="7308"/>
        <v>0</v>
      </c>
      <c r="AO2054" s="17">
        <f t="shared" si="7309"/>
        <v>0</v>
      </c>
      <c r="AP2054" s="17">
        <f t="shared" si="7310"/>
        <v>0</v>
      </c>
      <c r="AQ2054" s="17">
        <f t="shared" si="7311"/>
        <v>0</v>
      </c>
      <c r="AR2054" s="17">
        <f t="shared" si="7312"/>
        <v>0</v>
      </c>
      <c r="AS2054" s="17">
        <f t="shared" si="7313"/>
        <v>0</v>
      </c>
      <c r="AT2054" s="17">
        <f t="shared" si="7314"/>
        <v>0</v>
      </c>
      <c r="AU2054" s="17">
        <f t="shared" si="7315"/>
        <v>0</v>
      </c>
      <c r="AV2054" s="17">
        <f t="shared" si="7316"/>
        <v>0</v>
      </c>
      <c r="AW2054" s="17">
        <f t="shared" si="7265"/>
        <v>2700</v>
      </c>
      <c r="AX2054" s="17">
        <f t="shared" si="7266"/>
        <v>0</v>
      </c>
      <c r="AY2054" s="17">
        <f t="shared" si="7267"/>
        <v>478982.79999999999</v>
      </c>
      <c r="AZ2054" s="17">
        <f t="shared" si="7317"/>
        <v>0</v>
      </c>
      <c r="BA2054" s="17">
        <f t="shared" si="7269"/>
        <v>2700</v>
      </c>
      <c r="BB2054" s="17">
        <f t="shared" si="7270"/>
        <v>0</v>
      </c>
      <c r="BC2054" s="17">
        <f t="shared" si="7271"/>
        <v>478982.79999999999</v>
      </c>
      <c r="BD2054" s="17">
        <f t="shared" si="7318"/>
        <v>0</v>
      </c>
      <c r="BE2054" s="17">
        <f t="shared" si="7319"/>
        <v>0</v>
      </c>
      <c r="BF2054" s="17">
        <f t="shared" si="7320"/>
        <v>0</v>
      </c>
      <c r="BG2054" s="17">
        <f t="shared" si="7321"/>
        <v>0</v>
      </c>
      <c r="BH2054" s="17">
        <f t="shared" si="7322"/>
        <v>0</v>
      </c>
      <c r="BI2054" s="17">
        <f t="shared" si="7323"/>
        <v>0</v>
      </c>
      <c r="BJ2054" s="17">
        <f>BJ2055</f>
        <v>0</v>
      </c>
      <c r="BK2054" s="17">
        <f t="shared" si="7325"/>
        <v>0</v>
      </c>
      <c r="BL2054" s="17">
        <f t="shared" si="7326"/>
        <v>0</v>
      </c>
      <c r="BM2054" s="17">
        <f t="shared" si="7327"/>
        <v>0</v>
      </c>
      <c r="BN2054" s="17">
        <f>BN2055</f>
        <v>0</v>
      </c>
      <c r="BO2054" s="17">
        <f t="shared" si="7232"/>
        <v>2700</v>
      </c>
      <c r="BP2054" s="17">
        <f t="shared" si="7233"/>
        <v>0</v>
      </c>
      <c r="BQ2054" s="17">
        <f t="shared" si="7234"/>
        <v>478982.79999999999</v>
      </c>
      <c r="BR2054" s="17">
        <f t="shared" si="7329"/>
        <v>0</v>
      </c>
      <c r="BS2054" s="35"/>
      <c r="BT2054" s="35"/>
      <c r="BU2054" s="1"/>
      <c r="BV2054" s="1"/>
      <c r="BW2054" s="1"/>
      <c r="BX2054" s="1"/>
      <c r="BY2054" s="1"/>
      <c r="BZ2054" s="1"/>
      <c r="CA2054" s="1"/>
      <c r="CB2054" s="1"/>
    </row>
    <row r="2055" s="1" customFormat="1">
      <c r="A2055" s="33" t="s">
        <v>718</v>
      </c>
      <c r="B2055" s="33" t="s">
        <v>70</v>
      </c>
      <c r="C2055" s="33" t="s">
        <v>72</v>
      </c>
      <c r="D2055" s="15" t="s">
        <v>818</v>
      </c>
      <c r="E2055" s="38"/>
      <c r="F2055" s="34" t="s">
        <v>819</v>
      </c>
      <c r="G2055" s="17">
        <f>G2056+G2057</f>
        <v>12484.9</v>
      </c>
      <c r="H2055" s="17">
        <f>H2056+H2057</f>
        <v>0</v>
      </c>
      <c r="I2055" s="17">
        <f>I2056+I2057</f>
        <v>478982.79999999999</v>
      </c>
      <c r="J2055" s="17">
        <f>J2056+J2057</f>
        <v>-9784.8999999999996</v>
      </c>
      <c r="K2055" s="17">
        <f>K2056+K2057</f>
        <v>0</v>
      </c>
      <c r="L2055" s="17">
        <f>L2056+L2057</f>
        <v>0</v>
      </c>
      <c r="M2055" s="17">
        <f t="shared" si="7183"/>
        <v>2700</v>
      </c>
      <c r="N2055" s="17">
        <f t="shared" si="7184"/>
        <v>0</v>
      </c>
      <c r="O2055" s="17">
        <f t="shared" si="7185"/>
        <v>478982.79999999999</v>
      </c>
      <c r="P2055" s="17">
        <f>P2056+P2057</f>
        <v>0</v>
      </c>
      <c r="Q2055" s="17">
        <f>Q2056+Q2057</f>
        <v>0</v>
      </c>
      <c r="R2055" s="17">
        <f>R2056+R2057</f>
        <v>0</v>
      </c>
      <c r="S2055" s="17">
        <f>S2056+S2057</f>
        <v>0</v>
      </c>
      <c r="T2055" s="17">
        <f>T2056+T2057</f>
        <v>0</v>
      </c>
      <c r="U2055" s="17">
        <f>U2056+U2057</f>
        <v>0</v>
      </c>
      <c r="V2055" s="17">
        <f>V2056+V2057</f>
        <v>0</v>
      </c>
      <c r="W2055" s="17">
        <f>W2056+W2057</f>
        <v>0</v>
      </c>
      <c r="X2055" s="17">
        <f>X2056+X2057</f>
        <v>0</v>
      </c>
      <c r="Y2055" s="17">
        <f t="shared" si="7330"/>
        <v>2700</v>
      </c>
      <c r="Z2055" s="17">
        <f t="shared" si="7331"/>
        <v>0</v>
      </c>
      <c r="AA2055" s="17">
        <f t="shared" si="7332"/>
        <v>478982.79999999999</v>
      </c>
      <c r="AB2055" s="17">
        <f>AB2056+AB2057</f>
        <v>0</v>
      </c>
      <c r="AC2055" s="17">
        <f>AC2056+AC2057</f>
        <v>0</v>
      </c>
      <c r="AD2055" s="17">
        <f>AD2056+AD2057</f>
        <v>0</v>
      </c>
      <c r="AE2055" s="17">
        <f t="shared" si="7333"/>
        <v>2700</v>
      </c>
      <c r="AF2055" s="17">
        <f t="shared" si="7334"/>
        <v>0</v>
      </c>
      <c r="AG2055" s="17">
        <f t="shared" si="7335"/>
        <v>478982.79999999999</v>
      </c>
      <c r="AH2055" s="17">
        <f>AH2056+AH2057</f>
        <v>0</v>
      </c>
      <c r="AI2055" s="17">
        <f>AI2056+AI2057</f>
        <v>0</v>
      </c>
      <c r="AJ2055" s="17">
        <f>AJ2056+AJ2057</f>
        <v>0</v>
      </c>
      <c r="AK2055" s="17">
        <f>AK2056+AK2057</f>
        <v>0</v>
      </c>
      <c r="AL2055" s="17">
        <f>AL2056+AL2057</f>
        <v>0</v>
      </c>
      <c r="AM2055" s="17">
        <f>AM2056+AM2057</f>
        <v>0</v>
      </c>
      <c r="AN2055" s="17">
        <f>AN2056+AN2057</f>
        <v>0</v>
      </c>
      <c r="AO2055" s="17">
        <f>AO2056+AO2057</f>
        <v>0</v>
      </c>
      <c r="AP2055" s="17">
        <f>AP2056+AP2057</f>
        <v>0</v>
      </c>
      <c r="AQ2055" s="17">
        <f>AQ2056+AQ2057</f>
        <v>0</v>
      </c>
      <c r="AR2055" s="17">
        <f>AR2056+AR2057</f>
        <v>0</v>
      </c>
      <c r="AS2055" s="17">
        <f>AS2056+AS2057</f>
        <v>0</v>
      </c>
      <c r="AT2055" s="17">
        <f>AT2056+AT2057</f>
        <v>0</v>
      </c>
      <c r="AU2055" s="17">
        <f>AU2056+AU2057</f>
        <v>0</v>
      </c>
      <c r="AV2055" s="17">
        <f>AV2056+AV2057</f>
        <v>0</v>
      </c>
      <c r="AW2055" s="17">
        <f t="shared" si="7265"/>
        <v>2700</v>
      </c>
      <c r="AX2055" s="17">
        <f t="shared" si="7266"/>
        <v>0</v>
      </c>
      <c r="AY2055" s="17">
        <f t="shared" si="7267"/>
        <v>478982.79999999999</v>
      </c>
      <c r="AZ2055" s="17">
        <f>AZ2056+AZ2057</f>
        <v>0</v>
      </c>
      <c r="BA2055" s="17">
        <f t="shared" si="7269"/>
        <v>2700</v>
      </c>
      <c r="BB2055" s="17">
        <f t="shared" si="7270"/>
        <v>0</v>
      </c>
      <c r="BC2055" s="17">
        <f t="shared" si="7271"/>
        <v>478982.79999999999</v>
      </c>
      <c r="BD2055" s="17">
        <f>BD2056+BD2057</f>
        <v>0</v>
      </c>
      <c r="BE2055" s="17">
        <f>BE2056+BE2057</f>
        <v>0</v>
      </c>
      <c r="BF2055" s="17">
        <f>BF2056+BF2057</f>
        <v>0</v>
      </c>
      <c r="BG2055" s="17">
        <f>BG2056+BG2057</f>
        <v>0</v>
      </c>
      <c r="BH2055" s="17">
        <f>BH2056+BH2057</f>
        <v>0</v>
      </c>
      <c r="BI2055" s="17">
        <f>BI2056+BI2057</f>
        <v>0</v>
      </c>
      <c r="BJ2055" s="17">
        <f>BJ2056+BJ2057</f>
        <v>0</v>
      </c>
      <c r="BK2055" s="17">
        <f>BK2056+BK2057</f>
        <v>0</v>
      </c>
      <c r="BL2055" s="17">
        <f>BL2056+BL2057</f>
        <v>0</v>
      </c>
      <c r="BM2055" s="17">
        <f>BM2056+BM2057</f>
        <v>0</v>
      </c>
      <c r="BN2055" s="17">
        <f>BN2056+BN2057</f>
        <v>0</v>
      </c>
      <c r="BO2055" s="17">
        <f t="shared" si="7232"/>
        <v>2700</v>
      </c>
      <c r="BP2055" s="17">
        <f t="shared" si="7233"/>
        <v>0</v>
      </c>
      <c r="BQ2055" s="17">
        <f t="shared" si="7234"/>
        <v>478982.79999999999</v>
      </c>
      <c r="BR2055" s="17">
        <f>BR2056+BR2057</f>
        <v>0</v>
      </c>
      <c r="BS2055" s="35"/>
      <c r="BT2055" s="35"/>
      <c r="BU2055" s="1"/>
      <c r="BV2055" s="1"/>
      <c r="BW2055" s="1"/>
      <c r="BX2055" s="1"/>
      <c r="BY2055" s="1"/>
      <c r="BZ2055" s="1"/>
      <c r="CA2055" s="1"/>
      <c r="CB2055" s="1"/>
    </row>
    <row r="2056" s="1" customFormat="1">
      <c r="A2056" s="33" t="s">
        <v>718</v>
      </c>
      <c r="B2056" s="33" t="s">
        <v>70</v>
      </c>
      <c r="C2056" s="33" t="s">
        <v>72</v>
      </c>
      <c r="D2056" s="15" t="s">
        <v>818</v>
      </c>
      <c r="E2056" s="33" t="s">
        <v>48</v>
      </c>
      <c r="F2056" s="34" t="s">
        <v>49</v>
      </c>
      <c r="G2056" s="17">
        <v>2700</v>
      </c>
      <c r="H2056" s="17">
        <v>0</v>
      </c>
      <c r="I2056" s="17">
        <v>0</v>
      </c>
      <c r="J2056" s="17"/>
      <c r="K2056" s="17"/>
      <c r="L2056" s="17"/>
      <c r="M2056" s="17">
        <f t="shared" si="7183"/>
        <v>2700</v>
      </c>
      <c r="N2056" s="17">
        <f t="shared" si="7184"/>
        <v>0</v>
      </c>
      <c r="O2056" s="17">
        <f t="shared" si="7185"/>
        <v>0</v>
      </c>
      <c r="P2056" s="17"/>
      <c r="Q2056" s="17"/>
      <c r="R2056" s="17"/>
      <c r="S2056" s="17"/>
      <c r="T2056" s="17"/>
      <c r="U2056" s="17"/>
      <c r="V2056" s="17"/>
      <c r="W2056" s="17"/>
      <c r="X2056" s="17"/>
      <c r="Y2056" s="17">
        <f t="shared" si="7330"/>
        <v>2700</v>
      </c>
      <c r="Z2056" s="17">
        <f t="shared" si="7331"/>
        <v>0</v>
      </c>
      <c r="AA2056" s="17">
        <f t="shared" si="7332"/>
        <v>0</v>
      </c>
      <c r="AB2056" s="17"/>
      <c r="AC2056" s="17"/>
      <c r="AD2056" s="17"/>
      <c r="AE2056" s="17">
        <f t="shared" si="7333"/>
        <v>2700</v>
      </c>
      <c r="AF2056" s="17">
        <f t="shared" si="7334"/>
        <v>0</v>
      </c>
      <c r="AG2056" s="17">
        <f t="shared" si="7335"/>
        <v>0</v>
      </c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>
        <f t="shared" si="7265"/>
        <v>2700</v>
      </c>
      <c r="AX2056" s="17">
        <f t="shared" si="7266"/>
        <v>0</v>
      </c>
      <c r="AY2056" s="17">
        <f t="shared" si="7267"/>
        <v>0</v>
      </c>
      <c r="AZ2056" s="17"/>
      <c r="BA2056" s="17">
        <f t="shared" si="7269"/>
        <v>2700</v>
      </c>
      <c r="BB2056" s="17">
        <f t="shared" si="7270"/>
        <v>0</v>
      </c>
      <c r="BC2056" s="17">
        <f t="shared" si="7271"/>
        <v>0</v>
      </c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>
        <f t="shared" si="7232"/>
        <v>2700</v>
      </c>
      <c r="BP2056" s="17">
        <f t="shared" si="7233"/>
        <v>0</v>
      </c>
      <c r="BQ2056" s="17">
        <f t="shared" si="7234"/>
        <v>0</v>
      </c>
      <c r="BR2056" s="17"/>
      <c r="BS2056" s="35"/>
      <c r="BT2056" s="35"/>
      <c r="BU2056" s="1"/>
      <c r="BV2056" s="1"/>
      <c r="BW2056" s="1"/>
      <c r="BX2056" s="1"/>
      <c r="BY2056" s="1"/>
      <c r="BZ2056" s="1"/>
      <c r="CA2056" s="1"/>
      <c r="CB2056" s="1"/>
    </row>
    <row r="2057" s="1" customFormat="1">
      <c r="A2057" s="33" t="s">
        <v>718</v>
      </c>
      <c r="B2057" s="33" t="s">
        <v>70</v>
      </c>
      <c r="C2057" s="33" t="s">
        <v>72</v>
      </c>
      <c r="D2057" s="15" t="s">
        <v>818</v>
      </c>
      <c r="E2057" s="33" t="s">
        <v>92</v>
      </c>
      <c r="F2057" s="34" t="s">
        <v>93</v>
      </c>
      <c r="G2057" s="17">
        <v>9784.8999999999996</v>
      </c>
      <c r="H2057" s="17">
        <v>0</v>
      </c>
      <c r="I2057" s="17">
        <v>478982.79999999999</v>
      </c>
      <c r="J2057" s="17">
        <v>-9784.8999999999996</v>
      </c>
      <c r="K2057" s="17"/>
      <c r="L2057" s="17"/>
      <c r="M2057" s="17">
        <f t="shared" si="7183"/>
        <v>0</v>
      </c>
      <c r="N2057" s="17">
        <f t="shared" si="7184"/>
        <v>0</v>
      </c>
      <c r="O2057" s="17">
        <f t="shared" si="7185"/>
        <v>478982.79999999999</v>
      </c>
      <c r="P2057" s="17"/>
      <c r="Q2057" s="17"/>
      <c r="R2057" s="17"/>
      <c r="S2057" s="17"/>
      <c r="T2057" s="17"/>
      <c r="U2057" s="17"/>
      <c r="V2057" s="17"/>
      <c r="W2057" s="17"/>
      <c r="X2057" s="17"/>
      <c r="Y2057" s="17">
        <f t="shared" si="7330"/>
        <v>0</v>
      </c>
      <c r="Z2057" s="17">
        <f t="shared" si="7331"/>
        <v>0</v>
      </c>
      <c r="AA2057" s="17">
        <f t="shared" si="7332"/>
        <v>478982.79999999999</v>
      </c>
      <c r="AB2057" s="17"/>
      <c r="AC2057" s="17"/>
      <c r="AD2057" s="17"/>
      <c r="AE2057" s="17">
        <f t="shared" si="7333"/>
        <v>0</v>
      </c>
      <c r="AF2057" s="17">
        <f t="shared" si="7334"/>
        <v>0</v>
      </c>
      <c r="AG2057" s="17">
        <f t="shared" si="7335"/>
        <v>478982.79999999999</v>
      </c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>
        <f t="shared" si="7265"/>
        <v>0</v>
      </c>
      <c r="AX2057" s="17">
        <f t="shared" si="7266"/>
        <v>0</v>
      </c>
      <c r="AY2057" s="17">
        <f t="shared" si="7267"/>
        <v>478982.79999999999</v>
      </c>
      <c r="AZ2057" s="17"/>
      <c r="BA2057" s="17">
        <f t="shared" si="7269"/>
        <v>0</v>
      </c>
      <c r="BB2057" s="17">
        <f t="shared" si="7270"/>
        <v>0</v>
      </c>
      <c r="BC2057" s="17">
        <f t="shared" si="7271"/>
        <v>478982.79999999999</v>
      </c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>
        <f t="shared" si="7232"/>
        <v>0</v>
      </c>
      <c r="BP2057" s="17">
        <f t="shared" si="7233"/>
        <v>0</v>
      </c>
      <c r="BQ2057" s="17">
        <f t="shared" si="7234"/>
        <v>478982.79999999999</v>
      </c>
      <c r="BR2057" s="17"/>
      <c r="BS2057" s="35"/>
      <c r="BT2057" s="35">
        <v>23</v>
      </c>
      <c r="BU2057" s="1"/>
      <c r="BV2057" s="1"/>
      <c r="BW2057" s="1"/>
      <c r="BX2057" s="1"/>
      <c r="BY2057" s="1"/>
      <c r="BZ2057" s="1"/>
      <c r="CA2057" s="1"/>
      <c r="CB2057" s="1"/>
    </row>
    <row r="2058" s="1" customFormat="1">
      <c r="A2058" s="33" t="s">
        <v>718</v>
      </c>
      <c r="B2058" s="33" t="s">
        <v>70</v>
      </c>
      <c r="C2058" s="33" t="s">
        <v>72</v>
      </c>
      <c r="D2058" s="15" t="s">
        <v>820</v>
      </c>
      <c r="E2058" s="33"/>
      <c r="F2058" s="34" t="s">
        <v>821</v>
      </c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>
        <f t="shared" ref="AH2058:AH2059" si="7336">AH2059</f>
        <v>0</v>
      </c>
      <c r="AI2058" s="17">
        <f t="shared" ref="AI2058:AI2059" si="7337">AI2059</f>
        <v>0</v>
      </c>
      <c r="AJ2058" s="17">
        <f t="shared" ref="AJ2058:AJ2059" si="7338">AJ2059</f>
        <v>29400</v>
      </c>
      <c r="AK2058" s="17">
        <f t="shared" ref="AK2058:AK2059" si="7339">AK2059</f>
        <v>0</v>
      </c>
      <c r="AL2058" s="17">
        <f t="shared" ref="AL2058:AL2059" si="7340">AL2059</f>
        <v>0</v>
      </c>
      <c r="AM2058" s="17">
        <f t="shared" ref="AM2058:AM2059" si="7341">AM2059</f>
        <v>72500</v>
      </c>
      <c r="AN2058" s="17">
        <f t="shared" ref="AN2058:AN2059" si="7342">AN2059</f>
        <v>0</v>
      </c>
      <c r="AO2058" s="17">
        <f t="shared" ref="AO2058:AO2059" si="7343">AO2059</f>
        <v>0</v>
      </c>
      <c r="AP2058" s="17">
        <f t="shared" ref="AP2058:AP2059" si="7344">AP2059</f>
        <v>0</v>
      </c>
      <c r="AQ2058" s="17">
        <f t="shared" ref="AQ2058:AQ2059" si="7345">AQ2059</f>
        <v>0</v>
      </c>
      <c r="AR2058" s="17">
        <f t="shared" ref="AR2058:AR2059" si="7346">AR2059</f>
        <v>0</v>
      </c>
      <c r="AS2058" s="17">
        <f t="shared" ref="AS2058:AS2059" si="7347">AS2059</f>
        <v>0</v>
      </c>
      <c r="AT2058" s="17">
        <f t="shared" ref="AT2058:AT2059" si="7348">AT2059</f>
        <v>0</v>
      </c>
      <c r="AU2058" s="17">
        <f t="shared" ref="AU2058:AU2059" si="7349">AU2059</f>
        <v>0</v>
      </c>
      <c r="AV2058" s="17">
        <f t="shared" ref="AV2058:AV2059" si="7350">AV2059</f>
        <v>0</v>
      </c>
      <c r="AW2058" s="17">
        <f t="shared" si="7265"/>
        <v>29400</v>
      </c>
      <c r="AX2058" s="17">
        <f t="shared" si="7266"/>
        <v>72500</v>
      </c>
      <c r="AY2058" s="17">
        <f t="shared" si="7267"/>
        <v>0</v>
      </c>
      <c r="AZ2058" s="17">
        <f t="shared" ref="AZ2058:AZ2059" si="7351">AZ2059</f>
        <v>0</v>
      </c>
      <c r="BA2058" s="17">
        <f t="shared" si="7269"/>
        <v>29400</v>
      </c>
      <c r="BB2058" s="17">
        <f t="shared" si="7270"/>
        <v>72500</v>
      </c>
      <c r="BC2058" s="17">
        <f t="shared" si="7271"/>
        <v>0</v>
      </c>
      <c r="BD2058" s="17">
        <f t="shared" ref="BD2058:BD2059" si="7352">BD2059</f>
        <v>0</v>
      </c>
      <c r="BE2058" s="17">
        <f t="shared" ref="BE2058:BE2059" si="7353">BE2059</f>
        <v>0</v>
      </c>
      <c r="BF2058" s="17">
        <f t="shared" ref="BF2058:BF2059" si="7354">BF2059</f>
        <v>0</v>
      </c>
      <c r="BG2058" s="17">
        <f t="shared" ref="BG2058:BG2059" si="7355">BG2059</f>
        <v>0</v>
      </c>
      <c r="BH2058" s="17">
        <f t="shared" ref="BH2058:BH2059" si="7356">BH2059</f>
        <v>0</v>
      </c>
      <c r="BI2058" s="17">
        <f t="shared" ref="BI2058:BI2059" si="7357">BI2059</f>
        <v>0</v>
      </c>
      <c r="BJ2058" s="17">
        <f t="shared" ref="BJ2058:BJ2059" si="7358">BJ2059</f>
        <v>0</v>
      </c>
      <c r="BK2058" s="17">
        <f t="shared" ref="BK2058:BK2059" si="7359">BK2059</f>
        <v>0</v>
      </c>
      <c r="BL2058" s="17">
        <f t="shared" ref="BL2058:BL2059" si="7360">BL2059</f>
        <v>0</v>
      </c>
      <c r="BM2058" s="17">
        <f t="shared" ref="BM2058:BM2059" si="7361">BM2059</f>
        <v>0</v>
      </c>
      <c r="BN2058" s="17">
        <f t="shared" ref="BN2058:BN2059" si="7362">BN2059</f>
        <v>0</v>
      </c>
      <c r="BO2058" s="17">
        <f t="shared" si="7232"/>
        <v>29400</v>
      </c>
      <c r="BP2058" s="17">
        <f t="shared" si="7233"/>
        <v>72500</v>
      </c>
      <c r="BQ2058" s="17">
        <f t="shared" si="7234"/>
        <v>0</v>
      </c>
      <c r="BR2058" s="17">
        <f t="shared" ref="BR2058:BR2059" si="7363">BR2059</f>
        <v>0</v>
      </c>
      <c r="BS2058" s="35"/>
      <c r="BT2058" s="35"/>
      <c r="BU2058" s="1"/>
      <c r="BV2058" s="1"/>
      <c r="BW2058" s="1"/>
      <c r="BX2058" s="1"/>
      <c r="BY2058" s="1"/>
      <c r="BZ2058" s="1"/>
      <c r="CA2058" s="1"/>
      <c r="CB2058" s="1"/>
    </row>
    <row r="2059" s="1" customFormat="1">
      <c r="A2059" s="33" t="s">
        <v>718</v>
      </c>
      <c r="B2059" s="33" t="s">
        <v>70</v>
      </c>
      <c r="C2059" s="33" t="s">
        <v>72</v>
      </c>
      <c r="D2059" s="15" t="s">
        <v>822</v>
      </c>
      <c r="E2059" s="33"/>
      <c r="F2059" s="34" t="s">
        <v>823</v>
      </c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>
        <f t="shared" si="7336"/>
        <v>0</v>
      </c>
      <c r="AI2059" s="17">
        <f t="shared" si="7337"/>
        <v>0</v>
      </c>
      <c r="AJ2059" s="17">
        <f t="shared" si="7338"/>
        <v>29400</v>
      </c>
      <c r="AK2059" s="17">
        <f t="shared" si="7339"/>
        <v>0</v>
      </c>
      <c r="AL2059" s="17">
        <f t="shared" si="7340"/>
        <v>0</v>
      </c>
      <c r="AM2059" s="17">
        <f t="shared" si="7341"/>
        <v>72500</v>
      </c>
      <c r="AN2059" s="17">
        <f t="shared" si="7342"/>
        <v>0</v>
      </c>
      <c r="AO2059" s="17">
        <f t="shared" si="7343"/>
        <v>0</v>
      </c>
      <c r="AP2059" s="17">
        <f t="shared" si="7344"/>
        <v>0</v>
      </c>
      <c r="AQ2059" s="17">
        <f t="shared" si="7345"/>
        <v>0</v>
      </c>
      <c r="AR2059" s="17">
        <f t="shared" si="7346"/>
        <v>0</v>
      </c>
      <c r="AS2059" s="17">
        <f t="shared" si="7347"/>
        <v>0</v>
      </c>
      <c r="AT2059" s="17">
        <f t="shared" si="7348"/>
        <v>0</v>
      </c>
      <c r="AU2059" s="17">
        <f t="shared" si="7349"/>
        <v>0</v>
      </c>
      <c r="AV2059" s="17">
        <f t="shared" si="7350"/>
        <v>0</v>
      </c>
      <c r="AW2059" s="17">
        <f t="shared" si="7265"/>
        <v>29400</v>
      </c>
      <c r="AX2059" s="17">
        <f t="shared" si="7266"/>
        <v>72500</v>
      </c>
      <c r="AY2059" s="17">
        <f t="shared" si="7267"/>
        <v>0</v>
      </c>
      <c r="AZ2059" s="17">
        <f t="shared" si="7351"/>
        <v>0</v>
      </c>
      <c r="BA2059" s="17">
        <f t="shared" si="7269"/>
        <v>29400</v>
      </c>
      <c r="BB2059" s="17">
        <f t="shared" si="7270"/>
        <v>72500</v>
      </c>
      <c r="BC2059" s="17">
        <f t="shared" si="7271"/>
        <v>0</v>
      </c>
      <c r="BD2059" s="17">
        <f t="shared" si="7352"/>
        <v>0</v>
      </c>
      <c r="BE2059" s="17">
        <f t="shared" si="7353"/>
        <v>0</v>
      </c>
      <c r="BF2059" s="17">
        <f t="shared" si="7354"/>
        <v>0</v>
      </c>
      <c r="BG2059" s="17">
        <f t="shared" si="7355"/>
        <v>0</v>
      </c>
      <c r="BH2059" s="17">
        <f t="shared" si="7356"/>
        <v>0</v>
      </c>
      <c r="BI2059" s="17">
        <f t="shared" si="7357"/>
        <v>0</v>
      </c>
      <c r="BJ2059" s="17">
        <f t="shared" si="7358"/>
        <v>0</v>
      </c>
      <c r="BK2059" s="17">
        <f t="shared" si="7359"/>
        <v>0</v>
      </c>
      <c r="BL2059" s="17">
        <f t="shared" si="7360"/>
        <v>0</v>
      </c>
      <c r="BM2059" s="17">
        <f t="shared" si="7361"/>
        <v>0</v>
      </c>
      <c r="BN2059" s="17">
        <f t="shared" si="7362"/>
        <v>0</v>
      </c>
      <c r="BO2059" s="17">
        <f t="shared" si="7232"/>
        <v>29400</v>
      </c>
      <c r="BP2059" s="17">
        <f t="shared" si="7233"/>
        <v>72500</v>
      </c>
      <c r="BQ2059" s="17">
        <f t="shared" si="7234"/>
        <v>0</v>
      </c>
      <c r="BR2059" s="17">
        <f t="shared" si="7363"/>
        <v>0</v>
      </c>
      <c r="BS2059" s="35"/>
      <c r="BT2059" s="35"/>
      <c r="BU2059" s="1"/>
      <c r="BV2059" s="1"/>
      <c r="BW2059" s="1"/>
      <c r="BX2059" s="1"/>
      <c r="BY2059" s="1"/>
      <c r="BZ2059" s="1"/>
      <c r="CA2059" s="1"/>
      <c r="CB2059" s="1"/>
    </row>
    <row r="2060" s="1" customFormat="1">
      <c r="A2060" s="33" t="s">
        <v>718</v>
      </c>
      <c r="B2060" s="33" t="s">
        <v>70</v>
      </c>
      <c r="C2060" s="33" t="s">
        <v>72</v>
      </c>
      <c r="D2060" s="15" t="s">
        <v>822</v>
      </c>
      <c r="E2060" s="33" t="s">
        <v>48</v>
      </c>
      <c r="F2060" s="34" t="s">
        <v>49</v>
      </c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>
        <v>29400</v>
      </c>
      <c r="AK2060" s="17"/>
      <c r="AL2060" s="17"/>
      <c r="AM2060" s="17">
        <v>72500</v>
      </c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>
        <f t="shared" si="7265"/>
        <v>29400</v>
      </c>
      <c r="AX2060" s="17">
        <f t="shared" si="7266"/>
        <v>72500</v>
      </c>
      <c r="AY2060" s="17">
        <f t="shared" si="7267"/>
        <v>0</v>
      </c>
      <c r="AZ2060" s="17"/>
      <c r="BA2060" s="17">
        <f t="shared" si="7269"/>
        <v>29400</v>
      </c>
      <c r="BB2060" s="17">
        <f t="shared" si="7270"/>
        <v>72500</v>
      </c>
      <c r="BC2060" s="17">
        <f t="shared" si="7271"/>
        <v>0</v>
      </c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>
        <f t="shared" si="7232"/>
        <v>29400</v>
      </c>
      <c r="BP2060" s="17">
        <f t="shared" si="7233"/>
        <v>72500</v>
      </c>
      <c r="BQ2060" s="17">
        <f t="shared" si="7234"/>
        <v>0</v>
      </c>
      <c r="BR2060" s="17"/>
      <c r="BS2060" s="35"/>
      <c r="BT2060" s="35"/>
      <c r="BU2060" s="1"/>
      <c r="BV2060" s="1"/>
      <c r="BW2060" s="1"/>
      <c r="BX2060" s="1"/>
      <c r="BY2060" s="1"/>
      <c r="BZ2060" s="1"/>
      <c r="CA2060" s="1"/>
      <c r="CB2060" s="1"/>
    </row>
    <row r="2061" s="1" customFormat="1">
      <c r="A2061" s="33" t="s">
        <v>718</v>
      </c>
      <c r="B2061" s="33" t="s">
        <v>70</v>
      </c>
      <c r="C2061" s="33" t="s">
        <v>72</v>
      </c>
      <c r="D2061" s="33" t="s">
        <v>76</v>
      </c>
      <c r="E2061" s="38"/>
      <c r="F2061" s="34" t="s">
        <v>43</v>
      </c>
      <c r="G2061" s="17">
        <f>G2062+G2076</f>
        <v>894729.59999999998</v>
      </c>
      <c r="H2061" s="17">
        <f>H2062+H2076</f>
        <v>1171535.7999999998</v>
      </c>
      <c r="I2061" s="17">
        <f>I2062+I2076</f>
        <v>854446.79999999993</v>
      </c>
      <c r="J2061" s="17">
        <f>J2062+J2076</f>
        <v>-48910.599999999999</v>
      </c>
      <c r="K2061" s="17">
        <f>K2062+K2076</f>
        <v>-52768.800000000003</v>
      </c>
      <c r="L2061" s="17">
        <f>L2062+L2076</f>
        <v>-53910.400000000001</v>
      </c>
      <c r="M2061" s="17">
        <f t="shared" si="7183"/>
        <v>845819</v>
      </c>
      <c r="N2061" s="17">
        <f t="shared" si="7184"/>
        <v>1118766.9999999998</v>
      </c>
      <c r="O2061" s="17">
        <f t="shared" si="7185"/>
        <v>800536.39999999991</v>
      </c>
      <c r="P2061" s="17">
        <f>P2062+P2076</f>
        <v>0</v>
      </c>
      <c r="Q2061" s="17">
        <f>Q2062+Q2076</f>
        <v>-1480.4000000000001</v>
      </c>
      <c r="R2061" s="17">
        <f>R2062+R2076</f>
        <v>0</v>
      </c>
      <c r="S2061" s="17">
        <f>S2062+S2076</f>
        <v>389568.92062000005</v>
      </c>
      <c r="T2061" s="17">
        <f>T2062+T2076</f>
        <v>28895.330999999998</v>
      </c>
      <c r="U2061" s="17">
        <f>U2062+U2076</f>
        <v>0</v>
      </c>
      <c r="V2061" s="17">
        <f>V2062+V2076</f>
        <v>0</v>
      </c>
      <c r="W2061" s="17">
        <f>W2062+W2076</f>
        <v>-6147.1000000000004</v>
      </c>
      <c r="X2061" s="17">
        <f>X2062+X2076</f>
        <v>0</v>
      </c>
      <c r="Y2061" s="17">
        <f t="shared" si="7330"/>
        <v>1233907.5206200001</v>
      </c>
      <c r="Z2061" s="17">
        <f t="shared" si="7331"/>
        <v>1147662.3309999998</v>
      </c>
      <c r="AA2061" s="17">
        <f t="shared" si="7332"/>
        <v>794389.29999999993</v>
      </c>
      <c r="AB2061" s="17">
        <f>AB2062+AB2076</f>
        <v>-352.22899999999998</v>
      </c>
      <c r="AC2061" s="17">
        <f>AC2062+AC2076</f>
        <v>0</v>
      </c>
      <c r="AD2061" s="17">
        <f>AD2062+AD2076</f>
        <v>0</v>
      </c>
      <c r="AE2061" s="17">
        <f t="shared" si="7333"/>
        <v>1233555.29162</v>
      </c>
      <c r="AF2061" s="17">
        <f t="shared" si="7334"/>
        <v>1147662.3309999998</v>
      </c>
      <c r="AG2061" s="17">
        <f t="shared" si="7335"/>
        <v>794389.29999999993</v>
      </c>
      <c r="AH2061" s="17">
        <f>AH2062+AH2076</f>
        <v>0</v>
      </c>
      <c r="AI2061" s="17">
        <f>AI2062+AI2076</f>
        <v>0</v>
      </c>
      <c r="AJ2061" s="17">
        <f>AJ2062+AJ2076</f>
        <v>-99403</v>
      </c>
      <c r="AK2061" s="17">
        <f>AK2062+AK2076</f>
        <v>0</v>
      </c>
      <c r="AL2061" s="17">
        <f>AL2062+AL2076</f>
        <v>0</v>
      </c>
      <c r="AM2061" s="17">
        <f>AM2062+AM2076</f>
        <v>24096.866999999998</v>
      </c>
      <c r="AN2061" s="17">
        <f>AN2062+AN2076</f>
        <v>0</v>
      </c>
      <c r="AO2061" s="17">
        <f>AO2062+AO2076</f>
        <v>99501.759000000005</v>
      </c>
      <c r="AP2061" s="17">
        <f>AP2062+AP2076</f>
        <v>0</v>
      </c>
      <c r="AQ2061" s="17">
        <f>AQ2062+AQ2076</f>
        <v>0</v>
      </c>
      <c r="AR2061" s="17">
        <f>AR2062+AR2076</f>
        <v>0</v>
      </c>
      <c r="AS2061" s="17">
        <f>AS2062+AS2076</f>
        <v>0</v>
      </c>
      <c r="AT2061" s="17">
        <f>AT2062+AT2076</f>
        <v>0</v>
      </c>
      <c r="AU2061" s="17">
        <f>AU2062+AU2076</f>
        <v>0</v>
      </c>
      <c r="AV2061" s="17">
        <f>AV2062+AV2076</f>
        <v>0</v>
      </c>
      <c r="AW2061" s="17">
        <f t="shared" si="7265"/>
        <v>1134152.29162</v>
      </c>
      <c r="AX2061" s="17">
        <f t="shared" si="7266"/>
        <v>1271260.9569999999</v>
      </c>
      <c r="AY2061" s="17">
        <f t="shared" si="7267"/>
        <v>794389.29999999993</v>
      </c>
      <c r="AZ2061" s="17">
        <f>AZ2062+AZ2076</f>
        <v>0</v>
      </c>
      <c r="BA2061" s="17">
        <f t="shared" si="7269"/>
        <v>1134152.29162</v>
      </c>
      <c r="BB2061" s="17">
        <f t="shared" si="7270"/>
        <v>1271260.9569999999</v>
      </c>
      <c r="BC2061" s="17">
        <f t="shared" si="7271"/>
        <v>794389.29999999993</v>
      </c>
      <c r="BD2061" s="17">
        <f>BD2062+BD2076</f>
        <v>3474.52</v>
      </c>
      <c r="BE2061" s="17">
        <f>BE2062+BE2076</f>
        <v>0</v>
      </c>
      <c r="BF2061" s="17">
        <f>BF2062+BF2076</f>
        <v>31252.800999999999</v>
      </c>
      <c r="BG2061" s="17">
        <f>BG2062+BG2076</f>
        <v>0</v>
      </c>
      <c r="BH2061" s="17">
        <f>BH2062+BH2076</f>
        <v>0</v>
      </c>
      <c r="BI2061" s="17">
        <f>BI2062+BI2076</f>
        <v>0</v>
      </c>
      <c r="BJ2061" s="17">
        <f>BJ2062+BJ2076</f>
        <v>-302348.717</v>
      </c>
      <c r="BK2061" s="17">
        <f>BK2062+BK2076</f>
        <v>0</v>
      </c>
      <c r="BL2061" s="17">
        <f>BL2062+BL2076</f>
        <v>0</v>
      </c>
      <c r="BM2061" s="17">
        <f>BM2062+BM2076</f>
        <v>0</v>
      </c>
      <c r="BN2061" s="17">
        <f>BN2062+BN2076</f>
        <v>-83441.516999999993</v>
      </c>
      <c r="BO2061" s="17">
        <f t="shared" si="7232"/>
        <v>1168879.61262</v>
      </c>
      <c r="BP2061" s="17">
        <f t="shared" si="7233"/>
        <v>968912.23999999999</v>
      </c>
      <c r="BQ2061" s="17">
        <f t="shared" si="7234"/>
        <v>710947.78299999994</v>
      </c>
      <c r="BR2061" s="17">
        <f>BR2062+BR2076</f>
        <v>0</v>
      </c>
      <c r="BS2061" s="35"/>
      <c r="BT2061" s="35"/>
      <c r="BU2061" s="1"/>
      <c r="BV2061" s="1"/>
      <c r="BW2061" s="1"/>
      <c r="BX2061" s="1"/>
      <c r="BY2061" s="1"/>
      <c r="BZ2061" s="1"/>
      <c r="CA2061" s="1"/>
      <c r="CB2061" s="1"/>
    </row>
    <row r="2062" s="1" customFormat="1">
      <c r="A2062" s="33" t="s">
        <v>718</v>
      </c>
      <c r="B2062" s="33" t="s">
        <v>70</v>
      </c>
      <c r="C2062" s="33" t="s">
        <v>72</v>
      </c>
      <c r="D2062" s="33" t="s">
        <v>77</v>
      </c>
      <c r="E2062" s="38"/>
      <c r="F2062" s="34" t="s">
        <v>78</v>
      </c>
      <c r="G2062" s="17">
        <f>G2066+G2074+G2063+G2068+G2070+G2072</f>
        <v>680412</v>
      </c>
      <c r="H2062" s="17">
        <f>H2066+H2074+H2063+H2068+H2070+H2072</f>
        <v>907194.79999999993</v>
      </c>
      <c r="I2062" s="17">
        <f>I2066+I2074+I2063+I2068+I2070+I2072</f>
        <v>694807.19999999995</v>
      </c>
      <c r="J2062" s="17">
        <f>J2066+J2074+J2063+J2068+J2070+J2072</f>
        <v>-48910.599999999999</v>
      </c>
      <c r="K2062" s="17">
        <f>K2066+K2074+K2063+K2068+K2070+K2072</f>
        <v>-52768.800000000003</v>
      </c>
      <c r="L2062" s="17">
        <f>L2066+L2074+L2063+L2068+L2070+L2072</f>
        <v>-53910.400000000001</v>
      </c>
      <c r="M2062" s="17">
        <f t="shared" si="7183"/>
        <v>631501.40000000002</v>
      </c>
      <c r="N2062" s="17">
        <f t="shared" si="7184"/>
        <v>854425.99999999988</v>
      </c>
      <c r="O2062" s="17">
        <f t="shared" si="7185"/>
        <v>640896.79999999993</v>
      </c>
      <c r="P2062" s="17">
        <f>P2066+P2074+P2063+P2068+P2070+P2072</f>
        <v>0</v>
      </c>
      <c r="Q2062" s="17">
        <f>Q2066+Q2074+Q2063+Q2068+Q2070+Q2072</f>
        <v>-1480.4000000000001</v>
      </c>
      <c r="R2062" s="17">
        <f>R2066+R2074+R2063+R2068+R2070+R2072</f>
        <v>0</v>
      </c>
      <c r="S2062" s="17">
        <f>S2066+S2074+S2063+S2068+S2070+S2072</f>
        <v>376593.06235000002</v>
      </c>
      <c r="T2062" s="17">
        <f>T2066+T2074+T2063+T2068+T2070+T2072</f>
        <v>28895.330999999998</v>
      </c>
      <c r="U2062" s="17">
        <f>U2066+U2074+U2063+U2068+U2070+U2072</f>
        <v>0</v>
      </c>
      <c r="V2062" s="17">
        <f>V2066+V2074+V2063+V2068+V2070+V2072</f>
        <v>0</v>
      </c>
      <c r="W2062" s="17">
        <f>W2066+W2074+W2063+W2068+W2070+W2072</f>
        <v>-6147.1000000000004</v>
      </c>
      <c r="X2062" s="17">
        <f>X2066+X2074+X2063+X2068+X2070+X2072</f>
        <v>0</v>
      </c>
      <c r="Y2062" s="17">
        <f t="shared" si="7330"/>
        <v>1006614.06235</v>
      </c>
      <c r="Z2062" s="17">
        <f t="shared" si="7331"/>
        <v>883321.33099999989</v>
      </c>
      <c r="AA2062" s="17">
        <f t="shared" si="7332"/>
        <v>634749.69999999995</v>
      </c>
      <c r="AB2062" s="17">
        <f>AB2066+AB2074+AB2063+AB2068+AB2070+AB2072</f>
        <v>-352.22899999999998</v>
      </c>
      <c r="AC2062" s="17">
        <f>AC2066+AC2074+AC2063+AC2068+AC2070+AC2072</f>
        <v>0</v>
      </c>
      <c r="AD2062" s="17">
        <f>AD2066+AD2074+AD2063+AD2068+AD2070+AD2072</f>
        <v>0</v>
      </c>
      <c r="AE2062" s="17">
        <f t="shared" si="7333"/>
        <v>1006261.83335</v>
      </c>
      <c r="AF2062" s="17">
        <f t="shared" si="7334"/>
        <v>883321.33099999989</v>
      </c>
      <c r="AG2062" s="17">
        <f t="shared" si="7335"/>
        <v>634749.69999999995</v>
      </c>
      <c r="AH2062" s="17">
        <f>AH2066+AH2074+AH2063+AH2068+AH2070+AH2072</f>
        <v>0</v>
      </c>
      <c r="AI2062" s="17">
        <f>AI2066+AI2074+AI2063+AI2068+AI2070+AI2072</f>
        <v>0</v>
      </c>
      <c r="AJ2062" s="17">
        <f>AJ2066+AJ2074+AJ2063+AJ2068+AJ2070+AJ2072</f>
        <v>0</v>
      </c>
      <c r="AK2062" s="17">
        <f>AK2066+AK2074+AK2063+AK2068+AK2070+AK2072</f>
        <v>0</v>
      </c>
      <c r="AL2062" s="17">
        <f>AL2066+AL2074+AL2063+AL2068+AL2070+AL2072</f>
        <v>0</v>
      </c>
      <c r="AM2062" s="17">
        <f>AM2066+AM2074+AM2063+AM2068+AM2070+AM2072</f>
        <v>0</v>
      </c>
      <c r="AN2062" s="17">
        <f>AN2066+AN2074+AN2063+AN2068+AN2070+AN2072</f>
        <v>0</v>
      </c>
      <c r="AO2062" s="17">
        <f>AO2066+AO2074+AO2063+AO2068+AO2070+AO2072</f>
        <v>0</v>
      </c>
      <c r="AP2062" s="17">
        <f>AP2066+AP2074+AP2063+AP2068+AP2070+AP2072</f>
        <v>0</v>
      </c>
      <c r="AQ2062" s="17">
        <f>AQ2066+AQ2074+AQ2063+AQ2068+AQ2070+AQ2072</f>
        <v>0</v>
      </c>
      <c r="AR2062" s="17">
        <f>AR2066+AR2074+AR2063+AR2068+AR2070+AR2072</f>
        <v>0</v>
      </c>
      <c r="AS2062" s="17">
        <f>AS2066+AS2074+AS2063+AS2068+AS2070+AS2072</f>
        <v>0</v>
      </c>
      <c r="AT2062" s="17">
        <f>AT2066+AT2074+AT2063+AT2068+AT2070+AT2072</f>
        <v>0</v>
      </c>
      <c r="AU2062" s="17">
        <f>AU2066+AU2074+AU2063+AU2068+AU2070+AU2072</f>
        <v>0</v>
      </c>
      <c r="AV2062" s="17">
        <f>AV2066+AV2074+AV2063+AV2068+AV2070+AV2072</f>
        <v>0</v>
      </c>
      <c r="AW2062" s="17">
        <f t="shared" si="7265"/>
        <v>1006261.83335</v>
      </c>
      <c r="AX2062" s="17">
        <f t="shared" si="7266"/>
        <v>883321.33099999989</v>
      </c>
      <c r="AY2062" s="17">
        <f t="shared" si="7267"/>
        <v>634749.69999999995</v>
      </c>
      <c r="AZ2062" s="17">
        <f>AZ2066+AZ2074+AZ2063+AZ2068+AZ2070+AZ2072</f>
        <v>0</v>
      </c>
      <c r="BA2062" s="17">
        <f t="shared" si="7269"/>
        <v>1006261.83335</v>
      </c>
      <c r="BB2062" s="17">
        <f t="shared" si="7270"/>
        <v>883321.33099999989</v>
      </c>
      <c r="BC2062" s="17">
        <f t="shared" si="7271"/>
        <v>634749.69999999995</v>
      </c>
      <c r="BD2062" s="17">
        <f>BD2066+BD2074+BD2063+BD2068+BD2070+BD2072</f>
        <v>3474.52</v>
      </c>
      <c r="BE2062" s="17">
        <f>BE2066+BE2074+BE2063+BE2068+BE2070+BE2072</f>
        <v>0</v>
      </c>
      <c r="BF2062" s="17">
        <f>BF2066+BF2074+BF2063+BF2068+BF2070+BF2072</f>
        <v>35250.800999999999</v>
      </c>
      <c r="BG2062" s="17">
        <f>BG2066+BG2074+BG2063+BG2068+BG2070+BG2072</f>
        <v>0</v>
      </c>
      <c r="BH2062" s="17">
        <f>BH2066+BH2074+BH2063+BH2068+BH2070+BH2072</f>
        <v>0</v>
      </c>
      <c r="BI2062" s="17">
        <f>BI2066+BI2074+BI2063+BI2068+BI2070+BI2072</f>
        <v>0</v>
      </c>
      <c r="BJ2062" s="17">
        <f>BJ2066+BJ2074+BJ2063+BJ2068+BJ2070+BJ2072</f>
        <v>-302348.717</v>
      </c>
      <c r="BK2062" s="17">
        <f>BK2066+BK2074+BK2063+BK2068+BK2070+BK2072</f>
        <v>0</v>
      </c>
      <c r="BL2062" s="17">
        <f>BL2066+BL2074+BL2063+BL2068+BL2070+BL2072</f>
        <v>0</v>
      </c>
      <c r="BM2062" s="17">
        <f>BM2066+BM2074+BM2063+BM2068+BM2070+BM2072</f>
        <v>0</v>
      </c>
      <c r="BN2062" s="17">
        <f>BN2066+BN2074+BN2063+BN2068+BN2070+BN2072</f>
        <v>-83441.516999999993</v>
      </c>
      <c r="BO2062" s="17">
        <f t="shared" si="7232"/>
        <v>1044987.15435</v>
      </c>
      <c r="BP2062" s="17">
        <f t="shared" si="7233"/>
        <v>580972.61399999983</v>
      </c>
      <c r="BQ2062" s="17">
        <f t="shared" si="7234"/>
        <v>551308.18299999996</v>
      </c>
      <c r="BR2062" s="17">
        <f>BR2066+BR2074+BR2063+BR2068+BR2070+BR2072</f>
        <v>0</v>
      </c>
      <c r="BS2062" s="35"/>
      <c r="BT2062" s="35"/>
      <c r="BU2062" s="1"/>
      <c r="BV2062" s="1"/>
      <c r="BW2062" s="1"/>
      <c r="BX2062" s="1"/>
      <c r="BY2062" s="1"/>
      <c r="BZ2062" s="1"/>
      <c r="CA2062" s="1"/>
      <c r="CB2062" s="1"/>
    </row>
    <row r="2063" s="1" customFormat="1">
      <c r="A2063" s="33" t="s">
        <v>718</v>
      </c>
      <c r="B2063" s="33" t="s">
        <v>70</v>
      </c>
      <c r="C2063" s="33" t="s">
        <v>72</v>
      </c>
      <c r="D2063" s="33" t="s">
        <v>824</v>
      </c>
      <c r="E2063" s="38"/>
      <c r="F2063" s="34" t="s">
        <v>825</v>
      </c>
      <c r="G2063" s="17">
        <f>G2064+G2065</f>
        <v>520684.29999999999</v>
      </c>
      <c r="H2063" s="17">
        <f>H2064+H2065</f>
        <v>490684.29999999999</v>
      </c>
      <c r="I2063" s="17">
        <f>I2064+I2065</f>
        <v>491056.79999999999</v>
      </c>
      <c r="J2063" s="17">
        <f>J2064+J2065</f>
        <v>-48910.599999999999</v>
      </c>
      <c r="K2063" s="17">
        <f>K2064+K2065</f>
        <v>-52768.800000000003</v>
      </c>
      <c r="L2063" s="17">
        <f>L2064+L2065</f>
        <v>-53910.400000000001</v>
      </c>
      <c r="M2063" s="17">
        <f t="shared" si="7183"/>
        <v>471773.70000000001</v>
      </c>
      <c r="N2063" s="17">
        <f t="shared" si="7184"/>
        <v>437915.5</v>
      </c>
      <c r="O2063" s="17">
        <f t="shared" si="7185"/>
        <v>437146.39999999997</v>
      </c>
      <c r="P2063" s="17">
        <f>P2064+P2065</f>
        <v>0</v>
      </c>
      <c r="Q2063" s="17">
        <f>Q2064+Q2065</f>
        <v>0</v>
      </c>
      <c r="R2063" s="17">
        <f>R2064+R2065</f>
        <v>0</v>
      </c>
      <c r="S2063" s="17">
        <f>S2064+S2065</f>
        <v>29105.670999999998</v>
      </c>
      <c r="T2063" s="17">
        <f>T2064+T2065</f>
        <v>28895.330999999998</v>
      </c>
      <c r="U2063" s="17">
        <f>U2064+U2065</f>
        <v>0</v>
      </c>
      <c r="V2063" s="17">
        <f>V2064+V2065</f>
        <v>0</v>
      </c>
      <c r="W2063" s="17">
        <f>W2064+W2065</f>
        <v>0</v>
      </c>
      <c r="X2063" s="17">
        <f>X2064+X2065</f>
        <v>0</v>
      </c>
      <c r="Y2063" s="17">
        <f t="shared" si="7330"/>
        <v>500879.37099999998</v>
      </c>
      <c r="Z2063" s="17">
        <f t="shared" si="7331"/>
        <v>466810.83100000001</v>
      </c>
      <c r="AA2063" s="17">
        <f t="shared" si="7332"/>
        <v>437146.39999999997</v>
      </c>
      <c r="AB2063" s="17">
        <f>AB2064+AB2065</f>
        <v>-352.22899999999998</v>
      </c>
      <c r="AC2063" s="17">
        <f>AC2064+AC2065</f>
        <v>0</v>
      </c>
      <c r="AD2063" s="17">
        <f>AD2064+AD2065</f>
        <v>0</v>
      </c>
      <c r="AE2063" s="17">
        <f t="shared" si="7333"/>
        <v>500527.14199999999</v>
      </c>
      <c r="AF2063" s="17">
        <f t="shared" si="7334"/>
        <v>466810.83100000001</v>
      </c>
      <c r="AG2063" s="17">
        <f t="shared" si="7335"/>
        <v>437146.39999999997</v>
      </c>
      <c r="AH2063" s="17">
        <f>AH2064+AH2065</f>
        <v>0</v>
      </c>
      <c r="AI2063" s="17">
        <f>AI2064+AI2065</f>
        <v>0</v>
      </c>
      <c r="AJ2063" s="17">
        <f>AJ2064+AJ2065</f>
        <v>0</v>
      </c>
      <c r="AK2063" s="17">
        <f>AK2064+AK2065</f>
        <v>0</v>
      </c>
      <c r="AL2063" s="17">
        <f>AL2064+AL2065</f>
        <v>0</v>
      </c>
      <c r="AM2063" s="17">
        <f>AM2064+AM2065</f>
        <v>0</v>
      </c>
      <c r="AN2063" s="17">
        <f>AN2064+AN2065</f>
        <v>0</v>
      </c>
      <c r="AO2063" s="17">
        <f>AO2064+AO2065</f>
        <v>0</v>
      </c>
      <c r="AP2063" s="17">
        <f>AP2064+AP2065</f>
        <v>0</v>
      </c>
      <c r="AQ2063" s="17">
        <f>AQ2064+AQ2065</f>
        <v>0</v>
      </c>
      <c r="AR2063" s="17">
        <f>AR2064+AR2065</f>
        <v>0</v>
      </c>
      <c r="AS2063" s="17">
        <f>AS2064+AS2065</f>
        <v>0</v>
      </c>
      <c r="AT2063" s="17">
        <f>AT2064+AT2065</f>
        <v>0</v>
      </c>
      <c r="AU2063" s="17">
        <f>AU2064+AU2065</f>
        <v>0</v>
      </c>
      <c r="AV2063" s="17">
        <f>AV2064+AV2065</f>
        <v>0</v>
      </c>
      <c r="AW2063" s="17">
        <f t="shared" si="7265"/>
        <v>500527.14199999999</v>
      </c>
      <c r="AX2063" s="17">
        <f t="shared" si="7266"/>
        <v>466810.83100000001</v>
      </c>
      <c r="AY2063" s="17">
        <f t="shared" si="7267"/>
        <v>437146.39999999997</v>
      </c>
      <c r="AZ2063" s="17">
        <f>AZ2064+AZ2065</f>
        <v>0</v>
      </c>
      <c r="BA2063" s="17">
        <f t="shared" si="7269"/>
        <v>500527.14199999999</v>
      </c>
      <c r="BB2063" s="17">
        <f t="shared" si="7270"/>
        <v>466810.83100000001</v>
      </c>
      <c r="BC2063" s="17">
        <f t="shared" si="7271"/>
        <v>437146.39999999997</v>
      </c>
      <c r="BD2063" s="17">
        <f>BD2064+BD2065</f>
        <v>3474.52</v>
      </c>
      <c r="BE2063" s="17">
        <f>BE2064+BE2065</f>
        <v>0</v>
      </c>
      <c r="BF2063" s="17">
        <f>BF2064+BF2065</f>
        <v>40177.144999999997</v>
      </c>
      <c r="BG2063" s="17">
        <f>BG2064+BG2065</f>
        <v>0</v>
      </c>
      <c r="BH2063" s="17">
        <f>BH2064+BH2065</f>
        <v>0</v>
      </c>
      <c r="BI2063" s="17">
        <f>BI2064+BI2065</f>
        <v>0</v>
      </c>
      <c r="BJ2063" s="17">
        <f>BJ2064+BJ2065</f>
        <v>10411.383</v>
      </c>
      <c r="BK2063" s="17">
        <f>BK2064+BK2065</f>
        <v>0</v>
      </c>
      <c r="BL2063" s="17">
        <f>BL2064+BL2065</f>
        <v>0</v>
      </c>
      <c r="BM2063" s="17">
        <f>BM2064+BM2065</f>
        <v>0</v>
      </c>
      <c r="BN2063" s="17">
        <f>BN2064+BN2065</f>
        <v>10411.383</v>
      </c>
      <c r="BO2063" s="17">
        <f t="shared" si="7232"/>
        <v>544178.80700000003</v>
      </c>
      <c r="BP2063" s="17">
        <f t="shared" si="7233"/>
        <v>477222.21399999998</v>
      </c>
      <c r="BQ2063" s="17">
        <f t="shared" si="7234"/>
        <v>447557.78299999994</v>
      </c>
      <c r="BR2063" s="17">
        <f>BR2064+BR2065</f>
        <v>0</v>
      </c>
      <c r="BS2063" s="35"/>
      <c r="BT2063" s="35"/>
      <c r="BU2063" s="1"/>
      <c r="BV2063" s="1"/>
      <c r="BW2063" s="1"/>
      <c r="BX2063" s="1"/>
      <c r="BY2063" s="1"/>
      <c r="BZ2063" s="1"/>
      <c r="CA2063" s="1"/>
      <c r="CB2063" s="1"/>
    </row>
    <row r="2064" s="1" customFormat="1">
      <c r="A2064" s="33" t="s">
        <v>718</v>
      </c>
      <c r="B2064" s="33" t="s">
        <v>70</v>
      </c>
      <c r="C2064" s="33" t="s">
        <v>72</v>
      </c>
      <c r="D2064" s="33" t="s">
        <v>824</v>
      </c>
      <c r="E2064" s="33" t="s">
        <v>48</v>
      </c>
      <c r="F2064" s="34" t="s">
        <v>49</v>
      </c>
      <c r="G2064" s="17">
        <v>519632</v>
      </c>
      <c r="H2064" s="17">
        <v>490490.5</v>
      </c>
      <c r="I2064" s="17">
        <v>490850</v>
      </c>
      <c r="J2064" s="17">
        <v>-48910.599999999999</v>
      </c>
      <c r="K2064" s="17">
        <v>-52768.800000000003</v>
      </c>
      <c r="L2064" s="17">
        <v>-53910.400000000001</v>
      </c>
      <c r="M2064" s="17">
        <f t="shared" si="7183"/>
        <v>470721.40000000002</v>
      </c>
      <c r="N2064" s="17">
        <f t="shared" si="7184"/>
        <v>437721.70000000001</v>
      </c>
      <c r="O2064" s="17">
        <f t="shared" si="7185"/>
        <v>436939.59999999998</v>
      </c>
      <c r="P2064" s="17"/>
      <c r="Q2064" s="17"/>
      <c r="R2064" s="17"/>
      <c r="S2064" s="17">
        <v>29105.670999999998</v>
      </c>
      <c r="T2064" s="17">
        <v>28895.330999999998</v>
      </c>
      <c r="U2064" s="17"/>
      <c r="V2064" s="17"/>
      <c r="W2064" s="17"/>
      <c r="X2064" s="17"/>
      <c r="Y2064" s="17">
        <f t="shared" si="7330"/>
        <v>499827.071</v>
      </c>
      <c r="Z2064" s="17">
        <f t="shared" si="7331"/>
        <v>466617.03100000002</v>
      </c>
      <c r="AA2064" s="17">
        <f t="shared" si="7332"/>
        <v>436939.59999999998</v>
      </c>
      <c r="AB2064" s="17">
        <v>-352.22899999999998</v>
      </c>
      <c r="AC2064" s="17"/>
      <c r="AD2064" s="17"/>
      <c r="AE2064" s="17">
        <f t="shared" si="7333"/>
        <v>499474.842</v>
      </c>
      <c r="AF2064" s="17">
        <f t="shared" si="7334"/>
        <v>466617.03100000002</v>
      </c>
      <c r="AG2064" s="17">
        <f t="shared" si="7335"/>
        <v>436939.59999999998</v>
      </c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>
        <f t="shared" si="7265"/>
        <v>499474.842</v>
      </c>
      <c r="AX2064" s="17">
        <f t="shared" si="7266"/>
        <v>466617.03100000002</v>
      </c>
      <c r="AY2064" s="17">
        <f t="shared" si="7267"/>
        <v>436939.59999999998</v>
      </c>
      <c r="AZ2064" s="17"/>
      <c r="BA2064" s="17">
        <f t="shared" si="7269"/>
        <v>499474.842</v>
      </c>
      <c r="BB2064" s="17">
        <f t="shared" si="7270"/>
        <v>466617.03100000002</v>
      </c>
      <c r="BC2064" s="17">
        <f t="shared" si="7271"/>
        <v>436939.59999999998</v>
      </c>
      <c r="BD2064" s="17">
        <v>3474.52</v>
      </c>
      <c r="BE2064" s="17"/>
      <c r="BF2064" s="17">
        <f>10411.383+29765.762</f>
        <v>40177.144999999997</v>
      </c>
      <c r="BG2064" s="17"/>
      <c r="BH2064" s="17"/>
      <c r="BI2064" s="17"/>
      <c r="BJ2064" s="17">
        <v>10411.383</v>
      </c>
      <c r="BK2064" s="17"/>
      <c r="BL2064" s="17"/>
      <c r="BM2064" s="17"/>
      <c r="BN2064" s="17">
        <v>10411.383</v>
      </c>
      <c r="BO2064" s="17">
        <f t="shared" si="7232"/>
        <v>543126.50699999998</v>
      </c>
      <c r="BP2064" s="17">
        <f t="shared" si="7233"/>
        <v>477028.41399999999</v>
      </c>
      <c r="BQ2064" s="17">
        <f t="shared" si="7234"/>
        <v>447350.98299999995</v>
      </c>
      <c r="BR2064" s="17"/>
      <c r="BS2064" s="35"/>
      <c r="BT2064" s="35">
        <v>92</v>
      </c>
      <c r="BU2064" s="1"/>
      <c r="BV2064" s="1"/>
      <c r="BW2064" s="1"/>
      <c r="BX2064" s="1"/>
      <c r="BY2064" s="1"/>
      <c r="BZ2064" s="1"/>
      <c r="CA2064" s="1"/>
      <c r="CB2064" s="1"/>
    </row>
    <row r="2065" s="1" customFormat="1">
      <c r="A2065" s="33" t="s">
        <v>718</v>
      </c>
      <c r="B2065" s="33" t="s">
        <v>70</v>
      </c>
      <c r="C2065" s="33" t="s">
        <v>72</v>
      </c>
      <c r="D2065" s="33" t="s">
        <v>824</v>
      </c>
      <c r="E2065" s="33" t="s">
        <v>50</v>
      </c>
      <c r="F2065" s="34" t="s">
        <v>51</v>
      </c>
      <c r="G2065" s="17">
        <v>1052.3</v>
      </c>
      <c r="H2065" s="17">
        <v>193.80000000000001</v>
      </c>
      <c r="I2065" s="17">
        <v>206.80000000000001</v>
      </c>
      <c r="J2065" s="17"/>
      <c r="K2065" s="17"/>
      <c r="L2065" s="17"/>
      <c r="M2065" s="17">
        <f t="shared" si="7183"/>
        <v>1052.3</v>
      </c>
      <c r="N2065" s="17">
        <f t="shared" si="7184"/>
        <v>193.80000000000001</v>
      </c>
      <c r="O2065" s="17">
        <f t="shared" si="7185"/>
        <v>206.80000000000001</v>
      </c>
      <c r="P2065" s="17"/>
      <c r="Q2065" s="17"/>
      <c r="R2065" s="17"/>
      <c r="S2065" s="17"/>
      <c r="T2065" s="17"/>
      <c r="U2065" s="17"/>
      <c r="V2065" s="17"/>
      <c r="W2065" s="17"/>
      <c r="X2065" s="17"/>
      <c r="Y2065" s="17">
        <f t="shared" si="7330"/>
        <v>1052.3</v>
      </c>
      <c r="Z2065" s="17">
        <f t="shared" si="7331"/>
        <v>193.80000000000001</v>
      </c>
      <c r="AA2065" s="17">
        <f t="shared" si="7332"/>
        <v>206.80000000000001</v>
      </c>
      <c r="AB2065" s="17"/>
      <c r="AC2065" s="17"/>
      <c r="AD2065" s="17"/>
      <c r="AE2065" s="17">
        <f t="shared" si="7333"/>
        <v>1052.3</v>
      </c>
      <c r="AF2065" s="17">
        <f t="shared" si="7334"/>
        <v>193.80000000000001</v>
      </c>
      <c r="AG2065" s="17">
        <f t="shared" si="7335"/>
        <v>206.80000000000001</v>
      </c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>
        <f t="shared" si="7265"/>
        <v>1052.3</v>
      </c>
      <c r="AX2065" s="17">
        <f t="shared" si="7266"/>
        <v>193.80000000000001</v>
      </c>
      <c r="AY2065" s="17">
        <f t="shared" si="7267"/>
        <v>206.80000000000001</v>
      </c>
      <c r="AZ2065" s="17"/>
      <c r="BA2065" s="17">
        <f t="shared" si="7269"/>
        <v>1052.3</v>
      </c>
      <c r="BB2065" s="17">
        <f t="shared" si="7270"/>
        <v>193.80000000000001</v>
      </c>
      <c r="BC2065" s="17">
        <f t="shared" si="7271"/>
        <v>206.80000000000001</v>
      </c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>
        <f t="shared" si="7232"/>
        <v>1052.3</v>
      </c>
      <c r="BP2065" s="17">
        <f t="shared" si="7233"/>
        <v>193.80000000000001</v>
      </c>
      <c r="BQ2065" s="17">
        <f t="shared" si="7234"/>
        <v>206.80000000000001</v>
      </c>
      <c r="BR2065" s="17"/>
      <c r="BS2065" s="35"/>
      <c r="BT2065" s="35"/>
      <c r="BU2065" s="1"/>
      <c r="BV2065" s="1"/>
      <c r="BW2065" s="1"/>
      <c r="BX2065" s="1"/>
      <c r="BY2065" s="1"/>
      <c r="BZ2065" s="1"/>
      <c r="CA2065" s="1"/>
      <c r="CB2065" s="1"/>
    </row>
    <row r="2066" s="1" customFormat="1">
      <c r="A2066" s="33" t="s">
        <v>718</v>
      </c>
      <c r="B2066" s="33" t="s">
        <v>70</v>
      </c>
      <c r="C2066" s="33" t="s">
        <v>72</v>
      </c>
      <c r="D2066" s="15" t="s">
        <v>826</v>
      </c>
      <c r="E2066" s="38"/>
      <c r="F2066" s="34" t="s">
        <v>827</v>
      </c>
      <c r="G2066" s="17">
        <f>G2067</f>
        <v>54102.399999999994</v>
      </c>
      <c r="H2066" s="17">
        <f>H2067</f>
        <v>54362.099999999999</v>
      </c>
      <c r="I2066" s="17">
        <f>I2067</f>
        <v>54362.099999999999</v>
      </c>
      <c r="J2066" s="17">
        <f>J2067</f>
        <v>0</v>
      </c>
      <c r="K2066" s="17">
        <f>K2067</f>
        <v>0</v>
      </c>
      <c r="L2066" s="17">
        <f>L2067</f>
        <v>0</v>
      </c>
      <c r="M2066" s="17">
        <f t="shared" ref="M2066:M2129" si="7364">G2066+J2066</f>
        <v>54102.399999999994</v>
      </c>
      <c r="N2066" s="17">
        <f t="shared" ref="N2066:N2129" si="7365">H2066+K2066</f>
        <v>54362.099999999999</v>
      </c>
      <c r="O2066" s="17">
        <f t="shared" ref="O2066:O2129" si="7366">I2066+L2066</f>
        <v>54362.099999999999</v>
      </c>
      <c r="P2066" s="17">
        <f>P2067</f>
        <v>0</v>
      </c>
      <c r="Q2066" s="17">
        <f>Q2067</f>
        <v>0</v>
      </c>
      <c r="R2066" s="17">
        <f>R2067</f>
        <v>0</v>
      </c>
      <c r="S2066" s="17">
        <f>S2067</f>
        <v>0</v>
      </c>
      <c r="T2066" s="17">
        <f>T2067</f>
        <v>0</v>
      </c>
      <c r="U2066" s="17">
        <f>U2067</f>
        <v>0</v>
      </c>
      <c r="V2066" s="17">
        <f>V2067</f>
        <v>0</v>
      </c>
      <c r="W2066" s="17">
        <f>W2067</f>
        <v>0</v>
      </c>
      <c r="X2066" s="17">
        <f>X2067</f>
        <v>0</v>
      </c>
      <c r="Y2066" s="17">
        <f t="shared" si="7330"/>
        <v>54102.399999999994</v>
      </c>
      <c r="Z2066" s="17">
        <f t="shared" si="7331"/>
        <v>54362.099999999999</v>
      </c>
      <c r="AA2066" s="17">
        <f t="shared" si="7332"/>
        <v>54362.099999999999</v>
      </c>
      <c r="AB2066" s="17">
        <f>AB2067</f>
        <v>0</v>
      </c>
      <c r="AC2066" s="17">
        <f>AC2067</f>
        <v>0</v>
      </c>
      <c r="AD2066" s="17">
        <f>AD2067</f>
        <v>0</v>
      </c>
      <c r="AE2066" s="17">
        <f t="shared" si="7333"/>
        <v>54102.399999999994</v>
      </c>
      <c r="AF2066" s="17">
        <f t="shared" si="7334"/>
        <v>54362.099999999999</v>
      </c>
      <c r="AG2066" s="17">
        <f t="shared" si="7335"/>
        <v>54362.099999999999</v>
      </c>
      <c r="AH2066" s="17">
        <f>AH2067</f>
        <v>0</v>
      </c>
      <c r="AI2066" s="17">
        <f>AI2067</f>
        <v>0</v>
      </c>
      <c r="AJ2066" s="17">
        <f>AJ2067</f>
        <v>0</v>
      </c>
      <c r="AK2066" s="17">
        <f>AK2067</f>
        <v>0</v>
      </c>
      <c r="AL2066" s="17">
        <f>AL2067</f>
        <v>0</v>
      </c>
      <c r="AM2066" s="17">
        <f>AM2067</f>
        <v>0</v>
      </c>
      <c r="AN2066" s="17">
        <f>AN2067</f>
        <v>0</v>
      </c>
      <c r="AO2066" s="17">
        <f>AO2067</f>
        <v>0</v>
      </c>
      <c r="AP2066" s="17">
        <f>AP2067</f>
        <v>0</v>
      </c>
      <c r="AQ2066" s="17">
        <f>AQ2067</f>
        <v>0</v>
      </c>
      <c r="AR2066" s="17">
        <f>AR2067</f>
        <v>0</v>
      </c>
      <c r="AS2066" s="17">
        <f>AS2067</f>
        <v>0</v>
      </c>
      <c r="AT2066" s="17">
        <f>AT2067</f>
        <v>0</v>
      </c>
      <c r="AU2066" s="17">
        <f>AU2067</f>
        <v>0</v>
      </c>
      <c r="AV2066" s="17">
        <f>AV2067</f>
        <v>0</v>
      </c>
      <c r="AW2066" s="17">
        <f t="shared" si="7265"/>
        <v>54102.399999999994</v>
      </c>
      <c r="AX2066" s="17">
        <f t="shared" si="7266"/>
        <v>54362.099999999999</v>
      </c>
      <c r="AY2066" s="17">
        <f t="shared" si="7267"/>
        <v>54362.099999999999</v>
      </c>
      <c r="AZ2066" s="17">
        <f>AZ2067</f>
        <v>0</v>
      </c>
      <c r="BA2066" s="17">
        <f t="shared" si="7269"/>
        <v>54102.399999999994</v>
      </c>
      <c r="BB2066" s="17">
        <f t="shared" si="7270"/>
        <v>54362.099999999999</v>
      </c>
      <c r="BC2066" s="17">
        <f t="shared" si="7271"/>
        <v>54362.099999999999</v>
      </c>
      <c r="BD2066" s="17">
        <f>BD2067</f>
        <v>0</v>
      </c>
      <c r="BE2066" s="17">
        <f>BE2067</f>
        <v>0</v>
      </c>
      <c r="BF2066" s="17">
        <f>BF2067</f>
        <v>0</v>
      </c>
      <c r="BG2066" s="17">
        <f>BG2067</f>
        <v>0</v>
      </c>
      <c r="BH2066" s="17">
        <f>BH2067</f>
        <v>0</v>
      </c>
      <c r="BI2066" s="17">
        <f>BI2067</f>
        <v>0</v>
      </c>
      <c r="BJ2066" s="17">
        <f>BJ2067</f>
        <v>0</v>
      </c>
      <c r="BK2066" s="17">
        <f>BK2067</f>
        <v>0</v>
      </c>
      <c r="BL2066" s="17">
        <f>BL2067</f>
        <v>0</v>
      </c>
      <c r="BM2066" s="17">
        <f>BM2067</f>
        <v>0</v>
      </c>
      <c r="BN2066" s="17">
        <f>BN2067</f>
        <v>0</v>
      </c>
      <c r="BO2066" s="17">
        <f t="shared" si="7232"/>
        <v>54102.399999999994</v>
      </c>
      <c r="BP2066" s="17">
        <f t="shared" si="7233"/>
        <v>54362.099999999999</v>
      </c>
      <c r="BQ2066" s="17">
        <f t="shared" si="7234"/>
        <v>54362.099999999999</v>
      </c>
      <c r="BR2066" s="17">
        <f>BR2067</f>
        <v>0</v>
      </c>
      <c r="BS2066" s="35"/>
      <c r="BT2066" s="35"/>
      <c r="BU2066" s="1"/>
      <c r="BV2066" s="1"/>
      <c r="BW2066" s="1"/>
      <c r="BX2066" s="1"/>
      <c r="BY2066" s="1"/>
      <c r="BZ2066" s="1"/>
      <c r="CA2066" s="1"/>
      <c r="CB2066" s="1"/>
    </row>
    <row r="2067" s="1" customFormat="1">
      <c r="A2067" s="33" t="s">
        <v>718</v>
      </c>
      <c r="B2067" s="33" t="s">
        <v>70</v>
      </c>
      <c r="C2067" s="33" t="s">
        <v>72</v>
      </c>
      <c r="D2067" s="15" t="s">
        <v>826</v>
      </c>
      <c r="E2067" s="33" t="s">
        <v>48</v>
      </c>
      <c r="F2067" s="34" t="s">
        <v>49</v>
      </c>
      <c r="G2067" s="17">
        <v>54102.399999999994</v>
      </c>
      <c r="H2067" s="17">
        <v>54362.099999999999</v>
      </c>
      <c r="I2067" s="17">
        <v>54362.099999999999</v>
      </c>
      <c r="J2067" s="17"/>
      <c r="K2067" s="17"/>
      <c r="L2067" s="17"/>
      <c r="M2067" s="17">
        <f t="shared" si="7364"/>
        <v>54102.399999999994</v>
      </c>
      <c r="N2067" s="17">
        <f t="shared" si="7365"/>
        <v>54362.099999999999</v>
      </c>
      <c r="O2067" s="17">
        <f t="shared" si="7366"/>
        <v>54362.099999999999</v>
      </c>
      <c r="P2067" s="17"/>
      <c r="Q2067" s="17"/>
      <c r="R2067" s="17"/>
      <c r="S2067" s="17"/>
      <c r="T2067" s="17"/>
      <c r="U2067" s="17"/>
      <c r="V2067" s="17"/>
      <c r="W2067" s="17"/>
      <c r="X2067" s="17"/>
      <c r="Y2067" s="17">
        <f t="shared" si="7330"/>
        <v>54102.399999999994</v>
      </c>
      <c r="Z2067" s="17">
        <f t="shared" si="7331"/>
        <v>54362.099999999999</v>
      </c>
      <c r="AA2067" s="17">
        <f t="shared" si="7332"/>
        <v>54362.099999999999</v>
      </c>
      <c r="AB2067" s="17"/>
      <c r="AC2067" s="17"/>
      <c r="AD2067" s="17"/>
      <c r="AE2067" s="17">
        <f t="shared" si="7333"/>
        <v>54102.399999999994</v>
      </c>
      <c r="AF2067" s="17">
        <f t="shared" si="7334"/>
        <v>54362.099999999999</v>
      </c>
      <c r="AG2067" s="17">
        <f t="shared" si="7335"/>
        <v>54362.099999999999</v>
      </c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>
        <f t="shared" si="7265"/>
        <v>54102.399999999994</v>
      </c>
      <c r="AX2067" s="17">
        <f t="shared" si="7266"/>
        <v>54362.099999999999</v>
      </c>
      <c r="AY2067" s="17">
        <f t="shared" si="7267"/>
        <v>54362.099999999999</v>
      </c>
      <c r="AZ2067" s="17"/>
      <c r="BA2067" s="17">
        <f t="shared" si="7269"/>
        <v>54102.399999999994</v>
      </c>
      <c r="BB2067" s="17">
        <f t="shared" si="7270"/>
        <v>54362.099999999999</v>
      </c>
      <c r="BC2067" s="17">
        <f t="shared" si="7271"/>
        <v>54362.099999999999</v>
      </c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>
        <f t="shared" si="7232"/>
        <v>54102.399999999994</v>
      </c>
      <c r="BP2067" s="17">
        <f t="shared" si="7233"/>
        <v>54362.099999999999</v>
      </c>
      <c r="BQ2067" s="17">
        <f t="shared" si="7234"/>
        <v>54362.099999999999</v>
      </c>
      <c r="BR2067" s="17"/>
      <c r="BS2067" s="35"/>
      <c r="BT2067" s="35"/>
      <c r="BU2067" s="1"/>
      <c r="BV2067" s="1"/>
      <c r="BW2067" s="1"/>
      <c r="BX2067" s="1"/>
      <c r="BY2067" s="1"/>
      <c r="BZ2067" s="1"/>
      <c r="CA2067" s="1"/>
      <c r="CB2067" s="1"/>
    </row>
    <row r="2068" s="1" customFormat="1">
      <c r="A2068" s="33" t="s">
        <v>718</v>
      </c>
      <c r="B2068" s="33" t="s">
        <v>70</v>
      </c>
      <c r="C2068" s="33" t="s">
        <v>72</v>
      </c>
      <c r="D2068" s="33" t="s">
        <v>828</v>
      </c>
      <c r="E2068" s="38"/>
      <c r="F2068" s="34" t="s">
        <v>829</v>
      </c>
      <c r="G2068" s="17">
        <f>G2069</f>
        <v>43099.699999999997</v>
      </c>
      <c r="H2068" s="17">
        <f>H2069</f>
        <v>43099.699999999997</v>
      </c>
      <c r="I2068" s="17">
        <f>I2069</f>
        <v>43099.699999999997</v>
      </c>
      <c r="J2068" s="17">
        <f>J2069</f>
        <v>0</v>
      </c>
      <c r="K2068" s="17">
        <f>K2069</f>
        <v>0</v>
      </c>
      <c r="L2068" s="17">
        <f>L2069</f>
        <v>0</v>
      </c>
      <c r="M2068" s="17">
        <f t="shared" si="7364"/>
        <v>43099.699999999997</v>
      </c>
      <c r="N2068" s="17">
        <f t="shared" si="7365"/>
        <v>43099.699999999997</v>
      </c>
      <c r="O2068" s="17">
        <f t="shared" si="7366"/>
        <v>43099.699999999997</v>
      </c>
      <c r="P2068" s="17">
        <f>P2069</f>
        <v>0</v>
      </c>
      <c r="Q2068" s="17">
        <f>Q2069</f>
        <v>0</v>
      </c>
      <c r="R2068" s="17">
        <f>R2069</f>
        <v>0</v>
      </c>
      <c r="S2068" s="17">
        <f>S2069</f>
        <v>0</v>
      </c>
      <c r="T2068" s="17">
        <f>T2069</f>
        <v>0</v>
      </c>
      <c r="U2068" s="17">
        <f>U2069</f>
        <v>0</v>
      </c>
      <c r="V2068" s="17">
        <f>V2069</f>
        <v>0</v>
      </c>
      <c r="W2068" s="17">
        <f>W2069</f>
        <v>0</v>
      </c>
      <c r="X2068" s="17">
        <f>X2069</f>
        <v>0</v>
      </c>
      <c r="Y2068" s="17">
        <f t="shared" si="7330"/>
        <v>43099.699999999997</v>
      </c>
      <c r="Z2068" s="17">
        <f t="shared" si="7331"/>
        <v>43099.699999999997</v>
      </c>
      <c r="AA2068" s="17">
        <f t="shared" si="7332"/>
        <v>43099.699999999997</v>
      </c>
      <c r="AB2068" s="17">
        <f>AB2069</f>
        <v>0</v>
      </c>
      <c r="AC2068" s="17">
        <f>AC2069</f>
        <v>0</v>
      </c>
      <c r="AD2068" s="17">
        <f>AD2069</f>
        <v>0</v>
      </c>
      <c r="AE2068" s="17">
        <f t="shared" si="7333"/>
        <v>43099.699999999997</v>
      </c>
      <c r="AF2068" s="17">
        <f t="shared" si="7334"/>
        <v>43099.699999999997</v>
      </c>
      <c r="AG2068" s="17">
        <f t="shared" si="7335"/>
        <v>43099.699999999997</v>
      </c>
      <c r="AH2068" s="17">
        <f>AH2069</f>
        <v>0</v>
      </c>
      <c r="AI2068" s="17">
        <f>AI2069</f>
        <v>0</v>
      </c>
      <c r="AJ2068" s="17">
        <f>AJ2069</f>
        <v>0</v>
      </c>
      <c r="AK2068" s="17">
        <f>AK2069</f>
        <v>0</v>
      </c>
      <c r="AL2068" s="17">
        <f>AL2069</f>
        <v>0</v>
      </c>
      <c r="AM2068" s="17">
        <f>AM2069</f>
        <v>0</v>
      </c>
      <c r="AN2068" s="17">
        <f>AN2069</f>
        <v>0</v>
      </c>
      <c r="AO2068" s="17">
        <f>AO2069</f>
        <v>0</v>
      </c>
      <c r="AP2068" s="17">
        <f>AP2069</f>
        <v>0</v>
      </c>
      <c r="AQ2068" s="17">
        <f>AQ2069</f>
        <v>0</v>
      </c>
      <c r="AR2068" s="17">
        <f>AR2069</f>
        <v>0</v>
      </c>
      <c r="AS2068" s="17">
        <f>AS2069</f>
        <v>0</v>
      </c>
      <c r="AT2068" s="17">
        <f>AT2069</f>
        <v>0</v>
      </c>
      <c r="AU2068" s="17">
        <f>AU2069</f>
        <v>0</v>
      </c>
      <c r="AV2068" s="17">
        <f>AV2069</f>
        <v>0</v>
      </c>
      <c r="AW2068" s="17">
        <f t="shared" si="7265"/>
        <v>43099.699999999997</v>
      </c>
      <c r="AX2068" s="17">
        <f t="shared" si="7266"/>
        <v>43099.699999999997</v>
      </c>
      <c r="AY2068" s="17">
        <f t="shared" si="7267"/>
        <v>43099.699999999997</v>
      </c>
      <c r="AZ2068" s="17">
        <f>AZ2069</f>
        <v>0</v>
      </c>
      <c r="BA2068" s="17">
        <f t="shared" si="7269"/>
        <v>43099.699999999997</v>
      </c>
      <c r="BB2068" s="17">
        <f t="shared" si="7270"/>
        <v>43099.699999999997</v>
      </c>
      <c r="BC2068" s="17">
        <f t="shared" si="7271"/>
        <v>43099.699999999997</v>
      </c>
      <c r="BD2068" s="17">
        <f>BD2069</f>
        <v>0</v>
      </c>
      <c r="BE2068" s="17">
        <f>BE2069</f>
        <v>0</v>
      </c>
      <c r="BF2068" s="17">
        <f>BF2069</f>
        <v>0</v>
      </c>
      <c r="BG2068" s="17">
        <f>BG2069</f>
        <v>0</v>
      </c>
      <c r="BH2068" s="17">
        <f>BH2069</f>
        <v>0</v>
      </c>
      <c r="BI2068" s="17">
        <f>BI2069</f>
        <v>0</v>
      </c>
      <c r="BJ2068" s="17">
        <f>BJ2069</f>
        <v>0</v>
      </c>
      <c r="BK2068" s="17">
        <f>BK2069</f>
        <v>0</v>
      </c>
      <c r="BL2068" s="17">
        <f>BL2069</f>
        <v>0</v>
      </c>
      <c r="BM2068" s="17">
        <f>BM2069</f>
        <v>0</v>
      </c>
      <c r="BN2068" s="17">
        <f>BN2069</f>
        <v>0</v>
      </c>
      <c r="BO2068" s="17">
        <f t="shared" si="7232"/>
        <v>43099.699999999997</v>
      </c>
      <c r="BP2068" s="17">
        <f t="shared" si="7233"/>
        <v>43099.699999999997</v>
      </c>
      <c r="BQ2068" s="17">
        <f t="shared" si="7234"/>
        <v>43099.699999999997</v>
      </c>
      <c r="BR2068" s="17">
        <f>BR2069</f>
        <v>0</v>
      </c>
      <c r="BS2068" s="35"/>
      <c r="BT2068" s="35"/>
      <c r="BU2068" s="1"/>
      <c r="BV2068" s="1"/>
      <c r="BW2068" s="1"/>
      <c r="BX2068" s="1"/>
      <c r="BY2068" s="1"/>
      <c r="BZ2068" s="1"/>
      <c r="CA2068" s="1"/>
      <c r="CB2068" s="1"/>
    </row>
    <row r="2069" s="1" customFormat="1">
      <c r="A2069" s="33" t="s">
        <v>718</v>
      </c>
      <c r="B2069" s="33" t="s">
        <v>70</v>
      </c>
      <c r="C2069" s="33" t="s">
        <v>72</v>
      </c>
      <c r="D2069" s="33" t="s">
        <v>828</v>
      </c>
      <c r="E2069" s="33" t="s">
        <v>48</v>
      </c>
      <c r="F2069" s="34" t="s">
        <v>49</v>
      </c>
      <c r="G2069" s="17">
        <v>43099.699999999997</v>
      </c>
      <c r="H2069" s="17">
        <v>43099.699999999997</v>
      </c>
      <c r="I2069" s="17">
        <v>43099.699999999997</v>
      </c>
      <c r="J2069" s="17"/>
      <c r="K2069" s="17"/>
      <c r="L2069" s="17"/>
      <c r="M2069" s="17">
        <f t="shared" si="7364"/>
        <v>43099.699999999997</v>
      </c>
      <c r="N2069" s="17">
        <f t="shared" si="7365"/>
        <v>43099.699999999997</v>
      </c>
      <c r="O2069" s="17">
        <f t="shared" si="7366"/>
        <v>43099.699999999997</v>
      </c>
      <c r="P2069" s="17"/>
      <c r="Q2069" s="17"/>
      <c r="R2069" s="17"/>
      <c r="S2069" s="17"/>
      <c r="T2069" s="17"/>
      <c r="U2069" s="17"/>
      <c r="V2069" s="17"/>
      <c r="W2069" s="17"/>
      <c r="X2069" s="17"/>
      <c r="Y2069" s="17">
        <f t="shared" si="7330"/>
        <v>43099.699999999997</v>
      </c>
      <c r="Z2069" s="17">
        <f t="shared" si="7331"/>
        <v>43099.699999999997</v>
      </c>
      <c r="AA2069" s="17">
        <f t="shared" si="7332"/>
        <v>43099.699999999997</v>
      </c>
      <c r="AB2069" s="17"/>
      <c r="AC2069" s="17"/>
      <c r="AD2069" s="17"/>
      <c r="AE2069" s="17">
        <f t="shared" si="7333"/>
        <v>43099.699999999997</v>
      </c>
      <c r="AF2069" s="17">
        <f t="shared" si="7334"/>
        <v>43099.699999999997</v>
      </c>
      <c r="AG2069" s="17">
        <f t="shared" si="7335"/>
        <v>43099.699999999997</v>
      </c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>
        <f t="shared" si="7265"/>
        <v>43099.699999999997</v>
      </c>
      <c r="AX2069" s="17">
        <f t="shared" si="7266"/>
        <v>43099.699999999997</v>
      </c>
      <c r="AY2069" s="17">
        <f t="shared" si="7267"/>
        <v>43099.699999999997</v>
      </c>
      <c r="AZ2069" s="17"/>
      <c r="BA2069" s="17">
        <f t="shared" si="7269"/>
        <v>43099.699999999997</v>
      </c>
      <c r="BB2069" s="17">
        <f t="shared" si="7270"/>
        <v>43099.699999999997</v>
      </c>
      <c r="BC2069" s="17">
        <f t="shared" si="7271"/>
        <v>43099.699999999997</v>
      </c>
      <c r="BD2069" s="17"/>
      <c r="BE2069" s="17"/>
      <c r="BF2069" s="17"/>
      <c r="BG2069" s="17"/>
      <c r="BH2069" s="17"/>
      <c r="BI2069" s="17"/>
      <c r="BJ2069" s="17"/>
      <c r="BK2069" s="17"/>
      <c r="BL2069" s="17"/>
      <c r="BM2069" s="17"/>
      <c r="BN2069" s="17"/>
      <c r="BO2069" s="17">
        <f t="shared" si="7232"/>
        <v>43099.699999999997</v>
      </c>
      <c r="BP2069" s="17">
        <f t="shared" si="7233"/>
        <v>43099.699999999997</v>
      </c>
      <c r="BQ2069" s="17">
        <f t="shared" si="7234"/>
        <v>43099.699999999997</v>
      </c>
      <c r="BR2069" s="17"/>
      <c r="BS2069" s="35"/>
      <c r="BT2069" s="35"/>
      <c r="BU2069" s="1"/>
      <c r="BV2069" s="1"/>
      <c r="BW2069" s="1"/>
      <c r="BX2069" s="1"/>
      <c r="BY2069" s="1"/>
      <c r="BZ2069" s="1"/>
      <c r="CA2069" s="1"/>
      <c r="CB2069" s="1"/>
    </row>
    <row r="2070" s="1" customFormat="1">
      <c r="A2070" s="33" t="s">
        <v>718</v>
      </c>
      <c r="B2070" s="33" t="s">
        <v>70</v>
      </c>
      <c r="C2070" s="33" t="s">
        <v>72</v>
      </c>
      <c r="D2070" s="33" t="s">
        <v>830</v>
      </c>
      <c r="E2070" s="38"/>
      <c r="F2070" s="34" t="s">
        <v>831</v>
      </c>
      <c r="G2070" s="17">
        <f>G2071</f>
        <v>13303</v>
      </c>
      <c r="H2070" s="17">
        <f>H2071</f>
        <v>6288.6000000000004</v>
      </c>
      <c r="I2070" s="17">
        <f>I2071</f>
        <v>6288.6000000000004</v>
      </c>
      <c r="J2070" s="17">
        <f>J2071</f>
        <v>0</v>
      </c>
      <c r="K2070" s="17">
        <f>K2071</f>
        <v>0</v>
      </c>
      <c r="L2070" s="17">
        <f>L2071</f>
        <v>0</v>
      </c>
      <c r="M2070" s="17">
        <f t="shared" si="7364"/>
        <v>13303</v>
      </c>
      <c r="N2070" s="17">
        <f t="shared" si="7365"/>
        <v>6288.6000000000004</v>
      </c>
      <c r="O2070" s="17">
        <f t="shared" si="7366"/>
        <v>6288.6000000000004</v>
      </c>
      <c r="P2070" s="17">
        <f>P2071</f>
        <v>0</v>
      </c>
      <c r="Q2070" s="17">
        <f>Q2071</f>
        <v>0</v>
      </c>
      <c r="R2070" s="17">
        <f>R2071</f>
        <v>0</v>
      </c>
      <c r="S2070" s="17">
        <f>S2071</f>
        <v>26728.70117</v>
      </c>
      <c r="T2070" s="17">
        <f>T2071</f>
        <v>0</v>
      </c>
      <c r="U2070" s="17">
        <f>U2071</f>
        <v>0</v>
      </c>
      <c r="V2070" s="17">
        <f>V2071</f>
        <v>0</v>
      </c>
      <c r="W2070" s="17">
        <f>W2071</f>
        <v>0</v>
      </c>
      <c r="X2070" s="17">
        <f>X2071</f>
        <v>0</v>
      </c>
      <c r="Y2070" s="17">
        <f t="shared" si="7330"/>
        <v>40031.70117</v>
      </c>
      <c r="Z2070" s="17">
        <f t="shared" si="7331"/>
        <v>6288.6000000000004</v>
      </c>
      <c r="AA2070" s="17">
        <f t="shared" si="7332"/>
        <v>6288.6000000000004</v>
      </c>
      <c r="AB2070" s="17">
        <f>AB2071</f>
        <v>0</v>
      </c>
      <c r="AC2070" s="17">
        <f>AC2071</f>
        <v>0</v>
      </c>
      <c r="AD2070" s="17">
        <f>AD2071</f>
        <v>0</v>
      </c>
      <c r="AE2070" s="17">
        <f t="shared" si="7333"/>
        <v>40031.70117</v>
      </c>
      <c r="AF2070" s="17">
        <f t="shared" si="7334"/>
        <v>6288.6000000000004</v>
      </c>
      <c r="AG2070" s="17">
        <f t="shared" si="7335"/>
        <v>6288.6000000000004</v>
      </c>
      <c r="AH2070" s="17">
        <f>AH2071</f>
        <v>0</v>
      </c>
      <c r="AI2070" s="17">
        <f>AI2071</f>
        <v>0</v>
      </c>
      <c r="AJ2070" s="17">
        <f>AJ2071</f>
        <v>0</v>
      </c>
      <c r="AK2070" s="17">
        <f>AK2071</f>
        <v>0</v>
      </c>
      <c r="AL2070" s="17">
        <f>AL2071</f>
        <v>0</v>
      </c>
      <c r="AM2070" s="17">
        <f>AM2071</f>
        <v>0</v>
      </c>
      <c r="AN2070" s="17">
        <f>AN2071</f>
        <v>0</v>
      </c>
      <c r="AO2070" s="17">
        <f>AO2071</f>
        <v>0</v>
      </c>
      <c r="AP2070" s="17">
        <f>AP2071</f>
        <v>0</v>
      </c>
      <c r="AQ2070" s="17">
        <f>AQ2071</f>
        <v>0</v>
      </c>
      <c r="AR2070" s="17">
        <f>AR2071</f>
        <v>0</v>
      </c>
      <c r="AS2070" s="17">
        <f>AS2071</f>
        <v>0</v>
      </c>
      <c r="AT2070" s="17">
        <f>AT2071</f>
        <v>0</v>
      </c>
      <c r="AU2070" s="17">
        <f>AU2071</f>
        <v>0</v>
      </c>
      <c r="AV2070" s="17">
        <f>AV2071</f>
        <v>0</v>
      </c>
      <c r="AW2070" s="17">
        <f t="shared" si="7265"/>
        <v>40031.70117</v>
      </c>
      <c r="AX2070" s="17">
        <f t="shared" si="7266"/>
        <v>6288.6000000000004</v>
      </c>
      <c r="AY2070" s="17">
        <f t="shared" si="7267"/>
        <v>6288.6000000000004</v>
      </c>
      <c r="AZ2070" s="17">
        <f>AZ2071</f>
        <v>0</v>
      </c>
      <c r="BA2070" s="17">
        <f t="shared" si="7269"/>
        <v>40031.70117</v>
      </c>
      <c r="BB2070" s="17">
        <f t="shared" si="7270"/>
        <v>6288.6000000000004</v>
      </c>
      <c r="BC2070" s="17">
        <f t="shared" si="7271"/>
        <v>6288.6000000000004</v>
      </c>
      <c r="BD2070" s="17">
        <f>BD2071</f>
        <v>0</v>
      </c>
      <c r="BE2070" s="17">
        <f>BE2071</f>
        <v>0</v>
      </c>
      <c r="BF2070" s="17">
        <f>BF2071</f>
        <v>0</v>
      </c>
      <c r="BG2070" s="17">
        <f>BG2071</f>
        <v>0</v>
      </c>
      <c r="BH2070" s="17">
        <f>BH2071</f>
        <v>0</v>
      </c>
      <c r="BI2070" s="17">
        <f>BI2071</f>
        <v>0</v>
      </c>
      <c r="BJ2070" s="17">
        <f>BJ2071</f>
        <v>0</v>
      </c>
      <c r="BK2070" s="17">
        <f>BK2071</f>
        <v>0</v>
      </c>
      <c r="BL2070" s="17">
        <f>BL2071</f>
        <v>0</v>
      </c>
      <c r="BM2070" s="17">
        <f>BM2071</f>
        <v>0</v>
      </c>
      <c r="BN2070" s="17">
        <f>BN2071</f>
        <v>0</v>
      </c>
      <c r="BO2070" s="17">
        <f t="shared" si="7232"/>
        <v>40031.70117</v>
      </c>
      <c r="BP2070" s="17">
        <f t="shared" si="7233"/>
        <v>6288.6000000000004</v>
      </c>
      <c r="BQ2070" s="17">
        <f t="shared" si="7234"/>
        <v>6288.6000000000004</v>
      </c>
      <c r="BR2070" s="17">
        <f>BR2071</f>
        <v>0</v>
      </c>
      <c r="BS2070" s="35"/>
      <c r="BT2070" s="35"/>
      <c r="BU2070" s="1"/>
      <c r="BV2070" s="1"/>
      <c r="BW2070" s="1"/>
      <c r="BX2070" s="1"/>
      <c r="BY2070" s="1"/>
      <c r="BZ2070" s="1"/>
      <c r="CA2070" s="1"/>
      <c r="CB2070" s="1"/>
    </row>
    <row r="2071" s="1" customFormat="1">
      <c r="A2071" s="33" t="s">
        <v>718</v>
      </c>
      <c r="B2071" s="33" t="s">
        <v>70</v>
      </c>
      <c r="C2071" s="33" t="s">
        <v>72</v>
      </c>
      <c r="D2071" s="33" t="s">
        <v>830</v>
      </c>
      <c r="E2071" s="33" t="s">
        <v>48</v>
      </c>
      <c r="F2071" s="34" t="s">
        <v>49</v>
      </c>
      <c r="G2071" s="17">
        <v>13303</v>
      </c>
      <c r="H2071" s="17">
        <v>6288.6000000000004</v>
      </c>
      <c r="I2071" s="17">
        <v>6288.6000000000004</v>
      </c>
      <c r="J2071" s="17"/>
      <c r="K2071" s="17"/>
      <c r="L2071" s="17"/>
      <c r="M2071" s="17">
        <f t="shared" si="7364"/>
        <v>13303</v>
      </c>
      <c r="N2071" s="17">
        <f t="shared" si="7365"/>
        <v>6288.6000000000004</v>
      </c>
      <c r="O2071" s="17">
        <f t="shared" si="7366"/>
        <v>6288.6000000000004</v>
      </c>
      <c r="P2071" s="17"/>
      <c r="Q2071" s="17"/>
      <c r="R2071" s="17"/>
      <c r="S2071" s="17">
        <v>26728.70117</v>
      </c>
      <c r="T2071" s="17"/>
      <c r="U2071" s="17"/>
      <c r="V2071" s="17"/>
      <c r="W2071" s="17"/>
      <c r="X2071" s="17"/>
      <c r="Y2071" s="17">
        <f t="shared" si="7330"/>
        <v>40031.70117</v>
      </c>
      <c r="Z2071" s="17">
        <f t="shared" si="7331"/>
        <v>6288.6000000000004</v>
      </c>
      <c r="AA2071" s="17">
        <f t="shared" si="7332"/>
        <v>6288.6000000000004</v>
      </c>
      <c r="AB2071" s="17"/>
      <c r="AC2071" s="17"/>
      <c r="AD2071" s="17"/>
      <c r="AE2071" s="17">
        <f t="shared" si="7333"/>
        <v>40031.70117</v>
      </c>
      <c r="AF2071" s="17">
        <f t="shared" si="7334"/>
        <v>6288.6000000000004</v>
      </c>
      <c r="AG2071" s="17">
        <f t="shared" si="7335"/>
        <v>6288.6000000000004</v>
      </c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>
        <f t="shared" si="7265"/>
        <v>40031.70117</v>
      </c>
      <c r="AX2071" s="17">
        <f t="shared" si="7266"/>
        <v>6288.6000000000004</v>
      </c>
      <c r="AY2071" s="17">
        <f t="shared" si="7267"/>
        <v>6288.6000000000004</v>
      </c>
      <c r="AZ2071" s="17"/>
      <c r="BA2071" s="17">
        <f t="shared" si="7269"/>
        <v>40031.70117</v>
      </c>
      <c r="BB2071" s="17">
        <f t="shared" si="7270"/>
        <v>6288.6000000000004</v>
      </c>
      <c r="BC2071" s="17">
        <f t="shared" si="7271"/>
        <v>6288.6000000000004</v>
      </c>
      <c r="BD2071" s="17"/>
      <c r="BE2071" s="17"/>
      <c r="BF2071" s="17"/>
      <c r="BG2071" s="17"/>
      <c r="BH2071" s="17"/>
      <c r="BI2071" s="17"/>
      <c r="BJ2071" s="17"/>
      <c r="BK2071" s="17"/>
      <c r="BL2071" s="17"/>
      <c r="BM2071" s="17"/>
      <c r="BN2071" s="17"/>
      <c r="BO2071" s="17">
        <f t="shared" si="7232"/>
        <v>40031.70117</v>
      </c>
      <c r="BP2071" s="17">
        <f t="shared" si="7233"/>
        <v>6288.6000000000004</v>
      </c>
      <c r="BQ2071" s="17">
        <f t="shared" si="7234"/>
        <v>6288.6000000000004</v>
      </c>
      <c r="BR2071" s="17"/>
      <c r="BS2071" s="35"/>
      <c r="BT2071" s="35"/>
      <c r="BU2071" s="1"/>
      <c r="BV2071" s="1"/>
      <c r="BW2071" s="1"/>
      <c r="BX2071" s="1"/>
      <c r="BY2071" s="1"/>
      <c r="BZ2071" s="1"/>
      <c r="CA2071" s="1"/>
      <c r="CB2071" s="1"/>
    </row>
    <row r="2072" s="1" customFormat="1">
      <c r="A2072" s="33" t="s">
        <v>718</v>
      </c>
      <c r="B2072" s="33" t="s">
        <v>70</v>
      </c>
      <c r="C2072" s="33" t="s">
        <v>72</v>
      </c>
      <c r="D2072" s="33" t="s">
        <v>832</v>
      </c>
      <c r="E2072" s="38"/>
      <c r="F2072" s="34" t="s">
        <v>833</v>
      </c>
      <c r="G2072" s="17">
        <f>G2073</f>
        <v>11943.899999999994</v>
      </c>
      <c r="H2072" s="17">
        <f>H2073</f>
        <v>312760.09999999998</v>
      </c>
      <c r="I2072" s="17">
        <f>I2073</f>
        <v>100000</v>
      </c>
      <c r="J2072" s="17">
        <f>J2073</f>
        <v>0</v>
      </c>
      <c r="K2072" s="17">
        <f>K2073</f>
        <v>0</v>
      </c>
      <c r="L2072" s="17">
        <f>L2073</f>
        <v>0</v>
      </c>
      <c r="M2072" s="17">
        <f t="shared" si="7364"/>
        <v>11943.899999999994</v>
      </c>
      <c r="N2072" s="17">
        <f t="shared" si="7365"/>
        <v>312760.09999999998</v>
      </c>
      <c r="O2072" s="17">
        <f t="shared" si="7366"/>
        <v>100000</v>
      </c>
      <c r="P2072" s="17">
        <f>P2073</f>
        <v>0</v>
      </c>
      <c r="Q2072" s="17">
        <f>Q2073</f>
        <v>-1480.4000000000001</v>
      </c>
      <c r="R2072" s="17">
        <f>R2073</f>
        <v>0</v>
      </c>
      <c r="S2072" s="17">
        <f>S2073</f>
        <v>70.236180000000004</v>
      </c>
      <c r="T2072" s="17">
        <f>T2073</f>
        <v>0</v>
      </c>
      <c r="U2072" s="17">
        <f>U2073</f>
        <v>0</v>
      </c>
      <c r="V2072" s="17">
        <f>V2073</f>
        <v>0</v>
      </c>
      <c r="W2072" s="17">
        <f>W2073</f>
        <v>-6147.1000000000004</v>
      </c>
      <c r="X2072" s="17">
        <f>X2073</f>
        <v>0</v>
      </c>
      <c r="Y2072" s="17">
        <f t="shared" si="7330"/>
        <v>10533.736179999994</v>
      </c>
      <c r="Z2072" s="17">
        <f t="shared" si="7331"/>
        <v>312760.09999999998</v>
      </c>
      <c r="AA2072" s="17">
        <f t="shared" si="7332"/>
        <v>93852.899999999994</v>
      </c>
      <c r="AB2072" s="17">
        <f>AB2073</f>
        <v>0</v>
      </c>
      <c r="AC2072" s="17">
        <f>AC2073</f>
        <v>0</v>
      </c>
      <c r="AD2072" s="17">
        <f>AD2073</f>
        <v>0</v>
      </c>
      <c r="AE2072" s="17">
        <f t="shared" si="7333"/>
        <v>10533.736179999994</v>
      </c>
      <c r="AF2072" s="17">
        <f t="shared" si="7334"/>
        <v>312760.09999999998</v>
      </c>
      <c r="AG2072" s="17">
        <f t="shared" si="7335"/>
        <v>93852.899999999994</v>
      </c>
      <c r="AH2072" s="17">
        <f>AH2073</f>
        <v>0</v>
      </c>
      <c r="AI2072" s="17">
        <f>AI2073</f>
        <v>0</v>
      </c>
      <c r="AJ2072" s="17">
        <f>AJ2073</f>
        <v>0</v>
      </c>
      <c r="AK2072" s="17">
        <f>AK2073</f>
        <v>0</v>
      </c>
      <c r="AL2072" s="17">
        <f>AL2073</f>
        <v>0</v>
      </c>
      <c r="AM2072" s="17">
        <f>AM2073</f>
        <v>0</v>
      </c>
      <c r="AN2072" s="17">
        <f>AN2073</f>
        <v>0</v>
      </c>
      <c r="AO2072" s="17">
        <f>AO2073</f>
        <v>0</v>
      </c>
      <c r="AP2072" s="17">
        <f>AP2073</f>
        <v>0</v>
      </c>
      <c r="AQ2072" s="17">
        <f>AQ2073</f>
        <v>0</v>
      </c>
      <c r="AR2072" s="17">
        <f>AR2073</f>
        <v>0</v>
      </c>
      <c r="AS2072" s="17">
        <f>AS2073</f>
        <v>0</v>
      </c>
      <c r="AT2072" s="17">
        <f>AT2073</f>
        <v>0</v>
      </c>
      <c r="AU2072" s="17">
        <f>AU2073</f>
        <v>0</v>
      </c>
      <c r="AV2072" s="17">
        <f>AV2073</f>
        <v>0</v>
      </c>
      <c r="AW2072" s="17">
        <f t="shared" si="7265"/>
        <v>10533.736179999994</v>
      </c>
      <c r="AX2072" s="17">
        <f t="shared" si="7266"/>
        <v>312760.09999999998</v>
      </c>
      <c r="AY2072" s="17">
        <f t="shared" si="7267"/>
        <v>93852.899999999994</v>
      </c>
      <c r="AZ2072" s="17">
        <f>AZ2073</f>
        <v>0</v>
      </c>
      <c r="BA2072" s="17">
        <f t="shared" si="7269"/>
        <v>10533.736179999994</v>
      </c>
      <c r="BB2072" s="17">
        <f t="shared" si="7270"/>
        <v>312760.09999999998</v>
      </c>
      <c r="BC2072" s="17">
        <f t="shared" si="7271"/>
        <v>93852.899999999994</v>
      </c>
      <c r="BD2072" s="17">
        <f>BD2073</f>
        <v>0</v>
      </c>
      <c r="BE2072" s="17">
        <f>BE2073</f>
        <v>0</v>
      </c>
      <c r="BF2072" s="17">
        <f>BF2073</f>
        <v>-4926.3440000000001</v>
      </c>
      <c r="BG2072" s="17">
        <f>BG2073</f>
        <v>0</v>
      </c>
      <c r="BH2072" s="17">
        <f>BH2073</f>
        <v>0</v>
      </c>
      <c r="BI2072" s="17">
        <f>BI2073</f>
        <v>0</v>
      </c>
      <c r="BJ2072" s="17">
        <f>BJ2073</f>
        <v>-312760.09999999998</v>
      </c>
      <c r="BK2072" s="17">
        <f>BK2073</f>
        <v>0</v>
      </c>
      <c r="BL2072" s="17">
        <f>BL2073</f>
        <v>0</v>
      </c>
      <c r="BM2072" s="17">
        <f>BM2073</f>
        <v>0</v>
      </c>
      <c r="BN2072" s="17">
        <f>BN2073</f>
        <v>-93852.899999999994</v>
      </c>
      <c r="BO2072" s="17">
        <f t="shared" si="7232"/>
        <v>5607.3921799999944</v>
      </c>
      <c r="BP2072" s="17">
        <f t="shared" si="7233"/>
        <v>0</v>
      </c>
      <c r="BQ2072" s="17">
        <f t="shared" si="7234"/>
        <v>0</v>
      </c>
      <c r="BR2072" s="17">
        <f>BR2073</f>
        <v>0</v>
      </c>
      <c r="BS2072" s="35"/>
      <c r="BT2072" s="35"/>
      <c r="BU2072" s="1"/>
      <c r="BV2072" s="1"/>
      <c r="BW2072" s="1"/>
      <c r="BX2072" s="1"/>
      <c r="BY2072" s="1"/>
      <c r="BZ2072" s="1"/>
      <c r="CA2072" s="1"/>
      <c r="CB2072" s="1"/>
    </row>
    <row r="2073" s="1" customFormat="1">
      <c r="A2073" s="33" t="s">
        <v>718</v>
      </c>
      <c r="B2073" s="33" t="s">
        <v>70</v>
      </c>
      <c r="C2073" s="33" t="s">
        <v>72</v>
      </c>
      <c r="D2073" s="33" t="s">
        <v>832</v>
      </c>
      <c r="E2073" s="33" t="s">
        <v>48</v>
      </c>
      <c r="F2073" s="34" t="s">
        <v>49</v>
      </c>
      <c r="G2073" s="17">
        <v>11943.899999999994</v>
      </c>
      <c r="H2073" s="17">
        <v>312760.09999999998</v>
      </c>
      <c r="I2073" s="17">
        <v>100000</v>
      </c>
      <c r="J2073" s="17"/>
      <c r="K2073" s="17"/>
      <c r="L2073" s="17"/>
      <c r="M2073" s="17">
        <f t="shared" si="7364"/>
        <v>11943.899999999994</v>
      </c>
      <c r="N2073" s="17">
        <f t="shared" si="7365"/>
        <v>312760.09999999998</v>
      </c>
      <c r="O2073" s="17">
        <f t="shared" si="7366"/>
        <v>100000</v>
      </c>
      <c r="P2073" s="17"/>
      <c r="Q2073" s="17">
        <v>-1480.4000000000001</v>
      </c>
      <c r="R2073" s="17"/>
      <c r="S2073" s="17">
        <v>70.236180000000004</v>
      </c>
      <c r="T2073" s="17"/>
      <c r="U2073" s="17"/>
      <c r="V2073" s="17"/>
      <c r="W2073" s="17">
        <v>-6147.1000000000004</v>
      </c>
      <c r="X2073" s="17"/>
      <c r="Y2073" s="17">
        <f t="shared" si="7330"/>
        <v>10533.736179999994</v>
      </c>
      <c r="Z2073" s="17">
        <f t="shared" si="7331"/>
        <v>312760.09999999998</v>
      </c>
      <c r="AA2073" s="17">
        <f t="shared" si="7332"/>
        <v>93852.899999999994</v>
      </c>
      <c r="AB2073" s="17"/>
      <c r="AC2073" s="17"/>
      <c r="AD2073" s="17"/>
      <c r="AE2073" s="17">
        <f t="shared" si="7333"/>
        <v>10533.736179999994</v>
      </c>
      <c r="AF2073" s="17">
        <f t="shared" si="7334"/>
        <v>312760.09999999998</v>
      </c>
      <c r="AG2073" s="17">
        <f t="shared" si="7335"/>
        <v>93852.899999999994</v>
      </c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>
        <f t="shared" si="7265"/>
        <v>10533.736179999994</v>
      </c>
      <c r="AX2073" s="17">
        <f t="shared" si="7266"/>
        <v>312760.09999999998</v>
      </c>
      <c r="AY2073" s="17">
        <f t="shared" si="7267"/>
        <v>93852.899999999994</v>
      </c>
      <c r="AZ2073" s="17"/>
      <c r="BA2073" s="17">
        <f t="shared" si="7269"/>
        <v>10533.736179999994</v>
      </c>
      <c r="BB2073" s="17">
        <f t="shared" si="7270"/>
        <v>312760.09999999998</v>
      </c>
      <c r="BC2073" s="17">
        <f t="shared" si="7271"/>
        <v>93852.899999999994</v>
      </c>
      <c r="BD2073" s="17"/>
      <c r="BE2073" s="17"/>
      <c r="BF2073" s="17">
        <v>-4926.3440000000001</v>
      </c>
      <c r="BG2073" s="17"/>
      <c r="BH2073" s="17"/>
      <c r="BI2073" s="17"/>
      <c r="BJ2073" s="17">
        <v>-312760.09999999998</v>
      </c>
      <c r="BK2073" s="17"/>
      <c r="BL2073" s="17"/>
      <c r="BM2073" s="17"/>
      <c r="BN2073" s="17">
        <v>-93852.899999999994</v>
      </c>
      <c r="BO2073" s="17">
        <f t="shared" si="7232"/>
        <v>5607.3921799999944</v>
      </c>
      <c r="BP2073" s="17">
        <f t="shared" si="7233"/>
        <v>0</v>
      </c>
      <c r="BQ2073" s="17">
        <f t="shared" si="7234"/>
        <v>0</v>
      </c>
      <c r="BR2073" s="17"/>
      <c r="BS2073" s="35"/>
      <c r="BT2073" s="35"/>
      <c r="BU2073" s="1"/>
      <c r="BV2073" s="1"/>
      <c r="BW2073" s="1"/>
      <c r="BX2073" s="1"/>
      <c r="BY2073" s="1"/>
      <c r="BZ2073" s="1"/>
      <c r="CA2073" s="1"/>
      <c r="CB2073" s="1"/>
    </row>
    <row r="2074" s="1" customFormat="1">
      <c r="A2074" s="33" t="s">
        <v>718</v>
      </c>
      <c r="B2074" s="33" t="s">
        <v>70</v>
      </c>
      <c r="C2074" s="33" t="s">
        <v>72</v>
      </c>
      <c r="D2074" s="15" t="s">
        <v>834</v>
      </c>
      <c r="E2074" s="38"/>
      <c r="F2074" s="34" t="s">
        <v>835</v>
      </c>
      <c r="G2074" s="17">
        <f>G2075</f>
        <v>37278.699999999997</v>
      </c>
      <c r="H2074" s="17">
        <f>H2075</f>
        <v>0</v>
      </c>
      <c r="I2074" s="17">
        <f>I2075</f>
        <v>0</v>
      </c>
      <c r="J2074" s="17">
        <f>J2075</f>
        <v>0</v>
      </c>
      <c r="K2074" s="17">
        <f>K2075</f>
        <v>0</v>
      </c>
      <c r="L2074" s="17">
        <f>L2075</f>
        <v>0</v>
      </c>
      <c r="M2074" s="17">
        <f t="shared" si="7364"/>
        <v>37278.699999999997</v>
      </c>
      <c r="N2074" s="17">
        <f t="shared" si="7365"/>
        <v>0</v>
      </c>
      <c r="O2074" s="17">
        <f t="shared" si="7366"/>
        <v>0</v>
      </c>
      <c r="P2074" s="17">
        <f>P2075</f>
        <v>0</v>
      </c>
      <c r="Q2074" s="17">
        <f>Q2075</f>
        <v>0</v>
      </c>
      <c r="R2074" s="17">
        <f>R2075</f>
        <v>0</v>
      </c>
      <c r="S2074" s="17">
        <f>S2075</f>
        <v>320688.45400000003</v>
      </c>
      <c r="T2074" s="17">
        <f>T2075</f>
        <v>0</v>
      </c>
      <c r="U2074" s="17">
        <f>U2075</f>
        <v>0</v>
      </c>
      <c r="V2074" s="17">
        <f>V2075</f>
        <v>0</v>
      </c>
      <c r="W2074" s="17">
        <f>W2075</f>
        <v>0</v>
      </c>
      <c r="X2074" s="17">
        <f>X2075</f>
        <v>0</v>
      </c>
      <c r="Y2074" s="17">
        <f t="shared" si="7330"/>
        <v>357967.15400000004</v>
      </c>
      <c r="Z2074" s="17">
        <f t="shared" si="7331"/>
        <v>0</v>
      </c>
      <c r="AA2074" s="17">
        <f t="shared" si="7332"/>
        <v>0</v>
      </c>
      <c r="AB2074" s="17">
        <f>AB2075</f>
        <v>0</v>
      </c>
      <c r="AC2074" s="17">
        <f>AC2075</f>
        <v>0</v>
      </c>
      <c r="AD2074" s="17">
        <f>AD2075</f>
        <v>0</v>
      </c>
      <c r="AE2074" s="17">
        <f t="shared" si="7333"/>
        <v>357967.15400000004</v>
      </c>
      <c r="AF2074" s="17">
        <f t="shared" si="7334"/>
        <v>0</v>
      </c>
      <c r="AG2074" s="17">
        <f t="shared" si="7335"/>
        <v>0</v>
      </c>
      <c r="AH2074" s="17">
        <f>AH2075</f>
        <v>0</v>
      </c>
      <c r="AI2074" s="17">
        <f>AI2075</f>
        <v>0</v>
      </c>
      <c r="AJ2074" s="17">
        <f>AJ2075</f>
        <v>0</v>
      </c>
      <c r="AK2074" s="17">
        <f>AK2075</f>
        <v>0</v>
      </c>
      <c r="AL2074" s="17">
        <f>AL2075</f>
        <v>0</v>
      </c>
      <c r="AM2074" s="17">
        <f>AM2075</f>
        <v>0</v>
      </c>
      <c r="AN2074" s="17">
        <f>AN2075</f>
        <v>0</v>
      </c>
      <c r="AO2074" s="17">
        <f>AO2075</f>
        <v>0</v>
      </c>
      <c r="AP2074" s="17">
        <f>AP2075</f>
        <v>0</v>
      </c>
      <c r="AQ2074" s="17">
        <f>AQ2075</f>
        <v>0</v>
      </c>
      <c r="AR2074" s="17">
        <f>AR2075</f>
        <v>0</v>
      </c>
      <c r="AS2074" s="17">
        <f>AS2075</f>
        <v>0</v>
      </c>
      <c r="AT2074" s="17">
        <f>AT2075</f>
        <v>0</v>
      </c>
      <c r="AU2074" s="17">
        <f>AU2075</f>
        <v>0</v>
      </c>
      <c r="AV2074" s="17">
        <f>AV2075</f>
        <v>0</v>
      </c>
      <c r="AW2074" s="17">
        <f t="shared" si="7265"/>
        <v>357967.15400000004</v>
      </c>
      <c r="AX2074" s="17">
        <f t="shared" si="7266"/>
        <v>0</v>
      </c>
      <c r="AY2074" s="17">
        <f t="shared" si="7267"/>
        <v>0</v>
      </c>
      <c r="AZ2074" s="17">
        <f>AZ2075</f>
        <v>0</v>
      </c>
      <c r="BA2074" s="17">
        <f t="shared" si="7269"/>
        <v>357967.15400000004</v>
      </c>
      <c r="BB2074" s="17">
        <f t="shared" si="7270"/>
        <v>0</v>
      </c>
      <c r="BC2074" s="17">
        <f t="shared" si="7271"/>
        <v>0</v>
      </c>
      <c r="BD2074" s="17">
        <f>BD2075</f>
        <v>0</v>
      </c>
      <c r="BE2074" s="17">
        <f>BE2075</f>
        <v>0</v>
      </c>
      <c r="BF2074" s="17">
        <f>BF2075</f>
        <v>0</v>
      </c>
      <c r="BG2074" s="17">
        <f>BG2075</f>
        <v>0</v>
      </c>
      <c r="BH2074" s="17">
        <f>BH2075</f>
        <v>0</v>
      </c>
      <c r="BI2074" s="17">
        <f>BI2075</f>
        <v>0</v>
      </c>
      <c r="BJ2074" s="17">
        <f>BJ2075</f>
        <v>0</v>
      </c>
      <c r="BK2074" s="17">
        <f>BK2075</f>
        <v>0</v>
      </c>
      <c r="BL2074" s="17">
        <f>BL2075</f>
        <v>0</v>
      </c>
      <c r="BM2074" s="17">
        <f>BM2075</f>
        <v>0</v>
      </c>
      <c r="BN2074" s="17">
        <f>BN2075</f>
        <v>0</v>
      </c>
      <c r="BO2074" s="17">
        <f t="shared" si="7232"/>
        <v>357967.15400000004</v>
      </c>
      <c r="BP2074" s="17">
        <f t="shared" si="7233"/>
        <v>0</v>
      </c>
      <c r="BQ2074" s="17">
        <f t="shared" si="7234"/>
        <v>0</v>
      </c>
      <c r="BR2074" s="17">
        <f>BR2075</f>
        <v>0</v>
      </c>
      <c r="BS2074" s="35"/>
      <c r="BT2074" s="35"/>
      <c r="BU2074" s="1"/>
      <c r="BV2074" s="1"/>
      <c r="BW2074" s="1"/>
      <c r="BX2074" s="1"/>
      <c r="BY2074" s="1"/>
      <c r="BZ2074" s="1"/>
      <c r="CA2074" s="1"/>
      <c r="CB2074" s="1"/>
    </row>
    <row r="2075" s="1" customFormat="1">
      <c r="A2075" s="33" t="s">
        <v>718</v>
      </c>
      <c r="B2075" s="33" t="s">
        <v>70</v>
      </c>
      <c r="C2075" s="33" t="s">
        <v>72</v>
      </c>
      <c r="D2075" s="15" t="s">
        <v>834</v>
      </c>
      <c r="E2075" s="33" t="s">
        <v>48</v>
      </c>
      <c r="F2075" s="34" t="s">
        <v>49</v>
      </c>
      <c r="G2075" s="17">
        <v>37278.699999999997</v>
      </c>
      <c r="H2075" s="17">
        <v>0</v>
      </c>
      <c r="I2075" s="17">
        <v>0</v>
      </c>
      <c r="J2075" s="17"/>
      <c r="K2075" s="17"/>
      <c r="L2075" s="17"/>
      <c r="M2075" s="17">
        <f t="shared" si="7364"/>
        <v>37278.699999999997</v>
      </c>
      <c r="N2075" s="17">
        <f t="shared" si="7365"/>
        <v>0</v>
      </c>
      <c r="O2075" s="17">
        <f t="shared" si="7366"/>
        <v>0</v>
      </c>
      <c r="P2075" s="17"/>
      <c r="Q2075" s="17"/>
      <c r="R2075" s="17"/>
      <c r="S2075" s="17">
        <v>320688.45400000003</v>
      </c>
      <c r="T2075" s="17"/>
      <c r="U2075" s="17"/>
      <c r="V2075" s="17"/>
      <c r="W2075" s="17"/>
      <c r="X2075" s="17"/>
      <c r="Y2075" s="17">
        <f t="shared" si="7330"/>
        <v>357967.15400000004</v>
      </c>
      <c r="Z2075" s="17">
        <f t="shared" si="7331"/>
        <v>0</v>
      </c>
      <c r="AA2075" s="17">
        <f t="shared" si="7332"/>
        <v>0</v>
      </c>
      <c r="AB2075" s="17"/>
      <c r="AC2075" s="17"/>
      <c r="AD2075" s="17"/>
      <c r="AE2075" s="17">
        <f t="shared" si="7333"/>
        <v>357967.15400000004</v>
      </c>
      <c r="AF2075" s="17">
        <f t="shared" si="7334"/>
        <v>0</v>
      </c>
      <c r="AG2075" s="17">
        <f t="shared" si="7335"/>
        <v>0</v>
      </c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>
        <f t="shared" si="7265"/>
        <v>357967.15400000004</v>
      </c>
      <c r="AX2075" s="17">
        <f t="shared" si="7266"/>
        <v>0</v>
      </c>
      <c r="AY2075" s="17">
        <f t="shared" si="7267"/>
        <v>0</v>
      </c>
      <c r="AZ2075" s="17"/>
      <c r="BA2075" s="17">
        <f t="shared" si="7269"/>
        <v>357967.15400000004</v>
      </c>
      <c r="BB2075" s="17">
        <f t="shared" si="7270"/>
        <v>0</v>
      </c>
      <c r="BC2075" s="17">
        <f t="shared" si="7271"/>
        <v>0</v>
      </c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>
        <f t="shared" si="7232"/>
        <v>357967.15400000004</v>
      </c>
      <c r="BP2075" s="17">
        <f t="shared" si="7233"/>
        <v>0</v>
      </c>
      <c r="BQ2075" s="17">
        <f t="shared" si="7234"/>
        <v>0</v>
      </c>
      <c r="BR2075" s="17"/>
      <c r="BS2075" s="35"/>
      <c r="BT2075" s="35"/>
      <c r="BU2075" s="1"/>
      <c r="BV2075" s="1"/>
      <c r="BW2075" s="1"/>
      <c r="BX2075" s="1"/>
      <c r="BY2075" s="1"/>
      <c r="BZ2075" s="1"/>
      <c r="CA2075" s="1"/>
      <c r="CB2075" s="1"/>
    </row>
    <row r="2076" s="1" customFormat="1">
      <c r="A2076" s="33" t="s">
        <v>718</v>
      </c>
      <c r="B2076" s="33" t="s">
        <v>70</v>
      </c>
      <c r="C2076" s="33" t="s">
        <v>72</v>
      </c>
      <c r="D2076" s="33" t="s">
        <v>836</v>
      </c>
      <c r="E2076" s="38"/>
      <c r="F2076" s="34" t="s">
        <v>837</v>
      </c>
      <c r="G2076" s="17">
        <f>G2077+G2083+G2079+G2081+G2085+G2087</f>
        <v>214317.59999999998</v>
      </c>
      <c r="H2076" s="17">
        <f>H2077+H2083+H2079+H2081+H2085+H2087</f>
        <v>264341</v>
      </c>
      <c r="I2076" s="17">
        <f>I2077+I2083+I2079+I2081+I2085+I2087</f>
        <v>159639.60000000001</v>
      </c>
      <c r="J2076" s="17">
        <f>J2077+J2083+J2079+J2081+J2085+J2087</f>
        <v>0</v>
      </c>
      <c r="K2076" s="17">
        <f>K2077+K2083+K2079+K2081+K2085+K2087</f>
        <v>0</v>
      </c>
      <c r="L2076" s="17">
        <f>L2077+L2083+L2079+L2081+L2085+L2087</f>
        <v>0</v>
      </c>
      <c r="M2076" s="17">
        <f t="shared" si="7364"/>
        <v>214317.59999999998</v>
      </c>
      <c r="N2076" s="17">
        <f t="shared" si="7365"/>
        <v>264341</v>
      </c>
      <c r="O2076" s="17">
        <f t="shared" si="7366"/>
        <v>159639.60000000001</v>
      </c>
      <c r="P2076" s="17">
        <f>P2077+P2083+P2079+P2081+P2085+P2087+P2089</f>
        <v>0</v>
      </c>
      <c r="Q2076" s="17">
        <f>Q2077+Q2083+Q2079+Q2081+Q2085+Q2087+Q2089</f>
        <v>0</v>
      </c>
      <c r="R2076" s="17">
        <f>R2077+R2083+R2079+R2081+R2085+R2087+R2089</f>
        <v>0</v>
      </c>
      <c r="S2076" s="17">
        <f>S2077+S2083+S2079+S2081+S2085+S2087+S2089</f>
        <v>12975.858270000001</v>
      </c>
      <c r="T2076" s="17">
        <f>T2077+T2083+T2079+T2081+T2085+T2087+T2089</f>
        <v>0</v>
      </c>
      <c r="U2076" s="17">
        <f>U2077+U2083+U2079+U2081+U2085+U2087+U2089</f>
        <v>0</v>
      </c>
      <c r="V2076" s="17">
        <f>V2077+V2083+V2079+V2081+V2085+V2087+V2089</f>
        <v>0</v>
      </c>
      <c r="W2076" s="17">
        <f>W2077+W2083+W2079+W2081+W2085+W2087+W2089</f>
        <v>0</v>
      </c>
      <c r="X2076" s="17">
        <f>X2077+X2083+X2079+X2081+X2085+X2087+X2089</f>
        <v>0</v>
      </c>
      <c r="Y2076" s="17">
        <f t="shared" si="7330"/>
        <v>227293.45826999997</v>
      </c>
      <c r="Z2076" s="17">
        <f t="shared" si="7331"/>
        <v>264341</v>
      </c>
      <c r="AA2076" s="17">
        <f t="shared" si="7332"/>
        <v>159639.60000000001</v>
      </c>
      <c r="AB2076" s="17">
        <f>AB2077+AB2083+AB2079+AB2081+AB2085+AB2087+AB2089</f>
        <v>0</v>
      </c>
      <c r="AC2076" s="17">
        <f>AC2077+AC2083+AC2079+AC2081+AC2085+AC2087+AC2089</f>
        <v>0</v>
      </c>
      <c r="AD2076" s="17">
        <f>AD2077+AD2083+AD2079+AD2081+AD2085+AD2087+AD2089</f>
        <v>0</v>
      </c>
      <c r="AE2076" s="17">
        <f t="shared" si="7333"/>
        <v>227293.45826999997</v>
      </c>
      <c r="AF2076" s="17">
        <f t="shared" si="7334"/>
        <v>264341</v>
      </c>
      <c r="AG2076" s="17">
        <f t="shared" si="7335"/>
        <v>159639.60000000001</v>
      </c>
      <c r="AH2076" s="17">
        <f>AH2077+AH2083+AH2079+AH2081+AH2085+AH2087+AH2089</f>
        <v>0</v>
      </c>
      <c r="AI2076" s="17">
        <f>AI2077+AI2083+AI2079+AI2081+AI2085+AI2087+AI2089</f>
        <v>0</v>
      </c>
      <c r="AJ2076" s="17">
        <f>AJ2077+AJ2083+AJ2079+AJ2081+AJ2085+AJ2087+AJ2089</f>
        <v>-99403</v>
      </c>
      <c r="AK2076" s="17">
        <f>AK2077+AK2083+AK2079+AK2081+AK2085+AK2087+AK2089</f>
        <v>0</v>
      </c>
      <c r="AL2076" s="17">
        <f>AL2077+AL2083+AL2079+AL2081+AL2085+AL2087+AL2089</f>
        <v>0</v>
      </c>
      <c r="AM2076" s="17">
        <f>AM2077+AM2083+AM2079+AM2081+AM2085+AM2087+AM2089</f>
        <v>24096.866999999998</v>
      </c>
      <c r="AN2076" s="17">
        <f>AN2077+AN2083+AN2079+AN2081+AN2085+AN2087+AN2089</f>
        <v>0</v>
      </c>
      <c r="AO2076" s="17">
        <f>AO2077+AO2083+AO2079+AO2081+AO2085+AO2087+AO2089</f>
        <v>99501.759000000005</v>
      </c>
      <c r="AP2076" s="17">
        <f>AP2077+AP2083+AP2079+AP2081+AP2085+AP2087+AP2089</f>
        <v>0</v>
      </c>
      <c r="AQ2076" s="17">
        <f>AQ2077+AQ2083+AQ2079+AQ2081+AQ2085+AQ2087+AQ2089</f>
        <v>0</v>
      </c>
      <c r="AR2076" s="17">
        <f>AR2077+AR2083+AR2079+AR2081+AR2085+AR2087+AR2089</f>
        <v>0</v>
      </c>
      <c r="AS2076" s="17">
        <f>AS2077+AS2083+AS2079+AS2081+AS2085+AS2087+AS2089</f>
        <v>0</v>
      </c>
      <c r="AT2076" s="17">
        <f>AT2077+AT2083+AT2079+AT2081+AT2085+AT2087+AT2089</f>
        <v>0</v>
      </c>
      <c r="AU2076" s="17">
        <f>AU2077+AU2083+AU2079+AU2081+AU2085+AU2087+AU2089</f>
        <v>0</v>
      </c>
      <c r="AV2076" s="17">
        <f>AV2077+AV2083+AV2079+AV2081+AV2085+AV2087+AV2089</f>
        <v>0</v>
      </c>
      <c r="AW2076" s="17">
        <f t="shared" si="7265"/>
        <v>127890.45826999997</v>
      </c>
      <c r="AX2076" s="17">
        <f t="shared" si="7266"/>
        <v>387939.62599999999</v>
      </c>
      <c r="AY2076" s="17">
        <f t="shared" si="7267"/>
        <v>159639.60000000001</v>
      </c>
      <c r="AZ2076" s="17">
        <f>AZ2077+AZ2083+AZ2079+AZ2081+AZ2085+AZ2087+AZ2089</f>
        <v>0</v>
      </c>
      <c r="BA2076" s="17">
        <f t="shared" si="7269"/>
        <v>127890.45826999997</v>
      </c>
      <c r="BB2076" s="17">
        <f t="shared" si="7270"/>
        <v>387939.62599999999</v>
      </c>
      <c r="BC2076" s="17">
        <f t="shared" si="7271"/>
        <v>159639.60000000001</v>
      </c>
      <c r="BD2076" s="17">
        <f>BD2077+BD2083+BD2079+BD2081+BD2085+BD2087+BD2089</f>
        <v>0</v>
      </c>
      <c r="BE2076" s="17">
        <f>BE2077+BE2083+BE2079+BE2081+BE2085+BE2087+BE2089</f>
        <v>0</v>
      </c>
      <c r="BF2076" s="17">
        <f>BF2077+BF2083+BF2079+BF2081+BF2085+BF2087+BF2089</f>
        <v>-3998</v>
      </c>
      <c r="BG2076" s="17">
        <f>BG2077+BG2083+BG2079+BG2081+BG2085+BG2087+BG2089</f>
        <v>0</v>
      </c>
      <c r="BH2076" s="17">
        <f>BH2077+BH2083+BH2079+BH2081+BH2085+BH2087+BH2089</f>
        <v>0</v>
      </c>
      <c r="BI2076" s="17">
        <f>BI2077+BI2083+BI2079+BI2081+BI2085+BI2087+BI2089</f>
        <v>0</v>
      </c>
      <c r="BJ2076" s="17">
        <f>BJ2077+BJ2083+BJ2079+BJ2081+BJ2085+BJ2087+BJ2089</f>
        <v>0</v>
      </c>
      <c r="BK2076" s="17">
        <f>BK2077+BK2083+BK2079+BK2081+BK2085+BK2087+BK2089</f>
        <v>0</v>
      </c>
      <c r="BL2076" s="17">
        <f>BL2077+BL2083+BL2079+BL2081+BL2085+BL2087+BL2089</f>
        <v>0</v>
      </c>
      <c r="BM2076" s="17">
        <f>BM2077+BM2083+BM2079+BM2081+BM2085+BM2087+BM2089</f>
        <v>0</v>
      </c>
      <c r="BN2076" s="17">
        <f>BN2077+BN2083+BN2079+BN2081+BN2085+BN2087+BN2089</f>
        <v>0</v>
      </c>
      <c r="BO2076" s="17">
        <f t="shared" si="7232"/>
        <v>123892.45826999997</v>
      </c>
      <c r="BP2076" s="17">
        <f t="shared" si="7233"/>
        <v>387939.62599999999</v>
      </c>
      <c r="BQ2076" s="17">
        <f t="shared" si="7234"/>
        <v>159639.60000000001</v>
      </c>
      <c r="BR2076" s="17">
        <f>BR2077+BR2083+BR2079+BR2081+BR2085+BR2087+BR2089</f>
        <v>0</v>
      </c>
      <c r="BS2076" s="35"/>
      <c r="BT2076" s="35"/>
      <c r="BU2076" s="1"/>
      <c r="BV2076" s="1"/>
      <c r="BW2076" s="1"/>
      <c r="BX2076" s="1"/>
      <c r="BY2076" s="1"/>
      <c r="BZ2076" s="1"/>
      <c r="CA2076" s="1"/>
      <c r="CB2076" s="1"/>
    </row>
    <row r="2077" s="1" customFormat="1">
      <c r="A2077" s="33" t="s">
        <v>718</v>
      </c>
      <c r="B2077" s="33" t="s">
        <v>70</v>
      </c>
      <c r="C2077" s="33" t="s">
        <v>72</v>
      </c>
      <c r="D2077" s="15" t="s">
        <v>838</v>
      </c>
      <c r="E2077" s="38"/>
      <c r="F2077" s="34" t="s">
        <v>63</v>
      </c>
      <c r="G2077" s="17">
        <f>G2078</f>
        <v>1181.4000000000001</v>
      </c>
      <c r="H2077" s="17">
        <f>H2078</f>
        <v>1181.4000000000001</v>
      </c>
      <c r="I2077" s="17">
        <f>I2078</f>
        <v>1181.4000000000001</v>
      </c>
      <c r="J2077" s="17">
        <f>J2078</f>
        <v>0</v>
      </c>
      <c r="K2077" s="17">
        <f>K2078</f>
        <v>0</v>
      </c>
      <c r="L2077" s="17">
        <f>L2078</f>
        <v>0</v>
      </c>
      <c r="M2077" s="17">
        <f t="shared" si="7364"/>
        <v>1181.4000000000001</v>
      </c>
      <c r="N2077" s="17">
        <f t="shared" si="7365"/>
        <v>1181.4000000000001</v>
      </c>
      <c r="O2077" s="17">
        <f t="shared" si="7366"/>
        <v>1181.4000000000001</v>
      </c>
      <c r="P2077" s="17">
        <f>P2078</f>
        <v>0</v>
      </c>
      <c r="Q2077" s="17">
        <f>Q2078</f>
        <v>0</v>
      </c>
      <c r="R2077" s="17">
        <f>R2078</f>
        <v>0</v>
      </c>
      <c r="S2077" s="17">
        <f>S2078</f>
        <v>0</v>
      </c>
      <c r="T2077" s="17">
        <f>T2078</f>
        <v>0</v>
      </c>
      <c r="U2077" s="17">
        <f>U2078</f>
        <v>0</v>
      </c>
      <c r="V2077" s="17">
        <f>V2078</f>
        <v>0</v>
      </c>
      <c r="W2077" s="17">
        <f>W2078</f>
        <v>0</v>
      </c>
      <c r="X2077" s="17">
        <f>X2078</f>
        <v>0</v>
      </c>
      <c r="Y2077" s="17">
        <f t="shared" si="7330"/>
        <v>1181.4000000000001</v>
      </c>
      <c r="Z2077" s="17">
        <f t="shared" si="7331"/>
        <v>1181.4000000000001</v>
      </c>
      <c r="AA2077" s="17">
        <f t="shared" si="7332"/>
        <v>1181.4000000000001</v>
      </c>
      <c r="AB2077" s="17">
        <f>AB2078</f>
        <v>0</v>
      </c>
      <c r="AC2077" s="17">
        <f>AC2078</f>
        <v>0</v>
      </c>
      <c r="AD2077" s="17">
        <f>AD2078</f>
        <v>0</v>
      </c>
      <c r="AE2077" s="17">
        <f t="shared" si="7333"/>
        <v>1181.4000000000001</v>
      </c>
      <c r="AF2077" s="17">
        <f t="shared" si="7334"/>
        <v>1181.4000000000001</v>
      </c>
      <c r="AG2077" s="17">
        <f t="shared" si="7335"/>
        <v>1181.4000000000001</v>
      </c>
      <c r="AH2077" s="17">
        <f>AH2078</f>
        <v>0</v>
      </c>
      <c r="AI2077" s="17">
        <f>AI2078</f>
        <v>0</v>
      </c>
      <c r="AJ2077" s="17">
        <f>AJ2078</f>
        <v>0</v>
      </c>
      <c r="AK2077" s="17">
        <f>AK2078</f>
        <v>0</v>
      </c>
      <c r="AL2077" s="17">
        <f>AL2078</f>
        <v>0</v>
      </c>
      <c r="AM2077" s="17">
        <f>AM2078</f>
        <v>0</v>
      </c>
      <c r="AN2077" s="17">
        <f>AN2078</f>
        <v>0</v>
      </c>
      <c r="AO2077" s="17">
        <f>AO2078</f>
        <v>0</v>
      </c>
      <c r="AP2077" s="17">
        <f>AP2078</f>
        <v>0</v>
      </c>
      <c r="AQ2077" s="17">
        <f>AQ2078</f>
        <v>0</v>
      </c>
      <c r="AR2077" s="17">
        <f>AR2078</f>
        <v>0</v>
      </c>
      <c r="AS2077" s="17">
        <f>AS2078</f>
        <v>0</v>
      </c>
      <c r="AT2077" s="17">
        <f>AT2078</f>
        <v>0</v>
      </c>
      <c r="AU2077" s="17">
        <f>AU2078</f>
        <v>0</v>
      </c>
      <c r="AV2077" s="17">
        <f>AV2078</f>
        <v>0</v>
      </c>
      <c r="AW2077" s="17">
        <f t="shared" si="7265"/>
        <v>1181.4000000000001</v>
      </c>
      <c r="AX2077" s="17">
        <f t="shared" si="7266"/>
        <v>1181.4000000000001</v>
      </c>
      <c r="AY2077" s="17">
        <f t="shared" si="7267"/>
        <v>1181.4000000000001</v>
      </c>
      <c r="AZ2077" s="17">
        <f>AZ2078</f>
        <v>0</v>
      </c>
      <c r="BA2077" s="17">
        <f t="shared" si="7269"/>
        <v>1181.4000000000001</v>
      </c>
      <c r="BB2077" s="17">
        <f t="shared" si="7270"/>
        <v>1181.4000000000001</v>
      </c>
      <c r="BC2077" s="17">
        <f t="shared" si="7271"/>
        <v>1181.4000000000001</v>
      </c>
      <c r="BD2077" s="17">
        <f>BD2078</f>
        <v>0</v>
      </c>
      <c r="BE2077" s="17">
        <f>BE2078</f>
        <v>0</v>
      </c>
      <c r="BF2077" s="17">
        <f>BF2078</f>
        <v>0</v>
      </c>
      <c r="BG2077" s="17">
        <f>BG2078</f>
        <v>0</v>
      </c>
      <c r="BH2077" s="17">
        <f>BH2078</f>
        <v>0</v>
      </c>
      <c r="BI2077" s="17">
        <f>BI2078</f>
        <v>0</v>
      </c>
      <c r="BJ2077" s="17">
        <f>BJ2078</f>
        <v>0</v>
      </c>
      <c r="BK2077" s="17">
        <f>BK2078</f>
        <v>0</v>
      </c>
      <c r="BL2077" s="17">
        <f>BL2078</f>
        <v>0</v>
      </c>
      <c r="BM2077" s="17">
        <f>BM2078</f>
        <v>0</v>
      </c>
      <c r="BN2077" s="17">
        <f>BN2078</f>
        <v>0</v>
      </c>
      <c r="BO2077" s="17">
        <f t="shared" si="7232"/>
        <v>1181.4000000000001</v>
      </c>
      <c r="BP2077" s="17">
        <f t="shared" si="7233"/>
        <v>1181.4000000000001</v>
      </c>
      <c r="BQ2077" s="17">
        <f t="shared" si="7234"/>
        <v>1181.4000000000001</v>
      </c>
      <c r="BR2077" s="17">
        <f>BR2078</f>
        <v>0</v>
      </c>
      <c r="BS2077" s="35"/>
      <c r="BT2077" s="35"/>
      <c r="BU2077" s="1"/>
      <c r="BV2077" s="1"/>
      <c r="BW2077" s="1"/>
      <c r="BX2077" s="1"/>
      <c r="BY2077" s="1"/>
      <c r="BZ2077" s="1"/>
      <c r="CA2077" s="1"/>
      <c r="CB2077" s="1"/>
    </row>
    <row r="2078" s="1" customFormat="1">
      <c r="A2078" s="33" t="s">
        <v>718</v>
      </c>
      <c r="B2078" s="33" t="s">
        <v>70</v>
      </c>
      <c r="C2078" s="33" t="s">
        <v>72</v>
      </c>
      <c r="D2078" s="15" t="s">
        <v>838</v>
      </c>
      <c r="E2078" s="33" t="s">
        <v>141</v>
      </c>
      <c r="F2078" s="34" t="s">
        <v>142</v>
      </c>
      <c r="G2078" s="17">
        <v>1181.4000000000001</v>
      </c>
      <c r="H2078" s="17">
        <v>1181.4000000000001</v>
      </c>
      <c r="I2078" s="17">
        <v>1181.4000000000001</v>
      </c>
      <c r="J2078" s="17"/>
      <c r="K2078" s="17"/>
      <c r="L2078" s="17"/>
      <c r="M2078" s="17">
        <f t="shared" si="7364"/>
        <v>1181.4000000000001</v>
      </c>
      <c r="N2078" s="17">
        <f t="shared" si="7365"/>
        <v>1181.4000000000001</v>
      </c>
      <c r="O2078" s="17">
        <f t="shared" si="7366"/>
        <v>1181.4000000000001</v>
      </c>
      <c r="P2078" s="17"/>
      <c r="Q2078" s="17"/>
      <c r="R2078" s="17"/>
      <c r="S2078" s="17"/>
      <c r="T2078" s="17"/>
      <c r="U2078" s="17"/>
      <c r="V2078" s="17"/>
      <c r="W2078" s="17"/>
      <c r="X2078" s="17"/>
      <c r="Y2078" s="17">
        <f t="shared" si="7330"/>
        <v>1181.4000000000001</v>
      </c>
      <c r="Z2078" s="17">
        <f t="shared" si="7331"/>
        <v>1181.4000000000001</v>
      </c>
      <c r="AA2078" s="17">
        <f t="shared" si="7332"/>
        <v>1181.4000000000001</v>
      </c>
      <c r="AB2078" s="17"/>
      <c r="AC2078" s="17"/>
      <c r="AD2078" s="17"/>
      <c r="AE2078" s="17">
        <f t="shared" si="7333"/>
        <v>1181.4000000000001</v>
      </c>
      <c r="AF2078" s="17">
        <f t="shared" si="7334"/>
        <v>1181.4000000000001</v>
      </c>
      <c r="AG2078" s="17">
        <f t="shared" si="7335"/>
        <v>1181.4000000000001</v>
      </c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>
        <f t="shared" si="7265"/>
        <v>1181.4000000000001</v>
      </c>
      <c r="AX2078" s="17">
        <f t="shared" si="7266"/>
        <v>1181.4000000000001</v>
      </c>
      <c r="AY2078" s="17">
        <f t="shared" si="7267"/>
        <v>1181.4000000000001</v>
      </c>
      <c r="AZ2078" s="17"/>
      <c r="BA2078" s="17">
        <f t="shared" si="7269"/>
        <v>1181.4000000000001</v>
      </c>
      <c r="BB2078" s="17">
        <f t="shared" si="7270"/>
        <v>1181.4000000000001</v>
      </c>
      <c r="BC2078" s="17">
        <f t="shared" si="7271"/>
        <v>1181.4000000000001</v>
      </c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>
        <f t="shared" si="7232"/>
        <v>1181.4000000000001</v>
      </c>
      <c r="BP2078" s="17">
        <f t="shared" si="7233"/>
        <v>1181.4000000000001</v>
      </c>
      <c r="BQ2078" s="17">
        <f t="shared" si="7234"/>
        <v>1181.4000000000001</v>
      </c>
      <c r="BR2078" s="17"/>
      <c r="BS2078" s="35"/>
      <c r="BT2078" s="35"/>
      <c r="BU2078" s="1"/>
      <c r="BV2078" s="1"/>
      <c r="BW2078" s="1"/>
      <c r="BX2078" s="1"/>
      <c r="BY2078" s="1"/>
      <c r="BZ2078" s="1"/>
      <c r="CA2078" s="1"/>
      <c r="CB2078" s="1"/>
    </row>
    <row r="2079" s="1" customFormat="1">
      <c r="A2079" s="33" t="s">
        <v>718</v>
      </c>
      <c r="B2079" s="33" t="s">
        <v>70</v>
      </c>
      <c r="C2079" s="33" t="s">
        <v>72</v>
      </c>
      <c r="D2079" s="33" t="s">
        <v>839</v>
      </c>
      <c r="E2079" s="38"/>
      <c r="F2079" s="34" t="s">
        <v>840</v>
      </c>
      <c r="G2079" s="17">
        <f>G2080</f>
        <v>900</v>
      </c>
      <c r="H2079" s="17">
        <f>H2080</f>
        <v>900</v>
      </c>
      <c r="I2079" s="17">
        <f>I2080</f>
        <v>900</v>
      </c>
      <c r="J2079" s="17">
        <f>J2080</f>
        <v>0</v>
      </c>
      <c r="K2079" s="17">
        <f>K2080</f>
        <v>0</v>
      </c>
      <c r="L2079" s="17">
        <f>L2080</f>
        <v>0</v>
      </c>
      <c r="M2079" s="17">
        <f t="shared" si="7364"/>
        <v>900</v>
      </c>
      <c r="N2079" s="17">
        <f t="shared" si="7365"/>
        <v>900</v>
      </c>
      <c r="O2079" s="17">
        <f t="shared" si="7366"/>
        <v>900</v>
      </c>
      <c r="P2079" s="17">
        <f>P2080</f>
        <v>0</v>
      </c>
      <c r="Q2079" s="17">
        <f>Q2080</f>
        <v>0</v>
      </c>
      <c r="R2079" s="17">
        <f>R2080</f>
        <v>0</v>
      </c>
      <c r="S2079" s="17">
        <f>S2080</f>
        <v>0</v>
      </c>
      <c r="T2079" s="17">
        <f>T2080</f>
        <v>0</v>
      </c>
      <c r="U2079" s="17">
        <f>U2080</f>
        <v>0</v>
      </c>
      <c r="V2079" s="17">
        <f>V2080</f>
        <v>0</v>
      </c>
      <c r="W2079" s="17">
        <f>W2080</f>
        <v>0</v>
      </c>
      <c r="X2079" s="17">
        <f>X2080</f>
        <v>0</v>
      </c>
      <c r="Y2079" s="17">
        <f t="shared" si="7330"/>
        <v>900</v>
      </c>
      <c r="Z2079" s="17">
        <f t="shared" si="7331"/>
        <v>900</v>
      </c>
      <c r="AA2079" s="17">
        <f t="shared" si="7332"/>
        <v>900</v>
      </c>
      <c r="AB2079" s="17">
        <f>AB2080</f>
        <v>0</v>
      </c>
      <c r="AC2079" s="17">
        <f>AC2080</f>
        <v>0</v>
      </c>
      <c r="AD2079" s="17">
        <f>AD2080</f>
        <v>0</v>
      </c>
      <c r="AE2079" s="17">
        <f t="shared" si="7333"/>
        <v>900</v>
      </c>
      <c r="AF2079" s="17">
        <f t="shared" si="7334"/>
        <v>900</v>
      </c>
      <c r="AG2079" s="17">
        <f t="shared" si="7335"/>
        <v>900</v>
      </c>
      <c r="AH2079" s="17">
        <f>AH2080</f>
        <v>0</v>
      </c>
      <c r="AI2079" s="17">
        <f>AI2080</f>
        <v>0</v>
      </c>
      <c r="AJ2079" s="17">
        <f>AJ2080</f>
        <v>0</v>
      </c>
      <c r="AK2079" s="17">
        <f>AK2080</f>
        <v>0</v>
      </c>
      <c r="AL2079" s="17">
        <f>AL2080</f>
        <v>0</v>
      </c>
      <c r="AM2079" s="17">
        <f>AM2080</f>
        <v>0</v>
      </c>
      <c r="AN2079" s="17">
        <f>AN2080</f>
        <v>0</v>
      </c>
      <c r="AO2079" s="17">
        <f>AO2080</f>
        <v>0</v>
      </c>
      <c r="AP2079" s="17">
        <f>AP2080</f>
        <v>0</v>
      </c>
      <c r="AQ2079" s="17">
        <f>AQ2080</f>
        <v>0</v>
      </c>
      <c r="AR2079" s="17">
        <f>AR2080</f>
        <v>0</v>
      </c>
      <c r="AS2079" s="17">
        <f>AS2080</f>
        <v>0</v>
      </c>
      <c r="AT2079" s="17">
        <f>AT2080</f>
        <v>0</v>
      </c>
      <c r="AU2079" s="17">
        <f>AU2080</f>
        <v>0</v>
      </c>
      <c r="AV2079" s="17">
        <f>AV2080</f>
        <v>0</v>
      </c>
      <c r="AW2079" s="17">
        <f t="shared" si="7265"/>
        <v>900</v>
      </c>
      <c r="AX2079" s="17">
        <f t="shared" si="7266"/>
        <v>900</v>
      </c>
      <c r="AY2079" s="17">
        <f t="shared" si="7267"/>
        <v>900</v>
      </c>
      <c r="AZ2079" s="17">
        <f>AZ2080</f>
        <v>0</v>
      </c>
      <c r="BA2079" s="17">
        <f t="shared" si="7269"/>
        <v>900</v>
      </c>
      <c r="BB2079" s="17">
        <f t="shared" si="7270"/>
        <v>900</v>
      </c>
      <c r="BC2079" s="17">
        <f t="shared" si="7271"/>
        <v>900</v>
      </c>
      <c r="BD2079" s="17">
        <f>BD2080</f>
        <v>0</v>
      </c>
      <c r="BE2079" s="17">
        <f>BE2080</f>
        <v>0</v>
      </c>
      <c r="BF2079" s="17">
        <f>BF2080</f>
        <v>0</v>
      </c>
      <c r="BG2079" s="17">
        <f>BG2080</f>
        <v>0</v>
      </c>
      <c r="BH2079" s="17">
        <f>BH2080</f>
        <v>0</v>
      </c>
      <c r="BI2079" s="17">
        <f>BI2080</f>
        <v>0</v>
      </c>
      <c r="BJ2079" s="17">
        <f>BJ2080</f>
        <v>0</v>
      </c>
      <c r="BK2079" s="17">
        <f>BK2080</f>
        <v>0</v>
      </c>
      <c r="BL2079" s="17">
        <f>BL2080</f>
        <v>0</v>
      </c>
      <c r="BM2079" s="17">
        <f>BM2080</f>
        <v>0</v>
      </c>
      <c r="BN2079" s="17">
        <f>BN2080</f>
        <v>0</v>
      </c>
      <c r="BO2079" s="17">
        <f t="shared" si="7232"/>
        <v>900</v>
      </c>
      <c r="BP2079" s="17">
        <f t="shared" si="7233"/>
        <v>900</v>
      </c>
      <c r="BQ2079" s="17">
        <f t="shared" si="7234"/>
        <v>900</v>
      </c>
      <c r="BR2079" s="17">
        <f>BR2080</f>
        <v>0</v>
      </c>
      <c r="BS2079" s="35"/>
      <c r="BT2079" s="35"/>
      <c r="BU2079" s="1"/>
      <c r="BV2079" s="1"/>
      <c r="BW2079" s="1"/>
      <c r="BX2079" s="1"/>
      <c r="BY2079" s="1"/>
      <c r="BZ2079" s="1"/>
      <c r="CA2079" s="1"/>
      <c r="CB2079" s="1"/>
    </row>
    <row r="2080" s="1" customFormat="1">
      <c r="A2080" s="33" t="s">
        <v>718</v>
      </c>
      <c r="B2080" s="33" t="s">
        <v>70</v>
      </c>
      <c r="C2080" s="33" t="s">
        <v>72</v>
      </c>
      <c r="D2080" s="33" t="s">
        <v>839</v>
      </c>
      <c r="E2080" s="33" t="s">
        <v>48</v>
      </c>
      <c r="F2080" s="34" t="s">
        <v>49</v>
      </c>
      <c r="G2080" s="17">
        <v>900</v>
      </c>
      <c r="H2080" s="17">
        <v>900</v>
      </c>
      <c r="I2080" s="17">
        <v>900</v>
      </c>
      <c r="J2080" s="17"/>
      <c r="K2080" s="17"/>
      <c r="L2080" s="17"/>
      <c r="M2080" s="17">
        <f t="shared" si="7364"/>
        <v>900</v>
      </c>
      <c r="N2080" s="17">
        <f t="shared" si="7365"/>
        <v>900</v>
      </c>
      <c r="O2080" s="17">
        <f t="shared" si="7366"/>
        <v>900</v>
      </c>
      <c r="P2080" s="17"/>
      <c r="Q2080" s="17"/>
      <c r="R2080" s="17"/>
      <c r="S2080" s="17"/>
      <c r="T2080" s="17"/>
      <c r="U2080" s="17"/>
      <c r="V2080" s="17"/>
      <c r="W2080" s="17"/>
      <c r="X2080" s="17"/>
      <c r="Y2080" s="17">
        <f t="shared" si="7330"/>
        <v>900</v>
      </c>
      <c r="Z2080" s="17">
        <f t="shared" si="7331"/>
        <v>900</v>
      </c>
      <c r="AA2080" s="17">
        <f t="shared" si="7332"/>
        <v>900</v>
      </c>
      <c r="AB2080" s="17"/>
      <c r="AC2080" s="17"/>
      <c r="AD2080" s="17"/>
      <c r="AE2080" s="17">
        <f t="shared" si="7333"/>
        <v>900</v>
      </c>
      <c r="AF2080" s="17">
        <f t="shared" si="7334"/>
        <v>900</v>
      </c>
      <c r="AG2080" s="17">
        <f t="shared" si="7335"/>
        <v>900</v>
      </c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>
        <f t="shared" si="7265"/>
        <v>900</v>
      </c>
      <c r="AX2080" s="17">
        <f t="shared" si="7266"/>
        <v>900</v>
      </c>
      <c r="AY2080" s="17">
        <f t="shared" si="7267"/>
        <v>900</v>
      </c>
      <c r="AZ2080" s="17"/>
      <c r="BA2080" s="17">
        <f t="shared" si="7269"/>
        <v>900</v>
      </c>
      <c r="BB2080" s="17">
        <f t="shared" si="7270"/>
        <v>900</v>
      </c>
      <c r="BC2080" s="17">
        <f t="shared" si="7271"/>
        <v>900</v>
      </c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>
        <f t="shared" si="7232"/>
        <v>900</v>
      </c>
      <c r="BP2080" s="17">
        <f t="shared" si="7233"/>
        <v>900</v>
      </c>
      <c r="BQ2080" s="17">
        <f t="shared" si="7234"/>
        <v>900</v>
      </c>
      <c r="BR2080" s="17"/>
      <c r="BS2080" s="35"/>
      <c r="BT2080" s="35"/>
      <c r="BU2080" s="1"/>
      <c r="BV2080" s="1"/>
      <c r="BW2080" s="1"/>
      <c r="BX2080" s="1"/>
      <c r="BY2080" s="1"/>
      <c r="BZ2080" s="1"/>
      <c r="CA2080" s="1"/>
      <c r="CB2080" s="1"/>
    </row>
    <row r="2081" s="1" customFormat="1">
      <c r="A2081" s="33" t="s">
        <v>718</v>
      </c>
      <c r="B2081" s="33" t="s">
        <v>70</v>
      </c>
      <c r="C2081" s="33" t="s">
        <v>72</v>
      </c>
      <c r="D2081" s="33" t="s">
        <v>841</v>
      </c>
      <c r="E2081" s="38"/>
      <c r="F2081" s="34" t="s">
        <v>842</v>
      </c>
      <c r="G2081" s="17">
        <f>G2082</f>
        <v>99403</v>
      </c>
      <c r="H2081" s="17">
        <f>H2082</f>
        <v>104701.39999999999</v>
      </c>
      <c r="I2081" s="17">
        <f>I2082</f>
        <v>0</v>
      </c>
      <c r="J2081" s="17">
        <f>J2082</f>
        <v>0</v>
      </c>
      <c r="K2081" s="17">
        <f>K2082</f>
        <v>0</v>
      </c>
      <c r="L2081" s="17">
        <f>L2082</f>
        <v>0</v>
      </c>
      <c r="M2081" s="17">
        <f t="shared" si="7364"/>
        <v>99403</v>
      </c>
      <c r="N2081" s="17">
        <f t="shared" si="7365"/>
        <v>104701.39999999999</v>
      </c>
      <c r="O2081" s="17">
        <f t="shared" si="7366"/>
        <v>0</v>
      </c>
      <c r="P2081" s="17">
        <f>P2082</f>
        <v>0</v>
      </c>
      <c r="Q2081" s="17">
        <f>Q2082</f>
        <v>0</v>
      </c>
      <c r="R2081" s="17">
        <f>R2082</f>
        <v>0</v>
      </c>
      <c r="S2081" s="17">
        <f>S2082</f>
        <v>597</v>
      </c>
      <c r="T2081" s="17">
        <f>T2082</f>
        <v>0</v>
      </c>
      <c r="U2081" s="17">
        <f>U2082</f>
        <v>0</v>
      </c>
      <c r="V2081" s="17">
        <f>V2082</f>
        <v>0</v>
      </c>
      <c r="W2081" s="17">
        <f>W2082</f>
        <v>0</v>
      </c>
      <c r="X2081" s="17">
        <f>X2082</f>
        <v>0</v>
      </c>
      <c r="Y2081" s="17">
        <f t="shared" si="7330"/>
        <v>100000</v>
      </c>
      <c r="Z2081" s="17">
        <f t="shared" si="7331"/>
        <v>104701.39999999999</v>
      </c>
      <c r="AA2081" s="17">
        <f t="shared" si="7332"/>
        <v>0</v>
      </c>
      <c r="AB2081" s="17">
        <f>AB2082</f>
        <v>0</v>
      </c>
      <c r="AC2081" s="17">
        <f>AC2082</f>
        <v>0</v>
      </c>
      <c r="AD2081" s="17">
        <f>AD2082</f>
        <v>0</v>
      </c>
      <c r="AE2081" s="17">
        <f t="shared" si="7333"/>
        <v>100000</v>
      </c>
      <c r="AF2081" s="17">
        <f t="shared" si="7334"/>
        <v>104701.39999999999</v>
      </c>
      <c r="AG2081" s="17">
        <f t="shared" si="7335"/>
        <v>0</v>
      </c>
      <c r="AH2081" s="17">
        <f>AH2082</f>
        <v>0</v>
      </c>
      <c r="AI2081" s="17">
        <f>AI2082</f>
        <v>0</v>
      </c>
      <c r="AJ2081" s="17">
        <f>AJ2082</f>
        <v>-99403</v>
      </c>
      <c r="AK2081" s="17">
        <f>AK2082</f>
        <v>0</v>
      </c>
      <c r="AL2081" s="17">
        <f>AL2082</f>
        <v>0</v>
      </c>
      <c r="AM2081" s="17">
        <f>AM2082</f>
        <v>0</v>
      </c>
      <c r="AN2081" s="17">
        <f>AN2082</f>
        <v>0</v>
      </c>
      <c r="AO2081" s="17">
        <f>AO2082</f>
        <v>99403</v>
      </c>
      <c r="AP2081" s="17">
        <f>AP2082</f>
        <v>0</v>
      </c>
      <c r="AQ2081" s="17">
        <f>AQ2082</f>
        <v>0</v>
      </c>
      <c r="AR2081" s="17">
        <f>AR2082</f>
        <v>0</v>
      </c>
      <c r="AS2081" s="17">
        <f>AS2082</f>
        <v>0</v>
      </c>
      <c r="AT2081" s="17">
        <f>AT2082</f>
        <v>0</v>
      </c>
      <c r="AU2081" s="17">
        <f>AU2082</f>
        <v>0</v>
      </c>
      <c r="AV2081" s="17">
        <f>AV2082</f>
        <v>0</v>
      </c>
      <c r="AW2081" s="17">
        <f t="shared" si="7265"/>
        <v>597</v>
      </c>
      <c r="AX2081" s="17">
        <f t="shared" si="7266"/>
        <v>204104.39999999999</v>
      </c>
      <c r="AY2081" s="17">
        <f t="shared" si="7267"/>
        <v>0</v>
      </c>
      <c r="AZ2081" s="17">
        <f>AZ2082</f>
        <v>0</v>
      </c>
      <c r="BA2081" s="17">
        <f t="shared" si="7269"/>
        <v>597</v>
      </c>
      <c r="BB2081" s="17">
        <f t="shared" si="7270"/>
        <v>204104.39999999999</v>
      </c>
      <c r="BC2081" s="17">
        <f t="shared" si="7271"/>
        <v>0</v>
      </c>
      <c r="BD2081" s="17">
        <f>BD2082</f>
        <v>0</v>
      </c>
      <c r="BE2081" s="17">
        <f>BE2082</f>
        <v>0</v>
      </c>
      <c r="BF2081" s="17">
        <f>BF2082</f>
        <v>0</v>
      </c>
      <c r="BG2081" s="17">
        <f>BG2082</f>
        <v>0</v>
      </c>
      <c r="BH2081" s="17">
        <f>BH2082</f>
        <v>0</v>
      </c>
      <c r="BI2081" s="17">
        <f>BI2082</f>
        <v>0</v>
      </c>
      <c r="BJ2081" s="17">
        <f>BJ2082</f>
        <v>0</v>
      </c>
      <c r="BK2081" s="17">
        <f>BK2082</f>
        <v>0</v>
      </c>
      <c r="BL2081" s="17">
        <f>BL2082</f>
        <v>0</v>
      </c>
      <c r="BM2081" s="17">
        <f>BM2082</f>
        <v>0</v>
      </c>
      <c r="BN2081" s="17">
        <f>BN2082</f>
        <v>0</v>
      </c>
      <c r="BO2081" s="17">
        <f t="shared" si="7232"/>
        <v>597</v>
      </c>
      <c r="BP2081" s="17">
        <f t="shared" si="7233"/>
        <v>204104.39999999999</v>
      </c>
      <c r="BQ2081" s="17">
        <f t="shared" si="7234"/>
        <v>0</v>
      </c>
      <c r="BR2081" s="17">
        <f>BR2082</f>
        <v>0</v>
      </c>
      <c r="BS2081" s="35"/>
      <c r="BT2081" s="35"/>
      <c r="BU2081" s="1"/>
      <c r="BV2081" s="1"/>
      <c r="BW2081" s="1"/>
      <c r="BX2081" s="1"/>
      <c r="BY2081" s="1"/>
      <c r="BZ2081" s="1"/>
      <c r="CA2081" s="1"/>
      <c r="CB2081" s="1"/>
    </row>
    <row r="2082" s="1" customFormat="1">
      <c r="A2082" s="33" t="s">
        <v>718</v>
      </c>
      <c r="B2082" s="33" t="s">
        <v>70</v>
      </c>
      <c r="C2082" s="33" t="s">
        <v>72</v>
      </c>
      <c r="D2082" s="33" t="s">
        <v>841</v>
      </c>
      <c r="E2082" s="33" t="s">
        <v>48</v>
      </c>
      <c r="F2082" s="34" t="s">
        <v>49</v>
      </c>
      <c r="G2082" s="17">
        <v>99403</v>
      </c>
      <c r="H2082" s="17">
        <v>104701.39999999999</v>
      </c>
      <c r="I2082" s="17">
        <v>0</v>
      </c>
      <c r="J2082" s="17"/>
      <c r="K2082" s="17"/>
      <c r="L2082" s="17"/>
      <c r="M2082" s="17">
        <f t="shared" si="7364"/>
        <v>99403</v>
      </c>
      <c r="N2082" s="17">
        <f t="shared" si="7365"/>
        <v>104701.39999999999</v>
      </c>
      <c r="O2082" s="17">
        <f t="shared" si="7366"/>
        <v>0</v>
      </c>
      <c r="P2082" s="17"/>
      <c r="Q2082" s="17"/>
      <c r="R2082" s="17"/>
      <c r="S2082" s="17">
        <v>597</v>
      </c>
      <c r="T2082" s="17"/>
      <c r="U2082" s="17"/>
      <c r="V2082" s="17"/>
      <c r="W2082" s="17"/>
      <c r="X2082" s="17"/>
      <c r="Y2082" s="17">
        <f t="shared" si="7330"/>
        <v>100000</v>
      </c>
      <c r="Z2082" s="17">
        <f t="shared" si="7331"/>
        <v>104701.39999999999</v>
      </c>
      <c r="AA2082" s="17">
        <f t="shared" si="7332"/>
        <v>0</v>
      </c>
      <c r="AB2082" s="17"/>
      <c r="AC2082" s="17"/>
      <c r="AD2082" s="17"/>
      <c r="AE2082" s="17">
        <f t="shared" si="7333"/>
        <v>100000</v>
      </c>
      <c r="AF2082" s="17">
        <f t="shared" si="7334"/>
        <v>104701.39999999999</v>
      </c>
      <c r="AG2082" s="17">
        <f t="shared" si="7335"/>
        <v>0</v>
      </c>
      <c r="AH2082" s="17"/>
      <c r="AI2082" s="17"/>
      <c r="AJ2082" s="17">
        <v>-99403</v>
      </c>
      <c r="AK2082" s="17"/>
      <c r="AL2082" s="17"/>
      <c r="AM2082" s="17"/>
      <c r="AN2082" s="17"/>
      <c r="AO2082" s="17">
        <v>99403</v>
      </c>
      <c r="AP2082" s="17"/>
      <c r="AQ2082" s="17"/>
      <c r="AR2082" s="17"/>
      <c r="AS2082" s="17"/>
      <c r="AT2082" s="17"/>
      <c r="AU2082" s="17"/>
      <c r="AV2082" s="17"/>
      <c r="AW2082" s="17">
        <f t="shared" si="7265"/>
        <v>597</v>
      </c>
      <c r="AX2082" s="17">
        <f t="shared" si="7266"/>
        <v>204104.39999999999</v>
      </c>
      <c r="AY2082" s="17">
        <f t="shared" si="7267"/>
        <v>0</v>
      </c>
      <c r="AZ2082" s="17"/>
      <c r="BA2082" s="17">
        <f t="shared" si="7269"/>
        <v>597</v>
      </c>
      <c r="BB2082" s="17">
        <f t="shared" si="7270"/>
        <v>204104.39999999999</v>
      </c>
      <c r="BC2082" s="17">
        <f t="shared" si="7271"/>
        <v>0</v>
      </c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>
        <f t="shared" si="7232"/>
        <v>597</v>
      </c>
      <c r="BP2082" s="17">
        <f t="shared" si="7233"/>
        <v>204104.39999999999</v>
      </c>
      <c r="BQ2082" s="17">
        <f t="shared" si="7234"/>
        <v>0</v>
      </c>
      <c r="BR2082" s="17"/>
      <c r="BS2082" s="35"/>
      <c r="BT2082" s="35"/>
      <c r="BU2082" s="1"/>
      <c r="BV2082" s="1"/>
      <c r="BW2082" s="1"/>
      <c r="BX2082" s="1"/>
      <c r="BY2082" s="1"/>
      <c r="BZ2082" s="1"/>
      <c r="CA2082" s="1"/>
      <c r="CB2082" s="1"/>
    </row>
    <row r="2083" s="1" customFormat="1">
      <c r="A2083" s="33" t="s">
        <v>718</v>
      </c>
      <c r="B2083" s="33" t="s">
        <v>70</v>
      </c>
      <c r="C2083" s="33" t="s">
        <v>72</v>
      </c>
      <c r="D2083" s="15" t="s">
        <v>843</v>
      </c>
      <c r="E2083" s="38"/>
      <c r="F2083" s="34" t="s">
        <v>844</v>
      </c>
      <c r="G2083" s="17">
        <f>G2084</f>
        <v>5275</v>
      </c>
      <c r="H2083" s="17">
        <f>H2084</f>
        <v>0</v>
      </c>
      <c r="I2083" s="17">
        <f>I2084</f>
        <v>0</v>
      </c>
      <c r="J2083" s="17">
        <f>J2084</f>
        <v>0</v>
      </c>
      <c r="K2083" s="17">
        <f>K2084</f>
        <v>0</v>
      </c>
      <c r="L2083" s="17">
        <f>L2084</f>
        <v>0</v>
      </c>
      <c r="M2083" s="17">
        <f t="shared" si="7364"/>
        <v>5275</v>
      </c>
      <c r="N2083" s="17">
        <f t="shared" si="7365"/>
        <v>0</v>
      </c>
      <c r="O2083" s="17">
        <f t="shared" si="7366"/>
        <v>0</v>
      </c>
      <c r="P2083" s="17">
        <f>P2084</f>
        <v>0</v>
      </c>
      <c r="Q2083" s="17">
        <f>Q2084</f>
        <v>0</v>
      </c>
      <c r="R2083" s="17">
        <f>R2084</f>
        <v>0</v>
      </c>
      <c r="S2083" s="17">
        <f>S2084</f>
        <v>1328</v>
      </c>
      <c r="T2083" s="17">
        <f>T2084</f>
        <v>0</v>
      </c>
      <c r="U2083" s="17">
        <f>U2084</f>
        <v>0</v>
      </c>
      <c r="V2083" s="17">
        <f>V2084</f>
        <v>0</v>
      </c>
      <c r="W2083" s="17">
        <f>W2084</f>
        <v>0</v>
      </c>
      <c r="X2083" s="17">
        <f>X2084</f>
        <v>0</v>
      </c>
      <c r="Y2083" s="17">
        <f t="shared" si="7330"/>
        <v>6603</v>
      </c>
      <c r="Z2083" s="17">
        <f t="shared" si="7331"/>
        <v>0</v>
      </c>
      <c r="AA2083" s="17">
        <f t="shared" si="7332"/>
        <v>0</v>
      </c>
      <c r="AB2083" s="17">
        <f>AB2084</f>
        <v>0</v>
      </c>
      <c r="AC2083" s="17">
        <f>AC2084</f>
        <v>0</v>
      </c>
      <c r="AD2083" s="17">
        <f>AD2084</f>
        <v>0</v>
      </c>
      <c r="AE2083" s="17">
        <f t="shared" si="7333"/>
        <v>6603</v>
      </c>
      <c r="AF2083" s="17">
        <f t="shared" si="7334"/>
        <v>0</v>
      </c>
      <c r="AG2083" s="17">
        <f t="shared" si="7335"/>
        <v>0</v>
      </c>
      <c r="AH2083" s="17">
        <f>AH2084</f>
        <v>0</v>
      </c>
      <c r="AI2083" s="17">
        <f>AI2084</f>
        <v>0</v>
      </c>
      <c r="AJ2083" s="17">
        <f>AJ2084</f>
        <v>0</v>
      </c>
      <c r="AK2083" s="17">
        <f>AK2084</f>
        <v>0</v>
      </c>
      <c r="AL2083" s="17">
        <f>AL2084</f>
        <v>0</v>
      </c>
      <c r="AM2083" s="17">
        <f>AM2084</f>
        <v>24096.866999999998</v>
      </c>
      <c r="AN2083" s="17">
        <f>AN2084</f>
        <v>0</v>
      </c>
      <c r="AO2083" s="17">
        <f>AO2084</f>
        <v>98.759</v>
      </c>
      <c r="AP2083" s="17">
        <f>AP2084</f>
        <v>0</v>
      </c>
      <c r="AQ2083" s="17">
        <f>AQ2084</f>
        <v>0</v>
      </c>
      <c r="AR2083" s="17">
        <f>AR2084</f>
        <v>0</v>
      </c>
      <c r="AS2083" s="17">
        <f>AS2084</f>
        <v>0</v>
      </c>
      <c r="AT2083" s="17">
        <f>AT2084</f>
        <v>0</v>
      </c>
      <c r="AU2083" s="17">
        <f>AU2084</f>
        <v>0</v>
      </c>
      <c r="AV2083" s="17">
        <f>AV2084</f>
        <v>0</v>
      </c>
      <c r="AW2083" s="17">
        <f t="shared" si="7265"/>
        <v>6603</v>
      </c>
      <c r="AX2083" s="17">
        <f t="shared" si="7266"/>
        <v>24195.625999999997</v>
      </c>
      <c r="AY2083" s="17">
        <f t="shared" si="7267"/>
        <v>0</v>
      </c>
      <c r="AZ2083" s="17">
        <f>AZ2084</f>
        <v>0</v>
      </c>
      <c r="BA2083" s="17">
        <f t="shared" si="7269"/>
        <v>6603</v>
      </c>
      <c r="BB2083" s="17">
        <f t="shared" si="7270"/>
        <v>24195.625999999997</v>
      </c>
      <c r="BC2083" s="17">
        <f t="shared" si="7271"/>
        <v>0</v>
      </c>
      <c r="BD2083" s="17">
        <f>BD2084</f>
        <v>0</v>
      </c>
      <c r="BE2083" s="17">
        <f>BE2084</f>
        <v>0</v>
      </c>
      <c r="BF2083" s="17">
        <f>BF2084</f>
        <v>-3998</v>
      </c>
      <c r="BG2083" s="17">
        <f>BG2084</f>
        <v>0</v>
      </c>
      <c r="BH2083" s="17">
        <f>BH2084</f>
        <v>0</v>
      </c>
      <c r="BI2083" s="17">
        <f>BI2084</f>
        <v>0</v>
      </c>
      <c r="BJ2083" s="17">
        <f>BJ2084</f>
        <v>0</v>
      </c>
      <c r="BK2083" s="17">
        <f>BK2084</f>
        <v>0</v>
      </c>
      <c r="BL2083" s="17">
        <f>BL2084</f>
        <v>0</v>
      </c>
      <c r="BM2083" s="17">
        <f>BM2084</f>
        <v>0</v>
      </c>
      <c r="BN2083" s="17">
        <f>BN2084</f>
        <v>0</v>
      </c>
      <c r="BO2083" s="17">
        <f t="shared" si="7232"/>
        <v>2605</v>
      </c>
      <c r="BP2083" s="17">
        <f t="shared" si="7233"/>
        <v>24195.625999999997</v>
      </c>
      <c r="BQ2083" s="17">
        <f t="shared" si="7234"/>
        <v>0</v>
      </c>
      <c r="BR2083" s="17">
        <f>BR2084</f>
        <v>0</v>
      </c>
      <c r="BS2083" s="35"/>
      <c r="BT2083" s="35"/>
      <c r="BU2083" s="1"/>
      <c r="BV2083" s="1"/>
      <c r="BW2083" s="1"/>
      <c r="BX2083" s="1"/>
      <c r="BY2083" s="1"/>
      <c r="BZ2083" s="1"/>
      <c r="CA2083" s="1"/>
      <c r="CB2083" s="1"/>
    </row>
    <row r="2084" s="1" customFormat="1">
      <c r="A2084" s="33" t="s">
        <v>718</v>
      </c>
      <c r="B2084" s="33" t="s">
        <v>70</v>
      </c>
      <c r="C2084" s="33" t="s">
        <v>72</v>
      </c>
      <c r="D2084" s="15" t="s">
        <v>843</v>
      </c>
      <c r="E2084" s="33" t="s">
        <v>48</v>
      </c>
      <c r="F2084" s="34" t="s">
        <v>49</v>
      </c>
      <c r="G2084" s="17">
        <v>5275</v>
      </c>
      <c r="H2084" s="17">
        <v>0</v>
      </c>
      <c r="I2084" s="17">
        <v>0</v>
      </c>
      <c r="J2084" s="17"/>
      <c r="K2084" s="17"/>
      <c r="L2084" s="17"/>
      <c r="M2084" s="17">
        <f t="shared" si="7364"/>
        <v>5275</v>
      </c>
      <c r="N2084" s="17">
        <f t="shared" si="7365"/>
        <v>0</v>
      </c>
      <c r="O2084" s="17">
        <f t="shared" si="7366"/>
        <v>0</v>
      </c>
      <c r="P2084" s="17"/>
      <c r="Q2084" s="17"/>
      <c r="R2084" s="17"/>
      <c r="S2084" s="17">
        <v>1328</v>
      </c>
      <c r="T2084" s="17"/>
      <c r="U2084" s="17"/>
      <c r="V2084" s="17"/>
      <c r="W2084" s="17"/>
      <c r="X2084" s="17"/>
      <c r="Y2084" s="17">
        <f t="shared" si="7330"/>
        <v>6603</v>
      </c>
      <c r="Z2084" s="17">
        <f t="shared" si="7331"/>
        <v>0</v>
      </c>
      <c r="AA2084" s="17">
        <f t="shared" si="7332"/>
        <v>0</v>
      </c>
      <c r="AB2084" s="17"/>
      <c r="AC2084" s="17"/>
      <c r="AD2084" s="17"/>
      <c r="AE2084" s="17">
        <f t="shared" si="7333"/>
        <v>6603</v>
      </c>
      <c r="AF2084" s="17">
        <f t="shared" si="7334"/>
        <v>0</v>
      </c>
      <c r="AG2084" s="17">
        <f t="shared" si="7335"/>
        <v>0</v>
      </c>
      <c r="AH2084" s="17"/>
      <c r="AI2084" s="17"/>
      <c r="AJ2084" s="17"/>
      <c r="AK2084" s="17"/>
      <c r="AL2084" s="17"/>
      <c r="AM2084" s="17">
        <v>24096.866999999998</v>
      </c>
      <c r="AN2084" s="17"/>
      <c r="AO2084" s="17">
        <v>98.759</v>
      </c>
      <c r="AP2084" s="17"/>
      <c r="AQ2084" s="17"/>
      <c r="AR2084" s="17"/>
      <c r="AS2084" s="17"/>
      <c r="AT2084" s="17"/>
      <c r="AU2084" s="17"/>
      <c r="AV2084" s="17"/>
      <c r="AW2084" s="17">
        <f t="shared" si="7265"/>
        <v>6603</v>
      </c>
      <c r="AX2084" s="17">
        <f t="shared" si="7266"/>
        <v>24195.625999999997</v>
      </c>
      <c r="AY2084" s="17">
        <f t="shared" si="7267"/>
        <v>0</v>
      </c>
      <c r="AZ2084" s="17"/>
      <c r="BA2084" s="17">
        <f t="shared" si="7269"/>
        <v>6603</v>
      </c>
      <c r="BB2084" s="17">
        <f t="shared" si="7270"/>
        <v>24195.625999999997</v>
      </c>
      <c r="BC2084" s="17">
        <f t="shared" si="7271"/>
        <v>0</v>
      </c>
      <c r="BD2084" s="17"/>
      <c r="BE2084" s="17"/>
      <c r="BF2084" s="17">
        <v>-3998</v>
      </c>
      <c r="BG2084" s="17"/>
      <c r="BH2084" s="17"/>
      <c r="BI2084" s="17"/>
      <c r="BJ2084" s="17"/>
      <c r="BK2084" s="17"/>
      <c r="BL2084" s="17"/>
      <c r="BM2084" s="17"/>
      <c r="BN2084" s="17"/>
      <c r="BO2084" s="17">
        <f t="shared" si="7232"/>
        <v>2605</v>
      </c>
      <c r="BP2084" s="17">
        <f t="shared" si="7233"/>
        <v>24195.625999999997</v>
      </c>
      <c r="BQ2084" s="17">
        <f t="shared" si="7234"/>
        <v>0</v>
      </c>
      <c r="BR2084" s="17"/>
      <c r="BS2084" s="35"/>
      <c r="BT2084" s="35"/>
      <c r="BU2084" s="1"/>
      <c r="BV2084" s="1"/>
      <c r="BW2084" s="1"/>
      <c r="BX2084" s="1"/>
      <c r="BY2084" s="1"/>
      <c r="BZ2084" s="1"/>
      <c r="CA2084" s="1"/>
      <c r="CB2084" s="1"/>
    </row>
    <row r="2085" s="1" customFormat="1">
      <c r="A2085" s="33" t="s">
        <v>718</v>
      </c>
      <c r="B2085" s="33" t="s">
        <v>70</v>
      </c>
      <c r="C2085" s="33" t="s">
        <v>72</v>
      </c>
      <c r="D2085" s="33" t="s">
        <v>845</v>
      </c>
      <c r="E2085" s="38"/>
      <c r="F2085" s="34" t="s">
        <v>846</v>
      </c>
      <c r="G2085" s="17">
        <f>G2086</f>
        <v>106932.7</v>
      </c>
      <c r="H2085" s="17">
        <f>H2086</f>
        <v>156932.70000000001</v>
      </c>
      <c r="I2085" s="17">
        <f>I2086</f>
        <v>156932.70000000001</v>
      </c>
      <c r="J2085" s="17">
        <f>J2086</f>
        <v>0</v>
      </c>
      <c r="K2085" s="17">
        <f>K2086</f>
        <v>0</v>
      </c>
      <c r="L2085" s="17">
        <f>L2086</f>
        <v>0</v>
      </c>
      <c r="M2085" s="17">
        <f t="shared" si="7364"/>
        <v>106932.7</v>
      </c>
      <c r="N2085" s="17">
        <f t="shared" si="7365"/>
        <v>156932.70000000001</v>
      </c>
      <c r="O2085" s="17">
        <f t="shared" si="7366"/>
        <v>156932.70000000001</v>
      </c>
      <c r="P2085" s="17">
        <f>P2086</f>
        <v>0</v>
      </c>
      <c r="Q2085" s="17">
        <f>Q2086</f>
        <v>0</v>
      </c>
      <c r="R2085" s="17">
        <f>R2086</f>
        <v>0</v>
      </c>
      <c r="S2085" s="17">
        <f>S2086</f>
        <v>9797.3660500000005</v>
      </c>
      <c r="T2085" s="17">
        <f>T2086</f>
        <v>0</v>
      </c>
      <c r="U2085" s="17">
        <f>U2086</f>
        <v>0</v>
      </c>
      <c r="V2085" s="17">
        <f>V2086</f>
        <v>0</v>
      </c>
      <c r="W2085" s="17">
        <f>W2086</f>
        <v>0</v>
      </c>
      <c r="X2085" s="17">
        <f>X2086</f>
        <v>0</v>
      </c>
      <c r="Y2085" s="17">
        <f t="shared" si="7330"/>
        <v>116730.06604999999</v>
      </c>
      <c r="Z2085" s="17">
        <f t="shared" si="7331"/>
        <v>156932.70000000001</v>
      </c>
      <c r="AA2085" s="17">
        <f t="shared" si="7332"/>
        <v>156932.70000000001</v>
      </c>
      <c r="AB2085" s="17">
        <f>AB2086</f>
        <v>0</v>
      </c>
      <c r="AC2085" s="17">
        <f>AC2086</f>
        <v>0</v>
      </c>
      <c r="AD2085" s="17">
        <f>AD2086</f>
        <v>0</v>
      </c>
      <c r="AE2085" s="17">
        <f t="shared" si="7333"/>
        <v>116730.06604999999</v>
      </c>
      <c r="AF2085" s="17">
        <f t="shared" si="7334"/>
        <v>156932.70000000001</v>
      </c>
      <c r="AG2085" s="17">
        <f t="shared" si="7335"/>
        <v>156932.70000000001</v>
      </c>
      <c r="AH2085" s="17">
        <f>AH2086</f>
        <v>0</v>
      </c>
      <c r="AI2085" s="17">
        <f>AI2086</f>
        <v>0</v>
      </c>
      <c r="AJ2085" s="17">
        <f>AJ2086</f>
        <v>0</v>
      </c>
      <c r="AK2085" s="17">
        <f>AK2086</f>
        <v>0</v>
      </c>
      <c r="AL2085" s="17">
        <f>AL2086</f>
        <v>0</v>
      </c>
      <c r="AM2085" s="17">
        <f>AM2086</f>
        <v>0</v>
      </c>
      <c r="AN2085" s="17">
        <f>AN2086</f>
        <v>0</v>
      </c>
      <c r="AO2085" s="17">
        <f>AO2086</f>
        <v>0</v>
      </c>
      <c r="AP2085" s="17">
        <f>AP2086</f>
        <v>0</v>
      </c>
      <c r="AQ2085" s="17">
        <f>AQ2086</f>
        <v>0</v>
      </c>
      <c r="AR2085" s="17">
        <f>AR2086</f>
        <v>0</v>
      </c>
      <c r="AS2085" s="17">
        <f>AS2086</f>
        <v>0</v>
      </c>
      <c r="AT2085" s="17">
        <f>AT2086</f>
        <v>0</v>
      </c>
      <c r="AU2085" s="17">
        <f>AU2086</f>
        <v>0</v>
      </c>
      <c r="AV2085" s="17">
        <f>AV2086</f>
        <v>0</v>
      </c>
      <c r="AW2085" s="17">
        <f t="shared" si="7265"/>
        <v>116730.06604999999</v>
      </c>
      <c r="AX2085" s="17">
        <f t="shared" si="7266"/>
        <v>156932.70000000001</v>
      </c>
      <c r="AY2085" s="17">
        <f t="shared" si="7267"/>
        <v>156932.70000000001</v>
      </c>
      <c r="AZ2085" s="17">
        <f>AZ2086</f>
        <v>0</v>
      </c>
      <c r="BA2085" s="17">
        <f t="shared" si="7269"/>
        <v>116730.06604999999</v>
      </c>
      <c r="BB2085" s="17">
        <f t="shared" si="7270"/>
        <v>156932.70000000001</v>
      </c>
      <c r="BC2085" s="17">
        <f t="shared" si="7271"/>
        <v>156932.70000000001</v>
      </c>
      <c r="BD2085" s="17">
        <f>BD2086</f>
        <v>0</v>
      </c>
      <c r="BE2085" s="17">
        <f>BE2086</f>
        <v>0</v>
      </c>
      <c r="BF2085" s="17">
        <f>BF2086</f>
        <v>0</v>
      </c>
      <c r="BG2085" s="17">
        <f>BG2086</f>
        <v>0</v>
      </c>
      <c r="BH2085" s="17">
        <f>BH2086</f>
        <v>0</v>
      </c>
      <c r="BI2085" s="17">
        <f>BI2086</f>
        <v>0</v>
      </c>
      <c r="BJ2085" s="17">
        <f>BJ2086</f>
        <v>0</v>
      </c>
      <c r="BK2085" s="17">
        <f>BK2086</f>
        <v>0</v>
      </c>
      <c r="BL2085" s="17">
        <f>BL2086</f>
        <v>0</v>
      </c>
      <c r="BM2085" s="17">
        <f>BM2086</f>
        <v>0</v>
      </c>
      <c r="BN2085" s="17">
        <f>BN2086</f>
        <v>0</v>
      </c>
      <c r="BO2085" s="17">
        <f t="shared" si="7232"/>
        <v>116730.06604999999</v>
      </c>
      <c r="BP2085" s="17">
        <f t="shared" si="7233"/>
        <v>156932.70000000001</v>
      </c>
      <c r="BQ2085" s="17">
        <f t="shared" si="7234"/>
        <v>156932.70000000001</v>
      </c>
      <c r="BR2085" s="17">
        <f>BR2086</f>
        <v>0</v>
      </c>
      <c r="BS2085" s="35"/>
      <c r="BT2085" s="35"/>
      <c r="BU2085" s="1"/>
      <c r="BV2085" s="1"/>
      <c r="BW2085" s="1"/>
      <c r="BX2085" s="1"/>
      <c r="BY2085" s="1"/>
      <c r="BZ2085" s="1"/>
      <c r="CA2085" s="1"/>
      <c r="CB2085" s="1"/>
    </row>
    <row r="2086" s="1" customFormat="1">
      <c r="A2086" s="33" t="s">
        <v>718</v>
      </c>
      <c r="B2086" s="33" t="s">
        <v>70</v>
      </c>
      <c r="C2086" s="33" t="s">
        <v>72</v>
      </c>
      <c r="D2086" s="33" t="s">
        <v>845</v>
      </c>
      <c r="E2086" s="33" t="s">
        <v>48</v>
      </c>
      <c r="F2086" s="34" t="s">
        <v>49</v>
      </c>
      <c r="G2086" s="17">
        <v>106932.7</v>
      </c>
      <c r="H2086" s="17">
        <v>156932.70000000001</v>
      </c>
      <c r="I2086" s="17">
        <v>156932.70000000001</v>
      </c>
      <c r="J2086" s="17"/>
      <c r="K2086" s="17"/>
      <c r="L2086" s="17"/>
      <c r="M2086" s="17">
        <f t="shared" si="7364"/>
        <v>106932.7</v>
      </c>
      <c r="N2086" s="17">
        <f t="shared" si="7365"/>
        <v>156932.70000000001</v>
      </c>
      <c r="O2086" s="17">
        <f t="shared" si="7366"/>
        <v>156932.70000000001</v>
      </c>
      <c r="P2086" s="17"/>
      <c r="Q2086" s="17"/>
      <c r="R2086" s="17"/>
      <c r="S2086" s="17">
        <f>2230.00305+4081.416+3485.947</f>
        <v>9797.3660500000005</v>
      </c>
      <c r="T2086" s="17"/>
      <c r="U2086" s="17"/>
      <c r="V2086" s="17"/>
      <c r="W2086" s="17"/>
      <c r="X2086" s="17"/>
      <c r="Y2086" s="17">
        <f t="shared" si="7330"/>
        <v>116730.06604999999</v>
      </c>
      <c r="Z2086" s="17">
        <f t="shared" si="7331"/>
        <v>156932.70000000001</v>
      </c>
      <c r="AA2086" s="17">
        <f t="shared" si="7332"/>
        <v>156932.70000000001</v>
      </c>
      <c r="AB2086" s="17"/>
      <c r="AC2086" s="17"/>
      <c r="AD2086" s="17"/>
      <c r="AE2086" s="17">
        <f t="shared" si="7333"/>
        <v>116730.06604999999</v>
      </c>
      <c r="AF2086" s="17">
        <f t="shared" si="7334"/>
        <v>156932.70000000001</v>
      </c>
      <c r="AG2086" s="17">
        <f t="shared" si="7335"/>
        <v>156932.70000000001</v>
      </c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>
        <f t="shared" si="7265"/>
        <v>116730.06604999999</v>
      </c>
      <c r="AX2086" s="17">
        <f t="shared" si="7266"/>
        <v>156932.70000000001</v>
      </c>
      <c r="AY2086" s="17">
        <f t="shared" si="7267"/>
        <v>156932.70000000001</v>
      </c>
      <c r="AZ2086" s="17"/>
      <c r="BA2086" s="17">
        <f t="shared" si="7269"/>
        <v>116730.06604999999</v>
      </c>
      <c r="BB2086" s="17">
        <f t="shared" si="7270"/>
        <v>156932.70000000001</v>
      </c>
      <c r="BC2086" s="17">
        <f t="shared" si="7271"/>
        <v>156932.70000000001</v>
      </c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>
        <f t="shared" si="7232"/>
        <v>116730.06604999999</v>
      </c>
      <c r="BP2086" s="17">
        <f t="shared" si="7233"/>
        <v>156932.70000000001</v>
      </c>
      <c r="BQ2086" s="17">
        <f t="shared" si="7234"/>
        <v>156932.70000000001</v>
      </c>
      <c r="BR2086" s="17"/>
      <c r="BS2086" s="35"/>
      <c r="BT2086" s="35"/>
      <c r="BU2086" s="1"/>
      <c r="BV2086" s="1"/>
      <c r="BW2086" s="1"/>
      <c r="BX2086" s="1"/>
      <c r="BY2086" s="1"/>
      <c r="BZ2086" s="1"/>
      <c r="CA2086" s="1"/>
      <c r="CB2086" s="1"/>
    </row>
    <row r="2087" s="1" customFormat="1">
      <c r="A2087" s="33" t="s">
        <v>718</v>
      </c>
      <c r="B2087" s="33" t="s">
        <v>70</v>
      </c>
      <c r="C2087" s="33" t="s">
        <v>72</v>
      </c>
      <c r="D2087" s="33" t="s">
        <v>847</v>
      </c>
      <c r="E2087" s="38"/>
      <c r="F2087" s="34" t="s">
        <v>848</v>
      </c>
      <c r="G2087" s="17">
        <f>G2088</f>
        <v>625.5</v>
      </c>
      <c r="H2087" s="17">
        <f>H2088</f>
        <v>625.5</v>
      </c>
      <c r="I2087" s="17">
        <f>I2088</f>
        <v>625.5</v>
      </c>
      <c r="J2087" s="17">
        <f>J2088</f>
        <v>0</v>
      </c>
      <c r="K2087" s="17">
        <f>K2088</f>
        <v>0</v>
      </c>
      <c r="L2087" s="17">
        <f>L2088</f>
        <v>0</v>
      </c>
      <c r="M2087" s="17">
        <f t="shared" si="7364"/>
        <v>625.5</v>
      </c>
      <c r="N2087" s="17">
        <f t="shared" si="7365"/>
        <v>625.5</v>
      </c>
      <c r="O2087" s="17">
        <f t="shared" si="7366"/>
        <v>625.5</v>
      </c>
      <c r="P2087" s="17">
        <f>P2088</f>
        <v>0</v>
      </c>
      <c r="Q2087" s="17">
        <f>Q2088</f>
        <v>0</v>
      </c>
      <c r="R2087" s="17">
        <f>R2088</f>
        <v>0</v>
      </c>
      <c r="S2087" s="17">
        <f>S2088</f>
        <v>0</v>
      </c>
      <c r="T2087" s="17">
        <f>T2088</f>
        <v>0</v>
      </c>
      <c r="U2087" s="17">
        <f>U2088</f>
        <v>0</v>
      </c>
      <c r="V2087" s="17">
        <f>V2088</f>
        <v>0</v>
      </c>
      <c r="W2087" s="17">
        <f>W2088</f>
        <v>0</v>
      </c>
      <c r="X2087" s="17">
        <f>X2088</f>
        <v>0</v>
      </c>
      <c r="Y2087" s="17">
        <f t="shared" si="7330"/>
        <v>625.5</v>
      </c>
      <c r="Z2087" s="17">
        <f t="shared" si="7331"/>
        <v>625.5</v>
      </c>
      <c r="AA2087" s="17">
        <f t="shared" si="7332"/>
        <v>625.5</v>
      </c>
      <c r="AB2087" s="17">
        <f>AB2088</f>
        <v>0</v>
      </c>
      <c r="AC2087" s="17">
        <f>AC2088</f>
        <v>0</v>
      </c>
      <c r="AD2087" s="17">
        <f>AD2088</f>
        <v>0</v>
      </c>
      <c r="AE2087" s="17">
        <f t="shared" si="7333"/>
        <v>625.5</v>
      </c>
      <c r="AF2087" s="17">
        <f t="shared" si="7334"/>
        <v>625.5</v>
      </c>
      <c r="AG2087" s="17">
        <f t="shared" si="7335"/>
        <v>625.5</v>
      </c>
      <c r="AH2087" s="17">
        <f>AH2088</f>
        <v>0</v>
      </c>
      <c r="AI2087" s="17">
        <f>AI2088</f>
        <v>0</v>
      </c>
      <c r="AJ2087" s="17">
        <f>AJ2088</f>
        <v>0</v>
      </c>
      <c r="AK2087" s="17">
        <f>AK2088</f>
        <v>0</v>
      </c>
      <c r="AL2087" s="17">
        <f>AL2088</f>
        <v>0</v>
      </c>
      <c r="AM2087" s="17">
        <f>AM2088</f>
        <v>0</v>
      </c>
      <c r="AN2087" s="17">
        <f>AN2088</f>
        <v>0</v>
      </c>
      <c r="AO2087" s="17">
        <f>AO2088</f>
        <v>0</v>
      </c>
      <c r="AP2087" s="17">
        <f>AP2088</f>
        <v>0</v>
      </c>
      <c r="AQ2087" s="17">
        <f>AQ2088</f>
        <v>0</v>
      </c>
      <c r="AR2087" s="17">
        <f>AR2088</f>
        <v>0</v>
      </c>
      <c r="AS2087" s="17">
        <f>AS2088</f>
        <v>0</v>
      </c>
      <c r="AT2087" s="17">
        <f>AT2088</f>
        <v>0</v>
      </c>
      <c r="AU2087" s="17">
        <f>AU2088</f>
        <v>0</v>
      </c>
      <c r="AV2087" s="17">
        <f>AV2088</f>
        <v>0</v>
      </c>
      <c r="AW2087" s="17">
        <f t="shared" si="7265"/>
        <v>625.5</v>
      </c>
      <c r="AX2087" s="17">
        <f t="shared" si="7266"/>
        <v>625.5</v>
      </c>
      <c r="AY2087" s="17">
        <f t="shared" si="7267"/>
        <v>625.5</v>
      </c>
      <c r="AZ2087" s="17">
        <f>AZ2088</f>
        <v>0</v>
      </c>
      <c r="BA2087" s="17">
        <f t="shared" si="7269"/>
        <v>625.5</v>
      </c>
      <c r="BB2087" s="17">
        <f t="shared" si="7270"/>
        <v>625.5</v>
      </c>
      <c r="BC2087" s="17">
        <f t="shared" si="7271"/>
        <v>625.5</v>
      </c>
      <c r="BD2087" s="17">
        <f>BD2088</f>
        <v>0</v>
      </c>
      <c r="BE2087" s="17">
        <f>BE2088</f>
        <v>0</v>
      </c>
      <c r="BF2087" s="17">
        <f>BF2088</f>
        <v>0</v>
      </c>
      <c r="BG2087" s="17">
        <f>BG2088</f>
        <v>0</v>
      </c>
      <c r="BH2087" s="17">
        <f>BH2088</f>
        <v>0</v>
      </c>
      <c r="BI2087" s="17">
        <f>BI2088</f>
        <v>0</v>
      </c>
      <c r="BJ2087" s="17">
        <f>BJ2088</f>
        <v>0</v>
      </c>
      <c r="BK2087" s="17">
        <f>BK2088</f>
        <v>0</v>
      </c>
      <c r="BL2087" s="17">
        <f>BL2088</f>
        <v>0</v>
      </c>
      <c r="BM2087" s="17">
        <f>BM2088</f>
        <v>0</v>
      </c>
      <c r="BN2087" s="17">
        <f>BN2088</f>
        <v>0</v>
      </c>
      <c r="BO2087" s="17">
        <f t="shared" si="7232"/>
        <v>625.5</v>
      </c>
      <c r="BP2087" s="17">
        <f t="shared" si="7233"/>
        <v>625.5</v>
      </c>
      <c r="BQ2087" s="17">
        <f t="shared" si="7234"/>
        <v>625.5</v>
      </c>
      <c r="BR2087" s="17">
        <f>BR2088</f>
        <v>0</v>
      </c>
      <c r="BS2087" s="35"/>
      <c r="BT2087" s="35"/>
      <c r="BU2087" s="1"/>
      <c r="BV2087" s="1"/>
      <c r="BW2087" s="1"/>
      <c r="BX2087" s="1"/>
      <c r="BY2087" s="1"/>
      <c r="BZ2087" s="1"/>
      <c r="CA2087" s="1"/>
      <c r="CB2087" s="1"/>
    </row>
    <row r="2088" s="1" customFormat="1">
      <c r="A2088" s="33" t="s">
        <v>718</v>
      </c>
      <c r="B2088" s="33" t="s">
        <v>70</v>
      </c>
      <c r="C2088" s="33" t="s">
        <v>72</v>
      </c>
      <c r="D2088" s="33" t="s">
        <v>847</v>
      </c>
      <c r="E2088" s="33" t="s">
        <v>48</v>
      </c>
      <c r="F2088" s="34" t="s">
        <v>49</v>
      </c>
      <c r="G2088" s="17">
        <v>625.5</v>
      </c>
      <c r="H2088" s="17">
        <v>625.5</v>
      </c>
      <c r="I2088" s="17">
        <v>625.5</v>
      </c>
      <c r="J2088" s="17"/>
      <c r="K2088" s="17"/>
      <c r="L2088" s="17"/>
      <c r="M2088" s="17">
        <f t="shared" si="7364"/>
        <v>625.5</v>
      </c>
      <c r="N2088" s="17">
        <f t="shared" si="7365"/>
        <v>625.5</v>
      </c>
      <c r="O2088" s="17">
        <f t="shared" si="7366"/>
        <v>625.5</v>
      </c>
      <c r="P2088" s="17"/>
      <c r="Q2088" s="17"/>
      <c r="R2088" s="17"/>
      <c r="S2088" s="17"/>
      <c r="T2088" s="17"/>
      <c r="U2088" s="17"/>
      <c r="V2088" s="17"/>
      <c r="W2088" s="17"/>
      <c r="X2088" s="17"/>
      <c r="Y2088" s="17">
        <f t="shared" si="7330"/>
        <v>625.5</v>
      </c>
      <c r="Z2088" s="17">
        <f t="shared" si="7331"/>
        <v>625.5</v>
      </c>
      <c r="AA2088" s="17">
        <f t="shared" si="7332"/>
        <v>625.5</v>
      </c>
      <c r="AB2088" s="17"/>
      <c r="AC2088" s="17"/>
      <c r="AD2088" s="17"/>
      <c r="AE2088" s="17">
        <f t="shared" si="7333"/>
        <v>625.5</v>
      </c>
      <c r="AF2088" s="17">
        <f t="shared" si="7334"/>
        <v>625.5</v>
      </c>
      <c r="AG2088" s="17">
        <f t="shared" si="7335"/>
        <v>625.5</v>
      </c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>
        <f t="shared" si="7265"/>
        <v>625.5</v>
      </c>
      <c r="AX2088" s="17">
        <f t="shared" si="7266"/>
        <v>625.5</v>
      </c>
      <c r="AY2088" s="17">
        <f t="shared" si="7267"/>
        <v>625.5</v>
      </c>
      <c r="AZ2088" s="17"/>
      <c r="BA2088" s="17">
        <f t="shared" si="7269"/>
        <v>625.5</v>
      </c>
      <c r="BB2088" s="17">
        <f t="shared" si="7270"/>
        <v>625.5</v>
      </c>
      <c r="BC2088" s="17">
        <f t="shared" si="7271"/>
        <v>625.5</v>
      </c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>
        <f t="shared" si="7232"/>
        <v>625.5</v>
      </c>
      <c r="BP2088" s="17">
        <f t="shared" si="7233"/>
        <v>625.5</v>
      </c>
      <c r="BQ2088" s="17">
        <f t="shared" si="7234"/>
        <v>625.5</v>
      </c>
      <c r="BR2088" s="17"/>
      <c r="BS2088" s="35"/>
      <c r="BT2088" s="35"/>
      <c r="BU2088" s="1"/>
      <c r="BV2088" s="1"/>
      <c r="BW2088" s="1"/>
      <c r="BX2088" s="1"/>
      <c r="BY2088" s="1"/>
      <c r="BZ2088" s="1"/>
      <c r="CA2088" s="1"/>
      <c r="CB2088" s="1"/>
    </row>
    <row r="2089" s="1" customFormat="1">
      <c r="A2089" s="33" t="s">
        <v>718</v>
      </c>
      <c r="B2089" s="33" t="s">
        <v>70</v>
      </c>
      <c r="C2089" s="33" t="s">
        <v>72</v>
      </c>
      <c r="D2089" s="33" t="s">
        <v>849</v>
      </c>
      <c r="E2089" s="33"/>
      <c r="F2089" s="34" t="s">
        <v>850</v>
      </c>
      <c r="G2089" s="17"/>
      <c r="H2089" s="17"/>
      <c r="I2089" s="17"/>
      <c r="J2089" s="17"/>
      <c r="K2089" s="17"/>
      <c r="L2089" s="17"/>
      <c r="M2089" s="17"/>
      <c r="N2089" s="17"/>
      <c r="O2089" s="17"/>
      <c r="P2089" s="17">
        <f>P2090</f>
        <v>0</v>
      </c>
      <c r="Q2089" s="17">
        <f>Q2090</f>
        <v>0</v>
      </c>
      <c r="R2089" s="17">
        <f>R2090</f>
        <v>0</v>
      </c>
      <c r="S2089" s="17">
        <f>S2090</f>
        <v>1253.4922200000001</v>
      </c>
      <c r="T2089" s="17">
        <f>T2090</f>
        <v>0</v>
      </c>
      <c r="U2089" s="17">
        <f>U2090</f>
        <v>0</v>
      </c>
      <c r="V2089" s="17">
        <f>V2090</f>
        <v>0</v>
      </c>
      <c r="W2089" s="17">
        <f>W2090</f>
        <v>0</v>
      </c>
      <c r="X2089" s="17">
        <f>X2090</f>
        <v>0</v>
      </c>
      <c r="Y2089" s="17">
        <f t="shared" si="7330"/>
        <v>1253.4922200000001</v>
      </c>
      <c r="Z2089" s="17">
        <f t="shared" si="7331"/>
        <v>0</v>
      </c>
      <c r="AA2089" s="17">
        <f t="shared" si="7332"/>
        <v>0</v>
      </c>
      <c r="AB2089" s="17">
        <f>AB2090</f>
        <v>0</v>
      </c>
      <c r="AC2089" s="17">
        <f>AC2090</f>
        <v>0</v>
      </c>
      <c r="AD2089" s="17">
        <f>AD2090</f>
        <v>0</v>
      </c>
      <c r="AE2089" s="17">
        <f t="shared" si="7333"/>
        <v>1253.4922200000001</v>
      </c>
      <c r="AF2089" s="17">
        <f t="shared" si="7334"/>
        <v>0</v>
      </c>
      <c r="AG2089" s="17">
        <f t="shared" si="7335"/>
        <v>0</v>
      </c>
      <c r="AH2089" s="17">
        <f>AH2090</f>
        <v>0</v>
      </c>
      <c r="AI2089" s="17">
        <f>AI2090</f>
        <v>0</v>
      </c>
      <c r="AJ2089" s="17">
        <f>AJ2090</f>
        <v>0</v>
      </c>
      <c r="AK2089" s="17">
        <f>AK2090</f>
        <v>0</v>
      </c>
      <c r="AL2089" s="17">
        <f>AL2090</f>
        <v>0</v>
      </c>
      <c r="AM2089" s="17">
        <f>AM2090</f>
        <v>0</v>
      </c>
      <c r="AN2089" s="17">
        <f>AN2090</f>
        <v>0</v>
      </c>
      <c r="AO2089" s="17">
        <f>AO2090</f>
        <v>0</v>
      </c>
      <c r="AP2089" s="17">
        <f>AP2090</f>
        <v>0</v>
      </c>
      <c r="AQ2089" s="17">
        <f>AQ2090</f>
        <v>0</v>
      </c>
      <c r="AR2089" s="17">
        <f>AR2090</f>
        <v>0</v>
      </c>
      <c r="AS2089" s="17">
        <f>AS2090</f>
        <v>0</v>
      </c>
      <c r="AT2089" s="17">
        <f>AT2090</f>
        <v>0</v>
      </c>
      <c r="AU2089" s="17">
        <f>AU2090</f>
        <v>0</v>
      </c>
      <c r="AV2089" s="17">
        <f>AV2090</f>
        <v>0</v>
      </c>
      <c r="AW2089" s="17">
        <f t="shared" si="7265"/>
        <v>1253.4922200000001</v>
      </c>
      <c r="AX2089" s="17">
        <f t="shared" si="7266"/>
        <v>0</v>
      </c>
      <c r="AY2089" s="17">
        <f t="shared" si="7267"/>
        <v>0</v>
      </c>
      <c r="AZ2089" s="17">
        <f>AZ2090</f>
        <v>0</v>
      </c>
      <c r="BA2089" s="17">
        <f t="shared" si="7269"/>
        <v>1253.4922200000001</v>
      </c>
      <c r="BB2089" s="17">
        <f t="shared" si="7270"/>
        <v>0</v>
      </c>
      <c r="BC2089" s="17">
        <f t="shared" si="7271"/>
        <v>0</v>
      </c>
      <c r="BD2089" s="17">
        <f>BD2090</f>
        <v>0</v>
      </c>
      <c r="BE2089" s="17">
        <f>BE2090</f>
        <v>0</v>
      </c>
      <c r="BF2089" s="17">
        <f>BF2090</f>
        <v>0</v>
      </c>
      <c r="BG2089" s="17">
        <f>BG2090</f>
        <v>0</v>
      </c>
      <c r="BH2089" s="17">
        <f>BH2090</f>
        <v>0</v>
      </c>
      <c r="BI2089" s="17">
        <f>BI2090</f>
        <v>0</v>
      </c>
      <c r="BJ2089" s="17">
        <f>BJ2090</f>
        <v>0</v>
      </c>
      <c r="BK2089" s="17">
        <f>BK2090</f>
        <v>0</v>
      </c>
      <c r="BL2089" s="17">
        <f>BL2090</f>
        <v>0</v>
      </c>
      <c r="BM2089" s="17">
        <f>BM2090</f>
        <v>0</v>
      </c>
      <c r="BN2089" s="17">
        <f>BN2090</f>
        <v>0</v>
      </c>
      <c r="BO2089" s="17">
        <f t="shared" si="7232"/>
        <v>1253.4922200000001</v>
      </c>
      <c r="BP2089" s="17">
        <f t="shared" si="7233"/>
        <v>0</v>
      </c>
      <c r="BQ2089" s="17">
        <f t="shared" si="7234"/>
        <v>0</v>
      </c>
      <c r="BR2089" s="17">
        <f>BR2090</f>
        <v>0</v>
      </c>
      <c r="BS2089" s="35"/>
      <c r="BT2089" s="35"/>
      <c r="BU2089" s="1"/>
      <c r="BV2089" s="1"/>
      <c r="BW2089" s="1"/>
      <c r="BX2089" s="1"/>
      <c r="BY2089" s="1"/>
      <c r="BZ2089" s="1"/>
      <c r="CA2089" s="1"/>
      <c r="CB2089" s="1"/>
    </row>
    <row r="2090" s="1" customFormat="1">
      <c r="A2090" s="33" t="s">
        <v>718</v>
      </c>
      <c r="B2090" s="33" t="s">
        <v>70</v>
      </c>
      <c r="C2090" s="33" t="s">
        <v>72</v>
      </c>
      <c r="D2090" s="33" t="s">
        <v>849</v>
      </c>
      <c r="E2090" s="33" t="s">
        <v>48</v>
      </c>
      <c r="F2090" s="34" t="s">
        <v>49</v>
      </c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>
        <v>1253.4922200000001</v>
      </c>
      <c r="T2090" s="17"/>
      <c r="U2090" s="17"/>
      <c r="V2090" s="17"/>
      <c r="W2090" s="17"/>
      <c r="X2090" s="17"/>
      <c r="Y2090" s="17">
        <f t="shared" si="7330"/>
        <v>1253.4922200000001</v>
      </c>
      <c r="Z2090" s="17">
        <f t="shared" si="7331"/>
        <v>0</v>
      </c>
      <c r="AA2090" s="17">
        <f t="shared" si="7332"/>
        <v>0</v>
      </c>
      <c r="AB2090" s="17"/>
      <c r="AC2090" s="17"/>
      <c r="AD2090" s="17"/>
      <c r="AE2090" s="17">
        <f t="shared" si="7333"/>
        <v>1253.4922200000001</v>
      </c>
      <c r="AF2090" s="17">
        <f t="shared" si="7334"/>
        <v>0</v>
      </c>
      <c r="AG2090" s="17">
        <f t="shared" si="7335"/>
        <v>0</v>
      </c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>
        <f t="shared" si="7265"/>
        <v>1253.4922200000001</v>
      </c>
      <c r="AX2090" s="17">
        <f t="shared" si="7266"/>
        <v>0</v>
      </c>
      <c r="AY2090" s="17">
        <f t="shared" si="7267"/>
        <v>0</v>
      </c>
      <c r="AZ2090" s="17"/>
      <c r="BA2090" s="17">
        <f t="shared" si="7269"/>
        <v>1253.4922200000001</v>
      </c>
      <c r="BB2090" s="17">
        <f t="shared" si="7270"/>
        <v>0</v>
      </c>
      <c r="BC2090" s="17">
        <f t="shared" si="7271"/>
        <v>0</v>
      </c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>
        <f t="shared" si="7232"/>
        <v>1253.4922200000001</v>
      </c>
      <c r="BP2090" s="17">
        <f t="shared" si="7233"/>
        <v>0</v>
      </c>
      <c r="BQ2090" s="17">
        <f t="shared" si="7234"/>
        <v>0</v>
      </c>
      <c r="BR2090" s="17"/>
      <c r="BS2090" s="35"/>
      <c r="BT2090" s="35"/>
      <c r="BU2090" s="1"/>
      <c r="BV2090" s="1"/>
      <c r="BW2090" s="1"/>
      <c r="BX2090" s="1"/>
      <c r="BY2090" s="1"/>
      <c r="BZ2090" s="1"/>
      <c r="CA2090" s="1"/>
      <c r="CB2090" s="1"/>
    </row>
    <row r="2091" s="28" customFormat="1">
      <c r="A2091" s="29" t="s">
        <v>718</v>
      </c>
      <c r="B2091" s="29" t="s">
        <v>70</v>
      </c>
      <c r="C2091" s="29" t="s">
        <v>70</v>
      </c>
      <c r="D2091" s="29"/>
      <c r="E2091" s="37"/>
      <c r="F2091" s="30" t="s">
        <v>205</v>
      </c>
      <c r="G2091" s="31">
        <f>G2092+G2102</f>
        <v>880079.80000000005</v>
      </c>
      <c r="H2091" s="31">
        <f>H2092+H2102</f>
        <v>268201.59999999998</v>
      </c>
      <c r="I2091" s="31">
        <f>I2092+I2102</f>
        <v>268201.59999999998</v>
      </c>
      <c r="J2091" s="31">
        <f>J2092+J2102</f>
        <v>2123.9000000000001</v>
      </c>
      <c r="K2091" s="31">
        <f>K2092+K2102</f>
        <v>2186.0999999999999</v>
      </c>
      <c r="L2091" s="31">
        <f>L2092+L2102</f>
        <v>2186.0999999999999</v>
      </c>
      <c r="M2091" s="31">
        <f t="shared" si="7364"/>
        <v>882203.70000000007</v>
      </c>
      <c r="N2091" s="31">
        <f t="shared" si="7365"/>
        <v>270387.69999999995</v>
      </c>
      <c r="O2091" s="31">
        <f t="shared" si="7366"/>
        <v>270387.69999999995</v>
      </c>
      <c r="P2091" s="31">
        <f>P2092+P2102</f>
        <v>28771.5</v>
      </c>
      <c r="Q2091" s="31">
        <f>Q2092+Q2102</f>
        <v>0</v>
      </c>
      <c r="R2091" s="31">
        <f>R2092+R2102</f>
        <v>0</v>
      </c>
      <c r="S2091" s="31">
        <f>S2092+S2102</f>
        <v>0</v>
      </c>
      <c r="T2091" s="31">
        <f>T2092+T2102</f>
        <v>34420.199999999997</v>
      </c>
      <c r="U2091" s="31">
        <f>U2092+U2102</f>
        <v>0</v>
      </c>
      <c r="V2091" s="31">
        <f>V2092+V2102</f>
        <v>34420.199999999997</v>
      </c>
      <c r="W2091" s="31">
        <f>W2092+W2102</f>
        <v>0</v>
      </c>
      <c r="X2091" s="31">
        <f>X2092+X2102</f>
        <v>0</v>
      </c>
      <c r="Y2091" s="31">
        <f t="shared" si="7330"/>
        <v>910975.20000000007</v>
      </c>
      <c r="Z2091" s="31">
        <f t="shared" si="7331"/>
        <v>304807.89999999997</v>
      </c>
      <c r="AA2091" s="31">
        <f t="shared" si="7332"/>
        <v>304807.89999999997</v>
      </c>
      <c r="AB2091" s="31">
        <f>AB2092+AB2102</f>
        <v>0</v>
      </c>
      <c r="AC2091" s="31">
        <f>AC2092+AC2102</f>
        <v>0</v>
      </c>
      <c r="AD2091" s="31">
        <f>AD2092+AD2102</f>
        <v>0</v>
      </c>
      <c r="AE2091" s="31">
        <f t="shared" si="7333"/>
        <v>910975.20000000007</v>
      </c>
      <c r="AF2091" s="31">
        <f t="shared" si="7334"/>
        <v>304807.89999999997</v>
      </c>
      <c r="AG2091" s="31">
        <f t="shared" si="7335"/>
        <v>304807.89999999997</v>
      </c>
      <c r="AH2091" s="31">
        <f>AH2092+AH2102</f>
        <v>0</v>
      </c>
      <c r="AI2091" s="31">
        <f>AI2092+AI2102</f>
        <v>0</v>
      </c>
      <c r="AJ2091" s="31">
        <f>AJ2092+AJ2102</f>
        <v>0</v>
      </c>
      <c r="AK2091" s="31">
        <f>AK2092+AK2102</f>
        <v>0</v>
      </c>
      <c r="AL2091" s="31">
        <f>AL2092+AL2102</f>
        <v>0</v>
      </c>
      <c r="AM2091" s="31">
        <f>AM2092+AM2102</f>
        <v>0</v>
      </c>
      <c r="AN2091" s="31">
        <f>AN2092+AN2102</f>
        <v>0</v>
      </c>
      <c r="AO2091" s="31">
        <f>AO2092+AO2102</f>
        <v>0</v>
      </c>
      <c r="AP2091" s="31">
        <f>AP2092+AP2102</f>
        <v>0</v>
      </c>
      <c r="AQ2091" s="31">
        <f>AQ2092+AQ2102</f>
        <v>0</v>
      </c>
      <c r="AR2091" s="31">
        <f>AR2092+AR2102</f>
        <v>0</v>
      </c>
      <c r="AS2091" s="31">
        <f>AS2092+AS2102</f>
        <v>0</v>
      </c>
      <c r="AT2091" s="31">
        <f>AT2092+AT2102</f>
        <v>0</v>
      </c>
      <c r="AU2091" s="31">
        <f>AU2092+AU2102</f>
        <v>0</v>
      </c>
      <c r="AV2091" s="31">
        <f>AV2092+AV2102</f>
        <v>0</v>
      </c>
      <c r="AW2091" s="31">
        <f t="shared" si="7265"/>
        <v>910975.20000000007</v>
      </c>
      <c r="AX2091" s="31">
        <f t="shared" si="7266"/>
        <v>304807.89999999997</v>
      </c>
      <c r="AY2091" s="31">
        <f t="shared" si="7267"/>
        <v>304807.89999999997</v>
      </c>
      <c r="AZ2091" s="31">
        <f>AZ2092+AZ2102</f>
        <v>0</v>
      </c>
      <c r="BA2091" s="31">
        <f t="shared" si="7269"/>
        <v>910975.20000000007</v>
      </c>
      <c r="BB2091" s="31">
        <f t="shared" si="7270"/>
        <v>304807.89999999997</v>
      </c>
      <c r="BC2091" s="31">
        <f t="shared" si="7271"/>
        <v>304807.89999999997</v>
      </c>
      <c r="BD2091" s="31">
        <f>BD2092+BD2102</f>
        <v>0</v>
      </c>
      <c r="BE2091" s="31">
        <f>BE2092+BE2102</f>
        <v>0</v>
      </c>
      <c r="BF2091" s="31">
        <f>BF2092+BF2102</f>
        <v>0</v>
      </c>
      <c r="BG2091" s="31">
        <f>BG2092+BG2102</f>
        <v>0</v>
      </c>
      <c r="BH2091" s="31">
        <f>BH2092+BH2102</f>
        <v>0</v>
      </c>
      <c r="BI2091" s="31">
        <f>BI2092+BI2102</f>
        <v>0</v>
      </c>
      <c r="BJ2091" s="31">
        <f>BJ2092+BJ2102</f>
        <v>0</v>
      </c>
      <c r="BK2091" s="31">
        <f>BK2092+BK2102</f>
        <v>0</v>
      </c>
      <c r="BL2091" s="31">
        <f>BL2092+BL2102</f>
        <v>0</v>
      </c>
      <c r="BM2091" s="31">
        <f>BM2092+BM2102</f>
        <v>0</v>
      </c>
      <c r="BN2091" s="31">
        <f>BN2092+BN2102</f>
        <v>0</v>
      </c>
      <c r="BO2091" s="31">
        <f t="shared" si="7232"/>
        <v>910975.20000000007</v>
      </c>
      <c r="BP2091" s="31">
        <f t="shared" si="7233"/>
        <v>304807.89999999997</v>
      </c>
      <c r="BQ2091" s="31">
        <f t="shared" si="7234"/>
        <v>304807.89999999997</v>
      </c>
      <c r="BR2091" s="31">
        <f>BR2092+BR2102</f>
        <v>0</v>
      </c>
      <c r="BS2091" s="32"/>
      <c r="BT2091" s="32"/>
      <c r="BU2091" s="28"/>
      <c r="BV2091" s="28"/>
      <c r="BW2091" s="28"/>
      <c r="BX2091" s="28"/>
      <c r="BY2091" s="28"/>
      <c r="BZ2091" s="28"/>
      <c r="CA2091" s="28"/>
      <c r="CB2091" s="28"/>
    </row>
    <row r="2092" s="1" customFormat="1">
      <c r="A2092" s="33" t="s">
        <v>718</v>
      </c>
      <c r="B2092" s="33" t="s">
        <v>70</v>
      </c>
      <c r="C2092" s="33" t="s">
        <v>70</v>
      </c>
      <c r="D2092" s="33" t="s">
        <v>74</v>
      </c>
      <c r="E2092" s="38"/>
      <c r="F2092" s="34" t="s">
        <v>75</v>
      </c>
      <c r="G2092" s="17">
        <f t="shared" ref="G2092:G2093" si="7367">G2093</f>
        <v>874579.80000000005</v>
      </c>
      <c r="H2092" s="17">
        <f t="shared" ref="H2092:H2093" si="7368">H2093</f>
        <v>268201.59999999998</v>
      </c>
      <c r="I2092" s="17">
        <f t="shared" ref="I2092:I2093" si="7369">I2093</f>
        <v>268201.59999999998</v>
      </c>
      <c r="J2092" s="17">
        <f t="shared" ref="J2092:J2093" si="7370">J2093</f>
        <v>2123.9000000000001</v>
      </c>
      <c r="K2092" s="17">
        <f t="shared" ref="K2092:K2093" si="7371">K2093</f>
        <v>2186.0999999999999</v>
      </c>
      <c r="L2092" s="17">
        <f t="shared" ref="L2092:L2093" si="7372">L2093</f>
        <v>2186.0999999999999</v>
      </c>
      <c r="M2092" s="17">
        <f t="shared" si="7364"/>
        <v>876703.70000000007</v>
      </c>
      <c r="N2092" s="17">
        <f t="shared" si="7365"/>
        <v>270387.69999999995</v>
      </c>
      <c r="O2092" s="17">
        <f t="shared" si="7366"/>
        <v>270387.69999999995</v>
      </c>
      <c r="P2092" s="17">
        <f t="shared" ref="P2092:P2093" si="7373">P2093</f>
        <v>28771.5</v>
      </c>
      <c r="Q2092" s="17">
        <f t="shared" ref="Q2092:Q2093" si="7374">Q2093</f>
        <v>0</v>
      </c>
      <c r="R2092" s="17">
        <f t="shared" ref="R2092:R2093" si="7375">R2093</f>
        <v>0</v>
      </c>
      <c r="S2092" s="17">
        <f t="shared" ref="S2092:S2093" si="7376">S2093</f>
        <v>0</v>
      </c>
      <c r="T2092" s="17">
        <f t="shared" ref="T2092:T2093" si="7377">T2093</f>
        <v>34420.199999999997</v>
      </c>
      <c r="U2092" s="17">
        <f t="shared" ref="U2092:U2093" si="7378">U2093</f>
        <v>0</v>
      </c>
      <c r="V2092" s="17">
        <f t="shared" ref="V2092:V2093" si="7379">V2093</f>
        <v>34420.199999999997</v>
      </c>
      <c r="W2092" s="17">
        <f t="shared" ref="W2092:W2093" si="7380">W2093</f>
        <v>0</v>
      </c>
      <c r="X2092" s="17">
        <f t="shared" ref="X2092:X2093" si="7381">X2093</f>
        <v>0</v>
      </c>
      <c r="Y2092" s="17">
        <f t="shared" si="7330"/>
        <v>905475.20000000007</v>
      </c>
      <c r="Z2092" s="17">
        <f t="shared" si="7331"/>
        <v>304807.89999999997</v>
      </c>
      <c r="AA2092" s="17">
        <f t="shared" si="7332"/>
        <v>304807.89999999997</v>
      </c>
      <c r="AB2092" s="17">
        <f t="shared" ref="AB2092:AB2093" si="7382">AB2093</f>
        <v>0</v>
      </c>
      <c r="AC2092" s="17">
        <f t="shared" ref="AC2092:AC2093" si="7383">AC2093</f>
        <v>0</v>
      </c>
      <c r="AD2092" s="17">
        <f t="shared" ref="AD2092:AD2093" si="7384">AD2093</f>
        <v>0</v>
      </c>
      <c r="AE2092" s="17">
        <f t="shared" si="7333"/>
        <v>905475.20000000007</v>
      </c>
      <c r="AF2092" s="17">
        <f t="shared" si="7334"/>
        <v>304807.89999999997</v>
      </c>
      <c r="AG2092" s="17">
        <f t="shared" si="7335"/>
        <v>304807.89999999997</v>
      </c>
      <c r="AH2092" s="17">
        <f t="shared" ref="AH2092:AH2093" si="7385">AH2093</f>
        <v>0</v>
      </c>
      <c r="AI2092" s="17">
        <f t="shared" ref="AI2092:AI2093" si="7386">AI2093</f>
        <v>0</v>
      </c>
      <c r="AJ2092" s="17">
        <f t="shared" ref="AJ2092:AJ2093" si="7387">AJ2093</f>
        <v>0</v>
      </c>
      <c r="AK2092" s="17">
        <f t="shared" ref="AK2092:AK2093" si="7388">AK2093</f>
        <v>0</v>
      </c>
      <c r="AL2092" s="17">
        <f t="shared" ref="AL2092:AL2093" si="7389">AL2093</f>
        <v>0</v>
      </c>
      <c r="AM2092" s="17">
        <f t="shared" ref="AM2092:AM2093" si="7390">AM2093</f>
        <v>0</v>
      </c>
      <c r="AN2092" s="17">
        <f t="shared" ref="AN2092:AN2093" si="7391">AN2093</f>
        <v>0</v>
      </c>
      <c r="AO2092" s="17">
        <f t="shared" ref="AO2092:AO2093" si="7392">AO2093</f>
        <v>0</v>
      </c>
      <c r="AP2092" s="17">
        <f t="shared" ref="AP2092:AP2093" si="7393">AP2093</f>
        <v>0</v>
      </c>
      <c r="AQ2092" s="17">
        <f t="shared" ref="AQ2092:AQ2093" si="7394">AQ2093</f>
        <v>0</v>
      </c>
      <c r="AR2092" s="17">
        <f t="shared" ref="AR2092:AR2093" si="7395">AR2093</f>
        <v>0</v>
      </c>
      <c r="AS2092" s="17">
        <f t="shared" ref="AS2092:AS2093" si="7396">AS2093</f>
        <v>0</v>
      </c>
      <c r="AT2092" s="17">
        <f t="shared" ref="AT2092:AT2093" si="7397">AT2093</f>
        <v>0</v>
      </c>
      <c r="AU2092" s="17">
        <f t="shared" ref="AU2092:AU2093" si="7398">AU2093</f>
        <v>0</v>
      </c>
      <c r="AV2092" s="17">
        <f t="shared" ref="AV2092:AV2093" si="7399">AV2093</f>
        <v>0</v>
      </c>
      <c r="AW2092" s="17">
        <f t="shared" si="7265"/>
        <v>905475.20000000007</v>
      </c>
      <c r="AX2092" s="17">
        <f t="shared" si="7266"/>
        <v>304807.89999999997</v>
      </c>
      <c r="AY2092" s="17">
        <f t="shared" si="7267"/>
        <v>304807.89999999997</v>
      </c>
      <c r="AZ2092" s="17">
        <f t="shared" ref="AZ2092:AZ2093" si="7400">AZ2093</f>
        <v>0</v>
      </c>
      <c r="BA2092" s="17">
        <f t="shared" si="7269"/>
        <v>905475.20000000007</v>
      </c>
      <c r="BB2092" s="17">
        <f t="shared" si="7270"/>
        <v>304807.89999999997</v>
      </c>
      <c r="BC2092" s="17">
        <f t="shared" si="7271"/>
        <v>304807.89999999997</v>
      </c>
      <c r="BD2092" s="17">
        <f t="shared" ref="BD2092:BD2093" si="7401">BD2093</f>
        <v>0</v>
      </c>
      <c r="BE2092" s="17">
        <f t="shared" ref="BE2092:BE2093" si="7402">BE2093</f>
        <v>0</v>
      </c>
      <c r="BF2092" s="17">
        <f t="shared" ref="BF2092:BF2093" si="7403">BF2093</f>
        <v>0</v>
      </c>
      <c r="BG2092" s="17">
        <f t="shared" ref="BG2092:BG2093" si="7404">BG2093</f>
        <v>0</v>
      </c>
      <c r="BH2092" s="17">
        <f t="shared" ref="BH2092:BH2093" si="7405">BH2093</f>
        <v>0</v>
      </c>
      <c r="BI2092" s="17">
        <f t="shared" ref="BI2092:BI2093" si="7406">BI2093</f>
        <v>0</v>
      </c>
      <c r="BJ2092" s="17">
        <f t="shared" ref="BJ2092:BJ2093" si="7407">BJ2093</f>
        <v>0</v>
      </c>
      <c r="BK2092" s="17">
        <f t="shared" ref="BK2092:BK2093" si="7408">BK2093</f>
        <v>0</v>
      </c>
      <c r="BL2092" s="17">
        <f t="shared" ref="BL2092:BL2093" si="7409">BL2093</f>
        <v>0</v>
      </c>
      <c r="BM2092" s="17">
        <f t="shared" ref="BM2092:BM2093" si="7410">BM2093</f>
        <v>0</v>
      </c>
      <c r="BN2092" s="17">
        <f t="shared" ref="BN2092:BN2093" si="7411">BN2093</f>
        <v>0</v>
      </c>
      <c r="BO2092" s="17">
        <f t="shared" ref="BO2092:BO2155" si="7412">BA2092+BD2092+BE2092+BF2092+BG2092</f>
        <v>905475.20000000007</v>
      </c>
      <c r="BP2092" s="17">
        <f t="shared" ref="BP2092:BP2155" si="7413">BB2092+BH2092+BI2092+BJ2092+BK2092</f>
        <v>304807.89999999997</v>
      </c>
      <c r="BQ2092" s="17">
        <f t="shared" ref="BQ2092:BQ2155" si="7414">BC2092+BL2092+BM2092+BN2092</f>
        <v>304807.89999999997</v>
      </c>
      <c r="BR2092" s="17">
        <f t="shared" ref="BR2092:BR2093" si="7415">BR2093</f>
        <v>0</v>
      </c>
      <c r="BS2092" s="35"/>
      <c r="BT2092" s="35"/>
      <c r="BU2092" s="1"/>
      <c r="BV2092" s="1"/>
      <c r="BW2092" s="1"/>
      <c r="BX2092" s="1"/>
      <c r="BY2092" s="1"/>
      <c r="BZ2092" s="1"/>
      <c r="CA2092" s="1"/>
      <c r="CB2092" s="1"/>
    </row>
    <row r="2093" s="1" customFormat="1">
      <c r="A2093" s="33" t="s">
        <v>718</v>
      </c>
      <c r="B2093" s="33" t="s">
        <v>70</v>
      </c>
      <c r="C2093" s="33" t="s">
        <v>70</v>
      </c>
      <c r="D2093" s="33" t="s">
        <v>76</v>
      </c>
      <c r="E2093" s="38"/>
      <c r="F2093" s="34" t="s">
        <v>43</v>
      </c>
      <c r="G2093" s="17">
        <f t="shared" si="7367"/>
        <v>874579.80000000005</v>
      </c>
      <c r="H2093" s="17">
        <f t="shared" si="7368"/>
        <v>268201.59999999998</v>
      </c>
      <c r="I2093" s="17">
        <f t="shared" si="7369"/>
        <v>268201.59999999998</v>
      </c>
      <c r="J2093" s="17">
        <f t="shared" si="7370"/>
        <v>2123.9000000000001</v>
      </c>
      <c r="K2093" s="17">
        <f t="shared" si="7371"/>
        <v>2186.0999999999999</v>
      </c>
      <c r="L2093" s="17">
        <f t="shared" si="7372"/>
        <v>2186.0999999999999</v>
      </c>
      <c r="M2093" s="17">
        <f t="shared" si="7364"/>
        <v>876703.70000000007</v>
      </c>
      <c r="N2093" s="17">
        <f t="shared" si="7365"/>
        <v>270387.69999999995</v>
      </c>
      <c r="O2093" s="17">
        <f t="shared" si="7366"/>
        <v>270387.69999999995</v>
      </c>
      <c r="P2093" s="17">
        <f t="shared" si="7373"/>
        <v>28771.5</v>
      </c>
      <c r="Q2093" s="17">
        <f t="shared" si="7374"/>
        <v>0</v>
      </c>
      <c r="R2093" s="17">
        <f t="shared" si="7375"/>
        <v>0</v>
      </c>
      <c r="S2093" s="17">
        <f t="shared" si="7376"/>
        <v>0</v>
      </c>
      <c r="T2093" s="17">
        <f t="shared" si="7377"/>
        <v>34420.199999999997</v>
      </c>
      <c r="U2093" s="17">
        <f t="shared" si="7378"/>
        <v>0</v>
      </c>
      <c r="V2093" s="17">
        <f t="shared" si="7379"/>
        <v>34420.199999999997</v>
      </c>
      <c r="W2093" s="17">
        <f t="shared" si="7380"/>
        <v>0</v>
      </c>
      <c r="X2093" s="17">
        <f t="shared" si="7381"/>
        <v>0</v>
      </c>
      <c r="Y2093" s="17">
        <f t="shared" si="7330"/>
        <v>905475.20000000007</v>
      </c>
      <c r="Z2093" s="17">
        <f t="shared" si="7331"/>
        <v>304807.89999999997</v>
      </c>
      <c r="AA2093" s="17">
        <f t="shared" si="7332"/>
        <v>304807.89999999997</v>
      </c>
      <c r="AB2093" s="17">
        <f t="shared" si="7382"/>
        <v>0</v>
      </c>
      <c r="AC2093" s="17">
        <f t="shared" si="7383"/>
        <v>0</v>
      </c>
      <c r="AD2093" s="17">
        <f t="shared" si="7384"/>
        <v>0</v>
      </c>
      <c r="AE2093" s="17">
        <f t="shared" si="7333"/>
        <v>905475.20000000007</v>
      </c>
      <c r="AF2093" s="17">
        <f t="shared" si="7334"/>
        <v>304807.89999999997</v>
      </c>
      <c r="AG2093" s="17">
        <f t="shared" si="7335"/>
        <v>304807.89999999997</v>
      </c>
      <c r="AH2093" s="17">
        <f t="shared" si="7385"/>
        <v>0</v>
      </c>
      <c r="AI2093" s="17">
        <f t="shared" si="7386"/>
        <v>0</v>
      </c>
      <c r="AJ2093" s="17">
        <f t="shared" si="7387"/>
        <v>0</v>
      </c>
      <c r="AK2093" s="17">
        <f t="shared" si="7388"/>
        <v>0</v>
      </c>
      <c r="AL2093" s="17">
        <f t="shared" si="7389"/>
        <v>0</v>
      </c>
      <c r="AM2093" s="17">
        <f t="shared" si="7390"/>
        <v>0</v>
      </c>
      <c r="AN2093" s="17">
        <f t="shared" si="7391"/>
        <v>0</v>
      </c>
      <c r="AO2093" s="17">
        <f t="shared" si="7392"/>
        <v>0</v>
      </c>
      <c r="AP2093" s="17">
        <f t="shared" si="7393"/>
        <v>0</v>
      </c>
      <c r="AQ2093" s="17">
        <f t="shared" si="7394"/>
        <v>0</v>
      </c>
      <c r="AR2093" s="17">
        <f t="shared" si="7395"/>
        <v>0</v>
      </c>
      <c r="AS2093" s="17">
        <f t="shared" si="7396"/>
        <v>0</v>
      </c>
      <c r="AT2093" s="17">
        <f t="shared" si="7397"/>
        <v>0</v>
      </c>
      <c r="AU2093" s="17">
        <f t="shared" si="7398"/>
        <v>0</v>
      </c>
      <c r="AV2093" s="17">
        <f t="shared" si="7399"/>
        <v>0</v>
      </c>
      <c r="AW2093" s="17">
        <f t="shared" si="7265"/>
        <v>905475.20000000007</v>
      </c>
      <c r="AX2093" s="17">
        <f t="shared" si="7266"/>
        <v>304807.89999999997</v>
      </c>
      <c r="AY2093" s="17">
        <f t="shared" si="7267"/>
        <v>304807.89999999997</v>
      </c>
      <c r="AZ2093" s="17">
        <f t="shared" si="7400"/>
        <v>0</v>
      </c>
      <c r="BA2093" s="17">
        <f t="shared" si="7269"/>
        <v>905475.20000000007</v>
      </c>
      <c r="BB2093" s="17">
        <f t="shared" si="7270"/>
        <v>304807.89999999997</v>
      </c>
      <c r="BC2093" s="17">
        <f t="shared" si="7271"/>
        <v>304807.89999999997</v>
      </c>
      <c r="BD2093" s="17">
        <f t="shared" si="7401"/>
        <v>0</v>
      </c>
      <c r="BE2093" s="17">
        <f t="shared" si="7402"/>
        <v>0</v>
      </c>
      <c r="BF2093" s="17">
        <f t="shared" si="7403"/>
        <v>0</v>
      </c>
      <c r="BG2093" s="17">
        <f t="shared" si="7404"/>
        <v>0</v>
      </c>
      <c r="BH2093" s="17">
        <f t="shared" si="7405"/>
        <v>0</v>
      </c>
      <c r="BI2093" s="17">
        <f t="shared" si="7406"/>
        <v>0</v>
      </c>
      <c r="BJ2093" s="17">
        <f t="shared" si="7407"/>
        <v>0</v>
      </c>
      <c r="BK2093" s="17">
        <f t="shared" si="7408"/>
        <v>0</v>
      </c>
      <c r="BL2093" s="17">
        <f t="shared" si="7409"/>
        <v>0</v>
      </c>
      <c r="BM2093" s="17">
        <f t="shared" si="7410"/>
        <v>0</v>
      </c>
      <c r="BN2093" s="17">
        <f t="shared" si="7411"/>
        <v>0</v>
      </c>
      <c r="BO2093" s="17">
        <f t="shared" si="7412"/>
        <v>905475.20000000007</v>
      </c>
      <c r="BP2093" s="17">
        <f t="shared" si="7413"/>
        <v>304807.89999999997</v>
      </c>
      <c r="BQ2093" s="17">
        <f t="shared" si="7414"/>
        <v>304807.89999999997</v>
      </c>
      <c r="BR2093" s="17">
        <f t="shared" si="7415"/>
        <v>0</v>
      </c>
      <c r="BS2093" s="35"/>
      <c r="BT2093" s="35"/>
      <c r="BU2093" s="1"/>
      <c r="BV2093" s="1"/>
      <c r="BW2093" s="1"/>
      <c r="BX2093" s="1"/>
      <c r="BY2093" s="1"/>
      <c r="BZ2093" s="1"/>
      <c r="CA2093" s="1"/>
      <c r="CB2093" s="1"/>
    </row>
    <row r="2094" s="1" customFormat="1">
      <c r="A2094" s="33" t="s">
        <v>718</v>
      </c>
      <c r="B2094" s="33" t="s">
        <v>70</v>
      </c>
      <c r="C2094" s="33" t="s">
        <v>70</v>
      </c>
      <c r="D2094" s="33" t="s">
        <v>851</v>
      </c>
      <c r="E2094" s="38"/>
      <c r="F2094" s="34" t="s">
        <v>852</v>
      </c>
      <c r="G2094" s="17">
        <f>G2098+G2095</f>
        <v>874579.80000000005</v>
      </c>
      <c r="H2094" s="17">
        <f>H2098+H2095</f>
        <v>268201.59999999998</v>
      </c>
      <c r="I2094" s="17">
        <f>I2098+I2095</f>
        <v>268201.59999999998</v>
      </c>
      <c r="J2094" s="17">
        <f>J2098+J2095</f>
        <v>2123.9000000000001</v>
      </c>
      <c r="K2094" s="17">
        <f>K2098+K2095</f>
        <v>2186.0999999999999</v>
      </c>
      <c r="L2094" s="17">
        <f>L2098+L2095</f>
        <v>2186.0999999999999</v>
      </c>
      <c r="M2094" s="17">
        <f t="shared" si="7364"/>
        <v>876703.70000000007</v>
      </c>
      <c r="N2094" s="17">
        <f t="shared" si="7365"/>
        <v>270387.69999999995</v>
      </c>
      <c r="O2094" s="17">
        <f t="shared" si="7366"/>
        <v>270387.69999999995</v>
      </c>
      <c r="P2094" s="17">
        <f>P2098+P2095</f>
        <v>28771.5</v>
      </c>
      <c r="Q2094" s="17">
        <f>Q2098+Q2095</f>
        <v>0</v>
      </c>
      <c r="R2094" s="17">
        <f>R2098+R2095</f>
        <v>0</v>
      </c>
      <c r="S2094" s="17">
        <f>S2098+S2095</f>
        <v>0</v>
      </c>
      <c r="T2094" s="17">
        <f>T2098+T2095</f>
        <v>34420.199999999997</v>
      </c>
      <c r="U2094" s="17">
        <f>U2098+U2095</f>
        <v>0</v>
      </c>
      <c r="V2094" s="17">
        <f>V2098+V2095</f>
        <v>34420.199999999997</v>
      </c>
      <c r="W2094" s="17">
        <f>W2098+W2095</f>
        <v>0</v>
      </c>
      <c r="X2094" s="17">
        <f>X2098+X2095</f>
        <v>0</v>
      </c>
      <c r="Y2094" s="17">
        <f t="shared" si="7330"/>
        <v>905475.20000000007</v>
      </c>
      <c r="Z2094" s="17">
        <f t="shared" si="7331"/>
        <v>304807.89999999997</v>
      </c>
      <c r="AA2094" s="17">
        <f t="shared" si="7332"/>
        <v>304807.89999999997</v>
      </c>
      <c r="AB2094" s="17">
        <f>AB2098+AB2095</f>
        <v>0</v>
      </c>
      <c r="AC2094" s="17">
        <f>AC2098+AC2095</f>
        <v>0</v>
      </c>
      <c r="AD2094" s="17">
        <f>AD2098+AD2095</f>
        <v>0</v>
      </c>
      <c r="AE2094" s="17">
        <f t="shared" si="7333"/>
        <v>905475.20000000007</v>
      </c>
      <c r="AF2094" s="17">
        <f t="shared" si="7334"/>
        <v>304807.89999999997</v>
      </c>
      <c r="AG2094" s="17">
        <f t="shared" si="7335"/>
        <v>304807.89999999997</v>
      </c>
      <c r="AH2094" s="17">
        <f>AH2098+AH2095</f>
        <v>0</v>
      </c>
      <c r="AI2094" s="17">
        <f>AI2098+AI2095</f>
        <v>0</v>
      </c>
      <c r="AJ2094" s="17">
        <f>AJ2098+AJ2095</f>
        <v>0</v>
      </c>
      <c r="AK2094" s="17">
        <f>AK2098+AK2095</f>
        <v>0</v>
      </c>
      <c r="AL2094" s="17">
        <f>AL2098+AL2095</f>
        <v>0</v>
      </c>
      <c r="AM2094" s="17">
        <f>AM2098+AM2095</f>
        <v>0</v>
      </c>
      <c r="AN2094" s="17">
        <f>AN2098+AN2095</f>
        <v>0</v>
      </c>
      <c r="AO2094" s="17">
        <f>AO2098+AO2095</f>
        <v>0</v>
      </c>
      <c r="AP2094" s="17">
        <f>AP2098+AP2095</f>
        <v>0</v>
      </c>
      <c r="AQ2094" s="17">
        <f>AQ2098+AQ2095</f>
        <v>0</v>
      </c>
      <c r="AR2094" s="17">
        <f>AR2098+AR2095</f>
        <v>0</v>
      </c>
      <c r="AS2094" s="17">
        <f>AS2098+AS2095</f>
        <v>0</v>
      </c>
      <c r="AT2094" s="17">
        <f>AT2098+AT2095</f>
        <v>0</v>
      </c>
      <c r="AU2094" s="17">
        <f>AU2098+AU2095</f>
        <v>0</v>
      </c>
      <c r="AV2094" s="17">
        <f>AV2098+AV2095</f>
        <v>0</v>
      </c>
      <c r="AW2094" s="17">
        <f t="shared" si="7265"/>
        <v>905475.20000000007</v>
      </c>
      <c r="AX2094" s="17">
        <f t="shared" si="7266"/>
        <v>304807.89999999997</v>
      </c>
      <c r="AY2094" s="17">
        <f t="shared" si="7267"/>
        <v>304807.89999999997</v>
      </c>
      <c r="AZ2094" s="17">
        <f>AZ2098+AZ2095</f>
        <v>0</v>
      </c>
      <c r="BA2094" s="17">
        <f t="shared" si="7269"/>
        <v>905475.20000000007</v>
      </c>
      <c r="BB2094" s="17">
        <f t="shared" si="7270"/>
        <v>304807.89999999997</v>
      </c>
      <c r="BC2094" s="17">
        <f t="shared" si="7271"/>
        <v>304807.89999999997</v>
      </c>
      <c r="BD2094" s="17">
        <f>BD2098+BD2095</f>
        <v>0</v>
      </c>
      <c r="BE2094" s="17">
        <f>BE2098+BE2095</f>
        <v>0</v>
      </c>
      <c r="BF2094" s="17">
        <f>BF2098+BF2095</f>
        <v>0</v>
      </c>
      <c r="BG2094" s="17">
        <f>BG2098+BG2095</f>
        <v>0</v>
      </c>
      <c r="BH2094" s="17">
        <f>BH2098+BH2095</f>
        <v>0</v>
      </c>
      <c r="BI2094" s="17">
        <f>BI2098+BI2095</f>
        <v>0</v>
      </c>
      <c r="BJ2094" s="17">
        <f>BJ2098+BJ2095</f>
        <v>0</v>
      </c>
      <c r="BK2094" s="17">
        <f>BK2098+BK2095</f>
        <v>0</v>
      </c>
      <c r="BL2094" s="17">
        <f>BL2098+BL2095</f>
        <v>0</v>
      </c>
      <c r="BM2094" s="17">
        <f>BM2098+BM2095</f>
        <v>0</v>
      </c>
      <c r="BN2094" s="17">
        <f>BN2098+BN2095</f>
        <v>0</v>
      </c>
      <c r="BO2094" s="17">
        <f t="shared" si="7412"/>
        <v>905475.20000000007</v>
      </c>
      <c r="BP2094" s="17">
        <f t="shared" si="7413"/>
        <v>304807.89999999997</v>
      </c>
      <c r="BQ2094" s="17">
        <f t="shared" si="7414"/>
        <v>304807.89999999997</v>
      </c>
      <c r="BR2094" s="17">
        <f>BR2098+BR2095</f>
        <v>0</v>
      </c>
      <c r="BS2094" s="35"/>
      <c r="BT2094" s="35"/>
      <c r="BU2094" s="1"/>
      <c r="BV2094" s="1"/>
      <c r="BW2094" s="1"/>
      <c r="BX2094" s="1"/>
      <c r="BY2094" s="1"/>
      <c r="BZ2094" s="1"/>
      <c r="CA2094" s="1"/>
      <c r="CB2094" s="1"/>
    </row>
    <row r="2095" s="1" customFormat="1">
      <c r="A2095" s="33" t="s">
        <v>718</v>
      </c>
      <c r="B2095" s="33" t="s">
        <v>70</v>
      </c>
      <c r="C2095" s="33" t="s">
        <v>70</v>
      </c>
      <c r="D2095" s="33" t="s">
        <v>853</v>
      </c>
      <c r="E2095" s="38"/>
      <c r="F2095" s="34" t="s">
        <v>59</v>
      </c>
      <c r="G2095" s="17">
        <f>G2096+G2097</f>
        <v>60501.299999999996</v>
      </c>
      <c r="H2095" s="17">
        <f>H2096+H2097</f>
        <v>62278</v>
      </c>
      <c r="I2095" s="17">
        <f>I2096+I2097</f>
        <v>62278</v>
      </c>
      <c r="J2095" s="17">
        <f>J2096+J2097</f>
        <v>2123.9000000000001</v>
      </c>
      <c r="K2095" s="17">
        <f>K2096+K2097</f>
        <v>2186.0999999999999</v>
      </c>
      <c r="L2095" s="17">
        <f>L2096+L2097</f>
        <v>2186.0999999999999</v>
      </c>
      <c r="M2095" s="17">
        <f t="shared" si="7364"/>
        <v>62625.199999999997</v>
      </c>
      <c r="N2095" s="17">
        <f t="shared" si="7365"/>
        <v>64464.099999999999</v>
      </c>
      <c r="O2095" s="17">
        <f t="shared" si="7366"/>
        <v>64464.099999999999</v>
      </c>
      <c r="P2095" s="17">
        <f>P2096+P2097</f>
        <v>8838.6000000000004</v>
      </c>
      <c r="Q2095" s="17">
        <f>Q2096+Q2097</f>
        <v>0</v>
      </c>
      <c r="R2095" s="17">
        <f>R2096+R2097</f>
        <v>0</v>
      </c>
      <c r="S2095" s="17">
        <f>S2096+S2097</f>
        <v>0</v>
      </c>
      <c r="T2095" s="17">
        <f>T2096+T2097</f>
        <v>10769.1</v>
      </c>
      <c r="U2095" s="17">
        <f>U2096+U2097</f>
        <v>0</v>
      </c>
      <c r="V2095" s="17">
        <f>V2096+V2097</f>
        <v>10769.1</v>
      </c>
      <c r="W2095" s="17">
        <f>W2096+W2097</f>
        <v>0</v>
      </c>
      <c r="X2095" s="17">
        <f>X2096+X2097</f>
        <v>0</v>
      </c>
      <c r="Y2095" s="17">
        <f t="shared" si="7330"/>
        <v>71463.800000000003</v>
      </c>
      <c r="Z2095" s="17">
        <f t="shared" si="7331"/>
        <v>75233.199999999997</v>
      </c>
      <c r="AA2095" s="17">
        <f t="shared" si="7332"/>
        <v>75233.199999999997</v>
      </c>
      <c r="AB2095" s="17">
        <f>AB2096+AB2097</f>
        <v>0</v>
      </c>
      <c r="AC2095" s="17">
        <f>AC2096+AC2097</f>
        <v>0</v>
      </c>
      <c r="AD2095" s="17">
        <f>AD2096+AD2097</f>
        <v>0</v>
      </c>
      <c r="AE2095" s="17">
        <f t="shared" si="7333"/>
        <v>71463.800000000003</v>
      </c>
      <c r="AF2095" s="17">
        <f t="shared" si="7334"/>
        <v>75233.199999999997</v>
      </c>
      <c r="AG2095" s="17">
        <f t="shared" si="7335"/>
        <v>75233.199999999997</v>
      </c>
      <c r="AH2095" s="17">
        <f>AH2096+AH2097</f>
        <v>0</v>
      </c>
      <c r="AI2095" s="17">
        <f>AI2096+AI2097</f>
        <v>0</v>
      </c>
      <c r="AJ2095" s="17">
        <f>AJ2096+AJ2097</f>
        <v>0</v>
      </c>
      <c r="AK2095" s="17">
        <f>AK2096+AK2097</f>
        <v>0</v>
      </c>
      <c r="AL2095" s="17">
        <f>AL2096+AL2097</f>
        <v>0</v>
      </c>
      <c r="AM2095" s="17">
        <f>AM2096+AM2097</f>
        <v>0</v>
      </c>
      <c r="AN2095" s="17">
        <f>AN2096+AN2097</f>
        <v>0</v>
      </c>
      <c r="AO2095" s="17">
        <f>AO2096+AO2097</f>
        <v>0</v>
      </c>
      <c r="AP2095" s="17">
        <f>AP2096+AP2097</f>
        <v>0</v>
      </c>
      <c r="AQ2095" s="17">
        <f>AQ2096+AQ2097</f>
        <v>0</v>
      </c>
      <c r="AR2095" s="17">
        <f>AR2096+AR2097</f>
        <v>0</v>
      </c>
      <c r="AS2095" s="17">
        <f>AS2096+AS2097</f>
        <v>0</v>
      </c>
      <c r="AT2095" s="17">
        <f>AT2096+AT2097</f>
        <v>0</v>
      </c>
      <c r="AU2095" s="17">
        <f>AU2096+AU2097</f>
        <v>0</v>
      </c>
      <c r="AV2095" s="17">
        <f>AV2096+AV2097</f>
        <v>0</v>
      </c>
      <c r="AW2095" s="17">
        <f t="shared" si="7265"/>
        <v>71463.800000000003</v>
      </c>
      <c r="AX2095" s="17">
        <f t="shared" si="7266"/>
        <v>75233.199999999997</v>
      </c>
      <c r="AY2095" s="17">
        <f t="shared" si="7267"/>
        <v>75233.199999999997</v>
      </c>
      <c r="AZ2095" s="17">
        <f>AZ2096+AZ2097</f>
        <v>0</v>
      </c>
      <c r="BA2095" s="17">
        <f t="shared" si="7269"/>
        <v>71463.800000000003</v>
      </c>
      <c r="BB2095" s="17">
        <f t="shared" si="7270"/>
        <v>75233.199999999997</v>
      </c>
      <c r="BC2095" s="17">
        <f t="shared" si="7271"/>
        <v>75233.199999999997</v>
      </c>
      <c r="BD2095" s="17">
        <f>BD2096+BD2097</f>
        <v>0</v>
      </c>
      <c r="BE2095" s="17">
        <f>BE2096+BE2097</f>
        <v>0</v>
      </c>
      <c r="BF2095" s="17">
        <f>BF2096+BF2097</f>
        <v>0</v>
      </c>
      <c r="BG2095" s="17">
        <f>BG2096+BG2097</f>
        <v>0</v>
      </c>
      <c r="BH2095" s="17">
        <f>BH2096+BH2097</f>
        <v>0</v>
      </c>
      <c r="BI2095" s="17">
        <f>BI2096+BI2097</f>
        <v>0</v>
      </c>
      <c r="BJ2095" s="17">
        <f>BJ2096+BJ2097</f>
        <v>0</v>
      </c>
      <c r="BK2095" s="17">
        <f>BK2096+BK2097</f>
        <v>0</v>
      </c>
      <c r="BL2095" s="17">
        <f>BL2096+BL2097</f>
        <v>0</v>
      </c>
      <c r="BM2095" s="17">
        <f>BM2096+BM2097</f>
        <v>0</v>
      </c>
      <c r="BN2095" s="17">
        <f>BN2096+BN2097</f>
        <v>0</v>
      </c>
      <c r="BO2095" s="17">
        <f t="shared" si="7412"/>
        <v>71463.800000000003</v>
      </c>
      <c r="BP2095" s="17">
        <f t="shared" si="7413"/>
        <v>75233.199999999997</v>
      </c>
      <c r="BQ2095" s="17">
        <f t="shared" si="7414"/>
        <v>75233.199999999997</v>
      </c>
      <c r="BR2095" s="17">
        <f>BR2096+BR2097</f>
        <v>0</v>
      </c>
      <c r="BS2095" s="35"/>
      <c r="BT2095" s="35"/>
      <c r="BU2095" s="1"/>
      <c r="BV2095" s="1"/>
      <c r="BW2095" s="1"/>
      <c r="BX2095" s="1"/>
      <c r="BY2095" s="1"/>
      <c r="BZ2095" s="1"/>
      <c r="CA2095" s="1"/>
      <c r="CB2095" s="1"/>
    </row>
    <row r="2096" s="1" customFormat="1">
      <c r="A2096" s="33" t="s">
        <v>718</v>
      </c>
      <c r="B2096" s="33" t="s">
        <v>70</v>
      </c>
      <c r="C2096" s="33" t="s">
        <v>70</v>
      </c>
      <c r="D2096" s="33" t="s">
        <v>853</v>
      </c>
      <c r="E2096" s="33" t="s">
        <v>60</v>
      </c>
      <c r="F2096" s="34" t="s">
        <v>61</v>
      </c>
      <c r="G2096" s="17">
        <v>57771.199999999997</v>
      </c>
      <c r="H2096" s="17">
        <v>59547.900000000001</v>
      </c>
      <c r="I2096" s="17">
        <v>59547.900000000001</v>
      </c>
      <c r="J2096" s="17">
        <v>2021.9000000000001</v>
      </c>
      <c r="K2096" s="17">
        <v>2084.0999999999999</v>
      </c>
      <c r="L2096" s="17">
        <v>2084.0999999999999</v>
      </c>
      <c r="M2096" s="17">
        <f t="shared" si="7364"/>
        <v>59793.099999999999</v>
      </c>
      <c r="N2096" s="17">
        <f t="shared" si="7365"/>
        <v>61632</v>
      </c>
      <c r="O2096" s="17">
        <f t="shared" si="7366"/>
        <v>61632</v>
      </c>
      <c r="P2096" s="17">
        <v>8838.6000000000004</v>
      </c>
      <c r="Q2096" s="17"/>
      <c r="R2096" s="17"/>
      <c r="S2096" s="17"/>
      <c r="T2096" s="17">
        <v>10769.1</v>
      </c>
      <c r="U2096" s="17"/>
      <c r="V2096" s="17">
        <v>10769.1</v>
      </c>
      <c r="W2096" s="17"/>
      <c r="X2096" s="17"/>
      <c r="Y2096" s="17">
        <f t="shared" si="7330"/>
        <v>68631.699999999997</v>
      </c>
      <c r="Z2096" s="17">
        <f t="shared" si="7331"/>
        <v>72401.100000000006</v>
      </c>
      <c r="AA2096" s="17">
        <f t="shared" si="7332"/>
        <v>72401.100000000006</v>
      </c>
      <c r="AB2096" s="17"/>
      <c r="AC2096" s="17"/>
      <c r="AD2096" s="17"/>
      <c r="AE2096" s="17">
        <f t="shared" si="7333"/>
        <v>68631.699999999997</v>
      </c>
      <c r="AF2096" s="17">
        <f t="shared" si="7334"/>
        <v>72401.100000000006</v>
      </c>
      <c r="AG2096" s="17">
        <f t="shared" si="7335"/>
        <v>72401.100000000006</v>
      </c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>
        <f t="shared" si="7265"/>
        <v>68631.699999999997</v>
      </c>
      <c r="AX2096" s="17">
        <f t="shared" si="7266"/>
        <v>72401.100000000006</v>
      </c>
      <c r="AY2096" s="17">
        <f t="shared" si="7267"/>
        <v>72401.100000000006</v>
      </c>
      <c r="AZ2096" s="17"/>
      <c r="BA2096" s="17">
        <f t="shared" si="7269"/>
        <v>68631.699999999997</v>
      </c>
      <c r="BB2096" s="17">
        <f t="shared" si="7270"/>
        <v>72401.100000000006</v>
      </c>
      <c r="BC2096" s="17">
        <f t="shared" si="7271"/>
        <v>72401.100000000006</v>
      </c>
      <c r="BD2096" s="17"/>
      <c r="BE2096" s="17"/>
      <c r="BF2096" s="17"/>
      <c r="BG2096" s="17"/>
      <c r="BH2096" s="17"/>
      <c r="BI2096" s="17"/>
      <c r="BJ2096" s="17"/>
      <c r="BK2096" s="17"/>
      <c r="BL2096" s="17"/>
      <c r="BM2096" s="17"/>
      <c r="BN2096" s="17"/>
      <c r="BO2096" s="17">
        <f t="shared" si="7412"/>
        <v>68631.699999999997</v>
      </c>
      <c r="BP2096" s="17">
        <f t="shared" si="7413"/>
        <v>72401.100000000006</v>
      </c>
      <c r="BQ2096" s="17">
        <f t="shared" si="7414"/>
        <v>72401.100000000006</v>
      </c>
      <c r="BR2096" s="17"/>
      <c r="BS2096" s="35"/>
      <c r="BT2096" s="35">
        <v>84</v>
      </c>
      <c r="BU2096" s="1"/>
      <c r="BV2096" s="1"/>
      <c r="BW2096" s="1"/>
      <c r="BX2096" s="1"/>
      <c r="BY2096" s="1"/>
      <c r="BZ2096" s="1"/>
      <c r="CA2096" s="1"/>
      <c r="CB2096" s="1"/>
    </row>
    <row r="2097" s="1" customFormat="1">
      <c r="A2097" s="33" t="s">
        <v>718</v>
      </c>
      <c r="B2097" s="33" t="s">
        <v>70</v>
      </c>
      <c r="C2097" s="33" t="s">
        <v>70</v>
      </c>
      <c r="D2097" s="33" t="s">
        <v>853</v>
      </c>
      <c r="E2097" s="33" t="s">
        <v>48</v>
      </c>
      <c r="F2097" s="34" t="s">
        <v>49</v>
      </c>
      <c r="G2097" s="17">
        <v>2730.0999999999999</v>
      </c>
      <c r="H2097" s="17">
        <v>2730.0999999999999</v>
      </c>
      <c r="I2097" s="17">
        <v>2730.0999999999999</v>
      </c>
      <c r="J2097" s="17">
        <v>102</v>
      </c>
      <c r="K2097" s="17">
        <v>102</v>
      </c>
      <c r="L2097" s="17">
        <v>102</v>
      </c>
      <c r="M2097" s="17">
        <f t="shared" si="7364"/>
        <v>2832.0999999999999</v>
      </c>
      <c r="N2097" s="17">
        <f t="shared" si="7365"/>
        <v>2832.0999999999999</v>
      </c>
      <c r="O2097" s="17">
        <f t="shared" si="7366"/>
        <v>2832.0999999999999</v>
      </c>
      <c r="P2097" s="17"/>
      <c r="Q2097" s="17"/>
      <c r="R2097" s="17"/>
      <c r="S2097" s="17"/>
      <c r="T2097" s="17"/>
      <c r="U2097" s="17"/>
      <c r="V2097" s="17"/>
      <c r="W2097" s="17"/>
      <c r="X2097" s="17"/>
      <c r="Y2097" s="17">
        <f t="shared" si="7330"/>
        <v>2832.0999999999999</v>
      </c>
      <c r="Z2097" s="17">
        <f t="shared" si="7331"/>
        <v>2832.0999999999999</v>
      </c>
      <c r="AA2097" s="17">
        <f t="shared" si="7332"/>
        <v>2832.0999999999999</v>
      </c>
      <c r="AB2097" s="17"/>
      <c r="AC2097" s="17"/>
      <c r="AD2097" s="17"/>
      <c r="AE2097" s="17">
        <f t="shared" si="7333"/>
        <v>2832.0999999999999</v>
      </c>
      <c r="AF2097" s="17">
        <f t="shared" si="7334"/>
        <v>2832.0999999999999</v>
      </c>
      <c r="AG2097" s="17">
        <f t="shared" si="7335"/>
        <v>2832.0999999999999</v>
      </c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>
        <f t="shared" si="7265"/>
        <v>2832.0999999999999</v>
      </c>
      <c r="AX2097" s="17">
        <f t="shared" si="7266"/>
        <v>2832.0999999999999</v>
      </c>
      <c r="AY2097" s="17">
        <f t="shared" si="7267"/>
        <v>2832.0999999999999</v>
      </c>
      <c r="AZ2097" s="17"/>
      <c r="BA2097" s="17">
        <f t="shared" si="7269"/>
        <v>2832.0999999999999</v>
      </c>
      <c r="BB2097" s="17">
        <f t="shared" si="7270"/>
        <v>2832.0999999999999</v>
      </c>
      <c r="BC2097" s="17">
        <f t="shared" si="7271"/>
        <v>2832.0999999999999</v>
      </c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>
        <f t="shared" si="7412"/>
        <v>2832.0999999999999</v>
      </c>
      <c r="BP2097" s="17">
        <f t="shared" si="7413"/>
        <v>2832.0999999999999</v>
      </c>
      <c r="BQ2097" s="17">
        <f t="shared" si="7414"/>
        <v>2832.0999999999999</v>
      </c>
      <c r="BR2097" s="17"/>
      <c r="BS2097" s="35"/>
      <c r="BT2097" s="35">
        <v>85</v>
      </c>
      <c r="BU2097" s="1"/>
      <c r="BV2097" s="1"/>
      <c r="BW2097" s="1"/>
      <c r="BX2097" s="1"/>
      <c r="BY2097" s="1"/>
      <c r="BZ2097" s="1"/>
      <c r="CA2097" s="1"/>
      <c r="CB2097" s="1"/>
    </row>
    <row r="2098" s="1" customFormat="1">
      <c r="A2098" s="33" t="s">
        <v>718</v>
      </c>
      <c r="B2098" s="33" t="s">
        <v>70</v>
      </c>
      <c r="C2098" s="33" t="s">
        <v>70</v>
      </c>
      <c r="D2098" s="33" t="s">
        <v>854</v>
      </c>
      <c r="E2098" s="38"/>
      <c r="F2098" s="34" t="s">
        <v>63</v>
      </c>
      <c r="G2098" s="17">
        <f>G2099+G2100+G2101</f>
        <v>814078.5</v>
      </c>
      <c r="H2098" s="17">
        <f>H2099+H2100+H2101</f>
        <v>205923.60000000001</v>
      </c>
      <c r="I2098" s="17">
        <f>I2099+I2100+I2101</f>
        <v>205923.60000000001</v>
      </c>
      <c r="J2098" s="17">
        <f>J2099+J2100+J2101</f>
        <v>0</v>
      </c>
      <c r="K2098" s="17">
        <f>K2099+K2100+K2101</f>
        <v>0</v>
      </c>
      <c r="L2098" s="17">
        <f>L2099+L2100+L2101</f>
        <v>0</v>
      </c>
      <c r="M2098" s="17">
        <f t="shared" si="7364"/>
        <v>814078.5</v>
      </c>
      <c r="N2098" s="17">
        <f t="shared" si="7365"/>
        <v>205923.60000000001</v>
      </c>
      <c r="O2098" s="17">
        <f t="shared" si="7366"/>
        <v>205923.60000000001</v>
      </c>
      <c r="P2098" s="17">
        <f>P2099+P2100+P2101</f>
        <v>19932.900000000001</v>
      </c>
      <c r="Q2098" s="17">
        <f>Q2099+Q2100+Q2101</f>
        <v>0</v>
      </c>
      <c r="R2098" s="17">
        <f>R2099+R2100+R2101</f>
        <v>0</v>
      </c>
      <c r="S2098" s="17">
        <f>S2099+S2100+S2101</f>
        <v>0</v>
      </c>
      <c r="T2098" s="17">
        <f>T2099+T2100+T2101</f>
        <v>23651.099999999999</v>
      </c>
      <c r="U2098" s="17">
        <f>U2099+U2100+U2101</f>
        <v>0</v>
      </c>
      <c r="V2098" s="17">
        <f>V2099+V2100+V2101</f>
        <v>23651.099999999999</v>
      </c>
      <c r="W2098" s="17">
        <f>W2099+W2100+W2101</f>
        <v>0</v>
      </c>
      <c r="X2098" s="17">
        <f>X2099+X2100+X2101</f>
        <v>0</v>
      </c>
      <c r="Y2098" s="17">
        <f t="shared" si="7330"/>
        <v>834011.40000000002</v>
      </c>
      <c r="Z2098" s="17">
        <f t="shared" si="7331"/>
        <v>229574.70000000001</v>
      </c>
      <c r="AA2098" s="17">
        <f t="shared" si="7332"/>
        <v>229574.70000000001</v>
      </c>
      <c r="AB2098" s="17">
        <f>AB2099+AB2100+AB2101</f>
        <v>0</v>
      </c>
      <c r="AC2098" s="17">
        <f>AC2099+AC2100+AC2101</f>
        <v>0</v>
      </c>
      <c r="AD2098" s="17">
        <f>AD2099+AD2100+AD2101</f>
        <v>0</v>
      </c>
      <c r="AE2098" s="17">
        <f t="shared" si="7333"/>
        <v>834011.40000000002</v>
      </c>
      <c r="AF2098" s="17">
        <f t="shared" si="7334"/>
        <v>229574.70000000001</v>
      </c>
      <c r="AG2098" s="17">
        <f t="shared" si="7335"/>
        <v>229574.70000000001</v>
      </c>
      <c r="AH2098" s="17">
        <f>AH2099+AH2100+AH2101</f>
        <v>0</v>
      </c>
      <c r="AI2098" s="17">
        <f>AI2099+AI2100+AI2101</f>
        <v>0</v>
      </c>
      <c r="AJ2098" s="17">
        <f>AJ2099+AJ2100+AJ2101</f>
        <v>0</v>
      </c>
      <c r="AK2098" s="17">
        <f>AK2099+AK2100+AK2101</f>
        <v>0</v>
      </c>
      <c r="AL2098" s="17">
        <f>AL2099+AL2100+AL2101</f>
        <v>0</v>
      </c>
      <c r="AM2098" s="17">
        <f>AM2099+AM2100+AM2101</f>
        <v>0</v>
      </c>
      <c r="AN2098" s="17">
        <f>AN2099+AN2100+AN2101</f>
        <v>0</v>
      </c>
      <c r="AO2098" s="17">
        <f>AO2099+AO2100+AO2101</f>
        <v>0</v>
      </c>
      <c r="AP2098" s="17">
        <f>AP2099+AP2100+AP2101</f>
        <v>0</v>
      </c>
      <c r="AQ2098" s="17">
        <f>AQ2099+AQ2100+AQ2101</f>
        <v>0</v>
      </c>
      <c r="AR2098" s="17">
        <f>AR2099+AR2100+AR2101</f>
        <v>0</v>
      </c>
      <c r="AS2098" s="17">
        <f>AS2099+AS2100+AS2101</f>
        <v>0</v>
      </c>
      <c r="AT2098" s="17">
        <f>AT2099+AT2100+AT2101</f>
        <v>0</v>
      </c>
      <c r="AU2098" s="17">
        <f>AU2099+AU2100+AU2101</f>
        <v>0</v>
      </c>
      <c r="AV2098" s="17">
        <f>AV2099+AV2100+AV2101</f>
        <v>0</v>
      </c>
      <c r="AW2098" s="17">
        <f t="shared" si="7265"/>
        <v>834011.40000000002</v>
      </c>
      <c r="AX2098" s="17">
        <f t="shared" si="7266"/>
        <v>229574.70000000001</v>
      </c>
      <c r="AY2098" s="17">
        <f t="shared" si="7267"/>
        <v>229574.70000000001</v>
      </c>
      <c r="AZ2098" s="17">
        <f>AZ2099+AZ2100+AZ2101</f>
        <v>0</v>
      </c>
      <c r="BA2098" s="17">
        <f t="shared" si="7269"/>
        <v>834011.40000000002</v>
      </c>
      <c r="BB2098" s="17">
        <f t="shared" si="7270"/>
        <v>229574.70000000001</v>
      </c>
      <c r="BC2098" s="17">
        <f t="shared" si="7271"/>
        <v>229574.70000000001</v>
      </c>
      <c r="BD2098" s="17">
        <f>BD2099+BD2100+BD2101</f>
        <v>0</v>
      </c>
      <c r="BE2098" s="17">
        <f>BE2099+BE2100+BE2101</f>
        <v>0</v>
      </c>
      <c r="BF2098" s="17">
        <f>BF2099+BF2100+BF2101</f>
        <v>0</v>
      </c>
      <c r="BG2098" s="17">
        <f>BG2099+BG2100+BG2101</f>
        <v>0</v>
      </c>
      <c r="BH2098" s="17">
        <f>BH2099+BH2100+BH2101</f>
        <v>0</v>
      </c>
      <c r="BI2098" s="17">
        <f>BI2099+BI2100+BI2101</f>
        <v>0</v>
      </c>
      <c r="BJ2098" s="17">
        <f>BJ2099+BJ2100+BJ2101</f>
        <v>0</v>
      </c>
      <c r="BK2098" s="17">
        <f>BK2099+BK2100+BK2101</f>
        <v>0</v>
      </c>
      <c r="BL2098" s="17">
        <f>BL2099+BL2100+BL2101</f>
        <v>0</v>
      </c>
      <c r="BM2098" s="17">
        <f>BM2099+BM2100+BM2101</f>
        <v>0</v>
      </c>
      <c r="BN2098" s="17">
        <f>BN2099+BN2100+BN2101</f>
        <v>0</v>
      </c>
      <c r="BO2098" s="17">
        <f t="shared" si="7412"/>
        <v>834011.40000000002</v>
      </c>
      <c r="BP2098" s="17">
        <f t="shared" si="7413"/>
        <v>229574.70000000001</v>
      </c>
      <c r="BQ2098" s="17">
        <f t="shared" si="7414"/>
        <v>229574.70000000001</v>
      </c>
      <c r="BR2098" s="17">
        <f>BR2099+BR2100+BR2101</f>
        <v>0</v>
      </c>
      <c r="BS2098" s="35"/>
      <c r="BT2098" s="35"/>
      <c r="BU2098" s="1"/>
      <c r="BV2098" s="1"/>
      <c r="BW2098" s="1"/>
      <c r="BX2098" s="1"/>
      <c r="BY2098" s="1"/>
      <c r="BZ2098" s="1"/>
      <c r="CA2098" s="1"/>
      <c r="CB2098" s="1"/>
    </row>
    <row r="2099" s="1" customFormat="1">
      <c r="A2099" s="33" t="s">
        <v>718</v>
      </c>
      <c r="B2099" s="33" t="s">
        <v>70</v>
      </c>
      <c r="C2099" s="33" t="s">
        <v>70</v>
      </c>
      <c r="D2099" s="33" t="s">
        <v>854</v>
      </c>
      <c r="E2099" s="33" t="s">
        <v>60</v>
      </c>
      <c r="F2099" s="34" t="s">
        <v>61</v>
      </c>
      <c r="G2099" s="17">
        <v>172259</v>
      </c>
      <c r="H2099" s="17">
        <v>177555.5</v>
      </c>
      <c r="I2099" s="17">
        <v>177555.5</v>
      </c>
      <c r="J2099" s="17"/>
      <c r="K2099" s="17"/>
      <c r="L2099" s="17"/>
      <c r="M2099" s="17">
        <f t="shared" si="7364"/>
        <v>172259</v>
      </c>
      <c r="N2099" s="17">
        <f t="shared" si="7365"/>
        <v>177555.5</v>
      </c>
      <c r="O2099" s="17">
        <f t="shared" si="7366"/>
        <v>177555.5</v>
      </c>
      <c r="P2099" s="17">
        <v>19932.900000000001</v>
      </c>
      <c r="Q2099" s="17"/>
      <c r="R2099" s="17"/>
      <c r="S2099" s="17"/>
      <c r="T2099" s="17">
        <v>23651.099999999999</v>
      </c>
      <c r="U2099" s="17"/>
      <c r="V2099" s="17">
        <v>23651.099999999999</v>
      </c>
      <c r="W2099" s="17"/>
      <c r="X2099" s="17"/>
      <c r="Y2099" s="17">
        <f t="shared" si="7330"/>
        <v>192191.89999999999</v>
      </c>
      <c r="Z2099" s="17">
        <f t="shared" si="7331"/>
        <v>201206.60000000001</v>
      </c>
      <c r="AA2099" s="17">
        <f t="shared" si="7332"/>
        <v>201206.60000000001</v>
      </c>
      <c r="AB2099" s="17"/>
      <c r="AC2099" s="17"/>
      <c r="AD2099" s="17"/>
      <c r="AE2099" s="17">
        <f t="shared" si="7333"/>
        <v>192191.89999999999</v>
      </c>
      <c r="AF2099" s="17">
        <f t="shared" si="7334"/>
        <v>201206.60000000001</v>
      </c>
      <c r="AG2099" s="17">
        <f t="shared" si="7335"/>
        <v>201206.60000000001</v>
      </c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>
        <f t="shared" ref="AW2099:AW2162" si="7416">AE2099+AH2099+AI2099+AJ2099+AK2099+AL2099</f>
        <v>192191.89999999999</v>
      </c>
      <c r="AX2099" s="17">
        <f t="shared" ref="AX2099:AX2162" si="7417">AF2099+AM2099+AN2099+AO2099+AP2099+AQ2099</f>
        <v>201206.60000000001</v>
      </c>
      <c r="AY2099" s="17">
        <f t="shared" ref="AY2099:AY2162" si="7418">AG2099+AR2099+AS2099+AT2099+AU2099+AV2099</f>
        <v>201206.60000000001</v>
      </c>
      <c r="AZ2099" s="17"/>
      <c r="BA2099" s="17">
        <f t="shared" ref="BA2099:BA2162" si="7419">AW2099+AZ2099</f>
        <v>192191.89999999999</v>
      </c>
      <c r="BB2099" s="17">
        <f t="shared" ref="BB2099:BB2162" si="7420">AX2099</f>
        <v>201206.60000000001</v>
      </c>
      <c r="BC2099" s="17">
        <f t="shared" ref="BC2099:BC2162" si="7421">AY2099</f>
        <v>201206.60000000001</v>
      </c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>
        <f t="shared" si="7412"/>
        <v>192191.89999999999</v>
      </c>
      <c r="BP2099" s="17">
        <f t="shared" si="7413"/>
        <v>201206.60000000001</v>
      </c>
      <c r="BQ2099" s="17">
        <f t="shared" si="7414"/>
        <v>201206.60000000001</v>
      </c>
      <c r="BR2099" s="17"/>
      <c r="BS2099" s="35"/>
      <c r="BT2099" s="35"/>
      <c r="BU2099" s="1"/>
      <c r="BV2099" s="1"/>
      <c r="BW2099" s="1"/>
      <c r="BX2099" s="1"/>
      <c r="BY2099" s="1"/>
      <c r="BZ2099" s="1"/>
      <c r="CA2099" s="1"/>
      <c r="CB2099" s="1"/>
    </row>
    <row r="2100" s="1" customFormat="1">
      <c r="A2100" s="33" t="s">
        <v>718</v>
      </c>
      <c r="B2100" s="33" t="s">
        <v>70</v>
      </c>
      <c r="C2100" s="33" t="s">
        <v>70</v>
      </c>
      <c r="D2100" s="33" t="s">
        <v>854</v>
      </c>
      <c r="E2100" s="33" t="s">
        <v>48</v>
      </c>
      <c r="F2100" s="34" t="s">
        <v>49</v>
      </c>
      <c r="G2100" s="17">
        <v>28368.099999999999</v>
      </c>
      <c r="H2100" s="17">
        <v>28368.099999999999</v>
      </c>
      <c r="I2100" s="17">
        <v>28368.099999999999</v>
      </c>
      <c r="J2100" s="17"/>
      <c r="K2100" s="17"/>
      <c r="L2100" s="17"/>
      <c r="M2100" s="17">
        <f t="shared" si="7364"/>
        <v>28368.099999999999</v>
      </c>
      <c r="N2100" s="17">
        <f t="shared" si="7365"/>
        <v>28368.099999999999</v>
      </c>
      <c r="O2100" s="17">
        <f t="shared" si="7366"/>
        <v>28368.099999999999</v>
      </c>
      <c r="P2100" s="17"/>
      <c r="Q2100" s="17"/>
      <c r="R2100" s="17"/>
      <c r="S2100" s="17"/>
      <c r="T2100" s="17"/>
      <c r="U2100" s="17"/>
      <c r="V2100" s="17"/>
      <c r="W2100" s="17"/>
      <c r="X2100" s="17"/>
      <c r="Y2100" s="17">
        <f t="shared" si="7330"/>
        <v>28368.099999999999</v>
      </c>
      <c r="Z2100" s="17">
        <f t="shared" si="7331"/>
        <v>28368.099999999999</v>
      </c>
      <c r="AA2100" s="17">
        <f t="shared" si="7332"/>
        <v>28368.099999999999</v>
      </c>
      <c r="AB2100" s="17"/>
      <c r="AC2100" s="17"/>
      <c r="AD2100" s="17"/>
      <c r="AE2100" s="17">
        <f t="shared" si="7333"/>
        <v>28368.099999999999</v>
      </c>
      <c r="AF2100" s="17">
        <f t="shared" si="7334"/>
        <v>28368.099999999999</v>
      </c>
      <c r="AG2100" s="17">
        <f t="shared" si="7335"/>
        <v>28368.099999999999</v>
      </c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>
        <f t="shared" si="7416"/>
        <v>28368.099999999999</v>
      </c>
      <c r="AX2100" s="17">
        <f t="shared" si="7417"/>
        <v>28368.099999999999</v>
      </c>
      <c r="AY2100" s="17">
        <f t="shared" si="7418"/>
        <v>28368.099999999999</v>
      </c>
      <c r="AZ2100" s="17"/>
      <c r="BA2100" s="17">
        <f t="shared" si="7419"/>
        <v>28368.099999999999</v>
      </c>
      <c r="BB2100" s="17">
        <f t="shared" si="7420"/>
        <v>28368.099999999999</v>
      </c>
      <c r="BC2100" s="17">
        <f t="shared" si="7421"/>
        <v>28368.099999999999</v>
      </c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>
        <f t="shared" si="7412"/>
        <v>28368.099999999999</v>
      </c>
      <c r="BP2100" s="17">
        <f t="shared" si="7413"/>
        <v>28368.099999999999</v>
      </c>
      <c r="BQ2100" s="17">
        <f t="shared" si="7414"/>
        <v>28368.099999999999</v>
      </c>
      <c r="BR2100" s="17"/>
      <c r="BS2100" s="35"/>
      <c r="BT2100" s="35"/>
      <c r="BU2100" s="1"/>
      <c r="BV2100" s="1"/>
      <c r="BW2100" s="1"/>
      <c r="BX2100" s="1"/>
      <c r="BY2100" s="1"/>
      <c r="BZ2100" s="1"/>
      <c r="CA2100" s="1"/>
      <c r="CB2100" s="1"/>
    </row>
    <row r="2101" s="1" customFormat="1">
      <c r="A2101" s="33" t="s">
        <v>718</v>
      </c>
      <c r="B2101" s="33" t="s">
        <v>70</v>
      </c>
      <c r="C2101" s="33" t="s">
        <v>70</v>
      </c>
      <c r="D2101" s="33" t="s">
        <v>854</v>
      </c>
      <c r="E2101" s="33" t="s">
        <v>50</v>
      </c>
      <c r="F2101" s="34" t="s">
        <v>51</v>
      </c>
      <c r="G2101" s="17">
        <v>613451.40000000002</v>
      </c>
      <c r="H2101" s="17">
        <v>0</v>
      </c>
      <c r="I2101" s="17">
        <v>0</v>
      </c>
      <c r="J2101" s="17"/>
      <c r="K2101" s="17"/>
      <c r="L2101" s="17"/>
      <c r="M2101" s="17">
        <f t="shared" si="7364"/>
        <v>613451.40000000002</v>
      </c>
      <c r="N2101" s="17">
        <f t="shared" si="7365"/>
        <v>0</v>
      </c>
      <c r="O2101" s="17">
        <f t="shared" si="7366"/>
        <v>0</v>
      </c>
      <c r="P2101" s="17"/>
      <c r="Q2101" s="17"/>
      <c r="R2101" s="17"/>
      <c r="S2101" s="17"/>
      <c r="T2101" s="17"/>
      <c r="U2101" s="17"/>
      <c r="V2101" s="17"/>
      <c r="W2101" s="17"/>
      <c r="X2101" s="17"/>
      <c r="Y2101" s="17">
        <f t="shared" si="7330"/>
        <v>613451.40000000002</v>
      </c>
      <c r="Z2101" s="17">
        <f t="shared" si="7331"/>
        <v>0</v>
      </c>
      <c r="AA2101" s="17">
        <f t="shared" si="7332"/>
        <v>0</v>
      </c>
      <c r="AB2101" s="17"/>
      <c r="AC2101" s="17"/>
      <c r="AD2101" s="17"/>
      <c r="AE2101" s="17">
        <f t="shared" si="7333"/>
        <v>613451.40000000002</v>
      </c>
      <c r="AF2101" s="17">
        <f t="shared" si="7334"/>
        <v>0</v>
      </c>
      <c r="AG2101" s="17">
        <f t="shared" si="7335"/>
        <v>0</v>
      </c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>
        <f t="shared" si="7416"/>
        <v>613451.40000000002</v>
      </c>
      <c r="AX2101" s="17">
        <f t="shared" si="7417"/>
        <v>0</v>
      </c>
      <c r="AY2101" s="17">
        <f t="shared" si="7418"/>
        <v>0</v>
      </c>
      <c r="AZ2101" s="17"/>
      <c r="BA2101" s="17">
        <f t="shared" si="7419"/>
        <v>613451.40000000002</v>
      </c>
      <c r="BB2101" s="17">
        <f t="shared" si="7420"/>
        <v>0</v>
      </c>
      <c r="BC2101" s="17">
        <f t="shared" si="7421"/>
        <v>0</v>
      </c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>
        <f t="shared" si="7412"/>
        <v>613451.40000000002</v>
      </c>
      <c r="BP2101" s="17">
        <f t="shared" si="7413"/>
        <v>0</v>
      </c>
      <c r="BQ2101" s="17">
        <f t="shared" si="7414"/>
        <v>0</v>
      </c>
      <c r="BR2101" s="17"/>
      <c r="BS2101" s="35"/>
      <c r="BT2101" s="35"/>
      <c r="BU2101" s="1"/>
      <c r="BV2101" s="1"/>
      <c r="BW2101" s="1"/>
      <c r="BX2101" s="1"/>
      <c r="BY2101" s="1"/>
      <c r="BZ2101" s="1"/>
      <c r="CA2101" s="1"/>
      <c r="CB2101" s="1"/>
    </row>
    <row r="2102" s="1" customFormat="1">
      <c r="A2102" s="33" t="s">
        <v>718</v>
      </c>
      <c r="B2102" s="33" t="s">
        <v>70</v>
      </c>
      <c r="C2102" s="33" t="s">
        <v>70</v>
      </c>
      <c r="D2102" s="33" t="s">
        <v>105</v>
      </c>
      <c r="E2102" s="38"/>
      <c r="F2102" s="34" t="s">
        <v>106</v>
      </c>
      <c r="G2102" s="17">
        <f t="shared" ref="G2102:G2111" si="7422">G2103</f>
        <v>5500</v>
      </c>
      <c r="H2102" s="17">
        <f t="shared" ref="H2102:H2111" si="7423">H2103</f>
        <v>0</v>
      </c>
      <c r="I2102" s="17">
        <f t="shared" ref="I2102:I2111" si="7424">I2103</f>
        <v>0</v>
      </c>
      <c r="J2102" s="17">
        <f t="shared" ref="J2102:J2111" si="7425">J2103</f>
        <v>0</v>
      </c>
      <c r="K2102" s="17">
        <f t="shared" ref="K2102:K2111" si="7426">K2103</f>
        <v>0</v>
      </c>
      <c r="L2102" s="17">
        <f t="shared" ref="L2102:L2111" si="7427">L2103</f>
        <v>0</v>
      </c>
      <c r="M2102" s="17">
        <f t="shared" si="7364"/>
        <v>5500</v>
      </c>
      <c r="N2102" s="17">
        <f t="shared" si="7365"/>
        <v>0</v>
      </c>
      <c r="O2102" s="17">
        <f t="shared" si="7366"/>
        <v>0</v>
      </c>
      <c r="P2102" s="17">
        <f t="shared" ref="P2102:P2111" si="7428">P2103</f>
        <v>0</v>
      </c>
      <c r="Q2102" s="17">
        <f t="shared" ref="Q2102:Q2111" si="7429">Q2103</f>
        <v>0</v>
      </c>
      <c r="R2102" s="17">
        <f t="shared" ref="R2102:R2111" si="7430">R2103</f>
        <v>0</v>
      </c>
      <c r="S2102" s="17">
        <f t="shared" ref="S2102:S2111" si="7431">S2103</f>
        <v>0</v>
      </c>
      <c r="T2102" s="17">
        <f t="shared" ref="T2102:T2111" si="7432">T2103</f>
        <v>0</v>
      </c>
      <c r="U2102" s="17">
        <f t="shared" ref="U2102:U2111" si="7433">U2103</f>
        <v>0</v>
      </c>
      <c r="V2102" s="17">
        <f t="shared" ref="V2102:V2111" si="7434">V2103</f>
        <v>0</v>
      </c>
      <c r="W2102" s="17">
        <f t="shared" ref="W2102:W2111" si="7435">W2103</f>
        <v>0</v>
      </c>
      <c r="X2102" s="17">
        <f t="shared" ref="X2102:X2111" si="7436">X2103</f>
        <v>0</v>
      </c>
      <c r="Y2102" s="17">
        <f t="shared" si="7330"/>
        <v>5500</v>
      </c>
      <c r="Z2102" s="17">
        <f t="shared" si="7331"/>
        <v>0</v>
      </c>
      <c r="AA2102" s="17">
        <f t="shared" si="7332"/>
        <v>0</v>
      </c>
      <c r="AB2102" s="17">
        <f t="shared" ref="AB2102:AB2111" si="7437">AB2103</f>
        <v>0</v>
      </c>
      <c r="AC2102" s="17">
        <f t="shared" ref="AC2102:AC2111" si="7438">AC2103</f>
        <v>0</v>
      </c>
      <c r="AD2102" s="17">
        <f t="shared" ref="AD2102:AD2111" si="7439">AD2103</f>
        <v>0</v>
      </c>
      <c r="AE2102" s="17">
        <f t="shared" si="7333"/>
        <v>5500</v>
      </c>
      <c r="AF2102" s="17">
        <f t="shared" si="7334"/>
        <v>0</v>
      </c>
      <c r="AG2102" s="17">
        <f t="shared" si="7335"/>
        <v>0</v>
      </c>
      <c r="AH2102" s="17">
        <f t="shared" ref="AH2102:AH2111" si="7440">AH2103</f>
        <v>0</v>
      </c>
      <c r="AI2102" s="17">
        <f t="shared" ref="AI2102:AI2111" si="7441">AI2103</f>
        <v>0</v>
      </c>
      <c r="AJ2102" s="17">
        <f t="shared" ref="AJ2102:AJ2111" si="7442">AJ2103</f>
        <v>0</v>
      </c>
      <c r="AK2102" s="17">
        <f t="shared" ref="AK2102:AK2111" si="7443">AK2103</f>
        <v>0</v>
      </c>
      <c r="AL2102" s="17">
        <f t="shared" ref="AL2102:AL2111" si="7444">AL2103</f>
        <v>0</v>
      </c>
      <c r="AM2102" s="17">
        <f t="shared" ref="AM2102:AM2111" si="7445">AM2103</f>
        <v>0</v>
      </c>
      <c r="AN2102" s="17">
        <f t="shared" ref="AN2102:AN2111" si="7446">AN2103</f>
        <v>0</v>
      </c>
      <c r="AO2102" s="17">
        <f t="shared" ref="AO2102:AO2111" si="7447">AO2103</f>
        <v>0</v>
      </c>
      <c r="AP2102" s="17">
        <f t="shared" ref="AP2102:AP2111" si="7448">AP2103</f>
        <v>0</v>
      </c>
      <c r="AQ2102" s="17">
        <f t="shared" ref="AQ2102:AQ2111" si="7449">AQ2103</f>
        <v>0</v>
      </c>
      <c r="AR2102" s="17">
        <f t="shared" ref="AR2102:AR2111" si="7450">AR2103</f>
        <v>0</v>
      </c>
      <c r="AS2102" s="17">
        <f t="shared" ref="AS2102:AS2111" si="7451">AS2103</f>
        <v>0</v>
      </c>
      <c r="AT2102" s="17">
        <f t="shared" ref="AT2102:AT2111" si="7452">AT2103</f>
        <v>0</v>
      </c>
      <c r="AU2102" s="17">
        <f t="shared" ref="AU2102:AU2111" si="7453">AU2103</f>
        <v>0</v>
      </c>
      <c r="AV2102" s="17">
        <f t="shared" ref="AV2102:AV2111" si="7454">AV2103</f>
        <v>0</v>
      </c>
      <c r="AW2102" s="17">
        <f t="shared" si="7416"/>
        <v>5500</v>
      </c>
      <c r="AX2102" s="17">
        <f t="shared" si="7417"/>
        <v>0</v>
      </c>
      <c r="AY2102" s="17">
        <f t="shared" si="7418"/>
        <v>0</v>
      </c>
      <c r="AZ2102" s="17">
        <f t="shared" ref="AZ2102:AZ2111" si="7455">AZ2103</f>
        <v>0</v>
      </c>
      <c r="BA2102" s="17">
        <f t="shared" si="7419"/>
        <v>5500</v>
      </c>
      <c r="BB2102" s="17">
        <f t="shared" si="7420"/>
        <v>0</v>
      </c>
      <c r="BC2102" s="17">
        <f t="shared" si="7421"/>
        <v>0</v>
      </c>
      <c r="BD2102" s="17">
        <f t="shared" ref="BD2102:BD2111" si="7456">BD2103</f>
        <v>0</v>
      </c>
      <c r="BE2102" s="17">
        <f t="shared" ref="BE2102:BE2111" si="7457">BE2103</f>
        <v>0</v>
      </c>
      <c r="BF2102" s="17">
        <f t="shared" ref="BF2102:BF2111" si="7458">BF2103</f>
        <v>0</v>
      </c>
      <c r="BG2102" s="17">
        <f t="shared" ref="BG2102:BG2111" si="7459">BG2103</f>
        <v>0</v>
      </c>
      <c r="BH2102" s="17">
        <f t="shared" ref="BH2102:BH2111" si="7460">BH2103</f>
        <v>0</v>
      </c>
      <c r="BI2102" s="17">
        <f t="shared" ref="BI2102:BI2111" si="7461">BI2103</f>
        <v>0</v>
      </c>
      <c r="BJ2102" s="17">
        <f t="shared" ref="BJ2102:BJ2111" si="7462">BJ2103</f>
        <v>0</v>
      </c>
      <c r="BK2102" s="17">
        <f t="shared" ref="BK2102:BK2111" si="7463">BK2103</f>
        <v>0</v>
      </c>
      <c r="BL2102" s="17">
        <f t="shared" ref="BL2102:BL2111" si="7464">BL2103</f>
        <v>0</v>
      </c>
      <c r="BM2102" s="17">
        <f t="shared" ref="BM2102:BM2111" si="7465">BM2103</f>
        <v>0</v>
      </c>
      <c r="BN2102" s="17">
        <f t="shared" ref="BN2102:BN2111" si="7466">BN2103</f>
        <v>0</v>
      </c>
      <c r="BO2102" s="17">
        <f t="shared" si="7412"/>
        <v>5500</v>
      </c>
      <c r="BP2102" s="17">
        <f t="shared" si="7413"/>
        <v>0</v>
      </c>
      <c r="BQ2102" s="17">
        <f t="shared" si="7414"/>
        <v>0</v>
      </c>
      <c r="BR2102" s="17">
        <f t="shared" ref="BR2102:BR2111" si="7467">BR2103</f>
        <v>0</v>
      </c>
      <c r="BS2102" s="35"/>
      <c r="BT2102" s="35"/>
      <c r="BU2102" s="1"/>
      <c r="BV2102" s="1"/>
      <c r="BW2102" s="1"/>
      <c r="BX2102" s="1"/>
      <c r="BY2102" s="1"/>
      <c r="BZ2102" s="1"/>
      <c r="CA2102" s="1"/>
      <c r="CB2102" s="1"/>
    </row>
    <row r="2103" s="1" customFormat="1">
      <c r="A2103" s="33" t="s">
        <v>718</v>
      </c>
      <c r="B2103" s="33" t="s">
        <v>70</v>
      </c>
      <c r="C2103" s="33" t="s">
        <v>70</v>
      </c>
      <c r="D2103" s="33" t="s">
        <v>117</v>
      </c>
      <c r="E2103" s="38"/>
      <c r="F2103" s="34" t="s">
        <v>118</v>
      </c>
      <c r="G2103" s="17">
        <f t="shared" si="7422"/>
        <v>5500</v>
      </c>
      <c r="H2103" s="17">
        <f t="shared" si="7423"/>
        <v>0</v>
      </c>
      <c r="I2103" s="17">
        <f t="shared" si="7424"/>
        <v>0</v>
      </c>
      <c r="J2103" s="17">
        <f t="shared" si="7425"/>
        <v>0</v>
      </c>
      <c r="K2103" s="17">
        <f t="shared" si="7426"/>
        <v>0</v>
      </c>
      <c r="L2103" s="17">
        <f t="shared" si="7427"/>
        <v>0</v>
      </c>
      <c r="M2103" s="17">
        <f t="shared" si="7364"/>
        <v>5500</v>
      </c>
      <c r="N2103" s="17">
        <f t="shared" si="7365"/>
        <v>0</v>
      </c>
      <c r="O2103" s="17">
        <f t="shared" si="7366"/>
        <v>0</v>
      </c>
      <c r="P2103" s="17">
        <f t="shared" si="7428"/>
        <v>0</v>
      </c>
      <c r="Q2103" s="17">
        <f t="shared" si="7429"/>
        <v>0</v>
      </c>
      <c r="R2103" s="17">
        <f t="shared" si="7430"/>
        <v>0</v>
      </c>
      <c r="S2103" s="17">
        <f t="shared" si="7431"/>
        <v>0</v>
      </c>
      <c r="T2103" s="17">
        <f t="shared" si="7432"/>
        <v>0</v>
      </c>
      <c r="U2103" s="17">
        <f t="shared" si="7433"/>
        <v>0</v>
      </c>
      <c r="V2103" s="17">
        <f t="shared" si="7434"/>
        <v>0</v>
      </c>
      <c r="W2103" s="17">
        <f t="shared" si="7435"/>
        <v>0</v>
      </c>
      <c r="X2103" s="17">
        <f t="shared" si="7436"/>
        <v>0</v>
      </c>
      <c r="Y2103" s="17">
        <f t="shared" si="7330"/>
        <v>5500</v>
      </c>
      <c r="Z2103" s="17">
        <f t="shared" si="7331"/>
        <v>0</v>
      </c>
      <c r="AA2103" s="17">
        <f t="shared" si="7332"/>
        <v>0</v>
      </c>
      <c r="AB2103" s="17">
        <f t="shared" si="7437"/>
        <v>0</v>
      </c>
      <c r="AC2103" s="17">
        <f t="shared" si="7438"/>
        <v>0</v>
      </c>
      <c r="AD2103" s="17">
        <f t="shared" si="7439"/>
        <v>0</v>
      </c>
      <c r="AE2103" s="17">
        <f t="shared" si="7333"/>
        <v>5500</v>
      </c>
      <c r="AF2103" s="17">
        <f t="shared" si="7334"/>
        <v>0</v>
      </c>
      <c r="AG2103" s="17">
        <f t="shared" si="7335"/>
        <v>0</v>
      </c>
      <c r="AH2103" s="17">
        <f t="shared" si="7440"/>
        <v>0</v>
      </c>
      <c r="AI2103" s="17">
        <f t="shared" si="7441"/>
        <v>0</v>
      </c>
      <c r="AJ2103" s="17">
        <f t="shared" si="7442"/>
        <v>0</v>
      </c>
      <c r="AK2103" s="17">
        <f t="shared" si="7443"/>
        <v>0</v>
      </c>
      <c r="AL2103" s="17">
        <f t="shared" si="7444"/>
        <v>0</v>
      </c>
      <c r="AM2103" s="17">
        <f t="shared" si="7445"/>
        <v>0</v>
      </c>
      <c r="AN2103" s="17">
        <f t="shared" si="7446"/>
        <v>0</v>
      </c>
      <c r="AO2103" s="17">
        <f t="shared" si="7447"/>
        <v>0</v>
      </c>
      <c r="AP2103" s="17">
        <f t="shared" si="7448"/>
        <v>0</v>
      </c>
      <c r="AQ2103" s="17">
        <f t="shared" si="7449"/>
        <v>0</v>
      </c>
      <c r="AR2103" s="17">
        <f t="shared" si="7450"/>
        <v>0</v>
      </c>
      <c r="AS2103" s="17">
        <f t="shared" si="7451"/>
        <v>0</v>
      </c>
      <c r="AT2103" s="17">
        <f t="shared" si="7452"/>
        <v>0</v>
      </c>
      <c r="AU2103" s="17">
        <f t="shared" si="7453"/>
        <v>0</v>
      </c>
      <c r="AV2103" s="17">
        <f t="shared" si="7454"/>
        <v>0</v>
      </c>
      <c r="AW2103" s="17">
        <f t="shared" si="7416"/>
        <v>5500</v>
      </c>
      <c r="AX2103" s="17">
        <f t="shared" si="7417"/>
        <v>0</v>
      </c>
      <c r="AY2103" s="17">
        <f t="shared" si="7418"/>
        <v>0</v>
      </c>
      <c r="AZ2103" s="17">
        <f t="shared" si="7455"/>
        <v>0</v>
      </c>
      <c r="BA2103" s="17">
        <f t="shared" si="7419"/>
        <v>5500</v>
      </c>
      <c r="BB2103" s="17">
        <f t="shared" si="7420"/>
        <v>0</v>
      </c>
      <c r="BC2103" s="17">
        <f t="shared" si="7421"/>
        <v>0</v>
      </c>
      <c r="BD2103" s="17">
        <f t="shared" si="7456"/>
        <v>0</v>
      </c>
      <c r="BE2103" s="17">
        <f t="shared" si="7457"/>
        <v>0</v>
      </c>
      <c r="BF2103" s="17">
        <f t="shared" si="7458"/>
        <v>0</v>
      </c>
      <c r="BG2103" s="17">
        <f t="shared" si="7459"/>
        <v>0</v>
      </c>
      <c r="BH2103" s="17">
        <f t="shared" si="7460"/>
        <v>0</v>
      </c>
      <c r="BI2103" s="17">
        <f t="shared" si="7461"/>
        <v>0</v>
      </c>
      <c r="BJ2103" s="17">
        <f t="shared" si="7462"/>
        <v>0</v>
      </c>
      <c r="BK2103" s="17">
        <f t="shared" si="7463"/>
        <v>0</v>
      </c>
      <c r="BL2103" s="17">
        <f t="shared" si="7464"/>
        <v>0</v>
      </c>
      <c r="BM2103" s="17">
        <f t="shared" si="7465"/>
        <v>0</v>
      </c>
      <c r="BN2103" s="17">
        <f t="shared" si="7466"/>
        <v>0</v>
      </c>
      <c r="BO2103" s="17">
        <f t="shared" si="7412"/>
        <v>5500</v>
      </c>
      <c r="BP2103" s="17">
        <f t="shared" si="7413"/>
        <v>0</v>
      </c>
      <c r="BQ2103" s="17">
        <f t="shared" si="7414"/>
        <v>0</v>
      </c>
      <c r="BR2103" s="17">
        <f t="shared" si="7467"/>
        <v>0</v>
      </c>
      <c r="BS2103" s="35"/>
      <c r="BT2103" s="35"/>
      <c r="BU2103" s="1"/>
      <c r="BV2103" s="1"/>
      <c r="BW2103" s="1"/>
      <c r="BX2103" s="1"/>
      <c r="BY2103" s="1"/>
      <c r="BZ2103" s="1"/>
      <c r="CA2103" s="1"/>
      <c r="CB2103" s="1"/>
    </row>
    <row r="2104" s="1" customFormat="1">
      <c r="A2104" s="33" t="s">
        <v>718</v>
      </c>
      <c r="B2104" s="33" t="s">
        <v>70</v>
      </c>
      <c r="C2104" s="33" t="s">
        <v>70</v>
      </c>
      <c r="D2104" s="33" t="s">
        <v>119</v>
      </c>
      <c r="E2104" s="38"/>
      <c r="F2104" s="34" t="s">
        <v>120</v>
      </c>
      <c r="G2104" s="17">
        <f t="shared" si="7422"/>
        <v>5500</v>
      </c>
      <c r="H2104" s="17">
        <f t="shared" si="7423"/>
        <v>0</v>
      </c>
      <c r="I2104" s="17">
        <f t="shared" si="7424"/>
        <v>0</v>
      </c>
      <c r="J2104" s="17">
        <f t="shared" si="7425"/>
        <v>0</v>
      </c>
      <c r="K2104" s="17">
        <f t="shared" si="7426"/>
        <v>0</v>
      </c>
      <c r="L2104" s="17">
        <f t="shared" si="7427"/>
        <v>0</v>
      </c>
      <c r="M2104" s="17">
        <f t="shared" si="7364"/>
        <v>5500</v>
      </c>
      <c r="N2104" s="17">
        <f t="shared" si="7365"/>
        <v>0</v>
      </c>
      <c r="O2104" s="17">
        <f t="shared" si="7366"/>
        <v>0</v>
      </c>
      <c r="P2104" s="17">
        <f t="shared" si="7428"/>
        <v>0</v>
      </c>
      <c r="Q2104" s="17">
        <f t="shared" si="7429"/>
        <v>0</v>
      </c>
      <c r="R2104" s="17">
        <f t="shared" si="7430"/>
        <v>0</v>
      </c>
      <c r="S2104" s="17">
        <f t="shared" si="7431"/>
        <v>0</v>
      </c>
      <c r="T2104" s="17">
        <f t="shared" si="7432"/>
        <v>0</v>
      </c>
      <c r="U2104" s="17">
        <f t="shared" si="7433"/>
        <v>0</v>
      </c>
      <c r="V2104" s="17">
        <f t="shared" si="7434"/>
        <v>0</v>
      </c>
      <c r="W2104" s="17">
        <f t="shared" si="7435"/>
        <v>0</v>
      </c>
      <c r="X2104" s="17">
        <f t="shared" si="7436"/>
        <v>0</v>
      </c>
      <c r="Y2104" s="17">
        <f t="shared" si="7330"/>
        <v>5500</v>
      </c>
      <c r="Z2104" s="17">
        <f t="shared" si="7331"/>
        <v>0</v>
      </c>
      <c r="AA2104" s="17">
        <f t="shared" si="7332"/>
        <v>0</v>
      </c>
      <c r="AB2104" s="17">
        <f t="shared" si="7437"/>
        <v>0</v>
      </c>
      <c r="AC2104" s="17">
        <f t="shared" si="7438"/>
        <v>0</v>
      </c>
      <c r="AD2104" s="17">
        <f t="shared" si="7439"/>
        <v>0</v>
      </c>
      <c r="AE2104" s="17">
        <f t="shared" si="7333"/>
        <v>5500</v>
      </c>
      <c r="AF2104" s="17">
        <f t="shared" si="7334"/>
        <v>0</v>
      </c>
      <c r="AG2104" s="17">
        <f t="shared" si="7335"/>
        <v>0</v>
      </c>
      <c r="AH2104" s="17">
        <f t="shared" si="7440"/>
        <v>0</v>
      </c>
      <c r="AI2104" s="17">
        <f t="shared" si="7441"/>
        <v>0</v>
      </c>
      <c r="AJ2104" s="17">
        <f t="shared" si="7442"/>
        <v>0</v>
      </c>
      <c r="AK2104" s="17">
        <f t="shared" si="7443"/>
        <v>0</v>
      </c>
      <c r="AL2104" s="17">
        <f t="shared" si="7444"/>
        <v>0</v>
      </c>
      <c r="AM2104" s="17">
        <f t="shared" si="7445"/>
        <v>0</v>
      </c>
      <c r="AN2104" s="17">
        <f t="shared" si="7446"/>
        <v>0</v>
      </c>
      <c r="AO2104" s="17">
        <f t="shared" si="7447"/>
        <v>0</v>
      </c>
      <c r="AP2104" s="17">
        <f t="shared" si="7448"/>
        <v>0</v>
      </c>
      <c r="AQ2104" s="17">
        <f t="shared" si="7449"/>
        <v>0</v>
      </c>
      <c r="AR2104" s="17">
        <f t="shared" si="7450"/>
        <v>0</v>
      </c>
      <c r="AS2104" s="17">
        <f t="shared" si="7451"/>
        <v>0</v>
      </c>
      <c r="AT2104" s="17">
        <f t="shared" si="7452"/>
        <v>0</v>
      </c>
      <c r="AU2104" s="17">
        <f t="shared" si="7453"/>
        <v>0</v>
      </c>
      <c r="AV2104" s="17">
        <f t="shared" si="7454"/>
        <v>0</v>
      </c>
      <c r="AW2104" s="17">
        <f t="shared" si="7416"/>
        <v>5500</v>
      </c>
      <c r="AX2104" s="17">
        <f t="shared" si="7417"/>
        <v>0</v>
      </c>
      <c r="AY2104" s="17">
        <f t="shared" si="7418"/>
        <v>0</v>
      </c>
      <c r="AZ2104" s="17">
        <f t="shared" si="7455"/>
        <v>0</v>
      </c>
      <c r="BA2104" s="17">
        <f t="shared" si="7419"/>
        <v>5500</v>
      </c>
      <c r="BB2104" s="17">
        <f t="shared" si="7420"/>
        <v>0</v>
      </c>
      <c r="BC2104" s="17">
        <f t="shared" si="7421"/>
        <v>0</v>
      </c>
      <c r="BD2104" s="17">
        <f t="shared" si="7456"/>
        <v>0</v>
      </c>
      <c r="BE2104" s="17">
        <f t="shared" si="7457"/>
        <v>0</v>
      </c>
      <c r="BF2104" s="17">
        <f t="shared" si="7458"/>
        <v>0</v>
      </c>
      <c r="BG2104" s="17">
        <f t="shared" si="7459"/>
        <v>0</v>
      </c>
      <c r="BH2104" s="17">
        <f t="shared" si="7460"/>
        <v>0</v>
      </c>
      <c r="BI2104" s="17">
        <f t="shared" si="7461"/>
        <v>0</v>
      </c>
      <c r="BJ2104" s="17">
        <f t="shared" si="7462"/>
        <v>0</v>
      </c>
      <c r="BK2104" s="17">
        <f t="shared" si="7463"/>
        <v>0</v>
      </c>
      <c r="BL2104" s="17">
        <f t="shared" si="7464"/>
        <v>0</v>
      </c>
      <c r="BM2104" s="17">
        <f t="shared" si="7465"/>
        <v>0</v>
      </c>
      <c r="BN2104" s="17">
        <f t="shared" si="7466"/>
        <v>0</v>
      </c>
      <c r="BO2104" s="17">
        <f t="shared" si="7412"/>
        <v>5500</v>
      </c>
      <c r="BP2104" s="17">
        <f t="shared" si="7413"/>
        <v>0</v>
      </c>
      <c r="BQ2104" s="17">
        <f t="shared" si="7414"/>
        <v>0</v>
      </c>
      <c r="BR2104" s="17">
        <f t="shared" si="7467"/>
        <v>0</v>
      </c>
      <c r="BS2104" s="35"/>
      <c r="BT2104" s="35"/>
      <c r="BU2104" s="1"/>
      <c r="BV2104" s="1"/>
      <c r="BW2104" s="1"/>
      <c r="BX2104" s="1"/>
      <c r="BY2104" s="1"/>
      <c r="BZ2104" s="1"/>
      <c r="CA2104" s="1"/>
      <c r="CB2104" s="1"/>
    </row>
    <row r="2105" s="1" customFormat="1">
      <c r="A2105" s="33" t="s">
        <v>718</v>
      </c>
      <c r="B2105" s="33" t="s">
        <v>70</v>
      </c>
      <c r="C2105" s="33" t="s">
        <v>70</v>
      </c>
      <c r="D2105" s="33" t="s">
        <v>119</v>
      </c>
      <c r="E2105" s="33" t="s">
        <v>48</v>
      </c>
      <c r="F2105" s="34" t="s">
        <v>49</v>
      </c>
      <c r="G2105" s="17">
        <v>5500</v>
      </c>
      <c r="H2105" s="17">
        <v>0</v>
      </c>
      <c r="I2105" s="17">
        <v>0</v>
      </c>
      <c r="J2105" s="17"/>
      <c r="K2105" s="17"/>
      <c r="L2105" s="17"/>
      <c r="M2105" s="17">
        <f t="shared" si="7364"/>
        <v>5500</v>
      </c>
      <c r="N2105" s="17">
        <f t="shared" si="7365"/>
        <v>0</v>
      </c>
      <c r="O2105" s="17">
        <f t="shared" si="7366"/>
        <v>0</v>
      </c>
      <c r="P2105" s="17"/>
      <c r="Q2105" s="17"/>
      <c r="R2105" s="17"/>
      <c r="S2105" s="17"/>
      <c r="T2105" s="17"/>
      <c r="U2105" s="17"/>
      <c r="V2105" s="17"/>
      <c r="W2105" s="17"/>
      <c r="X2105" s="17"/>
      <c r="Y2105" s="17">
        <f t="shared" si="7330"/>
        <v>5500</v>
      </c>
      <c r="Z2105" s="17">
        <f t="shared" si="7331"/>
        <v>0</v>
      </c>
      <c r="AA2105" s="17">
        <f t="shared" si="7332"/>
        <v>0</v>
      </c>
      <c r="AB2105" s="17"/>
      <c r="AC2105" s="17"/>
      <c r="AD2105" s="17"/>
      <c r="AE2105" s="17">
        <f t="shared" si="7333"/>
        <v>5500</v>
      </c>
      <c r="AF2105" s="17">
        <f t="shared" si="7334"/>
        <v>0</v>
      </c>
      <c r="AG2105" s="17">
        <f t="shared" si="7335"/>
        <v>0</v>
      </c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>
        <f t="shared" si="7416"/>
        <v>5500</v>
      </c>
      <c r="AX2105" s="17">
        <f t="shared" si="7417"/>
        <v>0</v>
      </c>
      <c r="AY2105" s="17">
        <f t="shared" si="7418"/>
        <v>0</v>
      </c>
      <c r="AZ2105" s="17"/>
      <c r="BA2105" s="17">
        <f t="shared" si="7419"/>
        <v>5500</v>
      </c>
      <c r="BB2105" s="17">
        <f t="shared" si="7420"/>
        <v>0</v>
      </c>
      <c r="BC2105" s="17">
        <f t="shared" si="7421"/>
        <v>0</v>
      </c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>
        <f t="shared" si="7412"/>
        <v>5500</v>
      </c>
      <c r="BP2105" s="17">
        <f t="shared" si="7413"/>
        <v>0</v>
      </c>
      <c r="BQ2105" s="17">
        <f t="shared" si="7414"/>
        <v>0</v>
      </c>
      <c r="BR2105" s="17"/>
      <c r="BS2105" s="35"/>
      <c r="BT2105" s="35"/>
      <c r="BU2105" s="1"/>
      <c r="BV2105" s="1"/>
      <c r="BW2105" s="1"/>
      <c r="BX2105" s="1"/>
      <c r="BY2105" s="1"/>
      <c r="BZ2105" s="1"/>
      <c r="CA2105" s="1"/>
      <c r="CB2105" s="1"/>
    </row>
    <row r="2106" s="23" customFormat="1">
      <c r="A2106" s="24" t="s">
        <v>718</v>
      </c>
      <c r="B2106" s="24" t="s">
        <v>96</v>
      </c>
      <c r="C2106" s="24"/>
      <c r="D2106" s="24"/>
      <c r="E2106" s="36"/>
      <c r="F2106" s="25" t="s">
        <v>207</v>
      </c>
      <c r="G2106" s="26">
        <f t="shared" si="7422"/>
        <v>233.80000000000001</v>
      </c>
      <c r="H2106" s="26">
        <f t="shared" si="7423"/>
        <v>233.80000000000001</v>
      </c>
      <c r="I2106" s="26">
        <f t="shared" si="7424"/>
        <v>233.80000000000001</v>
      </c>
      <c r="J2106" s="26">
        <f t="shared" si="7425"/>
        <v>0</v>
      </c>
      <c r="K2106" s="26">
        <f t="shared" si="7426"/>
        <v>0</v>
      </c>
      <c r="L2106" s="26">
        <f t="shared" si="7427"/>
        <v>0</v>
      </c>
      <c r="M2106" s="26">
        <f t="shared" si="7364"/>
        <v>233.80000000000001</v>
      </c>
      <c r="N2106" s="26">
        <f t="shared" si="7365"/>
        <v>233.80000000000001</v>
      </c>
      <c r="O2106" s="26">
        <f t="shared" si="7366"/>
        <v>233.80000000000001</v>
      </c>
      <c r="P2106" s="26">
        <f t="shared" si="7428"/>
        <v>0</v>
      </c>
      <c r="Q2106" s="26">
        <f t="shared" si="7429"/>
        <v>0</v>
      </c>
      <c r="R2106" s="26">
        <f t="shared" si="7430"/>
        <v>0</v>
      </c>
      <c r="S2106" s="26">
        <f t="shared" si="7431"/>
        <v>0</v>
      </c>
      <c r="T2106" s="26">
        <f t="shared" si="7432"/>
        <v>0</v>
      </c>
      <c r="U2106" s="26">
        <f t="shared" si="7433"/>
        <v>0</v>
      </c>
      <c r="V2106" s="26">
        <f t="shared" si="7434"/>
        <v>0</v>
      </c>
      <c r="W2106" s="26">
        <f t="shared" si="7435"/>
        <v>0</v>
      </c>
      <c r="X2106" s="26">
        <f t="shared" si="7436"/>
        <v>0</v>
      </c>
      <c r="Y2106" s="26">
        <f t="shared" si="7330"/>
        <v>233.80000000000001</v>
      </c>
      <c r="Z2106" s="26">
        <f t="shared" si="7331"/>
        <v>233.80000000000001</v>
      </c>
      <c r="AA2106" s="26">
        <f t="shared" si="7332"/>
        <v>233.80000000000001</v>
      </c>
      <c r="AB2106" s="26">
        <f t="shared" si="7437"/>
        <v>0</v>
      </c>
      <c r="AC2106" s="26">
        <f t="shared" si="7438"/>
        <v>0</v>
      </c>
      <c r="AD2106" s="26">
        <f t="shared" si="7439"/>
        <v>0</v>
      </c>
      <c r="AE2106" s="26">
        <f t="shared" si="7333"/>
        <v>233.80000000000001</v>
      </c>
      <c r="AF2106" s="26">
        <f t="shared" si="7334"/>
        <v>233.80000000000001</v>
      </c>
      <c r="AG2106" s="26">
        <f t="shared" si="7335"/>
        <v>233.80000000000001</v>
      </c>
      <c r="AH2106" s="26">
        <f t="shared" si="7440"/>
        <v>0</v>
      </c>
      <c r="AI2106" s="26">
        <f t="shared" si="7441"/>
        <v>0</v>
      </c>
      <c r="AJ2106" s="26">
        <f t="shared" si="7442"/>
        <v>0</v>
      </c>
      <c r="AK2106" s="26">
        <f t="shared" si="7443"/>
        <v>0</v>
      </c>
      <c r="AL2106" s="26">
        <f t="shared" si="7444"/>
        <v>0</v>
      </c>
      <c r="AM2106" s="26">
        <f t="shared" si="7445"/>
        <v>0</v>
      </c>
      <c r="AN2106" s="26">
        <f t="shared" si="7446"/>
        <v>0</v>
      </c>
      <c r="AO2106" s="26">
        <f t="shared" si="7447"/>
        <v>0</v>
      </c>
      <c r="AP2106" s="26">
        <f t="shared" si="7448"/>
        <v>0</v>
      </c>
      <c r="AQ2106" s="26">
        <f t="shared" si="7449"/>
        <v>0</v>
      </c>
      <c r="AR2106" s="26">
        <f t="shared" si="7450"/>
        <v>0</v>
      </c>
      <c r="AS2106" s="26">
        <f t="shared" si="7451"/>
        <v>0</v>
      </c>
      <c r="AT2106" s="26">
        <f t="shared" si="7452"/>
        <v>0</v>
      </c>
      <c r="AU2106" s="26">
        <f t="shared" si="7453"/>
        <v>0</v>
      </c>
      <c r="AV2106" s="26">
        <f t="shared" si="7454"/>
        <v>0</v>
      </c>
      <c r="AW2106" s="26">
        <f t="shared" si="7416"/>
        <v>233.80000000000001</v>
      </c>
      <c r="AX2106" s="26">
        <f t="shared" si="7417"/>
        <v>233.80000000000001</v>
      </c>
      <c r="AY2106" s="26">
        <f t="shared" si="7418"/>
        <v>233.80000000000001</v>
      </c>
      <c r="AZ2106" s="26">
        <f t="shared" si="7455"/>
        <v>0</v>
      </c>
      <c r="BA2106" s="26">
        <f t="shared" si="7419"/>
        <v>233.80000000000001</v>
      </c>
      <c r="BB2106" s="26">
        <f t="shared" si="7420"/>
        <v>233.80000000000001</v>
      </c>
      <c r="BC2106" s="26">
        <f t="shared" si="7421"/>
        <v>233.80000000000001</v>
      </c>
      <c r="BD2106" s="26">
        <f t="shared" si="7456"/>
        <v>0</v>
      </c>
      <c r="BE2106" s="26">
        <f t="shared" si="7457"/>
        <v>0</v>
      </c>
      <c r="BF2106" s="26">
        <f t="shared" si="7458"/>
        <v>0</v>
      </c>
      <c r="BG2106" s="26">
        <f t="shared" si="7459"/>
        <v>0</v>
      </c>
      <c r="BH2106" s="26">
        <f t="shared" si="7460"/>
        <v>0</v>
      </c>
      <c r="BI2106" s="26">
        <f t="shared" si="7461"/>
        <v>0</v>
      </c>
      <c r="BJ2106" s="26">
        <f t="shared" si="7462"/>
        <v>0</v>
      </c>
      <c r="BK2106" s="26">
        <f t="shared" si="7463"/>
        <v>0</v>
      </c>
      <c r="BL2106" s="26">
        <f t="shared" si="7464"/>
        <v>0</v>
      </c>
      <c r="BM2106" s="26">
        <f t="shared" si="7465"/>
        <v>0</v>
      </c>
      <c r="BN2106" s="26">
        <f t="shared" si="7466"/>
        <v>0</v>
      </c>
      <c r="BO2106" s="26">
        <f t="shared" si="7412"/>
        <v>233.80000000000001</v>
      </c>
      <c r="BP2106" s="26">
        <f t="shared" si="7413"/>
        <v>233.80000000000001</v>
      </c>
      <c r="BQ2106" s="26">
        <f t="shared" si="7414"/>
        <v>233.80000000000001</v>
      </c>
      <c r="BR2106" s="26">
        <f t="shared" si="7467"/>
        <v>0</v>
      </c>
      <c r="BS2106" s="27"/>
      <c r="BT2106" s="27"/>
      <c r="BU2106" s="23"/>
      <c r="BV2106" s="23"/>
      <c r="BW2106" s="23"/>
      <c r="BX2106" s="23"/>
      <c r="BY2106" s="23"/>
      <c r="BZ2106" s="23"/>
      <c r="CA2106" s="23"/>
      <c r="CB2106" s="23"/>
    </row>
    <row r="2107" s="28" customFormat="1">
      <c r="A2107" s="29" t="s">
        <v>718</v>
      </c>
      <c r="B2107" s="29" t="s">
        <v>96</v>
      </c>
      <c r="C2107" s="29" t="s">
        <v>72</v>
      </c>
      <c r="D2107" s="29"/>
      <c r="E2107" s="37"/>
      <c r="F2107" s="30" t="s">
        <v>208</v>
      </c>
      <c r="G2107" s="31">
        <f t="shared" si="7422"/>
        <v>233.80000000000001</v>
      </c>
      <c r="H2107" s="31">
        <f t="shared" si="7423"/>
        <v>233.80000000000001</v>
      </c>
      <c r="I2107" s="31">
        <f t="shared" si="7424"/>
        <v>233.80000000000001</v>
      </c>
      <c r="J2107" s="31">
        <f t="shared" si="7425"/>
        <v>0</v>
      </c>
      <c r="K2107" s="31">
        <f t="shared" si="7426"/>
        <v>0</v>
      </c>
      <c r="L2107" s="31">
        <f t="shared" si="7427"/>
        <v>0</v>
      </c>
      <c r="M2107" s="31">
        <f t="shared" si="7364"/>
        <v>233.80000000000001</v>
      </c>
      <c r="N2107" s="31">
        <f t="shared" si="7365"/>
        <v>233.80000000000001</v>
      </c>
      <c r="O2107" s="31">
        <f t="shared" si="7366"/>
        <v>233.80000000000001</v>
      </c>
      <c r="P2107" s="31">
        <f t="shared" si="7428"/>
        <v>0</v>
      </c>
      <c r="Q2107" s="31">
        <f t="shared" si="7429"/>
        <v>0</v>
      </c>
      <c r="R2107" s="31">
        <f t="shared" si="7430"/>
        <v>0</v>
      </c>
      <c r="S2107" s="31">
        <f t="shared" si="7431"/>
        <v>0</v>
      </c>
      <c r="T2107" s="31">
        <f t="shared" si="7432"/>
        <v>0</v>
      </c>
      <c r="U2107" s="31">
        <f t="shared" si="7433"/>
        <v>0</v>
      </c>
      <c r="V2107" s="31">
        <f t="shared" si="7434"/>
        <v>0</v>
      </c>
      <c r="W2107" s="31">
        <f t="shared" si="7435"/>
        <v>0</v>
      </c>
      <c r="X2107" s="31">
        <f t="shared" si="7436"/>
        <v>0</v>
      </c>
      <c r="Y2107" s="31">
        <f t="shared" si="7330"/>
        <v>233.80000000000001</v>
      </c>
      <c r="Z2107" s="31">
        <f t="shared" si="7331"/>
        <v>233.80000000000001</v>
      </c>
      <c r="AA2107" s="31">
        <f t="shared" si="7332"/>
        <v>233.80000000000001</v>
      </c>
      <c r="AB2107" s="31">
        <f t="shared" si="7437"/>
        <v>0</v>
      </c>
      <c r="AC2107" s="31">
        <f t="shared" si="7438"/>
        <v>0</v>
      </c>
      <c r="AD2107" s="31">
        <f t="shared" si="7439"/>
        <v>0</v>
      </c>
      <c r="AE2107" s="31">
        <f t="shared" si="7333"/>
        <v>233.80000000000001</v>
      </c>
      <c r="AF2107" s="31">
        <f t="shared" si="7334"/>
        <v>233.80000000000001</v>
      </c>
      <c r="AG2107" s="31">
        <f t="shared" si="7335"/>
        <v>233.80000000000001</v>
      </c>
      <c r="AH2107" s="31">
        <f t="shared" si="7440"/>
        <v>0</v>
      </c>
      <c r="AI2107" s="31">
        <f t="shared" si="7441"/>
        <v>0</v>
      </c>
      <c r="AJ2107" s="31">
        <f t="shared" si="7442"/>
        <v>0</v>
      </c>
      <c r="AK2107" s="31">
        <f t="shared" si="7443"/>
        <v>0</v>
      </c>
      <c r="AL2107" s="31">
        <f t="shared" si="7444"/>
        <v>0</v>
      </c>
      <c r="AM2107" s="31">
        <f t="shared" si="7445"/>
        <v>0</v>
      </c>
      <c r="AN2107" s="31">
        <f t="shared" si="7446"/>
        <v>0</v>
      </c>
      <c r="AO2107" s="31">
        <f t="shared" si="7447"/>
        <v>0</v>
      </c>
      <c r="AP2107" s="31">
        <f t="shared" si="7448"/>
        <v>0</v>
      </c>
      <c r="AQ2107" s="31">
        <f t="shared" si="7449"/>
        <v>0</v>
      </c>
      <c r="AR2107" s="31">
        <f t="shared" si="7450"/>
        <v>0</v>
      </c>
      <c r="AS2107" s="31">
        <f t="shared" si="7451"/>
        <v>0</v>
      </c>
      <c r="AT2107" s="31">
        <f t="shared" si="7452"/>
        <v>0</v>
      </c>
      <c r="AU2107" s="31">
        <f t="shared" si="7453"/>
        <v>0</v>
      </c>
      <c r="AV2107" s="31">
        <f t="shared" si="7454"/>
        <v>0</v>
      </c>
      <c r="AW2107" s="31">
        <f t="shared" si="7416"/>
        <v>233.80000000000001</v>
      </c>
      <c r="AX2107" s="31">
        <f t="shared" si="7417"/>
        <v>233.80000000000001</v>
      </c>
      <c r="AY2107" s="31">
        <f t="shared" si="7418"/>
        <v>233.80000000000001</v>
      </c>
      <c r="AZ2107" s="31">
        <f t="shared" si="7455"/>
        <v>0</v>
      </c>
      <c r="BA2107" s="31">
        <f t="shared" si="7419"/>
        <v>233.80000000000001</v>
      </c>
      <c r="BB2107" s="31">
        <f t="shared" si="7420"/>
        <v>233.80000000000001</v>
      </c>
      <c r="BC2107" s="31">
        <f t="shared" si="7421"/>
        <v>233.80000000000001</v>
      </c>
      <c r="BD2107" s="31">
        <f t="shared" si="7456"/>
        <v>0</v>
      </c>
      <c r="BE2107" s="31">
        <f t="shared" si="7457"/>
        <v>0</v>
      </c>
      <c r="BF2107" s="31">
        <f t="shared" si="7458"/>
        <v>0</v>
      </c>
      <c r="BG2107" s="31">
        <f t="shared" si="7459"/>
        <v>0</v>
      </c>
      <c r="BH2107" s="31">
        <f t="shared" si="7460"/>
        <v>0</v>
      </c>
      <c r="BI2107" s="31">
        <f t="shared" si="7461"/>
        <v>0</v>
      </c>
      <c r="BJ2107" s="31">
        <f t="shared" si="7462"/>
        <v>0</v>
      </c>
      <c r="BK2107" s="31">
        <f t="shared" si="7463"/>
        <v>0</v>
      </c>
      <c r="BL2107" s="31">
        <f t="shared" si="7464"/>
        <v>0</v>
      </c>
      <c r="BM2107" s="31">
        <f t="shared" si="7465"/>
        <v>0</v>
      </c>
      <c r="BN2107" s="31">
        <f t="shared" si="7466"/>
        <v>0</v>
      </c>
      <c r="BO2107" s="31">
        <f t="shared" si="7412"/>
        <v>233.80000000000001</v>
      </c>
      <c r="BP2107" s="31">
        <f t="shared" si="7413"/>
        <v>233.80000000000001</v>
      </c>
      <c r="BQ2107" s="31">
        <f t="shared" si="7414"/>
        <v>233.80000000000001</v>
      </c>
      <c r="BR2107" s="31">
        <f t="shared" si="7467"/>
        <v>0</v>
      </c>
      <c r="BS2107" s="32"/>
      <c r="BT2107" s="32"/>
      <c r="BU2107" s="28"/>
      <c r="BV2107" s="28"/>
      <c r="BW2107" s="28"/>
      <c r="BX2107" s="28"/>
      <c r="BY2107" s="28"/>
      <c r="BZ2107" s="28"/>
      <c r="CA2107" s="28"/>
      <c r="CB2107" s="28"/>
    </row>
    <row r="2108" s="1" customFormat="1">
      <c r="A2108" s="33" t="s">
        <v>718</v>
      </c>
      <c r="B2108" s="33" t="s">
        <v>96</v>
      </c>
      <c r="C2108" s="33" t="s">
        <v>72</v>
      </c>
      <c r="D2108" s="33" t="s">
        <v>166</v>
      </c>
      <c r="E2108" s="38"/>
      <c r="F2108" s="34" t="s">
        <v>167</v>
      </c>
      <c r="G2108" s="17">
        <f t="shared" si="7422"/>
        <v>233.80000000000001</v>
      </c>
      <c r="H2108" s="17">
        <f t="shared" si="7423"/>
        <v>233.80000000000001</v>
      </c>
      <c r="I2108" s="17">
        <f t="shared" si="7424"/>
        <v>233.80000000000001</v>
      </c>
      <c r="J2108" s="17">
        <f t="shared" si="7425"/>
        <v>0</v>
      </c>
      <c r="K2108" s="17">
        <f t="shared" si="7426"/>
        <v>0</v>
      </c>
      <c r="L2108" s="17">
        <f t="shared" si="7427"/>
        <v>0</v>
      </c>
      <c r="M2108" s="17">
        <f t="shared" si="7364"/>
        <v>233.80000000000001</v>
      </c>
      <c r="N2108" s="17">
        <f t="shared" si="7365"/>
        <v>233.80000000000001</v>
      </c>
      <c r="O2108" s="17">
        <f t="shared" si="7366"/>
        <v>233.80000000000001</v>
      </c>
      <c r="P2108" s="17">
        <f t="shared" si="7428"/>
        <v>0</v>
      </c>
      <c r="Q2108" s="17">
        <f t="shared" si="7429"/>
        <v>0</v>
      </c>
      <c r="R2108" s="17">
        <f t="shared" si="7430"/>
        <v>0</v>
      </c>
      <c r="S2108" s="17">
        <f t="shared" si="7431"/>
        <v>0</v>
      </c>
      <c r="T2108" s="17">
        <f t="shared" si="7432"/>
        <v>0</v>
      </c>
      <c r="U2108" s="17">
        <f t="shared" si="7433"/>
        <v>0</v>
      </c>
      <c r="V2108" s="17">
        <f t="shared" si="7434"/>
        <v>0</v>
      </c>
      <c r="W2108" s="17">
        <f t="shared" si="7435"/>
        <v>0</v>
      </c>
      <c r="X2108" s="17">
        <f t="shared" si="7436"/>
        <v>0</v>
      </c>
      <c r="Y2108" s="17">
        <f t="shared" si="7330"/>
        <v>233.80000000000001</v>
      </c>
      <c r="Z2108" s="17">
        <f t="shared" si="7331"/>
        <v>233.80000000000001</v>
      </c>
      <c r="AA2108" s="17">
        <f t="shared" si="7332"/>
        <v>233.80000000000001</v>
      </c>
      <c r="AB2108" s="17">
        <f t="shared" si="7437"/>
        <v>0</v>
      </c>
      <c r="AC2108" s="17">
        <f t="shared" si="7438"/>
        <v>0</v>
      </c>
      <c r="AD2108" s="17">
        <f t="shared" si="7439"/>
        <v>0</v>
      </c>
      <c r="AE2108" s="17">
        <f t="shared" si="7333"/>
        <v>233.80000000000001</v>
      </c>
      <c r="AF2108" s="17">
        <f t="shared" si="7334"/>
        <v>233.80000000000001</v>
      </c>
      <c r="AG2108" s="17">
        <f t="shared" si="7335"/>
        <v>233.80000000000001</v>
      </c>
      <c r="AH2108" s="17">
        <f t="shared" si="7440"/>
        <v>0</v>
      </c>
      <c r="AI2108" s="17">
        <f t="shared" si="7441"/>
        <v>0</v>
      </c>
      <c r="AJ2108" s="17">
        <f t="shared" si="7442"/>
        <v>0</v>
      </c>
      <c r="AK2108" s="17">
        <f t="shared" si="7443"/>
        <v>0</v>
      </c>
      <c r="AL2108" s="17">
        <f t="shared" si="7444"/>
        <v>0</v>
      </c>
      <c r="AM2108" s="17">
        <f t="shared" si="7445"/>
        <v>0</v>
      </c>
      <c r="AN2108" s="17">
        <f t="shared" si="7446"/>
        <v>0</v>
      </c>
      <c r="AO2108" s="17">
        <f t="shared" si="7447"/>
        <v>0</v>
      </c>
      <c r="AP2108" s="17">
        <f t="shared" si="7448"/>
        <v>0</v>
      </c>
      <c r="AQ2108" s="17">
        <f t="shared" si="7449"/>
        <v>0</v>
      </c>
      <c r="AR2108" s="17">
        <f t="shared" si="7450"/>
        <v>0</v>
      </c>
      <c r="AS2108" s="17">
        <f t="shared" si="7451"/>
        <v>0</v>
      </c>
      <c r="AT2108" s="17">
        <f t="shared" si="7452"/>
        <v>0</v>
      </c>
      <c r="AU2108" s="17">
        <f t="shared" si="7453"/>
        <v>0</v>
      </c>
      <c r="AV2108" s="17">
        <f t="shared" si="7454"/>
        <v>0</v>
      </c>
      <c r="AW2108" s="17">
        <f t="shared" si="7416"/>
        <v>233.80000000000001</v>
      </c>
      <c r="AX2108" s="17">
        <f t="shared" si="7417"/>
        <v>233.80000000000001</v>
      </c>
      <c r="AY2108" s="17">
        <f t="shared" si="7418"/>
        <v>233.80000000000001</v>
      </c>
      <c r="AZ2108" s="17">
        <f t="shared" si="7455"/>
        <v>0</v>
      </c>
      <c r="BA2108" s="17">
        <f t="shared" si="7419"/>
        <v>233.80000000000001</v>
      </c>
      <c r="BB2108" s="17">
        <f t="shared" si="7420"/>
        <v>233.80000000000001</v>
      </c>
      <c r="BC2108" s="17">
        <f t="shared" si="7421"/>
        <v>233.80000000000001</v>
      </c>
      <c r="BD2108" s="17">
        <f t="shared" si="7456"/>
        <v>0</v>
      </c>
      <c r="BE2108" s="17">
        <f t="shared" si="7457"/>
        <v>0</v>
      </c>
      <c r="BF2108" s="17">
        <f t="shared" si="7458"/>
        <v>0</v>
      </c>
      <c r="BG2108" s="17">
        <f t="shared" si="7459"/>
        <v>0</v>
      </c>
      <c r="BH2108" s="17">
        <f t="shared" si="7460"/>
        <v>0</v>
      </c>
      <c r="BI2108" s="17">
        <f t="shared" si="7461"/>
        <v>0</v>
      </c>
      <c r="BJ2108" s="17">
        <f t="shared" si="7462"/>
        <v>0</v>
      </c>
      <c r="BK2108" s="17">
        <f t="shared" si="7463"/>
        <v>0</v>
      </c>
      <c r="BL2108" s="17">
        <f t="shared" si="7464"/>
        <v>0</v>
      </c>
      <c r="BM2108" s="17">
        <f t="shared" si="7465"/>
        <v>0</v>
      </c>
      <c r="BN2108" s="17">
        <f t="shared" si="7466"/>
        <v>0</v>
      </c>
      <c r="BO2108" s="17">
        <f t="shared" si="7412"/>
        <v>233.80000000000001</v>
      </c>
      <c r="BP2108" s="17">
        <f t="shared" si="7413"/>
        <v>233.80000000000001</v>
      </c>
      <c r="BQ2108" s="17">
        <f t="shared" si="7414"/>
        <v>233.80000000000001</v>
      </c>
      <c r="BR2108" s="17">
        <f t="shared" si="7467"/>
        <v>0</v>
      </c>
      <c r="BS2108" s="35"/>
      <c r="BT2108" s="35"/>
      <c r="BU2108" s="1"/>
      <c r="BV2108" s="1"/>
      <c r="BW2108" s="1"/>
      <c r="BX2108" s="1"/>
      <c r="BY2108" s="1"/>
      <c r="BZ2108" s="1"/>
      <c r="CA2108" s="1"/>
      <c r="CB2108" s="1"/>
    </row>
    <row r="2109" s="1" customFormat="1">
      <c r="A2109" s="33" t="s">
        <v>718</v>
      </c>
      <c r="B2109" s="33" t="s">
        <v>96</v>
      </c>
      <c r="C2109" s="33" t="s">
        <v>72</v>
      </c>
      <c r="D2109" s="33" t="s">
        <v>168</v>
      </c>
      <c r="E2109" s="38"/>
      <c r="F2109" s="34" t="s">
        <v>43</v>
      </c>
      <c r="G2109" s="17">
        <f t="shared" si="7422"/>
        <v>233.80000000000001</v>
      </c>
      <c r="H2109" s="17">
        <f t="shared" si="7423"/>
        <v>233.80000000000001</v>
      </c>
      <c r="I2109" s="17">
        <f t="shared" si="7424"/>
        <v>233.80000000000001</v>
      </c>
      <c r="J2109" s="17">
        <f t="shared" si="7425"/>
        <v>0</v>
      </c>
      <c r="K2109" s="17">
        <f t="shared" si="7426"/>
        <v>0</v>
      </c>
      <c r="L2109" s="17">
        <f t="shared" si="7427"/>
        <v>0</v>
      </c>
      <c r="M2109" s="17">
        <f t="shared" si="7364"/>
        <v>233.80000000000001</v>
      </c>
      <c r="N2109" s="17">
        <f t="shared" si="7365"/>
        <v>233.80000000000001</v>
      </c>
      <c r="O2109" s="17">
        <f t="shared" si="7366"/>
        <v>233.80000000000001</v>
      </c>
      <c r="P2109" s="17">
        <f t="shared" si="7428"/>
        <v>0</v>
      </c>
      <c r="Q2109" s="17">
        <f t="shared" si="7429"/>
        <v>0</v>
      </c>
      <c r="R2109" s="17">
        <f t="shared" si="7430"/>
        <v>0</v>
      </c>
      <c r="S2109" s="17">
        <f t="shared" si="7431"/>
        <v>0</v>
      </c>
      <c r="T2109" s="17">
        <f t="shared" si="7432"/>
        <v>0</v>
      </c>
      <c r="U2109" s="17">
        <f t="shared" si="7433"/>
        <v>0</v>
      </c>
      <c r="V2109" s="17">
        <f t="shared" si="7434"/>
        <v>0</v>
      </c>
      <c r="W2109" s="17">
        <f t="shared" si="7435"/>
        <v>0</v>
      </c>
      <c r="X2109" s="17">
        <f t="shared" si="7436"/>
        <v>0</v>
      </c>
      <c r="Y2109" s="17">
        <f t="shared" si="7330"/>
        <v>233.80000000000001</v>
      </c>
      <c r="Z2109" s="17">
        <f t="shared" si="7331"/>
        <v>233.80000000000001</v>
      </c>
      <c r="AA2109" s="17">
        <f t="shared" si="7332"/>
        <v>233.80000000000001</v>
      </c>
      <c r="AB2109" s="17">
        <f t="shared" si="7437"/>
        <v>0</v>
      </c>
      <c r="AC2109" s="17">
        <f t="shared" si="7438"/>
        <v>0</v>
      </c>
      <c r="AD2109" s="17">
        <f t="shared" si="7439"/>
        <v>0</v>
      </c>
      <c r="AE2109" s="17">
        <f t="shared" si="7333"/>
        <v>233.80000000000001</v>
      </c>
      <c r="AF2109" s="17">
        <f t="shared" si="7334"/>
        <v>233.80000000000001</v>
      </c>
      <c r="AG2109" s="17">
        <f t="shared" si="7335"/>
        <v>233.80000000000001</v>
      </c>
      <c r="AH2109" s="17">
        <f t="shared" si="7440"/>
        <v>0</v>
      </c>
      <c r="AI2109" s="17">
        <f t="shared" si="7441"/>
        <v>0</v>
      </c>
      <c r="AJ2109" s="17">
        <f t="shared" si="7442"/>
        <v>0</v>
      </c>
      <c r="AK2109" s="17">
        <f t="shared" si="7443"/>
        <v>0</v>
      </c>
      <c r="AL2109" s="17">
        <f t="shared" si="7444"/>
        <v>0</v>
      </c>
      <c r="AM2109" s="17">
        <f t="shared" si="7445"/>
        <v>0</v>
      </c>
      <c r="AN2109" s="17">
        <f t="shared" si="7446"/>
        <v>0</v>
      </c>
      <c r="AO2109" s="17">
        <f t="shared" si="7447"/>
        <v>0</v>
      </c>
      <c r="AP2109" s="17">
        <f t="shared" si="7448"/>
        <v>0</v>
      </c>
      <c r="AQ2109" s="17">
        <f t="shared" si="7449"/>
        <v>0</v>
      </c>
      <c r="AR2109" s="17">
        <f t="shared" si="7450"/>
        <v>0</v>
      </c>
      <c r="AS2109" s="17">
        <f t="shared" si="7451"/>
        <v>0</v>
      </c>
      <c r="AT2109" s="17">
        <f t="shared" si="7452"/>
        <v>0</v>
      </c>
      <c r="AU2109" s="17">
        <f t="shared" si="7453"/>
        <v>0</v>
      </c>
      <c r="AV2109" s="17">
        <f t="shared" si="7454"/>
        <v>0</v>
      </c>
      <c r="AW2109" s="17">
        <f t="shared" si="7416"/>
        <v>233.80000000000001</v>
      </c>
      <c r="AX2109" s="17">
        <f t="shared" si="7417"/>
        <v>233.80000000000001</v>
      </c>
      <c r="AY2109" s="17">
        <f t="shared" si="7418"/>
        <v>233.80000000000001</v>
      </c>
      <c r="AZ2109" s="17">
        <f t="shared" si="7455"/>
        <v>0</v>
      </c>
      <c r="BA2109" s="17">
        <f t="shared" si="7419"/>
        <v>233.80000000000001</v>
      </c>
      <c r="BB2109" s="17">
        <f t="shared" si="7420"/>
        <v>233.80000000000001</v>
      </c>
      <c r="BC2109" s="17">
        <f t="shared" si="7421"/>
        <v>233.80000000000001</v>
      </c>
      <c r="BD2109" s="17">
        <f t="shared" si="7456"/>
        <v>0</v>
      </c>
      <c r="BE2109" s="17">
        <f t="shared" si="7457"/>
        <v>0</v>
      </c>
      <c r="BF2109" s="17">
        <f t="shared" si="7458"/>
        <v>0</v>
      </c>
      <c r="BG2109" s="17">
        <f t="shared" si="7459"/>
        <v>0</v>
      </c>
      <c r="BH2109" s="17">
        <f t="shared" si="7460"/>
        <v>0</v>
      </c>
      <c r="BI2109" s="17">
        <f t="shared" si="7461"/>
        <v>0</v>
      </c>
      <c r="BJ2109" s="17">
        <f t="shared" si="7462"/>
        <v>0</v>
      </c>
      <c r="BK2109" s="17">
        <f t="shared" si="7463"/>
        <v>0</v>
      </c>
      <c r="BL2109" s="17">
        <f t="shared" si="7464"/>
        <v>0</v>
      </c>
      <c r="BM2109" s="17">
        <f t="shared" si="7465"/>
        <v>0</v>
      </c>
      <c r="BN2109" s="17">
        <f t="shared" si="7466"/>
        <v>0</v>
      </c>
      <c r="BO2109" s="17">
        <f t="shared" si="7412"/>
        <v>233.80000000000001</v>
      </c>
      <c r="BP2109" s="17">
        <f t="shared" si="7413"/>
        <v>233.80000000000001</v>
      </c>
      <c r="BQ2109" s="17">
        <f t="shared" si="7414"/>
        <v>233.80000000000001</v>
      </c>
      <c r="BR2109" s="17">
        <f t="shared" si="7467"/>
        <v>0</v>
      </c>
      <c r="BS2109" s="35"/>
      <c r="BT2109" s="35"/>
      <c r="BU2109" s="1"/>
      <c r="BV2109" s="1"/>
      <c r="BW2109" s="1"/>
      <c r="BX2109" s="1"/>
      <c r="BY2109" s="1"/>
      <c r="BZ2109" s="1"/>
      <c r="CA2109" s="1"/>
      <c r="CB2109" s="1"/>
    </row>
    <row r="2110" s="1" customFormat="1">
      <c r="A2110" s="33" t="s">
        <v>718</v>
      </c>
      <c r="B2110" s="33" t="s">
        <v>96</v>
      </c>
      <c r="C2110" s="33" t="s">
        <v>72</v>
      </c>
      <c r="D2110" s="33" t="s">
        <v>193</v>
      </c>
      <c r="E2110" s="38"/>
      <c r="F2110" s="34" t="s">
        <v>194</v>
      </c>
      <c r="G2110" s="17">
        <f t="shared" si="7422"/>
        <v>233.80000000000001</v>
      </c>
      <c r="H2110" s="17">
        <f t="shared" si="7423"/>
        <v>233.80000000000001</v>
      </c>
      <c r="I2110" s="17">
        <f t="shared" si="7424"/>
        <v>233.80000000000001</v>
      </c>
      <c r="J2110" s="17">
        <f t="shared" si="7425"/>
        <v>0</v>
      </c>
      <c r="K2110" s="17">
        <f t="shared" si="7426"/>
        <v>0</v>
      </c>
      <c r="L2110" s="17">
        <f t="shared" si="7427"/>
        <v>0</v>
      </c>
      <c r="M2110" s="17">
        <f t="shared" si="7364"/>
        <v>233.80000000000001</v>
      </c>
      <c r="N2110" s="17">
        <f t="shared" si="7365"/>
        <v>233.80000000000001</v>
      </c>
      <c r="O2110" s="17">
        <f t="shared" si="7366"/>
        <v>233.80000000000001</v>
      </c>
      <c r="P2110" s="17">
        <f t="shared" si="7428"/>
        <v>0</v>
      </c>
      <c r="Q2110" s="17">
        <f t="shared" si="7429"/>
        <v>0</v>
      </c>
      <c r="R2110" s="17">
        <f t="shared" si="7430"/>
        <v>0</v>
      </c>
      <c r="S2110" s="17">
        <f t="shared" si="7431"/>
        <v>0</v>
      </c>
      <c r="T2110" s="17">
        <f t="shared" si="7432"/>
        <v>0</v>
      </c>
      <c r="U2110" s="17">
        <f t="shared" si="7433"/>
        <v>0</v>
      </c>
      <c r="V2110" s="17">
        <f t="shared" si="7434"/>
        <v>0</v>
      </c>
      <c r="W2110" s="17">
        <f t="shared" si="7435"/>
        <v>0</v>
      </c>
      <c r="X2110" s="17">
        <f t="shared" si="7436"/>
        <v>0</v>
      </c>
      <c r="Y2110" s="17">
        <f t="shared" si="7330"/>
        <v>233.80000000000001</v>
      </c>
      <c r="Z2110" s="17">
        <f t="shared" si="7331"/>
        <v>233.80000000000001</v>
      </c>
      <c r="AA2110" s="17">
        <f t="shared" si="7332"/>
        <v>233.80000000000001</v>
      </c>
      <c r="AB2110" s="17">
        <f t="shared" si="7437"/>
        <v>0</v>
      </c>
      <c r="AC2110" s="17">
        <f t="shared" si="7438"/>
        <v>0</v>
      </c>
      <c r="AD2110" s="17">
        <f t="shared" si="7439"/>
        <v>0</v>
      </c>
      <c r="AE2110" s="17">
        <f t="shared" si="7333"/>
        <v>233.80000000000001</v>
      </c>
      <c r="AF2110" s="17">
        <f t="shared" si="7334"/>
        <v>233.80000000000001</v>
      </c>
      <c r="AG2110" s="17">
        <f t="shared" si="7335"/>
        <v>233.80000000000001</v>
      </c>
      <c r="AH2110" s="17">
        <f t="shared" si="7440"/>
        <v>0</v>
      </c>
      <c r="AI2110" s="17">
        <f t="shared" si="7441"/>
        <v>0</v>
      </c>
      <c r="AJ2110" s="17">
        <f t="shared" si="7442"/>
        <v>0</v>
      </c>
      <c r="AK2110" s="17">
        <f t="shared" si="7443"/>
        <v>0</v>
      </c>
      <c r="AL2110" s="17">
        <f t="shared" si="7444"/>
        <v>0</v>
      </c>
      <c r="AM2110" s="17">
        <f t="shared" si="7445"/>
        <v>0</v>
      </c>
      <c r="AN2110" s="17">
        <f t="shared" si="7446"/>
        <v>0</v>
      </c>
      <c r="AO2110" s="17">
        <f t="shared" si="7447"/>
        <v>0</v>
      </c>
      <c r="AP2110" s="17">
        <f t="shared" si="7448"/>
        <v>0</v>
      </c>
      <c r="AQ2110" s="17">
        <f t="shared" si="7449"/>
        <v>0</v>
      </c>
      <c r="AR2110" s="17">
        <f t="shared" si="7450"/>
        <v>0</v>
      </c>
      <c r="AS2110" s="17">
        <f t="shared" si="7451"/>
        <v>0</v>
      </c>
      <c r="AT2110" s="17">
        <f t="shared" si="7452"/>
        <v>0</v>
      </c>
      <c r="AU2110" s="17">
        <f t="shared" si="7453"/>
        <v>0</v>
      </c>
      <c r="AV2110" s="17">
        <f t="shared" si="7454"/>
        <v>0</v>
      </c>
      <c r="AW2110" s="17">
        <f t="shared" si="7416"/>
        <v>233.80000000000001</v>
      </c>
      <c r="AX2110" s="17">
        <f t="shared" si="7417"/>
        <v>233.80000000000001</v>
      </c>
      <c r="AY2110" s="17">
        <f t="shared" si="7418"/>
        <v>233.80000000000001</v>
      </c>
      <c r="AZ2110" s="17">
        <f t="shared" si="7455"/>
        <v>0</v>
      </c>
      <c r="BA2110" s="17">
        <f t="shared" si="7419"/>
        <v>233.80000000000001</v>
      </c>
      <c r="BB2110" s="17">
        <f t="shared" si="7420"/>
        <v>233.80000000000001</v>
      </c>
      <c r="BC2110" s="17">
        <f t="shared" si="7421"/>
        <v>233.80000000000001</v>
      </c>
      <c r="BD2110" s="17">
        <f t="shared" si="7456"/>
        <v>0</v>
      </c>
      <c r="BE2110" s="17">
        <f t="shared" si="7457"/>
        <v>0</v>
      </c>
      <c r="BF2110" s="17">
        <f t="shared" si="7458"/>
        <v>0</v>
      </c>
      <c r="BG2110" s="17">
        <f t="shared" si="7459"/>
        <v>0</v>
      </c>
      <c r="BH2110" s="17">
        <f t="shared" si="7460"/>
        <v>0</v>
      </c>
      <c r="BI2110" s="17">
        <f t="shared" si="7461"/>
        <v>0</v>
      </c>
      <c r="BJ2110" s="17">
        <f t="shared" si="7462"/>
        <v>0</v>
      </c>
      <c r="BK2110" s="17">
        <f t="shared" si="7463"/>
        <v>0</v>
      </c>
      <c r="BL2110" s="17">
        <f t="shared" si="7464"/>
        <v>0</v>
      </c>
      <c r="BM2110" s="17">
        <f t="shared" si="7465"/>
        <v>0</v>
      </c>
      <c r="BN2110" s="17">
        <f t="shared" si="7466"/>
        <v>0</v>
      </c>
      <c r="BO2110" s="17">
        <f t="shared" si="7412"/>
        <v>233.80000000000001</v>
      </c>
      <c r="BP2110" s="17">
        <f t="shared" si="7413"/>
        <v>233.80000000000001</v>
      </c>
      <c r="BQ2110" s="17">
        <f t="shared" si="7414"/>
        <v>233.80000000000001</v>
      </c>
      <c r="BR2110" s="17">
        <f t="shared" si="7467"/>
        <v>0</v>
      </c>
      <c r="BS2110" s="35"/>
      <c r="BT2110" s="35"/>
      <c r="BU2110" s="1"/>
      <c r="BV2110" s="1"/>
      <c r="BW2110" s="1"/>
      <c r="BX2110" s="1"/>
      <c r="BY2110" s="1"/>
      <c r="BZ2110" s="1"/>
      <c r="CA2110" s="1"/>
      <c r="CB2110" s="1"/>
    </row>
    <row r="2111" s="1" customFormat="1">
      <c r="A2111" s="33" t="s">
        <v>718</v>
      </c>
      <c r="B2111" s="33" t="s">
        <v>96</v>
      </c>
      <c r="C2111" s="33" t="s">
        <v>72</v>
      </c>
      <c r="D2111" s="33" t="s">
        <v>209</v>
      </c>
      <c r="E2111" s="38"/>
      <c r="F2111" s="34" t="s">
        <v>210</v>
      </c>
      <c r="G2111" s="17">
        <f t="shared" si="7422"/>
        <v>233.80000000000001</v>
      </c>
      <c r="H2111" s="17">
        <f t="shared" si="7423"/>
        <v>233.80000000000001</v>
      </c>
      <c r="I2111" s="17">
        <f t="shared" si="7424"/>
        <v>233.80000000000001</v>
      </c>
      <c r="J2111" s="17">
        <f t="shared" si="7425"/>
        <v>0</v>
      </c>
      <c r="K2111" s="17">
        <f t="shared" si="7426"/>
        <v>0</v>
      </c>
      <c r="L2111" s="17">
        <f t="shared" si="7427"/>
        <v>0</v>
      </c>
      <c r="M2111" s="17">
        <f t="shared" si="7364"/>
        <v>233.80000000000001</v>
      </c>
      <c r="N2111" s="17">
        <f t="shared" si="7365"/>
        <v>233.80000000000001</v>
      </c>
      <c r="O2111" s="17">
        <f t="shared" si="7366"/>
        <v>233.80000000000001</v>
      </c>
      <c r="P2111" s="17">
        <f t="shared" si="7428"/>
        <v>0</v>
      </c>
      <c r="Q2111" s="17">
        <f t="shared" si="7429"/>
        <v>0</v>
      </c>
      <c r="R2111" s="17">
        <f t="shared" si="7430"/>
        <v>0</v>
      </c>
      <c r="S2111" s="17">
        <f t="shared" si="7431"/>
        <v>0</v>
      </c>
      <c r="T2111" s="17">
        <f t="shared" si="7432"/>
        <v>0</v>
      </c>
      <c r="U2111" s="17">
        <f t="shared" si="7433"/>
        <v>0</v>
      </c>
      <c r="V2111" s="17">
        <f t="shared" si="7434"/>
        <v>0</v>
      </c>
      <c r="W2111" s="17">
        <f t="shared" si="7435"/>
        <v>0</v>
      </c>
      <c r="X2111" s="17">
        <f t="shared" si="7436"/>
        <v>0</v>
      </c>
      <c r="Y2111" s="17">
        <f t="shared" si="7330"/>
        <v>233.80000000000001</v>
      </c>
      <c r="Z2111" s="17">
        <f t="shared" si="7331"/>
        <v>233.80000000000001</v>
      </c>
      <c r="AA2111" s="17">
        <f t="shared" si="7332"/>
        <v>233.80000000000001</v>
      </c>
      <c r="AB2111" s="17">
        <f t="shared" si="7437"/>
        <v>0</v>
      </c>
      <c r="AC2111" s="17">
        <f t="shared" si="7438"/>
        <v>0</v>
      </c>
      <c r="AD2111" s="17">
        <f t="shared" si="7439"/>
        <v>0</v>
      </c>
      <c r="AE2111" s="17">
        <f t="shared" si="7333"/>
        <v>233.80000000000001</v>
      </c>
      <c r="AF2111" s="17">
        <f t="shared" si="7334"/>
        <v>233.80000000000001</v>
      </c>
      <c r="AG2111" s="17">
        <f t="shared" si="7335"/>
        <v>233.80000000000001</v>
      </c>
      <c r="AH2111" s="17">
        <f t="shared" si="7440"/>
        <v>0</v>
      </c>
      <c r="AI2111" s="17">
        <f t="shared" si="7441"/>
        <v>0</v>
      </c>
      <c r="AJ2111" s="17">
        <f t="shared" si="7442"/>
        <v>0</v>
      </c>
      <c r="AK2111" s="17">
        <f t="shared" si="7443"/>
        <v>0</v>
      </c>
      <c r="AL2111" s="17">
        <f t="shared" si="7444"/>
        <v>0</v>
      </c>
      <c r="AM2111" s="17">
        <f t="shared" si="7445"/>
        <v>0</v>
      </c>
      <c r="AN2111" s="17">
        <f t="shared" si="7446"/>
        <v>0</v>
      </c>
      <c r="AO2111" s="17">
        <f t="shared" si="7447"/>
        <v>0</v>
      </c>
      <c r="AP2111" s="17">
        <f t="shared" si="7448"/>
        <v>0</v>
      </c>
      <c r="AQ2111" s="17">
        <f t="shared" si="7449"/>
        <v>0</v>
      </c>
      <c r="AR2111" s="17">
        <f t="shared" si="7450"/>
        <v>0</v>
      </c>
      <c r="AS2111" s="17">
        <f t="shared" si="7451"/>
        <v>0</v>
      </c>
      <c r="AT2111" s="17">
        <f t="shared" si="7452"/>
        <v>0</v>
      </c>
      <c r="AU2111" s="17">
        <f t="shared" si="7453"/>
        <v>0</v>
      </c>
      <c r="AV2111" s="17">
        <f t="shared" si="7454"/>
        <v>0</v>
      </c>
      <c r="AW2111" s="17">
        <f t="shared" si="7416"/>
        <v>233.80000000000001</v>
      </c>
      <c r="AX2111" s="17">
        <f t="shared" si="7417"/>
        <v>233.80000000000001</v>
      </c>
      <c r="AY2111" s="17">
        <f t="shared" si="7418"/>
        <v>233.80000000000001</v>
      </c>
      <c r="AZ2111" s="17">
        <f t="shared" si="7455"/>
        <v>0</v>
      </c>
      <c r="BA2111" s="17">
        <f t="shared" si="7419"/>
        <v>233.80000000000001</v>
      </c>
      <c r="BB2111" s="17">
        <f t="shared" si="7420"/>
        <v>233.80000000000001</v>
      </c>
      <c r="BC2111" s="17">
        <f t="shared" si="7421"/>
        <v>233.80000000000001</v>
      </c>
      <c r="BD2111" s="17">
        <f t="shared" si="7456"/>
        <v>0</v>
      </c>
      <c r="BE2111" s="17">
        <f t="shared" si="7457"/>
        <v>0</v>
      </c>
      <c r="BF2111" s="17">
        <f t="shared" si="7458"/>
        <v>0</v>
      </c>
      <c r="BG2111" s="17">
        <f t="shared" si="7459"/>
        <v>0</v>
      </c>
      <c r="BH2111" s="17">
        <f t="shared" si="7460"/>
        <v>0</v>
      </c>
      <c r="BI2111" s="17">
        <f t="shared" si="7461"/>
        <v>0</v>
      </c>
      <c r="BJ2111" s="17">
        <f t="shared" si="7462"/>
        <v>0</v>
      </c>
      <c r="BK2111" s="17">
        <f t="shared" si="7463"/>
        <v>0</v>
      </c>
      <c r="BL2111" s="17">
        <f t="shared" si="7464"/>
        <v>0</v>
      </c>
      <c r="BM2111" s="17">
        <f t="shared" si="7465"/>
        <v>0</v>
      </c>
      <c r="BN2111" s="17">
        <f t="shared" si="7466"/>
        <v>0</v>
      </c>
      <c r="BO2111" s="17">
        <f t="shared" si="7412"/>
        <v>233.80000000000001</v>
      </c>
      <c r="BP2111" s="17">
        <f t="shared" si="7413"/>
        <v>233.80000000000001</v>
      </c>
      <c r="BQ2111" s="17">
        <f t="shared" si="7414"/>
        <v>233.80000000000001</v>
      </c>
      <c r="BR2111" s="17">
        <f t="shared" si="7467"/>
        <v>0</v>
      </c>
      <c r="BS2111" s="35"/>
      <c r="BT2111" s="35"/>
      <c r="BU2111" s="1"/>
      <c r="BV2111" s="1"/>
      <c r="BW2111" s="1"/>
      <c r="BX2111" s="1"/>
      <c r="BY2111" s="1"/>
      <c r="BZ2111" s="1"/>
      <c r="CA2111" s="1"/>
      <c r="CB2111" s="1"/>
    </row>
    <row r="2112" s="1" customFormat="1">
      <c r="A2112" s="33" t="s">
        <v>718</v>
      </c>
      <c r="B2112" s="33" t="s">
        <v>96</v>
      </c>
      <c r="C2112" s="33" t="s">
        <v>72</v>
      </c>
      <c r="D2112" s="33" t="s">
        <v>209</v>
      </c>
      <c r="E2112" s="33" t="s">
        <v>48</v>
      </c>
      <c r="F2112" s="34" t="s">
        <v>49</v>
      </c>
      <c r="G2112" s="49">
        <v>233.80000000000001</v>
      </c>
      <c r="H2112" s="49">
        <v>233.80000000000001</v>
      </c>
      <c r="I2112" s="49">
        <v>233.80000000000001</v>
      </c>
      <c r="J2112" s="49"/>
      <c r="K2112" s="49"/>
      <c r="L2112" s="49"/>
      <c r="M2112" s="49">
        <f t="shared" si="7364"/>
        <v>233.80000000000001</v>
      </c>
      <c r="N2112" s="49">
        <f t="shared" si="7365"/>
        <v>233.80000000000001</v>
      </c>
      <c r="O2112" s="49">
        <f t="shared" si="7366"/>
        <v>233.80000000000001</v>
      </c>
      <c r="P2112" s="49"/>
      <c r="Q2112" s="49"/>
      <c r="R2112" s="49"/>
      <c r="S2112" s="49"/>
      <c r="T2112" s="49"/>
      <c r="U2112" s="49"/>
      <c r="V2112" s="49"/>
      <c r="W2112" s="49"/>
      <c r="X2112" s="49"/>
      <c r="Y2112" s="17">
        <f t="shared" si="7330"/>
        <v>233.80000000000001</v>
      </c>
      <c r="Z2112" s="17">
        <f t="shared" si="7331"/>
        <v>233.80000000000001</v>
      </c>
      <c r="AA2112" s="17">
        <f t="shared" si="7332"/>
        <v>233.80000000000001</v>
      </c>
      <c r="AB2112" s="49"/>
      <c r="AC2112" s="49"/>
      <c r="AD2112" s="49"/>
      <c r="AE2112" s="17">
        <f t="shared" si="7333"/>
        <v>233.80000000000001</v>
      </c>
      <c r="AF2112" s="17">
        <f t="shared" si="7334"/>
        <v>233.80000000000001</v>
      </c>
      <c r="AG2112" s="17">
        <f t="shared" si="7335"/>
        <v>233.80000000000001</v>
      </c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>
        <f t="shared" si="7416"/>
        <v>233.80000000000001</v>
      </c>
      <c r="AX2112" s="49">
        <f t="shared" si="7417"/>
        <v>233.80000000000001</v>
      </c>
      <c r="AY2112" s="49">
        <f t="shared" si="7418"/>
        <v>233.80000000000001</v>
      </c>
      <c r="AZ2112" s="49"/>
      <c r="BA2112" s="49">
        <f t="shared" si="7419"/>
        <v>233.80000000000001</v>
      </c>
      <c r="BB2112" s="49">
        <f t="shared" si="7420"/>
        <v>233.80000000000001</v>
      </c>
      <c r="BC2112" s="49">
        <f t="shared" si="7421"/>
        <v>233.80000000000001</v>
      </c>
      <c r="BD2112" s="49"/>
      <c r="BE2112" s="49"/>
      <c r="BF2112" s="49"/>
      <c r="BG2112" s="49"/>
      <c r="BH2112" s="49"/>
      <c r="BI2112" s="49"/>
      <c r="BJ2112" s="49"/>
      <c r="BK2112" s="49"/>
      <c r="BL2112" s="49"/>
      <c r="BM2112" s="49"/>
      <c r="BN2112" s="49"/>
      <c r="BO2112" s="49">
        <f t="shared" si="7412"/>
        <v>233.80000000000001</v>
      </c>
      <c r="BP2112" s="49">
        <f t="shared" si="7413"/>
        <v>233.80000000000001</v>
      </c>
      <c r="BQ2112" s="49">
        <f t="shared" si="7414"/>
        <v>233.80000000000001</v>
      </c>
      <c r="BR2112" s="49"/>
      <c r="BS2112" s="50"/>
      <c r="BT2112" s="50"/>
      <c r="BU2112" s="1"/>
      <c r="BV2112" s="1"/>
      <c r="BW2112" s="1"/>
      <c r="BX2112" s="1"/>
      <c r="BY2112" s="1"/>
      <c r="BZ2112" s="1"/>
      <c r="CA2112" s="1"/>
      <c r="CB2112" s="1"/>
    </row>
    <row r="2113" s="23" customFormat="1">
      <c r="A2113" s="24" t="s">
        <v>855</v>
      </c>
      <c r="B2113" s="24"/>
      <c r="C2113" s="24"/>
      <c r="D2113" s="24"/>
      <c r="E2113" s="24"/>
      <c r="F2113" s="25" t="s">
        <v>856</v>
      </c>
      <c r="G2113" s="26">
        <f>G2123+G2114</f>
        <v>9539363.3999999985</v>
      </c>
      <c r="H2113" s="26">
        <f>H2123+H2114</f>
        <v>10300980.800000003</v>
      </c>
      <c r="I2113" s="26">
        <f>I2123+I2114</f>
        <v>10900157.299999999</v>
      </c>
      <c r="J2113" s="26">
        <f>J2123+J2114</f>
        <v>40792.500000000015</v>
      </c>
      <c r="K2113" s="26">
        <f>K2123+K2114</f>
        <v>25118.799999999967</v>
      </c>
      <c r="L2113" s="26">
        <f>L2123+L2114</f>
        <v>8326.1000000000004</v>
      </c>
      <c r="M2113" s="26">
        <f t="shared" si="7364"/>
        <v>9580155.8999999985</v>
      </c>
      <c r="N2113" s="26">
        <f t="shared" si="7365"/>
        <v>10326099.600000003</v>
      </c>
      <c r="O2113" s="26">
        <f t="shared" si="7366"/>
        <v>10908483.399999999</v>
      </c>
      <c r="P2113" s="26">
        <f>P2123+P2114</f>
        <v>128781.177</v>
      </c>
      <c r="Q2113" s="26">
        <f>Q2123+Q2114</f>
        <v>0</v>
      </c>
      <c r="R2113" s="26">
        <f>R2123+R2114</f>
        <v>126753.448</v>
      </c>
      <c r="S2113" s="26">
        <f>S2123+S2114</f>
        <v>309917.3541</v>
      </c>
      <c r="T2113" s="26">
        <f>T2123+T2114</f>
        <v>108356.60399999999</v>
      </c>
      <c r="U2113" s="26">
        <f>U2123+U2114</f>
        <v>489054.55800000002</v>
      </c>
      <c r="V2113" s="26">
        <f>V2123+V2114</f>
        <v>186810.65100000001</v>
      </c>
      <c r="W2113" s="26">
        <f>W2123+W2114</f>
        <v>0</v>
      </c>
      <c r="X2113" s="26">
        <f>X2123+X2114</f>
        <v>385091.59499999997</v>
      </c>
      <c r="Y2113" s="26">
        <f t="shared" si="7330"/>
        <v>10145607.879099999</v>
      </c>
      <c r="Z2113" s="26">
        <f t="shared" si="7331"/>
        <v>10923510.762000004</v>
      </c>
      <c r="AA2113" s="26">
        <f t="shared" si="7332"/>
        <v>11480385.646</v>
      </c>
      <c r="AB2113" s="26">
        <f>AB2123+AB2114</f>
        <v>-239055.92499999999</v>
      </c>
      <c r="AC2113" s="26">
        <f>AC2123+AC2114</f>
        <v>-327635.63799999998</v>
      </c>
      <c r="AD2113" s="26">
        <f>AD2123+AD2114</f>
        <v>-338164.64600000001</v>
      </c>
      <c r="AE2113" s="26">
        <f t="shared" si="7333"/>
        <v>9906551.9540999979</v>
      </c>
      <c r="AF2113" s="26">
        <f t="shared" si="7334"/>
        <v>10595875.124000004</v>
      </c>
      <c r="AG2113" s="26">
        <f t="shared" si="7335"/>
        <v>11142221</v>
      </c>
      <c r="AH2113" s="26">
        <f>AH2123+AH2114</f>
        <v>0</v>
      </c>
      <c r="AI2113" s="26">
        <f>AI2123+AI2114</f>
        <v>0</v>
      </c>
      <c r="AJ2113" s="26">
        <f>AJ2123+AJ2114</f>
        <v>418323.16600000003</v>
      </c>
      <c r="AK2113" s="26">
        <f>AK2123+AK2114</f>
        <v>0</v>
      </c>
      <c r="AL2113" s="26">
        <f>AL2123+AL2114</f>
        <v>0</v>
      </c>
      <c r="AM2113" s="26">
        <f>AM2123+AM2114</f>
        <v>62146</v>
      </c>
      <c r="AN2113" s="26">
        <f>AN2123+AN2114</f>
        <v>0</v>
      </c>
      <c r="AO2113" s="26">
        <f>AO2123+AO2114</f>
        <v>-317806.08500000002</v>
      </c>
      <c r="AP2113" s="26">
        <f>AP2123+AP2114</f>
        <v>0</v>
      </c>
      <c r="AQ2113" s="26">
        <f>AQ2123+AQ2114</f>
        <v>0</v>
      </c>
      <c r="AR2113" s="26">
        <f>AR2123+AR2114</f>
        <v>0</v>
      </c>
      <c r="AS2113" s="26">
        <f>AS2123+AS2114</f>
        <v>0</v>
      </c>
      <c r="AT2113" s="26">
        <f>AT2123+AT2114</f>
        <v>-100437.08100000001</v>
      </c>
      <c r="AU2113" s="26">
        <f>AU2123+AU2114</f>
        <v>0</v>
      </c>
      <c r="AV2113" s="26">
        <f>AV2123+AV2114</f>
        <v>0</v>
      </c>
      <c r="AW2113" s="26">
        <f t="shared" si="7416"/>
        <v>10324875.120099997</v>
      </c>
      <c r="AX2113" s="26">
        <f t="shared" si="7417"/>
        <v>10340215.039000003</v>
      </c>
      <c r="AY2113" s="26">
        <f t="shared" si="7418"/>
        <v>11041783.919</v>
      </c>
      <c r="AZ2113" s="26">
        <f>AZ2123+AZ2114</f>
        <v>0</v>
      </c>
      <c r="BA2113" s="26">
        <f t="shared" si="7419"/>
        <v>10324875.120099997</v>
      </c>
      <c r="BB2113" s="26">
        <f t="shared" si="7420"/>
        <v>10340215.039000003</v>
      </c>
      <c r="BC2113" s="26">
        <f t="shared" si="7421"/>
        <v>11041783.919</v>
      </c>
      <c r="BD2113" s="26">
        <f>BD2123+BD2114</f>
        <v>0</v>
      </c>
      <c r="BE2113" s="26">
        <f>BE2123+BE2114</f>
        <v>0</v>
      </c>
      <c r="BF2113" s="26">
        <f>BF2123+BF2114</f>
        <v>0</v>
      </c>
      <c r="BG2113" s="26">
        <f>BG2123+BG2114</f>
        <v>0</v>
      </c>
      <c r="BH2113" s="26">
        <f>BH2123+BH2114</f>
        <v>0</v>
      </c>
      <c r="BI2113" s="26">
        <f>BI2123+BI2114</f>
        <v>0</v>
      </c>
      <c r="BJ2113" s="26">
        <f>BJ2123+BJ2114</f>
        <v>0</v>
      </c>
      <c r="BK2113" s="26">
        <f>BK2123+BK2114</f>
        <v>0</v>
      </c>
      <c r="BL2113" s="26">
        <f>BL2123+BL2114</f>
        <v>0</v>
      </c>
      <c r="BM2113" s="26">
        <f>BM2123+BM2114</f>
        <v>0</v>
      </c>
      <c r="BN2113" s="26">
        <f>BN2123+BN2114</f>
        <v>0</v>
      </c>
      <c r="BO2113" s="26">
        <f t="shared" si="7412"/>
        <v>10324875.120099997</v>
      </c>
      <c r="BP2113" s="26">
        <f t="shared" si="7413"/>
        <v>10340215.039000003</v>
      </c>
      <c r="BQ2113" s="26">
        <f t="shared" si="7414"/>
        <v>11041783.919</v>
      </c>
      <c r="BR2113" s="26">
        <f>BR2123+BR2114</f>
        <v>0</v>
      </c>
      <c r="BS2113" s="27"/>
      <c r="BT2113" s="27"/>
      <c r="BU2113" s="23"/>
      <c r="BV2113" s="23"/>
      <c r="BW2113" s="23"/>
      <c r="BX2113" s="23"/>
      <c r="BY2113" s="23"/>
      <c r="BZ2113" s="23"/>
      <c r="CA2113" s="23"/>
      <c r="CB2113" s="23"/>
    </row>
    <row r="2114" s="23" customFormat="1">
      <c r="A2114" s="24" t="s">
        <v>855</v>
      </c>
      <c r="B2114" s="24" t="s">
        <v>72</v>
      </c>
      <c r="C2114" s="24"/>
      <c r="D2114" s="24"/>
      <c r="E2114" s="36"/>
      <c r="F2114" s="25" t="s">
        <v>160</v>
      </c>
      <c r="G2114" s="26">
        <f t="shared" ref="G2114:G2116" si="7468">G2115</f>
        <v>5916.1999999999998</v>
      </c>
      <c r="H2114" s="26">
        <f t="shared" ref="H2114:H2116" si="7469">H2115</f>
        <v>6007.3999999999996</v>
      </c>
      <c r="I2114" s="26">
        <f t="shared" ref="I2114:I2116" si="7470">I2115</f>
        <v>6007.3999999999996</v>
      </c>
      <c r="J2114" s="26">
        <f t="shared" ref="J2114:J2116" si="7471">J2115</f>
        <v>0</v>
      </c>
      <c r="K2114" s="26">
        <f t="shared" ref="K2114:K2116" si="7472">K2115</f>
        <v>0</v>
      </c>
      <c r="L2114" s="26">
        <f t="shared" ref="L2114:L2116" si="7473">L2115</f>
        <v>0</v>
      </c>
      <c r="M2114" s="26">
        <f t="shared" si="7364"/>
        <v>5916.1999999999998</v>
      </c>
      <c r="N2114" s="26">
        <f t="shared" si="7365"/>
        <v>6007.3999999999996</v>
      </c>
      <c r="O2114" s="26">
        <f t="shared" si="7366"/>
        <v>6007.3999999999996</v>
      </c>
      <c r="P2114" s="26">
        <f t="shared" ref="P2114:P2116" si="7474">P2115</f>
        <v>0</v>
      </c>
      <c r="Q2114" s="26">
        <f t="shared" ref="Q2114:Q2116" si="7475">Q2115</f>
        <v>0</v>
      </c>
      <c r="R2114" s="26">
        <f t="shared" ref="R2114:R2116" si="7476">R2115</f>
        <v>0</v>
      </c>
      <c r="S2114" s="26">
        <f t="shared" ref="S2114:S2116" si="7477">S2115</f>
        <v>0</v>
      </c>
      <c r="T2114" s="26">
        <f t="shared" ref="T2114:T2116" si="7478">T2115</f>
        <v>0</v>
      </c>
      <c r="U2114" s="26">
        <f t="shared" ref="U2114:U2116" si="7479">U2115</f>
        <v>0</v>
      </c>
      <c r="V2114" s="26">
        <f t="shared" ref="V2114:V2116" si="7480">V2115</f>
        <v>0</v>
      </c>
      <c r="W2114" s="26">
        <f t="shared" ref="W2114:W2116" si="7481">W2115</f>
        <v>0</v>
      </c>
      <c r="X2114" s="26">
        <f t="shared" ref="X2114:X2116" si="7482">X2115</f>
        <v>0</v>
      </c>
      <c r="Y2114" s="26">
        <f t="shared" si="7330"/>
        <v>5916.1999999999998</v>
      </c>
      <c r="Z2114" s="26">
        <f t="shared" si="7331"/>
        <v>6007.3999999999996</v>
      </c>
      <c r="AA2114" s="26">
        <f t="shared" si="7332"/>
        <v>6007.3999999999996</v>
      </c>
      <c r="AB2114" s="26">
        <f t="shared" ref="AB2114:AB2116" si="7483">AB2115</f>
        <v>0</v>
      </c>
      <c r="AC2114" s="26">
        <f t="shared" ref="AC2114:AC2116" si="7484">AC2115</f>
        <v>0</v>
      </c>
      <c r="AD2114" s="26">
        <f t="shared" ref="AD2114:AD2116" si="7485">AD2115</f>
        <v>0</v>
      </c>
      <c r="AE2114" s="26">
        <f t="shared" si="7333"/>
        <v>5916.1999999999998</v>
      </c>
      <c r="AF2114" s="26">
        <f t="shared" si="7334"/>
        <v>6007.3999999999996</v>
      </c>
      <c r="AG2114" s="26">
        <f t="shared" si="7335"/>
        <v>6007.3999999999996</v>
      </c>
      <c r="AH2114" s="26">
        <f t="shared" ref="AH2114:AH2116" si="7486">AH2115</f>
        <v>0</v>
      </c>
      <c r="AI2114" s="26">
        <f t="shared" ref="AI2114:AI2116" si="7487">AI2115</f>
        <v>0</v>
      </c>
      <c r="AJ2114" s="26">
        <f t="shared" ref="AJ2114:AJ2116" si="7488">AJ2115</f>
        <v>0</v>
      </c>
      <c r="AK2114" s="26">
        <f t="shared" ref="AK2114:AK2116" si="7489">AK2115</f>
        <v>0</v>
      </c>
      <c r="AL2114" s="26">
        <f t="shared" ref="AL2114:AL2116" si="7490">AL2115</f>
        <v>0</v>
      </c>
      <c r="AM2114" s="26">
        <f t="shared" ref="AM2114:AM2116" si="7491">AM2115</f>
        <v>0</v>
      </c>
      <c r="AN2114" s="26">
        <f t="shared" ref="AN2114:AN2116" si="7492">AN2115</f>
        <v>0</v>
      </c>
      <c r="AO2114" s="26">
        <f t="shared" ref="AO2114:AO2116" si="7493">AO2115</f>
        <v>0</v>
      </c>
      <c r="AP2114" s="26">
        <f t="shared" ref="AP2114:AP2116" si="7494">AP2115</f>
        <v>0</v>
      </c>
      <c r="AQ2114" s="26">
        <f t="shared" ref="AQ2114:AQ2116" si="7495">AQ2115</f>
        <v>0</v>
      </c>
      <c r="AR2114" s="26">
        <f t="shared" ref="AR2114:AR2116" si="7496">AR2115</f>
        <v>0</v>
      </c>
      <c r="AS2114" s="26">
        <f t="shared" ref="AS2114:AS2116" si="7497">AS2115</f>
        <v>0</v>
      </c>
      <c r="AT2114" s="26">
        <f t="shared" ref="AT2114:AT2116" si="7498">AT2115</f>
        <v>0</v>
      </c>
      <c r="AU2114" s="26">
        <f t="shared" ref="AU2114:AU2116" si="7499">AU2115</f>
        <v>0</v>
      </c>
      <c r="AV2114" s="26">
        <f t="shared" ref="AV2114:AV2116" si="7500">AV2115</f>
        <v>0</v>
      </c>
      <c r="AW2114" s="26">
        <f t="shared" si="7416"/>
        <v>5916.1999999999998</v>
      </c>
      <c r="AX2114" s="26">
        <f t="shared" si="7417"/>
        <v>6007.3999999999996</v>
      </c>
      <c r="AY2114" s="26">
        <f t="shared" si="7418"/>
        <v>6007.3999999999996</v>
      </c>
      <c r="AZ2114" s="26">
        <f t="shared" ref="AZ2114:AZ2116" si="7501">AZ2115</f>
        <v>0</v>
      </c>
      <c r="BA2114" s="26">
        <f t="shared" si="7419"/>
        <v>5916.1999999999998</v>
      </c>
      <c r="BB2114" s="26">
        <f t="shared" si="7420"/>
        <v>6007.3999999999996</v>
      </c>
      <c r="BC2114" s="26">
        <f t="shared" si="7421"/>
        <v>6007.3999999999996</v>
      </c>
      <c r="BD2114" s="26">
        <f t="shared" ref="BD2114:BD2116" si="7502">BD2115</f>
        <v>0</v>
      </c>
      <c r="BE2114" s="26">
        <f t="shared" ref="BE2114:BE2116" si="7503">BE2115</f>
        <v>0</v>
      </c>
      <c r="BF2114" s="26">
        <f t="shared" ref="BF2114:BF2116" si="7504">BF2115</f>
        <v>0</v>
      </c>
      <c r="BG2114" s="26">
        <f t="shared" ref="BG2114:BG2116" si="7505">BG2115</f>
        <v>0</v>
      </c>
      <c r="BH2114" s="26">
        <f t="shared" ref="BH2114:BH2116" si="7506">BH2115</f>
        <v>0</v>
      </c>
      <c r="BI2114" s="26">
        <f t="shared" ref="BI2114:BI2116" si="7507">BI2115</f>
        <v>0</v>
      </c>
      <c r="BJ2114" s="26">
        <f t="shared" ref="BJ2114:BJ2116" si="7508">BJ2115</f>
        <v>0</v>
      </c>
      <c r="BK2114" s="26">
        <f t="shared" ref="BK2114:BK2116" si="7509">BK2115</f>
        <v>0</v>
      </c>
      <c r="BL2114" s="26">
        <f t="shared" ref="BL2114:BL2116" si="7510">BL2115</f>
        <v>0</v>
      </c>
      <c r="BM2114" s="26">
        <f t="shared" ref="BM2114:BM2116" si="7511">BM2115</f>
        <v>0</v>
      </c>
      <c r="BN2114" s="26">
        <f t="shared" ref="BN2114:BN2116" si="7512">BN2115</f>
        <v>0</v>
      </c>
      <c r="BO2114" s="26">
        <f t="shared" si="7412"/>
        <v>5916.1999999999998</v>
      </c>
      <c r="BP2114" s="26">
        <f t="shared" si="7413"/>
        <v>6007.3999999999996</v>
      </c>
      <c r="BQ2114" s="26">
        <f t="shared" si="7414"/>
        <v>6007.3999999999996</v>
      </c>
      <c r="BR2114" s="26">
        <f t="shared" ref="BR2114:BR2116" si="7513">BR2115</f>
        <v>0</v>
      </c>
      <c r="BS2114" s="27"/>
      <c r="BT2114" s="27"/>
      <c r="BU2114" s="23"/>
      <c r="BV2114" s="23"/>
      <c r="BW2114" s="23"/>
      <c r="BX2114" s="23"/>
      <c r="BY2114" s="23"/>
      <c r="BZ2114" s="23"/>
      <c r="CA2114" s="23"/>
      <c r="CB2114" s="23"/>
    </row>
    <row r="2115" s="28" customFormat="1">
      <c r="A2115" s="29" t="s">
        <v>855</v>
      </c>
      <c r="B2115" s="29" t="s">
        <v>72</v>
      </c>
      <c r="C2115" s="29" t="s">
        <v>161</v>
      </c>
      <c r="D2115" s="29"/>
      <c r="E2115" s="37"/>
      <c r="F2115" s="30" t="s">
        <v>162</v>
      </c>
      <c r="G2115" s="31">
        <f t="shared" si="7468"/>
        <v>5916.1999999999998</v>
      </c>
      <c r="H2115" s="31">
        <f t="shared" si="7469"/>
        <v>6007.3999999999996</v>
      </c>
      <c r="I2115" s="31">
        <f t="shared" si="7470"/>
        <v>6007.3999999999996</v>
      </c>
      <c r="J2115" s="31">
        <f t="shared" si="7471"/>
        <v>0</v>
      </c>
      <c r="K2115" s="31">
        <f t="shared" si="7472"/>
        <v>0</v>
      </c>
      <c r="L2115" s="31">
        <f t="shared" si="7473"/>
        <v>0</v>
      </c>
      <c r="M2115" s="31">
        <f t="shared" si="7364"/>
        <v>5916.1999999999998</v>
      </c>
      <c r="N2115" s="31">
        <f t="shared" si="7365"/>
        <v>6007.3999999999996</v>
      </c>
      <c r="O2115" s="31">
        <f t="shared" si="7366"/>
        <v>6007.3999999999996</v>
      </c>
      <c r="P2115" s="31">
        <f t="shared" si="7474"/>
        <v>0</v>
      </c>
      <c r="Q2115" s="31">
        <f t="shared" si="7475"/>
        <v>0</v>
      </c>
      <c r="R2115" s="31">
        <f t="shared" si="7476"/>
        <v>0</v>
      </c>
      <c r="S2115" s="31">
        <f t="shared" si="7477"/>
        <v>0</v>
      </c>
      <c r="T2115" s="31">
        <f t="shared" si="7478"/>
        <v>0</v>
      </c>
      <c r="U2115" s="31">
        <f t="shared" si="7479"/>
        <v>0</v>
      </c>
      <c r="V2115" s="31">
        <f t="shared" si="7480"/>
        <v>0</v>
      </c>
      <c r="W2115" s="31">
        <f t="shared" si="7481"/>
        <v>0</v>
      </c>
      <c r="X2115" s="31">
        <f t="shared" si="7482"/>
        <v>0</v>
      </c>
      <c r="Y2115" s="31">
        <f t="shared" si="7330"/>
        <v>5916.1999999999998</v>
      </c>
      <c r="Z2115" s="31">
        <f t="shared" si="7331"/>
        <v>6007.3999999999996</v>
      </c>
      <c r="AA2115" s="31">
        <f t="shared" si="7332"/>
        <v>6007.3999999999996</v>
      </c>
      <c r="AB2115" s="31">
        <f t="shared" si="7483"/>
        <v>0</v>
      </c>
      <c r="AC2115" s="31">
        <f t="shared" si="7484"/>
        <v>0</v>
      </c>
      <c r="AD2115" s="31">
        <f t="shared" si="7485"/>
        <v>0</v>
      </c>
      <c r="AE2115" s="31">
        <f t="shared" si="7333"/>
        <v>5916.1999999999998</v>
      </c>
      <c r="AF2115" s="31">
        <f t="shared" si="7334"/>
        <v>6007.3999999999996</v>
      </c>
      <c r="AG2115" s="31">
        <f t="shared" si="7335"/>
        <v>6007.3999999999996</v>
      </c>
      <c r="AH2115" s="31">
        <f t="shared" si="7486"/>
        <v>0</v>
      </c>
      <c r="AI2115" s="31">
        <f t="shared" si="7487"/>
        <v>0</v>
      </c>
      <c r="AJ2115" s="31">
        <f t="shared" si="7488"/>
        <v>0</v>
      </c>
      <c r="AK2115" s="31">
        <f t="shared" si="7489"/>
        <v>0</v>
      </c>
      <c r="AL2115" s="31">
        <f t="shared" si="7490"/>
        <v>0</v>
      </c>
      <c r="AM2115" s="31">
        <f t="shared" si="7491"/>
        <v>0</v>
      </c>
      <c r="AN2115" s="31">
        <f t="shared" si="7492"/>
        <v>0</v>
      </c>
      <c r="AO2115" s="31">
        <f t="shared" si="7493"/>
        <v>0</v>
      </c>
      <c r="AP2115" s="31">
        <f t="shared" si="7494"/>
        <v>0</v>
      </c>
      <c r="AQ2115" s="31">
        <f t="shared" si="7495"/>
        <v>0</v>
      </c>
      <c r="AR2115" s="31">
        <f t="shared" si="7496"/>
        <v>0</v>
      </c>
      <c r="AS2115" s="31">
        <f t="shared" si="7497"/>
        <v>0</v>
      </c>
      <c r="AT2115" s="31">
        <f t="shared" si="7498"/>
        <v>0</v>
      </c>
      <c r="AU2115" s="31">
        <f t="shared" si="7499"/>
        <v>0</v>
      </c>
      <c r="AV2115" s="31">
        <f t="shared" si="7500"/>
        <v>0</v>
      </c>
      <c r="AW2115" s="31">
        <f t="shared" si="7416"/>
        <v>5916.1999999999998</v>
      </c>
      <c r="AX2115" s="31">
        <f t="shared" si="7417"/>
        <v>6007.3999999999996</v>
      </c>
      <c r="AY2115" s="31">
        <f t="shared" si="7418"/>
        <v>6007.3999999999996</v>
      </c>
      <c r="AZ2115" s="31">
        <f t="shared" si="7501"/>
        <v>0</v>
      </c>
      <c r="BA2115" s="31">
        <f t="shared" si="7419"/>
        <v>5916.1999999999998</v>
      </c>
      <c r="BB2115" s="31">
        <f t="shared" si="7420"/>
        <v>6007.3999999999996</v>
      </c>
      <c r="BC2115" s="31">
        <f t="shared" si="7421"/>
        <v>6007.3999999999996</v>
      </c>
      <c r="BD2115" s="31">
        <f t="shared" si="7502"/>
        <v>0</v>
      </c>
      <c r="BE2115" s="31">
        <f t="shared" si="7503"/>
        <v>0</v>
      </c>
      <c r="BF2115" s="31">
        <f t="shared" si="7504"/>
        <v>0</v>
      </c>
      <c r="BG2115" s="31">
        <f t="shared" si="7505"/>
        <v>0</v>
      </c>
      <c r="BH2115" s="31">
        <f t="shared" si="7506"/>
        <v>0</v>
      </c>
      <c r="BI2115" s="31">
        <f t="shared" si="7507"/>
        <v>0</v>
      </c>
      <c r="BJ2115" s="31">
        <f t="shared" si="7508"/>
        <v>0</v>
      </c>
      <c r="BK2115" s="31">
        <f t="shared" si="7509"/>
        <v>0</v>
      </c>
      <c r="BL2115" s="31">
        <f t="shared" si="7510"/>
        <v>0</v>
      </c>
      <c r="BM2115" s="31">
        <f t="shared" si="7511"/>
        <v>0</v>
      </c>
      <c r="BN2115" s="31">
        <f t="shared" si="7512"/>
        <v>0</v>
      </c>
      <c r="BO2115" s="31">
        <f t="shared" si="7412"/>
        <v>5916.1999999999998</v>
      </c>
      <c r="BP2115" s="31">
        <f t="shared" si="7413"/>
        <v>6007.3999999999996</v>
      </c>
      <c r="BQ2115" s="31">
        <f t="shared" si="7414"/>
        <v>6007.3999999999996</v>
      </c>
      <c r="BR2115" s="31">
        <f t="shared" si="7513"/>
        <v>0</v>
      </c>
      <c r="BS2115" s="32"/>
      <c r="BT2115" s="32"/>
      <c r="BU2115" s="28"/>
      <c r="BV2115" s="28"/>
      <c r="BW2115" s="28"/>
      <c r="BX2115" s="28"/>
      <c r="BY2115" s="28"/>
      <c r="BZ2115" s="28"/>
      <c r="CA2115" s="28"/>
      <c r="CB2115" s="28"/>
    </row>
    <row r="2116" s="1" customFormat="1">
      <c r="A2116" s="33" t="s">
        <v>855</v>
      </c>
      <c r="B2116" s="33" t="s">
        <v>72</v>
      </c>
      <c r="C2116" s="33" t="s">
        <v>161</v>
      </c>
      <c r="D2116" s="33" t="s">
        <v>64</v>
      </c>
      <c r="E2116" s="38"/>
      <c r="F2116" s="34" t="s">
        <v>65</v>
      </c>
      <c r="G2116" s="17">
        <f t="shared" si="7468"/>
        <v>5916.1999999999998</v>
      </c>
      <c r="H2116" s="17">
        <f t="shared" si="7469"/>
        <v>6007.3999999999996</v>
      </c>
      <c r="I2116" s="17">
        <f t="shared" si="7470"/>
        <v>6007.3999999999996</v>
      </c>
      <c r="J2116" s="17">
        <f t="shared" si="7471"/>
        <v>0</v>
      </c>
      <c r="K2116" s="17">
        <f t="shared" si="7472"/>
        <v>0</v>
      </c>
      <c r="L2116" s="17">
        <f t="shared" si="7473"/>
        <v>0</v>
      </c>
      <c r="M2116" s="17">
        <f t="shared" si="7364"/>
        <v>5916.1999999999998</v>
      </c>
      <c r="N2116" s="17">
        <f t="shared" si="7365"/>
        <v>6007.3999999999996</v>
      </c>
      <c r="O2116" s="17">
        <f t="shared" si="7366"/>
        <v>6007.3999999999996</v>
      </c>
      <c r="P2116" s="17">
        <f t="shared" si="7474"/>
        <v>0</v>
      </c>
      <c r="Q2116" s="17">
        <f t="shared" si="7475"/>
        <v>0</v>
      </c>
      <c r="R2116" s="17">
        <f t="shared" si="7476"/>
        <v>0</v>
      </c>
      <c r="S2116" s="17">
        <f t="shared" si="7477"/>
        <v>0</v>
      </c>
      <c r="T2116" s="17">
        <f t="shared" si="7478"/>
        <v>0</v>
      </c>
      <c r="U2116" s="17">
        <f t="shared" si="7479"/>
        <v>0</v>
      </c>
      <c r="V2116" s="17">
        <f t="shared" si="7480"/>
        <v>0</v>
      </c>
      <c r="W2116" s="17">
        <f t="shared" si="7481"/>
        <v>0</v>
      </c>
      <c r="X2116" s="17">
        <f t="shared" si="7482"/>
        <v>0</v>
      </c>
      <c r="Y2116" s="17">
        <f t="shared" si="7330"/>
        <v>5916.1999999999998</v>
      </c>
      <c r="Z2116" s="17">
        <f t="shared" si="7331"/>
        <v>6007.3999999999996</v>
      </c>
      <c r="AA2116" s="17">
        <f t="shared" si="7332"/>
        <v>6007.3999999999996</v>
      </c>
      <c r="AB2116" s="17">
        <f t="shared" si="7483"/>
        <v>0</v>
      </c>
      <c r="AC2116" s="17">
        <f t="shared" si="7484"/>
        <v>0</v>
      </c>
      <c r="AD2116" s="17">
        <f t="shared" si="7485"/>
        <v>0</v>
      </c>
      <c r="AE2116" s="17">
        <f t="shared" si="7333"/>
        <v>5916.1999999999998</v>
      </c>
      <c r="AF2116" s="17">
        <f t="shared" si="7334"/>
        <v>6007.3999999999996</v>
      </c>
      <c r="AG2116" s="17">
        <f t="shared" si="7335"/>
        <v>6007.3999999999996</v>
      </c>
      <c r="AH2116" s="17">
        <f t="shared" si="7486"/>
        <v>0</v>
      </c>
      <c r="AI2116" s="17">
        <f t="shared" si="7487"/>
        <v>0</v>
      </c>
      <c r="AJ2116" s="17">
        <f t="shared" si="7488"/>
        <v>0</v>
      </c>
      <c r="AK2116" s="17">
        <f t="shared" si="7489"/>
        <v>0</v>
      </c>
      <c r="AL2116" s="17">
        <f t="shared" si="7490"/>
        <v>0</v>
      </c>
      <c r="AM2116" s="17">
        <f t="shared" si="7491"/>
        <v>0</v>
      </c>
      <c r="AN2116" s="17">
        <f t="shared" si="7492"/>
        <v>0</v>
      </c>
      <c r="AO2116" s="17">
        <f t="shared" si="7493"/>
        <v>0</v>
      </c>
      <c r="AP2116" s="17">
        <f t="shared" si="7494"/>
        <v>0</v>
      </c>
      <c r="AQ2116" s="17">
        <f t="shared" si="7495"/>
        <v>0</v>
      </c>
      <c r="AR2116" s="17">
        <f t="shared" si="7496"/>
        <v>0</v>
      </c>
      <c r="AS2116" s="17">
        <f t="shared" si="7497"/>
        <v>0</v>
      </c>
      <c r="AT2116" s="17">
        <f t="shared" si="7498"/>
        <v>0</v>
      </c>
      <c r="AU2116" s="17">
        <f t="shared" si="7499"/>
        <v>0</v>
      </c>
      <c r="AV2116" s="17">
        <f t="shared" si="7500"/>
        <v>0</v>
      </c>
      <c r="AW2116" s="17">
        <f t="shared" si="7416"/>
        <v>5916.1999999999998</v>
      </c>
      <c r="AX2116" s="17">
        <f t="shared" si="7417"/>
        <v>6007.3999999999996</v>
      </c>
      <c r="AY2116" s="17">
        <f t="shared" si="7418"/>
        <v>6007.3999999999996</v>
      </c>
      <c r="AZ2116" s="17">
        <f t="shared" si="7501"/>
        <v>0</v>
      </c>
      <c r="BA2116" s="17">
        <f t="shared" si="7419"/>
        <v>5916.1999999999998</v>
      </c>
      <c r="BB2116" s="17">
        <f t="shared" si="7420"/>
        <v>6007.3999999999996</v>
      </c>
      <c r="BC2116" s="17">
        <f t="shared" si="7421"/>
        <v>6007.3999999999996</v>
      </c>
      <c r="BD2116" s="17">
        <f t="shared" si="7502"/>
        <v>0</v>
      </c>
      <c r="BE2116" s="17">
        <f t="shared" si="7503"/>
        <v>0</v>
      </c>
      <c r="BF2116" s="17">
        <f t="shared" si="7504"/>
        <v>0</v>
      </c>
      <c r="BG2116" s="17">
        <f t="shared" si="7505"/>
        <v>0</v>
      </c>
      <c r="BH2116" s="17">
        <f t="shared" si="7506"/>
        <v>0</v>
      </c>
      <c r="BI2116" s="17">
        <f t="shared" si="7507"/>
        <v>0</v>
      </c>
      <c r="BJ2116" s="17">
        <f t="shared" si="7508"/>
        <v>0</v>
      </c>
      <c r="BK2116" s="17">
        <f t="shared" si="7509"/>
        <v>0</v>
      </c>
      <c r="BL2116" s="17">
        <f t="shared" si="7510"/>
        <v>0</v>
      </c>
      <c r="BM2116" s="17">
        <f t="shared" si="7511"/>
        <v>0</v>
      </c>
      <c r="BN2116" s="17">
        <f t="shared" si="7512"/>
        <v>0</v>
      </c>
      <c r="BO2116" s="17">
        <f t="shared" si="7412"/>
        <v>5916.1999999999998</v>
      </c>
      <c r="BP2116" s="17">
        <f t="shared" si="7413"/>
        <v>6007.3999999999996</v>
      </c>
      <c r="BQ2116" s="17">
        <f t="shared" si="7414"/>
        <v>6007.3999999999996</v>
      </c>
      <c r="BR2116" s="17">
        <f t="shared" si="7513"/>
        <v>0</v>
      </c>
      <c r="BS2116" s="35"/>
      <c r="BT2116" s="35"/>
      <c r="BU2116" s="1"/>
      <c r="BV2116" s="1"/>
      <c r="BW2116" s="1"/>
      <c r="BX2116" s="1"/>
      <c r="BY2116" s="1"/>
      <c r="BZ2116" s="1"/>
      <c r="CA2116" s="1"/>
      <c r="CB2116" s="1"/>
    </row>
    <row r="2117" s="1" customFormat="1">
      <c r="A2117" s="33" t="s">
        <v>855</v>
      </c>
      <c r="B2117" s="33" t="s">
        <v>72</v>
      </c>
      <c r="C2117" s="33" t="s">
        <v>161</v>
      </c>
      <c r="D2117" s="33" t="s">
        <v>66</v>
      </c>
      <c r="E2117" s="38"/>
      <c r="F2117" s="34" t="s">
        <v>67</v>
      </c>
      <c r="G2117" s="17">
        <f>G2118+G2120</f>
        <v>5916.1999999999998</v>
      </c>
      <c r="H2117" s="17">
        <f>H2118+H2120</f>
        <v>6007.3999999999996</v>
      </c>
      <c r="I2117" s="17">
        <f>I2118+I2120</f>
        <v>6007.3999999999996</v>
      </c>
      <c r="J2117" s="17">
        <f>J2118+J2120</f>
        <v>0</v>
      </c>
      <c r="K2117" s="17">
        <f>K2118+K2120</f>
        <v>0</v>
      </c>
      <c r="L2117" s="17">
        <f>L2118+L2120</f>
        <v>0</v>
      </c>
      <c r="M2117" s="17">
        <f t="shared" si="7364"/>
        <v>5916.1999999999998</v>
      </c>
      <c r="N2117" s="17">
        <f t="shared" si="7365"/>
        <v>6007.3999999999996</v>
      </c>
      <c r="O2117" s="17">
        <f t="shared" si="7366"/>
        <v>6007.3999999999996</v>
      </c>
      <c r="P2117" s="17">
        <f>P2118+P2120</f>
        <v>0</v>
      </c>
      <c r="Q2117" s="17">
        <f>Q2118+Q2120</f>
        <v>0</v>
      </c>
      <c r="R2117" s="17">
        <f>R2118+R2120</f>
        <v>0</v>
      </c>
      <c r="S2117" s="17">
        <f>S2118+S2120</f>
        <v>0</v>
      </c>
      <c r="T2117" s="17">
        <f>T2118+T2120</f>
        <v>0</v>
      </c>
      <c r="U2117" s="17">
        <f>U2118+U2120</f>
        <v>0</v>
      </c>
      <c r="V2117" s="17">
        <f>V2118+V2120</f>
        <v>0</v>
      </c>
      <c r="W2117" s="17">
        <f>W2118+W2120</f>
        <v>0</v>
      </c>
      <c r="X2117" s="17">
        <f>X2118+X2120</f>
        <v>0</v>
      </c>
      <c r="Y2117" s="17">
        <f t="shared" si="7330"/>
        <v>5916.1999999999998</v>
      </c>
      <c r="Z2117" s="17">
        <f t="shared" si="7331"/>
        <v>6007.3999999999996</v>
      </c>
      <c r="AA2117" s="17">
        <f t="shared" si="7332"/>
        <v>6007.3999999999996</v>
      </c>
      <c r="AB2117" s="17">
        <f>AB2118+AB2120</f>
        <v>0</v>
      </c>
      <c r="AC2117" s="17">
        <f>AC2118+AC2120</f>
        <v>0</v>
      </c>
      <c r="AD2117" s="17">
        <f>AD2118+AD2120</f>
        <v>0</v>
      </c>
      <c r="AE2117" s="17">
        <f t="shared" si="7333"/>
        <v>5916.1999999999998</v>
      </c>
      <c r="AF2117" s="17">
        <f t="shared" si="7334"/>
        <v>6007.3999999999996</v>
      </c>
      <c r="AG2117" s="17">
        <f t="shared" si="7335"/>
        <v>6007.3999999999996</v>
      </c>
      <c r="AH2117" s="17">
        <f>AH2118+AH2120</f>
        <v>0</v>
      </c>
      <c r="AI2117" s="17">
        <f>AI2118+AI2120</f>
        <v>0</v>
      </c>
      <c r="AJ2117" s="17">
        <f>AJ2118+AJ2120</f>
        <v>0</v>
      </c>
      <c r="AK2117" s="17">
        <f>AK2118+AK2120</f>
        <v>0</v>
      </c>
      <c r="AL2117" s="17">
        <f>AL2118+AL2120</f>
        <v>0</v>
      </c>
      <c r="AM2117" s="17">
        <f>AM2118+AM2120</f>
        <v>0</v>
      </c>
      <c r="AN2117" s="17">
        <f>AN2118+AN2120</f>
        <v>0</v>
      </c>
      <c r="AO2117" s="17">
        <f>AO2118+AO2120</f>
        <v>0</v>
      </c>
      <c r="AP2117" s="17">
        <f>AP2118+AP2120</f>
        <v>0</v>
      </c>
      <c r="AQ2117" s="17">
        <f>AQ2118+AQ2120</f>
        <v>0</v>
      </c>
      <c r="AR2117" s="17">
        <f>AR2118+AR2120</f>
        <v>0</v>
      </c>
      <c r="AS2117" s="17">
        <f>AS2118+AS2120</f>
        <v>0</v>
      </c>
      <c r="AT2117" s="17">
        <f>AT2118+AT2120</f>
        <v>0</v>
      </c>
      <c r="AU2117" s="17">
        <f>AU2118+AU2120</f>
        <v>0</v>
      </c>
      <c r="AV2117" s="17">
        <f>AV2118+AV2120</f>
        <v>0</v>
      </c>
      <c r="AW2117" s="17">
        <f t="shared" si="7416"/>
        <v>5916.1999999999998</v>
      </c>
      <c r="AX2117" s="17">
        <f t="shared" si="7417"/>
        <v>6007.3999999999996</v>
      </c>
      <c r="AY2117" s="17">
        <f t="shared" si="7418"/>
        <v>6007.3999999999996</v>
      </c>
      <c r="AZ2117" s="17">
        <f>AZ2118+AZ2120</f>
        <v>0</v>
      </c>
      <c r="BA2117" s="17">
        <f t="shared" si="7419"/>
        <v>5916.1999999999998</v>
      </c>
      <c r="BB2117" s="17">
        <f t="shared" si="7420"/>
        <v>6007.3999999999996</v>
      </c>
      <c r="BC2117" s="17">
        <f t="shared" si="7421"/>
        <v>6007.3999999999996</v>
      </c>
      <c r="BD2117" s="17">
        <f>BD2118+BD2120</f>
        <v>0</v>
      </c>
      <c r="BE2117" s="17">
        <f>BE2118+BE2120</f>
        <v>0</v>
      </c>
      <c r="BF2117" s="17">
        <f>BF2118+BF2120</f>
        <v>0</v>
      </c>
      <c r="BG2117" s="17">
        <f>BG2118+BG2120</f>
        <v>0</v>
      </c>
      <c r="BH2117" s="17">
        <f>BH2118+BH2120</f>
        <v>0</v>
      </c>
      <c r="BI2117" s="17">
        <f>BI2118+BI2120</f>
        <v>0</v>
      </c>
      <c r="BJ2117" s="17">
        <f>BJ2118+BJ2120</f>
        <v>0</v>
      </c>
      <c r="BK2117" s="17">
        <f>BK2118+BK2120</f>
        <v>0</v>
      </c>
      <c r="BL2117" s="17">
        <f>BL2118+BL2120</f>
        <v>0</v>
      </c>
      <c r="BM2117" s="17">
        <f>BM2118+BM2120</f>
        <v>0</v>
      </c>
      <c r="BN2117" s="17">
        <f>BN2118+BN2120</f>
        <v>0</v>
      </c>
      <c r="BO2117" s="17">
        <f t="shared" si="7412"/>
        <v>5916.1999999999998</v>
      </c>
      <c r="BP2117" s="17">
        <f t="shared" si="7413"/>
        <v>6007.3999999999996</v>
      </c>
      <c r="BQ2117" s="17">
        <f t="shared" si="7414"/>
        <v>6007.3999999999996</v>
      </c>
      <c r="BR2117" s="17">
        <f>BR2118+BR2120</f>
        <v>0</v>
      </c>
      <c r="BS2117" s="35"/>
      <c r="BT2117" s="35"/>
      <c r="BU2117" s="1"/>
      <c r="BV2117" s="1"/>
      <c r="BW2117" s="1"/>
      <c r="BX2117" s="1"/>
      <c r="BY2117" s="1"/>
      <c r="BZ2117" s="1"/>
      <c r="CA2117" s="1"/>
      <c r="CB2117" s="1"/>
    </row>
    <row r="2118" s="1" customFormat="1">
      <c r="A2118" s="33" t="s">
        <v>855</v>
      </c>
      <c r="B2118" s="33" t="s">
        <v>72</v>
      </c>
      <c r="C2118" s="33" t="s">
        <v>161</v>
      </c>
      <c r="D2118" s="33" t="s">
        <v>163</v>
      </c>
      <c r="E2118" s="38"/>
      <c r="F2118" s="34" t="s">
        <v>164</v>
      </c>
      <c r="G2118" s="17">
        <f>G2119</f>
        <v>1900</v>
      </c>
      <c r="H2118" s="17">
        <f>H2119</f>
        <v>1900</v>
      </c>
      <c r="I2118" s="17">
        <f>I2119</f>
        <v>1900</v>
      </c>
      <c r="J2118" s="17">
        <f>J2119</f>
        <v>0</v>
      </c>
      <c r="K2118" s="17">
        <f>K2119</f>
        <v>0</v>
      </c>
      <c r="L2118" s="17">
        <f>L2119</f>
        <v>0</v>
      </c>
      <c r="M2118" s="17">
        <f t="shared" si="7364"/>
        <v>1900</v>
      </c>
      <c r="N2118" s="17">
        <f t="shared" si="7365"/>
        <v>1900</v>
      </c>
      <c r="O2118" s="17">
        <f t="shared" si="7366"/>
        <v>1900</v>
      </c>
      <c r="P2118" s="17">
        <f>P2119</f>
        <v>0</v>
      </c>
      <c r="Q2118" s="17">
        <f>Q2119</f>
        <v>0</v>
      </c>
      <c r="R2118" s="17">
        <f>R2119</f>
        <v>0</v>
      </c>
      <c r="S2118" s="17">
        <f>S2119</f>
        <v>0</v>
      </c>
      <c r="T2118" s="17">
        <f>T2119</f>
        <v>0</v>
      </c>
      <c r="U2118" s="17">
        <f>U2119</f>
        <v>0</v>
      </c>
      <c r="V2118" s="17">
        <f>V2119</f>
        <v>0</v>
      </c>
      <c r="W2118" s="17">
        <f>W2119</f>
        <v>0</v>
      </c>
      <c r="X2118" s="17">
        <f>X2119</f>
        <v>0</v>
      </c>
      <c r="Y2118" s="17">
        <f t="shared" ref="Y2118:Y2181" si="7514">M2118+P2118+Q2118+R2118+S2118</f>
        <v>1900</v>
      </c>
      <c r="Z2118" s="17">
        <f t="shared" ref="Z2118:Z2181" si="7515">N2118+T2118+U2118</f>
        <v>1900</v>
      </c>
      <c r="AA2118" s="17">
        <f t="shared" ref="AA2118:AA2181" si="7516">O2118+V2118+X2118+W2118</f>
        <v>1900</v>
      </c>
      <c r="AB2118" s="17">
        <f>AB2119</f>
        <v>0</v>
      </c>
      <c r="AC2118" s="17">
        <f>AC2119</f>
        <v>0</v>
      </c>
      <c r="AD2118" s="17">
        <f>AD2119</f>
        <v>0</v>
      </c>
      <c r="AE2118" s="17">
        <f t="shared" ref="AE2118:AE2181" si="7517">Y2118+AB2118</f>
        <v>1900</v>
      </c>
      <c r="AF2118" s="17">
        <f t="shared" ref="AF2118:AF2181" si="7518">Z2118+AC2118</f>
        <v>1900</v>
      </c>
      <c r="AG2118" s="17">
        <f t="shared" ref="AG2118:AG2181" si="7519">AA2118+AD2118</f>
        <v>1900</v>
      </c>
      <c r="AH2118" s="17">
        <f>AH2119</f>
        <v>0</v>
      </c>
      <c r="AI2118" s="17">
        <f>AI2119</f>
        <v>0</v>
      </c>
      <c r="AJ2118" s="17">
        <f>AJ2119</f>
        <v>0</v>
      </c>
      <c r="AK2118" s="17">
        <f>AK2119</f>
        <v>0</v>
      </c>
      <c r="AL2118" s="17">
        <f>AL2119</f>
        <v>0</v>
      </c>
      <c r="AM2118" s="17">
        <f>AM2119</f>
        <v>0</v>
      </c>
      <c r="AN2118" s="17">
        <f>AN2119</f>
        <v>0</v>
      </c>
      <c r="AO2118" s="17">
        <f>AO2119</f>
        <v>0</v>
      </c>
      <c r="AP2118" s="17">
        <f>AP2119</f>
        <v>0</v>
      </c>
      <c r="AQ2118" s="17">
        <f>AQ2119</f>
        <v>0</v>
      </c>
      <c r="AR2118" s="17">
        <f>AR2119</f>
        <v>0</v>
      </c>
      <c r="AS2118" s="17">
        <f>AS2119</f>
        <v>0</v>
      </c>
      <c r="AT2118" s="17">
        <f>AT2119</f>
        <v>0</v>
      </c>
      <c r="AU2118" s="17">
        <f>AU2119</f>
        <v>0</v>
      </c>
      <c r="AV2118" s="17">
        <f>AV2119</f>
        <v>0</v>
      </c>
      <c r="AW2118" s="17">
        <f t="shared" si="7416"/>
        <v>1900</v>
      </c>
      <c r="AX2118" s="17">
        <f t="shared" si="7417"/>
        <v>1900</v>
      </c>
      <c r="AY2118" s="17">
        <f t="shared" si="7418"/>
        <v>1900</v>
      </c>
      <c r="AZ2118" s="17">
        <f>AZ2119</f>
        <v>0</v>
      </c>
      <c r="BA2118" s="17">
        <f t="shared" si="7419"/>
        <v>1900</v>
      </c>
      <c r="BB2118" s="17">
        <f t="shared" si="7420"/>
        <v>1900</v>
      </c>
      <c r="BC2118" s="17">
        <f t="shared" si="7421"/>
        <v>1900</v>
      </c>
      <c r="BD2118" s="17">
        <f>BD2119</f>
        <v>0</v>
      </c>
      <c r="BE2118" s="17">
        <f>BE2119</f>
        <v>0</v>
      </c>
      <c r="BF2118" s="17">
        <f>BF2119</f>
        <v>0</v>
      </c>
      <c r="BG2118" s="17">
        <f>BG2119</f>
        <v>0</v>
      </c>
      <c r="BH2118" s="17">
        <f>BH2119</f>
        <v>0</v>
      </c>
      <c r="BI2118" s="17">
        <f>BI2119</f>
        <v>0</v>
      </c>
      <c r="BJ2118" s="17">
        <f>BJ2119</f>
        <v>0</v>
      </c>
      <c r="BK2118" s="17">
        <f>BK2119</f>
        <v>0</v>
      </c>
      <c r="BL2118" s="17">
        <f>BL2119</f>
        <v>0</v>
      </c>
      <c r="BM2118" s="17">
        <f>BM2119</f>
        <v>0</v>
      </c>
      <c r="BN2118" s="17">
        <f>BN2119</f>
        <v>0</v>
      </c>
      <c r="BO2118" s="17">
        <f t="shared" si="7412"/>
        <v>1900</v>
      </c>
      <c r="BP2118" s="17">
        <f t="shared" si="7413"/>
        <v>1900</v>
      </c>
      <c r="BQ2118" s="17">
        <f t="shared" si="7414"/>
        <v>1900</v>
      </c>
      <c r="BR2118" s="17">
        <f>BR2119</f>
        <v>0</v>
      </c>
      <c r="BS2118" s="35"/>
      <c r="BT2118" s="35"/>
      <c r="BU2118" s="1"/>
      <c r="BV2118" s="1"/>
      <c r="BW2118" s="1"/>
      <c r="BX2118" s="1"/>
      <c r="BY2118" s="1"/>
      <c r="BZ2118" s="1"/>
      <c r="CA2118" s="1"/>
      <c r="CB2118" s="1"/>
    </row>
    <row r="2119" s="1" customFormat="1">
      <c r="A2119" s="33" t="s">
        <v>855</v>
      </c>
      <c r="B2119" s="33" t="s">
        <v>72</v>
      </c>
      <c r="C2119" s="33" t="s">
        <v>161</v>
      </c>
      <c r="D2119" s="33" t="s">
        <v>163</v>
      </c>
      <c r="E2119" s="33" t="s">
        <v>48</v>
      </c>
      <c r="F2119" s="34" t="s">
        <v>49</v>
      </c>
      <c r="G2119" s="17">
        <v>1900</v>
      </c>
      <c r="H2119" s="17">
        <v>1900</v>
      </c>
      <c r="I2119" s="17">
        <v>1900</v>
      </c>
      <c r="J2119" s="17"/>
      <c r="K2119" s="17"/>
      <c r="L2119" s="17"/>
      <c r="M2119" s="17">
        <f t="shared" si="7364"/>
        <v>1900</v>
      </c>
      <c r="N2119" s="17">
        <f t="shared" si="7365"/>
        <v>1900</v>
      </c>
      <c r="O2119" s="17">
        <f t="shared" si="7366"/>
        <v>1900</v>
      </c>
      <c r="P2119" s="17"/>
      <c r="Q2119" s="17"/>
      <c r="R2119" s="17"/>
      <c r="S2119" s="17"/>
      <c r="T2119" s="17"/>
      <c r="U2119" s="17"/>
      <c r="V2119" s="17"/>
      <c r="W2119" s="17"/>
      <c r="X2119" s="17"/>
      <c r="Y2119" s="17">
        <f t="shared" si="7514"/>
        <v>1900</v>
      </c>
      <c r="Z2119" s="17">
        <f t="shared" si="7515"/>
        <v>1900</v>
      </c>
      <c r="AA2119" s="17">
        <f t="shared" si="7516"/>
        <v>1900</v>
      </c>
      <c r="AB2119" s="17"/>
      <c r="AC2119" s="17"/>
      <c r="AD2119" s="17"/>
      <c r="AE2119" s="17">
        <f t="shared" si="7517"/>
        <v>1900</v>
      </c>
      <c r="AF2119" s="17">
        <f t="shared" si="7518"/>
        <v>1900</v>
      </c>
      <c r="AG2119" s="17">
        <f t="shared" si="7519"/>
        <v>1900</v>
      </c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>
        <f t="shared" si="7416"/>
        <v>1900</v>
      </c>
      <c r="AX2119" s="17">
        <f t="shared" si="7417"/>
        <v>1900</v>
      </c>
      <c r="AY2119" s="17">
        <f t="shared" si="7418"/>
        <v>1900</v>
      </c>
      <c r="AZ2119" s="17"/>
      <c r="BA2119" s="17">
        <f t="shared" si="7419"/>
        <v>1900</v>
      </c>
      <c r="BB2119" s="17">
        <f t="shared" si="7420"/>
        <v>1900</v>
      </c>
      <c r="BC2119" s="17">
        <f t="shared" si="7421"/>
        <v>1900</v>
      </c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>
        <f t="shared" si="7412"/>
        <v>1900</v>
      </c>
      <c r="BP2119" s="17">
        <f t="shared" si="7413"/>
        <v>1900</v>
      </c>
      <c r="BQ2119" s="17">
        <f t="shared" si="7414"/>
        <v>1900</v>
      </c>
      <c r="BR2119" s="17"/>
      <c r="BS2119" s="35"/>
      <c r="BT2119" s="35"/>
      <c r="BU2119" s="1"/>
      <c r="BV2119" s="1"/>
      <c r="BW2119" s="1"/>
      <c r="BX2119" s="1"/>
      <c r="BY2119" s="1"/>
      <c r="BZ2119" s="1"/>
      <c r="CA2119" s="1"/>
      <c r="CB2119" s="1"/>
    </row>
    <row r="2120" s="1" customFormat="1">
      <c r="A2120" s="33" t="s">
        <v>855</v>
      </c>
      <c r="B2120" s="33" t="s">
        <v>72</v>
      </c>
      <c r="C2120" s="33" t="s">
        <v>161</v>
      </c>
      <c r="D2120" s="33" t="s">
        <v>450</v>
      </c>
      <c r="E2120" s="38"/>
      <c r="F2120" s="34" t="s">
        <v>451</v>
      </c>
      <c r="G2120" s="17">
        <f>G2121+G2122</f>
        <v>4016.1999999999998</v>
      </c>
      <c r="H2120" s="17">
        <f>H2121+H2122</f>
        <v>4107.3999999999996</v>
      </c>
      <c r="I2120" s="17">
        <f>I2121+I2122</f>
        <v>4107.3999999999996</v>
      </c>
      <c r="J2120" s="17">
        <f>J2121+J2122</f>
        <v>0</v>
      </c>
      <c r="K2120" s="17">
        <f>K2121+K2122</f>
        <v>0</v>
      </c>
      <c r="L2120" s="17">
        <f>L2121+L2122</f>
        <v>0</v>
      </c>
      <c r="M2120" s="17">
        <f t="shared" si="7364"/>
        <v>4016.1999999999998</v>
      </c>
      <c r="N2120" s="17">
        <f t="shared" si="7365"/>
        <v>4107.3999999999996</v>
      </c>
      <c r="O2120" s="17">
        <f t="shared" si="7366"/>
        <v>4107.3999999999996</v>
      </c>
      <c r="P2120" s="17">
        <f>P2121+P2122</f>
        <v>0</v>
      </c>
      <c r="Q2120" s="17">
        <f>Q2121+Q2122</f>
        <v>0</v>
      </c>
      <c r="R2120" s="17">
        <f>R2121+R2122</f>
        <v>0</v>
      </c>
      <c r="S2120" s="17">
        <f>S2121+S2122</f>
        <v>0</v>
      </c>
      <c r="T2120" s="17">
        <f>T2121+T2122</f>
        <v>0</v>
      </c>
      <c r="U2120" s="17">
        <f>U2121+U2122</f>
        <v>0</v>
      </c>
      <c r="V2120" s="17">
        <f>V2121+V2122</f>
        <v>0</v>
      </c>
      <c r="W2120" s="17">
        <f>W2121+W2122</f>
        <v>0</v>
      </c>
      <c r="X2120" s="17">
        <f>X2121+X2122</f>
        <v>0</v>
      </c>
      <c r="Y2120" s="17">
        <f t="shared" si="7514"/>
        <v>4016.1999999999998</v>
      </c>
      <c r="Z2120" s="17">
        <f t="shared" si="7515"/>
        <v>4107.3999999999996</v>
      </c>
      <c r="AA2120" s="17">
        <f t="shared" si="7516"/>
        <v>4107.3999999999996</v>
      </c>
      <c r="AB2120" s="17">
        <f>AB2121+AB2122</f>
        <v>0</v>
      </c>
      <c r="AC2120" s="17">
        <f>AC2121+AC2122</f>
        <v>0</v>
      </c>
      <c r="AD2120" s="17">
        <f>AD2121+AD2122</f>
        <v>0</v>
      </c>
      <c r="AE2120" s="17">
        <f t="shared" si="7517"/>
        <v>4016.1999999999998</v>
      </c>
      <c r="AF2120" s="17">
        <f t="shared" si="7518"/>
        <v>4107.3999999999996</v>
      </c>
      <c r="AG2120" s="17">
        <f t="shared" si="7519"/>
        <v>4107.3999999999996</v>
      </c>
      <c r="AH2120" s="17">
        <f>AH2121+AH2122</f>
        <v>0</v>
      </c>
      <c r="AI2120" s="17">
        <f>AI2121+AI2122</f>
        <v>0</v>
      </c>
      <c r="AJ2120" s="17">
        <f>AJ2121+AJ2122</f>
        <v>0</v>
      </c>
      <c r="AK2120" s="17">
        <f>AK2121+AK2122</f>
        <v>0</v>
      </c>
      <c r="AL2120" s="17">
        <f>AL2121+AL2122</f>
        <v>0</v>
      </c>
      <c r="AM2120" s="17">
        <f>AM2121+AM2122</f>
        <v>0</v>
      </c>
      <c r="AN2120" s="17">
        <f>AN2121+AN2122</f>
        <v>0</v>
      </c>
      <c r="AO2120" s="17">
        <f>AO2121+AO2122</f>
        <v>0</v>
      </c>
      <c r="AP2120" s="17">
        <f>AP2121+AP2122</f>
        <v>0</v>
      </c>
      <c r="AQ2120" s="17">
        <f>AQ2121+AQ2122</f>
        <v>0</v>
      </c>
      <c r="AR2120" s="17">
        <f>AR2121+AR2122</f>
        <v>0</v>
      </c>
      <c r="AS2120" s="17">
        <f>AS2121+AS2122</f>
        <v>0</v>
      </c>
      <c r="AT2120" s="17">
        <f>AT2121+AT2122</f>
        <v>0</v>
      </c>
      <c r="AU2120" s="17">
        <f>AU2121+AU2122</f>
        <v>0</v>
      </c>
      <c r="AV2120" s="17">
        <f>AV2121+AV2122</f>
        <v>0</v>
      </c>
      <c r="AW2120" s="17">
        <f t="shared" si="7416"/>
        <v>4016.1999999999998</v>
      </c>
      <c r="AX2120" s="17">
        <f t="shared" si="7417"/>
        <v>4107.3999999999996</v>
      </c>
      <c r="AY2120" s="17">
        <f t="shared" si="7418"/>
        <v>4107.3999999999996</v>
      </c>
      <c r="AZ2120" s="17">
        <f>AZ2121+AZ2122</f>
        <v>0</v>
      </c>
      <c r="BA2120" s="17">
        <f t="shared" si="7419"/>
        <v>4016.1999999999998</v>
      </c>
      <c r="BB2120" s="17">
        <f t="shared" si="7420"/>
        <v>4107.3999999999996</v>
      </c>
      <c r="BC2120" s="17">
        <f t="shared" si="7421"/>
        <v>4107.3999999999996</v>
      </c>
      <c r="BD2120" s="17">
        <f>BD2121+BD2122</f>
        <v>0</v>
      </c>
      <c r="BE2120" s="17">
        <f>BE2121+BE2122</f>
        <v>0</v>
      </c>
      <c r="BF2120" s="17">
        <f>BF2121+BF2122</f>
        <v>0</v>
      </c>
      <c r="BG2120" s="17">
        <f>BG2121+BG2122</f>
        <v>0</v>
      </c>
      <c r="BH2120" s="17">
        <f>BH2121+BH2122</f>
        <v>0</v>
      </c>
      <c r="BI2120" s="17">
        <f>BI2121+BI2122</f>
        <v>0</v>
      </c>
      <c r="BJ2120" s="17">
        <f>BJ2121+BJ2122</f>
        <v>0</v>
      </c>
      <c r="BK2120" s="17">
        <f>BK2121+BK2122</f>
        <v>0</v>
      </c>
      <c r="BL2120" s="17">
        <f>BL2121+BL2122</f>
        <v>0</v>
      </c>
      <c r="BM2120" s="17">
        <f>BM2121+BM2122</f>
        <v>0</v>
      </c>
      <c r="BN2120" s="17">
        <f>BN2121+BN2122</f>
        <v>0</v>
      </c>
      <c r="BO2120" s="17">
        <f t="shared" si="7412"/>
        <v>4016.1999999999998</v>
      </c>
      <c r="BP2120" s="17">
        <f t="shared" si="7413"/>
        <v>4107.3999999999996</v>
      </c>
      <c r="BQ2120" s="17">
        <f t="shared" si="7414"/>
        <v>4107.3999999999996</v>
      </c>
      <c r="BR2120" s="17">
        <f>BR2121+BR2122</f>
        <v>0</v>
      </c>
      <c r="BS2120" s="35"/>
      <c r="BT2120" s="35"/>
      <c r="BU2120" s="1"/>
      <c r="BV2120" s="1"/>
      <c r="BW2120" s="1"/>
      <c r="BX2120" s="1"/>
      <c r="BY2120" s="1"/>
      <c r="BZ2120" s="1"/>
      <c r="CA2120" s="1"/>
      <c r="CB2120" s="1"/>
    </row>
    <row r="2121" s="1" customFormat="1">
      <c r="A2121" s="33" t="s">
        <v>855</v>
      </c>
      <c r="B2121" s="33" t="s">
        <v>72</v>
      </c>
      <c r="C2121" s="33" t="s">
        <v>161</v>
      </c>
      <c r="D2121" s="33" t="s">
        <v>450</v>
      </c>
      <c r="E2121" s="33" t="s">
        <v>60</v>
      </c>
      <c r="F2121" s="34" t="s">
        <v>61</v>
      </c>
      <c r="G2121" s="17">
        <v>1048.8</v>
      </c>
      <c r="H2121" s="17">
        <v>1140</v>
      </c>
      <c r="I2121" s="17">
        <v>1140</v>
      </c>
      <c r="J2121" s="17"/>
      <c r="K2121" s="17"/>
      <c r="L2121" s="17"/>
      <c r="M2121" s="17">
        <f t="shared" si="7364"/>
        <v>1048.8</v>
      </c>
      <c r="N2121" s="17">
        <f t="shared" si="7365"/>
        <v>1140</v>
      </c>
      <c r="O2121" s="17">
        <f t="shared" si="7366"/>
        <v>1140</v>
      </c>
      <c r="P2121" s="17"/>
      <c r="Q2121" s="17"/>
      <c r="R2121" s="17"/>
      <c r="S2121" s="17"/>
      <c r="T2121" s="17"/>
      <c r="U2121" s="17"/>
      <c r="V2121" s="17"/>
      <c r="W2121" s="17"/>
      <c r="X2121" s="17"/>
      <c r="Y2121" s="17">
        <f t="shared" si="7514"/>
        <v>1048.8</v>
      </c>
      <c r="Z2121" s="17">
        <f t="shared" si="7515"/>
        <v>1140</v>
      </c>
      <c r="AA2121" s="17">
        <f t="shared" si="7516"/>
        <v>1140</v>
      </c>
      <c r="AB2121" s="17"/>
      <c r="AC2121" s="17"/>
      <c r="AD2121" s="17"/>
      <c r="AE2121" s="17">
        <f t="shared" si="7517"/>
        <v>1048.8</v>
      </c>
      <c r="AF2121" s="17">
        <f t="shared" si="7518"/>
        <v>1140</v>
      </c>
      <c r="AG2121" s="17">
        <f t="shared" si="7519"/>
        <v>1140</v>
      </c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>
        <f t="shared" si="7416"/>
        <v>1048.8</v>
      </c>
      <c r="AX2121" s="17">
        <f t="shared" si="7417"/>
        <v>1140</v>
      </c>
      <c r="AY2121" s="17">
        <f t="shared" si="7418"/>
        <v>1140</v>
      </c>
      <c r="AZ2121" s="17"/>
      <c r="BA2121" s="17">
        <f t="shared" si="7419"/>
        <v>1048.8</v>
      </c>
      <c r="BB2121" s="17">
        <f t="shared" si="7420"/>
        <v>1140</v>
      </c>
      <c r="BC2121" s="17">
        <f t="shared" si="7421"/>
        <v>1140</v>
      </c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>
        <f t="shared" si="7412"/>
        <v>1048.8</v>
      </c>
      <c r="BP2121" s="17">
        <f t="shared" si="7413"/>
        <v>1140</v>
      </c>
      <c r="BQ2121" s="17">
        <f t="shared" si="7414"/>
        <v>1140</v>
      </c>
      <c r="BR2121" s="17"/>
      <c r="BS2121" s="35"/>
      <c r="BT2121" s="35"/>
      <c r="BU2121" s="1"/>
      <c r="BV2121" s="1"/>
      <c r="BW2121" s="1"/>
      <c r="BX2121" s="1"/>
      <c r="BY2121" s="1"/>
      <c r="BZ2121" s="1"/>
      <c r="CA2121" s="1"/>
      <c r="CB2121" s="1"/>
    </row>
    <row r="2122" s="1" customFormat="1">
      <c r="A2122" s="33" t="s">
        <v>855</v>
      </c>
      <c r="B2122" s="33" t="s">
        <v>72</v>
      </c>
      <c r="C2122" s="33" t="s">
        <v>161</v>
      </c>
      <c r="D2122" s="33" t="s">
        <v>450</v>
      </c>
      <c r="E2122" s="33" t="s">
        <v>48</v>
      </c>
      <c r="F2122" s="34" t="s">
        <v>49</v>
      </c>
      <c r="G2122" s="17">
        <v>2967.4000000000001</v>
      </c>
      <c r="H2122" s="17">
        <v>2967.4000000000001</v>
      </c>
      <c r="I2122" s="17">
        <v>2967.4000000000001</v>
      </c>
      <c r="J2122" s="17"/>
      <c r="K2122" s="17"/>
      <c r="L2122" s="17"/>
      <c r="M2122" s="17">
        <f t="shared" si="7364"/>
        <v>2967.4000000000001</v>
      </c>
      <c r="N2122" s="17">
        <f t="shared" si="7365"/>
        <v>2967.4000000000001</v>
      </c>
      <c r="O2122" s="17">
        <f t="shared" si="7366"/>
        <v>2967.4000000000001</v>
      </c>
      <c r="P2122" s="17"/>
      <c r="Q2122" s="17"/>
      <c r="R2122" s="17"/>
      <c r="S2122" s="17"/>
      <c r="T2122" s="17"/>
      <c r="U2122" s="17"/>
      <c r="V2122" s="17"/>
      <c r="W2122" s="17"/>
      <c r="X2122" s="17"/>
      <c r="Y2122" s="17">
        <f t="shared" si="7514"/>
        <v>2967.4000000000001</v>
      </c>
      <c r="Z2122" s="17">
        <f t="shared" si="7515"/>
        <v>2967.4000000000001</v>
      </c>
      <c r="AA2122" s="17">
        <f t="shared" si="7516"/>
        <v>2967.4000000000001</v>
      </c>
      <c r="AB2122" s="17"/>
      <c r="AC2122" s="17"/>
      <c r="AD2122" s="17"/>
      <c r="AE2122" s="17">
        <f t="shared" si="7517"/>
        <v>2967.4000000000001</v>
      </c>
      <c r="AF2122" s="17">
        <f t="shared" si="7518"/>
        <v>2967.4000000000001</v>
      </c>
      <c r="AG2122" s="17">
        <f t="shared" si="7519"/>
        <v>2967.4000000000001</v>
      </c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>
        <f t="shared" si="7416"/>
        <v>2967.4000000000001</v>
      </c>
      <c r="AX2122" s="17">
        <f t="shared" si="7417"/>
        <v>2967.4000000000001</v>
      </c>
      <c r="AY2122" s="17">
        <f t="shared" si="7418"/>
        <v>2967.4000000000001</v>
      </c>
      <c r="AZ2122" s="17"/>
      <c r="BA2122" s="17">
        <f t="shared" si="7419"/>
        <v>2967.4000000000001</v>
      </c>
      <c r="BB2122" s="17">
        <f t="shared" si="7420"/>
        <v>2967.4000000000001</v>
      </c>
      <c r="BC2122" s="17">
        <f t="shared" si="7421"/>
        <v>2967.4000000000001</v>
      </c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>
        <f t="shared" si="7412"/>
        <v>2967.4000000000001</v>
      </c>
      <c r="BP2122" s="17">
        <f t="shared" si="7413"/>
        <v>2967.4000000000001</v>
      </c>
      <c r="BQ2122" s="17">
        <f t="shared" si="7414"/>
        <v>2967.4000000000001</v>
      </c>
      <c r="BR2122" s="17"/>
      <c r="BS2122" s="35"/>
      <c r="BT2122" s="35"/>
      <c r="BU2122" s="1"/>
      <c r="BV2122" s="1"/>
      <c r="BW2122" s="1"/>
      <c r="BX2122" s="1"/>
      <c r="BY2122" s="1"/>
      <c r="BZ2122" s="1"/>
      <c r="CA2122" s="1"/>
      <c r="CB2122" s="1"/>
    </row>
    <row r="2123" s="23" customFormat="1">
      <c r="A2123" s="24" t="s">
        <v>855</v>
      </c>
      <c r="B2123" s="24" t="s">
        <v>128</v>
      </c>
      <c r="C2123" s="24"/>
      <c r="D2123" s="24"/>
      <c r="E2123" s="24"/>
      <c r="F2123" s="25" t="s">
        <v>129</v>
      </c>
      <c r="G2123" s="26">
        <f>G2124+G2164</f>
        <v>9533447.1999999993</v>
      </c>
      <c r="H2123" s="26">
        <f>H2124+H2164</f>
        <v>10294973.400000002</v>
      </c>
      <c r="I2123" s="26">
        <f>I2124+I2164</f>
        <v>10894149.899999999</v>
      </c>
      <c r="J2123" s="26">
        <f>J2124+J2164</f>
        <v>40792.500000000015</v>
      </c>
      <c r="K2123" s="26">
        <f>K2124+K2164</f>
        <v>25118.799999999967</v>
      </c>
      <c r="L2123" s="26">
        <f>L2124+L2164</f>
        <v>8326.1000000000004</v>
      </c>
      <c r="M2123" s="26">
        <f t="shared" si="7364"/>
        <v>9574239.6999999993</v>
      </c>
      <c r="N2123" s="26">
        <f t="shared" si="7365"/>
        <v>10320092.200000003</v>
      </c>
      <c r="O2123" s="26">
        <f t="shared" si="7366"/>
        <v>10902475.999999998</v>
      </c>
      <c r="P2123" s="26">
        <f>P2124+P2164</f>
        <v>128781.177</v>
      </c>
      <c r="Q2123" s="26">
        <f>Q2124+Q2164</f>
        <v>0</v>
      </c>
      <c r="R2123" s="26">
        <f>R2124+R2164</f>
        <v>126753.448</v>
      </c>
      <c r="S2123" s="26">
        <f>S2124+S2164</f>
        <v>309917.3541</v>
      </c>
      <c r="T2123" s="26">
        <f>T2124+T2164</f>
        <v>108356.60399999999</v>
      </c>
      <c r="U2123" s="26">
        <f>U2124+U2164</f>
        <v>489054.55800000002</v>
      </c>
      <c r="V2123" s="26">
        <f>V2124+V2164</f>
        <v>186810.65100000001</v>
      </c>
      <c r="W2123" s="26">
        <f>W2124+W2164</f>
        <v>0</v>
      </c>
      <c r="X2123" s="26">
        <f>X2124+X2164</f>
        <v>385091.59499999997</v>
      </c>
      <c r="Y2123" s="26">
        <f t="shared" si="7514"/>
        <v>10139691.679099999</v>
      </c>
      <c r="Z2123" s="26">
        <f t="shared" si="7515"/>
        <v>10917503.362000003</v>
      </c>
      <c r="AA2123" s="26">
        <f t="shared" si="7516"/>
        <v>11474378.245999999</v>
      </c>
      <c r="AB2123" s="26">
        <f>AB2124+AB2164</f>
        <v>-239055.92499999999</v>
      </c>
      <c r="AC2123" s="26">
        <f>AC2124+AC2164</f>
        <v>-327635.63799999998</v>
      </c>
      <c r="AD2123" s="26">
        <f>AD2124+AD2164</f>
        <v>-338164.64600000001</v>
      </c>
      <c r="AE2123" s="26">
        <f t="shared" si="7517"/>
        <v>9900635.7540999986</v>
      </c>
      <c r="AF2123" s="26">
        <f t="shared" si="7518"/>
        <v>10589867.724000003</v>
      </c>
      <c r="AG2123" s="26">
        <f t="shared" si="7519"/>
        <v>11136213.6</v>
      </c>
      <c r="AH2123" s="26">
        <f>AH2124+AH2164</f>
        <v>0</v>
      </c>
      <c r="AI2123" s="26">
        <f>AI2124+AI2164</f>
        <v>0</v>
      </c>
      <c r="AJ2123" s="26">
        <f>AJ2124+AJ2164</f>
        <v>418323.16600000003</v>
      </c>
      <c r="AK2123" s="26">
        <f>AK2124+AK2164</f>
        <v>0</v>
      </c>
      <c r="AL2123" s="26">
        <f>AL2124+AL2164</f>
        <v>0</v>
      </c>
      <c r="AM2123" s="26">
        <f>AM2124+AM2164</f>
        <v>62146</v>
      </c>
      <c r="AN2123" s="26">
        <f>AN2124+AN2164</f>
        <v>0</v>
      </c>
      <c r="AO2123" s="26">
        <f>AO2124+AO2164</f>
        <v>-317806.08500000002</v>
      </c>
      <c r="AP2123" s="26">
        <f>AP2124+AP2164</f>
        <v>0</v>
      </c>
      <c r="AQ2123" s="26">
        <f>AQ2124+AQ2164</f>
        <v>0</v>
      </c>
      <c r="AR2123" s="26">
        <f>AR2124+AR2164</f>
        <v>0</v>
      </c>
      <c r="AS2123" s="26">
        <f>AS2124+AS2164</f>
        <v>0</v>
      </c>
      <c r="AT2123" s="26">
        <f>AT2124+AT2164</f>
        <v>-100437.08100000001</v>
      </c>
      <c r="AU2123" s="26">
        <f>AU2124+AU2164</f>
        <v>0</v>
      </c>
      <c r="AV2123" s="26">
        <f>AV2124+AV2164</f>
        <v>0</v>
      </c>
      <c r="AW2123" s="26">
        <f t="shared" si="7416"/>
        <v>10318958.920099998</v>
      </c>
      <c r="AX2123" s="26">
        <f t="shared" si="7417"/>
        <v>10334207.639000002</v>
      </c>
      <c r="AY2123" s="26">
        <f t="shared" si="7418"/>
        <v>11035776.518999999</v>
      </c>
      <c r="AZ2123" s="26">
        <f>AZ2124+AZ2164</f>
        <v>0</v>
      </c>
      <c r="BA2123" s="26">
        <f t="shared" si="7419"/>
        <v>10318958.920099998</v>
      </c>
      <c r="BB2123" s="26">
        <f t="shared" si="7420"/>
        <v>10334207.639000002</v>
      </c>
      <c r="BC2123" s="26">
        <f t="shared" si="7421"/>
        <v>11035776.518999999</v>
      </c>
      <c r="BD2123" s="26">
        <f>BD2124+BD2164</f>
        <v>0</v>
      </c>
      <c r="BE2123" s="26">
        <f>BE2124+BE2164</f>
        <v>0</v>
      </c>
      <c r="BF2123" s="26">
        <f>BF2124+BF2164</f>
        <v>0</v>
      </c>
      <c r="BG2123" s="26">
        <f>BG2124+BG2164</f>
        <v>0</v>
      </c>
      <c r="BH2123" s="26">
        <f>BH2124+BH2164</f>
        <v>0</v>
      </c>
      <c r="BI2123" s="26">
        <f>BI2124+BI2164</f>
        <v>0</v>
      </c>
      <c r="BJ2123" s="26">
        <f>BJ2124+BJ2164</f>
        <v>0</v>
      </c>
      <c r="BK2123" s="26">
        <f>BK2124+BK2164</f>
        <v>0</v>
      </c>
      <c r="BL2123" s="26">
        <f>BL2124+BL2164</f>
        <v>0</v>
      </c>
      <c r="BM2123" s="26">
        <f>BM2124+BM2164</f>
        <v>0</v>
      </c>
      <c r="BN2123" s="26">
        <f>BN2124+BN2164</f>
        <v>0</v>
      </c>
      <c r="BO2123" s="26">
        <f t="shared" si="7412"/>
        <v>10318958.920099998</v>
      </c>
      <c r="BP2123" s="26">
        <f t="shared" si="7413"/>
        <v>10334207.639000002</v>
      </c>
      <c r="BQ2123" s="26">
        <f t="shared" si="7414"/>
        <v>11035776.518999999</v>
      </c>
      <c r="BR2123" s="26">
        <f>BR2124+BR2164</f>
        <v>0</v>
      </c>
      <c r="BS2123" s="27"/>
      <c r="BT2123" s="27"/>
      <c r="BU2123" s="23"/>
      <c r="BV2123" s="23"/>
      <c r="BW2123" s="23"/>
      <c r="BX2123" s="23"/>
      <c r="BY2123" s="23"/>
      <c r="BZ2123" s="23"/>
      <c r="CA2123" s="23"/>
      <c r="CB2123" s="23"/>
    </row>
    <row r="2124" s="28" customFormat="1">
      <c r="A2124" s="29" t="s">
        <v>855</v>
      </c>
      <c r="B2124" s="29" t="s">
        <v>128</v>
      </c>
      <c r="C2124" s="29" t="s">
        <v>81</v>
      </c>
      <c r="D2124" s="29"/>
      <c r="E2124" s="29"/>
      <c r="F2124" s="30" t="s">
        <v>857</v>
      </c>
      <c r="G2124" s="31">
        <f>G2125+G2160</f>
        <v>9302126.0999999996</v>
      </c>
      <c r="H2124" s="31">
        <f>H2125+H2160</f>
        <v>10066305.000000002</v>
      </c>
      <c r="I2124" s="31">
        <f>I2125+I2160</f>
        <v>10551160.599999998</v>
      </c>
      <c r="J2124" s="31">
        <f>J2125+J2160</f>
        <v>64707.700000000012</v>
      </c>
      <c r="K2124" s="31">
        <f>K2125+K2160</f>
        <v>42844.899999999965</v>
      </c>
      <c r="L2124" s="31">
        <f>L2125+L2160</f>
        <v>24220</v>
      </c>
      <c r="M2124" s="31">
        <f t="shared" si="7364"/>
        <v>9366833.7999999989</v>
      </c>
      <c r="N2124" s="31">
        <f t="shared" si="7365"/>
        <v>10109149.900000002</v>
      </c>
      <c r="O2124" s="31">
        <f t="shared" si="7366"/>
        <v>10575380.599999998</v>
      </c>
      <c r="P2124" s="31">
        <f>P2125+P2160</f>
        <v>128781.177</v>
      </c>
      <c r="Q2124" s="31">
        <f>Q2125+Q2160</f>
        <v>0</v>
      </c>
      <c r="R2124" s="31">
        <f>R2125+R2160</f>
        <v>126753.448</v>
      </c>
      <c r="S2124" s="31">
        <f>S2125+S2160</f>
        <v>210494.10000000001</v>
      </c>
      <c r="T2124" s="31">
        <f>T2125+T2160</f>
        <v>108356.60399999999</v>
      </c>
      <c r="U2124" s="31">
        <f>U2125+U2160</f>
        <v>489054.55800000002</v>
      </c>
      <c r="V2124" s="31">
        <f>V2125+V2160</f>
        <v>186810.65100000001</v>
      </c>
      <c r="W2124" s="31">
        <f>W2125+W2160</f>
        <v>0</v>
      </c>
      <c r="X2124" s="31">
        <f>X2125+X2160</f>
        <v>385091.59499999997</v>
      </c>
      <c r="Y2124" s="31">
        <f t="shared" si="7514"/>
        <v>9832862.5249999985</v>
      </c>
      <c r="Z2124" s="31">
        <f t="shared" si="7515"/>
        <v>10706561.062000003</v>
      </c>
      <c r="AA2124" s="31">
        <f t="shared" si="7516"/>
        <v>11147282.845999999</v>
      </c>
      <c r="AB2124" s="31">
        <f>AB2125+AB2160</f>
        <v>-239055.92499999999</v>
      </c>
      <c r="AC2124" s="31">
        <f>AC2125+AC2160</f>
        <v>-327635.63799999998</v>
      </c>
      <c r="AD2124" s="31">
        <f>AD2125+AD2160</f>
        <v>-338164.64600000001</v>
      </c>
      <c r="AE2124" s="31">
        <f t="shared" si="7517"/>
        <v>9593806.5999999978</v>
      </c>
      <c r="AF2124" s="31">
        <f t="shared" si="7518"/>
        <v>10378925.424000002</v>
      </c>
      <c r="AG2124" s="31">
        <f t="shared" si="7519"/>
        <v>10809118.199999999</v>
      </c>
      <c r="AH2124" s="31">
        <f>AH2125+AH2160</f>
        <v>0</v>
      </c>
      <c r="AI2124" s="31">
        <f>AI2125+AI2160</f>
        <v>0</v>
      </c>
      <c r="AJ2124" s="31">
        <f>AJ2125+AJ2160</f>
        <v>418243.16600000003</v>
      </c>
      <c r="AK2124" s="31">
        <f>AK2125+AK2160</f>
        <v>0</v>
      </c>
      <c r="AL2124" s="31">
        <f>AL2125+AL2160</f>
        <v>0</v>
      </c>
      <c r="AM2124" s="31">
        <f>AM2125+AM2160</f>
        <v>0</v>
      </c>
      <c r="AN2124" s="31">
        <f>AN2125+AN2160</f>
        <v>0</v>
      </c>
      <c r="AO2124" s="31">
        <f>AO2125+AO2160</f>
        <v>-317806.08500000002</v>
      </c>
      <c r="AP2124" s="31">
        <f>AP2125+AP2160</f>
        <v>0</v>
      </c>
      <c r="AQ2124" s="31">
        <f>AQ2125+AQ2160</f>
        <v>0</v>
      </c>
      <c r="AR2124" s="31">
        <f>AR2125+AR2160</f>
        <v>0</v>
      </c>
      <c r="AS2124" s="31">
        <f>AS2125+AS2160</f>
        <v>0</v>
      </c>
      <c r="AT2124" s="31">
        <f>AT2125+AT2160</f>
        <v>-100437.08100000001</v>
      </c>
      <c r="AU2124" s="31">
        <f>AU2125+AU2160</f>
        <v>0</v>
      </c>
      <c r="AV2124" s="31">
        <f>AV2125+AV2160</f>
        <v>0</v>
      </c>
      <c r="AW2124" s="31">
        <f t="shared" si="7416"/>
        <v>10012049.765999997</v>
      </c>
      <c r="AX2124" s="31">
        <f t="shared" si="7417"/>
        <v>10061119.339000002</v>
      </c>
      <c r="AY2124" s="31">
        <f t="shared" si="7418"/>
        <v>10708681.118999999</v>
      </c>
      <c r="AZ2124" s="31">
        <f>AZ2125+AZ2160</f>
        <v>0</v>
      </c>
      <c r="BA2124" s="31">
        <f t="shared" si="7419"/>
        <v>10012049.765999997</v>
      </c>
      <c r="BB2124" s="31">
        <f t="shared" si="7420"/>
        <v>10061119.339000002</v>
      </c>
      <c r="BC2124" s="31">
        <f t="shared" si="7421"/>
        <v>10708681.118999999</v>
      </c>
      <c r="BD2124" s="31">
        <f>BD2125+BD2160</f>
        <v>0</v>
      </c>
      <c r="BE2124" s="31">
        <f>BE2125+BE2160</f>
        <v>0</v>
      </c>
      <c r="BF2124" s="31">
        <f>BF2125+BF2160</f>
        <v>0</v>
      </c>
      <c r="BG2124" s="31">
        <f>BG2125+BG2160</f>
        <v>0</v>
      </c>
      <c r="BH2124" s="31">
        <f>BH2125+BH2160</f>
        <v>0</v>
      </c>
      <c r="BI2124" s="31">
        <f>BI2125+BI2160</f>
        <v>0</v>
      </c>
      <c r="BJ2124" s="31">
        <f>BJ2125+BJ2160</f>
        <v>0</v>
      </c>
      <c r="BK2124" s="31">
        <f>BK2125+BK2160</f>
        <v>0</v>
      </c>
      <c r="BL2124" s="31">
        <f>BL2125+BL2160</f>
        <v>0</v>
      </c>
      <c r="BM2124" s="31">
        <f>BM2125+BM2160</f>
        <v>0</v>
      </c>
      <c r="BN2124" s="31">
        <f>BN2125+BN2160</f>
        <v>0</v>
      </c>
      <c r="BO2124" s="31">
        <f t="shared" si="7412"/>
        <v>10012049.765999997</v>
      </c>
      <c r="BP2124" s="31">
        <f t="shared" si="7413"/>
        <v>10061119.339000002</v>
      </c>
      <c r="BQ2124" s="31">
        <f t="shared" si="7414"/>
        <v>10708681.118999999</v>
      </c>
      <c r="BR2124" s="31">
        <f>BR2125+BR2160</f>
        <v>0</v>
      </c>
      <c r="BS2124" s="32"/>
      <c r="BT2124" s="32"/>
      <c r="BU2124" s="28"/>
      <c r="BV2124" s="28"/>
      <c r="BW2124" s="28"/>
      <c r="BX2124" s="28"/>
      <c r="BY2124" s="28"/>
      <c r="BZ2124" s="28"/>
      <c r="CA2124" s="28"/>
      <c r="CB2124" s="28"/>
    </row>
    <row r="2125" s="1" customFormat="1">
      <c r="A2125" s="33" t="s">
        <v>855</v>
      </c>
      <c r="B2125" s="33" t="s">
        <v>128</v>
      </c>
      <c r="C2125" s="33" t="s">
        <v>81</v>
      </c>
      <c r="D2125" s="33" t="s">
        <v>793</v>
      </c>
      <c r="E2125" s="38"/>
      <c r="F2125" s="34" t="s">
        <v>794</v>
      </c>
      <c r="G2125" s="17">
        <f>G2126+G2130+G2134</f>
        <v>9302061.5999999996</v>
      </c>
      <c r="H2125" s="17">
        <f>H2126+H2130+H2134</f>
        <v>10066238.500000002</v>
      </c>
      <c r="I2125" s="17">
        <f>I2126+I2130+I2134</f>
        <v>10551094.099999998</v>
      </c>
      <c r="J2125" s="17">
        <f>J2126+J2130+J2134</f>
        <v>64707.700000000012</v>
      </c>
      <c r="K2125" s="17">
        <f>K2126+K2130+K2134</f>
        <v>42844.899999999965</v>
      </c>
      <c r="L2125" s="17">
        <f>L2126+L2130+L2134</f>
        <v>24220</v>
      </c>
      <c r="M2125" s="17">
        <f t="shared" si="7364"/>
        <v>9366769.2999999989</v>
      </c>
      <c r="N2125" s="17">
        <f t="shared" si="7365"/>
        <v>10109083.400000002</v>
      </c>
      <c r="O2125" s="17">
        <f t="shared" si="7366"/>
        <v>10575314.099999998</v>
      </c>
      <c r="P2125" s="17">
        <f>P2126+P2130+P2134</f>
        <v>128781.177</v>
      </c>
      <c r="Q2125" s="17">
        <f>Q2126+Q2130+Q2134</f>
        <v>0</v>
      </c>
      <c r="R2125" s="17">
        <f>R2126+R2130+R2134</f>
        <v>126753.448</v>
      </c>
      <c r="S2125" s="17">
        <f>S2126+S2130+S2134</f>
        <v>210494.10000000001</v>
      </c>
      <c r="T2125" s="17">
        <f>T2126+T2130+T2134</f>
        <v>108356.60399999999</v>
      </c>
      <c r="U2125" s="17">
        <f>U2126+U2130+U2134</f>
        <v>489054.55800000002</v>
      </c>
      <c r="V2125" s="17">
        <f>V2126+V2130+V2134</f>
        <v>186810.65100000001</v>
      </c>
      <c r="W2125" s="17">
        <f>W2126+W2130+W2134</f>
        <v>0</v>
      </c>
      <c r="X2125" s="17">
        <f>X2126+X2130+X2134</f>
        <v>385091.59499999997</v>
      </c>
      <c r="Y2125" s="17">
        <f t="shared" si="7514"/>
        <v>9832798.0249999985</v>
      </c>
      <c r="Z2125" s="17">
        <f t="shared" si="7515"/>
        <v>10706494.562000003</v>
      </c>
      <c r="AA2125" s="17">
        <f t="shared" si="7516"/>
        <v>11147216.345999999</v>
      </c>
      <c r="AB2125" s="17">
        <f>AB2126+AB2130+AB2134</f>
        <v>-239055.92499999999</v>
      </c>
      <c r="AC2125" s="17">
        <f>AC2126+AC2130+AC2134</f>
        <v>-327635.63799999998</v>
      </c>
      <c r="AD2125" s="17">
        <f>AD2126+AD2130+AD2134</f>
        <v>-338164.64600000001</v>
      </c>
      <c r="AE2125" s="17">
        <f t="shared" si="7517"/>
        <v>9593742.0999999978</v>
      </c>
      <c r="AF2125" s="17">
        <f t="shared" si="7518"/>
        <v>10378858.924000002</v>
      </c>
      <c r="AG2125" s="17">
        <f t="shared" si="7519"/>
        <v>10809051.699999999</v>
      </c>
      <c r="AH2125" s="17">
        <f>AH2126+AH2130+AH2134</f>
        <v>0</v>
      </c>
      <c r="AI2125" s="17">
        <f>AI2126+AI2130+AI2134</f>
        <v>0</v>
      </c>
      <c r="AJ2125" s="17">
        <f>AJ2126+AJ2130+AJ2134</f>
        <v>418243.16600000003</v>
      </c>
      <c r="AK2125" s="17">
        <f>AK2126+AK2130+AK2134</f>
        <v>0</v>
      </c>
      <c r="AL2125" s="17">
        <f>AL2126+AL2130+AL2134</f>
        <v>0</v>
      </c>
      <c r="AM2125" s="17">
        <f>AM2126+AM2130+AM2134</f>
        <v>0</v>
      </c>
      <c r="AN2125" s="17">
        <f>AN2126+AN2130+AN2134</f>
        <v>0</v>
      </c>
      <c r="AO2125" s="17">
        <f>AO2126+AO2130+AO2134</f>
        <v>-317806.08500000002</v>
      </c>
      <c r="AP2125" s="17">
        <f>AP2126+AP2130+AP2134</f>
        <v>0</v>
      </c>
      <c r="AQ2125" s="17">
        <f>AQ2126+AQ2130+AQ2134</f>
        <v>0</v>
      </c>
      <c r="AR2125" s="17">
        <f>AR2126+AR2130+AR2134</f>
        <v>0</v>
      </c>
      <c r="AS2125" s="17">
        <f>AS2126+AS2130+AS2134</f>
        <v>0</v>
      </c>
      <c r="AT2125" s="17">
        <f>AT2126+AT2130+AT2134</f>
        <v>-100437.08100000001</v>
      </c>
      <c r="AU2125" s="17">
        <f>AU2126+AU2130+AU2134</f>
        <v>0</v>
      </c>
      <c r="AV2125" s="17">
        <f>AV2126+AV2130+AV2134</f>
        <v>0</v>
      </c>
      <c r="AW2125" s="17">
        <f t="shared" si="7416"/>
        <v>10011985.265999997</v>
      </c>
      <c r="AX2125" s="17">
        <f t="shared" si="7417"/>
        <v>10061052.839000002</v>
      </c>
      <c r="AY2125" s="17">
        <f t="shared" si="7418"/>
        <v>10708614.618999999</v>
      </c>
      <c r="AZ2125" s="17">
        <f>AZ2126+AZ2130+AZ2134</f>
        <v>0</v>
      </c>
      <c r="BA2125" s="17">
        <f t="shared" si="7419"/>
        <v>10011985.265999997</v>
      </c>
      <c r="BB2125" s="17">
        <f t="shared" si="7420"/>
        <v>10061052.839000002</v>
      </c>
      <c r="BC2125" s="17">
        <f t="shared" si="7421"/>
        <v>10708614.618999999</v>
      </c>
      <c r="BD2125" s="17">
        <f>BD2126+BD2130+BD2134</f>
        <v>0</v>
      </c>
      <c r="BE2125" s="17">
        <f>BE2126+BE2130+BE2134</f>
        <v>0</v>
      </c>
      <c r="BF2125" s="17">
        <f>BF2126+BF2130+BF2134</f>
        <v>0</v>
      </c>
      <c r="BG2125" s="17">
        <f>BG2126+BG2130+BG2134</f>
        <v>0</v>
      </c>
      <c r="BH2125" s="17">
        <f>BH2126+BH2130+BH2134</f>
        <v>0</v>
      </c>
      <c r="BI2125" s="17">
        <f>BI2126+BI2130+BI2134</f>
        <v>0</v>
      </c>
      <c r="BJ2125" s="17">
        <f>BJ2126+BJ2130+BJ2134</f>
        <v>0</v>
      </c>
      <c r="BK2125" s="17">
        <f>BK2126+BK2130+BK2134</f>
        <v>0</v>
      </c>
      <c r="BL2125" s="17">
        <f>BL2126+BL2130+BL2134</f>
        <v>0</v>
      </c>
      <c r="BM2125" s="17">
        <f>BM2126+BM2130+BM2134</f>
        <v>0</v>
      </c>
      <c r="BN2125" s="17">
        <f>BN2126+BN2130+BN2134</f>
        <v>0</v>
      </c>
      <c r="BO2125" s="17">
        <f t="shared" si="7412"/>
        <v>10011985.265999997</v>
      </c>
      <c r="BP2125" s="17">
        <f t="shared" si="7413"/>
        <v>10061052.839000002</v>
      </c>
      <c r="BQ2125" s="17">
        <f t="shared" si="7414"/>
        <v>10708614.618999999</v>
      </c>
      <c r="BR2125" s="17">
        <f>BR2126+BR2130+BR2134</f>
        <v>0</v>
      </c>
      <c r="BS2125" s="35"/>
      <c r="BT2125" s="35"/>
      <c r="BU2125" s="1"/>
      <c r="BV2125" s="1"/>
      <c r="BW2125" s="1"/>
      <c r="BX2125" s="1"/>
      <c r="BY2125" s="1"/>
      <c r="BZ2125" s="1"/>
      <c r="CA2125" s="1"/>
      <c r="CB2125" s="1"/>
    </row>
    <row r="2126" s="1" customFormat="1">
      <c r="A2126" s="33" t="s">
        <v>855</v>
      </c>
      <c r="B2126" s="33" t="s">
        <v>128</v>
      </c>
      <c r="C2126" s="33" t="s">
        <v>81</v>
      </c>
      <c r="D2126" s="33" t="s">
        <v>858</v>
      </c>
      <c r="E2126" s="38"/>
      <c r="F2126" s="34" t="s">
        <v>337</v>
      </c>
      <c r="G2126" s="17">
        <f t="shared" ref="G2126:G2132" si="7520">G2127</f>
        <v>367188.09999999998</v>
      </c>
      <c r="H2126" s="17">
        <f t="shared" ref="H2126:H2132" si="7521">H2127</f>
        <v>0</v>
      </c>
      <c r="I2126" s="17">
        <f t="shared" ref="I2126:I2132" si="7522">I2127</f>
        <v>0</v>
      </c>
      <c r="J2126" s="17">
        <f t="shared" ref="J2126:J2132" si="7523">J2127</f>
        <v>0</v>
      </c>
      <c r="K2126" s="17">
        <f t="shared" ref="K2126:K2132" si="7524">K2127</f>
        <v>0</v>
      </c>
      <c r="L2126" s="17">
        <f t="shared" ref="L2126:L2132" si="7525">L2127</f>
        <v>0</v>
      </c>
      <c r="M2126" s="17">
        <f t="shared" si="7364"/>
        <v>367188.09999999998</v>
      </c>
      <c r="N2126" s="17">
        <f t="shared" si="7365"/>
        <v>0</v>
      </c>
      <c r="O2126" s="17">
        <f t="shared" si="7366"/>
        <v>0</v>
      </c>
      <c r="P2126" s="17">
        <f t="shared" ref="P2126:P2132" si="7526">P2127</f>
        <v>0</v>
      </c>
      <c r="Q2126" s="17">
        <f t="shared" ref="Q2126:Q2132" si="7527">Q2127</f>
        <v>0</v>
      </c>
      <c r="R2126" s="17">
        <f t="shared" ref="R2126:R2132" si="7528">R2127</f>
        <v>0</v>
      </c>
      <c r="S2126" s="17">
        <f t="shared" ref="S2126:S2132" si="7529">S2127</f>
        <v>0</v>
      </c>
      <c r="T2126" s="17">
        <f t="shared" ref="T2126:T2132" si="7530">T2127</f>
        <v>0</v>
      </c>
      <c r="U2126" s="17">
        <f t="shared" ref="U2126:U2132" si="7531">U2127</f>
        <v>0</v>
      </c>
      <c r="V2126" s="17">
        <f t="shared" ref="V2126:V2132" si="7532">V2127</f>
        <v>0</v>
      </c>
      <c r="W2126" s="17">
        <f t="shared" ref="W2126:W2132" si="7533">W2127</f>
        <v>0</v>
      </c>
      <c r="X2126" s="17">
        <f t="shared" ref="X2126:X2132" si="7534">X2127</f>
        <v>0</v>
      </c>
      <c r="Y2126" s="17">
        <f t="shared" si="7514"/>
        <v>367188.09999999998</v>
      </c>
      <c r="Z2126" s="17">
        <f t="shared" si="7515"/>
        <v>0</v>
      </c>
      <c r="AA2126" s="17">
        <f t="shared" si="7516"/>
        <v>0</v>
      </c>
      <c r="AB2126" s="17">
        <f t="shared" ref="AB2126:AB2132" si="7535">AB2127</f>
        <v>0</v>
      </c>
      <c r="AC2126" s="17">
        <f t="shared" ref="AC2126:AC2132" si="7536">AC2127</f>
        <v>0</v>
      </c>
      <c r="AD2126" s="17">
        <f t="shared" ref="AD2126:AD2132" si="7537">AD2127</f>
        <v>0</v>
      </c>
      <c r="AE2126" s="17">
        <f t="shared" si="7517"/>
        <v>367188.09999999998</v>
      </c>
      <c r="AF2126" s="17">
        <f t="shared" si="7518"/>
        <v>0</v>
      </c>
      <c r="AG2126" s="17">
        <f t="shared" si="7519"/>
        <v>0</v>
      </c>
      <c r="AH2126" s="17">
        <f t="shared" ref="AH2126:AH2132" si="7538">AH2127</f>
        <v>0</v>
      </c>
      <c r="AI2126" s="17">
        <f t="shared" ref="AI2126:AI2132" si="7539">AI2127</f>
        <v>0</v>
      </c>
      <c r="AJ2126" s="17">
        <f t="shared" ref="AJ2126:AJ2132" si="7540">AJ2127</f>
        <v>0</v>
      </c>
      <c r="AK2126" s="17">
        <f t="shared" ref="AK2126:AK2132" si="7541">AK2127</f>
        <v>0</v>
      </c>
      <c r="AL2126" s="17">
        <f t="shared" ref="AL2126:AL2132" si="7542">AL2127</f>
        <v>0</v>
      </c>
      <c r="AM2126" s="17">
        <f t="shared" ref="AM2126:AM2132" si="7543">AM2127</f>
        <v>0</v>
      </c>
      <c r="AN2126" s="17">
        <f t="shared" ref="AN2126:AN2132" si="7544">AN2127</f>
        <v>0</v>
      </c>
      <c r="AO2126" s="17">
        <f t="shared" ref="AO2126:AO2132" si="7545">AO2127</f>
        <v>0</v>
      </c>
      <c r="AP2126" s="17">
        <f t="shared" ref="AP2126:AP2132" si="7546">AP2127</f>
        <v>0</v>
      </c>
      <c r="AQ2126" s="17">
        <f t="shared" ref="AQ2126:AQ2132" si="7547">AQ2127</f>
        <v>0</v>
      </c>
      <c r="AR2126" s="17">
        <f t="shared" ref="AR2126:AR2132" si="7548">AR2127</f>
        <v>0</v>
      </c>
      <c r="AS2126" s="17">
        <f t="shared" ref="AS2126:AS2132" si="7549">AS2127</f>
        <v>0</v>
      </c>
      <c r="AT2126" s="17">
        <f t="shared" ref="AT2126:AT2132" si="7550">AT2127</f>
        <v>0</v>
      </c>
      <c r="AU2126" s="17">
        <f t="shared" ref="AU2126:AU2132" si="7551">AU2127</f>
        <v>0</v>
      </c>
      <c r="AV2126" s="17">
        <f t="shared" ref="AV2126:AV2132" si="7552">AV2127</f>
        <v>0</v>
      </c>
      <c r="AW2126" s="17">
        <f t="shared" si="7416"/>
        <v>367188.09999999998</v>
      </c>
      <c r="AX2126" s="17">
        <f t="shared" si="7417"/>
        <v>0</v>
      </c>
      <c r="AY2126" s="17">
        <f t="shared" si="7418"/>
        <v>0</v>
      </c>
      <c r="AZ2126" s="17">
        <f t="shared" ref="AZ2126:AZ2132" si="7553">AZ2127</f>
        <v>0</v>
      </c>
      <c r="BA2126" s="17">
        <f t="shared" si="7419"/>
        <v>367188.09999999998</v>
      </c>
      <c r="BB2126" s="17">
        <f t="shared" si="7420"/>
        <v>0</v>
      </c>
      <c r="BC2126" s="17">
        <f t="shared" si="7421"/>
        <v>0</v>
      </c>
      <c r="BD2126" s="17">
        <f t="shared" ref="BD2126:BD2132" si="7554">BD2127</f>
        <v>0</v>
      </c>
      <c r="BE2126" s="17">
        <f t="shared" ref="BE2126:BE2132" si="7555">BE2127</f>
        <v>0</v>
      </c>
      <c r="BF2126" s="17">
        <f t="shared" ref="BF2126:BF2132" si="7556">BF2127</f>
        <v>0</v>
      </c>
      <c r="BG2126" s="17">
        <f t="shared" ref="BG2126:BG2132" si="7557">BG2127</f>
        <v>0</v>
      </c>
      <c r="BH2126" s="17">
        <f t="shared" ref="BH2126:BH2132" si="7558">BH2127</f>
        <v>0</v>
      </c>
      <c r="BI2126" s="17">
        <f t="shared" ref="BI2126:BI2132" si="7559">BI2127</f>
        <v>0</v>
      </c>
      <c r="BJ2126" s="17">
        <f t="shared" ref="BJ2126:BJ2132" si="7560">BJ2127</f>
        <v>0</v>
      </c>
      <c r="BK2126" s="17">
        <f t="shared" ref="BK2126:BK2132" si="7561">BK2127</f>
        <v>0</v>
      </c>
      <c r="BL2126" s="17">
        <f t="shared" ref="BL2126:BL2132" si="7562">BL2127</f>
        <v>0</v>
      </c>
      <c r="BM2126" s="17">
        <f t="shared" ref="BM2126:BM2132" si="7563">BM2127</f>
        <v>0</v>
      </c>
      <c r="BN2126" s="17">
        <f t="shared" ref="BN2126:BN2132" si="7564">BN2127</f>
        <v>0</v>
      </c>
      <c r="BO2126" s="17">
        <f t="shared" si="7412"/>
        <v>367188.09999999998</v>
      </c>
      <c r="BP2126" s="17">
        <f t="shared" si="7413"/>
        <v>0</v>
      </c>
      <c r="BQ2126" s="17">
        <f t="shared" si="7414"/>
        <v>0</v>
      </c>
      <c r="BR2126" s="17">
        <f t="shared" ref="BR2126:BR2132" si="7565">BR2127</f>
        <v>0</v>
      </c>
      <c r="BS2126" s="35"/>
      <c r="BT2126" s="35"/>
      <c r="BU2126" s="1"/>
      <c r="BV2126" s="1"/>
      <c r="BW2126" s="1"/>
      <c r="BX2126" s="1"/>
      <c r="BY2126" s="1"/>
      <c r="BZ2126" s="1"/>
      <c r="CA2126" s="1"/>
      <c r="CB2126" s="1"/>
    </row>
    <row r="2127" s="1" customFormat="1">
      <c r="A2127" s="33" t="s">
        <v>855</v>
      </c>
      <c r="B2127" s="33" t="s">
        <v>128</v>
      </c>
      <c r="C2127" s="33" t="s">
        <v>81</v>
      </c>
      <c r="D2127" s="33" t="s">
        <v>859</v>
      </c>
      <c r="E2127" s="38"/>
      <c r="F2127" s="34" t="s">
        <v>860</v>
      </c>
      <c r="G2127" s="17">
        <f t="shared" si="7520"/>
        <v>367188.09999999998</v>
      </c>
      <c r="H2127" s="17">
        <f t="shared" si="7521"/>
        <v>0</v>
      </c>
      <c r="I2127" s="17">
        <f t="shared" si="7522"/>
        <v>0</v>
      </c>
      <c r="J2127" s="17">
        <f t="shared" si="7523"/>
        <v>0</v>
      </c>
      <c r="K2127" s="17">
        <f t="shared" si="7524"/>
        <v>0</v>
      </c>
      <c r="L2127" s="17">
        <f t="shared" si="7525"/>
        <v>0</v>
      </c>
      <c r="M2127" s="17">
        <f t="shared" si="7364"/>
        <v>367188.09999999998</v>
      </c>
      <c r="N2127" s="17">
        <f t="shared" si="7365"/>
        <v>0</v>
      </c>
      <c r="O2127" s="17">
        <f t="shared" si="7366"/>
        <v>0</v>
      </c>
      <c r="P2127" s="17">
        <f t="shared" si="7526"/>
        <v>0</v>
      </c>
      <c r="Q2127" s="17">
        <f t="shared" si="7527"/>
        <v>0</v>
      </c>
      <c r="R2127" s="17">
        <f t="shared" si="7528"/>
        <v>0</v>
      </c>
      <c r="S2127" s="17">
        <f t="shared" si="7529"/>
        <v>0</v>
      </c>
      <c r="T2127" s="17">
        <f t="shared" si="7530"/>
        <v>0</v>
      </c>
      <c r="U2127" s="17">
        <f t="shared" si="7531"/>
        <v>0</v>
      </c>
      <c r="V2127" s="17">
        <f t="shared" si="7532"/>
        <v>0</v>
      </c>
      <c r="W2127" s="17">
        <f t="shared" si="7533"/>
        <v>0</v>
      </c>
      <c r="X2127" s="17">
        <f t="shared" si="7534"/>
        <v>0</v>
      </c>
      <c r="Y2127" s="17">
        <f t="shared" si="7514"/>
        <v>367188.09999999998</v>
      </c>
      <c r="Z2127" s="17">
        <f t="shared" si="7515"/>
        <v>0</v>
      </c>
      <c r="AA2127" s="17">
        <f t="shared" si="7516"/>
        <v>0</v>
      </c>
      <c r="AB2127" s="17">
        <f t="shared" si="7535"/>
        <v>0</v>
      </c>
      <c r="AC2127" s="17">
        <f t="shared" si="7536"/>
        <v>0</v>
      </c>
      <c r="AD2127" s="17">
        <f t="shared" si="7537"/>
        <v>0</v>
      </c>
      <c r="AE2127" s="17">
        <f t="shared" si="7517"/>
        <v>367188.09999999998</v>
      </c>
      <c r="AF2127" s="17">
        <f t="shared" si="7518"/>
        <v>0</v>
      </c>
      <c r="AG2127" s="17">
        <f t="shared" si="7519"/>
        <v>0</v>
      </c>
      <c r="AH2127" s="17">
        <f t="shared" si="7538"/>
        <v>0</v>
      </c>
      <c r="AI2127" s="17">
        <f t="shared" si="7539"/>
        <v>0</v>
      </c>
      <c r="AJ2127" s="17">
        <f t="shared" si="7540"/>
        <v>0</v>
      </c>
      <c r="AK2127" s="17">
        <f t="shared" si="7541"/>
        <v>0</v>
      </c>
      <c r="AL2127" s="17">
        <f t="shared" si="7542"/>
        <v>0</v>
      </c>
      <c r="AM2127" s="17">
        <f t="shared" si="7543"/>
        <v>0</v>
      </c>
      <c r="AN2127" s="17">
        <f t="shared" si="7544"/>
        <v>0</v>
      </c>
      <c r="AO2127" s="17">
        <f t="shared" si="7545"/>
        <v>0</v>
      </c>
      <c r="AP2127" s="17">
        <f t="shared" si="7546"/>
        <v>0</v>
      </c>
      <c r="AQ2127" s="17">
        <f t="shared" si="7547"/>
        <v>0</v>
      </c>
      <c r="AR2127" s="17">
        <f t="shared" si="7548"/>
        <v>0</v>
      </c>
      <c r="AS2127" s="17">
        <f t="shared" si="7549"/>
        <v>0</v>
      </c>
      <c r="AT2127" s="17">
        <f t="shared" si="7550"/>
        <v>0</v>
      </c>
      <c r="AU2127" s="17">
        <f t="shared" si="7551"/>
        <v>0</v>
      </c>
      <c r="AV2127" s="17">
        <f t="shared" si="7552"/>
        <v>0</v>
      </c>
      <c r="AW2127" s="17">
        <f t="shared" si="7416"/>
        <v>367188.09999999998</v>
      </c>
      <c r="AX2127" s="17">
        <f t="shared" si="7417"/>
        <v>0</v>
      </c>
      <c r="AY2127" s="17">
        <f t="shared" si="7418"/>
        <v>0</v>
      </c>
      <c r="AZ2127" s="17">
        <f t="shared" si="7553"/>
        <v>0</v>
      </c>
      <c r="BA2127" s="17">
        <f t="shared" si="7419"/>
        <v>367188.09999999998</v>
      </c>
      <c r="BB2127" s="17">
        <f t="shared" si="7420"/>
        <v>0</v>
      </c>
      <c r="BC2127" s="17">
        <f t="shared" si="7421"/>
        <v>0</v>
      </c>
      <c r="BD2127" s="17">
        <f t="shared" si="7554"/>
        <v>0</v>
      </c>
      <c r="BE2127" s="17">
        <f t="shared" si="7555"/>
        <v>0</v>
      </c>
      <c r="BF2127" s="17">
        <f t="shared" si="7556"/>
        <v>0</v>
      </c>
      <c r="BG2127" s="17">
        <f t="shared" si="7557"/>
        <v>0</v>
      </c>
      <c r="BH2127" s="17">
        <f t="shared" si="7558"/>
        <v>0</v>
      </c>
      <c r="BI2127" s="17">
        <f t="shared" si="7559"/>
        <v>0</v>
      </c>
      <c r="BJ2127" s="17">
        <f t="shared" si="7560"/>
        <v>0</v>
      </c>
      <c r="BK2127" s="17">
        <f t="shared" si="7561"/>
        <v>0</v>
      </c>
      <c r="BL2127" s="17">
        <f t="shared" si="7562"/>
        <v>0</v>
      </c>
      <c r="BM2127" s="17">
        <f t="shared" si="7563"/>
        <v>0</v>
      </c>
      <c r="BN2127" s="17">
        <f t="shared" si="7564"/>
        <v>0</v>
      </c>
      <c r="BO2127" s="17">
        <f t="shared" si="7412"/>
        <v>367188.09999999998</v>
      </c>
      <c r="BP2127" s="17">
        <f t="shared" si="7413"/>
        <v>0</v>
      </c>
      <c r="BQ2127" s="17">
        <f t="shared" si="7414"/>
        <v>0</v>
      </c>
      <c r="BR2127" s="17">
        <f t="shared" si="7565"/>
        <v>0</v>
      </c>
      <c r="BS2127" s="35"/>
      <c r="BT2127" s="35"/>
      <c r="BU2127" s="1"/>
      <c r="BV2127" s="1"/>
      <c r="BW2127" s="1"/>
      <c r="BX2127" s="1"/>
      <c r="BY2127" s="1"/>
      <c r="BZ2127" s="1"/>
      <c r="CA2127" s="1"/>
      <c r="CB2127" s="1"/>
    </row>
    <row r="2128" s="1" customFormat="1">
      <c r="A2128" s="33" t="s">
        <v>855</v>
      </c>
      <c r="B2128" s="33" t="s">
        <v>128</v>
      </c>
      <c r="C2128" s="33" t="s">
        <v>81</v>
      </c>
      <c r="D2128" s="33" t="s">
        <v>861</v>
      </c>
      <c r="E2128" s="38"/>
      <c r="F2128" s="34" t="s">
        <v>862</v>
      </c>
      <c r="G2128" s="17">
        <f t="shared" si="7520"/>
        <v>367188.09999999998</v>
      </c>
      <c r="H2128" s="17">
        <f t="shared" si="7521"/>
        <v>0</v>
      </c>
      <c r="I2128" s="17">
        <f t="shared" si="7522"/>
        <v>0</v>
      </c>
      <c r="J2128" s="17">
        <f t="shared" si="7523"/>
        <v>0</v>
      </c>
      <c r="K2128" s="17">
        <f t="shared" si="7524"/>
        <v>0</v>
      </c>
      <c r="L2128" s="17">
        <f t="shared" si="7525"/>
        <v>0</v>
      </c>
      <c r="M2128" s="17">
        <f t="shared" si="7364"/>
        <v>367188.09999999998</v>
      </c>
      <c r="N2128" s="17">
        <f t="shared" si="7365"/>
        <v>0</v>
      </c>
      <c r="O2128" s="17">
        <f t="shared" si="7366"/>
        <v>0</v>
      </c>
      <c r="P2128" s="17">
        <f t="shared" si="7526"/>
        <v>0</v>
      </c>
      <c r="Q2128" s="17">
        <f t="shared" si="7527"/>
        <v>0</v>
      </c>
      <c r="R2128" s="17">
        <f t="shared" si="7528"/>
        <v>0</v>
      </c>
      <c r="S2128" s="17">
        <f t="shared" si="7529"/>
        <v>0</v>
      </c>
      <c r="T2128" s="17">
        <f t="shared" si="7530"/>
        <v>0</v>
      </c>
      <c r="U2128" s="17">
        <f t="shared" si="7531"/>
        <v>0</v>
      </c>
      <c r="V2128" s="17">
        <f t="shared" si="7532"/>
        <v>0</v>
      </c>
      <c r="W2128" s="17">
        <f t="shared" si="7533"/>
        <v>0</v>
      </c>
      <c r="X2128" s="17">
        <f t="shared" si="7534"/>
        <v>0</v>
      </c>
      <c r="Y2128" s="17">
        <f t="shared" si="7514"/>
        <v>367188.09999999998</v>
      </c>
      <c r="Z2128" s="17">
        <f t="shared" si="7515"/>
        <v>0</v>
      </c>
      <c r="AA2128" s="17">
        <f t="shared" si="7516"/>
        <v>0</v>
      </c>
      <c r="AB2128" s="17">
        <f t="shared" si="7535"/>
        <v>0</v>
      </c>
      <c r="AC2128" s="17">
        <f t="shared" si="7536"/>
        <v>0</v>
      </c>
      <c r="AD2128" s="17">
        <f t="shared" si="7537"/>
        <v>0</v>
      </c>
      <c r="AE2128" s="17">
        <f t="shared" si="7517"/>
        <v>367188.09999999998</v>
      </c>
      <c r="AF2128" s="17">
        <f t="shared" si="7518"/>
        <v>0</v>
      </c>
      <c r="AG2128" s="17">
        <f t="shared" si="7519"/>
        <v>0</v>
      </c>
      <c r="AH2128" s="17">
        <f t="shared" si="7538"/>
        <v>0</v>
      </c>
      <c r="AI2128" s="17">
        <f t="shared" si="7539"/>
        <v>0</v>
      </c>
      <c r="AJ2128" s="17">
        <f t="shared" si="7540"/>
        <v>0</v>
      </c>
      <c r="AK2128" s="17">
        <f t="shared" si="7541"/>
        <v>0</v>
      </c>
      <c r="AL2128" s="17">
        <f t="shared" si="7542"/>
        <v>0</v>
      </c>
      <c r="AM2128" s="17">
        <f t="shared" si="7543"/>
        <v>0</v>
      </c>
      <c r="AN2128" s="17">
        <f t="shared" si="7544"/>
        <v>0</v>
      </c>
      <c r="AO2128" s="17">
        <f t="shared" si="7545"/>
        <v>0</v>
      </c>
      <c r="AP2128" s="17">
        <f t="shared" si="7546"/>
        <v>0</v>
      </c>
      <c r="AQ2128" s="17">
        <f t="shared" si="7547"/>
        <v>0</v>
      </c>
      <c r="AR2128" s="17">
        <f t="shared" si="7548"/>
        <v>0</v>
      </c>
      <c r="AS2128" s="17">
        <f t="shared" si="7549"/>
        <v>0</v>
      </c>
      <c r="AT2128" s="17">
        <f t="shared" si="7550"/>
        <v>0</v>
      </c>
      <c r="AU2128" s="17">
        <f t="shared" si="7551"/>
        <v>0</v>
      </c>
      <c r="AV2128" s="17">
        <f t="shared" si="7552"/>
        <v>0</v>
      </c>
      <c r="AW2128" s="17">
        <f t="shared" si="7416"/>
        <v>367188.09999999998</v>
      </c>
      <c r="AX2128" s="17">
        <f t="shared" si="7417"/>
        <v>0</v>
      </c>
      <c r="AY2128" s="17">
        <f t="shared" si="7418"/>
        <v>0</v>
      </c>
      <c r="AZ2128" s="17">
        <f t="shared" si="7553"/>
        <v>0</v>
      </c>
      <c r="BA2128" s="17">
        <f t="shared" si="7419"/>
        <v>367188.09999999998</v>
      </c>
      <c r="BB2128" s="17">
        <f t="shared" si="7420"/>
        <v>0</v>
      </c>
      <c r="BC2128" s="17">
        <f t="shared" si="7421"/>
        <v>0</v>
      </c>
      <c r="BD2128" s="17">
        <f t="shared" si="7554"/>
        <v>0</v>
      </c>
      <c r="BE2128" s="17">
        <f t="shared" si="7555"/>
        <v>0</v>
      </c>
      <c r="BF2128" s="17">
        <f t="shared" si="7556"/>
        <v>0</v>
      </c>
      <c r="BG2128" s="17">
        <f t="shared" si="7557"/>
        <v>0</v>
      </c>
      <c r="BH2128" s="17">
        <f t="shared" si="7558"/>
        <v>0</v>
      </c>
      <c r="BI2128" s="17">
        <f t="shared" si="7559"/>
        <v>0</v>
      </c>
      <c r="BJ2128" s="17">
        <f t="shared" si="7560"/>
        <v>0</v>
      </c>
      <c r="BK2128" s="17">
        <f t="shared" si="7561"/>
        <v>0</v>
      </c>
      <c r="BL2128" s="17">
        <f t="shared" si="7562"/>
        <v>0</v>
      </c>
      <c r="BM2128" s="17">
        <f t="shared" si="7563"/>
        <v>0</v>
      </c>
      <c r="BN2128" s="17">
        <f t="shared" si="7564"/>
        <v>0</v>
      </c>
      <c r="BO2128" s="17">
        <f t="shared" si="7412"/>
        <v>367188.09999999998</v>
      </c>
      <c r="BP2128" s="17">
        <f t="shared" si="7413"/>
        <v>0</v>
      </c>
      <c r="BQ2128" s="17">
        <f t="shared" si="7414"/>
        <v>0</v>
      </c>
      <c r="BR2128" s="17">
        <f t="shared" si="7565"/>
        <v>0</v>
      </c>
      <c r="BS2128" s="35"/>
      <c r="BT2128" s="35"/>
      <c r="BU2128" s="1"/>
      <c r="BV2128" s="1"/>
      <c r="BW2128" s="1"/>
      <c r="BX2128" s="1"/>
      <c r="BY2128" s="1"/>
      <c r="BZ2128" s="1"/>
      <c r="CA2128" s="1"/>
      <c r="CB2128" s="1"/>
    </row>
    <row r="2129" s="1" customFormat="1">
      <c r="A2129" s="33" t="s">
        <v>855</v>
      </c>
      <c r="B2129" s="33" t="s">
        <v>128</v>
      </c>
      <c r="C2129" s="33" t="s">
        <v>81</v>
      </c>
      <c r="D2129" s="33" t="s">
        <v>861</v>
      </c>
      <c r="E2129" s="33" t="s">
        <v>50</v>
      </c>
      <c r="F2129" s="34" t="s">
        <v>51</v>
      </c>
      <c r="G2129" s="17">
        <v>367188.09999999998</v>
      </c>
      <c r="H2129" s="17">
        <v>0</v>
      </c>
      <c r="I2129" s="17">
        <v>0</v>
      </c>
      <c r="J2129" s="17"/>
      <c r="K2129" s="17"/>
      <c r="L2129" s="17"/>
      <c r="M2129" s="17">
        <f t="shared" si="7364"/>
        <v>367188.09999999998</v>
      </c>
      <c r="N2129" s="17">
        <f t="shared" si="7365"/>
        <v>0</v>
      </c>
      <c r="O2129" s="17">
        <f t="shared" si="7366"/>
        <v>0</v>
      </c>
      <c r="P2129" s="17"/>
      <c r="Q2129" s="17"/>
      <c r="R2129" s="17"/>
      <c r="S2129" s="17"/>
      <c r="T2129" s="17"/>
      <c r="U2129" s="17"/>
      <c r="V2129" s="17"/>
      <c r="W2129" s="17"/>
      <c r="X2129" s="17"/>
      <c r="Y2129" s="17">
        <f t="shared" si="7514"/>
        <v>367188.09999999998</v>
      </c>
      <c r="Z2129" s="17">
        <f t="shared" si="7515"/>
        <v>0</v>
      </c>
      <c r="AA2129" s="17">
        <f t="shared" si="7516"/>
        <v>0</v>
      </c>
      <c r="AB2129" s="17"/>
      <c r="AC2129" s="17"/>
      <c r="AD2129" s="17"/>
      <c r="AE2129" s="17">
        <f t="shared" si="7517"/>
        <v>367188.09999999998</v>
      </c>
      <c r="AF2129" s="17">
        <f t="shared" si="7518"/>
        <v>0</v>
      </c>
      <c r="AG2129" s="17">
        <f t="shared" si="7519"/>
        <v>0</v>
      </c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>
        <f t="shared" si="7416"/>
        <v>367188.09999999998</v>
      </c>
      <c r="AX2129" s="17">
        <f t="shared" si="7417"/>
        <v>0</v>
      </c>
      <c r="AY2129" s="17">
        <f t="shared" si="7418"/>
        <v>0</v>
      </c>
      <c r="AZ2129" s="17"/>
      <c r="BA2129" s="17">
        <f t="shared" si="7419"/>
        <v>367188.09999999998</v>
      </c>
      <c r="BB2129" s="17">
        <f t="shared" si="7420"/>
        <v>0</v>
      </c>
      <c r="BC2129" s="17">
        <f t="shared" si="7421"/>
        <v>0</v>
      </c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>
        <f t="shared" si="7412"/>
        <v>367188.09999999998</v>
      </c>
      <c r="BP2129" s="17">
        <f t="shared" si="7413"/>
        <v>0</v>
      </c>
      <c r="BQ2129" s="17">
        <f t="shared" si="7414"/>
        <v>0</v>
      </c>
      <c r="BR2129" s="17"/>
      <c r="BS2129" s="35"/>
      <c r="BT2129" s="35"/>
      <c r="BU2129" s="1"/>
      <c r="BV2129" s="1"/>
      <c r="BW2129" s="1"/>
      <c r="BX2129" s="1"/>
      <c r="BY2129" s="1"/>
      <c r="BZ2129" s="1"/>
      <c r="CA2129" s="1"/>
      <c r="CB2129" s="1"/>
    </row>
    <row r="2130" s="1" customFormat="1">
      <c r="A2130" s="33" t="s">
        <v>855</v>
      </c>
      <c r="B2130" s="33" t="s">
        <v>128</v>
      </c>
      <c r="C2130" s="33" t="s">
        <v>81</v>
      </c>
      <c r="D2130" s="33" t="s">
        <v>863</v>
      </c>
      <c r="E2130" s="38"/>
      <c r="F2130" s="34" t="s">
        <v>186</v>
      </c>
      <c r="G2130" s="17">
        <f t="shared" si="7520"/>
        <v>882299.09999999998</v>
      </c>
      <c r="H2130" s="17">
        <f t="shared" si="7521"/>
        <v>1399738.3999999999</v>
      </c>
      <c r="I2130" s="17">
        <f t="shared" si="7522"/>
        <v>1355736.2999999998</v>
      </c>
      <c r="J2130" s="17">
        <f t="shared" si="7523"/>
        <v>0</v>
      </c>
      <c r="K2130" s="17">
        <f t="shared" si="7524"/>
        <v>0</v>
      </c>
      <c r="L2130" s="17">
        <f t="shared" si="7525"/>
        <v>0</v>
      </c>
      <c r="M2130" s="17">
        <f t="shared" ref="M2130:M2193" si="7566">G2130+J2130</f>
        <v>882299.09999999998</v>
      </c>
      <c r="N2130" s="17">
        <f t="shared" ref="N2130:N2193" si="7567">H2130+K2130</f>
        <v>1399738.3999999999</v>
      </c>
      <c r="O2130" s="17">
        <f t="shared" ref="O2130:O2193" si="7568">I2130+L2130</f>
        <v>1355736.2999999998</v>
      </c>
      <c r="P2130" s="17">
        <f t="shared" si="7526"/>
        <v>0</v>
      </c>
      <c r="Q2130" s="17">
        <f t="shared" si="7527"/>
        <v>0</v>
      </c>
      <c r="R2130" s="17">
        <f t="shared" si="7528"/>
        <v>0</v>
      </c>
      <c r="S2130" s="17">
        <f t="shared" si="7529"/>
        <v>0</v>
      </c>
      <c r="T2130" s="17">
        <f t="shared" si="7530"/>
        <v>0</v>
      </c>
      <c r="U2130" s="17">
        <f t="shared" si="7531"/>
        <v>0</v>
      </c>
      <c r="V2130" s="17">
        <f t="shared" si="7532"/>
        <v>0</v>
      </c>
      <c r="W2130" s="17">
        <f t="shared" si="7533"/>
        <v>0</v>
      </c>
      <c r="X2130" s="17">
        <f t="shared" si="7534"/>
        <v>0</v>
      </c>
      <c r="Y2130" s="17">
        <f t="shared" si="7514"/>
        <v>882299.09999999998</v>
      </c>
      <c r="Z2130" s="17">
        <f t="shared" si="7515"/>
        <v>1399738.3999999999</v>
      </c>
      <c r="AA2130" s="17">
        <f t="shared" si="7516"/>
        <v>1355736.2999999998</v>
      </c>
      <c r="AB2130" s="17">
        <f t="shared" si="7535"/>
        <v>0</v>
      </c>
      <c r="AC2130" s="17">
        <f t="shared" si="7536"/>
        <v>0</v>
      </c>
      <c r="AD2130" s="17">
        <f t="shared" si="7537"/>
        <v>0</v>
      </c>
      <c r="AE2130" s="17">
        <f t="shared" si="7517"/>
        <v>882299.09999999998</v>
      </c>
      <c r="AF2130" s="17">
        <f t="shared" si="7518"/>
        <v>1399738.3999999999</v>
      </c>
      <c r="AG2130" s="17">
        <f t="shared" si="7519"/>
        <v>1355736.2999999998</v>
      </c>
      <c r="AH2130" s="17">
        <f t="shared" si="7538"/>
        <v>0</v>
      </c>
      <c r="AI2130" s="17">
        <f t="shared" si="7539"/>
        <v>0</v>
      </c>
      <c r="AJ2130" s="17">
        <f t="shared" si="7540"/>
        <v>0</v>
      </c>
      <c r="AK2130" s="17">
        <f t="shared" si="7541"/>
        <v>0</v>
      </c>
      <c r="AL2130" s="17">
        <f t="shared" si="7542"/>
        <v>0</v>
      </c>
      <c r="AM2130" s="17">
        <f t="shared" si="7543"/>
        <v>0</v>
      </c>
      <c r="AN2130" s="17">
        <f t="shared" si="7544"/>
        <v>0</v>
      </c>
      <c r="AO2130" s="17">
        <f t="shared" si="7545"/>
        <v>0</v>
      </c>
      <c r="AP2130" s="17">
        <f t="shared" si="7546"/>
        <v>0</v>
      </c>
      <c r="AQ2130" s="17">
        <f t="shared" si="7547"/>
        <v>0</v>
      </c>
      <c r="AR2130" s="17">
        <f t="shared" si="7548"/>
        <v>0</v>
      </c>
      <c r="AS2130" s="17">
        <f t="shared" si="7549"/>
        <v>0</v>
      </c>
      <c r="AT2130" s="17">
        <f t="shared" si="7550"/>
        <v>0</v>
      </c>
      <c r="AU2130" s="17">
        <f t="shared" si="7551"/>
        <v>0</v>
      </c>
      <c r="AV2130" s="17">
        <f t="shared" si="7552"/>
        <v>0</v>
      </c>
      <c r="AW2130" s="17">
        <f t="shared" si="7416"/>
        <v>882299.09999999998</v>
      </c>
      <c r="AX2130" s="17">
        <f t="shared" si="7417"/>
        <v>1399738.3999999999</v>
      </c>
      <c r="AY2130" s="17">
        <f t="shared" si="7418"/>
        <v>1355736.2999999998</v>
      </c>
      <c r="AZ2130" s="17">
        <f t="shared" si="7553"/>
        <v>0</v>
      </c>
      <c r="BA2130" s="17">
        <f t="shared" si="7419"/>
        <v>882299.09999999998</v>
      </c>
      <c r="BB2130" s="17">
        <f t="shared" si="7420"/>
        <v>1399738.3999999999</v>
      </c>
      <c r="BC2130" s="17">
        <f t="shared" si="7421"/>
        <v>1355736.2999999998</v>
      </c>
      <c r="BD2130" s="17">
        <f t="shared" si="7554"/>
        <v>0</v>
      </c>
      <c r="BE2130" s="17">
        <f t="shared" si="7555"/>
        <v>0</v>
      </c>
      <c r="BF2130" s="17">
        <f t="shared" si="7556"/>
        <v>0</v>
      </c>
      <c r="BG2130" s="17">
        <f t="shared" si="7557"/>
        <v>0</v>
      </c>
      <c r="BH2130" s="17">
        <f t="shared" si="7558"/>
        <v>0</v>
      </c>
      <c r="BI2130" s="17">
        <f t="shared" si="7559"/>
        <v>0</v>
      </c>
      <c r="BJ2130" s="17">
        <f t="shared" si="7560"/>
        <v>0</v>
      </c>
      <c r="BK2130" s="17">
        <f t="shared" si="7561"/>
        <v>0</v>
      </c>
      <c r="BL2130" s="17">
        <f t="shared" si="7562"/>
        <v>0</v>
      </c>
      <c r="BM2130" s="17">
        <f t="shared" si="7563"/>
        <v>0</v>
      </c>
      <c r="BN2130" s="17">
        <f t="shared" si="7564"/>
        <v>0</v>
      </c>
      <c r="BO2130" s="17">
        <f t="shared" si="7412"/>
        <v>882299.09999999998</v>
      </c>
      <c r="BP2130" s="17">
        <f t="shared" si="7413"/>
        <v>1399738.3999999999</v>
      </c>
      <c r="BQ2130" s="17">
        <f t="shared" si="7414"/>
        <v>1355736.2999999998</v>
      </c>
      <c r="BR2130" s="17">
        <f t="shared" si="7565"/>
        <v>0</v>
      </c>
      <c r="BS2130" s="35"/>
      <c r="BT2130" s="35"/>
      <c r="BU2130" s="1"/>
      <c r="BV2130" s="1"/>
      <c r="BW2130" s="1"/>
      <c r="BX2130" s="1"/>
      <c r="BY2130" s="1"/>
      <c r="BZ2130" s="1"/>
      <c r="CA2130" s="1"/>
      <c r="CB2130" s="1"/>
    </row>
    <row r="2131" s="1" customFormat="1">
      <c r="A2131" s="33" t="s">
        <v>855</v>
      </c>
      <c r="B2131" s="33" t="s">
        <v>128</v>
      </c>
      <c r="C2131" s="33" t="s">
        <v>81</v>
      </c>
      <c r="D2131" s="33" t="s">
        <v>864</v>
      </c>
      <c r="E2131" s="38"/>
      <c r="F2131" s="34" t="s">
        <v>865</v>
      </c>
      <c r="G2131" s="17">
        <f t="shared" si="7520"/>
        <v>882299.09999999998</v>
      </c>
      <c r="H2131" s="17">
        <f t="shared" si="7521"/>
        <v>1399738.3999999999</v>
      </c>
      <c r="I2131" s="17">
        <f t="shared" si="7522"/>
        <v>1355736.2999999998</v>
      </c>
      <c r="J2131" s="17">
        <f t="shared" si="7523"/>
        <v>0</v>
      </c>
      <c r="K2131" s="17">
        <f t="shared" si="7524"/>
        <v>0</v>
      </c>
      <c r="L2131" s="17">
        <f t="shared" si="7525"/>
        <v>0</v>
      </c>
      <c r="M2131" s="17">
        <f t="shared" si="7566"/>
        <v>882299.09999999998</v>
      </c>
      <c r="N2131" s="17">
        <f t="shared" si="7567"/>
        <v>1399738.3999999999</v>
      </c>
      <c r="O2131" s="17">
        <f t="shared" si="7568"/>
        <v>1355736.2999999998</v>
      </c>
      <c r="P2131" s="17">
        <f t="shared" si="7526"/>
        <v>0</v>
      </c>
      <c r="Q2131" s="17">
        <f t="shared" si="7527"/>
        <v>0</v>
      </c>
      <c r="R2131" s="17">
        <f t="shared" si="7528"/>
        <v>0</v>
      </c>
      <c r="S2131" s="17">
        <f t="shared" si="7529"/>
        <v>0</v>
      </c>
      <c r="T2131" s="17">
        <f t="shared" si="7530"/>
        <v>0</v>
      </c>
      <c r="U2131" s="17">
        <f t="shared" si="7531"/>
        <v>0</v>
      </c>
      <c r="V2131" s="17">
        <f t="shared" si="7532"/>
        <v>0</v>
      </c>
      <c r="W2131" s="17">
        <f t="shared" si="7533"/>
        <v>0</v>
      </c>
      <c r="X2131" s="17">
        <f t="shared" si="7534"/>
        <v>0</v>
      </c>
      <c r="Y2131" s="17">
        <f t="shared" si="7514"/>
        <v>882299.09999999998</v>
      </c>
      <c r="Z2131" s="17">
        <f t="shared" si="7515"/>
        <v>1399738.3999999999</v>
      </c>
      <c r="AA2131" s="17">
        <f t="shared" si="7516"/>
        <v>1355736.2999999998</v>
      </c>
      <c r="AB2131" s="17">
        <f t="shared" si="7535"/>
        <v>0</v>
      </c>
      <c r="AC2131" s="17">
        <f t="shared" si="7536"/>
        <v>0</v>
      </c>
      <c r="AD2131" s="17">
        <f t="shared" si="7537"/>
        <v>0</v>
      </c>
      <c r="AE2131" s="17">
        <f t="shared" si="7517"/>
        <v>882299.09999999998</v>
      </c>
      <c r="AF2131" s="17">
        <f t="shared" si="7518"/>
        <v>1399738.3999999999</v>
      </c>
      <c r="AG2131" s="17">
        <f t="shared" si="7519"/>
        <v>1355736.2999999998</v>
      </c>
      <c r="AH2131" s="17">
        <f t="shared" si="7538"/>
        <v>0</v>
      </c>
      <c r="AI2131" s="17">
        <f t="shared" si="7539"/>
        <v>0</v>
      </c>
      <c r="AJ2131" s="17">
        <f t="shared" si="7540"/>
        <v>0</v>
      </c>
      <c r="AK2131" s="17">
        <f t="shared" si="7541"/>
        <v>0</v>
      </c>
      <c r="AL2131" s="17">
        <f t="shared" si="7542"/>
        <v>0</v>
      </c>
      <c r="AM2131" s="17">
        <f t="shared" si="7543"/>
        <v>0</v>
      </c>
      <c r="AN2131" s="17">
        <f t="shared" si="7544"/>
        <v>0</v>
      </c>
      <c r="AO2131" s="17">
        <f t="shared" si="7545"/>
        <v>0</v>
      </c>
      <c r="AP2131" s="17">
        <f t="shared" si="7546"/>
        <v>0</v>
      </c>
      <c r="AQ2131" s="17">
        <f t="shared" si="7547"/>
        <v>0</v>
      </c>
      <c r="AR2131" s="17">
        <f t="shared" si="7548"/>
        <v>0</v>
      </c>
      <c r="AS2131" s="17">
        <f t="shared" si="7549"/>
        <v>0</v>
      </c>
      <c r="AT2131" s="17">
        <f t="shared" si="7550"/>
        <v>0</v>
      </c>
      <c r="AU2131" s="17">
        <f t="shared" si="7551"/>
        <v>0</v>
      </c>
      <c r="AV2131" s="17">
        <f t="shared" si="7552"/>
        <v>0</v>
      </c>
      <c r="AW2131" s="17">
        <f t="shared" si="7416"/>
        <v>882299.09999999998</v>
      </c>
      <c r="AX2131" s="17">
        <f t="shared" si="7417"/>
        <v>1399738.3999999999</v>
      </c>
      <c r="AY2131" s="17">
        <f t="shared" si="7418"/>
        <v>1355736.2999999998</v>
      </c>
      <c r="AZ2131" s="17">
        <f t="shared" si="7553"/>
        <v>0</v>
      </c>
      <c r="BA2131" s="17">
        <f t="shared" si="7419"/>
        <v>882299.09999999998</v>
      </c>
      <c r="BB2131" s="17">
        <f t="shared" si="7420"/>
        <v>1399738.3999999999</v>
      </c>
      <c r="BC2131" s="17">
        <f t="shared" si="7421"/>
        <v>1355736.2999999998</v>
      </c>
      <c r="BD2131" s="17">
        <f t="shared" si="7554"/>
        <v>0</v>
      </c>
      <c r="BE2131" s="17">
        <f t="shared" si="7555"/>
        <v>0</v>
      </c>
      <c r="BF2131" s="17">
        <f t="shared" si="7556"/>
        <v>0</v>
      </c>
      <c r="BG2131" s="17">
        <f t="shared" si="7557"/>
        <v>0</v>
      </c>
      <c r="BH2131" s="17">
        <f t="shared" si="7558"/>
        <v>0</v>
      </c>
      <c r="BI2131" s="17">
        <f t="shared" si="7559"/>
        <v>0</v>
      </c>
      <c r="BJ2131" s="17">
        <f t="shared" si="7560"/>
        <v>0</v>
      </c>
      <c r="BK2131" s="17">
        <f t="shared" si="7561"/>
        <v>0</v>
      </c>
      <c r="BL2131" s="17">
        <f t="shared" si="7562"/>
        <v>0</v>
      </c>
      <c r="BM2131" s="17">
        <f t="shared" si="7563"/>
        <v>0</v>
      </c>
      <c r="BN2131" s="17">
        <f t="shared" si="7564"/>
        <v>0</v>
      </c>
      <c r="BO2131" s="17">
        <f t="shared" si="7412"/>
        <v>882299.09999999998</v>
      </c>
      <c r="BP2131" s="17">
        <f t="shared" si="7413"/>
        <v>1399738.3999999999</v>
      </c>
      <c r="BQ2131" s="17">
        <f t="shared" si="7414"/>
        <v>1355736.2999999998</v>
      </c>
      <c r="BR2131" s="17">
        <f t="shared" si="7565"/>
        <v>0</v>
      </c>
      <c r="BS2131" s="35"/>
      <c r="BT2131" s="35"/>
      <c r="BU2131" s="1"/>
      <c r="BV2131" s="1"/>
      <c r="BW2131" s="1"/>
      <c r="BX2131" s="1"/>
      <c r="BY2131" s="1"/>
      <c r="BZ2131" s="1"/>
      <c r="CA2131" s="1"/>
      <c r="CB2131" s="1"/>
    </row>
    <row r="2132" s="1" customFormat="1">
      <c r="A2132" s="33" t="s">
        <v>855</v>
      </c>
      <c r="B2132" s="33" t="s">
        <v>128</v>
      </c>
      <c r="C2132" s="33" t="s">
        <v>81</v>
      </c>
      <c r="D2132" s="33" t="s">
        <v>866</v>
      </c>
      <c r="E2132" s="38"/>
      <c r="F2132" s="34" t="s">
        <v>867</v>
      </c>
      <c r="G2132" s="17">
        <f t="shared" si="7520"/>
        <v>882299.09999999998</v>
      </c>
      <c r="H2132" s="17">
        <f t="shared" si="7521"/>
        <v>1399738.3999999999</v>
      </c>
      <c r="I2132" s="17">
        <f t="shared" si="7522"/>
        <v>1355736.2999999998</v>
      </c>
      <c r="J2132" s="17">
        <f t="shared" si="7523"/>
        <v>0</v>
      </c>
      <c r="K2132" s="17">
        <f t="shared" si="7524"/>
        <v>0</v>
      </c>
      <c r="L2132" s="17">
        <f t="shared" si="7525"/>
        <v>0</v>
      </c>
      <c r="M2132" s="17">
        <f t="shared" si="7566"/>
        <v>882299.09999999998</v>
      </c>
      <c r="N2132" s="17">
        <f t="shared" si="7567"/>
        <v>1399738.3999999999</v>
      </c>
      <c r="O2132" s="17">
        <f t="shared" si="7568"/>
        <v>1355736.2999999998</v>
      </c>
      <c r="P2132" s="17">
        <f t="shared" si="7526"/>
        <v>0</v>
      </c>
      <c r="Q2132" s="17">
        <f t="shared" si="7527"/>
        <v>0</v>
      </c>
      <c r="R2132" s="17">
        <f t="shared" si="7528"/>
        <v>0</v>
      </c>
      <c r="S2132" s="17">
        <f t="shared" si="7529"/>
        <v>0</v>
      </c>
      <c r="T2132" s="17">
        <f t="shared" si="7530"/>
        <v>0</v>
      </c>
      <c r="U2132" s="17">
        <f t="shared" si="7531"/>
        <v>0</v>
      </c>
      <c r="V2132" s="17">
        <f t="shared" si="7532"/>
        <v>0</v>
      </c>
      <c r="W2132" s="17">
        <f t="shared" si="7533"/>
        <v>0</v>
      </c>
      <c r="X2132" s="17">
        <f t="shared" si="7534"/>
        <v>0</v>
      </c>
      <c r="Y2132" s="17">
        <f t="shared" si="7514"/>
        <v>882299.09999999998</v>
      </c>
      <c r="Z2132" s="17">
        <f t="shared" si="7515"/>
        <v>1399738.3999999999</v>
      </c>
      <c r="AA2132" s="17">
        <f t="shared" si="7516"/>
        <v>1355736.2999999998</v>
      </c>
      <c r="AB2132" s="17">
        <f t="shared" si="7535"/>
        <v>0</v>
      </c>
      <c r="AC2132" s="17">
        <f t="shared" si="7536"/>
        <v>0</v>
      </c>
      <c r="AD2132" s="17">
        <f t="shared" si="7537"/>
        <v>0</v>
      </c>
      <c r="AE2132" s="17">
        <f t="shared" si="7517"/>
        <v>882299.09999999998</v>
      </c>
      <c r="AF2132" s="17">
        <f t="shared" si="7518"/>
        <v>1399738.3999999999</v>
      </c>
      <c r="AG2132" s="17">
        <f t="shared" si="7519"/>
        <v>1355736.2999999998</v>
      </c>
      <c r="AH2132" s="17">
        <f t="shared" si="7538"/>
        <v>0</v>
      </c>
      <c r="AI2132" s="17">
        <f t="shared" si="7539"/>
        <v>0</v>
      </c>
      <c r="AJ2132" s="17">
        <f t="shared" si="7540"/>
        <v>0</v>
      </c>
      <c r="AK2132" s="17">
        <f t="shared" si="7541"/>
        <v>0</v>
      </c>
      <c r="AL2132" s="17">
        <f t="shared" si="7542"/>
        <v>0</v>
      </c>
      <c r="AM2132" s="17">
        <f t="shared" si="7543"/>
        <v>0</v>
      </c>
      <c r="AN2132" s="17">
        <f t="shared" si="7544"/>
        <v>0</v>
      </c>
      <c r="AO2132" s="17">
        <f t="shared" si="7545"/>
        <v>0</v>
      </c>
      <c r="AP2132" s="17">
        <f t="shared" si="7546"/>
        <v>0</v>
      </c>
      <c r="AQ2132" s="17">
        <f t="shared" si="7547"/>
        <v>0</v>
      </c>
      <c r="AR2132" s="17">
        <f t="shared" si="7548"/>
        <v>0</v>
      </c>
      <c r="AS2132" s="17">
        <f t="shared" si="7549"/>
        <v>0</v>
      </c>
      <c r="AT2132" s="17">
        <f t="shared" si="7550"/>
        <v>0</v>
      </c>
      <c r="AU2132" s="17">
        <f t="shared" si="7551"/>
        <v>0</v>
      </c>
      <c r="AV2132" s="17">
        <f t="shared" si="7552"/>
        <v>0</v>
      </c>
      <c r="AW2132" s="17">
        <f t="shared" si="7416"/>
        <v>882299.09999999998</v>
      </c>
      <c r="AX2132" s="17">
        <f t="shared" si="7417"/>
        <v>1399738.3999999999</v>
      </c>
      <c r="AY2132" s="17">
        <f t="shared" si="7418"/>
        <v>1355736.2999999998</v>
      </c>
      <c r="AZ2132" s="17">
        <f t="shared" si="7553"/>
        <v>0</v>
      </c>
      <c r="BA2132" s="17">
        <f t="shared" si="7419"/>
        <v>882299.09999999998</v>
      </c>
      <c r="BB2132" s="17">
        <f t="shared" si="7420"/>
        <v>1399738.3999999999</v>
      </c>
      <c r="BC2132" s="17">
        <f t="shared" si="7421"/>
        <v>1355736.2999999998</v>
      </c>
      <c r="BD2132" s="17">
        <f t="shared" si="7554"/>
        <v>0</v>
      </c>
      <c r="BE2132" s="17">
        <f t="shared" si="7555"/>
        <v>0</v>
      </c>
      <c r="BF2132" s="17">
        <f t="shared" si="7556"/>
        <v>0</v>
      </c>
      <c r="BG2132" s="17">
        <f t="shared" si="7557"/>
        <v>0</v>
      </c>
      <c r="BH2132" s="17">
        <f t="shared" si="7558"/>
        <v>0</v>
      </c>
      <c r="BI2132" s="17">
        <f t="shared" si="7559"/>
        <v>0</v>
      </c>
      <c r="BJ2132" s="17">
        <f t="shared" si="7560"/>
        <v>0</v>
      </c>
      <c r="BK2132" s="17">
        <f t="shared" si="7561"/>
        <v>0</v>
      </c>
      <c r="BL2132" s="17">
        <f t="shared" si="7562"/>
        <v>0</v>
      </c>
      <c r="BM2132" s="17">
        <f t="shared" si="7563"/>
        <v>0</v>
      </c>
      <c r="BN2132" s="17">
        <f t="shared" si="7564"/>
        <v>0</v>
      </c>
      <c r="BO2132" s="17">
        <f t="shared" si="7412"/>
        <v>882299.09999999998</v>
      </c>
      <c r="BP2132" s="17">
        <f t="shared" si="7413"/>
        <v>1399738.3999999999</v>
      </c>
      <c r="BQ2132" s="17">
        <f t="shared" si="7414"/>
        <v>1355736.2999999998</v>
      </c>
      <c r="BR2132" s="17">
        <f t="shared" si="7565"/>
        <v>0</v>
      </c>
      <c r="BS2132" s="35"/>
      <c r="BT2132" s="35"/>
      <c r="BU2132" s="1"/>
      <c r="BV2132" s="1"/>
      <c r="BW2132" s="1"/>
      <c r="BX2132" s="1"/>
      <c r="BY2132" s="1"/>
      <c r="BZ2132" s="1"/>
      <c r="CA2132" s="1"/>
      <c r="CB2132" s="1"/>
    </row>
    <row r="2133" s="1" customFormat="1">
      <c r="A2133" s="33" t="s">
        <v>855</v>
      </c>
      <c r="B2133" s="33" t="s">
        <v>128</v>
      </c>
      <c r="C2133" s="33" t="s">
        <v>81</v>
      </c>
      <c r="D2133" s="33" t="s">
        <v>866</v>
      </c>
      <c r="E2133" s="33" t="s">
        <v>50</v>
      </c>
      <c r="F2133" s="34" t="s">
        <v>51</v>
      </c>
      <c r="G2133" s="17">
        <f>886160.4-3861.3</f>
        <v>882299.09999999998</v>
      </c>
      <c r="H2133" s="17">
        <v>1399738.3999999999</v>
      </c>
      <c r="I2133" s="17">
        <v>1355736.2999999998</v>
      </c>
      <c r="J2133" s="17"/>
      <c r="K2133" s="17"/>
      <c r="L2133" s="17"/>
      <c r="M2133" s="17">
        <f t="shared" si="7566"/>
        <v>882299.09999999998</v>
      </c>
      <c r="N2133" s="17">
        <f t="shared" si="7567"/>
        <v>1399738.3999999999</v>
      </c>
      <c r="O2133" s="17">
        <f t="shared" si="7568"/>
        <v>1355736.2999999998</v>
      </c>
      <c r="P2133" s="17"/>
      <c r="Q2133" s="17"/>
      <c r="R2133" s="17"/>
      <c r="S2133" s="17"/>
      <c r="T2133" s="17"/>
      <c r="U2133" s="17"/>
      <c r="V2133" s="17"/>
      <c r="W2133" s="17"/>
      <c r="X2133" s="17"/>
      <c r="Y2133" s="17">
        <f t="shared" si="7514"/>
        <v>882299.09999999998</v>
      </c>
      <c r="Z2133" s="17">
        <f t="shared" si="7515"/>
        <v>1399738.3999999999</v>
      </c>
      <c r="AA2133" s="17">
        <f t="shared" si="7516"/>
        <v>1355736.2999999998</v>
      </c>
      <c r="AB2133" s="17"/>
      <c r="AC2133" s="17"/>
      <c r="AD2133" s="17"/>
      <c r="AE2133" s="17">
        <f t="shared" si="7517"/>
        <v>882299.09999999998</v>
      </c>
      <c r="AF2133" s="17">
        <f t="shared" si="7518"/>
        <v>1399738.3999999999</v>
      </c>
      <c r="AG2133" s="17">
        <f t="shared" si="7519"/>
        <v>1355736.2999999998</v>
      </c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>
        <f t="shared" si="7416"/>
        <v>882299.09999999998</v>
      </c>
      <c r="AX2133" s="17">
        <f t="shared" si="7417"/>
        <v>1399738.3999999999</v>
      </c>
      <c r="AY2133" s="17">
        <f t="shared" si="7418"/>
        <v>1355736.2999999998</v>
      </c>
      <c r="AZ2133" s="17"/>
      <c r="BA2133" s="17">
        <f t="shared" si="7419"/>
        <v>882299.09999999998</v>
      </c>
      <c r="BB2133" s="17">
        <f t="shared" si="7420"/>
        <v>1399738.3999999999</v>
      </c>
      <c r="BC2133" s="17">
        <f t="shared" si="7421"/>
        <v>1355736.2999999998</v>
      </c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>
        <f t="shared" si="7412"/>
        <v>882299.09999999998</v>
      </c>
      <c r="BP2133" s="17">
        <f t="shared" si="7413"/>
        <v>1399738.3999999999</v>
      </c>
      <c r="BQ2133" s="17">
        <f t="shared" si="7414"/>
        <v>1355736.2999999998</v>
      </c>
      <c r="BR2133" s="17"/>
      <c r="BS2133" s="35"/>
      <c r="BT2133" s="35"/>
      <c r="BU2133" s="1"/>
      <c r="BV2133" s="1"/>
      <c r="BW2133" s="1"/>
      <c r="BX2133" s="1"/>
      <c r="BY2133" s="1"/>
      <c r="BZ2133" s="1"/>
      <c r="CA2133" s="1"/>
      <c r="CB2133" s="1"/>
    </row>
    <row r="2134" s="1" customFormat="1">
      <c r="A2134" s="33" t="s">
        <v>855</v>
      </c>
      <c r="B2134" s="33" t="s">
        <v>128</v>
      </c>
      <c r="C2134" s="33" t="s">
        <v>81</v>
      </c>
      <c r="D2134" s="33" t="s">
        <v>795</v>
      </c>
      <c r="E2134" s="38"/>
      <c r="F2134" s="34" t="s">
        <v>43</v>
      </c>
      <c r="G2134" s="17">
        <f>G2135+G2152</f>
        <v>8052574.4000000004</v>
      </c>
      <c r="H2134" s="17">
        <f>H2135+H2152</f>
        <v>8666500.1000000015</v>
      </c>
      <c r="I2134" s="17">
        <f>I2135+I2152</f>
        <v>9195357.7999999989</v>
      </c>
      <c r="J2134" s="17">
        <f>J2135+J2152</f>
        <v>64707.700000000012</v>
      </c>
      <c r="K2134" s="17">
        <f>K2135+K2152</f>
        <v>42844.899999999965</v>
      </c>
      <c r="L2134" s="17">
        <f>L2135+L2152</f>
        <v>24220</v>
      </c>
      <c r="M2134" s="17">
        <f t="shared" si="7566"/>
        <v>8117282.1000000006</v>
      </c>
      <c r="N2134" s="17">
        <f t="shared" si="7567"/>
        <v>8709345.0000000019</v>
      </c>
      <c r="O2134" s="17">
        <f t="shared" si="7568"/>
        <v>9219577.7999999989</v>
      </c>
      <c r="P2134" s="17">
        <f>P2135+P2152</f>
        <v>128781.177</v>
      </c>
      <c r="Q2134" s="17">
        <f>Q2135+Q2152</f>
        <v>0</v>
      </c>
      <c r="R2134" s="17">
        <f>R2135+R2152</f>
        <v>126753.448</v>
      </c>
      <c r="S2134" s="17">
        <f>S2135+S2152</f>
        <v>210494.10000000001</v>
      </c>
      <c r="T2134" s="17">
        <f>T2135+T2152</f>
        <v>108356.60399999999</v>
      </c>
      <c r="U2134" s="17">
        <f>U2135+U2152</f>
        <v>489054.55800000002</v>
      </c>
      <c r="V2134" s="17">
        <f>V2135+V2152</f>
        <v>186810.65100000001</v>
      </c>
      <c r="W2134" s="17">
        <f>W2135+W2152</f>
        <v>0</v>
      </c>
      <c r="X2134" s="17">
        <f>X2135+X2152</f>
        <v>385091.59499999997</v>
      </c>
      <c r="Y2134" s="17">
        <f t="shared" si="7514"/>
        <v>8583310.8250000011</v>
      </c>
      <c r="Z2134" s="17">
        <f t="shared" si="7515"/>
        <v>9306756.1620000023</v>
      </c>
      <c r="AA2134" s="17">
        <f t="shared" si="7516"/>
        <v>9791480.0460000001</v>
      </c>
      <c r="AB2134" s="17">
        <f>AB2135+AB2152</f>
        <v>-239055.92499999999</v>
      </c>
      <c r="AC2134" s="17">
        <f>AC2135+AC2152</f>
        <v>-327635.63799999998</v>
      </c>
      <c r="AD2134" s="17">
        <f>AD2135+AD2152</f>
        <v>-338164.64600000001</v>
      </c>
      <c r="AE2134" s="17">
        <f t="shared" si="7517"/>
        <v>8344254.9000000013</v>
      </c>
      <c r="AF2134" s="17">
        <f t="shared" si="7518"/>
        <v>8979120.5240000021</v>
      </c>
      <c r="AG2134" s="17">
        <f t="shared" si="7519"/>
        <v>9453315.4000000004</v>
      </c>
      <c r="AH2134" s="17">
        <f>AH2135+AH2152</f>
        <v>0</v>
      </c>
      <c r="AI2134" s="17">
        <f>AI2135+AI2152</f>
        <v>0</v>
      </c>
      <c r="AJ2134" s="17">
        <f>AJ2135+AJ2152</f>
        <v>418243.16600000003</v>
      </c>
      <c r="AK2134" s="17">
        <f>AK2135+AK2152</f>
        <v>0</v>
      </c>
      <c r="AL2134" s="17">
        <f>AL2135+AL2152</f>
        <v>0</v>
      </c>
      <c r="AM2134" s="17">
        <f>AM2135+AM2152</f>
        <v>0</v>
      </c>
      <c r="AN2134" s="17">
        <f>AN2135+AN2152</f>
        <v>0</v>
      </c>
      <c r="AO2134" s="17">
        <f>AO2135+AO2152</f>
        <v>-317806.08500000002</v>
      </c>
      <c r="AP2134" s="17">
        <f>AP2135+AP2152</f>
        <v>0</v>
      </c>
      <c r="AQ2134" s="17">
        <f>AQ2135+AQ2152</f>
        <v>0</v>
      </c>
      <c r="AR2134" s="17">
        <f>AR2135+AR2152</f>
        <v>0</v>
      </c>
      <c r="AS2134" s="17">
        <f>AS2135+AS2152</f>
        <v>0</v>
      </c>
      <c r="AT2134" s="17">
        <f>AT2135+AT2152</f>
        <v>-100437.08100000001</v>
      </c>
      <c r="AU2134" s="17">
        <f>AU2135+AU2152</f>
        <v>0</v>
      </c>
      <c r="AV2134" s="17">
        <f>AV2135+AV2152</f>
        <v>0</v>
      </c>
      <c r="AW2134" s="17">
        <f t="shared" si="7416"/>
        <v>8762498.0660000015</v>
      </c>
      <c r="AX2134" s="17">
        <f t="shared" si="7417"/>
        <v>8661314.4390000012</v>
      </c>
      <c r="AY2134" s="17">
        <f t="shared" si="7418"/>
        <v>9352878.3190000001</v>
      </c>
      <c r="AZ2134" s="17">
        <f>AZ2135+AZ2152</f>
        <v>0</v>
      </c>
      <c r="BA2134" s="17">
        <f t="shared" si="7419"/>
        <v>8762498.0660000015</v>
      </c>
      <c r="BB2134" s="17">
        <f t="shared" si="7420"/>
        <v>8661314.4390000012</v>
      </c>
      <c r="BC2134" s="17">
        <f t="shared" si="7421"/>
        <v>9352878.3190000001</v>
      </c>
      <c r="BD2134" s="17">
        <f>BD2135+BD2152</f>
        <v>0</v>
      </c>
      <c r="BE2134" s="17">
        <f>BE2135+BE2152</f>
        <v>0</v>
      </c>
      <c r="BF2134" s="17">
        <f>BF2135+BF2152</f>
        <v>0</v>
      </c>
      <c r="BG2134" s="17">
        <f>BG2135+BG2152</f>
        <v>0</v>
      </c>
      <c r="BH2134" s="17">
        <f>BH2135+BH2152</f>
        <v>0</v>
      </c>
      <c r="BI2134" s="17">
        <f>BI2135+BI2152</f>
        <v>0</v>
      </c>
      <c r="BJ2134" s="17">
        <f>BJ2135+BJ2152</f>
        <v>0</v>
      </c>
      <c r="BK2134" s="17">
        <f>BK2135+BK2152</f>
        <v>0</v>
      </c>
      <c r="BL2134" s="17">
        <f>BL2135+BL2152</f>
        <v>0</v>
      </c>
      <c r="BM2134" s="17">
        <f>BM2135+BM2152</f>
        <v>0</v>
      </c>
      <c r="BN2134" s="17">
        <f>BN2135+BN2152</f>
        <v>0</v>
      </c>
      <c r="BO2134" s="17">
        <f t="shared" si="7412"/>
        <v>8762498.0660000015</v>
      </c>
      <c r="BP2134" s="17">
        <f t="shared" si="7413"/>
        <v>8661314.4390000012</v>
      </c>
      <c r="BQ2134" s="17">
        <f t="shared" si="7414"/>
        <v>9352878.3190000001</v>
      </c>
      <c r="BR2134" s="17">
        <f>BR2135+BR2152</f>
        <v>0</v>
      </c>
      <c r="BS2134" s="35"/>
      <c r="BT2134" s="35"/>
      <c r="BU2134" s="1"/>
      <c r="BV2134" s="1"/>
      <c r="BW2134" s="1"/>
      <c r="BX2134" s="1"/>
      <c r="BY2134" s="1"/>
      <c r="BZ2134" s="1"/>
      <c r="CA2134" s="1"/>
      <c r="CB2134" s="1"/>
    </row>
    <row r="2135" s="1" customFormat="1">
      <c r="A2135" s="33" t="s">
        <v>855</v>
      </c>
      <c r="B2135" s="33" t="s">
        <v>128</v>
      </c>
      <c r="C2135" s="33" t="s">
        <v>81</v>
      </c>
      <c r="D2135" s="33" t="s">
        <v>796</v>
      </c>
      <c r="E2135" s="38"/>
      <c r="F2135" s="34" t="s">
        <v>797</v>
      </c>
      <c r="G2135" s="17">
        <f>G2136+G2138+G2140+G2146</f>
        <v>7875084.2000000002</v>
      </c>
      <c r="H2135" s="17">
        <f>H2136+H2138+H2140+H2146</f>
        <v>8483855.1000000015</v>
      </c>
      <c r="I2135" s="17">
        <f>I2136+I2138+I2140+I2146</f>
        <v>9012712.7999999989</v>
      </c>
      <c r="J2135" s="17">
        <f>J2136+J2138+J2140+J2146+J2144</f>
        <v>64707.700000000012</v>
      </c>
      <c r="K2135" s="17">
        <f>K2136+K2138+K2140+K2146+K2144</f>
        <v>42844.899999999965</v>
      </c>
      <c r="L2135" s="17">
        <f>L2136+L2138+L2140+L2146+L2144</f>
        <v>24220</v>
      </c>
      <c r="M2135" s="17">
        <f t="shared" si="7566"/>
        <v>7939791.9000000004</v>
      </c>
      <c r="N2135" s="17">
        <f t="shared" si="7567"/>
        <v>8526700.0000000019</v>
      </c>
      <c r="O2135" s="17">
        <f t="shared" si="7568"/>
        <v>9036932.7999999989</v>
      </c>
      <c r="P2135" s="17">
        <f>P2136+P2138+P2140+P2146+P2144+P2148</f>
        <v>112302.477</v>
      </c>
      <c r="Q2135" s="17">
        <f>Q2136+Q2138+Q2140+Q2146+Q2144+Q2148</f>
        <v>0</v>
      </c>
      <c r="R2135" s="17">
        <f>R2136+R2138+R2140+R2146+R2144+R2148</f>
        <v>126753.448</v>
      </c>
      <c r="S2135" s="17">
        <f>S2136+S2138+S2140+S2146+S2144+S2148</f>
        <v>210494.10000000001</v>
      </c>
      <c r="T2135" s="17">
        <f>T2136+T2138+T2140+T2146+T2144+T2148</f>
        <v>89228.903999999995</v>
      </c>
      <c r="U2135" s="17">
        <f>U2136+U2138+U2140+U2146+U2144+U2148</f>
        <v>489054.55800000002</v>
      </c>
      <c r="V2135" s="17">
        <f>V2136+V2138+V2140+V2146+V2144+V2148</f>
        <v>167682.951</v>
      </c>
      <c r="W2135" s="17">
        <f>W2136+W2138+W2140+W2146+W2144+W2148</f>
        <v>0</v>
      </c>
      <c r="X2135" s="17">
        <f>X2136+X2138+X2140+X2146+X2144+X2148</f>
        <v>385091.59499999997</v>
      </c>
      <c r="Y2135" s="17">
        <f t="shared" si="7514"/>
        <v>8389341.9250000007</v>
      </c>
      <c r="Z2135" s="17">
        <f t="shared" si="7515"/>
        <v>9104983.4620000012</v>
      </c>
      <c r="AA2135" s="17">
        <f t="shared" si="7516"/>
        <v>9589707.345999999</v>
      </c>
      <c r="AB2135" s="17">
        <f>AB2136+AB2138+AB2140+AB2146+AB2144+AB2148</f>
        <v>-239055.92499999999</v>
      </c>
      <c r="AC2135" s="17">
        <f>AC2136+AC2138+AC2140+AC2146+AC2144+AC2148</f>
        <v>-327635.63799999998</v>
      </c>
      <c r="AD2135" s="17">
        <f>AD2136+AD2138+AD2140+AD2146+AD2144+AD2148</f>
        <v>-338164.64600000001</v>
      </c>
      <c r="AE2135" s="17">
        <f t="shared" si="7517"/>
        <v>8150286.0000000009</v>
      </c>
      <c r="AF2135" s="17">
        <f t="shared" si="7518"/>
        <v>8777347.824000001</v>
      </c>
      <c r="AG2135" s="17">
        <f t="shared" si="7519"/>
        <v>9251542.6999999993</v>
      </c>
      <c r="AH2135" s="17">
        <f>AH2136+AH2138+AH2140+AH2146+AH2144+AH2148+AH2150</f>
        <v>0</v>
      </c>
      <c r="AI2135" s="17">
        <f>AI2136+AI2138+AI2140+AI2146+AI2144+AI2148+AI2150</f>
        <v>0</v>
      </c>
      <c r="AJ2135" s="17">
        <f>AJ2136+AJ2138+AJ2140+AJ2146+AJ2144+AJ2148+AJ2150</f>
        <v>418243.16600000003</v>
      </c>
      <c r="AK2135" s="17">
        <f>AK2136+AK2138+AK2140+AK2146+AK2144+AK2148+AK2150</f>
        <v>0</v>
      </c>
      <c r="AL2135" s="17">
        <f>AL2136+AL2138+AL2140+AL2146+AL2144+AL2148+AL2150</f>
        <v>0</v>
      </c>
      <c r="AM2135" s="17">
        <f>AM2136+AM2138+AM2140+AM2146+AM2144+AM2148+AM2150</f>
        <v>0</v>
      </c>
      <c r="AN2135" s="17">
        <f>AN2136+AN2138+AN2140+AN2146+AN2144+AN2148+AN2150</f>
        <v>0</v>
      </c>
      <c r="AO2135" s="17">
        <f>AO2136+AO2138+AO2140+AO2146+AO2144+AO2148+AO2150</f>
        <v>-317806.08500000002</v>
      </c>
      <c r="AP2135" s="17">
        <f>AP2136+AP2138+AP2140+AP2146+AP2144+AP2148+AP2150</f>
        <v>0</v>
      </c>
      <c r="AQ2135" s="17">
        <f>AQ2136+AQ2138+AQ2140+AQ2146+AQ2144+AQ2148+AQ2150</f>
        <v>0</v>
      </c>
      <c r="AR2135" s="17">
        <f>AR2136+AR2138+AR2140+AR2146+AR2144+AR2148+AR2150</f>
        <v>0</v>
      </c>
      <c r="AS2135" s="17">
        <f>AS2136+AS2138+AS2140+AS2146+AS2144+AS2148+AS2150</f>
        <v>0</v>
      </c>
      <c r="AT2135" s="17">
        <f>AT2136+AT2138+AT2140+AT2146+AT2144+AT2148+AT2150</f>
        <v>-100437.08100000001</v>
      </c>
      <c r="AU2135" s="17">
        <f>AU2136+AU2138+AU2140+AU2146+AU2144+AU2148+AU2150</f>
        <v>0</v>
      </c>
      <c r="AV2135" s="17">
        <f>AV2136+AV2138+AV2140+AV2146+AV2144+AV2148+AV2150</f>
        <v>0</v>
      </c>
      <c r="AW2135" s="17">
        <f t="shared" si="7416"/>
        <v>8568529.1660000011</v>
      </c>
      <c r="AX2135" s="17">
        <f t="shared" si="7417"/>
        <v>8459541.7390000001</v>
      </c>
      <c r="AY2135" s="17">
        <f t="shared" si="7418"/>
        <v>9151105.618999999</v>
      </c>
      <c r="AZ2135" s="17">
        <f>AZ2136+AZ2138+AZ2140+AZ2146+AZ2144+AZ2148+AZ2150</f>
        <v>0</v>
      </c>
      <c r="BA2135" s="17">
        <f t="shared" si="7419"/>
        <v>8568529.1660000011</v>
      </c>
      <c r="BB2135" s="17">
        <f t="shared" si="7420"/>
        <v>8459541.7390000001</v>
      </c>
      <c r="BC2135" s="17">
        <f t="shared" si="7421"/>
        <v>9151105.618999999</v>
      </c>
      <c r="BD2135" s="17">
        <f>BD2136+BD2138+BD2140+BD2146+BD2144+BD2148+BD2150</f>
        <v>0</v>
      </c>
      <c r="BE2135" s="17">
        <f>BE2136+BE2138+BE2140+BE2146+BE2144+BE2148+BE2150</f>
        <v>0</v>
      </c>
      <c r="BF2135" s="17">
        <f>BF2136+BF2138+BF2140+BF2146+BF2144+BF2148+BF2150</f>
        <v>0</v>
      </c>
      <c r="BG2135" s="17">
        <f>BG2136+BG2138+BG2140+BG2146+BG2144+BG2148+BG2150</f>
        <v>0</v>
      </c>
      <c r="BH2135" s="17">
        <f>BH2136+BH2138+BH2140+BH2146+BH2144+BH2148+BH2150</f>
        <v>0</v>
      </c>
      <c r="BI2135" s="17">
        <f>BI2136+BI2138+BI2140+BI2146+BI2144+BI2148+BI2150</f>
        <v>0</v>
      </c>
      <c r="BJ2135" s="17">
        <f>BJ2136+BJ2138+BJ2140+BJ2146+BJ2144+BJ2148+BJ2150</f>
        <v>0</v>
      </c>
      <c r="BK2135" s="17">
        <f>BK2136+BK2138+BK2140+BK2146+BK2144+BK2148+BK2150</f>
        <v>0</v>
      </c>
      <c r="BL2135" s="17">
        <f>BL2136+BL2138+BL2140+BL2146+BL2144+BL2148+BL2150</f>
        <v>0</v>
      </c>
      <c r="BM2135" s="17">
        <f>BM2136+BM2138+BM2140+BM2146+BM2144+BM2148+BM2150</f>
        <v>0</v>
      </c>
      <c r="BN2135" s="17">
        <f>BN2136+BN2138+BN2140+BN2146+BN2144+BN2148+BN2150</f>
        <v>0</v>
      </c>
      <c r="BO2135" s="17">
        <f t="shared" si="7412"/>
        <v>8568529.1660000011</v>
      </c>
      <c r="BP2135" s="17">
        <f t="shared" si="7413"/>
        <v>8459541.7390000001</v>
      </c>
      <c r="BQ2135" s="17">
        <f t="shared" si="7414"/>
        <v>9151105.618999999</v>
      </c>
      <c r="BR2135" s="17">
        <f>BR2136+BR2138+BR2140+BR2146+BR2144+BR2148+BR2150</f>
        <v>0</v>
      </c>
      <c r="BS2135" s="35"/>
      <c r="BT2135" s="35"/>
      <c r="BU2135" s="1"/>
      <c r="BV2135" s="1"/>
      <c r="BW2135" s="1"/>
      <c r="BX2135" s="1"/>
      <c r="BY2135" s="1"/>
      <c r="BZ2135" s="1"/>
      <c r="CA2135" s="1"/>
      <c r="CB2135" s="1"/>
    </row>
    <row r="2136" s="1" customFormat="1">
      <c r="A2136" s="33" t="s">
        <v>855</v>
      </c>
      <c r="B2136" s="33" t="s">
        <v>128</v>
      </c>
      <c r="C2136" s="33" t="s">
        <v>81</v>
      </c>
      <c r="D2136" s="33" t="s">
        <v>868</v>
      </c>
      <c r="E2136" s="38"/>
      <c r="F2136" s="34" t="s">
        <v>869</v>
      </c>
      <c r="G2136" s="17">
        <f>G2137</f>
        <v>180169.70000000001</v>
      </c>
      <c r="H2136" s="17">
        <f>H2137</f>
        <v>103992.39999999999</v>
      </c>
      <c r="I2136" s="17">
        <f>I2137</f>
        <v>103988.20000000001</v>
      </c>
      <c r="J2136" s="17">
        <f>J2137</f>
        <v>-328.80000000000001</v>
      </c>
      <c r="K2136" s="17">
        <f>K2137</f>
        <v>-297.69999999999999</v>
      </c>
      <c r="L2136" s="17">
        <f>L2137</f>
        <v>-297.69999999999999</v>
      </c>
      <c r="M2136" s="17">
        <f t="shared" si="7566"/>
        <v>179840.90000000002</v>
      </c>
      <c r="N2136" s="17">
        <f t="shared" si="7567"/>
        <v>103694.7</v>
      </c>
      <c r="O2136" s="17">
        <f t="shared" si="7568"/>
        <v>103690.50000000001</v>
      </c>
      <c r="P2136" s="17">
        <f>P2137</f>
        <v>0</v>
      </c>
      <c r="Q2136" s="17">
        <f>Q2137</f>
        <v>0</v>
      </c>
      <c r="R2136" s="17">
        <f>R2137</f>
        <v>0</v>
      </c>
      <c r="S2136" s="17">
        <f>S2137</f>
        <v>10494.1</v>
      </c>
      <c r="T2136" s="17">
        <f>T2137</f>
        <v>13770.200000000001</v>
      </c>
      <c r="U2136" s="17">
        <f>U2137</f>
        <v>0</v>
      </c>
      <c r="V2136" s="17">
        <f>V2137</f>
        <v>14609.9</v>
      </c>
      <c r="W2136" s="17">
        <f>W2137</f>
        <v>0</v>
      </c>
      <c r="X2136" s="17">
        <f>X2137</f>
        <v>0</v>
      </c>
      <c r="Y2136" s="17">
        <f t="shared" si="7514"/>
        <v>190335.00000000003</v>
      </c>
      <c r="Z2136" s="17">
        <f t="shared" si="7515"/>
        <v>117464.89999999999</v>
      </c>
      <c r="AA2136" s="17">
        <f t="shared" si="7516"/>
        <v>118300.40000000001</v>
      </c>
      <c r="AB2136" s="17">
        <f>AB2137</f>
        <v>0</v>
      </c>
      <c r="AC2136" s="17">
        <f>AC2137</f>
        <v>0</v>
      </c>
      <c r="AD2136" s="17">
        <f>AD2137</f>
        <v>0</v>
      </c>
      <c r="AE2136" s="17">
        <f t="shared" si="7517"/>
        <v>190335.00000000003</v>
      </c>
      <c r="AF2136" s="17">
        <f t="shared" si="7518"/>
        <v>117464.89999999999</v>
      </c>
      <c r="AG2136" s="17">
        <f t="shared" si="7519"/>
        <v>118300.40000000001</v>
      </c>
      <c r="AH2136" s="17">
        <f>AH2137</f>
        <v>0</v>
      </c>
      <c r="AI2136" s="17">
        <f>AI2137</f>
        <v>0</v>
      </c>
      <c r="AJ2136" s="17">
        <f>AJ2137</f>
        <v>0</v>
      </c>
      <c r="AK2136" s="17">
        <f>AK2137</f>
        <v>0</v>
      </c>
      <c r="AL2136" s="17">
        <f>AL2137</f>
        <v>0</v>
      </c>
      <c r="AM2136" s="17">
        <f>AM2137</f>
        <v>0</v>
      </c>
      <c r="AN2136" s="17">
        <f>AN2137</f>
        <v>0</v>
      </c>
      <c r="AO2136" s="17">
        <f>AO2137</f>
        <v>0</v>
      </c>
      <c r="AP2136" s="17">
        <f>AP2137</f>
        <v>0</v>
      </c>
      <c r="AQ2136" s="17">
        <f>AQ2137</f>
        <v>0</v>
      </c>
      <c r="AR2136" s="17">
        <f>AR2137</f>
        <v>0</v>
      </c>
      <c r="AS2136" s="17">
        <f>AS2137</f>
        <v>0</v>
      </c>
      <c r="AT2136" s="17">
        <f>AT2137</f>
        <v>0</v>
      </c>
      <c r="AU2136" s="17">
        <f>AU2137</f>
        <v>0</v>
      </c>
      <c r="AV2136" s="17">
        <f>AV2137</f>
        <v>0</v>
      </c>
      <c r="AW2136" s="17">
        <f t="shared" si="7416"/>
        <v>190335.00000000003</v>
      </c>
      <c r="AX2136" s="17">
        <f t="shared" si="7417"/>
        <v>117464.89999999999</v>
      </c>
      <c r="AY2136" s="17">
        <f t="shared" si="7418"/>
        <v>118300.40000000001</v>
      </c>
      <c r="AZ2136" s="17">
        <f>AZ2137</f>
        <v>0</v>
      </c>
      <c r="BA2136" s="17">
        <f t="shared" si="7419"/>
        <v>190335.00000000003</v>
      </c>
      <c r="BB2136" s="17">
        <f t="shared" si="7420"/>
        <v>117464.89999999999</v>
      </c>
      <c r="BC2136" s="17">
        <f t="shared" si="7421"/>
        <v>118300.40000000001</v>
      </c>
      <c r="BD2136" s="17">
        <f>BD2137</f>
        <v>0</v>
      </c>
      <c r="BE2136" s="17">
        <f>BE2137</f>
        <v>0</v>
      </c>
      <c r="BF2136" s="17">
        <f>BF2137</f>
        <v>0</v>
      </c>
      <c r="BG2136" s="17">
        <f>BG2137</f>
        <v>0</v>
      </c>
      <c r="BH2136" s="17">
        <f>BH2137</f>
        <v>0</v>
      </c>
      <c r="BI2136" s="17">
        <f>BI2137</f>
        <v>0</v>
      </c>
      <c r="BJ2136" s="17">
        <f>BJ2137</f>
        <v>0</v>
      </c>
      <c r="BK2136" s="17">
        <f>BK2137</f>
        <v>0</v>
      </c>
      <c r="BL2136" s="17">
        <f>BL2137</f>
        <v>0</v>
      </c>
      <c r="BM2136" s="17">
        <f>BM2137</f>
        <v>0</v>
      </c>
      <c r="BN2136" s="17">
        <f>BN2137</f>
        <v>0</v>
      </c>
      <c r="BO2136" s="17">
        <f t="shared" si="7412"/>
        <v>190335.00000000003</v>
      </c>
      <c r="BP2136" s="17">
        <f t="shared" si="7413"/>
        <v>117464.89999999999</v>
      </c>
      <c r="BQ2136" s="17">
        <f t="shared" si="7414"/>
        <v>118300.40000000001</v>
      </c>
      <c r="BR2136" s="17">
        <f>BR2137</f>
        <v>0</v>
      </c>
      <c r="BS2136" s="35"/>
      <c r="BT2136" s="35"/>
      <c r="BU2136" s="1"/>
      <c r="BV2136" s="1"/>
      <c r="BW2136" s="1"/>
      <c r="BX2136" s="1"/>
      <c r="BY2136" s="1"/>
      <c r="BZ2136" s="1"/>
      <c r="CA2136" s="1"/>
      <c r="CB2136" s="1"/>
    </row>
    <row r="2137" s="1" customFormat="1">
      <c r="A2137" s="33" t="s">
        <v>855</v>
      </c>
      <c r="B2137" s="33" t="s">
        <v>128</v>
      </c>
      <c r="C2137" s="33" t="s">
        <v>81</v>
      </c>
      <c r="D2137" s="33" t="s">
        <v>868</v>
      </c>
      <c r="E2137" s="33" t="s">
        <v>48</v>
      </c>
      <c r="F2137" s="34" t="s">
        <v>49</v>
      </c>
      <c r="G2137" s="17">
        <v>180169.70000000001</v>
      </c>
      <c r="H2137" s="17">
        <v>103992.39999999999</v>
      </c>
      <c r="I2137" s="17">
        <v>103988.20000000001</v>
      </c>
      <c r="J2137" s="17">
        <v>-328.80000000000001</v>
      </c>
      <c r="K2137" s="17">
        <v>-297.69999999999999</v>
      </c>
      <c r="L2137" s="17">
        <v>-297.69999999999999</v>
      </c>
      <c r="M2137" s="17">
        <f t="shared" si="7566"/>
        <v>179840.90000000002</v>
      </c>
      <c r="N2137" s="17">
        <f t="shared" si="7567"/>
        <v>103694.7</v>
      </c>
      <c r="O2137" s="17">
        <f t="shared" si="7568"/>
        <v>103690.50000000001</v>
      </c>
      <c r="P2137" s="17"/>
      <c r="Q2137" s="17"/>
      <c r="R2137" s="17"/>
      <c r="S2137" s="17">
        <v>10494.1</v>
      </c>
      <c r="T2137" s="17">
        <v>13770.200000000001</v>
      </c>
      <c r="U2137" s="17"/>
      <c r="V2137" s="17">
        <v>14609.9</v>
      </c>
      <c r="W2137" s="17"/>
      <c r="X2137" s="17"/>
      <c r="Y2137" s="17">
        <f t="shared" si="7514"/>
        <v>190335.00000000003</v>
      </c>
      <c r="Z2137" s="17">
        <f t="shared" si="7515"/>
        <v>117464.89999999999</v>
      </c>
      <c r="AA2137" s="17">
        <f t="shared" si="7516"/>
        <v>118300.40000000001</v>
      </c>
      <c r="AB2137" s="17"/>
      <c r="AC2137" s="17"/>
      <c r="AD2137" s="17"/>
      <c r="AE2137" s="17">
        <f t="shared" si="7517"/>
        <v>190335.00000000003</v>
      </c>
      <c r="AF2137" s="17">
        <f t="shared" si="7518"/>
        <v>117464.89999999999</v>
      </c>
      <c r="AG2137" s="17">
        <f t="shared" si="7519"/>
        <v>118300.40000000001</v>
      </c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>
        <f t="shared" si="7416"/>
        <v>190335.00000000003</v>
      </c>
      <c r="AX2137" s="17">
        <f t="shared" si="7417"/>
        <v>117464.89999999999</v>
      </c>
      <c r="AY2137" s="17">
        <f t="shared" si="7418"/>
        <v>118300.40000000001</v>
      </c>
      <c r="AZ2137" s="17"/>
      <c r="BA2137" s="17">
        <f t="shared" si="7419"/>
        <v>190335.00000000003</v>
      </c>
      <c r="BB2137" s="17">
        <f t="shared" si="7420"/>
        <v>117464.89999999999</v>
      </c>
      <c r="BC2137" s="17">
        <f t="shared" si="7421"/>
        <v>118300.40000000001</v>
      </c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>
        <f t="shared" si="7412"/>
        <v>190335.00000000003</v>
      </c>
      <c r="BP2137" s="17">
        <f t="shared" si="7413"/>
        <v>117464.89999999999</v>
      </c>
      <c r="BQ2137" s="17">
        <f t="shared" si="7414"/>
        <v>118300.40000000001</v>
      </c>
      <c r="BR2137" s="17"/>
      <c r="BS2137" s="35"/>
      <c r="BT2137" s="35">
        <v>24</v>
      </c>
      <c r="BU2137" s="1"/>
      <c r="BV2137" s="1"/>
      <c r="BW2137" s="1"/>
      <c r="BX2137" s="1"/>
      <c r="BY2137" s="1"/>
      <c r="BZ2137" s="1"/>
      <c r="CA2137" s="1"/>
      <c r="CB2137" s="1"/>
    </row>
    <row r="2138" s="1" customFormat="1">
      <c r="A2138" s="33" t="s">
        <v>855</v>
      </c>
      <c r="B2138" s="33" t="s">
        <v>128</v>
      </c>
      <c r="C2138" s="33" t="s">
        <v>81</v>
      </c>
      <c r="D2138" s="33" t="s">
        <v>870</v>
      </c>
      <c r="E2138" s="38"/>
      <c r="F2138" s="34" t="s">
        <v>871</v>
      </c>
      <c r="G2138" s="17">
        <f>G2139</f>
        <v>7563551.7999999998</v>
      </c>
      <c r="H2138" s="17">
        <f>H2139</f>
        <v>8263112.9000000004</v>
      </c>
      <c r="I2138" s="17">
        <f>I2139</f>
        <v>8810093.3000000007</v>
      </c>
      <c r="J2138" s="17">
        <f>J2139</f>
        <v>-153898.5</v>
      </c>
      <c r="K2138" s="17">
        <f>K2139</f>
        <v>-320108.79999999999</v>
      </c>
      <c r="L2138" s="17">
        <f>L2139</f>
        <v>-332913.20000000001</v>
      </c>
      <c r="M2138" s="17">
        <f t="shared" si="7566"/>
        <v>7409653.2999999998</v>
      </c>
      <c r="N2138" s="17">
        <f t="shared" si="7567"/>
        <v>7943004.1000000006</v>
      </c>
      <c r="O2138" s="17">
        <f t="shared" si="7568"/>
        <v>8477180.1000000015</v>
      </c>
      <c r="P2138" s="17">
        <f>P2139</f>
        <v>112302.477</v>
      </c>
      <c r="Q2138" s="17">
        <f>Q2139</f>
        <v>0</v>
      </c>
      <c r="R2138" s="17">
        <f>R2139</f>
        <v>126753.448</v>
      </c>
      <c r="S2138" s="17">
        <f>S2139</f>
        <v>200000</v>
      </c>
      <c r="T2138" s="17">
        <f>T2139</f>
        <v>75458.703999999998</v>
      </c>
      <c r="U2138" s="17">
        <f>U2139</f>
        <v>452176.93400000001</v>
      </c>
      <c r="V2138" s="17">
        <f>V2139</f>
        <v>153073.05100000001</v>
      </c>
      <c r="W2138" s="17">
        <f>W2139</f>
        <v>0</v>
      </c>
      <c r="X2138" s="17">
        <f>X2139</f>
        <v>385091.59499999997</v>
      </c>
      <c r="Y2138" s="17">
        <f t="shared" si="7514"/>
        <v>7848709.2249999996</v>
      </c>
      <c r="Z2138" s="17">
        <f t="shared" si="7515"/>
        <v>8470639.7379999999</v>
      </c>
      <c r="AA2138" s="17">
        <f t="shared" si="7516"/>
        <v>9015344.7460000031</v>
      </c>
      <c r="AB2138" s="17">
        <f>AB2139</f>
        <v>-239055.92499999999</v>
      </c>
      <c r="AC2138" s="17">
        <f>AC2139</f>
        <v>-327635.63799999998</v>
      </c>
      <c r="AD2138" s="17">
        <f>AD2139</f>
        <v>-338164.64600000001</v>
      </c>
      <c r="AE2138" s="17">
        <f t="shared" si="7517"/>
        <v>7609653.2999999998</v>
      </c>
      <c r="AF2138" s="17">
        <f t="shared" si="7518"/>
        <v>8143004.0999999996</v>
      </c>
      <c r="AG2138" s="17">
        <f t="shared" si="7519"/>
        <v>8677180.1000000034</v>
      </c>
      <c r="AH2138" s="17">
        <f>AH2139</f>
        <v>0</v>
      </c>
      <c r="AI2138" s="17">
        <f>AI2139</f>
        <v>0</v>
      </c>
      <c r="AJ2138" s="17">
        <f>AJ2139</f>
        <v>418243.16600000003</v>
      </c>
      <c r="AK2138" s="17">
        <f>AK2139</f>
        <v>-106000</v>
      </c>
      <c r="AL2138" s="17">
        <f>AL2139</f>
        <v>0</v>
      </c>
      <c r="AM2138" s="17">
        <f>AM2139</f>
        <v>0</v>
      </c>
      <c r="AN2138" s="17">
        <f>AN2139</f>
        <v>0</v>
      </c>
      <c r="AO2138" s="17">
        <f>AO2139</f>
        <v>-317806.08500000002</v>
      </c>
      <c r="AP2138" s="17">
        <f>AP2139</f>
        <v>0</v>
      </c>
      <c r="AQ2138" s="17">
        <f>AQ2139</f>
        <v>0</v>
      </c>
      <c r="AR2138" s="17">
        <f>AR2139</f>
        <v>0</v>
      </c>
      <c r="AS2138" s="17">
        <f>AS2139</f>
        <v>0</v>
      </c>
      <c r="AT2138" s="17">
        <f>AT2139</f>
        <v>-100437.08100000001</v>
      </c>
      <c r="AU2138" s="17">
        <f>AU2139</f>
        <v>0</v>
      </c>
      <c r="AV2138" s="17">
        <f>AV2139</f>
        <v>0</v>
      </c>
      <c r="AW2138" s="17">
        <f t="shared" si="7416"/>
        <v>7921896.466</v>
      </c>
      <c r="AX2138" s="17">
        <f t="shared" si="7417"/>
        <v>7825198.0149999997</v>
      </c>
      <c r="AY2138" s="17">
        <f t="shared" si="7418"/>
        <v>8576743.0190000031</v>
      </c>
      <c r="AZ2138" s="17">
        <f>AZ2139</f>
        <v>0</v>
      </c>
      <c r="BA2138" s="17">
        <f t="shared" si="7419"/>
        <v>7921896.466</v>
      </c>
      <c r="BB2138" s="17">
        <f t="shared" si="7420"/>
        <v>7825198.0149999997</v>
      </c>
      <c r="BC2138" s="17">
        <f t="shared" si="7421"/>
        <v>8576743.0190000031</v>
      </c>
      <c r="BD2138" s="17">
        <f>BD2139</f>
        <v>0</v>
      </c>
      <c r="BE2138" s="17">
        <f>BE2139</f>
        <v>0</v>
      </c>
      <c r="BF2138" s="17">
        <f>BF2139</f>
        <v>0</v>
      </c>
      <c r="BG2138" s="17">
        <f>BG2139</f>
        <v>0</v>
      </c>
      <c r="BH2138" s="17">
        <f>BH2139</f>
        <v>0</v>
      </c>
      <c r="BI2138" s="17">
        <f>BI2139</f>
        <v>0</v>
      </c>
      <c r="BJ2138" s="17">
        <f>BJ2139</f>
        <v>0</v>
      </c>
      <c r="BK2138" s="17">
        <f>BK2139</f>
        <v>0</v>
      </c>
      <c r="BL2138" s="17">
        <f>BL2139</f>
        <v>0</v>
      </c>
      <c r="BM2138" s="17">
        <f>BM2139</f>
        <v>0</v>
      </c>
      <c r="BN2138" s="17">
        <f>BN2139</f>
        <v>0</v>
      </c>
      <c r="BO2138" s="17">
        <f t="shared" si="7412"/>
        <v>7921896.466</v>
      </c>
      <c r="BP2138" s="17">
        <f t="shared" si="7413"/>
        <v>7825198.0149999997</v>
      </c>
      <c r="BQ2138" s="17">
        <f t="shared" si="7414"/>
        <v>8576743.0190000031</v>
      </c>
      <c r="BR2138" s="17">
        <f>BR2139</f>
        <v>0</v>
      </c>
      <c r="BS2138" s="35"/>
      <c r="BT2138" s="35"/>
      <c r="BU2138" s="1"/>
      <c r="BV2138" s="1"/>
      <c r="BW2138" s="1"/>
      <c r="BX2138" s="1"/>
      <c r="BY2138" s="1"/>
      <c r="BZ2138" s="1"/>
      <c r="CA2138" s="1"/>
      <c r="CB2138" s="1"/>
    </row>
    <row r="2139" s="1" customFormat="1">
      <c r="A2139" s="33" t="s">
        <v>855</v>
      </c>
      <c r="B2139" s="33" t="s">
        <v>128</v>
      </c>
      <c r="C2139" s="33" t="s">
        <v>81</v>
      </c>
      <c r="D2139" s="33" t="s">
        <v>870</v>
      </c>
      <c r="E2139" s="33" t="s">
        <v>48</v>
      </c>
      <c r="F2139" s="34" t="s">
        <v>49</v>
      </c>
      <c r="G2139" s="17">
        <f>7559690.5+3861.3</f>
        <v>7563551.7999999998</v>
      </c>
      <c r="H2139" s="17">
        <v>8263112.9000000004</v>
      </c>
      <c r="I2139" s="17">
        <v>8810093.3000000007</v>
      </c>
      <c r="J2139" s="17">
        <v>-153898.5</v>
      </c>
      <c r="K2139" s="17">
        <v>-320108.79999999999</v>
      </c>
      <c r="L2139" s="17">
        <v>-332913.20000000001</v>
      </c>
      <c r="M2139" s="17">
        <f t="shared" si="7566"/>
        <v>7409653.2999999998</v>
      </c>
      <c r="N2139" s="17">
        <f t="shared" si="7567"/>
        <v>7943004.1000000006</v>
      </c>
      <c r="O2139" s="17">
        <f t="shared" si="7568"/>
        <v>8477180.1000000015</v>
      </c>
      <c r="P2139" s="17">
        <v>112302.477</v>
      </c>
      <c r="Q2139" s="17"/>
      <c r="R2139" s="17">
        <v>126753.448</v>
      </c>
      <c r="S2139" s="17">
        <v>200000</v>
      </c>
      <c r="T2139" s="17">
        <v>75458.703999999998</v>
      </c>
      <c r="U2139" s="17">
        <f>200000+252176.934</f>
        <v>452176.93400000001</v>
      </c>
      <c r="V2139" s="17">
        <v>153073.05100000001</v>
      </c>
      <c r="W2139" s="17"/>
      <c r="X2139" s="17">
        <f>200000+185091.595</f>
        <v>385091.59499999997</v>
      </c>
      <c r="Y2139" s="17">
        <f t="shared" si="7514"/>
        <v>7848709.2249999996</v>
      </c>
      <c r="Z2139" s="17">
        <f t="shared" si="7515"/>
        <v>8470639.7379999999</v>
      </c>
      <c r="AA2139" s="17">
        <f t="shared" si="7516"/>
        <v>9015344.7460000031</v>
      </c>
      <c r="AB2139" s="17">
        <v>-239055.92499999999</v>
      </c>
      <c r="AC2139" s="17">
        <v>-327635.63799999998</v>
      </c>
      <c r="AD2139" s="17">
        <v>-338164.64600000001</v>
      </c>
      <c r="AE2139" s="17">
        <f t="shared" si="7517"/>
        <v>7609653.2999999998</v>
      </c>
      <c r="AF2139" s="17">
        <f t="shared" si="7518"/>
        <v>8143004.0999999996</v>
      </c>
      <c r="AG2139" s="17">
        <f t="shared" si="7519"/>
        <v>8677180.1000000034</v>
      </c>
      <c r="AH2139" s="17"/>
      <c r="AI2139" s="17"/>
      <c r="AJ2139" s="17">
        <v>418243.16600000003</v>
      </c>
      <c r="AK2139" s="17">
        <v>-106000</v>
      </c>
      <c r="AL2139" s="17"/>
      <c r="AM2139" s="17"/>
      <c r="AN2139" s="17"/>
      <c r="AO2139" s="17">
        <v>-317806.08500000002</v>
      </c>
      <c r="AP2139" s="17"/>
      <c r="AQ2139" s="17"/>
      <c r="AR2139" s="17"/>
      <c r="AS2139" s="17"/>
      <c r="AT2139" s="17">
        <v>-100437.08100000001</v>
      </c>
      <c r="AU2139" s="17"/>
      <c r="AV2139" s="17"/>
      <c r="AW2139" s="17">
        <f t="shared" si="7416"/>
        <v>7921896.466</v>
      </c>
      <c r="AX2139" s="17">
        <f t="shared" si="7417"/>
        <v>7825198.0149999997</v>
      </c>
      <c r="AY2139" s="17">
        <f t="shared" si="7418"/>
        <v>8576743.0190000031</v>
      </c>
      <c r="AZ2139" s="17"/>
      <c r="BA2139" s="17">
        <f t="shared" si="7419"/>
        <v>7921896.466</v>
      </c>
      <c r="BB2139" s="17">
        <f t="shared" si="7420"/>
        <v>7825198.0149999997</v>
      </c>
      <c r="BC2139" s="17">
        <f t="shared" si="7421"/>
        <v>8576743.0190000031</v>
      </c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>
        <f t="shared" si="7412"/>
        <v>7921896.466</v>
      </c>
      <c r="BP2139" s="17">
        <f t="shared" si="7413"/>
        <v>7825198.0149999997</v>
      </c>
      <c r="BQ2139" s="17">
        <f t="shared" si="7414"/>
        <v>8576743.0190000031</v>
      </c>
      <c r="BR2139" s="17"/>
      <c r="BS2139" s="35"/>
      <c r="BT2139" s="35">
        <v>97</v>
      </c>
      <c r="BU2139" s="1"/>
      <c r="BV2139" s="1"/>
      <c r="BW2139" s="1"/>
      <c r="BX2139" s="1"/>
      <c r="BY2139" s="1"/>
      <c r="BZ2139" s="1"/>
      <c r="CA2139" s="1"/>
      <c r="CB2139" s="1"/>
    </row>
    <row r="2140" s="1" customFormat="1">
      <c r="A2140" s="33" t="s">
        <v>855</v>
      </c>
      <c r="B2140" s="33" t="s">
        <v>128</v>
      </c>
      <c r="C2140" s="33" t="s">
        <v>81</v>
      </c>
      <c r="D2140" s="33" t="s">
        <v>872</v>
      </c>
      <c r="E2140" s="38"/>
      <c r="F2140" s="34" t="s">
        <v>873</v>
      </c>
      <c r="G2140" s="17">
        <f>G2141+G2142+G2143</f>
        <v>36141.699999999997</v>
      </c>
      <c r="H2140" s="17">
        <f>H2141+H2142+H2143</f>
        <v>37973.899999999994</v>
      </c>
      <c r="I2140" s="17">
        <f>I2141+I2142+I2143</f>
        <v>39806.099999999999</v>
      </c>
      <c r="J2140" s="17">
        <f>J2141+J2142+J2143</f>
        <v>-22597.400000000001</v>
      </c>
      <c r="K2140" s="17">
        <f>K2141+K2142+K2143</f>
        <v>-37973.899999999994</v>
      </c>
      <c r="L2140" s="17">
        <f>L2141+L2142+L2143</f>
        <v>-39806.099999999999</v>
      </c>
      <c r="M2140" s="17">
        <f t="shared" si="7566"/>
        <v>13544.299999999996</v>
      </c>
      <c r="N2140" s="17">
        <f t="shared" si="7567"/>
        <v>0</v>
      </c>
      <c r="O2140" s="17">
        <f t="shared" si="7568"/>
        <v>0</v>
      </c>
      <c r="P2140" s="17">
        <f>P2141+P2142+P2143</f>
        <v>0</v>
      </c>
      <c r="Q2140" s="17">
        <f>Q2141+Q2142+Q2143</f>
        <v>0</v>
      </c>
      <c r="R2140" s="17">
        <f>R2141+R2142+R2143</f>
        <v>0</v>
      </c>
      <c r="S2140" s="17">
        <f>S2141+S2142+S2143</f>
        <v>0</v>
      </c>
      <c r="T2140" s="17">
        <f>T2141+T2142+T2143</f>
        <v>0</v>
      </c>
      <c r="U2140" s="17">
        <f>U2141+U2142+U2143</f>
        <v>0</v>
      </c>
      <c r="V2140" s="17">
        <f>V2141+V2142+V2143</f>
        <v>0</v>
      </c>
      <c r="W2140" s="17">
        <f>W2141+W2142+W2143</f>
        <v>0</v>
      </c>
      <c r="X2140" s="17">
        <f>X2141+X2142+X2143</f>
        <v>0</v>
      </c>
      <c r="Y2140" s="17">
        <f t="shared" si="7514"/>
        <v>13544.299999999996</v>
      </c>
      <c r="Z2140" s="17">
        <f t="shared" si="7515"/>
        <v>0</v>
      </c>
      <c r="AA2140" s="17">
        <f t="shared" si="7516"/>
        <v>0</v>
      </c>
      <c r="AB2140" s="17">
        <f>AB2141+AB2142+AB2143</f>
        <v>0</v>
      </c>
      <c r="AC2140" s="17">
        <f>AC2141+AC2142+AC2143</f>
        <v>0</v>
      </c>
      <c r="AD2140" s="17">
        <f>AD2141+AD2142+AD2143</f>
        <v>0</v>
      </c>
      <c r="AE2140" s="17">
        <f t="shared" si="7517"/>
        <v>13544.299999999996</v>
      </c>
      <c r="AF2140" s="17">
        <f t="shared" si="7518"/>
        <v>0</v>
      </c>
      <c r="AG2140" s="17">
        <f t="shared" si="7519"/>
        <v>0</v>
      </c>
      <c r="AH2140" s="17">
        <f>AH2141+AH2142+AH2143</f>
        <v>0</v>
      </c>
      <c r="AI2140" s="17">
        <f>AI2141+AI2142+AI2143</f>
        <v>0</v>
      </c>
      <c r="AJ2140" s="17">
        <f>AJ2141+AJ2142+AJ2143</f>
        <v>0</v>
      </c>
      <c r="AK2140" s="17">
        <f>AK2141+AK2142+AK2143</f>
        <v>0</v>
      </c>
      <c r="AL2140" s="17">
        <f>AL2141+AL2142+AL2143</f>
        <v>0</v>
      </c>
      <c r="AM2140" s="17">
        <f>AM2141+AM2142+AM2143</f>
        <v>0</v>
      </c>
      <c r="AN2140" s="17">
        <f>AN2141+AN2142+AN2143</f>
        <v>0</v>
      </c>
      <c r="AO2140" s="17">
        <f>AO2141+AO2142+AO2143</f>
        <v>0</v>
      </c>
      <c r="AP2140" s="17">
        <f>AP2141+AP2142+AP2143</f>
        <v>0</v>
      </c>
      <c r="AQ2140" s="17">
        <f>AQ2141+AQ2142+AQ2143</f>
        <v>0</v>
      </c>
      <c r="AR2140" s="17">
        <f>AR2141+AR2142+AR2143</f>
        <v>0</v>
      </c>
      <c r="AS2140" s="17">
        <f>AS2141+AS2142+AS2143</f>
        <v>0</v>
      </c>
      <c r="AT2140" s="17">
        <f>AT2141+AT2142+AT2143</f>
        <v>0</v>
      </c>
      <c r="AU2140" s="17">
        <f>AU2141+AU2142+AU2143</f>
        <v>0</v>
      </c>
      <c r="AV2140" s="17">
        <f>AV2141+AV2142+AV2143</f>
        <v>0</v>
      </c>
      <c r="AW2140" s="17">
        <f t="shared" si="7416"/>
        <v>13544.299999999996</v>
      </c>
      <c r="AX2140" s="17">
        <f t="shared" si="7417"/>
        <v>0</v>
      </c>
      <c r="AY2140" s="17">
        <f t="shared" si="7418"/>
        <v>0</v>
      </c>
      <c r="AZ2140" s="17">
        <f>AZ2141+AZ2142+AZ2143</f>
        <v>0</v>
      </c>
      <c r="BA2140" s="17">
        <f t="shared" si="7419"/>
        <v>13544.299999999996</v>
      </c>
      <c r="BB2140" s="17">
        <f t="shared" si="7420"/>
        <v>0</v>
      </c>
      <c r="BC2140" s="17">
        <f t="shared" si="7421"/>
        <v>0</v>
      </c>
      <c r="BD2140" s="17">
        <f>BD2141+BD2142+BD2143</f>
        <v>0</v>
      </c>
      <c r="BE2140" s="17">
        <f>BE2141+BE2142+BE2143</f>
        <v>0</v>
      </c>
      <c r="BF2140" s="17">
        <f>BF2141+BF2142+BF2143</f>
        <v>0</v>
      </c>
      <c r="BG2140" s="17">
        <f>BG2141+BG2142+BG2143</f>
        <v>0</v>
      </c>
      <c r="BH2140" s="17">
        <f>BH2141+BH2142+BH2143</f>
        <v>0</v>
      </c>
      <c r="BI2140" s="17">
        <f>BI2141+BI2142+BI2143</f>
        <v>0</v>
      </c>
      <c r="BJ2140" s="17">
        <f>BJ2141+BJ2142+BJ2143</f>
        <v>0</v>
      </c>
      <c r="BK2140" s="17">
        <f>BK2141+BK2142+BK2143</f>
        <v>0</v>
      </c>
      <c r="BL2140" s="17">
        <f>BL2141+BL2142+BL2143</f>
        <v>0</v>
      </c>
      <c r="BM2140" s="17">
        <f>BM2141+BM2142+BM2143</f>
        <v>0</v>
      </c>
      <c r="BN2140" s="17">
        <f>BN2141+BN2142+BN2143</f>
        <v>0</v>
      </c>
      <c r="BO2140" s="17">
        <f t="shared" si="7412"/>
        <v>13544.299999999996</v>
      </c>
      <c r="BP2140" s="17">
        <f t="shared" si="7413"/>
        <v>0</v>
      </c>
      <c r="BQ2140" s="17">
        <f t="shared" si="7414"/>
        <v>0</v>
      </c>
      <c r="BR2140" s="17">
        <f>BR2141+BR2142+BR2143</f>
        <v>0</v>
      </c>
      <c r="BS2140" s="35"/>
      <c r="BT2140" s="35"/>
      <c r="BU2140" s="1"/>
      <c r="BV2140" s="1"/>
      <c r="BW2140" s="1"/>
      <c r="BX2140" s="1"/>
      <c r="BY2140" s="1"/>
      <c r="BZ2140" s="1"/>
      <c r="CA2140" s="1"/>
      <c r="CB2140" s="1"/>
    </row>
    <row r="2141" s="1" customFormat="1">
      <c r="A2141" s="33" t="s">
        <v>855</v>
      </c>
      <c r="B2141" s="33" t="s">
        <v>128</v>
      </c>
      <c r="C2141" s="33" t="s">
        <v>81</v>
      </c>
      <c r="D2141" s="33" t="s">
        <v>872</v>
      </c>
      <c r="E2141" s="33" t="s">
        <v>48</v>
      </c>
      <c r="F2141" s="34" t="s">
        <v>49</v>
      </c>
      <c r="G2141" s="17">
        <v>2050</v>
      </c>
      <c r="H2141" s="17">
        <v>2050</v>
      </c>
      <c r="I2141" s="17">
        <v>2050</v>
      </c>
      <c r="J2141" s="17"/>
      <c r="K2141" s="17">
        <v>-2050</v>
      </c>
      <c r="L2141" s="17">
        <v>-2050</v>
      </c>
      <c r="M2141" s="17">
        <f t="shared" si="7566"/>
        <v>2050</v>
      </c>
      <c r="N2141" s="17">
        <f t="shared" si="7567"/>
        <v>0</v>
      </c>
      <c r="O2141" s="17">
        <f t="shared" si="7568"/>
        <v>0</v>
      </c>
      <c r="P2141" s="17"/>
      <c r="Q2141" s="17"/>
      <c r="R2141" s="17"/>
      <c r="S2141" s="17"/>
      <c r="T2141" s="17"/>
      <c r="U2141" s="17"/>
      <c r="V2141" s="17"/>
      <c r="W2141" s="17"/>
      <c r="X2141" s="17"/>
      <c r="Y2141" s="17">
        <f t="shared" si="7514"/>
        <v>2050</v>
      </c>
      <c r="Z2141" s="17">
        <f t="shared" si="7515"/>
        <v>0</v>
      </c>
      <c r="AA2141" s="17">
        <f t="shared" si="7516"/>
        <v>0</v>
      </c>
      <c r="AB2141" s="17"/>
      <c r="AC2141" s="17"/>
      <c r="AD2141" s="17"/>
      <c r="AE2141" s="17">
        <f t="shared" si="7517"/>
        <v>2050</v>
      </c>
      <c r="AF2141" s="17">
        <f t="shared" si="7518"/>
        <v>0</v>
      </c>
      <c r="AG2141" s="17">
        <f t="shared" si="7519"/>
        <v>0</v>
      </c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>
        <f t="shared" si="7416"/>
        <v>2050</v>
      </c>
      <c r="AX2141" s="17">
        <f t="shared" si="7417"/>
        <v>0</v>
      </c>
      <c r="AY2141" s="17">
        <f t="shared" si="7418"/>
        <v>0</v>
      </c>
      <c r="AZ2141" s="17"/>
      <c r="BA2141" s="17">
        <f t="shared" si="7419"/>
        <v>2050</v>
      </c>
      <c r="BB2141" s="17">
        <f t="shared" si="7420"/>
        <v>0</v>
      </c>
      <c r="BC2141" s="17">
        <f t="shared" si="7421"/>
        <v>0</v>
      </c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>
        <f t="shared" si="7412"/>
        <v>2050</v>
      </c>
      <c r="BP2141" s="17">
        <f t="shared" si="7413"/>
        <v>0</v>
      </c>
      <c r="BQ2141" s="17">
        <f t="shared" si="7414"/>
        <v>0</v>
      </c>
      <c r="BR2141" s="17"/>
      <c r="BS2141" s="35"/>
      <c r="BT2141" s="35">
        <v>31</v>
      </c>
      <c r="BU2141" s="1"/>
      <c r="BV2141" s="1"/>
      <c r="BW2141" s="1"/>
      <c r="BX2141" s="1"/>
      <c r="BY2141" s="1"/>
      <c r="BZ2141" s="1"/>
      <c r="CA2141" s="1"/>
      <c r="CB2141" s="1"/>
    </row>
    <row r="2142" s="1" customFormat="1">
      <c r="A2142" s="33" t="s">
        <v>855</v>
      </c>
      <c r="B2142" s="33" t="s">
        <v>128</v>
      </c>
      <c r="C2142" s="33" t="s">
        <v>81</v>
      </c>
      <c r="D2142" s="33" t="s">
        <v>872</v>
      </c>
      <c r="E2142" s="33" t="s">
        <v>268</v>
      </c>
      <c r="F2142" s="34" t="s">
        <v>269</v>
      </c>
      <c r="G2142" s="17">
        <v>11494.299999999999</v>
      </c>
      <c r="H2142" s="17">
        <v>11494.299999999999</v>
      </c>
      <c r="I2142" s="17">
        <v>11494.299999999999</v>
      </c>
      <c r="J2142" s="17"/>
      <c r="K2142" s="17">
        <v>-11494.299999999999</v>
      </c>
      <c r="L2142" s="17">
        <v>-11494.299999999999</v>
      </c>
      <c r="M2142" s="17">
        <f t="shared" si="7566"/>
        <v>11494.299999999999</v>
      </c>
      <c r="N2142" s="17">
        <f t="shared" si="7567"/>
        <v>0</v>
      </c>
      <c r="O2142" s="17">
        <f t="shared" si="7568"/>
        <v>0</v>
      </c>
      <c r="P2142" s="17"/>
      <c r="Q2142" s="17"/>
      <c r="R2142" s="17"/>
      <c r="S2142" s="17"/>
      <c r="T2142" s="17"/>
      <c r="U2142" s="17"/>
      <c r="V2142" s="17"/>
      <c r="W2142" s="17"/>
      <c r="X2142" s="17"/>
      <c r="Y2142" s="17">
        <f t="shared" si="7514"/>
        <v>11494.299999999999</v>
      </c>
      <c r="Z2142" s="17">
        <f t="shared" si="7515"/>
        <v>0</v>
      </c>
      <c r="AA2142" s="17">
        <f t="shared" si="7516"/>
        <v>0</v>
      </c>
      <c r="AB2142" s="17"/>
      <c r="AC2142" s="17"/>
      <c r="AD2142" s="17"/>
      <c r="AE2142" s="17">
        <f t="shared" si="7517"/>
        <v>11494.299999999999</v>
      </c>
      <c r="AF2142" s="17">
        <f t="shared" si="7518"/>
        <v>0</v>
      </c>
      <c r="AG2142" s="17">
        <f t="shared" si="7519"/>
        <v>0</v>
      </c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>
        <f t="shared" si="7416"/>
        <v>11494.299999999999</v>
      </c>
      <c r="AX2142" s="17">
        <f t="shared" si="7417"/>
        <v>0</v>
      </c>
      <c r="AY2142" s="17">
        <f t="shared" si="7418"/>
        <v>0</v>
      </c>
      <c r="AZ2142" s="17"/>
      <c r="BA2142" s="17">
        <f t="shared" si="7419"/>
        <v>11494.299999999999</v>
      </c>
      <c r="BB2142" s="17">
        <f t="shared" si="7420"/>
        <v>0</v>
      </c>
      <c r="BC2142" s="17">
        <f t="shared" si="7421"/>
        <v>0</v>
      </c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>
        <f t="shared" si="7412"/>
        <v>11494.299999999999</v>
      </c>
      <c r="BP2142" s="17">
        <f t="shared" si="7413"/>
        <v>0</v>
      </c>
      <c r="BQ2142" s="17">
        <f t="shared" si="7414"/>
        <v>0</v>
      </c>
      <c r="BR2142" s="17"/>
      <c r="BS2142" s="35"/>
      <c r="BT2142" s="35">
        <v>32</v>
      </c>
      <c r="BU2142" s="1"/>
      <c r="BV2142" s="1"/>
      <c r="BW2142" s="1"/>
      <c r="BX2142" s="1"/>
      <c r="BY2142" s="1"/>
      <c r="BZ2142" s="1"/>
      <c r="CA2142" s="1"/>
      <c r="CB2142" s="1"/>
    </row>
    <row r="2143" s="1" customFormat="1" hidden="1">
      <c r="A2143" s="33" t="s">
        <v>855</v>
      </c>
      <c r="B2143" s="33" t="s">
        <v>128</v>
      </c>
      <c r="C2143" s="33" t="s">
        <v>81</v>
      </c>
      <c r="D2143" s="33" t="s">
        <v>872</v>
      </c>
      <c r="E2143" s="33" t="s">
        <v>50</v>
      </c>
      <c r="F2143" s="34" t="s">
        <v>51</v>
      </c>
      <c r="G2143" s="17">
        <v>22597.400000000001</v>
      </c>
      <c r="H2143" s="17">
        <v>24429.599999999999</v>
      </c>
      <c r="I2143" s="17">
        <v>26261.799999999999</v>
      </c>
      <c r="J2143" s="17">
        <v>-22597.400000000001</v>
      </c>
      <c r="K2143" s="17">
        <v>-24429.599999999999</v>
      </c>
      <c r="L2143" s="17">
        <v>-26261.799999999999</v>
      </c>
      <c r="M2143" s="17">
        <f t="shared" si="7566"/>
        <v>0</v>
      </c>
      <c r="N2143" s="17">
        <f t="shared" si="7567"/>
        <v>0</v>
      </c>
      <c r="O2143" s="17">
        <f t="shared" si="7568"/>
        <v>0</v>
      </c>
      <c r="P2143" s="17"/>
      <c r="Q2143" s="17"/>
      <c r="R2143" s="17"/>
      <c r="S2143" s="17"/>
      <c r="T2143" s="17"/>
      <c r="U2143" s="17"/>
      <c r="V2143" s="17"/>
      <c r="W2143" s="17"/>
      <c r="X2143" s="17"/>
      <c r="Y2143" s="17">
        <f t="shared" si="7514"/>
        <v>0</v>
      </c>
      <c r="Z2143" s="17">
        <f t="shared" si="7515"/>
        <v>0</v>
      </c>
      <c r="AA2143" s="17">
        <f t="shared" si="7516"/>
        <v>0</v>
      </c>
      <c r="AB2143" s="17"/>
      <c r="AC2143" s="17"/>
      <c r="AD2143" s="17"/>
      <c r="AE2143" s="17">
        <f t="shared" si="7517"/>
        <v>0</v>
      </c>
      <c r="AF2143" s="17">
        <f t="shared" si="7518"/>
        <v>0</v>
      </c>
      <c r="AG2143" s="17">
        <f t="shared" si="7519"/>
        <v>0</v>
      </c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>
        <f t="shared" si="7416"/>
        <v>0</v>
      </c>
      <c r="AX2143" s="17">
        <f t="shared" si="7417"/>
        <v>0</v>
      </c>
      <c r="AY2143" s="17">
        <f t="shared" si="7418"/>
        <v>0</v>
      </c>
      <c r="AZ2143" s="17"/>
      <c r="BA2143" s="17">
        <f t="shared" si="7419"/>
        <v>0</v>
      </c>
      <c r="BB2143" s="17">
        <f t="shared" si="7420"/>
        <v>0</v>
      </c>
      <c r="BC2143" s="17">
        <f t="shared" si="7421"/>
        <v>0</v>
      </c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>
        <f t="shared" si="7412"/>
        <v>0</v>
      </c>
      <c r="BP2143" s="17">
        <f t="shared" si="7413"/>
        <v>0</v>
      </c>
      <c r="BQ2143" s="17">
        <f t="shared" si="7414"/>
        <v>0</v>
      </c>
      <c r="BR2143" s="17"/>
      <c r="BS2143" s="35">
        <v>0</v>
      </c>
      <c r="BT2143" s="35">
        <v>33</v>
      </c>
      <c r="BU2143" s="1"/>
      <c r="BV2143" s="1"/>
      <c r="BW2143" s="1"/>
      <c r="BX2143" s="1"/>
      <c r="BY2143" s="1"/>
      <c r="BZ2143" s="1"/>
      <c r="CA2143" s="1"/>
      <c r="CB2143" s="1"/>
    </row>
    <row r="2144" s="1" customFormat="1">
      <c r="A2144" s="33" t="s">
        <v>855</v>
      </c>
      <c r="B2144" s="33" t="s">
        <v>128</v>
      </c>
      <c r="C2144" s="33" t="s">
        <v>81</v>
      </c>
      <c r="D2144" s="33" t="s">
        <v>874</v>
      </c>
      <c r="E2144" s="33"/>
      <c r="F2144" s="34" t="s">
        <v>875</v>
      </c>
      <c r="G2144" s="17"/>
      <c r="H2144" s="17"/>
      <c r="I2144" s="17"/>
      <c r="J2144" s="17">
        <f>J2145</f>
        <v>153898.5</v>
      </c>
      <c r="K2144" s="17">
        <f>K2145</f>
        <v>320108.79999999999</v>
      </c>
      <c r="L2144" s="17">
        <f>L2145</f>
        <v>332913.20000000001</v>
      </c>
      <c r="M2144" s="17">
        <f t="shared" si="7566"/>
        <v>153898.5</v>
      </c>
      <c r="N2144" s="17">
        <f t="shared" si="7567"/>
        <v>320108.79999999999</v>
      </c>
      <c r="O2144" s="17">
        <f t="shared" si="7568"/>
        <v>332913.20000000001</v>
      </c>
      <c r="P2144" s="17">
        <f>P2145</f>
        <v>0</v>
      </c>
      <c r="Q2144" s="17">
        <f>Q2145</f>
        <v>0</v>
      </c>
      <c r="R2144" s="17">
        <f>R2145</f>
        <v>0</v>
      </c>
      <c r="S2144" s="17">
        <f>S2145</f>
        <v>0</v>
      </c>
      <c r="T2144" s="17">
        <f>T2145</f>
        <v>0</v>
      </c>
      <c r="U2144" s="17">
        <f>U2145</f>
        <v>0</v>
      </c>
      <c r="V2144" s="17">
        <f>V2145</f>
        <v>0</v>
      </c>
      <c r="W2144" s="17">
        <f>W2145</f>
        <v>0</v>
      </c>
      <c r="X2144" s="17">
        <f>X2145</f>
        <v>0</v>
      </c>
      <c r="Y2144" s="17">
        <f t="shared" si="7514"/>
        <v>153898.5</v>
      </c>
      <c r="Z2144" s="17">
        <f t="shared" si="7515"/>
        <v>320108.79999999999</v>
      </c>
      <c r="AA2144" s="17">
        <f t="shared" si="7516"/>
        <v>332913.20000000001</v>
      </c>
      <c r="AB2144" s="17">
        <f>AB2145</f>
        <v>0</v>
      </c>
      <c r="AC2144" s="17">
        <f>AC2145</f>
        <v>0</v>
      </c>
      <c r="AD2144" s="17">
        <f>AD2145</f>
        <v>0</v>
      </c>
      <c r="AE2144" s="17">
        <f t="shared" si="7517"/>
        <v>153898.5</v>
      </c>
      <c r="AF2144" s="17">
        <f t="shared" si="7518"/>
        <v>320108.79999999999</v>
      </c>
      <c r="AG2144" s="17">
        <f t="shared" si="7519"/>
        <v>332913.20000000001</v>
      </c>
      <c r="AH2144" s="17">
        <f>AH2145</f>
        <v>0</v>
      </c>
      <c r="AI2144" s="17">
        <f>AI2145</f>
        <v>0</v>
      </c>
      <c r="AJ2144" s="17">
        <f>AJ2145</f>
        <v>0</v>
      </c>
      <c r="AK2144" s="17">
        <f>AK2145</f>
        <v>0</v>
      </c>
      <c r="AL2144" s="17">
        <f>AL2145</f>
        <v>0</v>
      </c>
      <c r="AM2144" s="17">
        <f>AM2145</f>
        <v>0</v>
      </c>
      <c r="AN2144" s="17">
        <f>AN2145</f>
        <v>0</v>
      </c>
      <c r="AO2144" s="17">
        <f>AO2145</f>
        <v>0</v>
      </c>
      <c r="AP2144" s="17">
        <f>AP2145</f>
        <v>0</v>
      </c>
      <c r="AQ2144" s="17">
        <f>AQ2145</f>
        <v>0</v>
      </c>
      <c r="AR2144" s="17">
        <f>AR2145</f>
        <v>0</v>
      </c>
      <c r="AS2144" s="17">
        <f>AS2145</f>
        <v>0</v>
      </c>
      <c r="AT2144" s="17">
        <f>AT2145</f>
        <v>0</v>
      </c>
      <c r="AU2144" s="17">
        <f>AU2145</f>
        <v>0</v>
      </c>
      <c r="AV2144" s="17">
        <f>AV2145</f>
        <v>0</v>
      </c>
      <c r="AW2144" s="17">
        <f t="shared" si="7416"/>
        <v>153898.5</v>
      </c>
      <c r="AX2144" s="17">
        <f t="shared" si="7417"/>
        <v>320108.79999999999</v>
      </c>
      <c r="AY2144" s="17">
        <f t="shared" si="7418"/>
        <v>332913.20000000001</v>
      </c>
      <c r="AZ2144" s="17">
        <f>AZ2145</f>
        <v>0</v>
      </c>
      <c r="BA2144" s="17">
        <f t="shared" si="7419"/>
        <v>153898.5</v>
      </c>
      <c r="BB2144" s="17">
        <f t="shared" si="7420"/>
        <v>320108.79999999999</v>
      </c>
      <c r="BC2144" s="17">
        <f t="shared" si="7421"/>
        <v>332913.20000000001</v>
      </c>
      <c r="BD2144" s="17">
        <f>BD2145</f>
        <v>0</v>
      </c>
      <c r="BE2144" s="17">
        <f>BE2145</f>
        <v>0</v>
      </c>
      <c r="BF2144" s="17">
        <f>BF2145</f>
        <v>0</v>
      </c>
      <c r="BG2144" s="17">
        <f>BG2145</f>
        <v>0</v>
      </c>
      <c r="BH2144" s="17">
        <f>BH2145</f>
        <v>0</v>
      </c>
      <c r="BI2144" s="17">
        <f>BI2145</f>
        <v>0</v>
      </c>
      <c r="BJ2144" s="17">
        <f>BJ2145</f>
        <v>0</v>
      </c>
      <c r="BK2144" s="17">
        <f>BK2145</f>
        <v>0</v>
      </c>
      <c r="BL2144" s="17">
        <f>BL2145</f>
        <v>0</v>
      </c>
      <c r="BM2144" s="17">
        <f>BM2145</f>
        <v>0</v>
      </c>
      <c r="BN2144" s="17">
        <f>BN2145</f>
        <v>0</v>
      </c>
      <c r="BO2144" s="17">
        <f t="shared" si="7412"/>
        <v>153898.5</v>
      </c>
      <c r="BP2144" s="17">
        <f t="shared" si="7413"/>
        <v>320108.79999999999</v>
      </c>
      <c r="BQ2144" s="17">
        <f t="shared" si="7414"/>
        <v>332913.20000000001</v>
      </c>
      <c r="BR2144" s="17">
        <f>BR2145</f>
        <v>0</v>
      </c>
      <c r="BS2144" s="35"/>
      <c r="BT2144" s="35"/>
      <c r="BU2144" s="1"/>
      <c r="BV2144" s="1"/>
      <c r="BW2144" s="1"/>
      <c r="BX2144" s="1"/>
      <c r="BY2144" s="1"/>
      <c r="BZ2144" s="1"/>
      <c r="CA2144" s="1"/>
      <c r="CB2144" s="1"/>
    </row>
    <row r="2145" s="1" customFormat="1">
      <c r="A2145" s="33" t="s">
        <v>855</v>
      </c>
      <c r="B2145" s="33" t="s">
        <v>128</v>
      </c>
      <c r="C2145" s="33" t="s">
        <v>81</v>
      </c>
      <c r="D2145" s="33" t="s">
        <v>874</v>
      </c>
      <c r="E2145" s="33" t="s">
        <v>50</v>
      </c>
      <c r="F2145" s="34" t="s">
        <v>51</v>
      </c>
      <c r="G2145" s="17"/>
      <c r="H2145" s="17"/>
      <c r="I2145" s="17"/>
      <c r="J2145" s="17">
        <v>153898.5</v>
      </c>
      <c r="K2145" s="17">
        <v>320108.79999999999</v>
      </c>
      <c r="L2145" s="17">
        <v>332913.20000000001</v>
      </c>
      <c r="M2145" s="17">
        <f t="shared" si="7566"/>
        <v>153898.5</v>
      </c>
      <c r="N2145" s="17">
        <f t="shared" si="7567"/>
        <v>320108.79999999999</v>
      </c>
      <c r="O2145" s="17">
        <f t="shared" si="7568"/>
        <v>332913.20000000001</v>
      </c>
      <c r="P2145" s="17"/>
      <c r="Q2145" s="17"/>
      <c r="R2145" s="17"/>
      <c r="S2145" s="17"/>
      <c r="T2145" s="17"/>
      <c r="U2145" s="17"/>
      <c r="V2145" s="17"/>
      <c r="W2145" s="17"/>
      <c r="X2145" s="17"/>
      <c r="Y2145" s="17">
        <f t="shared" si="7514"/>
        <v>153898.5</v>
      </c>
      <c r="Z2145" s="17">
        <f t="shared" si="7515"/>
        <v>320108.79999999999</v>
      </c>
      <c r="AA2145" s="17">
        <f t="shared" si="7516"/>
        <v>332913.20000000001</v>
      </c>
      <c r="AB2145" s="17"/>
      <c r="AC2145" s="17"/>
      <c r="AD2145" s="17"/>
      <c r="AE2145" s="17">
        <f t="shared" si="7517"/>
        <v>153898.5</v>
      </c>
      <c r="AF2145" s="17">
        <f t="shared" si="7518"/>
        <v>320108.79999999999</v>
      </c>
      <c r="AG2145" s="17">
        <f t="shared" si="7519"/>
        <v>332913.20000000001</v>
      </c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>
        <f t="shared" si="7416"/>
        <v>153898.5</v>
      </c>
      <c r="AX2145" s="17">
        <f t="shared" si="7417"/>
        <v>320108.79999999999</v>
      </c>
      <c r="AY2145" s="17">
        <f t="shared" si="7418"/>
        <v>332913.20000000001</v>
      </c>
      <c r="AZ2145" s="17"/>
      <c r="BA2145" s="17">
        <f t="shared" si="7419"/>
        <v>153898.5</v>
      </c>
      <c r="BB2145" s="17">
        <f t="shared" si="7420"/>
        <v>320108.79999999999</v>
      </c>
      <c r="BC2145" s="17">
        <f t="shared" si="7421"/>
        <v>332913.20000000001</v>
      </c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>
        <f t="shared" si="7412"/>
        <v>153898.5</v>
      </c>
      <c r="BP2145" s="17">
        <f t="shared" si="7413"/>
        <v>320108.79999999999</v>
      </c>
      <c r="BQ2145" s="17">
        <f t="shared" si="7414"/>
        <v>332913.20000000001</v>
      </c>
      <c r="BR2145" s="17"/>
      <c r="BS2145" s="35"/>
      <c r="BT2145" s="35">
        <v>98</v>
      </c>
      <c r="BU2145" s="1"/>
      <c r="BV2145" s="1"/>
      <c r="BW2145" s="1"/>
      <c r="BX2145" s="1"/>
      <c r="BY2145" s="1"/>
      <c r="BZ2145" s="1"/>
      <c r="CA2145" s="1"/>
      <c r="CB2145" s="1"/>
    </row>
    <row r="2146" s="1" customFormat="1">
      <c r="A2146" s="33" t="s">
        <v>855</v>
      </c>
      <c r="B2146" s="33" t="s">
        <v>128</v>
      </c>
      <c r="C2146" s="33" t="s">
        <v>81</v>
      </c>
      <c r="D2146" s="33" t="s">
        <v>876</v>
      </c>
      <c r="E2146" s="38"/>
      <c r="F2146" s="34" t="s">
        <v>877</v>
      </c>
      <c r="G2146" s="17">
        <f>G2147</f>
        <v>95221</v>
      </c>
      <c r="H2146" s="17">
        <f>H2147</f>
        <v>78775.899999999994</v>
      </c>
      <c r="I2146" s="17">
        <f>I2147</f>
        <v>58825.199999999997</v>
      </c>
      <c r="J2146" s="17">
        <f>J2147</f>
        <v>87633.899999999994</v>
      </c>
      <c r="K2146" s="17">
        <f>K2147</f>
        <v>81116.5</v>
      </c>
      <c r="L2146" s="17">
        <f>L2147</f>
        <v>64323.800000000003</v>
      </c>
      <c r="M2146" s="17">
        <f t="shared" si="7566"/>
        <v>182854.89999999999</v>
      </c>
      <c r="N2146" s="17">
        <f t="shared" si="7567"/>
        <v>159892.39999999999</v>
      </c>
      <c r="O2146" s="17">
        <f t="shared" si="7568"/>
        <v>123149</v>
      </c>
      <c r="P2146" s="17">
        <f>P2147</f>
        <v>0</v>
      </c>
      <c r="Q2146" s="17">
        <f>Q2147</f>
        <v>0</v>
      </c>
      <c r="R2146" s="17">
        <f>R2147</f>
        <v>0</v>
      </c>
      <c r="S2146" s="17">
        <f>S2147</f>
        <v>0</v>
      </c>
      <c r="T2146" s="17">
        <f>T2147</f>
        <v>0</v>
      </c>
      <c r="U2146" s="17">
        <f>U2147</f>
        <v>0</v>
      </c>
      <c r="V2146" s="17">
        <f>V2147</f>
        <v>0</v>
      </c>
      <c r="W2146" s="17">
        <f>W2147</f>
        <v>0</v>
      </c>
      <c r="X2146" s="17">
        <f>X2147</f>
        <v>0</v>
      </c>
      <c r="Y2146" s="17">
        <f t="shared" si="7514"/>
        <v>182854.89999999999</v>
      </c>
      <c r="Z2146" s="17">
        <f t="shared" si="7515"/>
        <v>159892.39999999999</v>
      </c>
      <c r="AA2146" s="17">
        <f t="shared" si="7516"/>
        <v>123149</v>
      </c>
      <c r="AB2146" s="17">
        <f>AB2147</f>
        <v>0</v>
      </c>
      <c r="AC2146" s="17">
        <f>AC2147</f>
        <v>0</v>
      </c>
      <c r="AD2146" s="17">
        <f>AD2147</f>
        <v>0</v>
      </c>
      <c r="AE2146" s="17">
        <f t="shared" si="7517"/>
        <v>182854.89999999999</v>
      </c>
      <c r="AF2146" s="17">
        <f t="shared" si="7518"/>
        <v>159892.39999999999</v>
      </c>
      <c r="AG2146" s="17">
        <f t="shared" si="7519"/>
        <v>123149</v>
      </c>
      <c r="AH2146" s="17">
        <f>AH2147</f>
        <v>0</v>
      </c>
      <c r="AI2146" s="17">
        <f>AI2147</f>
        <v>0</v>
      </c>
      <c r="AJ2146" s="17">
        <f>AJ2147</f>
        <v>0</v>
      </c>
      <c r="AK2146" s="17">
        <f>AK2147</f>
        <v>0</v>
      </c>
      <c r="AL2146" s="17">
        <f>AL2147</f>
        <v>0</v>
      </c>
      <c r="AM2146" s="17">
        <f>AM2147</f>
        <v>0</v>
      </c>
      <c r="AN2146" s="17">
        <f>AN2147</f>
        <v>0</v>
      </c>
      <c r="AO2146" s="17">
        <f>AO2147</f>
        <v>0</v>
      </c>
      <c r="AP2146" s="17">
        <f>AP2147</f>
        <v>0</v>
      </c>
      <c r="AQ2146" s="17">
        <f>AQ2147</f>
        <v>0</v>
      </c>
      <c r="AR2146" s="17">
        <f>AR2147</f>
        <v>0</v>
      </c>
      <c r="AS2146" s="17">
        <f>AS2147</f>
        <v>0</v>
      </c>
      <c r="AT2146" s="17">
        <f>AT2147</f>
        <v>0</v>
      </c>
      <c r="AU2146" s="17">
        <f>AU2147</f>
        <v>0</v>
      </c>
      <c r="AV2146" s="17">
        <f>AV2147</f>
        <v>0</v>
      </c>
      <c r="AW2146" s="17">
        <f t="shared" si="7416"/>
        <v>182854.89999999999</v>
      </c>
      <c r="AX2146" s="17">
        <f t="shared" si="7417"/>
        <v>159892.39999999999</v>
      </c>
      <c r="AY2146" s="17">
        <f t="shared" si="7418"/>
        <v>123149</v>
      </c>
      <c r="AZ2146" s="17">
        <f>AZ2147</f>
        <v>0</v>
      </c>
      <c r="BA2146" s="17">
        <f t="shared" si="7419"/>
        <v>182854.89999999999</v>
      </c>
      <c r="BB2146" s="17">
        <f t="shared" si="7420"/>
        <v>159892.39999999999</v>
      </c>
      <c r="BC2146" s="17">
        <f t="shared" si="7421"/>
        <v>123149</v>
      </c>
      <c r="BD2146" s="17">
        <f>BD2147</f>
        <v>0</v>
      </c>
      <c r="BE2146" s="17">
        <f>BE2147</f>
        <v>0</v>
      </c>
      <c r="BF2146" s="17">
        <f>BF2147</f>
        <v>0</v>
      </c>
      <c r="BG2146" s="17">
        <f>BG2147</f>
        <v>0</v>
      </c>
      <c r="BH2146" s="17">
        <f>BH2147</f>
        <v>0</v>
      </c>
      <c r="BI2146" s="17">
        <f>BI2147</f>
        <v>0</v>
      </c>
      <c r="BJ2146" s="17">
        <f>BJ2147</f>
        <v>0</v>
      </c>
      <c r="BK2146" s="17">
        <f>BK2147</f>
        <v>0</v>
      </c>
      <c r="BL2146" s="17">
        <f>BL2147</f>
        <v>0</v>
      </c>
      <c r="BM2146" s="17">
        <f>BM2147</f>
        <v>0</v>
      </c>
      <c r="BN2146" s="17">
        <f>BN2147</f>
        <v>0</v>
      </c>
      <c r="BO2146" s="17">
        <f t="shared" si="7412"/>
        <v>182854.89999999999</v>
      </c>
      <c r="BP2146" s="17">
        <f t="shared" si="7413"/>
        <v>159892.39999999999</v>
      </c>
      <c r="BQ2146" s="17">
        <f t="shared" si="7414"/>
        <v>123149</v>
      </c>
      <c r="BR2146" s="17">
        <f>BR2147</f>
        <v>0</v>
      </c>
      <c r="BS2146" s="35"/>
      <c r="BT2146" s="35"/>
      <c r="BU2146" s="1"/>
      <c r="BV2146" s="1"/>
      <c r="BW2146" s="1"/>
      <c r="BX2146" s="1"/>
      <c r="BY2146" s="1"/>
      <c r="BZ2146" s="1"/>
      <c r="CA2146" s="1"/>
      <c r="CB2146" s="1"/>
    </row>
    <row r="2147" s="1" customFormat="1">
      <c r="A2147" s="33" t="s">
        <v>855</v>
      </c>
      <c r="B2147" s="33" t="s">
        <v>128</v>
      </c>
      <c r="C2147" s="33" t="s">
        <v>81</v>
      </c>
      <c r="D2147" s="33" t="s">
        <v>876</v>
      </c>
      <c r="E2147" s="33" t="s">
        <v>50</v>
      </c>
      <c r="F2147" s="34" t="s">
        <v>51</v>
      </c>
      <c r="G2147" s="17">
        <v>95221</v>
      </c>
      <c r="H2147" s="17">
        <v>78775.899999999994</v>
      </c>
      <c r="I2147" s="17">
        <v>58825.199999999997</v>
      </c>
      <c r="J2147" s="17">
        <v>87633.899999999994</v>
      </c>
      <c r="K2147" s="17">
        <v>81116.5</v>
      </c>
      <c r="L2147" s="17">
        <v>64323.800000000003</v>
      </c>
      <c r="M2147" s="17">
        <f t="shared" si="7566"/>
        <v>182854.89999999999</v>
      </c>
      <c r="N2147" s="17">
        <f t="shared" si="7567"/>
        <v>159892.39999999999</v>
      </c>
      <c r="O2147" s="17">
        <f t="shared" si="7568"/>
        <v>123149</v>
      </c>
      <c r="P2147" s="17"/>
      <c r="Q2147" s="17"/>
      <c r="R2147" s="17"/>
      <c r="S2147" s="17"/>
      <c r="T2147" s="17"/>
      <c r="U2147" s="17"/>
      <c r="V2147" s="17"/>
      <c r="W2147" s="17"/>
      <c r="X2147" s="17"/>
      <c r="Y2147" s="17">
        <f t="shared" si="7514"/>
        <v>182854.89999999999</v>
      </c>
      <c r="Z2147" s="17">
        <f t="shared" si="7515"/>
        <v>159892.39999999999</v>
      </c>
      <c r="AA2147" s="17">
        <f t="shared" si="7516"/>
        <v>123149</v>
      </c>
      <c r="AB2147" s="17"/>
      <c r="AC2147" s="17"/>
      <c r="AD2147" s="17"/>
      <c r="AE2147" s="17">
        <f t="shared" si="7517"/>
        <v>182854.89999999999</v>
      </c>
      <c r="AF2147" s="17">
        <f t="shared" si="7518"/>
        <v>159892.39999999999</v>
      </c>
      <c r="AG2147" s="17">
        <f t="shared" si="7519"/>
        <v>123149</v>
      </c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>
        <f t="shared" si="7416"/>
        <v>182854.89999999999</v>
      </c>
      <c r="AX2147" s="17">
        <f t="shared" si="7417"/>
        <v>159892.39999999999</v>
      </c>
      <c r="AY2147" s="17">
        <f t="shared" si="7418"/>
        <v>123149</v>
      </c>
      <c r="AZ2147" s="17"/>
      <c r="BA2147" s="17">
        <f t="shared" si="7419"/>
        <v>182854.89999999999</v>
      </c>
      <c r="BB2147" s="17">
        <f t="shared" si="7420"/>
        <v>159892.39999999999</v>
      </c>
      <c r="BC2147" s="17">
        <f t="shared" si="7421"/>
        <v>123149</v>
      </c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>
        <f t="shared" si="7412"/>
        <v>182854.89999999999</v>
      </c>
      <c r="BP2147" s="17">
        <f t="shared" si="7413"/>
        <v>159892.39999999999</v>
      </c>
      <c r="BQ2147" s="17">
        <f t="shared" si="7414"/>
        <v>123149</v>
      </c>
      <c r="BR2147" s="17"/>
      <c r="BS2147" s="35"/>
      <c r="BT2147" s="35" t="s">
        <v>878</v>
      </c>
      <c r="BU2147" s="1"/>
      <c r="BV2147" s="1"/>
      <c r="BW2147" s="1"/>
      <c r="BX2147" s="1"/>
      <c r="BY2147" s="1"/>
      <c r="BZ2147" s="1"/>
      <c r="CA2147" s="1"/>
      <c r="CB2147" s="1"/>
    </row>
    <row r="2148" s="1" customFormat="1">
      <c r="A2148" s="33" t="s">
        <v>855</v>
      </c>
      <c r="B2148" s="33" t="s">
        <v>128</v>
      </c>
      <c r="C2148" s="33" t="s">
        <v>81</v>
      </c>
      <c r="D2148" s="33" t="s">
        <v>879</v>
      </c>
      <c r="E2148" s="33"/>
      <c r="F2148" s="34" t="s">
        <v>880</v>
      </c>
      <c r="G2148" s="17"/>
      <c r="H2148" s="17"/>
      <c r="I2148" s="17"/>
      <c r="J2148" s="17"/>
      <c r="K2148" s="17"/>
      <c r="L2148" s="17"/>
      <c r="M2148" s="17"/>
      <c r="N2148" s="17"/>
      <c r="O2148" s="17"/>
      <c r="P2148" s="17">
        <f>P2149</f>
        <v>0</v>
      </c>
      <c r="Q2148" s="17">
        <f>Q2149</f>
        <v>0</v>
      </c>
      <c r="R2148" s="17">
        <f>R2149</f>
        <v>0</v>
      </c>
      <c r="S2148" s="17">
        <f>S2149</f>
        <v>0</v>
      </c>
      <c r="T2148" s="17">
        <f>T2149</f>
        <v>0</v>
      </c>
      <c r="U2148" s="17">
        <f>U2149</f>
        <v>36877.624000000003</v>
      </c>
      <c r="V2148" s="17">
        <f>V2149</f>
        <v>0</v>
      </c>
      <c r="W2148" s="17">
        <f>W2149</f>
        <v>0</v>
      </c>
      <c r="X2148" s="17">
        <f>X2149</f>
        <v>0</v>
      </c>
      <c r="Y2148" s="17">
        <f t="shared" si="7514"/>
        <v>0</v>
      </c>
      <c r="Z2148" s="17">
        <f t="shared" si="7515"/>
        <v>36877.624000000003</v>
      </c>
      <c r="AA2148" s="17">
        <f t="shared" si="7516"/>
        <v>0</v>
      </c>
      <c r="AB2148" s="17">
        <f>AB2149</f>
        <v>0</v>
      </c>
      <c r="AC2148" s="17">
        <f>AC2149</f>
        <v>0</v>
      </c>
      <c r="AD2148" s="17">
        <f>AD2149</f>
        <v>0</v>
      </c>
      <c r="AE2148" s="17">
        <f t="shared" si="7517"/>
        <v>0</v>
      </c>
      <c r="AF2148" s="17">
        <f t="shared" si="7518"/>
        <v>36877.624000000003</v>
      </c>
      <c r="AG2148" s="17">
        <f t="shared" si="7519"/>
        <v>0</v>
      </c>
      <c r="AH2148" s="17">
        <f>AH2149</f>
        <v>0</v>
      </c>
      <c r="AI2148" s="17">
        <f>AI2149</f>
        <v>0</v>
      </c>
      <c r="AJ2148" s="17">
        <f>AJ2149</f>
        <v>0</v>
      </c>
      <c r="AK2148" s="17">
        <f>AK2149</f>
        <v>0</v>
      </c>
      <c r="AL2148" s="17">
        <f>AL2149</f>
        <v>0</v>
      </c>
      <c r="AM2148" s="17">
        <f>AM2149</f>
        <v>0</v>
      </c>
      <c r="AN2148" s="17">
        <f>AN2149</f>
        <v>0</v>
      </c>
      <c r="AO2148" s="17">
        <f>AO2149</f>
        <v>0</v>
      </c>
      <c r="AP2148" s="17">
        <f>AP2149</f>
        <v>0</v>
      </c>
      <c r="AQ2148" s="17">
        <f>AQ2149</f>
        <v>0</v>
      </c>
      <c r="AR2148" s="17">
        <f>AR2149</f>
        <v>0</v>
      </c>
      <c r="AS2148" s="17">
        <f>AS2149</f>
        <v>0</v>
      </c>
      <c r="AT2148" s="17">
        <f>AT2149</f>
        <v>0</v>
      </c>
      <c r="AU2148" s="17">
        <f>AU2149</f>
        <v>0</v>
      </c>
      <c r="AV2148" s="17">
        <f>AV2149</f>
        <v>0</v>
      </c>
      <c r="AW2148" s="17">
        <f t="shared" si="7416"/>
        <v>0</v>
      </c>
      <c r="AX2148" s="17">
        <f t="shared" si="7417"/>
        <v>36877.624000000003</v>
      </c>
      <c r="AY2148" s="17">
        <f t="shared" si="7418"/>
        <v>0</v>
      </c>
      <c r="AZ2148" s="17">
        <f>AZ2149</f>
        <v>0</v>
      </c>
      <c r="BA2148" s="17">
        <f t="shared" si="7419"/>
        <v>0</v>
      </c>
      <c r="BB2148" s="17">
        <f t="shared" si="7420"/>
        <v>36877.624000000003</v>
      </c>
      <c r="BC2148" s="17">
        <f t="shared" si="7421"/>
        <v>0</v>
      </c>
      <c r="BD2148" s="17">
        <f>BD2149</f>
        <v>0</v>
      </c>
      <c r="BE2148" s="17">
        <f>BE2149</f>
        <v>0</v>
      </c>
      <c r="BF2148" s="17">
        <f>BF2149</f>
        <v>0</v>
      </c>
      <c r="BG2148" s="17">
        <f>BG2149</f>
        <v>0</v>
      </c>
      <c r="BH2148" s="17">
        <f>BH2149</f>
        <v>0</v>
      </c>
      <c r="BI2148" s="17">
        <f>BI2149</f>
        <v>0</v>
      </c>
      <c r="BJ2148" s="17">
        <f>BJ2149</f>
        <v>0</v>
      </c>
      <c r="BK2148" s="17">
        <f>BK2149</f>
        <v>0</v>
      </c>
      <c r="BL2148" s="17">
        <f>BL2149</f>
        <v>0</v>
      </c>
      <c r="BM2148" s="17">
        <f>BM2149</f>
        <v>0</v>
      </c>
      <c r="BN2148" s="17">
        <f>BN2149</f>
        <v>0</v>
      </c>
      <c r="BO2148" s="17">
        <f t="shared" si="7412"/>
        <v>0</v>
      </c>
      <c r="BP2148" s="17">
        <f t="shared" si="7413"/>
        <v>36877.624000000003</v>
      </c>
      <c r="BQ2148" s="17">
        <f t="shared" si="7414"/>
        <v>0</v>
      </c>
      <c r="BR2148" s="17">
        <f>BR2149</f>
        <v>0</v>
      </c>
      <c r="BS2148" s="35"/>
      <c r="BT2148" s="35"/>
      <c r="BU2148" s="1"/>
      <c r="BV2148" s="1"/>
      <c r="BW2148" s="1"/>
      <c r="BX2148" s="1"/>
      <c r="BY2148" s="1"/>
      <c r="BZ2148" s="1"/>
      <c r="CA2148" s="1"/>
      <c r="CB2148" s="1"/>
    </row>
    <row r="2149" s="1" customFormat="1">
      <c r="A2149" s="33" t="s">
        <v>855</v>
      </c>
      <c r="B2149" s="33" t="s">
        <v>128</v>
      </c>
      <c r="C2149" s="33" t="s">
        <v>81</v>
      </c>
      <c r="D2149" s="33" t="s">
        <v>879</v>
      </c>
      <c r="E2149" s="33" t="s">
        <v>48</v>
      </c>
      <c r="F2149" s="34" t="s">
        <v>49</v>
      </c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>
        <v>36877.624000000003</v>
      </c>
      <c r="V2149" s="17"/>
      <c r="W2149" s="17"/>
      <c r="X2149" s="17"/>
      <c r="Y2149" s="17">
        <f t="shared" si="7514"/>
        <v>0</v>
      </c>
      <c r="Z2149" s="17">
        <f t="shared" si="7515"/>
        <v>36877.624000000003</v>
      </c>
      <c r="AA2149" s="17">
        <f t="shared" si="7516"/>
        <v>0</v>
      </c>
      <c r="AB2149" s="17"/>
      <c r="AC2149" s="17"/>
      <c r="AD2149" s="17"/>
      <c r="AE2149" s="17">
        <f t="shared" si="7517"/>
        <v>0</v>
      </c>
      <c r="AF2149" s="17">
        <f t="shared" si="7518"/>
        <v>36877.624000000003</v>
      </c>
      <c r="AG2149" s="17">
        <f t="shared" si="7519"/>
        <v>0</v>
      </c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>
        <f t="shared" si="7416"/>
        <v>0</v>
      </c>
      <c r="AX2149" s="17">
        <f t="shared" si="7417"/>
        <v>36877.624000000003</v>
      </c>
      <c r="AY2149" s="17">
        <f t="shared" si="7418"/>
        <v>0</v>
      </c>
      <c r="AZ2149" s="17"/>
      <c r="BA2149" s="17">
        <f t="shared" si="7419"/>
        <v>0</v>
      </c>
      <c r="BB2149" s="17">
        <f t="shared" si="7420"/>
        <v>36877.624000000003</v>
      </c>
      <c r="BC2149" s="17">
        <f t="shared" si="7421"/>
        <v>0</v>
      </c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>
        <f t="shared" si="7412"/>
        <v>0</v>
      </c>
      <c r="BP2149" s="17">
        <f t="shared" si="7413"/>
        <v>36877.624000000003</v>
      </c>
      <c r="BQ2149" s="17">
        <f t="shared" si="7414"/>
        <v>0</v>
      </c>
      <c r="BR2149" s="17"/>
      <c r="BS2149" s="35"/>
      <c r="BT2149" s="35"/>
      <c r="BU2149" s="1"/>
      <c r="BV2149" s="1"/>
      <c r="BW2149" s="1"/>
      <c r="BX2149" s="1"/>
      <c r="BY2149" s="1"/>
      <c r="BZ2149" s="1"/>
      <c r="CA2149" s="1"/>
      <c r="CB2149" s="1"/>
    </row>
    <row r="2150" s="1" customFormat="1">
      <c r="A2150" s="33" t="s">
        <v>855</v>
      </c>
      <c r="B2150" s="33" t="s">
        <v>128</v>
      </c>
      <c r="C2150" s="33" t="s">
        <v>81</v>
      </c>
      <c r="D2150" s="33" t="s">
        <v>881</v>
      </c>
      <c r="E2150" s="33"/>
      <c r="F2150" s="34" t="s">
        <v>882</v>
      </c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>
        <f>AH2151</f>
        <v>0</v>
      </c>
      <c r="AI2150" s="17">
        <f>AI2151</f>
        <v>0</v>
      </c>
      <c r="AJ2150" s="17">
        <f>AJ2151</f>
        <v>0</v>
      </c>
      <c r="AK2150" s="17">
        <f>AK2151</f>
        <v>106000</v>
      </c>
      <c r="AL2150" s="17">
        <f>AL2151</f>
        <v>0</v>
      </c>
      <c r="AM2150" s="17">
        <f>AM2151</f>
        <v>0</v>
      </c>
      <c r="AN2150" s="17">
        <f>AN2151</f>
        <v>0</v>
      </c>
      <c r="AO2150" s="17">
        <f>AO2151</f>
        <v>0</v>
      </c>
      <c r="AP2150" s="17">
        <f>AP2151</f>
        <v>0</v>
      </c>
      <c r="AQ2150" s="17">
        <f>AQ2151</f>
        <v>0</v>
      </c>
      <c r="AR2150" s="17">
        <f>AR2151</f>
        <v>0</v>
      </c>
      <c r="AS2150" s="17">
        <f>AS2151</f>
        <v>0</v>
      </c>
      <c r="AT2150" s="17">
        <f>AT2151</f>
        <v>0</v>
      </c>
      <c r="AU2150" s="17">
        <f>AU2151</f>
        <v>0</v>
      </c>
      <c r="AV2150" s="17">
        <f>AV2151</f>
        <v>0</v>
      </c>
      <c r="AW2150" s="17">
        <f t="shared" si="7416"/>
        <v>106000</v>
      </c>
      <c r="AX2150" s="17">
        <f t="shared" si="7417"/>
        <v>0</v>
      </c>
      <c r="AY2150" s="17">
        <f t="shared" si="7418"/>
        <v>0</v>
      </c>
      <c r="AZ2150" s="17">
        <f>AZ2151</f>
        <v>0</v>
      </c>
      <c r="BA2150" s="17">
        <f t="shared" si="7419"/>
        <v>106000</v>
      </c>
      <c r="BB2150" s="17">
        <f t="shared" si="7420"/>
        <v>0</v>
      </c>
      <c r="BC2150" s="17">
        <f t="shared" si="7421"/>
        <v>0</v>
      </c>
      <c r="BD2150" s="17">
        <f>BD2151</f>
        <v>0</v>
      </c>
      <c r="BE2150" s="17">
        <f>BE2151</f>
        <v>0</v>
      </c>
      <c r="BF2150" s="17">
        <f>BF2151</f>
        <v>0</v>
      </c>
      <c r="BG2150" s="17">
        <f>BG2151</f>
        <v>0</v>
      </c>
      <c r="BH2150" s="17">
        <f>BH2151</f>
        <v>0</v>
      </c>
      <c r="BI2150" s="17">
        <f>BI2151</f>
        <v>0</v>
      </c>
      <c r="BJ2150" s="17">
        <f>BJ2151</f>
        <v>0</v>
      </c>
      <c r="BK2150" s="17">
        <f>BK2151</f>
        <v>0</v>
      </c>
      <c r="BL2150" s="17">
        <f>BL2151</f>
        <v>0</v>
      </c>
      <c r="BM2150" s="17">
        <f>BM2151</f>
        <v>0</v>
      </c>
      <c r="BN2150" s="17">
        <f>BN2151</f>
        <v>0</v>
      </c>
      <c r="BO2150" s="17">
        <f t="shared" si="7412"/>
        <v>106000</v>
      </c>
      <c r="BP2150" s="17">
        <f t="shared" si="7413"/>
        <v>0</v>
      </c>
      <c r="BQ2150" s="17">
        <f t="shared" si="7414"/>
        <v>0</v>
      </c>
      <c r="BR2150" s="17">
        <f>BR2151</f>
        <v>0</v>
      </c>
      <c r="BS2150" s="35"/>
      <c r="BT2150" s="35"/>
      <c r="BU2150" s="1"/>
      <c r="BV2150" s="1"/>
      <c r="BW2150" s="1"/>
      <c r="BX2150" s="1"/>
      <c r="BY2150" s="1"/>
      <c r="BZ2150" s="1"/>
      <c r="CA2150" s="1"/>
      <c r="CB2150" s="1"/>
    </row>
    <row r="2151" s="1" customFormat="1">
      <c r="A2151" s="33" t="s">
        <v>855</v>
      </c>
      <c r="B2151" s="33" t="s">
        <v>128</v>
      </c>
      <c r="C2151" s="33" t="s">
        <v>81</v>
      </c>
      <c r="D2151" s="33" t="s">
        <v>881</v>
      </c>
      <c r="E2151" s="33" t="s">
        <v>50</v>
      </c>
      <c r="F2151" s="34" t="s">
        <v>51</v>
      </c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>
        <v>106000</v>
      </c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>
        <f t="shared" si="7416"/>
        <v>106000</v>
      </c>
      <c r="AX2151" s="17">
        <f t="shared" si="7417"/>
        <v>0</v>
      </c>
      <c r="AY2151" s="17">
        <f t="shared" si="7418"/>
        <v>0</v>
      </c>
      <c r="AZ2151" s="17"/>
      <c r="BA2151" s="17">
        <f t="shared" si="7419"/>
        <v>106000</v>
      </c>
      <c r="BB2151" s="17">
        <f t="shared" si="7420"/>
        <v>0</v>
      </c>
      <c r="BC2151" s="17">
        <f t="shared" si="7421"/>
        <v>0</v>
      </c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>
        <f t="shared" si="7412"/>
        <v>106000</v>
      </c>
      <c r="BP2151" s="17">
        <f t="shared" si="7413"/>
        <v>0</v>
      </c>
      <c r="BQ2151" s="17">
        <f t="shared" si="7414"/>
        <v>0</v>
      </c>
      <c r="BR2151" s="17"/>
      <c r="BS2151" s="35"/>
      <c r="BT2151" s="35"/>
      <c r="BU2151" s="1"/>
      <c r="BV2151" s="1"/>
      <c r="BW2151" s="1"/>
      <c r="BX2151" s="1"/>
      <c r="BY2151" s="1"/>
      <c r="BZ2151" s="1"/>
      <c r="CA2151" s="1"/>
      <c r="CB2151" s="1"/>
    </row>
    <row r="2152" s="1" customFormat="1">
      <c r="A2152" s="33" t="s">
        <v>855</v>
      </c>
      <c r="B2152" s="33" t="s">
        <v>128</v>
      </c>
      <c r="C2152" s="33" t="s">
        <v>81</v>
      </c>
      <c r="D2152" s="33" t="s">
        <v>883</v>
      </c>
      <c r="E2152" s="38"/>
      <c r="F2152" s="34" t="s">
        <v>884</v>
      </c>
      <c r="G2152" s="17">
        <f>G2156+G2153</f>
        <v>177490.19999999998</v>
      </c>
      <c r="H2152" s="17">
        <f>H2156+H2153</f>
        <v>182645</v>
      </c>
      <c r="I2152" s="17">
        <f>I2156+I2153</f>
        <v>182645</v>
      </c>
      <c r="J2152" s="17">
        <f>J2156+J2153</f>
        <v>0</v>
      </c>
      <c r="K2152" s="17">
        <f>K2156+K2153</f>
        <v>0</v>
      </c>
      <c r="L2152" s="17">
        <f>L2156+L2153</f>
        <v>0</v>
      </c>
      <c r="M2152" s="17">
        <f t="shared" si="7566"/>
        <v>177490.19999999998</v>
      </c>
      <c r="N2152" s="17">
        <f t="shared" si="7567"/>
        <v>182645</v>
      </c>
      <c r="O2152" s="17">
        <f t="shared" si="7568"/>
        <v>182645</v>
      </c>
      <c r="P2152" s="17">
        <f>P2156+P2153</f>
        <v>16478.700000000001</v>
      </c>
      <c r="Q2152" s="17">
        <f>Q2156+Q2153</f>
        <v>0</v>
      </c>
      <c r="R2152" s="17">
        <f>R2156+R2153</f>
        <v>0</v>
      </c>
      <c r="S2152" s="17">
        <f>S2156+S2153</f>
        <v>0</v>
      </c>
      <c r="T2152" s="17">
        <f>T2156+T2153</f>
        <v>19127.700000000001</v>
      </c>
      <c r="U2152" s="17">
        <f>U2156+U2153</f>
        <v>0</v>
      </c>
      <c r="V2152" s="17">
        <f>V2156+V2153</f>
        <v>19127.700000000001</v>
      </c>
      <c r="W2152" s="17">
        <f>W2156+W2153</f>
        <v>0</v>
      </c>
      <c r="X2152" s="17">
        <f>X2156+X2153</f>
        <v>0</v>
      </c>
      <c r="Y2152" s="17">
        <f t="shared" si="7514"/>
        <v>193968.89999999999</v>
      </c>
      <c r="Z2152" s="17">
        <f t="shared" si="7515"/>
        <v>201772.70000000001</v>
      </c>
      <c r="AA2152" s="17">
        <f t="shared" si="7516"/>
        <v>201772.70000000001</v>
      </c>
      <c r="AB2152" s="17">
        <f>AB2156+AB2153</f>
        <v>0</v>
      </c>
      <c r="AC2152" s="17">
        <f>AC2156+AC2153</f>
        <v>0</v>
      </c>
      <c r="AD2152" s="17">
        <f>AD2156+AD2153</f>
        <v>0</v>
      </c>
      <c r="AE2152" s="17">
        <f t="shared" si="7517"/>
        <v>193968.89999999999</v>
      </c>
      <c r="AF2152" s="17">
        <f t="shared" si="7518"/>
        <v>201772.70000000001</v>
      </c>
      <c r="AG2152" s="17">
        <f t="shared" si="7519"/>
        <v>201772.70000000001</v>
      </c>
      <c r="AH2152" s="17">
        <f>AH2156+AH2153</f>
        <v>0</v>
      </c>
      <c r="AI2152" s="17">
        <f>AI2156+AI2153</f>
        <v>0</v>
      </c>
      <c r="AJ2152" s="17">
        <f>AJ2156+AJ2153</f>
        <v>0</v>
      </c>
      <c r="AK2152" s="17">
        <f>AK2156+AK2153</f>
        <v>0</v>
      </c>
      <c r="AL2152" s="17">
        <f>AL2156+AL2153</f>
        <v>0</v>
      </c>
      <c r="AM2152" s="17">
        <f>AM2156+AM2153</f>
        <v>0</v>
      </c>
      <c r="AN2152" s="17">
        <f>AN2156+AN2153</f>
        <v>0</v>
      </c>
      <c r="AO2152" s="17">
        <f>AO2156+AO2153</f>
        <v>0</v>
      </c>
      <c r="AP2152" s="17">
        <f>AP2156+AP2153</f>
        <v>0</v>
      </c>
      <c r="AQ2152" s="17">
        <f>AQ2156+AQ2153</f>
        <v>0</v>
      </c>
      <c r="AR2152" s="17">
        <f>AR2156+AR2153</f>
        <v>0</v>
      </c>
      <c r="AS2152" s="17">
        <f>AS2156+AS2153</f>
        <v>0</v>
      </c>
      <c r="AT2152" s="17">
        <f>AT2156+AT2153</f>
        <v>0</v>
      </c>
      <c r="AU2152" s="17">
        <f>AU2156+AU2153</f>
        <v>0</v>
      </c>
      <c r="AV2152" s="17">
        <f>AV2156+AV2153</f>
        <v>0</v>
      </c>
      <c r="AW2152" s="17">
        <f t="shared" si="7416"/>
        <v>193968.89999999999</v>
      </c>
      <c r="AX2152" s="17">
        <f t="shared" si="7417"/>
        <v>201772.70000000001</v>
      </c>
      <c r="AY2152" s="17">
        <f t="shared" si="7418"/>
        <v>201772.70000000001</v>
      </c>
      <c r="AZ2152" s="17">
        <f>AZ2156+AZ2153</f>
        <v>0</v>
      </c>
      <c r="BA2152" s="17">
        <f t="shared" si="7419"/>
        <v>193968.89999999999</v>
      </c>
      <c r="BB2152" s="17">
        <f t="shared" si="7420"/>
        <v>201772.70000000001</v>
      </c>
      <c r="BC2152" s="17">
        <f t="shared" si="7421"/>
        <v>201772.70000000001</v>
      </c>
      <c r="BD2152" s="17">
        <f>BD2156+BD2153</f>
        <v>0</v>
      </c>
      <c r="BE2152" s="17">
        <f>BE2156+BE2153</f>
        <v>0</v>
      </c>
      <c r="BF2152" s="17">
        <f>BF2156+BF2153</f>
        <v>0</v>
      </c>
      <c r="BG2152" s="17">
        <f>BG2156+BG2153</f>
        <v>0</v>
      </c>
      <c r="BH2152" s="17">
        <f>BH2156+BH2153</f>
        <v>0</v>
      </c>
      <c r="BI2152" s="17">
        <f>BI2156+BI2153</f>
        <v>0</v>
      </c>
      <c r="BJ2152" s="17">
        <f>BJ2156+BJ2153</f>
        <v>0</v>
      </c>
      <c r="BK2152" s="17">
        <f>BK2156+BK2153</f>
        <v>0</v>
      </c>
      <c r="BL2152" s="17">
        <f>BL2156+BL2153</f>
        <v>0</v>
      </c>
      <c r="BM2152" s="17">
        <f>BM2156+BM2153</f>
        <v>0</v>
      </c>
      <c r="BN2152" s="17">
        <f>BN2156+BN2153</f>
        <v>0</v>
      </c>
      <c r="BO2152" s="17">
        <f t="shared" si="7412"/>
        <v>193968.89999999999</v>
      </c>
      <c r="BP2152" s="17">
        <f t="shared" si="7413"/>
        <v>201772.70000000001</v>
      </c>
      <c r="BQ2152" s="17">
        <f t="shared" si="7414"/>
        <v>201772.70000000001</v>
      </c>
      <c r="BR2152" s="17">
        <f>BR2156+BR2153</f>
        <v>0</v>
      </c>
      <c r="BS2152" s="35"/>
      <c r="BT2152" s="35"/>
      <c r="BU2152" s="1"/>
      <c r="BV2152" s="1"/>
      <c r="BW2152" s="1"/>
      <c r="BX2152" s="1"/>
      <c r="BY2152" s="1"/>
      <c r="BZ2152" s="1"/>
      <c r="CA2152" s="1"/>
      <c r="CB2152" s="1"/>
    </row>
    <row r="2153" s="1" customFormat="1">
      <c r="A2153" s="33" t="s">
        <v>855</v>
      </c>
      <c r="B2153" s="33" t="s">
        <v>128</v>
      </c>
      <c r="C2153" s="33" t="s">
        <v>81</v>
      </c>
      <c r="D2153" s="33" t="s">
        <v>885</v>
      </c>
      <c r="E2153" s="38"/>
      <c r="F2153" s="34" t="s">
        <v>59</v>
      </c>
      <c r="G2153" s="17">
        <f>G2154+G2155</f>
        <v>32296.899999999998</v>
      </c>
      <c r="H2153" s="17">
        <f>H2154+H2155</f>
        <v>33207</v>
      </c>
      <c r="I2153" s="17">
        <f>I2154+I2155</f>
        <v>33207</v>
      </c>
      <c r="J2153" s="17">
        <f>J2154+J2155</f>
        <v>0</v>
      </c>
      <c r="K2153" s="17">
        <f>K2154+K2155</f>
        <v>0</v>
      </c>
      <c r="L2153" s="17">
        <f>L2154+L2155</f>
        <v>0</v>
      </c>
      <c r="M2153" s="17">
        <f t="shared" si="7566"/>
        <v>32296.899999999998</v>
      </c>
      <c r="N2153" s="17">
        <f t="shared" si="7567"/>
        <v>33207</v>
      </c>
      <c r="O2153" s="17">
        <f t="shared" si="7568"/>
        <v>33207</v>
      </c>
      <c r="P2153" s="17">
        <f>P2154+P2155</f>
        <v>4467.6000000000004</v>
      </c>
      <c r="Q2153" s="17">
        <f>Q2154+Q2155</f>
        <v>0</v>
      </c>
      <c r="R2153" s="17">
        <f>R2154+R2155</f>
        <v>0</v>
      </c>
      <c r="S2153" s="17">
        <f>S2154+S2155</f>
        <v>0</v>
      </c>
      <c r="T2153" s="17">
        <f>T2154+T2155</f>
        <v>5454.1000000000004</v>
      </c>
      <c r="U2153" s="17">
        <f>U2154+U2155</f>
        <v>0</v>
      </c>
      <c r="V2153" s="17">
        <f>V2154+V2155</f>
        <v>5454.1000000000004</v>
      </c>
      <c r="W2153" s="17">
        <f>W2154+W2155</f>
        <v>0</v>
      </c>
      <c r="X2153" s="17">
        <f>X2154+X2155</f>
        <v>0</v>
      </c>
      <c r="Y2153" s="17">
        <f t="shared" si="7514"/>
        <v>36764.5</v>
      </c>
      <c r="Z2153" s="17">
        <f t="shared" si="7515"/>
        <v>38661.099999999999</v>
      </c>
      <c r="AA2153" s="17">
        <f t="shared" si="7516"/>
        <v>38661.099999999999</v>
      </c>
      <c r="AB2153" s="17">
        <f>AB2154+AB2155</f>
        <v>0</v>
      </c>
      <c r="AC2153" s="17">
        <f>AC2154+AC2155</f>
        <v>0</v>
      </c>
      <c r="AD2153" s="17">
        <f>AD2154+AD2155</f>
        <v>0</v>
      </c>
      <c r="AE2153" s="17">
        <f t="shared" si="7517"/>
        <v>36764.5</v>
      </c>
      <c r="AF2153" s="17">
        <f t="shared" si="7518"/>
        <v>38661.099999999999</v>
      </c>
      <c r="AG2153" s="17">
        <f t="shared" si="7519"/>
        <v>38661.099999999999</v>
      </c>
      <c r="AH2153" s="17">
        <f>AH2154+AH2155</f>
        <v>0</v>
      </c>
      <c r="AI2153" s="17">
        <f>AI2154+AI2155</f>
        <v>0</v>
      </c>
      <c r="AJ2153" s="17">
        <f>AJ2154+AJ2155</f>
        <v>0</v>
      </c>
      <c r="AK2153" s="17">
        <f>AK2154+AK2155</f>
        <v>0</v>
      </c>
      <c r="AL2153" s="17">
        <f>AL2154+AL2155</f>
        <v>0</v>
      </c>
      <c r="AM2153" s="17">
        <f>AM2154+AM2155</f>
        <v>0</v>
      </c>
      <c r="AN2153" s="17">
        <f>AN2154+AN2155</f>
        <v>0</v>
      </c>
      <c r="AO2153" s="17">
        <f>AO2154+AO2155</f>
        <v>0</v>
      </c>
      <c r="AP2153" s="17">
        <f>AP2154+AP2155</f>
        <v>0</v>
      </c>
      <c r="AQ2153" s="17">
        <f>AQ2154+AQ2155</f>
        <v>0</v>
      </c>
      <c r="AR2153" s="17">
        <f>AR2154+AR2155</f>
        <v>0</v>
      </c>
      <c r="AS2153" s="17">
        <f>AS2154+AS2155</f>
        <v>0</v>
      </c>
      <c r="AT2153" s="17">
        <f>AT2154+AT2155</f>
        <v>0</v>
      </c>
      <c r="AU2153" s="17">
        <f>AU2154+AU2155</f>
        <v>0</v>
      </c>
      <c r="AV2153" s="17">
        <f>AV2154+AV2155</f>
        <v>0</v>
      </c>
      <c r="AW2153" s="17">
        <f t="shared" si="7416"/>
        <v>36764.5</v>
      </c>
      <c r="AX2153" s="17">
        <f t="shared" si="7417"/>
        <v>38661.099999999999</v>
      </c>
      <c r="AY2153" s="17">
        <f t="shared" si="7418"/>
        <v>38661.099999999999</v>
      </c>
      <c r="AZ2153" s="17">
        <f>AZ2154+AZ2155</f>
        <v>0</v>
      </c>
      <c r="BA2153" s="17">
        <f t="shared" si="7419"/>
        <v>36764.5</v>
      </c>
      <c r="BB2153" s="17">
        <f t="shared" si="7420"/>
        <v>38661.099999999999</v>
      </c>
      <c r="BC2153" s="17">
        <f t="shared" si="7421"/>
        <v>38661.099999999999</v>
      </c>
      <c r="BD2153" s="17">
        <f>BD2154+BD2155</f>
        <v>0</v>
      </c>
      <c r="BE2153" s="17">
        <f>BE2154+BE2155</f>
        <v>0</v>
      </c>
      <c r="BF2153" s="17">
        <f>BF2154+BF2155</f>
        <v>0</v>
      </c>
      <c r="BG2153" s="17">
        <f>BG2154+BG2155</f>
        <v>0</v>
      </c>
      <c r="BH2153" s="17">
        <f>BH2154+BH2155</f>
        <v>0</v>
      </c>
      <c r="BI2153" s="17">
        <f>BI2154+BI2155</f>
        <v>0</v>
      </c>
      <c r="BJ2153" s="17">
        <f>BJ2154+BJ2155</f>
        <v>0</v>
      </c>
      <c r="BK2153" s="17">
        <f>BK2154+BK2155</f>
        <v>0</v>
      </c>
      <c r="BL2153" s="17">
        <f>BL2154+BL2155</f>
        <v>0</v>
      </c>
      <c r="BM2153" s="17">
        <f>BM2154+BM2155</f>
        <v>0</v>
      </c>
      <c r="BN2153" s="17">
        <f>BN2154+BN2155</f>
        <v>0</v>
      </c>
      <c r="BO2153" s="17">
        <f t="shared" si="7412"/>
        <v>36764.5</v>
      </c>
      <c r="BP2153" s="17">
        <f t="shared" si="7413"/>
        <v>38661.099999999999</v>
      </c>
      <c r="BQ2153" s="17">
        <f t="shared" si="7414"/>
        <v>38661.099999999999</v>
      </c>
      <c r="BR2153" s="17">
        <f>BR2154+BR2155</f>
        <v>0</v>
      </c>
      <c r="BS2153" s="35"/>
      <c r="BT2153" s="35"/>
      <c r="BU2153" s="1"/>
      <c r="BV2153" s="1"/>
      <c r="BW2153" s="1"/>
      <c r="BX2153" s="1"/>
      <c r="BY2153" s="1"/>
      <c r="BZ2153" s="1"/>
      <c r="CA2153" s="1"/>
      <c r="CB2153" s="1"/>
    </row>
    <row r="2154" s="1" customFormat="1">
      <c r="A2154" s="33" t="s">
        <v>855</v>
      </c>
      <c r="B2154" s="33" t="s">
        <v>128</v>
      </c>
      <c r="C2154" s="33" t="s">
        <v>81</v>
      </c>
      <c r="D2154" s="33" t="s">
        <v>885</v>
      </c>
      <c r="E2154" s="33" t="s">
        <v>60</v>
      </c>
      <c r="F2154" s="34" t="s">
        <v>61</v>
      </c>
      <c r="G2154" s="17">
        <v>29753.599999999999</v>
      </c>
      <c r="H2154" s="17">
        <v>30663.700000000001</v>
      </c>
      <c r="I2154" s="17">
        <v>30663.700000000001</v>
      </c>
      <c r="J2154" s="17"/>
      <c r="K2154" s="17"/>
      <c r="L2154" s="17"/>
      <c r="M2154" s="17">
        <f t="shared" si="7566"/>
        <v>29753.599999999999</v>
      </c>
      <c r="N2154" s="17">
        <f t="shared" si="7567"/>
        <v>30663.700000000001</v>
      </c>
      <c r="O2154" s="17">
        <f t="shared" si="7568"/>
        <v>30663.700000000001</v>
      </c>
      <c r="P2154" s="17">
        <v>4467.6000000000004</v>
      </c>
      <c r="Q2154" s="17"/>
      <c r="R2154" s="17"/>
      <c r="S2154" s="17"/>
      <c r="T2154" s="17">
        <v>5454.1000000000004</v>
      </c>
      <c r="U2154" s="17"/>
      <c r="V2154" s="17">
        <v>5454.1000000000004</v>
      </c>
      <c r="W2154" s="17"/>
      <c r="X2154" s="17"/>
      <c r="Y2154" s="17">
        <f t="shared" si="7514"/>
        <v>34221.199999999997</v>
      </c>
      <c r="Z2154" s="17">
        <f t="shared" si="7515"/>
        <v>36117.800000000003</v>
      </c>
      <c r="AA2154" s="17">
        <f t="shared" si="7516"/>
        <v>36117.800000000003</v>
      </c>
      <c r="AB2154" s="17"/>
      <c r="AC2154" s="17"/>
      <c r="AD2154" s="17"/>
      <c r="AE2154" s="17">
        <f t="shared" si="7517"/>
        <v>34221.199999999997</v>
      </c>
      <c r="AF2154" s="17">
        <f t="shared" si="7518"/>
        <v>36117.800000000003</v>
      </c>
      <c r="AG2154" s="17">
        <f t="shared" si="7519"/>
        <v>36117.800000000003</v>
      </c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>
        <f t="shared" si="7416"/>
        <v>34221.199999999997</v>
      </c>
      <c r="AX2154" s="17">
        <f t="shared" si="7417"/>
        <v>36117.800000000003</v>
      </c>
      <c r="AY2154" s="17">
        <f t="shared" si="7418"/>
        <v>36117.800000000003</v>
      </c>
      <c r="AZ2154" s="17"/>
      <c r="BA2154" s="17">
        <f t="shared" si="7419"/>
        <v>34221.199999999997</v>
      </c>
      <c r="BB2154" s="17">
        <f t="shared" si="7420"/>
        <v>36117.800000000003</v>
      </c>
      <c r="BC2154" s="17">
        <f t="shared" si="7421"/>
        <v>36117.800000000003</v>
      </c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>
        <f t="shared" si="7412"/>
        <v>34221.199999999997</v>
      </c>
      <c r="BP2154" s="17">
        <f t="shared" si="7413"/>
        <v>36117.800000000003</v>
      </c>
      <c r="BQ2154" s="17">
        <f t="shared" si="7414"/>
        <v>36117.800000000003</v>
      </c>
      <c r="BR2154" s="17"/>
      <c r="BS2154" s="35"/>
      <c r="BT2154" s="35"/>
      <c r="BU2154" s="1"/>
      <c r="BV2154" s="1"/>
      <c r="BW2154" s="1"/>
      <c r="BX2154" s="1"/>
      <c r="BY2154" s="1"/>
      <c r="BZ2154" s="1"/>
      <c r="CA2154" s="1"/>
      <c r="CB2154" s="1"/>
    </row>
    <row r="2155" s="1" customFormat="1">
      <c r="A2155" s="33" t="s">
        <v>855</v>
      </c>
      <c r="B2155" s="33" t="s">
        <v>128</v>
      </c>
      <c r="C2155" s="33" t="s">
        <v>81</v>
      </c>
      <c r="D2155" s="33" t="s">
        <v>885</v>
      </c>
      <c r="E2155" s="33" t="s">
        <v>48</v>
      </c>
      <c r="F2155" s="34" t="s">
        <v>49</v>
      </c>
      <c r="G2155" s="17">
        <v>2543.3000000000002</v>
      </c>
      <c r="H2155" s="17">
        <v>2543.3000000000002</v>
      </c>
      <c r="I2155" s="17">
        <v>2543.3000000000002</v>
      </c>
      <c r="J2155" s="17"/>
      <c r="K2155" s="17"/>
      <c r="L2155" s="17"/>
      <c r="M2155" s="17">
        <f t="shared" si="7566"/>
        <v>2543.3000000000002</v>
      </c>
      <c r="N2155" s="17">
        <f t="shared" si="7567"/>
        <v>2543.3000000000002</v>
      </c>
      <c r="O2155" s="17">
        <f t="shared" si="7568"/>
        <v>2543.3000000000002</v>
      </c>
      <c r="P2155" s="17"/>
      <c r="Q2155" s="17"/>
      <c r="R2155" s="17"/>
      <c r="S2155" s="17"/>
      <c r="T2155" s="17"/>
      <c r="U2155" s="17"/>
      <c r="V2155" s="17"/>
      <c r="W2155" s="17"/>
      <c r="X2155" s="17"/>
      <c r="Y2155" s="17">
        <f t="shared" si="7514"/>
        <v>2543.3000000000002</v>
      </c>
      <c r="Z2155" s="17">
        <f t="shared" si="7515"/>
        <v>2543.3000000000002</v>
      </c>
      <c r="AA2155" s="17">
        <f t="shared" si="7516"/>
        <v>2543.3000000000002</v>
      </c>
      <c r="AB2155" s="17"/>
      <c r="AC2155" s="17"/>
      <c r="AD2155" s="17"/>
      <c r="AE2155" s="17">
        <f t="shared" si="7517"/>
        <v>2543.3000000000002</v>
      </c>
      <c r="AF2155" s="17">
        <f t="shared" si="7518"/>
        <v>2543.3000000000002</v>
      </c>
      <c r="AG2155" s="17">
        <f t="shared" si="7519"/>
        <v>2543.3000000000002</v>
      </c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>
        <f t="shared" si="7416"/>
        <v>2543.3000000000002</v>
      </c>
      <c r="AX2155" s="17">
        <f t="shared" si="7417"/>
        <v>2543.3000000000002</v>
      </c>
      <c r="AY2155" s="17">
        <f t="shared" si="7418"/>
        <v>2543.3000000000002</v>
      </c>
      <c r="AZ2155" s="17"/>
      <c r="BA2155" s="17">
        <f t="shared" si="7419"/>
        <v>2543.3000000000002</v>
      </c>
      <c r="BB2155" s="17">
        <f t="shared" si="7420"/>
        <v>2543.3000000000002</v>
      </c>
      <c r="BC2155" s="17">
        <f t="shared" si="7421"/>
        <v>2543.3000000000002</v>
      </c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>
        <f t="shared" si="7412"/>
        <v>2543.3000000000002</v>
      </c>
      <c r="BP2155" s="17">
        <f t="shared" si="7413"/>
        <v>2543.3000000000002</v>
      </c>
      <c r="BQ2155" s="17">
        <f t="shared" si="7414"/>
        <v>2543.3000000000002</v>
      </c>
      <c r="BR2155" s="17"/>
      <c r="BS2155" s="35"/>
      <c r="BT2155" s="35"/>
      <c r="BU2155" s="1"/>
      <c r="BV2155" s="1"/>
      <c r="BW2155" s="1"/>
      <c r="BX2155" s="1"/>
      <c r="BY2155" s="1"/>
      <c r="BZ2155" s="1"/>
      <c r="CA2155" s="1"/>
      <c r="CB2155" s="1"/>
    </row>
    <row r="2156" s="1" customFormat="1">
      <c r="A2156" s="33" t="s">
        <v>855</v>
      </c>
      <c r="B2156" s="33" t="s">
        <v>128</v>
      </c>
      <c r="C2156" s="33" t="s">
        <v>81</v>
      </c>
      <c r="D2156" s="15" t="s">
        <v>886</v>
      </c>
      <c r="E2156" s="38"/>
      <c r="F2156" s="34" t="s">
        <v>63</v>
      </c>
      <c r="G2156" s="17">
        <f>G2157+G2158+G2159</f>
        <v>145193.29999999999</v>
      </c>
      <c r="H2156" s="17">
        <f>H2157+H2158+H2159</f>
        <v>149438</v>
      </c>
      <c r="I2156" s="17">
        <f>I2157+I2158+I2159</f>
        <v>149438</v>
      </c>
      <c r="J2156" s="17">
        <f>J2157+J2158+J2159</f>
        <v>0</v>
      </c>
      <c r="K2156" s="17">
        <f>K2157+K2158+K2159</f>
        <v>0</v>
      </c>
      <c r="L2156" s="17">
        <f>L2157+L2158+L2159</f>
        <v>0</v>
      </c>
      <c r="M2156" s="17">
        <f t="shared" si="7566"/>
        <v>145193.29999999999</v>
      </c>
      <c r="N2156" s="17">
        <f t="shared" si="7567"/>
        <v>149438</v>
      </c>
      <c r="O2156" s="17">
        <f t="shared" si="7568"/>
        <v>149438</v>
      </c>
      <c r="P2156" s="17">
        <f>P2157+P2158+P2159</f>
        <v>12011.1</v>
      </c>
      <c r="Q2156" s="17">
        <f>Q2157+Q2158+Q2159</f>
        <v>0</v>
      </c>
      <c r="R2156" s="17">
        <f>R2157+R2158+R2159</f>
        <v>0</v>
      </c>
      <c r="S2156" s="17">
        <f>S2157+S2158+S2159</f>
        <v>0</v>
      </c>
      <c r="T2156" s="17">
        <f>T2157+T2158+T2159</f>
        <v>13673.6</v>
      </c>
      <c r="U2156" s="17">
        <f>U2157+U2158+U2159</f>
        <v>0</v>
      </c>
      <c r="V2156" s="17">
        <f>V2157+V2158+V2159</f>
        <v>13673.6</v>
      </c>
      <c r="W2156" s="17">
        <f>W2157+W2158+W2159</f>
        <v>0</v>
      </c>
      <c r="X2156" s="17">
        <f>X2157+X2158+X2159</f>
        <v>0</v>
      </c>
      <c r="Y2156" s="17">
        <f t="shared" si="7514"/>
        <v>157204.39999999999</v>
      </c>
      <c r="Z2156" s="17">
        <f t="shared" si="7515"/>
        <v>163111.60000000001</v>
      </c>
      <c r="AA2156" s="17">
        <f t="shared" si="7516"/>
        <v>163111.60000000001</v>
      </c>
      <c r="AB2156" s="17">
        <f>AB2157+AB2158+AB2159</f>
        <v>0</v>
      </c>
      <c r="AC2156" s="17">
        <f>AC2157+AC2158+AC2159</f>
        <v>0</v>
      </c>
      <c r="AD2156" s="17">
        <f>AD2157+AD2158+AD2159</f>
        <v>0</v>
      </c>
      <c r="AE2156" s="17">
        <f t="shared" si="7517"/>
        <v>157204.39999999999</v>
      </c>
      <c r="AF2156" s="17">
        <f t="shared" si="7518"/>
        <v>163111.60000000001</v>
      </c>
      <c r="AG2156" s="17">
        <f t="shared" si="7519"/>
        <v>163111.60000000001</v>
      </c>
      <c r="AH2156" s="17">
        <f>AH2157+AH2158+AH2159</f>
        <v>0</v>
      </c>
      <c r="AI2156" s="17">
        <f>AI2157+AI2158+AI2159</f>
        <v>0</v>
      </c>
      <c r="AJ2156" s="17">
        <f>AJ2157+AJ2158+AJ2159</f>
        <v>0</v>
      </c>
      <c r="AK2156" s="17">
        <f>AK2157+AK2158+AK2159</f>
        <v>0</v>
      </c>
      <c r="AL2156" s="17">
        <f>AL2157+AL2158+AL2159</f>
        <v>0</v>
      </c>
      <c r="AM2156" s="17">
        <f>AM2157+AM2158+AM2159</f>
        <v>0</v>
      </c>
      <c r="AN2156" s="17">
        <f>AN2157+AN2158+AN2159</f>
        <v>0</v>
      </c>
      <c r="AO2156" s="17">
        <f>AO2157+AO2158+AO2159</f>
        <v>0</v>
      </c>
      <c r="AP2156" s="17">
        <f>AP2157+AP2158+AP2159</f>
        <v>0</v>
      </c>
      <c r="AQ2156" s="17">
        <f>AQ2157+AQ2158+AQ2159</f>
        <v>0</v>
      </c>
      <c r="AR2156" s="17">
        <f>AR2157+AR2158+AR2159</f>
        <v>0</v>
      </c>
      <c r="AS2156" s="17">
        <f>AS2157+AS2158+AS2159</f>
        <v>0</v>
      </c>
      <c r="AT2156" s="17">
        <f>AT2157+AT2158+AT2159</f>
        <v>0</v>
      </c>
      <c r="AU2156" s="17">
        <f>AU2157+AU2158+AU2159</f>
        <v>0</v>
      </c>
      <c r="AV2156" s="17">
        <f>AV2157+AV2158+AV2159</f>
        <v>0</v>
      </c>
      <c r="AW2156" s="17">
        <f t="shared" si="7416"/>
        <v>157204.39999999999</v>
      </c>
      <c r="AX2156" s="17">
        <f t="shared" si="7417"/>
        <v>163111.60000000001</v>
      </c>
      <c r="AY2156" s="17">
        <f t="shared" si="7418"/>
        <v>163111.60000000001</v>
      </c>
      <c r="AZ2156" s="17">
        <f>AZ2157+AZ2158+AZ2159</f>
        <v>0</v>
      </c>
      <c r="BA2156" s="17">
        <f t="shared" si="7419"/>
        <v>157204.39999999999</v>
      </c>
      <c r="BB2156" s="17">
        <f t="shared" si="7420"/>
        <v>163111.60000000001</v>
      </c>
      <c r="BC2156" s="17">
        <f t="shared" si="7421"/>
        <v>163111.60000000001</v>
      </c>
      <c r="BD2156" s="17">
        <f>BD2157+BD2158+BD2159</f>
        <v>0</v>
      </c>
      <c r="BE2156" s="17">
        <f>BE2157+BE2158+BE2159</f>
        <v>0</v>
      </c>
      <c r="BF2156" s="17">
        <f>BF2157+BF2158+BF2159</f>
        <v>0</v>
      </c>
      <c r="BG2156" s="17">
        <f>BG2157+BG2158+BG2159</f>
        <v>0</v>
      </c>
      <c r="BH2156" s="17">
        <f>BH2157+BH2158+BH2159</f>
        <v>0</v>
      </c>
      <c r="BI2156" s="17">
        <f>BI2157+BI2158+BI2159</f>
        <v>0</v>
      </c>
      <c r="BJ2156" s="17">
        <f>BJ2157+BJ2158+BJ2159</f>
        <v>0</v>
      </c>
      <c r="BK2156" s="17">
        <f>BK2157+BK2158+BK2159</f>
        <v>0</v>
      </c>
      <c r="BL2156" s="17">
        <f>BL2157+BL2158+BL2159</f>
        <v>0</v>
      </c>
      <c r="BM2156" s="17">
        <f>BM2157+BM2158+BM2159</f>
        <v>0</v>
      </c>
      <c r="BN2156" s="17">
        <f>BN2157+BN2158+BN2159</f>
        <v>0</v>
      </c>
      <c r="BO2156" s="17">
        <f t="shared" ref="BO2156:BO2219" si="7569">BA2156+BD2156+BE2156+BF2156+BG2156</f>
        <v>157204.39999999999</v>
      </c>
      <c r="BP2156" s="17">
        <f t="shared" ref="BP2156:BP2219" si="7570">BB2156+BH2156+BI2156+BJ2156+BK2156</f>
        <v>163111.60000000001</v>
      </c>
      <c r="BQ2156" s="17">
        <f t="shared" ref="BQ2156:BQ2219" si="7571">BC2156+BL2156+BM2156+BN2156</f>
        <v>163111.60000000001</v>
      </c>
      <c r="BR2156" s="17">
        <f>BR2157+BR2158+BR2159</f>
        <v>0</v>
      </c>
      <c r="BS2156" s="35"/>
      <c r="BT2156" s="35"/>
      <c r="BU2156" s="1"/>
      <c r="BV2156" s="1"/>
      <c r="BW2156" s="1"/>
      <c r="BX2156" s="1"/>
      <c r="BY2156" s="1"/>
      <c r="BZ2156" s="1"/>
      <c r="CA2156" s="1"/>
      <c r="CB2156" s="1"/>
    </row>
    <row r="2157" s="1" customFormat="1">
      <c r="A2157" s="33" t="s">
        <v>855</v>
      </c>
      <c r="B2157" s="33" t="s">
        <v>128</v>
      </c>
      <c r="C2157" s="33" t="s">
        <v>81</v>
      </c>
      <c r="D2157" s="15" t="s">
        <v>886</v>
      </c>
      <c r="E2157" s="33" t="s">
        <v>60</v>
      </c>
      <c r="F2157" s="34" t="s">
        <v>61</v>
      </c>
      <c r="G2157" s="17">
        <v>138052.29999999999</v>
      </c>
      <c r="H2157" s="17">
        <v>142297</v>
      </c>
      <c r="I2157" s="17">
        <v>142297</v>
      </c>
      <c r="J2157" s="17"/>
      <c r="K2157" s="17"/>
      <c r="L2157" s="17"/>
      <c r="M2157" s="17">
        <f t="shared" si="7566"/>
        <v>138052.29999999999</v>
      </c>
      <c r="N2157" s="17">
        <f t="shared" si="7567"/>
        <v>142297</v>
      </c>
      <c r="O2157" s="17">
        <f t="shared" si="7568"/>
        <v>142297</v>
      </c>
      <c r="P2157" s="17">
        <v>12011.1</v>
      </c>
      <c r="Q2157" s="17"/>
      <c r="R2157" s="17"/>
      <c r="S2157" s="17"/>
      <c r="T2157" s="17">
        <v>13673.6</v>
      </c>
      <c r="U2157" s="17"/>
      <c r="V2157" s="17">
        <v>13673.6</v>
      </c>
      <c r="W2157" s="17"/>
      <c r="X2157" s="17"/>
      <c r="Y2157" s="17">
        <f t="shared" si="7514"/>
        <v>150063.39999999999</v>
      </c>
      <c r="Z2157" s="17">
        <f t="shared" si="7515"/>
        <v>155970.60000000001</v>
      </c>
      <c r="AA2157" s="17">
        <f t="shared" si="7516"/>
        <v>155970.60000000001</v>
      </c>
      <c r="AB2157" s="17"/>
      <c r="AC2157" s="17"/>
      <c r="AD2157" s="17"/>
      <c r="AE2157" s="17">
        <f t="shared" si="7517"/>
        <v>150063.39999999999</v>
      </c>
      <c r="AF2157" s="17">
        <f t="shared" si="7518"/>
        <v>155970.60000000001</v>
      </c>
      <c r="AG2157" s="17">
        <f t="shared" si="7519"/>
        <v>155970.60000000001</v>
      </c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>
        <f t="shared" si="7416"/>
        <v>150063.39999999999</v>
      </c>
      <c r="AX2157" s="17">
        <f t="shared" si="7417"/>
        <v>155970.60000000001</v>
      </c>
      <c r="AY2157" s="17">
        <f t="shared" si="7418"/>
        <v>155970.60000000001</v>
      </c>
      <c r="AZ2157" s="17"/>
      <c r="BA2157" s="17">
        <f t="shared" si="7419"/>
        <v>150063.39999999999</v>
      </c>
      <c r="BB2157" s="17">
        <f t="shared" si="7420"/>
        <v>155970.60000000001</v>
      </c>
      <c r="BC2157" s="17">
        <f t="shared" si="7421"/>
        <v>155970.60000000001</v>
      </c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>
        <f t="shared" si="7569"/>
        <v>150063.39999999999</v>
      </c>
      <c r="BP2157" s="17">
        <f t="shared" si="7570"/>
        <v>155970.60000000001</v>
      </c>
      <c r="BQ2157" s="17">
        <f t="shared" si="7571"/>
        <v>155970.60000000001</v>
      </c>
      <c r="BR2157" s="17"/>
      <c r="BS2157" s="35"/>
      <c r="BT2157" s="35"/>
      <c r="BU2157" s="1"/>
      <c r="BV2157" s="1"/>
      <c r="BW2157" s="1"/>
      <c r="BX2157" s="1"/>
      <c r="BY2157" s="1"/>
      <c r="BZ2157" s="1"/>
      <c r="CA2157" s="1"/>
      <c r="CB2157" s="1"/>
    </row>
    <row r="2158" s="1" customFormat="1">
      <c r="A2158" s="33" t="s">
        <v>855</v>
      </c>
      <c r="B2158" s="33" t="s">
        <v>128</v>
      </c>
      <c r="C2158" s="33" t="s">
        <v>81</v>
      </c>
      <c r="D2158" s="15" t="s">
        <v>886</v>
      </c>
      <c r="E2158" s="33" t="s">
        <v>48</v>
      </c>
      <c r="F2158" s="34" t="s">
        <v>49</v>
      </c>
      <c r="G2158" s="17">
        <v>7130.3000000000002</v>
      </c>
      <c r="H2158" s="17">
        <v>7130.3000000000002</v>
      </c>
      <c r="I2158" s="17">
        <v>7130.3000000000002</v>
      </c>
      <c r="J2158" s="17"/>
      <c r="K2158" s="17"/>
      <c r="L2158" s="17"/>
      <c r="M2158" s="17">
        <f t="shared" si="7566"/>
        <v>7130.3000000000002</v>
      </c>
      <c r="N2158" s="17">
        <f t="shared" si="7567"/>
        <v>7130.3000000000002</v>
      </c>
      <c r="O2158" s="17">
        <f t="shared" si="7568"/>
        <v>7130.3000000000002</v>
      </c>
      <c r="P2158" s="17"/>
      <c r="Q2158" s="17"/>
      <c r="R2158" s="17"/>
      <c r="S2158" s="17"/>
      <c r="T2158" s="17"/>
      <c r="U2158" s="17"/>
      <c r="V2158" s="17"/>
      <c r="W2158" s="17"/>
      <c r="X2158" s="17"/>
      <c r="Y2158" s="17">
        <f t="shared" si="7514"/>
        <v>7130.3000000000002</v>
      </c>
      <c r="Z2158" s="17">
        <f t="shared" si="7515"/>
        <v>7130.3000000000002</v>
      </c>
      <c r="AA2158" s="17">
        <f t="shared" si="7516"/>
        <v>7130.3000000000002</v>
      </c>
      <c r="AB2158" s="17"/>
      <c r="AC2158" s="17"/>
      <c r="AD2158" s="17"/>
      <c r="AE2158" s="17">
        <f t="shared" si="7517"/>
        <v>7130.3000000000002</v>
      </c>
      <c r="AF2158" s="17">
        <f t="shared" si="7518"/>
        <v>7130.3000000000002</v>
      </c>
      <c r="AG2158" s="17">
        <f t="shared" si="7519"/>
        <v>7130.3000000000002</v>
      </c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>
        <f t="shared" si="7416"/>
        <v>7130.3000000000002</v>
      </c>
      <c r="AX2158" s="17">
        <f t="shared" si="7417"/>
        <v>7130.3000000000002</v>
      </c>
      <c r="AY2158" s="17">
        <f t="shared" si="7418"/>
        <v>7130.3000000000002</v>
      </c>
      <c r="AZ2158" s="17"/>
      <c r="BA2158" s="17">
        <f t="shared" si="7419"/>
        <v>7130.3000000000002</v>
      </c>
      <c r="BB2158" s="17">
        <f t="shared" si="7420"/>
        <v>7130.3000000000002</v>
      </c>
      <c r="BC2158" s="17">
        <f t="shared" si="7421"/>
        <v>7130.3000000000002</v>
      </c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>
        <f t="shared" si="7569"/>
        <v>7130.3000000000002</v>
      </c>
      <c r="BP2158" s="17">
        <f t="shared" si="7570"/>
        <v>7130.3000000000002</v>
      </c>
      <c r="BQ2158" s="17">
        <f t="shared" si="7571"/>
        <v>7130.3000000000002</v>
      </c>
      <c r="BR2158" s="17"/>
      <c r="BS2158" s="35"/>
      <c r="BT2158" s="35"/>
      <c r="BU2158" s="1"/>
      <c r="BV2158" s="1"/>
      <c r="BW2158" s="1"/>
      <c r="BX2158" s="1"/>
      <c r="BY2158" s="1"/>
      <c r="BZ2158" s="1"/>
      <c r="CA2158" s="1"/>
      <c r="CB2158" s="1"/>
    </row>
    <row r="2159" s="1" customFormat="1">
      <c r="A2159" s="33" t="s">
        <v>855</v>
      </c>
      <c r="B2159" s="33" t="s">
        <v>128</v>
      </c>
      <c r="C2159" s="33" t="s">
        <v>81</v>
      </c>
      <c r="D2159" s="15" t="s">
        <v>886</v>
      </c>
      <c r="E2159" s="33" t="s">
        <v>50</v>
      </c>
      <c r="F2159" s="34" t="s">
        <v>51</v>
      </c>
      <c r="G2159" s="17">
        <v>10.699999999999999</v>
      </c>
      <c r="H2159" s="17">
        <v>10.699999999999999</v>
      </c>
      <c r="I2159" s="17">
        <v>10.699999999999999</v>
      </c>
      <c r="J2159" s="17"/>
      <c r="K2159" s="17"/>
      <c r="L2159" s="17"/>
      <c r="M2159" s="17">
        <f t="shared" si="7566"/>
        <v>10.699999999999999</v>
      </c>
      <c r="N2159" s="17">
        <f t="shared" si="7567"/>
        <v>10.699999999999999</v>
      </c>
      <c r="O2159" s="17">
        <f t="shared" si="7568"/>
        <v>10.699999999999999</v>
      </c>
      <c r="P2159" s="17"/>
      <c r="Q2159" s="17"/>
      <c r="R2159" s="17"/>
      <c r="S2159" s="17"/>
      <c r="T2159" s="17"/>
      <c r="U2159" s="17"/>
      <c r="V2159" s="17"/>
      <c r="W2159" s="17"/>
      <c r="X2159" s="17"/>
      <c r="Y2159" s="17">
        <f t="shared" si="7514"/>
        <v>10.699999999999999</v>
      </c>
      <c r="Z2159" s="17">
        <f t="shared" si="7515"/>
        <v>10.699999999999999</v>
      </c>
      <c r="AA2159" s="17">
        <f t="shared" si="7516"/>
        <v>10.699999999999999</v>
      </c>
      <c r="AB2159" s="17"/>
      <c r="AC2159" s="17"/>
      <c r="AD2159" s="17"/>
      <c r="AE2159" s="17">
        <f t="shared" si="7517"/>
        <v>10.699999999999999</v>
      </c>
      <c r="AF2159" s="17">
        <f t="shared" si="7518"/>
        <v>10.699999999999999</v>
      </c>
      <c r="AG2159" s="17">
        <f t="shared" si="7519"/>
        <v>10.699999999999999</v>
      </c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>
        <f t="shared" si="7416"/>
        <v>10.699999999999999</v>
      </c>
      <c r="AX2159" s="17">
        <f t="shared" si="7417"/>
        <v>10.699999999999999</v>
      </c>
      <c r="AY2159" s="17">
        <f t="shared" si="7418"/>
        <v>10.699999999999999</v>
      </c>
      <c r="AZ2159" s="17"/>
      <c r="BA2159" s="17">
        <f t="shared" si="7419"/>
        <v>10.699999999999999</v>
      </c>
      <c r="BB2159" s="17">
        <f t="shared" si="7420"/>
        <v>10.699999999999999</v>
      </c>
      <c r="BC2159" s="17">
        <f t="shared" si="7421"/>
        <v>10.699999999999999</v>
      </c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>
        <f t="shared" si="7569"/>
        <v>10.699999999999999</v>
      </c>
      <c r="BP2159" s="17">
        <f t="shared" si="7570"/>
        <v>10.699999999999999</v>
      </c>
      <c r="BQ2159" s="17">
        <f t="shared" si="7571"/>
        <v>10.699999999999999</v>
      </c>
      <c r="BR2159" s="17"/>
      <c r="BS2159" s="35"/>
      <c r="BT2159" s="35"/>
      <c r="BU2159" s="1"/>
      <c r="BV2159" s="1"/>
      <c r="BW2159" s="1"/>
      <c r="BX2159" s="1"/>
      <c r="BY2159" s="1"/>
      <c r="BZ2159" s="1"/>
      <c r="CA2159" s="1"/>
      <c r="CB2159" s="1"/>
    </row>
    <row r="2160" s="1" customFormat="1">
      <c r="A2160" s="33" t="s">
        <v>855</v>
      </c>
      <c r="B2160" s="33" t="s">
        <v>128</v>
      </c>
      <c r="C2160" s="33" t="s">
        <v>81</v>
      </c>
      <c r="D2160" s="33" t="s">
        <v>64</v>
      </c>
      <c r="E2160" s="38"/>
      <c r="F2160" s="34" t="s">
        <v>65</v>
      </c>
      <c r="G2160" s="17">
        <f t="shared" ref="G2160:G2166" si="7572">G2161</f>
        <v>64.5</v>
      </c>
      <c r="H2160" s="17">
        <f t="shared" ref="H2160:H2166" si="7573">H2161</f>
        <v>66.5</v>
      </c>
      <c r="I2160" s="17">
        <f t="shared" ref="I2160:I2166" si="7574">I2161</f>
        <v>66.5</v>
      </c>
      <c r="J2160" s="17">
        <f t="shared" ref="J2160:J2166" si="7575">J2161</f>
        <v>0</v>
      </c>
      <c r="K2160" s="17">
        <f t="shared" ref="K2160:K2166" si="7576">K2161</f>
        <v>0</v>
      </c>
      <c r="L2160" s="17">
        <f t="shared" ref="L2160:L2166" si="7577">L2161</f>
        <v>0</v>
      </c>
      <c r="M2160" s="17">
        <f t="shared" si="7566"/>
        <v>64.5</v>
      </c>
      <c r="N2160" s="17">
        <f t="shared" si="7567"/>
        <v>66.5</v>
      </c>
      <c r="O2160" s="17">
        <f t="shared" si="7568"/>
        <v>66.5</v>
      </c>
      <c r="P2160" s="17">
        <f t="shared" ref="P2160:P2166" si="7578">P2161</f>
        <v>0</v>
      </c>
      <c r="Q2160" s="17">
        <f t="shared" ref="Q2160:Q2166" si="7579">Q2161</f>
        <v>0</v>
      </c>
      <c r="R2160" s="17">
        <f t="shared" ref="R2160:R2166" si="7580">R2161</f>
        <v>0</v>
      </c>
      <c r="S2160" s="17">
        <f t="shared" ref="S2160:S2166" si="7581">S2161</f>
        <v>0</v>
      </c>
      <c r="T2160" s="17">
        <f t="shared" ref="T2160:T2166" si="7582">T2161</f>
        <v>0</v>
      </c>
      <c r="U2160" s="17">
        <f t="shared" ref="U2160:U2166" si="7583">U2161</f>
        <v>0</v>
      </c>
      <c r="V2160" s="17">
        <f t="shared" ref="V2160:V2166" si="7584">V2161</f>
        <v>0</v>
      </c>
      <c r="W2160" s="17">
        <f t="shared" ref="W2160:W2166" si="7585">W2161</f>
        <v>0</v>
      </c>
      <c r="X2160" s="17">
        <f t="shared" ref="X2160:X2166" si="7586">X2161</f>
        <v>0</v>
      </c>
      <c r="Y2160" s="17">
        <f t="shared" si="7514"/>
        <v>64.5</v>
      </c>
      <c r="Z2160" s="17">
        <f t="shared" si="7515"/>
        <v>66.5</v>
      </c>
      <c r="AA2160" s="17">
        <f t="shared" si="7516"/>
        <v>66.5</v>
      </c>
      <c r="AB2160" s="17">
        <f t="shared" ref="AB2160:AB2166" si="7587">AB2161</f>
        <v>0</v>
      </c>
      <c r="AC2160" s="17">
        <f t="shared" ref="AC2160:AC2166" si="7588">AC2161</f>
        <v>0</v>
      </c>
      <c r="AD2160" s="17">
        <f t="shared" ref="AD2160:AD2166" si="7589">AD2161</f>
        <v>0</v>
      </c>
      <c r="AE2160" s="17">
        <f t="shared" si="7517"/>
        <v>64.5</v>
      </c>
      <c r="AF2160" s="17">
        <f t="shared" si="7518"/>
        <v>66.5</v>
      </c>
      <c r="AG2160" s="17">
        <f t="shared" si="7519"/>
        <v>66.5</v>
      </c>
      <c r="AH2160" s="17">
        <f t="shared" ref="AH2160:AH2166" si="7590">AH2161</f>
        <v>0</v>
      </c>
      <c r="AI2160" s="17">
        <f t="shared" ref="AI2160:AI2166" si="7591">AI2161</f>
        <v>0</v>
      </c>
      <c r="AJ2160" s="17">
        <f t="shared" ref="AJ2160:AJ2166" si="7592">AJ2161</f>
        <v>0</v>
      </c>
      <c r="AK2160" s="17">
        <f t="shared" ref="AK2160:AK2166" si="7593">AK2161</f>
        <v>0</v>
      </c>
      <c r="AL2160" s="17">
        <f t="shared" ref="AL2160:AL2166" si="7594">AL2161</f>
        <v>0</v>
      </c>
      <c r="AM2160" s="17">
        <f t="shared" ref="AM2160:AM2166" si="7595">AM2161</f>
        <v>0</v>
      </c>
      <c r="AN2160" s="17">
        <f t="shared" ref="AN2160:AN2166" si="7596">AN2161</f>
        <v>0</v>
      </c>
      <c r="AO2160" s="17">
        <f t="shared" ref="AO2160:AO2166" si="7597">AO2161</f>
        <v>0</v>
      </c>
      <c r="AP2160" s="17">
        <f t="shared" ref="AP2160:AP2166" si="7598">AP2161</f>
        <v>0</v>
      </c>
      <c r="AQ2160" s="17">
        <f t="shared" ref="AQ2160:AQ2166" si="7599">AQ2161</f>
        <v>0</v>
      </c>
      <c r="AR2160" s="17">
        <f t="shared" ref="AR2160:AR2166" si="7600">AR2161</f>
        <v>0</v>
      </c>
      <c r="AS2160" s="17">
        <f t="shared" ref="AS2160:AS2166" si="7601">AS2161</f>
        <v>0</v>
      </c>
      <c r="AT2160" s="17">
        <f t="shared" ref="AT2160:AT2166" si="7602">AT2161</f>
        <v>0</v>
      </c>
      <c r="AU2160" s="17">
        <f t="shared" ref="AU2160:AU2166" si="7603">AU2161</f>
        <v>0</v>
      </c>
      <c r="AV2160" s="17">
        <f t="shared" ref="AV2160:AV2166" si="7604">AV2161</f>
        <v>0</v>
      </c>
      <c r="AW2160" s="17">
        <f t="shared" si="7416"/>
        <v>64.5</v>
      </c>
      <c r="AX2160" s="17">
        <f t="shared" si="7417"/>
        <v>66.5</v>
      </c>
      <c r="AY2160" s="17">
        <f t="shared" si="7418"/>
        <v>66.5</v>
      </c>
      <c r="AZ2160" s="17">
        <f t="shared" ref="AZ2160:AZ2166" si="7605">AZ2161</f>
        <v>0</v>
      </c>
      <c r="BA2160" s="17">
        <f t="shared" si="7419"/>
        <v>64.5</v>
      </c>
      <c r="BB2160" s="17">
        <f t="shared" si="7420"/>
        <v>66.5</v>
      </c>
      <c r="BC2160" s="17">
        <f t="shared" si="7421"/>
        <v>66.5</v>
      </c>
      <c r="BD2160" s="17">
        <f t="shared" ref="BD2160:BD2166" si="7606">BD2161</f>
        <v>0</v>
      </c>
      <c r="BE2160" s="17">
        <f t="shared" ref="BE2160:BE2166" si="7607">BE2161</f>
        <v>0</v>
      </c>
      <c r="BF2160" s="17">
        <f t="shared" ref="BF2160:BF2166" si="7608">BF2161</f>
        <v>0</v>
      </c>
      <c r="BG2160" s="17">
        <f t="shared" ref="BG2160:BG2166" si="7609">BG2161</f>
        <v>0</v>
      </c>
      <c r="BH2160" s="17">
        <f t="shared" ref="BH2160:BH2166" si="7610">BH2161</f>
        <v>0</v>
      </c>
      <c r="BI2160" s="17">
        <f t="shared" ref="BI2160:BI2166" si="7611">BI2161</f>
        <v>0</v>
      </c>
      <c r="BJ2160" s="17">
        <f t="shared" ref="BJ2160:BJ2166" si="7612">BJ2161</f>
        <v>0</v>
      </c>
      <c r="BK2160" s="17">
        <f t="shared" ref="BK2160:BK2166" si="7613">BK2161</f>
        <v>0</v>
      </c>
      <c r="BL2160" s="17">
        <f t="shared" ref="BL2160:BL2166" si="7614">BL2161</f>
        <v>0</v>
      </c>
      <c r="BM2160" s="17">
        <f t="shared" ref="BM2160:BM2166" si="7615">BM2161</f>
        <v>0</v>
      </c>
      <c r="BN2160" s="17">
        <f t="shared" ref="BN2160:BN2166" si="7616">BN2161</f>
        <v>0</v>
      </c>
      <c r="BO2160" s="17">
        <f t="shared" si="7569"/>
        <v>64.5</v>
      </c>
      <c r="BP2160" s="17">
        <f t="shared" si="7570"/>
        <v>66.5</v>
      </c>
      <c r="BQ2160" s="17">
        <f t="shared" si="7571"/>
        <v>66.5</v>
      </c>
      <c r="BR2160" s="17">
        <f t="shared" ref="BR2160:BR2166" si="7617">BR2161</f>
        <v>0</v>
      </c>
      <c r="BS2160" s="35"/>
      <c r="BT2160" s="35"/>
      <c r="BU2160" s="1"/>
      <c r="BV2160" s="1"/>
      <c r="BW2160" s="1"/>
      <c r="BX2160" s="1"/>
      <c r="BY2160" s="1"/>
      <c r="BZ2160" s="1"/>
      <c r="CA2160" s="1"/>
      <c r="CB2160" s="1"/>
    </row>
    <row r="2161" s="1" customFormat="1">
      <c r="A2161" s="33" t="s">
        <v>855</v>
      </c>
      <c r="B2161" s="33" t="s">
        <v>128</v>
      </c>
      <c r="C2161" s="33" t="s">
        <v>81</v>
      </c>
      <c r="D2161" s="33" t="s">
        <v>66</v>
      </c>
      <c r="E2161" s="38"/>
      <c r="F2161" s="34" t="s">
        <v>67</v>
      </c>
      <c r="G2161" s="17">
        <f t="shared" si="7572"/>
        <v>64.5</v>
      </c>
      <c r="H2161" s="17">
        <f t="shared" si="7573"/>
        <v>66.5</v>
      </c>
      <c r="I2161" s="17">
        <f t="shared" si="7574"/>
        <v>66.5</v>
      </c>
      <c r="J2161" s="17">
        <f t="shared" si="7575"/>
        <v>0</v>
      </c>
      <c r="K2161" s="17">
        <f t="shared" si="7576"/>
        <v>0</v>
      </c>
      <c r="L2161" s="17">
        <f t="shared" si="7577"/>
        <v>0</v>
      </c>
      <c r="M2161" s="17">
        <f t="shared" si="7566"/>
        <v>64.5</v>
      </c>
      <c r="N2161" s="17">
        <f t="shared" si="7567"/>
        <v>66.5</v>
      </c>
      <c r="O2161" s="17">
        <f t="shared" si="7568"/>
        <v>66.5</v>
      </c>
      <c r="P2161" s="17">
        <f t="shared" si="7578"/>
        <v>0</v>
      </c>
      <c r="Q2161" s="17">
        <f t="shared" si="7579"/>
        <v>0</v>
      </c>
      <c r="R2161" s="17">
        <f t="shared" si="7580"/>
        <v>0</v>
      </c>
      <c r="S2161" s="17">
        <f t="shared" si="7581"/>
        <v>0</v>
      </c>
      <c r="T2161" s="17">
        <f t="shared" si="7582"/>
        <v>0</v>
      </c>
      <c r="U2161" s="17">
        <f t="shared" si="7583"/>
        <v>0</v>
      </c>
      <c r="V2161" s="17">
        <f t="shared" si="7584"/>
        <v>0</v>
      </c>
      <c r="W2161" s="17">
        <f t="shared" si="7585"/>
        <v>0</v>
      </c>
      <c r="X2161" s="17">
        <f t="shared" si="7586"/>
        <v>0</v>
      </c>
      <c r="Y2161" s="17">
        <f t="shared" si="7514"/>
        <v>64.5</v>
      </c>
      <c r="Z2161" s="17">
        <f t="shared" si="7515"/>
        <v>66.5</v>
      </c>
      <c r="AA2161" s="17">
        <f t="shared" si="7516"/>
        <v>66.5</v>
      </c>
      <c r="AB2161" s="17">
        <f t="shared" si="7587"/>
        <v>0</v>
      </c>
      <c r="AC2161" s="17">
        <f t="shared" si="7588"/>
        <v>0</v>
      </c>
      <c r="AD2161" s="17">
        <f t="shared" si="7589"/>
        <v>0</v>
      </c>
      <c r="AE2161" s="17">
        <f t="shared" si="7517"/>
        <v>64.5</v>
      </c>
      <c r="AF2161" s="17">
        <f t="shared" si="7518"/>
        <v>66.5</v>
      </c>
      <c r="AG2161" s="17">
        <f t="shared" si="7519"/>
        <v>66.5</v>
      </c>
      <c r="AH2161" s="17">
        <f t="shared" si="7590"/>
        <v>0</v>
      </c>
      <c r="AI2161" s="17">
        <f t="shared" si="7591"/>
        <v>0</v>
      </c>
      <c r="AJ2161" s="17">
        <f t="shared" si="7592"/>
        <v>0</v>
      </c>
      <c r="AK2161" s="17">
        <f t="shared" si="7593"/>
        <v>0</v>
      </c>
      <c r="AL2161" s="17">
        <f t="shared" si="7594"/>
        <v>0</v>
      </c>
      <c r="AM2161" s="17">
        <f t="shared" si="7595"/>
        <v>0</v>
      </c>
      <c r="AN2161" s="17">
        <f t="shared" si="7596"/>
        <v>0</v>
      </c>
      <c r="AO2161" s="17">
        <f t="shared" si="7597"/>
        <v>0</v>
      </c>
      <c r="AP2161" s="17">
        <f t="shared" si="7598"/>
        <v>0</v>
      </c>
      <c r="AQ2161" s="17">
        <f t="shared" si="7599"/>
        <v>0</v>
      </c>
      <c r="AR2161" s="17">
        <f t="shared" si="7600"/>
        <v>0</v>
      </c>
      <c r="AS2161" s="17">
        <f t="shared" si="7601"/>
        <v>0</v>
      </c>
      <c r="AT2161" s="17">
        <f t="shared" si="7602"/>
        <v>0</v>
      </c>
      <c r="AU2161" s="17">
        <f t="shared" si="7603"/>
        <v>0</v>
      </c>
      <c r="AV2161" s="17">
        <f t="shared" si="7604"/>
        <v>0</v>
      </c>
      <c r="AW2161" s="17">
        <f t="shared" si="7416"/>
        <v>64.5</v>
      </c>
      <c r="AX2161" s="17">
        <f t="shared" si="7417"/>
        <v>66.5</v>
      </c>
      <c r="AY2161" s="17">
        <f t="shared" si="7418"/>
        <v>66.5</v>
      </c>
      <c r="AZ2161" s="17">
        <f t="shared" si="7605"/>
        <v>0</v>
      </c>
      <c r="BA2161" s="17">
        <f t="shared" si="7419"/>
        <v>64.5</v>
      </c>
      <c r="BB2161" s="17">
        <f t="shared" si="7420"/>
        <v>66.5</v>
      </c>
      <c r="BC2161" s="17">
        <f t="shared" si="7421"/>
        <v>66.5</v>
      </c>
      <c r="BD2161" s="17">
        <f t="shared" si="7606"/>
        <v>0</v>
      </c>
      <c r="BE2161" s="17">
        <f t="shared" si="7607"/>
        <v>0</v>
      </c>
      <c r="BF2161" s="17">
        <f t="shared" si="7608"/>
        <v>0</v>
      </c>
      <c r="BG2161" s="17">
        <f t="shared" si="7609"/>
        <v>0</v>
      </c>
      <c r="BH2161" s="17">
        <f t="shared" si="7610"/>
        <v>0</v>
      </c>
      <c r="BI2161" s="17">
        <f t="shared" si="7611"/>
        <v>0</v>
      </c>
      <c r="BJ2161" s="17">
        <f t="shared" si="7612"/>
        <v>0</v>
      </c>
      <c r="BK2161" s="17">
        <f t="shared" si="7613"/>
        <v>0</v>
      </c>
      <c r="BL2161" s="17">
        <f t="shared" si="7614"/>
        <v>0</v>
      </c>
      <c r="BM2161" s="17">
        <f t="shared" si="7615"/>
        <v>0</v>
      </c>
      <c r="BN2161" s="17">
        <f t="shared" si="7616"/>
        <v>0</v>
      </c>
      <c r="BO2161" s="17">
        <f t="shared" si="7569"/>
        <v>64.5</v>
      </c>
      <c r="BP2161" s="17">
        <f t="shared" si="7570"/>
        <v>66.5</v>
      </c>
      <c r="BQ2161" s="17">
        <f t="shared" si="7571"/>
        <v>66.5</v>
      </c>
      <c r="BR2161" s="17">
        <f t="shared" si="7617"/>
        <v>0</v>
      </c>
      <c r="BS2161" s="35"/>
      <c r="BT2161" s="35"/>
      <c r="BU2161" s="1"/>
      <c r="BV2161" s="1"/>
      <c r="BW2161" s="1"/>
      <c r="BX2161" s="1"/>
      <c r="BY2161" s="1"/>
      <c r="BZ2161" s="1"/>
      <c r="CA2161" s="1"/>
      <c r="CB2161" s="1"/>
    </row>
    <row r="2162" s="1" customFormat="1">
      <c r="A2162" s="33" t="s">
        <v>855</v>
      </c>
      <c r="B2162" s="33" t="s">
        <v>128</v>
      </c>
      <c r="C2162" s="33" t="s">
        <v>81</v>
      </c>
      <c r="D2162" s="33" t="s">
        <v>887</v>
      </c>
      <c r="E2162" s="38"/>
      <c r="F2162" s="34" t="s">
        <v>888</v>
      </c>
      <c r="G2162" s="17">
        <f t="shared" si="7572"/>
        <v>64.5</v>
      </c>
      <c r="H2162" s="17">
        <f t="shared" si="7573"/>
        <v>66.5</v>
      </c>
      <c r="I2162" s="17">
        <f t="shared" si="7574"/>
        <v>66.5</v>
      </c>
      <c r="J2162" s="17">
        <f t="shared" si="7575"/>
        <v>0</v>
      </c>
      <c r="K2162" s="17">
        <f t="shared" si="7576"/>
        <v>0</v>
      </c>
      <c r="L2162" s="17">
        <f t="shared" si="7577"/>
        <v>0</v>
      </c>
      <c r="M2162" s="17">
        <f t="shared" si="7566"/>
        <v>64.5</v>
      </c>
      <c r="N2162" s="17">
        <f t="shared" si="7567"/>
        <v>66.5</v>
      </c>
      <c r="O2162" s="17">
        <f t="shared" si="7568"/>
        <v>66.5</v>
      </c>
      <c r="P2162" s="17">
        <f t="shared" si="7578"/>
        <v>0</v>
      </c>
      <c r="Q2162" s="17">
        <f t="shared" si="7579"/>
        <v>0</v>
      </c>
      <c r="R2162" s="17">
        <f t="shared" si="7580"/>
        <v>0</v>
      </c>
      <c r="S2162" s="17">
        <f t="shared" si="7581"/>
        <v>0</v>
      </c>
      <c r="T2162" s="17">
        <f t="shared" si="7582"/>
        <v>0</v>
      </c>
      <c r="U2162" s="17">
        <f t="shared" si="7583"/>
        <v>0</v>
      </c>
      <c r="V2162" s="17">
        <f t="shared" si="7584"/>
        <v>0</v>
      </c>
      <c r="W2162" s="17">
        <f t="shared" si="7585"/>
        <v>0</v>
      </c>
      <c r="X2162" s="17">
        <f t="shared" si="7586"/>
        <v>0</v>
      </c>
      <c r="Y2162" s="17">
        <f t="shared" si="7514"/>
        <v>64.5</v>
      </c>
      <c r="Z2162" s="17">
        <f t="shared" si="7515"/>
        <v>66.5</v>
      </c>
      <c r="AA2162" s="17">
        <f t="shared" si="7516"/>
        <v>66.5</v>
      </c>
      <c r="AB2162" s="17">
        <f t="shared" si="7587"/>
        <v>0</v>
      </c>
      <c r="AC2162" s="17">
        <f t="shared" si="7588"/>
        <v>0</v>
      </c>
      <c r="AD2162" s="17">
        <f t="shared" si="7589"/>
        <v>0</v>
      </c>
      <c r="AE2162" s="17">
        <f t="shared" si="7517"/>
        <v>64.5</v>
      </c>
      <c r="AF2162" s="17">
        <f t="shared" si="7518"/>
        <v>66.5</v>
      </c>
      <c r="AG2162" s="17">
        <f t="shared" si="7519"/>
        <v>66.5</v>
      </c>
      <c r="AH2162" s="17">
        <f t="shared" si="7590"/>
        <v>0</v>
      </c>
      <c r="AI2162" s="17">
        <f t="shared" si="7591"/>
        <v>0</v>
      </c>
      <c r="AJ2162" s="17">
        <f t="shared" si="7592"/>
        <v>0</v>
      </c>
      <c r="AK2162" s="17">
        <f t="shared" si="7593"/>
        <v>0</v>
      </c>
      <c r="AL2162" s="17">
        <f t="shared" si="7594"/>
        <v>0</v>
      </c>
      <c r="AM2162" s="17">
        <f t="shared" si="7595"/>
        <v>0</v>
      </c>
      <c r="AN2162" s="17">
        <f t="shared" si="7596"/>
        <v>0</v>
      </c>
      <c r="AO2162" s="17">
        <f t="shared" si="7597"/>
        <v>0</v>
      </c>
      <c r="AP2162" s="17">
        <f t="shared" si="7598"/>
        <v>0</v>
      </c>
      <c r="AQ2162" s="17">
        <f t="shared" si="7599"/>
        <v>0</v>
      </c>
      <c r="AR2162" s="17">
        <f t="shared" si="7600"/>
        <v>0</v>
      </c>
      <c r="AS2162" s="17">
        <f t="shared" si="7601"/>
        <v>0</v>
      </c>
      <c r="AT2162" s="17">
        <f t="shared" si="7602"/>
        <v>0</v>
      </c>
      <c r="AU2162" s="17">
        <f t="shared" si="7603"/>
        <v>0</v>
      </c>
      <c r="AV2162" s="17">
        <f t="shared" si="7604"/>
        <v>0</v>
      </c>
      <c r="AW2162" s="17">
        <f t="shared" si="7416"/>
        <v>64.5</v>
      </c>
      <c r="AX2162" s="17">
        <f t="shared" si="7417"/>
        <v>66.5</v>
      </c>
      <c r="AY2162" s="17">
        <f t="shared" si="7418"/>
        <v>66.5</v>
      </c>
      <c r="AZ2162" s="17">
        <f t="shared" si="7605"/>
        <v>0</v>
      </c>
      <c r="BA2162" s="17">
        <f t="shared" si="7419"/>
        <v>64.5</v>
      </c>
      <c r="BB2162" s="17">
        <f t="shared" si="7420"/>
        <v>66.5</v>
      </c>
      <c r="BC2162" s="17">
        <f t="shared" si="7421"/>
        <v>66.5</v>
      </c>
      <c r="BD2162" s="17">
        <f t="shared" si="7606"/>
        <v>0</v>
      </c>
      <c r="BE2162" s="17">
        <f t="shared" si="7607"/>
        <v>0</v>
      </c>
      <c r="BF2162" s="17">
        <f t="shared" si="7608"/>
        <v>0</v>
      </c>
      <c r="BG2162" s="17">
        <f t="shared" si="7609"/>
        <v>0</v>
      </c>
      <c r="BH2162" s="17">
        <f t="shared" si="7610"/>
        <v>0</v>
      </c>
      <c r="BI2162" s="17">
        <f t="shared" si="7611"/>
        <v>0</v>
      </c>
      <c r="BJ2162" s="17">
        <f t="shared" si="7612"/>
        <v>0</v>
      </c>
      <c r="BK2162" s="17">
        <f t="shared" si="7613"/>
        <v>0</v>
      </c>
      <c r="BL2162" s="17">
        <f t="shared" si="7614"/>
        <v>0</v>
      </c>
      <c r="BM2162" s="17">
        <f t="shared" si="7615"/>
        <v>0</v>
      </c>
      <c r="BN2162" s="17">
        <f t="shared" si="7616"/>
        <v>0</v>
      </c>
      <c r="BO2162" s="17">
        <f t="shared" si="7569"/>
        <v>64.5</v>
      </c>
      <c r="BP2162" s="17">
        <f t="shared" si="7570"/>
        <v>66.5</v>
      </c>
      <c r="BQ2162" s="17">
        <f t="shared" si="7571"/>
        <v>66.5</v>
      </c>
      <c r="BR2162" s="17">
        <f t="shared" si="7617"/>
        <v>0</v>
      </c>
      <c r="BS2162" s="35"/>
      <c r="BT2162" s="35"/>
      <c r="BU2162" s="1"/>
      <c r="BV2162" s="1"/>
      <c r="BW2162" s="1"/>
      <c r="BX2162" s="1"/>
      <c r="BY2162" s="1"/>
      <c r="BZ2162" s="1"/>
      <c r="CA2162" s="1"/>
      <c r="CB2162" s="1"/>
    </row>
    <row r="2163" s="1" customFormat="1">
      <c r="A2163" s="33" t="s">
        <v>855</v>
      </c>
      <c r="B2163" s="33" t="s">
        <v>128</v>
      </c>
      <c r="C2163" s="33" t="s">
        <v>81</v>
      </c>
      <c r="D2163" s="33" t="s">
        <v>887</v>
      </c>
      <c r="E2163" s="33" t="s">
        <v>60</v>
      </c>
      <c r="F2163" s="34" t="s">
        <v>61</v>
      </c>
      <c r="G2163" s="17">
        <v>64.5</v>
      </c>
      <c r="H2163" s="17">
        <v>66.5</v>
      </c>
      <c r="I2163" s="17">
        <v>66.5</v>
      </c>
      <c r="J2163" s="17"/>
      <c r="K2163" s="17"/>
      <c r="L2163" s="17"/>
      <c r="M2163" s="17">
        <f t="shared" si="7566"/>
        <v>64.5</v>
      </c>
      <c r="N2163" s="17">
        <f t="shared" si="7567"/>
        <v>66.5</v>
      </c>
      <c r="O2163" s="17">
        <f t="shared" si="7568"/>
        <v>66.5</v>
      </c>
      <c r="P2163" s="17"/>
      <c r="Q2163" s="17"/>
      <c r="R2163" s="17"/>
      <c r="S2163" s="17"/>
      <c r="T2163" s="17"/>
      <c r="U2163" s="17"/>
      <c r="V2163" s="17"/>
      <c r="W2163" s="17"/>
      <c r="X2163" s="17"/>
      <c r="Y2163" s="17">
        <f t="shared" si="7514"/>
        <v>64.5</v>
      </c>
      <c r="Z2163" s="17">
        <f t="shared" si="7515"/>
        <v>66.5</v>
      </c>
      <c r="AA2163" s="17">
        <f t="shared" si="7516"/>
        <v>66.5</v>
      </c>
      <c r="AB2163" s="17"/>
      <c r="AC2163" s="17"/>
      <c r="AD2163" s="17"/>
      <c r="AE2163" s="17">
        <f t="shared" si="7517"/>
        <v>64.5</v>
      </c>
      <c r="AF2163" s="17">
        <f t="shared" si="7518"/>
        <v>66.5</v>
      </c>
      <c r="AG2163" s="17">
        <f t="shared" si="7519"/>
        <v>66.5</v>
      </c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>
        <f t="shared" ref="AW2163:AW2226" si="7618">AE2163+AH2163+AI2163+AJ2163+AK2163+AL2163</f>
        <v>64.5</v>
      </c>
      <c r="AX2163" s="17">
        <f t="shared" ref="AX2163:AX2226" si="7619">AF2163+AM2163+AN2163+AO2163+AP2163+AQ2163</f>
        <v>66.5</v>
      </c>
      <c r="AY2163" s="17">
        <f t="shared" ref="AY2163:AY2226" si="7620">AG2163+AR2163+AS2163+AT2163+AU2163+AV2163</f>
        <v>66.5</v>
      </c>
      <c r="AZ2163" s="17"/>
      <c r="BA2163" s="17">
        <f t="shared" ref="BA2163:BA2226" si="7621">AW2163+AZ2163</f>
        <v>64.5</v>
      </c>
      <c r="BB2163" s="17">
        <f t="shared" ref="BB2163:BB2226" si="7622">AX2163</f>
        <v>66.5</v>
      </c>
      <c r="BC2163" s="17">
        <f t="shared" ref="BC2163:BC2226" si="7623">AY2163</f>
        <v>66.5</v>
      </c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>
        <f t="shared" si="7569"/>
        <v>64.5</v>
      </c>
      <c r="BP2163" s="17">
        <f t="shared" si="7570"/>
        <v>66.5</v>
      </c>
      <c r="BQ2163" s="17">
        <f t="shared" si="7571"/>
        <v>66.5</v>
      </c>
      <c r="BR2163" s="17"/>
      <c r="BS2163" s="35"/>
      <c r="BT2163" s="35"/>
      <c r="BU2163" s="1"/>
      <c r="BV2163" s="1"/>
      <c r="BW2163" s="1"/>
      <c r="BX2163" s="1"/>
      <c r="BY2163" s="1"/>
      <c r="BZ2163" s="1"/>
      <c r="CA2163" s="1"/>
      <c r="CB2163" s="1"/>
    </row>
    <row r="2164" s="28" customFormat="1">
      <c r="A2164" s="29" t="s">
        <v>855</v>
      </c>
      <c r="B2164" s="29" t="s">
        <v>128</v>
      </c>
      <c r="C2164" s="29" t="s">
        <v>274</v>
      </c>
      <c r="D2164" s="29"/>
      <c r="E2164" s="29"/>
      <c r="F2164" s="30" t="s">
        <v>452</v>
      </c>
      <c r="G2164" s="31">
        <f t="shared" si="7572"/>
        <v>231321.10000000001</v>
      </c>
      <c r="H2164" s="31">
        <f t="shared" si="7573"/>
        <v>228668.39999999999</v>
      </c>
      <c r="I2164" s="31">
        <f t="shared" si="7574"/>
        <v>342989.29999999999</v>
      </c>
      <c r="J2164" s="31">
        <f t="shared" si="7575"/>
        <v>-23915.200000000001</v>
      </c>
      <c r="K2164" s="31">
        <f t="shared" si="7576"/>
        <v>-17726.099999999999</v>
      </c>
      <c r="L2164" s="31">
        <f t="shared" si="7577"/>
        <v>-15893.9</v>
      </c>
      <c r="M2164" s="31">
        <f t="shared" si="7566"/>
        <v>207405.89999999999</v>
      </c>
      <c r="N2164" s="31">
        <f t="shared" si="7567"/>
        <v>210942.29999999999</v>
      </c>
      <c r="O2164" s="31">
        <f t="shared" si="7568"/>
        <v>327095.39999999997</v>
      </c>
      <c r="P2164" s="31">
        <f t="shared" si="7578"/>
        <v>0</v>
      </c>
      <c r="Q2164" s="31">
        <f t="shared" si="7579"/>
        <v>0</v>
      </c>
      <c r="R2164" s="31">
        <f t="shared" si="7580"/>
        <v>0</v>
      </c>
      <c r="S2164" s="31">
        <f t="shared" si="7581"/>
        <v>99423.254099999991</v>
      </c>
      <c r="T2164" s="31">
        <f t="shared" si="7582"/>
        <v>0</v>
      </c>
      <c r="U2164" s="31">
        <f t="shared" si="7583"/>
        <v>0</v>
      </c>
      <c r="V2164" s="31">
        <f t="shared" si="7584"/>
        <v>0</v>
      </c>
      <c r="W2164" s="31">
        <f t="shared" si="7585"/>
        <v>0</v>
      </c>
      <c r="X2164" s="31">
        <f t="shared" si="7586"/>
        <v>0</v>
      </c>
      <c r="Y2164" s="31">
        <f t="shared" si="7514"/>
        <v>306829.15409999999</v>
      </c>
      <c r="Z2164" s="31">
        <f t="shared" si="7515"/>
        <v>210942.29999999999</v>
      </c>
      <c r="AA2164" s="31">
        <f t="shared" si="7516"/>
        <v>327095.39999999997</v>
      </c>
      <c r="AB2164" s="31">
        <f t="shared" si="7587"/>
        <v>0</v>
      </c>
      <c r="AC2164" s="31">
        <f t="shared" si="7588"/>
        <v>0</v>
      </c>
      <c r="AD2164" s="31">
        <f t="shared" si="7589"/>
        <v>0</v>
      </c>
      <c r="AE2164" s="31">
        <f t="shared" si="7517"/>
        <v>306829.15409999999</v>
      </c>
      <c r="AF2164" s="31">
        <f t="shared" si="7518"/>
        <v>210942.29999999999</v>
      </c>
      <c r="AG2164" s="31">
        <f t="shared" si="7519"/>
        <v>327095.39999999997</v>
      </c>
      <c r="AH2164" s="31">
        <f t="shared" si="7590"/>
        <v>0</v>
      </c>
      <c r="AI2164" s="31">
        <f t="shared" si="7591"/>
        <v>0</v>
      </c>
      <c r="AJ2164" s="31">
        <f t="shared" si="7592"/>
        <v>80</v>
      </c>
      <c r="AK2164" s="31">
        <f t="shared" si="7593"/>
        <v>0</v>
      </c>
      <c r="AL2164" s="31">
        <f t="shared" si="7594"/>
        <v>0</v>
      </c>
      <c r="AM2164" s="31">
        <f t="shared" si="7595"/>
        <v>62146</v>
      </c>
      <c r="AN2164" s="31">
        <f t="shared" si="7596"/>
        <v>0</v>
      </c>
      <c r="AO2164" s="31">
        <f t="shared" si="7597"/>
        <v>0</v>
      </c>
      <c r="AP2164" s="31">
        <f t="shared" si="7598"/>
        <v>0</v>
      </c>
      <c r="AQ2164" s="31">
        <f t="shared" si="7599"/>
        <v>0</v>
      </c>
      <c r="AR2164" s="31">
        <f t="shared" si="7600"/>
        <v>0</v>
      </c>
      <c r="AS2164" s="31">
        <f t="shared" si="7601"/>
        <v>0</v>
      </c>
      <c r="AT2164" s="31">
        <f t="shared" si="7602"/>
        <v>0</v>
      </c>
      <c r="AU2164" s="31">
        <f t="shared" si="7603"/>
        <v>0</v>
      </c>
      <c r="AV2164" s="31">
        <f t="shared" si="7604"/>
        <v>0</v>
      </c>
      <c r="AW2164" s="31">
        <f t="shared" si="7618"/>
        <v>306909.15409999999</v>
      </c>
      <c r="AX2164" s="31">
        <f t="shared" si="7619"/>
        <v>273088.29999999999</v>
      </c>
      <c r="AY2164" s="31">
        <f t="shared" si="7620"/>
        <v>327095.39999999997</v>
      </c>
      <c r="AZ2164" s="31">
        <f t="shared" si="7605"/>
        <v>0</v>
      </c>
      <c r="BA2164" s="31">
        <f t="shared" si="7621"/>
        <v>306909.15409999999</v>
      </c>
      <c r="BB2164" s="31">
        <f t="shared" si="7622"/>
        <v>273088.29999999999</v>
      </c>
      <c r="BC2164" s="31">
        <f t="shared" si="7623"/>
        <v>327095.39999999997</v>
      </c>
      <c r="BD2164" s="31">
        <f t="shared" si="7606"/>
        <v>0</v>
      </c>
      <c r="BE2164" s="31">
        <f t="shared" si="7607"/>
        <v>0</v>
      </c>
      <c r="BF2164" s="31">
        <f t="shared" si="7608"/>
        <v>0</v>
      </c>
      <c r="BG2164" s="31">
        <f t="shared" si="7609"/>
        <v>0</v>
      </c>
      <c r="BH2164" s="31">
        <f t="shared" si="7610"/>
        <v>0</v>
      </c>
      <c r="BI2164" s="31">
        <f t="shared" si="7611"/>
        <v>0</v>
      </c>
      <c r="BJ2164" s="31">
        <f t="shared" si="7612"/>
        <v>0</v>
      </c>
      <c r="BK2164" s="31">
        <f t="shared" si="7613"/>
        <v>0</v>
      </c>
      <c r="BL2164" s="31">
        <f t="shared" si="7614"/>
        <v>0</v>
      </c>
      <c r="BM2164" s="31">
        <f t="shared" si="7615"/>
        <v>0</v>
      </c>
      <c r="BN2164" s="31">
        <f t="shared" si="7616"/>
        <v>0</v>
      </c>
      <c r="BO2164" s="31">
        <f t="shared" si="7569"/>
        <v>306909.15409999999</v>
      </c>
      <c r="BP2164" s="31">
        <f t="shared" si="7570"/>
        <v>273088.29999999999</v>
      </c>
      <c r="BQ2164" s="31">
        <f t="shared" si="7571"/>
        <v>327095.39999999997</v>
      </c>
      <c r="BR2164" s="31">
        <f t="shared" si="7617"/>
        <v>0</v>
      </c>
      <c r="BS2164" s="32"/>
      <c r="BT2164" s="32"/>
      <c r="BU2164" s="28"/>
      <c r="BV2164" s="28"/>
      <c r="BW2164" s="28"/>
      <c r="BX2164" s="28"/>
      <c r="BY2164" s="28"/>
      <c r="BZ2164" s="28"/>
      <c r="CA2164" s="28"/>
      <c r="CB2164" s="28"/>
    </row>
    <row r="2165" s="1" customFormat="1">
      <c r="A2165" s="33" t="s">
        <v>855</v>
      </c>
      <c r="B2165" s="33" t="s">
        <v>128</v>
      </c>
      <c r="C2165" s="33" t="s">
        <v>274</v>
      </c>
      <c r="D2165" s="33" t="s">
        <v>793</v>
      </c>
      <c r="E2165" s="38"/>
      <c r="F2165" s="34" t="s">
        <v>794</v>
      </c>
      <c r="G2165" s="17">
        <f t="shared" si="7572"/>
        <v>231321.10000000001</v>
      </c>
      <c r="H2165" s="17">
        <f t="shared" si="7573"/>
        <v>228668.39999999999</v>
      </c>
      <c r="I2165" s="17">
        <f t="shared" si="7574"/>
        <v>342989.29999999999</v>
      </c>
      <c r="J2165" s="17">
        <f t="shared" si="7575"/>
        <v>-23915.200000000001</v>
      </c>
      <c r="K2165" s="17">
        <f t="shared" si="7576"/>
        <v>-17726.099999999999</v>
      </c>
      <c r="L2165" s="17">
        <f t="shared" si="7577"/>
        <v>-15893.9</v>
      </c>
      <c r="M2165" s="17">
        <f t="shared" si="7566"/>
        <v>207405.89999999999</v>
      </c>
      <c r="N2165" s="17">
        <f t="shared" si="7567"/>
        <v>210942.29999999999</v>
      </c>
      <c r="O2165" s="17">
        <f t="shared" si="7568"/>
        <v>327095.39999999997</v>
      </c>
      <c r="P2165" s="17">
        <f t="shared" si="7578"/>
        <v>0</v>
      </c>
      <c r="Q2165" s="17">
        <f t="shared" si="7579"/>
        <v>0</v>
      </c>
      <c r="R2165" s="17">
        <f t="shared" si="7580"/>
        <v>0</v>
      </c>
      <c r="S2165" s="17">
        <f t="shared" si="7581"/>
        <v>99423.254099999991</v>
      </c>
      <c r="T2165" s="17">
        <f t="shared" si="7582"/>
        <v>0</v>
      </c>
      <c r="U2165" s="17">
        <f t="shared" si="7583"/>
        <v>0</v>
      </c>
      <c r="V2165" s="17">
        <f t="shared" si="7584"/>
        <v>0</v>
      </c>
      <c r="W2165" s="17">
        <f t="shared" si="7585"/>
        <v>0</v>
      </c>
      <c r="X2165" s="17">
        <f t="shared" si="7586"/>
        <v>0</v>
      </c>
      <c r="Y2165" s="17">
        <f t="shared" si="7514"/>
        <v>306829.15409999999</v>
      </c>
      <c r="Z2165" s="17">
        <f t="shared" si="7515"/>
        <v>210942.29999999999</v>
      </c>
      <c r="AA2165" s="17">
        <f t="shared" si="7516"/>
        <v>327095.39999999997</v>
      </c>
      <c r="AB2165" s="17">
        <f t="shared" si="7587"/>
        <v>0</v>
      </c>
      <c r="AC2165" s="17">
        <f t="shared" si="7588"/>
        <v>0</v>
      </c>
      <c r="AD2165" s="17">
        <f t="shared" si="7589"/>
        <v>0</v>
      </c>
      <c r="AE2165" s="17">
        <f t="shared" si="7517"/>
        <v>306829.15409999999</v>
      </c>
      <c r="AF2165" s="17">
        <f t="shared" si="7518"/>
        <v>210942.29999999999</v>
      </c>
      <c r="AG2165" s="17">
        <f t="shared" si="7519"/>
        <v>327095.39999999997</v>
      </c>
      <c r="AH2165" s="17">
        <f t="shared" si="7590"/>
        <v>0</v>
      </c>
      <c r="AI2165" s="17">
        <f t="shared" si="7591"/>
        <v>0</v>
      </c>
      <c r="AJ2165" s="17">
        <f t="shared" si="7592"/>
        <v>80</v>
      </c>
      <c r="AK2165" s="17">
        <f t="shared" si="7593"/>
        <v>0</v>
      </c>
      <c r="AL2165" s="17">
        <f t="shared" si="7594"/>
        <v>0</v>
      </c>
      <c r="AM2165" s="17">
        <f t="shared" si="7595"/>
        <v>62146</v>
      </c>
      <c r="AN2165" s="17">
        <f t="shared" si="7596"/>
        <v>0</v>
      </c>
      <c r="AO2165" s="17">
        <f t="shared" si="7597"/>
        <v>0</v>
      </c>
      <c r="AP2165" s="17">
        <f t="shared" si="7598"/>
        <v>0</v>
      </c>
      <c r="AQ2165" s="17">
        <f t="shared" si="7599"/>
        <v>0</v>
      </c>
      <c r="AR2165" s="17">
        <f t="shared" si="7600"/>
        <v>0</v>
      </c>
      <c r="AS2165" s="17">
        <f t="shared" si="7601"/>
        <v>0</v>
      </c>
      <c r="AT2165" s="17">
        <f t="shared" si="7602"/>
        <v>0</v>
      </c>
      <c r="AU2165" s="17">
        <f t="shared" si="7603"/>
        <v>0</v>
      </c>
      <c r="AV2165" s="17">
        <f t="shared" si="7604"/>
        <v>0</v>
      </c>
      <c r="AW2165" s="17">
        <f t="shared" si="7618"/>
        <v>306909.15409999999</v>
      </c>
      <c r="AX2165" s="17">
        <f t="shared" si="7619"/>
        <v>273088.29999999999</v>
      </c>
      <c r="AY2165" s="17">
        <f t="shared" si="7620"/>
        <v>327095.39999999997</v>
      </c>
      <c r="AZ2165" s="17">
        <f t="shared" si="7605"/>
        <v>0</v>
      </c>
      <c r="BA2165" s="17">
        <f t="shared" si="7621"/>
        <v>306909.15409999999</v>
      </c>
      <c r="BB2165" s="17">
        <f t="shared" si="7622"/>
        <v>273088.29999999999</v>
      </c>
      <c r="BC2165" s="17">
        <f t="shared" si="7623"/>
        <v>327095.39999999997</v>
      </c>
      <c r="BD2165" s="17">
        <f t="shared" si="7606"/>
        <v>0</v>
      </c>
      <c r="BE2165" s="17">
        <f t="shared" si="7607"/>
        <v>0</v>
      </c>
      <c r="BF2165" s="17">
        <f t="shared" si="7608"/>
        <v>0</v>
      </c>
      <c r="BG2165" s="17">
        <f t="shared" si="7609"/>
        <v>0</v>
      </c>
      <c r="BH2165" s="17">
        <f t="shared" si="7610"/>
        <v>0</v>
      </c>
      <c r="BI2165" s="17">
        <f t="shared" si="7611"/>
        <v>0</v>
      </c>
      <c r="BJ2165" s="17">
        <f t="shared" si="7612"/>
        <v>0</v>
      </c>
      <c r="BK2165" s="17">
        <f t="shared" si="7613"/>
        <v>0</v>
      </c>
      <c r="BL2165" s="17">
        <f t="shared" si="7614"/>
        <v>0</v>
      </c>
      <c r="BM2165" s="17">
        <f t="shared" si="7615"/>
        <v>0</v>
      </c>
      <c r="BN2165" s="17">
        <f t="shared" si="7616"/>
        <v>0</v>
      </c>
      <c r="BO2165" s="17">
        <f t="shared" si="7569"/>
        <v>306909.15409999999</v>
      </c>
      <c r="BP2165" s="17">
        <f t="shared" si="7570"/>
        <v>273088.29999999999</v>
      </c>
      <c r="BQ2165" s="17">
        <f t="shared" si="7571"/>
        <v>327095.39999999997</v>
      </c>
      <c r="BR2165" s="17">
        <f t="shared" si="7617"/>
        <v>0</v>
      </c>
      <c r="BS2165" s="35"/>
      <c r="BT2165" s="35"/>
      <c r="BU2165" s="1"/>
      <c r="BV2165" s="1"/>
      <c r="BW2165" s="1"/>
      <c r="BX2165" s="1"/>
      <c r="BY2165" s="1"/>
      <c r="BZ2165" s="1"/>
      <c r="CA2165" s="1"/>
      <c r="CB2165" s="1"/>
    </row>
    <row r="2166" s="1" customFormat="1">
      <c r="A2166" s="33" t="s">
        <v>855</v>
      </c>
      <c r="B2166" s="33" t="s">
        <v>128</v>
      </c>
      <c r="C2166" s="33" t="s">
        <v>274</v>
      </c>
      <c r="D2166" s="33" t="s">
        <v>795</v>
      </c>
      <c r="E2166" s="38"/>
      <c r="F2166" s="34" t="s">
        <v>43</v>
      </c>
      <c r="G2166" s="17">
        <f t="shared" si="7572"/>
        <v>231321.10000000001</v>
      </c>
      <c r="H2166" s="17">
        <f t="shared" si="7573"/>
        <v>228668.39999999999</v>
      </c>
      <c r="I2166" s="17">
        <f t="shared" si="7574"/>
        <v>342989.29999999999</v>
      </c>
      <c r="J2166" s="17">
        <f t="shared" si="7575"/>
        <v>-23915.200000000001</v>
      </c>
      <c r="K2166" s="17">
        <f t="shared" si="7576"/>
        <v>-17726.099999999999</v>
      </c>
      <c r="L2166" s="17">
        <f t="shared" si="7577"/>
        <v>-15893.9</v>
      </c>
      <c r="M2166" s="17">
        <f t="shared" si="7566"/>
        <v>207405.89999999999</v>
      </c>
      <c r="N2166" s="17">
        <f t="shared" si="7567"/>
        <v>210942.29999999999</v>
      </c>
      <c r="O2166" s="17">
        <f t="shared" si="7568"/>
        <v>327095.39999999997</v>
      </c>
      <c r="P2166" s="17">
        <f t="shared" si="7578"/>
        <v>0</v>
      </c>
      <c r="Q2166" s="17">
        <f t="shared" si="7579"/>
        <v>0</v>
      </c>
      <c r="R2166" s="17">
        <f t="shared" si="7580"/>
        <v>0</v>
      </c>
      <c r="S2166" s="17">
        <f t="shared" si="7581"/>
        <v>99423.254099999991</v>
      </c>
      <c r="T2166" s="17">
        <f t="shared" si="7582"/>
        <v>0</v>
      </c>
      <c r="U2166" s="17">
        <f t="shared" si="7583"/>
        <v>0</v>
      </c>
      <c r="V2166" s="17">
        <f t="shared" si="7584"/>
        <v>0</v>
      </c>
      <c r="W2166" s="17">
        <f t="shared" si="7585"/>
        <v>0</v>
      </c>
      <c r="X2166" s="17">
        <f t="shared" si="7586"/>
        <v>0</v>
      </c>
      <c r="Y2166" s="17">
        <f t="shared" si="7514"/>
        <v>306829.15409999999</v>
      </c>
      <c r="Z2166" s="17">
        <f t="shared" si="7515"/>
        <v>210942.29999999999</v>
      </c>
      <c r="AA2166" s="17">
        <f t="shared" si="7516"/>
        <v>327095.39999999997</v>
      </c>
      <c r="AB2166" s="17">
        <f t="shared" si="7587"/>
        <v>0</v>
      </c>
      <c r="AC2166" s="17">
        <f t="shared" si="7588"/>
        <v>0</v>
      </c>
      <c r="AD2166" s="17">
        <f t="shared" si="7589"/>
        <v>0</v>
      </c>
      <c r="AE2166" s="17">
        <f t="shared" si="7517"/>
        <v>306829.15409999999</v>
      </c>
      <c r="AF2166" s="17">
        <f t="shared" si="7518"/>
        <v>210942.29999999999</v>
      </c>
      <c r="AG2166" s="17">
        <f t="shared" si="7519"/>
        <v>327095.39999999997</v>
      </c>
      <c r="AH2166" s="17">
        <f t="shared" si="7590"/>
        <v>0</v>
      </c>
      <c r="AI2166" s="17">
        <f t="shared" si="7591"/>
        <v>0</v>
      </c>
      <c r="AJ2166" s="17">
        <f t="shared" si="7592"/>
        <v>80</v>
      </c>
      <c r="AK2166" s="17">
        <f t="shared" si="7593"/>
        <v>0</v>
      </c>
      <c r="AL2166" s="17">
        <f t="shared" si="7594"/>
        <v>0</v>
      </c>
      <c r="AM2166" s="17">
        <f t="shared" si="7595"/>
        <v>62146</v>
      </c>
      <c r="AN2166" s="17">
        <f t="shared" si="7596"/>
        <v>0</v>
      </c>
      <c r="AO2166" s="17">
        <f t="shared" si="7597"/>
        <v>0</v>
      </c>
      <c r="AP2166" s="17">
        <f t="shared" si="7598"/>
        <v>0</v>
      </c>
      <c r="AQ2166" s="17">
        <f t="shared" si="7599"/>
        <v>0</v>
      </c>
      <c r="AR2166" s="17">
        <f t="shared" si="7600"/>
        <v>0</v>
      </c>
      <c r="AS2166" s="17">
        <f t="shared" si="7601"/>
        <v>0</v>
      </c>
      <c r="AT2166" s="17">
        <f t="shared" si="7602"/>
        <v>0</v>
      </c>
      <c r="AU2166" s="17">
        <f t="shared" si="7603"/>
        <v>0</v>
      </c>
      <c r="AV2166" s="17">
        <f t="shared" si="7604"/>
        <v>0</v>
      </c>
      <c r="AW2166" s="17">
        <f t="shared" si="7618"/>
        <v>306909.15409999999</v>
      </c>
      <c r="AX2166" s="17">
        <f t="shared" si="7619"/>
        <v>273088.29999999999</v>
      </c>
      <c r="AY2166" s="17">
        <f t="shared" si="7620"/>
        <v>327095.39999999997</v>
      </c>
      <c r="AZ2166" s="17">
        <f t="shared" si="7605"/>
        <v>0</v>
      </c>
      <c r="BA2166" s="17">
        <f t="shared" si="7621"/>
        <v>306909.15409999999</v>
      </c>
      <c r="BB2166" s="17">
        <f t="shared" si="7622"/>
        <v>273088.29999999999</v>
      </c>
      <c r="BC2166" s="17">
        <f t="shared" si="7623"/>
        <v>327095.39999999997</v>
      </c>
      <c r="BD2166" s="17">
        <f t="shared" si="7606"/>
        <v>0</v>
      </c>
      <c r="BE2166" s="17">
        <f t="shared" si="7607"/>
        <v>0</v>
      </c>
      <c r="BF2166" s="17">
        <f t="shared" si="7608"/>
        <v>0</v>
      </c>
      <c r="BG2166" s="17">
        <f t="shared" si="7609"/>
        <v>0</v>
      </c>
      <c r="BH2166" s="17">
        <f t="shared" si="7610"/>
        <v>0</v>
      </c>
      <c r="BI2166" s="17">
        <f t="shared" si="7611"/>
        <v>0</v>
      </c>
      <c r="BJ2166" s="17">
        <f t="shared" si="7612"/>
        <v>0</v>
      </c>
      <c r="BK2166" s="17">
        <f t="shared" si="7613"/>
        <v>0</v>
      </c>
      <c r="BL2166" s="17">
        <f t="shared" si="7614"/>
        <v>0</v>
      </c>
      <c r="BM2166" s="17">
        <f t="shared" si="7615"/>
        <v>0</v>
      </c>
      <c r="BN2166" s="17">
        <f t="shared" si="7616"/>
        <v>0</v>
      </c>
      <c r="BO2166" s="17">
        <f t="shared" si="7569"/>
        <v>306909.15409999999</v>
      </c>
      <c r="BP2166" s="17">
        <f t="shared" si="7570"/>
        <v>273088.29999999999</v>
      </c>
      <c r="BQ2166" s="17">
        <f t="shared" si="7571"/>
        <v>327095.39999999997</v>
      </c>
      <c r="BR2166" s="17">
        <f t="shared" si="7617"/>
        <v>0</v>
      </c>
      <c r="BS2166" s="35"/>
      <c r="BT2166" s="35"/>
      <c r="BU2166" s="1"/>
      <c r="BV2166" s="1"/>
      <c r="BW2166" s="1"/>
      <c r="BX2166" s="1"/>
      <c r="BY2166" s="1"/>
      <c r="BZ2166" s="1"/>
      <c r="CA2166" s="1"/>
      <c r="CB2166" s="1"/>
    </row>
    <row r="2167" s="1" customFormat="1">
      <c r="A2167" s="33" t="s">
        <v>855</v>
      </c>
      <c r="B2167" s="33" t="s">
        <v>128</v>
      </c>
      <c r="C2167" s="33" t="s">
        <v>274</v>
      </c>
      <c r="D2167" s="33" t="s">
        <v>796</v>
      </c>
      <c r="E2167" s="38"/>
      <c r="F2167" s="34" t="s">
        <v>797</v>
      </c>
      <c r="G2167" s="17">
        <f>G2168+G2170</f>
        <v>231321.10000000001</v>
      </c>
      <c r="H2167" s="17">
        <f>H2168+H2170</f>
        <v>228668.39999999999</v>
      </c>
      <c r="I2167" s="17">
        <f>I2168+I2170</f>
        <v>342989.29999999999</v>
      </c>
      <c r="J2167" s="17">
        <f>J2168+J2170</f>
        <v>-23915.200000000001</v>
      </c>
      <c r="K2167" s="17">
        <f>K2168+K2170</f>
        <v>-17726.099999999999</v>
      </c>
      <c r="L2167" s="17">
        <f>L2168+L2170</f>
        <v>-15893.9</v>
      </c>
      <c r="M2167" s="17">
        <f t="shared" si="7566"/>
        <v>207405.89999999999</v>
      </c>
      <c r="N2167" s="17">
        <f t="shared" si="7567"/>
        <v>210942.29999999999</v>
      </c>
      <c r="O2167" s="17">
        <f t="shared" si="7568"/>
        <v>327095.39999999997</v>
      </c>
      <c r="P2167" s="17">
        <f>P2168+P2170</f>
        <v>0</v>
      </c>
      <c r="Q2167" s="17">
        <f>Q2168+Q2170</f>
        <v>0</v>
      </c>
      <c r="R2167" s="17">
        <f>R2168+R2170</f>
        <v>0</v>
      </c>
      <c r="S2167" s="17">
        <f>S2168+S2170</f>
        <v>99423.254099999991</v>
      </c>
      <c r="T2167" s="17">
        <f>T2168+T2170</f>
        <v>0</v>
      </c>
      <c r="U2167" s="17">
        <f>U2168+U2170</f>
        <v>0</v>
      </c>
      <c r="V2167" s="17">
        <f>V2168+V2170</f>
        <v>0</v>
      </c>
      <c r="W2167" s="17">
        <f>W2168+W2170</f>
        <v>0</v>
      </c>
      <c r="X2167" s="17">
        <f>X2168+X2170</f>
        <v>0</v>
      </c>
      <c r="Y2167" s="17">
        <f t="shared" si="7514"/>
        <v>306829.15409999999</v>
      </c>
      <c r="Z2167" s="17">
        <f t="shared" si="7515"/>
        <v>210942.29999999999</v>
      </c>
      <c r="AA2167" s="17">
        <f t="shared" si="7516"/>
        <v>327095.39999999997</v>
      </c>
      <c r="AB2167" s="17">
        <f>AB2168+AB2170</f>
        <v>0</v>
      </c>
      <c r="AC2167" s="17">
        <f>AC2168+AC2170</f>
        <v>0</v>
      </c>
      <c r="AD2167" s="17">
        <f>AD2168+AD2170</f>
        <v>0</v>
      </c>
      <c r="AE2167" s="17">
        <f t="shared" si="7517"/>
        <v>306829.15409999999</v>
      </c>
      <c r="AF2167" s="17">
        <f t="shared" si="7518"/>
        <v>210942.29999999999</v>
      </c>
      <c r="AG2167" s="17">
        <f t="shared" si="7519"/>
        <v>327095.39999999997</v>
      </c>
      <c r="AH2167" s="17">
        <f>AH2168+AH2170</f>
        <v>0</v>
      </c>
      <c r="AI2167" s="17">
        <f>AI2168+AI2170</f>
        <v>0</v>
      </c>
      <c r="AJ2167" s="17">
        <f>AJ2168+AJ2170</f>
        <v>80</v>
      </c>
      <c r="AK2167" s="17">
        <f>AK2168+AK2170</f>
        <v>0</v>
      </c>
      <c r="AL2167" s="17">
        <f>AL2168+AL2170</f>
        <v>0</v>
      </c>
      <c r="AM2167" s="17">
        <f>AM2168+AM2170</f>
        <v>62146</v>
      </c>
      <c r="AN2167" s="17">
        <f>AN2168+AN2170</f>
        <v>0</v>
      </c>
      <c r="AO2167" s="17">
        <f>AO2168+AO2170</f>
        <v>0</v>
      </c>
      <c r="AP2167" s="17">
        <f>AP2168+AP2170</f>
        <v>0</v>
      </c>
      <c r="AQ2167" s="17">
        <f>AQ2168+AQ2170</f>
        <v>0</v>
      </c>
      <c r="AR2167" s="17">
        <f>AR2168+AR2170</f>
        <v>0</v>
      </c>
      <c r="AS2167" s="17">
        <f>AS2168+AS2170</f>
        <v>0</v>
      </c>
      <c r="AT2167" s="17">
        <f>AT2168+AT2170</f>
        <v>0</v>
      </c>
      <c r="AU2167" s="17">
        <f>AU2168+AU2170</f>
        <v>0</v>
      </c>
      <c r="AV2167" s="17">
        <f>AV2168+AV2170</f>
        <v>0</v>
      </c>
      <c r="AW2167" s="17">
        <f t="shared" si="7618"/>
        <v>306909.15409999999</v>
      </c>
      <c r="AX2167" s="17">
        <f t="shared" si="7619"/>
        <v>273088.29999999999</v>
      </c>
      <c r="AY2167" s="17">
        <f t="shared" si="7620"/>
        <v>327095.39999999997</v>
      </c>
      <c r="AZ2167" s="17">
        <f>AZ2168+AZ2170</f>
        <v>0</v>
      </c>
      <c r="BA2167" s="17">
        <f t="shared" si="7621"/>
        <v>306909.15409999999</v>
      </c>
      <c r="BB2167" s="17">
        <f t="shared" si="7622"/>
        <v>273088.29999999999</v>
      </c>
      <c r="BC2167" s="17">
        <f t="shared" si="7623"/>
        <v>327095.39999999997</v>
      </c>
      <c r="BD2167" s="17">
        <f>BD2168+BD2170</f>
        <v>0</v>
      </c>
      <c r="BE2167" s="17">
        <f>BE2168+BE2170</f>
        <v>0</v>
      </c>
      <c r="BF2167" s="17">
        <f>BF2168+BF2170</f>
        <v>0</v>
      </c>
      <c r="BG2167" s="17">
        <f>BG2168+BG2170</f>
        <v>0</v>
      </c>
      <c r="BH2167" s="17">
        <f>BH2168+BH2170</f>
        <v>0</v>
      </c>
      <c r="BI2167" s="17">
        <f>BI2168+BI2170</f>
        <v>0</v>
      </c>
      <c r="BJ2167" s="17">
        <f>BJ2168+BJ2170</f>
        <v>0</v>
      </c>
      <c r="BK2167" s="17">
        <f>BK2168+BK2170</f>
        <v>0</v>
      </c>
      <c r="BL2167" s="17">
        <f>BL2168+BL2170</f>
        <v>0</v>
      </c>
      <c r="BM2167" s="17">
        <f>BM2168+BM2170</f>
        <v>0</v>
      </c>
      <c r="BN2167" s="17">
        <f>BN2168+BN2170</f>
        <v>0</v>
      </c>
      <c r="BO2167" s="17">
        <f t="shared" si="7569"/>
        <v>306909.15409999999</v>
      </c>
      <c r="BP2167" s="17">
        <f t="shared" si="7570"/>
        <v>273088.29999999999</v>
      </c>
      <c r="BQ2167" s="17">
        <f t="shared" si="7571"/>
        <v>327095.39999999997</v>
      </c>
      <c r="BR2167" s="17">
        <f>BR2168+BR2170</f>
        <v>0</v>
      </c>
      <c r="BS2167" s="35"/>
      <c r="BT2167" s="35"/>
      <c r="BU2167" s="1"/>
      <c r="BV2167" s="1"/>
      <c r="BW2167" s="1"/>
      <c r="BX2167" s="1"/>
      <c r="BY2167" s="1"/>
      <c r="BZ2167" s="1"/>
      <c r="CA2167" s="1"/>
      <c r="CB2167" s="1"/>
    </row>
    <row r="2168" s="1" customFormat="1">
      <c r="A2168" s="33" t="s">
        <v>855</v>
      </c>
      <c r="B2168" s="33" t="s">
        <v>128</v>
      </c>
      <c r="C2168" s="33" t="s">
        <v>274</v>
      </c>
      <c r="D2168" s="33" t="s">
        <v>879</v>
      </c>
      <c r="E2168" s="38"/>
      <c r="F2168" s="34" t="s">
        <v>880</v>
      </c>
      <c r="G2168" s="17">
        <f>G2169</f>
        <v>143760.5</v>
      </c>
      <c r="H2168" s="17">
        <f>H2169</f>
        <v>134516.5</v>
      </c>
      <c r="I2168" s="17">
        <f>I2169</f>
        <v>247955.5</v>
      </c>
      <c r="J2168" s="17">
        <f>J2169</f>
        <v>-22604.400000000001</v>
      </c>
      <c r="K2168" s="17">
        <f>K2169</f>
        <v>-17726.099999999999</v>
      </c>
      <c r="L2168" s="17">
        <f>L2169</f>
        <v>-15893.9</v>
      </c>
      <c r="M2168" s="17">
        <f t="shared" si="7566"/>
        <v>121156.10000000001</v>
      </c>
      <c r="N2168" s="17">
        <f t="shared" si="7567"/>
        <v>116790.39999999999</v>
      </c>
      <c r="O2168" s="17">
        <f t="shared" si="7568"/>
        <v>232061.60000000001</v>
      </c>
      <c r="P2168" s="17">
        <f>P2169</f>
        <v>0</v>
      </c>
      <c r="Q2168" s="17">
        <f>Q2169</f>
        <v>0</v>
      </c>
      <c r="R2168" s="17">
        <f>R2169</f>
        <v>0</v>
      </c>
      <c r="S2168" s="17">
        <f>S2169</f>
        <v>99423.254099999991</v>
      </c>
      <c r="T2168" s="17">
        <f>T2169</f>
        <v>0</v>
      </c>
      <c r="U2168" s="17">
        <f>U2169</f>
        <v>0</v>
      </c>
      <c r="V2168" s="17">
        <f>V2169</f>
        <v>0</v>
      </c>
      <c r="W2168" s="17">
        <f>W2169</f>
        <v>0</v>
      </c>
      <c r="X2168" s="17">
        <f>X2169</f>
        <v>0</v>
      </c>
      <c r="Y2168" s="17">
        <f t="shared" si="7514"/>
        <v>220579.3541</v>
      </c>
      <c r="Z2168" s="17">
        <f t="shared" si="7515"/>
        <v>116790.39999999999</v>
      </c>
      <c r="AA2168" s="17">
        <f t="shared" si="7516"/>
        <v>232061.60000000001</v>
      </c>
      <c r="AB2168" s="17">
        <f>AB2169</f>
        <v>0</v>
      </c>
      <c r="AC2168" s="17">
        <f>AC2169</f>
        <v>0</v>
      </c>
      <c r="AD2168" s="17">
        <f>AD2169</f>
        <v>0</v>
      </c>
      <c r="AE2168" s="17">
        <f t="shared" si="7517"/>
        <v>220579.3541</v>
      </c>
      <c r="AF2168" s="17">
        <f t="shared" si="7518"/>
        <v>116790.39999999999</v>
      </c>
      <c r="AG2168" s="17">
        <f t="shared" si="7519"/>
        <v>232061.60000000001</v>
      </c>
      <c r="AH2168" s="17">
        <f>AH2169</f>
        <v>0</v>
      </c>
      <c r="AI2168" s="17">
        <f>AI2169</f>
        <v>0</v>
      </c>
      <c r="AJ2168" s="17">
        <f>AJ2169</f>
        <v>0</v>
      </c>
      <c r="AK2168" s="17">
        <f>AK2169</f>
        <v>0</v>
      </c>
      <c r="AL2168" s="17">
        <f>AL2169</f>
        <v>0</v>
      </c>
      <c r="AM2168" s="17">
        <f>AM2169</f>
        <v>62146</v>
      </c>
      <c r="AN2168" s="17">
        <f>AN2169</f>
        <v>0</v>
      </c>
      <c r="AO2168" s="17">
        <f>AO2169</f>
        <v>0</v>
      </c>
      <c r="AP2168" s="17">
        <f>AP2169</f>
        <v>0</v>
      </c>
      <c r="AQ2168" s="17">
        <f>AQ2169</f>
        <v>0</v>
      </c>
      <c r="AR2168" s="17">
        <f>AR2169</f>
        <v>0</v>
      </c>
      <c r="AS2168" s="17">
        <f>AS2169</f>
        <v>0</v>
      </c>
      <c r="AT2168" s="17">
        <f>AT2169</f>
        <v>0</v>
      </c>
      <c r="AU2168" s="17">
        <f>AU2169</f>
        <v>0</v>
      </c>
      <c r="AV2168" s="17">
        <f>AV2169</f>
        <v>0</v>
      </c>
      <c r="AW2168" s="17">
        <f t="shared" si="7618"/>
        <v>220579.3541</v>
      </c>
      <c r="AX2168" s="17">
        <f t="shared" si="7619"/>
        <v>178936.39999999999</v>
      </c>
      <c r="AY2168" s="17">
        <f t="shared" si="7620"/>
        <v>232061.60000000001</v>
      </c>
      <c r="AZ2168" s="17">
        <f>AZ2169</f>
        <v>0</v>
      </c>
      <c r="BA2168" s="17">
        <f t="shared" si="7621"/>
        <v>220579.3541</v>
      </c>
      <c r="BB2168" s="17">
        <f t="shared" si="7622"/>
        <v>178936.39999999999</v>
      </c>
      <c r="BC2168" s="17">
        <f t="shared" si="7623"/>
        <v>232061.60000000001</v>
      </c>
      <c r="BD2168" s="17">
        <f>BD2169</f>
        <v>0</v>
      </c>
      <c r="BE2168" s="17">
        <f>BE2169</f>
        <v>0</v>
      </c>
      <c r="BF2168" s="17">
        <f>BF2169</f>
        <v>0</v>
      </c>
      <c r="BG2168" s="17">
        <f>BG2169</f>
        <v>0</v>
      </c>
      <c r="BH2168" s="17">
        <f>BH2169</f>
        <v>0</v>
      </c>
      <c r="BI2168" s="17">
        <f>BI2169</f>
        <v>0</v>
      </c>
      <c r="BJ2168" s="17">
        <f>BJ2169</f>
        <v>0</v>
      </c>
      <c r="BK2168" s="17">
        <f>BK2169</f>
        <v>0</v>
      </c>
      <c r="BL2168" s="17">
        <f>BL2169</f>
        <v>0</v>
      </c>
      <c r="BM2168" s="17">
        <f>BM2169</f>
        <v>0</v>
      </c>
      <c r="BN2168" s="17">
        <f>BN2169</f>
        <v>0</v>
      </c>
      <c r="BO2168" s="17">
        <f t="shared" si="7569"/>
        <v>220579.3541</v>
      </c>
      <c r="BP2168" s="17">
        <f t="shared" si="7570"/>
        <v>178936.39999999999</v>
      </c>
      <c r="BQ2168" s="17">
        <f t="shared" si="7571"/>
        <v>232061.60000000001</v>
      </c>
      <c r="BR2168" s="17">
        <f>BR2169</f>
        <v>0</v>
      </c>
      <c r="BS2168" s="35"/>
      <c r="BT2168" s="35"/>
      <c r="BU2168" s="1"/>
      <c r="BV2168" s="1"/>
      <c r="BW2168" s="1"/>
      <c r="BX2168" s="1"/>
      <c r="BY2168" s="1"/>
      <c r="BZ2168" s="1"/>
      <c r="CA2168" s="1"/>
      <c r="CB2168" s="1"/>
    </row>
    <row r="2169" s="1" customFormat="1">
      <c r="A2169" s="33" t="s">
        <v>855</v>
      </c>
      <c r="B2169" s="33" t="s">
        <v>128</v>
      </c>
      <c r="C2169" s="33" t="s">
        <v>274</v>
      </c>
      <c r="D2169" s="33" t="s">
        <v>879</v>
      </c>
      <c r="E2169" s="33" t="s">
        <v>48</v>
      </c>
      <c r="F2169" s="34" t="s">
        <v>49</v>
      </c>
      <c r="G2169" s="17">
        <v>143760.5</v>
      </c>
      <c r="H2169" s="17">
        <v>134516.5</v>
      </c>
      <c r="I2169" s="17">
        <v>247955.5</v>
      </c>
      <c r="J2169" s="17">
        <f>-3046-19558.4</f>
        <v>-22604.400000000001</v>
      </c>
      <c r="K2169" s="17">
        <v>-17726.099999999999</v>
      </c>
      <c r="L2169" s="17">
        <v>-15893.9</v>
      </c>
      <c r="M2169" s="17">
        <f t="shared" si="7566"/>
        <v>121156.10000000001</v>
      </c>
      <c r="N2169" s="17">
        <f t="shared" si="7567"/>
        <v>116790.39999999999</v>
      </c>
      <c r="O2169" s="17">
        <f t="shared" si="7568"/>
        <v>232061.60000000001</v>
      </c>
      <c r="P2169" s="17"/>
      <c r="Q2169" s="17"/>
      <c r="R2169" s="17"/>
      <c r="S2169" s="17">
        <f>1931.65+97491.6041</f>
        <v>99423.254099999991</v>
      </c>
      <c r="T2169" s="17"/>
      <c r="U2169" s="17"/>
      <c r="V2169" s="17"/>
      <c r="W2169" s="17"/>
      <c r="X2169" s="17"/>
      <c r="Y2169" s="17">
        <f t="shared" si="7514"/>
        <v>220579.3541</v>
      </c>
      <c r="Z2169" s="17">
        <f t="shared" si="7515"/>
        <v>116790.39999999999</v>
      </c>
      <c r="AA2169" s="17">
        <f t="shared" si="7516"/>
        <v>232061.60000000001</v>
      </c>
      <c r="AB2169" s="17"/>
      <c r="AC2169" s="17"/>
      <c r="AD2169" s="17"/>
      <c r="AE2169" s="17">
        <f t="shared" si="7517"/>
        <v>220579.3541</v>
      </c>
      <c r="AF2169" s="17">
        <f t="shared" si="7518"/>
        <v>116790.39999999999</v>
      </c>
      <c r="AG2169" s="17">
        <f t="shared" si="7519"/>
        <v>232061.60000000001</v>
      </c>
      <c r="AH2169" s="17"/>
      <c r="AI2169" s="17"/>
      <c r="AJ2169" s="17"/>
      <c r="AK2169" s="17"/>
      <c r="AL2169" s="17"/>
      <c r="AM2169" s="17">
        <v>62146</v>
      </c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>
        <f t="shared" si="7618"/>
        <v>220579.3541</v>
      </c>
      <c r="AX2169" s="17">
        <f t="shared" si="7619"/>
        <v>178936.39999999999</v>
      </c>
      <c r="AY2169" s="17">
        <f t="shared" si="7620"/>
        <v>232061.60000000001</v>
      </c>
      <c r="AZ2169" s="17"/>
      <c r="BA2169" s="17">
        <f t="shared" si="7621"/>
        <v>220579.3541</v>
      </c>
      <c r="BB2169" s="17">
        <f t="shared" si="7622"/>
        <v>178936.39999999999</v>
      </c>
      <c r="BC2169" s="17">
        <f t="shared" si="7623"/>
        <v>232061.60000000001</v>
      </c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>
        <f t="shared" si="7569"/>
        <v>220579.3541</v>
      </c>
      <c r="BP2169" s="17">
        <f t="shared" si="7570"/>
        <v>178936.39999999999</v>
      </c>
      <c r="BQ2169" s="17">
        <f t="shared" si="7571"/>
        <v>232061.60000000001</v>
      </c>
      <c r="BR2169" s="17"/>
      <c r="BS2169" s="35"/>
      <c r="BT2169" s="35">
        <v>34</v>
      </c>
      <c r="BU2169" s="1"/>
      <c r="BV2169" s="1"/>
      <c r="BW2169" s="1"/>
      <c r="BX2169" s="1"/>
      <c r="BY2169" s="1"/>
      <c r="BZ2169" s="1"/>
      <c r="CA2169" s="1"/>
      <c r="CB2169" s="1"/>
    </row>
    <row r="2170" s="1" customFormat="1">
      <c r="A2170" s="33" t="s">
        <v>855</v>
      </c>
      <c r="B2170" s="33" t="s">
        <v>128</v>
      </c>
      <c r="C2170" s="33" t="s">
        <v>274</v>
      </c>
      <c r="D2170" s="33" t="s">
        <v>798</v>
      </c>
      <c r="E2170" s="38"/>
      <c r="F2170" s="34" t="s">
        <v>799</v>
      </c>
      <c r="G2170" s="17">
        <f>G2171</f>
        <v>87560.600000000006</v>
      </c>
      <c r="H2170" s="17">
        <f>H2171</f>
        <v>94151.899999999994</v>
      </c>
      <c r="I2170" s="17">
        <f>I2171</f>
        <v>95033.800000000003</v>
      </c>
      <c r="J2170" s="17">
        <f>J2171</f>
        <v>-1310.8</v>
      </c>
      <c r="K2170" s="17">
        <f>K2171</f>
        <v>0</v>
      </c>
      <c r="L2170" s="17">
        <f>L2171</f>
        <v>0</v>
      </c>
      <c r="M2170" s="17">
        <f t="shared" si="7566"/>
        <v>86249.800000000003</v>
      </c>
      <c r="N2170" s="17">
        <f t="shared" si="7567"/>
        <v>94151.899999999994</v>
      </c>
      <c r="O2170" s="17">
        <f t="shared" si="7568"/>
        <v>95033.800000000003</v>
      </c>
      <c r="P2170" s="17">
        <f>P2171</f>
        <v>0</v>
      </c>
      <c r="Q2170" s="17">
        <f>Q2171</f>
        <v>0</v>
      </c>
      <c r="R2170" s="17">
        <f>R2171</f>
        <v>0</v>
      </c>
      <c r="S2170" s="17">
        <f>S2171</f>
        <v>0</v>
      </c>
      <c r="T2170" s="17">
        <f>T2171</f>
        <v>0</v>
      </c>
      <c r="U2170" s="17">
        <f>U2171</f>
        <v>0</v>
      </c>
      <c r="V2170" s="17">
        <f>V2171</f>
        <v>0</v>
      </c>
      <c r="W2170" s="17">
        <f>W2171</f>
        <v>0</v>
      </c>
      <c r="X2170" s="17">
        <f>X2171</f>
        <v>0</v>
      </c>
      <c r="Y2170" s="17">
        <f t="shared" si="7514"/>
        <v>86249.800000000003</v>
      </c>
      <c r="Z2170" s="17">
        <f t="shared" si="7515"/>
        <v>94151.899999999994</v>
      </c>
      <c r="AA2170" s="17">
        <f t="shared" si="7516"/>
        <v>95033.800000000003</v>
      </c>
      <c r="AB2170" s="17">
        <f>AB2171</f>
        <v>0</v>
      </c>
      <c r="AC2170" s="17">
        <f>AC2171</f>
        <v>0</v>
      </c>
      <c r="AD2170" s="17">
        <f>AD2171</f>
        <v>0</v>
      </c>
      <c r="AE2170" s="17">
        <f t="shared" si="7517"/>
        <v>86249.800000000003</v>
      </c>
      <c r="AF2170" s="17">
        <f t="shared" si="7518"/>
        <v>94151.899999999994</v>
      </c>
      <c r="AG2170" s="17">
        <f t="shared" si="7519"/>
        <v>95033.800000000003</v>
      </c>
      <c r="AH2170" s="17">
        <f>AH2171</f>
        <v>0</v>
      </c>
      <c r="AI2170" s="17">
        <f>AI2171</f>
        <v>0</v>
      </c>
      <c r="AJ2170" s="17">
        <f>AJ2171</f>
        <v>80</v>
      </c>
      <c r="AK2170" s="17">
        <f>AK2171</f>
        <v>0</v>
      </c>
      <c r="AL2170" s="17">
        <f>AL2171</f>
        <v>0</v>
      </c>
      <c r="AM2170" s="17">
        <f>AM2171</f>
        <v>0</v>
      </c>
      <c r="AN2170" s="17">
        <f>AN2171</f>
        <v>0</v>
      </c>
      <c r="AO2170" s="17">
        <f>AO2171</f>
        <v>0</v>
      </c>
      <c r="AP2170" s="17">
        <f>AP2171</f>
        <v>0</v>
      </c>
      <c r="AQ2170" s="17">
        <f>AQ2171</f>
        <v>0</v>
      </c>
      <c r="AR2170" s="17">
        <f>AR2171</f>
        <v>0</v>
      </c>
      <c r="AS2170" s="17">
        <f>AS2171</f>
        <v>0</v>
      </c>
      <c r="AT2170" s="17">
        <f>AT2171</f>
        <v>0</v>
      </c>
      <c r="AU2170" s="17">
        <f>AU2171</f>
        <v>0</v>
      </c>
      <c r="AV2170" s="17">
        <f>AV2171</f>
        <v>0</v>
      </c>
      <c r="AW2170" s="17">
        <f t="shared" si="7618"/>
        <v>86329.800000000003</v>
      </c>
      <c r="AX2170" s="17">
        <f t="shared" si="7619"/>
        <v>94151.899999999994</v>
      </c>
      <c r="AY2170" s="17">
        <f t="shared" si="7620"/>
        <v>95033.800000000003</v>
      </c>
      <c r="AZ2170" s="17">
        <f>AZ2171</f>
        <v>0</v>
      </c>
      <c r="BA2170" s="17">
        <f t="shared" si="7621"/>
        <v>86329.800000000003</v>
      </c>
      <c r="BB2170" s="17">
        <f t="shared" si="7622"/>
        <v>94151.899999999994</v>
      </c>
      <c r="BC2170" s="17">
        <f t="shared" si="7623"/>
        <v>95033.800000000003</v>
      </c>
      <c r="BD2170" s="17">
        <f>BD2171</f>
        <v>0</v>
      </c>
      <c r="BE2170" s="17">
        <f>BE2171</f>
        <v>0</v>
      </c>
      <c r="BF2170" s="17">
        <f>BF2171</f>
        <v>0</v>
      </c>
      <c r="BG2170" s="17">
        <f>BG2171</f>
        <v>0</v>
      </c>
      <c r="BH2170" s="17">
        <f>BH2171</f>
        <v>0</v>
      </c>
      <c r="BI2170" s="17">
        <f>BI2171</f>
        <v>0</v>
      </c>
      <c r="BJ2170" s="17">
        <f>BJ2171</f>
        <v>0</v>
      </c>
      <c r="BK2170" s="17">
        <f>BK2171</f>
        <v>0</v>
      </c>
      <c r="BL2170" s="17">
        <f>BL2171</f>
        <v>0</v>
      </c>
      <c r="BM2170" s="17">
        <f>BM2171</f>
        <v>0</v>
      </c>
      <c r="BN2170" s="17">
        <f>BN2171</f>
        <v>0</v>
      </c>
      <c r="BO2170" s="17">
        <f t="shared" si="7569"/>
        <v>86329.800000000003</v>
      </c>
      <c r="BP2170" s="17">
        <f t="shared" si="7570"/>
        <v>94151.899999999994</v>
      </c>
      <c r="BQ2170" s="17">
        <f t="shared" si="7571"/>
        <v>95033.800000000003</v>
      </c>
      <c r="BR2170" s="17">
        <f>BR2171</f>
        <v>0</v>
      </c>
      <c r="BS2170" s="35"/>
      <c r="BT2170" s="35"/>
      <c r="BU2170" s="1"/>
      <c r="BV2170" s="1"/>
      <c r="BW2170" s="1"/>
      <c r="BX2170" s="1"/>
      <c r="BY2170" s="1"/>
      <c r="BZ2170" s="1"/>
      <c r="CA2170" s="1"/>
      <c r="CB2170" s="1"/>
    </row>
    <row r="2171" s="1" customFormat="1">
      <c r="A2171" s="33" t="s">
        <v>855</v>
      </c>
      <c r="B2171" s="33" t="s">
        <v>128</v>
      </c>
      <c r="C2171" s="33" t="s">
        <v>274</v>
      </c>
      <c r="D2171" s="33" t="s">
        <v>798</v>
      </c>
      <c r="E2171" s="33" t="s">
        <v>48</v>
      </c>
      <c r="F2171" s="34" t="s">
        <v>49</v>
      </c>
      <c r="G2171" s="17">
        <v>87560.600000000006</v>
      </c>
      <c r="H2171" s="17">
        <v>94151.899999999994</v>
      </c>
      <c r="I2171" s="17">
        <v>95033.800000000003</v>
      </c>
      <c r="J2171" s="17">
        <v>-1310.8</v>
      </c>
      <c r="K2171" s="17"/>
      <c r="L2171" s="17"/>
      <c r="M2171" s="17">
        <f t="shared" si="7566"/>
        <v>86249.800000000003</v>
      </c>
      <c r="N2171" s="17">
        <f t="shared" si="7567"/>
        <v>94151.899999999994</v>
      </c>
      <c r="O2171" s="17">
        <f t="shared" si="7568"/>
        <v>95033.800000000003</v>
      </c>
      <c r="P2171" s="17"/>
      <c r="Q2171" s="17"/>
      <c r="R2171" s="17"/>
      <c r="S2171" s="17"/>
      <c r="T2171" s="17"/>
      <c r="U2171" s="17"/>
      <c r="V2171" s="17"/>
      <c r="W2171" s="17"/>
      <c r="X2171" s="17"/>
      <c r="Y2171" s="17">
        <f t="shared" si="7514"/>
        <v>86249.800000000003</v>
      </c>
      <c r="Z2171" s="17">
        <f t="shared" si="7515"/>
        <v>94151.899999999994</v>
      </c>
      <c r="AA2171" s="17">
        <f t="shared" si="7516"/>
        <v>95033.800000000003</v>
      </c>
      <c r="AB2171" s="17"/>
      <c r="AC2171" s="17"/>
      <c r="AD2171" s="17"/>
      <c r="AE2171" s="17">
        <f t="shared" si="7517"/>
        <v>86249.800000000003</v>
      </c>
      <c r="AF2171" s="17">
        <f t="shared" si="7518"/>
        <v>94151.899999999994</v>
      </c>
      <c r="AG2171" s="17">
        <f t="shared" si="7519"/>
        <v>95033.800000000003</v>
      </c>
      <c r="AH2171" s="17"/>
      <c r="AI2171" s="17"/>
      <c r="AJ2171" s="17">
        <v>80</v>
      </c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>
        <f t="shared" si="7618"/>
        <v>86329.800000000003</v>
      </c>
      <c r="AX2171" s="17">
        <f t="shared" si="7619"/>
        <v>94151.899999999994</v>
      </c>
      <c r="AY2171" s="17">
        <f t="shared" si="7620"/>
        <v>95033.800000000003</v>
      </c>
      <c r="AZ2171" s="17"/>
      <c r="BA2171" s="17">
        <f t="shared" si="7621"/>
        <v>86329.800000000003</v>
      </c>
      <c r="BB2171" s="17">
        <f t="shared" si="7622"/>
        <v>94151.899999999994</v>
      </c>
      <c r="BC2171" s="17">
        <f t="shared" si="7623"/>
        <v>95033.800000000003</v>
      </c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>
        <f t="shared" si="7569"/>
        <v>86329.800000000003</v>
      </c>
      <c r="BP2171" s="17">
        <f t="shared" si="7570"/>
        <v>94151.899999999994</v>
      </c>
      <c r="BQ2171" s="17">
        <f t="shared" si="7571"/>
        <v>95033.800000000003</v>
      </c>
      <c r="BR2171" s="17"/>
      <c r="BS2171" s="35"/>
      <c r="BT2171" s="35">
        <v>35</v>
      </c>
      <c r="BU2171" s="1"/>
      <c r="BV2171" s="1"/>
      <c r="BW2171" s="1"/>
      <c r="BX2171" s="1"/>
      <c r="BY2171" s="1"/>
      <c r="BZ2171" s="1"/>
      <c r="CA2171" s="1"/>
      <c r="CB2171" s="1"/>
    </row>
    <row r="2172" s="23" customFormat="1">
      <c r="A2172" s="24" t="s">
        <v>889</v>
      </c>
      <c r="B2172" s="24"/>
      <c r="C2172" s="24"/>
      <c r="D2172" s="24"/>
      <c r="E2172" s="36"/>
      <c r="F2172" s="25" t="s">
        <v>890</v>
      </c>
      <c r="G2172" s="26">
        <f>G2173+G2186</f>
        <v>146412.39999999999</v>
      </c>
      <c r="H2172" s="26">
        <f>H2173+H2186</f>
        <v>148319.80000000002</v>
      </c>
      <c r="I2172" s="26">
        <f>I2173+I2186</f>
        <v>148319.80000000002</v>
      </c>
      <c r="J2172" s="26">
        <f>J2173+J2186</f>
        <v>0</v>
      </c>
      <c r="K2172" s="26">
        <f>K2173+K2186</f>
        <v>0</v>
      </c>
      <c r="L2172" s="26">
        <f>L2173+L2186</f>
        <v>0</v>
      </c>
      <c r="M2172" s="26">
        <f t="shared" si="7566"/>
        <v>146412.39999999999</v>
      </c>
      <c r="N2172" s="26">
        <f t="shared" si="7567"/>
        <v>148319.80000000002</v>
      </c>
      <c r="O2172" s="26">
        <f t="shared" si="7568"/>
        <v>148319.80000000002</v>
      </c>
      <c r="P2172" s="26">
        <f>P2173+P2186</f>
        <v>22417.200000000001</v>
      </c>
      <c r="Q2172" s="26">
        <f>Q2173+Q2186</f>
        <v>0</v>
      </c>
      <c r="R2172" s="26">
        <f>R2173+R2186</f>
        <v>0</v>
      </c>
      <c r="S2172" s="26">
        <f>S2173+S2186</f>
        <v>520.154</v>
      </c>
      <c r="T2172" s="26">
        <f>T2173+T2186</f>
        <v>28259.412999999997</v>
      </c>
      <c r="U2172" s="26">
        <f>U2173+U2186</f>
        <v>0</v>
      </c>
      <c r="V2172" s="26">
        <f>V2173+V2186</f>
        <v>28259.412999999997</v>
      </c>
      <c r="W2172" s="26">
        <f>W2173+W2186</f>
        <v>0</v>
      </c>
      <c r="X2172" s="26">
        <f>X2173+X2186</f>
        <v>0</v>
      </c>
      <c r="Y2172" s="26">
        <f t="shared" si="7514"/>
        <v>169349.75400000002</v>
      </c>
      <c r="Z2172" s="26">
        <f t="shared" si="7515"/>
        <v>176579.21300000002</v>
      </c>
      <c r="AA2172" s="26">
        <f t="shared" si="7516"/>
        <v>176579.21300000002</v>
      </c>
      <c r="AB2172" s="26">
        <f>AB2173+AB2186</f>
        <v>0</v>
      </c>
      <c r="AC2172" s="26">
        <f>AC2173+AC2186</f>
        <v>0</v>
      </c>
      <c r="AD2172" s="26">
        <f>AD2173+AD2186</f>
        <v>0</v>
      </c>
      <c r="AE2172" s="26">
        <f t="shared" si="7517"/>
        <v>169349.75400000002</v>
      </c>
      <c r="AF2172" s="26">
        <f t="shared" si="7518"/>
        <v>176579.21300000002</v>
      </c>
      <c r="AG2172" s="26">
        <f t="shared" si="7519"/>
        <v>176579.21300000002</v>
      </c>
      <c r="AH2172" s="26">
        <f>AH2173+AH2186</f>
        <v>0</v>
      </c>
      <c r="AI2172" s="26">
        <f>AI2173+AI2186</f>
        <v>0</v>
      </c>
      <c r="AJ2172" s="26">
        <f>AJ2173+AJ2186</f>
        <v>0</v>
      </c>
      <c r="AK2172" s="26">
        <f>AK2173+AK2186</f>
        <v>0</v>
      </c>
      <c r="AL2172" s="26">
        <f>AL2173+AL2186</f>
        <v>0</v>
      </c>
      <c r="AM2172" s="26">
        <f>AM2173+AM2186</f>
        <v>0</v>
      </c>
      <c r="AN2172" s="26">
        <f>AN2173+AN2186</f>
        <v>0</v>
      </c>
      <c r="AO2172" s="26">
        <f>AO2173+AO2186</f>
        <v>0</v>
      </c>
      <c r="AP2172" s="26">
        <f>AP2173+AP2186</f>
        <v>0</v>
      </c>
      <c r="AQ2172" s="26">
        <f>AQ2173+AQ2186</f>
        <v>0</v>
      </c>
      <c r="AR2172" s="26">
        <f>AR2173+AR2186</f>
        <v>0</v>
      </c>
      <c r="AS2172" s="26">
        <f>AS2173+AS2186</f>
        <v>0</v>
      </c>
      <c r="AT2172" s="26">
        <f>AT2173+AT2186</f>
        <v>0</v>
      </c>
      <c r="AU2172" s="26">
        <f>AU2173+AU2186</f>
        <v>0</v>
      </c>
      <c r="AV2172" s="26">
        <f>AV2173+AV2186</f>
        <v>0</v>
      </c>
      <c r="AW2172" s="26">
        <f t="shared" si="7618"/>
        <v>169349.75400000002</v>
      </c>
      <c r="AX2172" s="26">
        <f t="shared" si="7619"/>
        <v>176579.21300000002</v>
      </c>
      <c r="AY2172" s="26">
        <f t="shared" si="7620"/>
        <v>176579.21300000002</v>
      </c>
      <c r="AZ2172" s="26">
        <f>AZ2173+AZ2186</f>
        <v>0</v>
      </c>
      <c r="BA2172" s="26">
        <f t="shared" si="7621"/>
        <v>169349.75400000002</v>
      </c>
      <c r="BB2172" s="26">
        <f t="shared" si="7622"/>
        <v>176579.21300000002</v>
      </c>
      <c r="BC2172" s="26">
        <f t="shared" si="7623"/>
        <v>176579.21300000002</v>
      </c>
      <c r="BD2172" s="26">
        <f>BD2173+BD2186</f>
        <v>0</v>
      </c>
      <c r="BE2172" s="26">
        <f>BE2173+BE2186</f>
        <v>0</v>
      </c>
      <c r="BF2172" s="26">
        <f>BF2173+BF2186</f>
        <v>0</v>
      </c>
      <c r="BG2172" s="26">
        <f>BG2173+BG2186</f>
        <v>0</v>
      </c>
      <c r="BH2172" s="26">
        <f>BH2173+BH2186</f>
        <v>0</v>
      </c>
      <c r="BI2172" s="26">
        <f>BI2173+BI2186</f>
        <v>0</v>
      </c>
      <c r="BJ2172" s="26">
        <f>BJ2173+BJ2186</f>
        <v>0</v>
      </c>
      <c r="BK2172" s="26">
        <f>BK2173+BK2186</f>
        <v>0</v>
      </c>
      <c r="BL2172" s="26">
        <f>BL2173+BL2186</f>
        <v>0</v>
      </c>
      <c r="BM2172" s="26">
        <f>BM2173+BM2186</f>
        <v>0</v>
      </c>
      <c r="BN2172" s="26">
        <f>BN2173+BN2186</f>
        <v>0</v>
      </c>
      <c r="BO2172" s="26">
        <f t="shared" si="7569"/>
        <v>169349.75400000002</v>
      </c>
      <c r="BP2172" s="26">
        <f t="shared" si="7570"/>
        <v>176579.21300000002</v>
      </c>
      <c r="BQ2172" s="26">
        <f t="shared" si="7571"/>
        <v>176579.21300000002</v>
      </c>
      <c r="BR2172" s="26">
        <f>BR2173+BR2186</f>
        <v>0</v>
      </c>
      <c r="BS2172" s="27"/>
      <c r="BT2172" s="27"/>
      <c r="BU2172" s="23"/>
      <c r="BV2172" s="23"/>
      <c r="BW2172" s="23"/>
      <c r="BX2172" s="23"/>
      <c r="BY2172" s="23"/>
      <c r="BZ2172" s="23"/>
      <c r="CA2172" s="23"/>
      <c r="CB2172" s="23"/>
    </row>
    <row r="2173" s="23" customFormat="1">
      <c r="A2173" s="24" t="s">
        <v>889</v>
      </c>
      <c r="B2173" s="24" t="s">
        <v>36</v>
      </c>
      <c r="C2173" s="24"/>
      <c r="D2173" s="24"/>
      <c r="E2173" s="36"/>
      <c r="F2173" s="25" t="s">
        <v>37</v>
      </c>
      <c r="G2173" s="26">
        <f t="shared" ref="G2173:G2176" si="7624">G2174</f>
        <v>146052</v>
      </c>
      <c r="H2173" s="26">
        <f t="shared" ref="H2173:H2176" si="7625">H2174</f>
        <v>147959.40000000002</v>
      </c>
      <c r="I2173" s="26">
        <f>I2174</f>
        <v>147959.40000000002</v>
      </c>
      <c r="J2173" s="26">
        <f>J2174</f>
        <v>0</v>
      </c>
      <c r="K2173" s="26">
        <f>K2174</f>
        <v>0</v>
      </c>
      <c r="L2173" s="26">
        <f>L2174</f>
        <v>0</v>
      </c>
      <c r="M2173" s="26">
        <f t="shared" si="7566"/>
        <v>146052</v>
      </c>
      <c r="N2173" s="26">
        <f t="shared" si="7567"/>
        <v>147959.40000000002</v>
      </c>
      <c r="O2173" s="26">
        <f t="shared" si="7568"/>
        <v>147959.40000000002</v>
      </c>
      <c r="P2173" s="26">
        <f>P2174</f>
        <v>22417.200000000001</v>
      </c>
      <c r="Q2173" s="26">
        <f>Q2174</f>
        <v>0</v>
      </c>
      <c r="R2173" s="26">
        <f>R2174</f>
        <v>0</v>
      </c>
      <c r="S2173" s="26">
        <f>S2174</f>
        <v>520.154</v>
      </c>
      <c r="T2173" s="26">
        <f>T2174</f>
        <v>28259.412999999997</v>
      </c>
      <c r="U2173" s="26">
        <f>U2174</f>
        <v>0</v>
      </c>
      <c r="V2173" s="26">
        <f>V2174</f>
        <v>28259.412999999997</v>
      </c>
      <c r="W2173" s="26">
        <f>W2174</f>
        <v>0</v>
      </c>
      <c r="X2173" s="26">
        <f>X2174</f>
        <v>0</v>
      </c>
      <c r="Y2173" s="26">
        <f t="shared" si="7514"/>
        <v>168989.35400000002</v>
      </c>
      <c r="Z2173" s="26">
        <f t="shared" si="7515"/>
        <v>176218.81300000002</v>
      </c>
      <c r="AA2173" s="26">
        <f t="shared" si="7516"/>
        <v>176218.81300000002</v>
      </c>
      <c r="AB2173" s="26">
        <f>AB2174</f>
        <v>0</v>
      </c>
      <c r="AC2173" s="26">
        <f>AC2174</f>
        <v>0</v>
      </c>
      <c r="AD2173" s="26">
        <f>AD2174</f>
        <v>0</v>
      </c>
      <c r="AE2173" s="26">
        <f t="shared" si="7517"/>
        <v>168989.35400000002</v>
      </c>
      <c r="AF2173" s="26">
        <f t="shared" si="7518"/>
        <v>176218.81300000002</v>
      </c>
      <c r="AG2173" s="26">
        <f t="shared" si="7519"/>
        <v>176218.81300000002</v>
      </c>
      <c r="AH2173" s="26">
        <f>AH2174</f>
        <v>0</v>
      </c>
      <c r="AI2173" s="26">
        <f>AI2174</f>
        <v>0</v>
      </c>
      <c r="AJ2173" s="26">
        <f>AJ2174</f>
        <v>0</v>
      </c>
      <c r="AK2173" s="26">
        <f>AK2174</f>
        <v>0</v>
      </c>
      <c r="AL2173" s="26">
        <f>AL2174</f>
        <v>0</v>
      </c>
      <c r="AM2173" s="26">
        <f>AM2174</f>
        <v>0</v>
      </c>
      <c r="AN2173" s="26">
        <f>AN2174</f>
        <v>0</v>
      </c>
      <c r="AO2173" s="26">
        <f>AO2174</f>
        <v>0</v>
      </c>
      <c r="AP2173" s="26">
        <f>AP2174</f>
        <v>0</v>
      </c>
      <c r="AQ2173" s="26">
        <f>AQ2174</f>
        <v>0</v>
      </c>
      <c r="AR2173" s="26">
        <f>AR2174</f>
        <v>0</v>
      </c>
      <c r="AS2173" s="26">
        <f>AS2174</f>
        <v>0</v>
      </c>
      <c r="AT2173" s="26">
        <f>AT2174</f>
        <v>0</v>
      </c>
      <c r="AU2173" s="26">
        <f>AU2174</f>
        <v>0</v>
      </c>
      <c r="AV2173" s="26">
        <f>AV2174</f>
        <v>0</v>
      </c>
      <c r="AW2173" s="26">
        <f t="shared" si="7618"/>
        <v>168989.35400000002</v>
      </c>
      <c r="AX2173" s="26">
        <f t="shared" si="7619"/>
        <v>176218.81300000002</v>
      </c>
      <c r="AY2173" s="26">
        <f t="shared" si="7620"/>
        <v>176218.81300000002</v>
      </c>
      <c r="AZ2173" s="26">
        <f>AZ2174</f>
        <v>0</v>
      </c>
      <c r="BA2173" s="26">
        <f t="shared" si="7621"/>
        <v>168989.35400000002</v>
      </c>
      <c r="BB2173" s="26">
        <f t="shared" si="7622"/>
        <v>176218.81300000002</v>
      </c>
      <c r="BC2173" s="26">
        <f t="shared" si="7623"/>
        <v>176218.81300000002</v>
      </c>
      <c r="BD2173" s="26">
        <f>BD2174</f>
        <v>0</v>
      </c>
      <c r="BE2173" s="26">
        <f>BE2174</f>
        <v>0</v>
      </c>
      <c r="BF2173" s="26">
        <f>BF2174</f>
        <v>0</v>
      </c>
      <c r="BG2173" s="26">
        <f>BG2174</f>
        <v>0</v>
      </c>
      <c r="BH2173" s="26">
        <f>BH2174</f>
        <v>0</v>
      </c>
      <c r="BI2173" s="26">
        <f>BI2174</f>
        <v>0</v>
      </c>
      <c r="BJ2173" s="26">
        <f>BJ2174</f>
        <v>0</v>
      </c>
      <c r="BK2173" s="26">
        <f>BK2174</f>
        <v>0</v>
      </c>
      <c r="BL2173" s="26">
        <f>BL2174</f>
        <v>0</v>
      </c>
      <c r="BM2173" s="26">
        <f>BM2174</f>
        <v>0</v>
      </c>
      <c r="BN2173" s="26">
        <f>BN2174</f>
        <v>0</v>
      </c>
      <c r="BO2173" s="26">
        <f t="shared" si="7569"/>
        <v>168989.35400000002</v>
      </c>
      <c r="BP2173" s="26">
        <f t="shared" si="7570"/>
        <v>176218.81300000002</v>
      </c>
      <c r="BQ2173" s="26">
        <f t="shared" si="7571"/>
        <v>176218.81300000002</v>
      </c>
      <c r="BR2173" s="26">
        <f>BR2174</f>
        <v>0</v>
      </c>
      <c r="BS2173" s="27"/>
      <c r="BT2173" s="27"/>
      <c r="BU2173" s="23"/>
      <c r="BV2173" s="23"/>
      <c r="BW2173" s="23"/>
      <c r="BX2173" s="23"/>
      <c r="BY2173" s="23"/>
      <c r="BZ2173" s="23"/>
      <c r="CA2173" s="23"/>
      <c r="CB2173" s="23"/>
    </row>
    <row r="2174" s="28" customFormat="1">
      <c r="A2174" s="29" t="s">
        <v>889</v>
      </c>
      <c r="B2174" s="29" t="s">
        <v>36</v>
      </c>
      <c r="C2174" s="29" t="s">
        <v>38</v>
      </c>
      <c r="D2174" s="29"/>
      <c r="E2174" s="37"/>
      <c r="F2174" s="30" t="s">
        <v>39</v>
      </c>
      <c r="G2174" s="31">
        <f>G2175+G2181</f>
        <v>146052</v>
      </c>
      <c r="H2174" s="31">
        <f>H2175+H2181</f>
        <v>147959.40000000002</v>
      </c>
      <c r="I2174" s="31">
        <f>I2175+I2181</f>
        <v>147959.40000000002</v>
      </c>
      <c r="J2174" s="31">
        <f>J2175+J2181</f>
        <v>0</v>
      </c>
      <c r="K2174" s="31">
        <f>K2175+K2181</f>
        <v>0</v>
      </c>
      <c r="L2174" s="31">
        <f>L2175+L2181</f>
        <v>0</v>
      </c>
      <c r="M2174" s="31">
        <f t="shared" si="7566"/>
        <v>146052</v>
      </c>
      <c r="N2174" s="31">
        <f t="shared" si="7567"/>
        <v>147959.40000000002</v>
      </c>
      <c r="O2174" s="31">
        <f t="shared" si="7568"/>
        <v>147959.40000000002</v>
      </c>
      <c r="P2174" s="31">
        <f>P2175+P2181</f>
        <v>22417.200000000001</v>
      </c>
      <c r="Q2174" s="31">
        <f>Q2175+Q2181</f>
        <v>0</v>
      </c>
      <c r="R2174" s="31">
        <f>R2175+R2181</f>
        <v>0</v>
      </c>
      <c r="S2174" s="31">
        <f>S2175+S2181</f>
        <v>520.154</v>
      </c>
      <c r="T2174" s="31">
        <f>T2175+T2181</f>
        <v>28259.412999999997</v>
      </c>
      <c r="U2174" s="31">
        <f>U2175+U2181</f>
        <v>0</v>
      </c>
      <c r="V2174" s="31">
        <f>V2175+V2181</f>
        <v>28259.412999999997</v>
      </c>
      <c r="W2174" s="31">
        <f>W2175+W2181</f>
        <v>0</v>
      </c>
      <c r="X2174" s="31">
        <f>X2175+X2181</f>
        <v>0</v>
      </c>
      <c r="Y2174" s="31">
        <f t="shared" si="7514"/>
        <v>168989.35400000002</v>
      </c>
      <c r="Z2174" s="31">
        <f t="shared" si="7515"/>
        <v>176218.81300000002</v>
      </c>
      <c r="AA2174" s="31">
        <f t="shared" si="7516"/>
        <v>176218.81300000002</v>
      </c>
      <c r="AB2174" s="31">
        <f>AB2175+AB2181</f>
        <v>0</v>
      </c>
      <c r="AC2174" s="31">
        <f>AC2175+AC2181</f>
        <v>0</v>
      </c>
      <c r="AD2174" s="31">
        <f>AD2175+AD2181</f>
        <v>0</v>
      </c>
      <c r="AE2174" s="31">
        <f t="shared" si="7517"/>
        <v>168989.35400000002</v>
      </c>
      <c r="AF2174" s="31">
        <f t="shared" si="7518"/>
        <v>176218.81300000002</v>
      </c>
      <c r="AG2174" s="31">
        <f t="shared" si="7519"/>
        <v>176218.81300000002</v>
      </c>
      <c r="AH2174" s="31">
        <f>AH2175+AH2181</f>
        <v>0</v>
      </c>
      <c r="AI2174" s="31">
        <f>AI2175+AI2181</f>
        <v>0</v>
      </c>
      <c r="AJ2174" s="31">
        <f>AJ2175+AJ2181</f>
        <v>0</v>
      </c>
      <c r="AK2174" s="31">
        <f>AK2175+AK2181</f>
        <v>0</v>
      </c>
      <c r="AL2174" s="31">
        <f>AL2175+AL2181</f>
        <v>0</v>
      </c>
      <c r="AM2174" s="31">
        <f>AM2175+AM2181</f>
        <v>0</v>
      </c>
      <c r="AN2174" s="31">
        <f>AN2175+AN2181</f>
        <v>0</v>
      </c>
      <c r="AO2174" s="31">
        <f>AO2175+AO2181</f>
        <v>0</v>
      </c>
      <c r="AP2174" s="31">
        <f>AP2175+AP2181</f>
        <v>0</v>
      </c>
      <c r="AQ2174" s="31">
        <f>AQ2175+AQ2181</f>
        <v>0</v>
      </c>
      <c r="AR2174" s="31">
        <f>AR2175+AR2181</f>
        <v>0</v>
      </c>
      <c r="AS2174" s="31">
        <f>AS2175+AS2181</f>
        <v>0</v>
      </c>
      <c r="AT2174" s="31">
        <f>AT2175+AT2181</f>
        <v>0</v>
      </c>
      <c r="AU2174" s="31">
        <f>AU2175+AU2181</f>
        <v>0</v>
      </c>
      <c r="AV2174" s="31">
        <f>AV2175+AV2181</f>
        <v>0</v>
      </c>
      <c r="AW2174" s="31">
        <f t="shared" si="7618"/>
        <v>168989.35400000002</v>
      </c>
      <c r="AX2174" s="31">
        <f t="shared" si="7619"/>
        <v>176218.81300000002</v>
      </c>
      <c r="AY2174" s="31">
        <f t="shared" si="7620"/>
        <v>176218.81300000002</v>
      </c>
      <c r="AZ2174" s="31">
        <f>AZ2175+AZ2181</f>
        <v>0</v>
      </c>
      <c r="BA2174" s="31">
        <f t="shared" si="7621"/>
        <v>168989.35400000002</v>
      </c>
      <c r="BB2174" s="31">
        <f t="shared" si="7622"/>
        <v>176218.81300000002</v>
      </c>
      <c r="BC2174" s="31">
        <f t="shared" si="7623"/>
        <v>176218.81300000002</v>
      </c>
      <c r="BD2174" s="31">
        <f>BD2175+BD2181</f>
        <v>0</v>
      </c>
      <c r="BE2174" s="31">
        <f>BE2175+BE2181</f>
        <v>0</v>
      </c>
      <c r="BF2174" s="31">
        <f>BF2175+BF2181</f>
        <v>0</v>
      </c>
      <c r="BG2174" s="31">
        <f>BG2175+BG2181</f>
        <v>0</v>
      </c>
      <c r="BH2174" s="31">
        <f>BH2175+BH2181</f>
        <v>0</v>
      </c>
      <c r="BI2174" s="31">
        <f>BI2175+BI2181</f>
        <v>0</v>
      </c>
      <c r="BJ2174" s="31">
        <f>BJ2175+BJ2181</f>
        <v>0</v>
      </c>
      <c r="BK2174" s="31">
        <f>BK2175+BK2181</f>
        <v>0</v>
      </c>
      <c r="BL2174" s="31">
        <f>BL2175+BL2181</f>
        <v>0</v>
      </c>
      <c r="BM2174" s="31">
        <f>BM2175+BM2181</f>
        <v>0</v>
      </c>
      <c r="BN2174" s="31">
        <f>BN2175+BN2181</f>
        <v>0</v>
      </c>
      <c r="BO2174" s="31">
        <f t="shared" si="7569"/>
        <v>168989.35400000002</v>
      </c>
      <c r="BP2174" s="31">
        <f t="shared" si="7570"/>
        <v>176218.81300000002</v>
      </c>
      <c r="BQ2174" s="31">
        <f t="shared" si="7571"/>
        <v>176218.81300000002</v>
      </c>
      <c r="BR2174" s="31">
        <f>BR2175+BR2181</f>
        <v>0</v>
      </c>
      <c r="BS2174" s="32"/>
      <c r="BT2174" s="32"/>
      <c r="BU2174" s="28"/>
      <c r="BV2174" s="28"/>
      <c r="BW2174" s="28"/>
      <c r="BX2174" s="28"/>
      <c r="BY2174" s="28"/>
      <c r="BZ2174" s="28"/>
      <c r="CA2174" s="28"/>
      <c r="CB2174" s="28"/>
    </row>
    <row r="2175" s="1" customFormat="1">
      <c r="A2175" s="33" t="s">
        <v>889</v>
      </c>
      <c r="B2175" s="33" t="s">
        <v>36</v>
      </c>
      <c r="C2175" s="33" t="s">
        <v>38</v>
      </c>
      <c r="D2175" s="33" t="s">
        <v>64</v>
      </c>
      <c r="E2175" s="38"/>
      <c r="F2175" s="34" t="s">
        <v>65</v>
      </c>
      <c r="G2175" s="17">
        <f t="shared" si="7624"/>
        <v>108851.59999999999</v>
      </c>
      <c r="H2175" s="17">
        <f t="shared" si="7625"/>
        <v>109675.10000000001</v>
      </c>
      <c r="I2175" s="17">
        <f t="shared" ref="I2175:I2176" si="7626">I2176</f>
        <v>109675.10000000001</v>
      </c>
      <c r="J2175" s="17">
        <f t="shared" ref="J2175:J2176" si="7627">J2176</f>
        <v>0</v>
      </c>
      <c r="K2175" s="17">
        <f t="shared" ref="K2175:K2176" si="7628">K2176</f>
        <v>0</v>
      </c>
      <c r="L2175" s="17">
        <f t="shared" ref="L2175:L2176" si="7629">L2176</f>
        <v>0</v>
      </c>
      <c r="M2175" s="17">
        <f t="shared" si="7566"/>
        <v>108851.59999999999</v>
      </c>
      <c r="N2175" s="17">
        <f t="shared" si="7567"/>
        <v>109675.10000000001</v>
      </c>
      <c r="O2175" s="17">
        <f t="shared" si="7568"/>
        <v>109675.10000000001</v>
      </c>
      <c r="P2175" s="17">
        <f t="shared" ref="P2175:P2176" si="7630">P2176</f>
        <v>17007.700000000001</v>
      </c>
      <c r="Q2175" s="17">
        <f t="shared" ref="Q2175:Q2176" si="7631">Q2176</f>
        <v>0</v>
      </c>
      <c r="R2175" s="17">
        <f t="shared" ref="R2175:R2176" si="7632">R2176</f>
        <v>0</v>
      </c>
      <c r="S2175" s="17">
        <f t="shared" ref="S2175:S2176" si="7633">S2176</f>
        <v>520.154</v>
      </c>
      <c r="T2175" s="17">
        <f t="shared" ref="T2175:T2176" si="7634">T2176</f>
        <v>21645.412999999997</v>
      </c>
      <c r="U2175" s="17">
        <f t="shared" ref="U2175:U2176" si="7635">U2176</f>
        <v>0</v>
      </c>
      <c r="V2175" s="17">
        <f t="shared" ref="V2175:V2176" si="7636">V2176</f>
        <v>21645.412999999997</v>
      </c>
      <c r="W2175" s="17">
        <f t="shared" ref="W2175:W2176" si="7637">W2176</f>
        <v>0</v>
      </c>
      <c r="X2175" s="17">
        <f t="shared" ref="X2175:X2176" si="7638">X2176</f>
        <v>0</v>
      </c>
      <c r="Y2175" s="17">
        <f t="shared" si="7514"/>
        <v>126379.45399999998</v>
      </c>
      <c r="Z2175" s="17">
        <f t="shared" si="7515"/>
        <v>131320.51300000001</v>
      </c>
      <c r="AA2175" s="17">
        <f t="shared" si="7516"/>
        <v>131320.51300000001</v>
      </c>
      <c r="AB2175" s="17">
        <f t="shared" ref="AB2175:AB2176" si="7639">AB2176</f>
        <v>0</v>
      </c>
      <c r="AC2175" s="17">
        <f t="shared" ref="AC2175:AC2176" si="7640">AC2176</f>
        <v>0</v>
      </c>
      <c r="AD2175" s="17">
        <f t="shared" ref="AD2175:AD2176" si="7641">AD2176</f>
        <v>0</v>
      </c>
      <c r="AE2175" s="17">
        <f t="shared" si="7517"/>
        <v>126379.45399999998</v>
      </c>
      <c r="AF2175" s="17">
        <f t="shared" si="7518"/>
        <v>131320.51300000001</v>
      </c>
      <c r="AG2175" s="17">
        <f t="shared" si="7519"/>
        <v>131320.51300000001</v>
      </c>
      <c r="AH2175" s="17">
        <f t="shared" ref="AH2175:AH2176" si="7642">AH2176</f>
        <v>0</v>
      </c>
      <c r="AI2175" s="17">
        <f t="shared" ref="AI2175:AI2176" si="7643">AI2176</f>
        <v>0</v>
      </c>
      <c r="AJ2175" s="17">
        <f t="shared" ref="AJ2175:AJ2176" si="7644">AJ2176</f>
        <v>0</v>
      </c>
      <c r="AK2175" s="17">
        <f t="shared" ref="AK2175:AK2176" si="7645">AK2176</f>
        <v>0</v>
      </c>
      <c r="AL2175" s="17">
        <f t="shared" ref="AL2175:AL2176" si="7646">AL2176</f>
        <v>0</v>
      </c>
      <c r="AM2175" s="17">
        <f t="shared" ref="AM2175:AM2176" si="7647">AM2176</f>
        <v>0</v>
      </c>
      <c r="AN2175" s="17">
        <f t="shared" ref="AN2175:AN2176" si="7648">AN2176</f>
        <v>0</v>
      </c>
      <c r="AO2175" s="17">
        <f t="shared" ref="AO2175:AO2176" si="7649">AO2176</f>
        <v>0</v>
      </c>
      <c r="AP2175" s="17">
        <f t="shared" ref="AP2175:AP2176" si="7650">AP2176</f>
        <v>0</v>
      </c>
      <c r="AQ2175" s="17">
        <f t="shared" ref="AQ2175:AQ2176" si="7651">AQ2176</f>
        <v>0</v>
      </c>
      <c r="AR2175" s="17">
        <f t="shared" ref="AR2175:AR2176" si="7652">AR2176</f>
        <v>0</v>
      </c>
      <c r="AS2175" s="17">
        <f t="shared" ref="AS2175:AS2176" si="7653">AS2176</f>
        <v>0</v>
      </c>
      <c r="AT2175" s="17">
        <f t="shared" ref="AT2175:AT2176" si="7654">AT2176</f>
        <v>0</v>
      </c>
      <c r="AU2175" s="17">
        <f t="shared" ref="AU2175:AU2176" si="7655">AU2176</f>
        <v>0</v>
      </c>
      <c r="AV2175" s="17">
        <f t="shared" ref="AV2175:AV2176" si="7656">AV2176</f>
        <v>0</v>
      </c>
      <c r="AW2175" s="17">
        <f t="shared" si="7618"/>
        <v>126379.45399999998</v>
      </c>
      <c r="AX2175" s="17">
        <f t="shared" si="7619"/>
        <v>131320.51300000001</v>
      </c>
      <c r="AY2175" s="17">
        <f t="shared" si="7620"/>
        <v>131320.51300000001</v>
      </c>
      <c r="AZ2175" s="17">
        <f t="shared" ref="AZ2175:AZ2176" si="7657">AZ2176</f>
        <v>0</v>
      </c>
      <c r="BA2175" s="17">
        <f t="shared" si="7621"/>
        <v>126379.45399999998</v>
      </c>
      <c r="BB2175" s="17">
        <f t="shared" si="7622"/>
        <v>131320.51300000001</v>
      </c>
      <c r="BC2175" s="17">
        <f t="shared" si="7623"/>
        <v>131320.51300000001</v>
      </c>
      <c r="BD2175" s="17">
        <f t="shared" ref="BD2175:BD2176" si="7658">BD2176</f>
        <v>0</v>
      </c>
      <c r="BE2175" s="17">
        <f t="shared" ref="BE2175:BE2176" si="7659">BE2176</f>
        <v>0</v>
      </c>
      <c r="BF2175" s="17">
        <f t="shared" ref="BF2175:BF2176" si="7660">BF2176</f>
        <v>0</v>
      </c>
      <c r="BG2175" s="17">
        <f t="shared" ref="BG2175:BG2176" si="7661">BG2176</f>
        <v>0</v>
      </c>
      <c r="BH2175" s="17">
        <f t="shared" ref="BH2175:BH2176" si="7662">BH2176</f>
        <v>0</v>
      </c>
      <c r="BI2175" s="17">
        <f t="shared" ref="BI2175:BI2176" si="7663">BI2176</f>
        <v>0</v>
      </c>
      <c r="BJ2175" s="17">
        <f t="shared" ref="BJ2175:BJ2176" si="7664">BJ2176</f>
        <v>0</v>
      </c>
      <c r="BK2175" s="17">
        <f t="shared" ref="BK2175:BK2176" si="7665">BK2176</f>
        <v>0</v>
      </c>
      <c r="BL2175" s="17">
        <f t="shared" ref="BL2175:BL2176" si="7666">BL2176</f>
        <v>0</v>
      </c>
      <c r="BM2175" s="17">
        <f t="shared" ref="BM2175:BM2176" si="7667">BM2176</f>
        <v>0</v>
      </c>
      <c r="BN2175" s="17">
        <f t="shared" ref="BN2175:BN2176" si="7668">BN2176</f>
        <v>0</v>
      </c>
      <c r="BO2175" s="17">
        <f t="shared" si="7569"/>
        <v>126379.45399999998</v>
      </c>
      <c r="BP2175" s="17">
        <f t="shared" si="7570"/>
        <v>131320.51300000001</v>
      </c>
      <c r="BQ2175" s="17">
        <f t="shared" si="7571"/>
        <v>131320.51300000001</v>
      </c>
      <c r="BR2175" s="17">
        <f t="shared" ref="BR2175:BR2176" si="7669">BR2176</f>
        <v>0</v>
      </c>
      <c r="BS2175" s="35"/>
      <c r="BT2175" s="35"/>
      <c r="BU2175" s="1"/>
      <c r="BV2175" s="1"/>
      <c r="BW2175" s="1"/>
      <c r="BX2175" s="1"/>
      <c r="BY2175" s="1"/>
      <c r="BZ2175" s="1"/>
      <c r="CA2175" s="1"/>
      <c r="CB2175" s="1"/>
    </row>
    <row r="2176" s="1" customFormat="1">
      <c r="A2176" s="33" t="s">
        <v>889</v>
      </c>
      <c r="B2176" s="33" t="s">
        <v>36</v>
      </c>
      <c r="C2176" s="33" t="s">
        <v>38</v>
      </c>
      <c r="D2176" s="33" t="s">
        <v>891</v>
      </c>
      <c r="E2176" s="38"/>
      <c r="F2176" s="34" t="s">
        <v>892</v>
      </c>
      <c r="G2176" s="17">
        <f t="shared" si="7624"/>
        <v>108851.59999999999</v>
      </c>
      <c r="H2176" s="17">
        <f t="shared" si="7625"/>
        <v>109675.10000000001</v>
      </c>
      <c r="I2176" s="17">
        <f t="shared" si="7626"/>
        <v>109675.10000000001</v>
      </c>
      <c r="J2176" s="17">
        <f t="shared" si="7627"/>
        <v>0</v>
      </c>
      <c r="K2176" s="17">
        <f t="shared" si="7628"/>
        <v>0</v>
      </c>
      <c r="L2176" s="17">
        <f t="shared" si="7629"/>
        <v>0</v>
      </c>
      <c r="M2176" s="17">
        <f t="shared" si="7566"/>
        <v>108851.59999999999</v>
      </c>
      <c r="N2176" s="17">
        <f t="shared" si="7567"/>
        <v>109675.10000000001</v>
      </c>
      <c r="O2176" s="17">
        <f t="shared" si="7568"/>
        <v>109675.10000000001</v>
      </c>
      <c r="P2176" s="17">
        <f t="shared" si="7630"/>
        <v>17007.700000000001</v>
      </c>
      <c r="Q2176" s="17">
        <f t="shared" si="7631"/>
        <v>0</v>
      </c>
      <c r="R2176" s="17">
        <f t="shared" si="7632"/>
        <v>0</v>
      </c>
      <c r="S2176" s="17">
        <f t="shared" si="7633"/>
        <v>520.154</v>
      </c>
      <c r="T2176" s="17">
        <f t="shared" si="7634"/>
        <v>21645.412999999997</v>
      </c>
      <c r="U2176" s="17">
        <f t="shared" si="7635"/>
        <v>0</v>
      </c>
      <c r="V2176" s="17">
        <f t="shared" si="7636"/>
        <v>21645.412999999997</v>
      </c>
      <c r="W2176" s="17">
        <f t="shared" si="7637"/>
        <v>0</v>
      </c>
      <c r="X2176" s="17">
        <f t="shared" si="7638"/>
        <v>0</v>
      </c>
      <c r="Y2176" s="17">
        <f t="shared" si="7514"/>
        <v>126379.45399999998</v>
      </c>
      <c r="Z2176" s="17">
        <f t="shared" si="7515"/>
        <v>131320.51300000001</v>
      </c>
      <c r="AA2176" s="17">
        <f t="shared" si="7516"/>
        <v>131320.51300000001</v>
      </c>
      <c r="AB2176" s="17">
        <f t="shared" si="7639"/>
        <v>0</v>
      </c>
      <c r="AC2176" s="17">
        <f t="shared" si="7640"/>
        <v>0</v>
      </c>
      <c r="AD2176" s="17">
        <f t="shared" si="7641"/>
        <v>0</v>
      </c>
      <c r="AE2176" s="17">
        <f t="shared" si="7517"/>
        <v>126379.45399999998</v>
      </c>
      <c r="AF2176" s="17">
        <f t="shared" si="7518"/>
        <v>131320.51300000001</v>
      </c>
      <c r="AG2176" s="17">
        <f t="shared" si="7519"/>
        <v>131320.51300000001</v>
      </c>
      <c r="AH2176" s="17">
        <f t="shared" si="7642"/>
        <v>0</v>
      </c>
      <c r="AI2176" s="17">
        <f t="shared" si="7643"/>
        <v>0</v>
      </c>
      <c r="AJ2176" s="17">
        <f t="shared" si="7644"/>
        <v>0</v>
      </c>
      <c r="AK2176" s="17">
        <f t="shared" si="7645"/>
        <v>0</v>
      </c>
      <c r="AL2176" s="17">
        <f t="shared" si="7646"/>
        <v>0</v>
      </c>
      <c r="AM2176" s="17">
        <f t="shared" si="7647"/>
        <v>0</v>
      </c>
      <c r="AN2176" s="17">
        <f t="shared" si="7648"/>
        <v>0</v>
      </c>
      <c r="AO2176" s="17">
        <f t="shared" si="7649"/>
        <v>0</v>
      </c>
      <c r="AP2176" s="17">
        <f t="shared" si="7650"/>
        <v>0</v>
      </c>
      <c r="AQ2176" s="17">
        <f t="shared" si="7651"/>
        <v>0</v>
      </c>
      <c r="AR2176" s="17">
        <f t="shared" si="7652"/>
        <v>0</v>
      </c>
      <c r="AS2176" s="17">
        <f t="shared" si="7653"/>
        <v>0</v>
      </c>
      <c r="AT2176" s="17">
        <f t="shared" si="7654"/>
        <v>0</v>
      </c>
      <c r="AU2176" s="17">
        <f t="shared" si="7655"/>
        <v>0</v>
      </c>
      <c r="AV2176" s="17">
        <f t="shared" si="7656"/>
        <v>0</v>
      </c>
      <c r="AW2176" s="17">
        <f t="shared" si="7618"/>
        <v>126379.45399999998</v>
      </c>
      <c r="AX2176" s="17">
        <f t="shared" si="7619"/>
        <v>131320.51300000001</v>
      </c>
      <c r="AY2176" s="17">
        <f t="shared" si="7620"/>
        <v>131320.51300000001</v>
      </c>
      <c r="AZ2176" s="17">
        <f t="shared" si="7657"/>
        <v>0</v>
      </c>
      <c r="BA2176" s="17">
        <f t="shared" si="7621"/>
        <v>126379.45399999998</v>
      </c>
      <c r="BB2176" s="17">
        <f t="shared" si="7622"/>
        <v>131320.51300000001</v>
      </c>
      <c r="BC2176" s="17">
        <f t="shared" si="7623"/>
        <v>131320.51300000001</v>
      </c>
      <c r="BD2176" s="17">
        <f t="shared" si="7658"/>
        <v>0</v>
      </c>
      <c r="BE2176" s="17">
        <f t="shared" si="7659"/>
        <v>0</v>
      </c>
      <c r="BF2176" s="17">
        <f t="shared" si="7660"/>
        <v>0</v>
      </c>
      <c r="BG2176" s="17">
        <f t="shared" si="7661"/>
        <v>0</v>
      </c>
      <c r="BH2176" s="17">
        <f t="shared" si="7662"/>
        <v>0</v>
      </c>
      <c r="BI2176" s="17">
        <f t="shared" si="7663"/>
        <v>0</v>
      </c>
      <c r="BJ2176" s="17">
        <f t="shared" si="7664"/>
        <v>0</v>
      </c>
      <c r="BK2176" s="17">
        <f t="shared" si="7665"/>
        <v>0</v>
      </c>
      <c r="BL2176" s="17">
        <f t="shared" si="7666"/>
        <v>0</v>
      </c>
      <c r="BM2176" s="17">
        <f t="shared" si="7667"/>
        <v>0</v>
      </c>
      <c r="BN2176" s="17">
        <f t="shared" si="7668"/>
        <v>0</v>
      </c>
      <c r="BO2176" s="17">
        <f t="shared" si="7569"/>
        <v>126379.45399999998</v>
      </c>
      <c r="BP2176" s="17">
        <f t="shared" si="7570"/>
        <v>131320.51300000001</v>
      </c>
      <c r="BQ2176" s="17">
        <f t="shared" si="7571"/>
        <v>131320.51300000001</v>
      </c>
      <c r="BR2176" s="17">
        <f t="shared" si="7669"/>
        <v>0</v>
      </c>
      <c r="BS2176" s="35"/>
      <c r="BT2176" s="35"/>
      <c r="BU2176" s="1"/>
      <c r="BV2176" s="1"/>
      <c r="BW2176" s="1"/>
      <c r="BX2176" s="1"/>
      <c r="BY2176" s="1"/>
      <c r="BZ2176" s="1"/>
      <c r="CA2176" s="1"/>
      <c r="CB2176" s="1"/>
    </row>
    <row r="2177" s="1" customFormat="1">
      <c r="A2177" s="33" t="s">
        <v>889</v>
      </c>
      <c r="B2177" s="33" t="s">
        <v>36</v>
      </c>
      <c r="C2177" s="33" t="s">
        <v>38</v>
      </c>
      <c r="D2177" s="33" t="s">
        <v>893</v>
      </c>
      <c r="E2177" s="38"/>
      <c r="F2177" s="34" t="s">
        <v>63</v>
      </c>
      <c r="G2177" s="17">
        <f>G2178+G2179+G2180</f>
        <v>108851.59999999999</v>
      </c>
      <c r="H2177" s="17">
        <f>H2178+H2179+H2180</f>
        <v>109675.10000000001</v>
      </c>
      <c r="I2177" s="17">
        <f>I2178+I2179+I2180</f>
        <v>109675.10000000001</v>
      </c>
      <c r="J2177" s="17">
        <f>J2178+J2179+J2180</f>
        <v>0</v>
      </c>
      <c r="K2177" s="17">
        <f>K2178+K2179+K2180</f>
        <v>0</v>
      </c>
      <c r="L2177" s="17">
        <f>L2178+L2179+L2180</f>
        <v>0</v>
      </c>
      <c r="M2177" s="17">
        <f t="shared" si="7566"/>
        <v>108851.59999999999</v>
      </c>
      <c r="N2177" s="17">
        <f t="shared" si="7567"/>
        <v>109675.10000000001</v>
      </c>
      <c r="O2177" s="17">
        <f t="shared" si="7568"/>
        <v>109675.10000000001</v>
      </c>
      <c r="P2177" s="17">
        <f>P2178+P2179+P2180</f>
        <v>17007.700000000001</v>
      </c>
      <c r="Q2177" s="17">
        <f>Q2178+Q2179+Q2180</f>
        <v>0</v>
      </c>
      <c r="R2177" s="17">
        <f>R2178+R2179+R2180</f>
        <v>0</v>
      </c>
      <c r="S2177" s="17">
        <f>S2178+S2179+S2180</f>
        <v>520.154</v>
      </c>
      <c r="T2177" s="17">
        <f>T2178+T2179+T2180</f>
        <v>21645.412999999997</v>
      </c>
      <c r="U2177" s="17">
        <f>U2178+U2179+U2180</f>
        <v>0</v>
      </c>
      <c r="V2177" s="17">
        <f>V2178+V2179+V2180</f>
        <v>21645.412999999997</v>
      </c>
      <c r="W2177" s="17">
        <f>W2178+W2179+W2180</f>
        <v>0</v>
      </c>
      <c r="X2177" s="17">
        <f>X2178+X2179+X2180</f>
        <v>0</v>
      </c>
      <c r="Y2177" s="17">
        <f t="shared" si="7514"/>
        <v>126379.45399999998</v>
      </c>
      <c r="Z2177" s="17">
        <f t="shared" si="7515"/>
        <v>131320.51300000001</v>
      </c>
      <c r="AA2177" s="17">
        <f t="shared" si="7516"/>
        <v>131320.51300000001</v>
      </c>
      <c r="AB2177" s="17">
        <f>AB2178+AB2179+AB2180</f>
        <v>0</v>
      </c>
      <c r="AC2177" s="17">
        <f>AC2178+AC2179+AC2180</f>
        <v>0</v>
      </c>
      <c r="AD2177" s="17">
        <f>AD2178+AD2179+AD2180</f>
        <v>0</v>
      </c>
      <c r="AE2177" s="17">
        <f t="shared" si="7517"/>
        <v>126379.45399999998</v>
      </c>
      <c r="AF2177" s="17">
        <f t="shared" si="7518"/>
        <v>131320.51300000001</v>
      </c>
      <c r="AG2177" s="17">
        <f t="shared" si="7519"/>
        <v>131320.51300000001</v>
      </c>
      <c r="AH2177" s="17">
        <f>AH2178+AH2179+AH2180</f>
        <v>0</v>
      </c>
      <c r="AI2177" s="17">
        <f>AI2178+AI2179+AI2180</f>
        <v>0</v>
      </c>
      <c r="AJ2177" s="17">
        <f>AJ2178+AJ2179+AJ2180</f>
        <v>0</v>
      </c>
      <c r="AK2177" s="17">
        <f>AK2178+AK2179+AK2180</f>
        <v>0</v>
      </c>
      <c r="AL2177" s="17">
        <f>AL2178+AL2179+AL2180</f>
        <v>0</v>
      </c>
      <c r="AM2177" s="17">
        <f>AM2178+AM2179+AM2180</f>
        <v>0</v>
      </c>
      <c r="AN2177" s="17">
        <f>AN2178+AN2179+AN2180</f>
        <v>0</v>
      </c>
      <c r="AO2177" s="17">
        <f>AO2178+AO2179+AO2180</f>
        <v>0</v>
      </c>
      <c r="AP2177" s="17">
        <f>AP2178+AP2179+AP2180</f>
        <v>0</v>
      </c>
      <c r="AQ2177" s="17">
        <f>AQ2178+AQ2179+AQ2180</f>
        <v>0</v>
      </c>
      <c r="AR2177" s="17">
        <f>AR2178+AR2179+AR2180</f>
        <v>0</v>
      </c>
      <c r="AS2177" s="17">
        <f>AS2178+AS2179+AS2180</f>
        <v>0</v>
      </c>
      <c r="AT2177" s="17">
        <f>AT2178+AT2179+AT2180</f>
        <v>0</v>
      </c>
      <c r="AU2177" s="17">
        <f>AU2178+AU2179+AU2180</f>
        <v>0</v>
      </c>
      <c r="AV2177" s="17">
        <f>AV2178+AV2179+AV2180</f>
        <v>0</v>
      </c>
      <c r="AW2177" s="17">
        <f t="shared" si="7618"/>
        <v>126379.45399999998</v>
      </c>
      <c r="AX2177" s="17">
        <f t="shared" si="7619"/>
        <v>131320.51300000001</v>
      </c>
      <c r="AY2177" s="17">
        <f t="shared" si="7620"/>
        <v>131320.51300000001</v>
      </c>
      <c r="AZ2177" s="17">
        <f>AZ2178+AZ2179+AZ2180</f>
        <v>0</v>
      </c>
      <c r="BA2177" s="17">
        <f t="shared" si="7621"/>
        <v>126379.45399999998</v>
      </c>
      <c r="BB2177" s="17">
        <f t="shared" si="7622"/>
        <v>131320.51300000001</v>
      </c>
      <c r="BC2177" s="17">
        <f t="shared" si="7623"/>
        <v>131320.51300000001</v>
      </c>
      <c r="BD2177" s="17">
        <f>BD2178+BD2179+BD2180</f>
        <v>0</v>
      </c>
      <c r="BE2177" s="17">
        <f>BE2178+BE2179+BE2180</f>
        <v>0</v>
      </c>
      <c r="BF2177" s="17">
        <f>BF2178+BF2179+BF2180</f>
        <v>0</v>
      </c>
      <c r="BG2177" s="17">
        <f>BG2178+BG2179+BG2180</f>
        <v>0</v>
      </c>
      <c r="BH2177" s="17">
        <f>BH2178+BH2179+BH2180</f>
        <v>0</v>
      </c>
      <c r="BI2177" s="17">
        <f>BI2178+BI2179+BI2180</f>
        <v>0</v>
      </c>
      <c r="BJ2177" s="17">
        <f>BJ2178+BJ2179+BJ2180</f>
        <v>0</v>
      </c>
      <c r="BK2177" s="17">
        <f>BK2178+BK2179+BK2180</f>
        <v>0</v>
      </c>
      <c r="BL2177" s="17">
        <f>BL2178+BL2179+BL2180</f>
        <v>0</v>
      </c>
      <c r="BM2177" s="17">
        <f>BM2178+BM2179+BM2180</f>
        <v>0</v>
      </c>
      <c r="BN2177" s="17">
        <f>BN2178+BN2179+BN2180</f>
        <v>0</v>
      </c>
      <c r="BO2177" s="17">
        <f t="shared" si="7569"/>
        <v>126379.45399999998</v>
      </c>
      <c r="BP2177" s="17">
        <f t="shared" si="7570"/>
        <v>131320.51300000001</v>
      </c>
      <c r="BQ2177" s="17">
        <f t="shared" si="7571"/>
        <v>131320.51300000001</v>
      </c>
      <c r="BR2177" s="17">
        <f>BR2178+BR2179+BR2180</f>
        <v>0</v>
      </c>
      <c r="BS2177" s="35"/>
      <c r="BT2177" s="35"/>
      <c r="BU2177" s="1"/>
      <c r="BV2177" s="1"/>
      <c r="BW2177" s="1"/>
      <c r="BX2177" s="1"/>
      <c r="BY2177" s="1"/>
      <c r="BZ2177" s="1"/>
      <c r="CA2177" s="1"/>
      <c r="CB2177" s="1"/>
    </row>
    <row r="2178" s="1" customFormat="1">
      <c r="A2178" s="33" t="s">
        <v>889</v>
      </c>
      <c r="B2178" s="33" t="s">
        <v>36</v>
      </c>
      <c r="C2178" s="33" t="s">
        <v>38</v>
      </c>
      <c r="D2178" s="33" t="s">
        <v>893</v>
      </c>
      <c r="E2178" s="33" t="s">
        <v>60</v>
      </c>
      <c r="F2178" s="34" t="s">
        <v>61</v>
      </c>
      <c r="G2178" s="17">
        <v>92852.899999999994</v>
      </c>
      <c r="H2178" s="17">
        <v>95707.800000000003</v>
      </c>
      <c r="I2178" s="17">
        <v>95707.800000000003</v>
      </c>
      <c r="J2178" s="17"/>
      <c r="K2178" s="17"/>
      <c r="L2178" s="17"/>
      <c r="M2178" s="17">
        <f t="shared" si="7566"/>
        <v>92852.899999999994</v>
      </c>
      <c r="N2178" s="17">
        <f t="shared" si="7567"/>
        <v>95707.800000000003</v>
      </c>
      <c r="O2178" s="17">
        <f t="shared" si="7568"/>
        <v>95707.800000000003</v>
      </c>
      <c r="P2178" s="17">
        <v>17007.700000000001</v>
      </c>
      <c r="Q2178" s="17"/>
      <c r="R2178" s="17"/>
      <c r="S2178" s="17"/>
      <c r="T2178" s="17">
        <v>21100.099999999999</v>
      </c>
      <c r="U2178" s="17"/>
      <c r="V2178" s="17">
        <v>21100.099999999999</v>
      </c>
      <c r="W2178" s="17"/>
      <c r="X2178" s="17"/>
      <c r="Y2178" s="17">
        <f t="shared" si="7514"/>
        <v>109860.59999999999</v>
      </c>
      <c r="Z2178" s="17">
        <f t="shared" si="7515"/>
        <v>116807.89999999999</v>
      </c>
      <c r="AA2178" s="17">
        <f t="shared" si="7516"/>
        <v>116807.89999999999</v>
      </c>
      <c r="AB2178" s="17"/>
      <c r="AC2178" s="17"/>
      <c r="AD2178" s="17"/>
      <c r="AE2178" s="17">
        <f t="shared" si="7517"/>
        <v>109860.59999999999</v>
      </c>
      <c r="AF2178" s="17">
        <f t="shared" si="7518"/>
        <v>116807.89999999999</v>
      </c>
      <c r="AG2178" s="17">
        <f t="shared" si="7519"/>
        <v>116807.89999999999</v>
      </c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>
        <f t="shared" si="7618"/>
        <v>109860.59999999999</v>
      </c>
      <c r="AX2178" s="17">
        <f t="shared" si="7619"/>
        <v>116807.89999999999</v>
      </c>
      <c r="AY2178" s="17">
        <f t="shared" si="7620"/>
        <v>116807.89999999999</v>
      </c>
      <c r="AZ2178" s="17"/>
      <c r="BA2178" s="17">
        <f t="shared" si="7621"/>
        <v>109860.59999999999</v>
      </c>
      <c r="BB2178" s="17">
        <f t="shared" si="7622"/>
        <v>116807.89999999999</v>
      </c>
      <c r="BC2178" s="17">
        <f t="shared" si="7623"/>
        <v>116807.89999999999</v>
      </c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>
        <f t="shared" si="7569"/>
        <v>109860.59999999999</v>
      </c>
      <c r="BP2178" s="17">
        <f t="shared" si="7570"/>
        <v>116807.89999999999</v>
      </c>
      <c r="BQ2178" s="17">
        <f t="shared" si="7571"/>
        <v>116807.89999999999</v>
      </c>
      <c r="BR2178" s="17"/>
      <c r="BS2178" s="35"/>
      <c r="BT2178" s="35"/>
      <c r="BU2178" s="1"/>
      <c r="BV2178" s="1"/>
      <c r="BW2178" s="1"/>
      <c r="BX2178" s="1"/>
      <c r="BY2178" s="1"/>
      <c r="BZ2178" s="1"/>
      <c r="CA2178" s="1"/>
      <c r="CB2178" s="1"/>
    </row>
    <row r="2179" s="1" customFormat="1">
      <c r="A2179" s="33" t="s">
        <v>889</v>
      </c>
      <c r="B2179" s="33" t="s">
        <v>36</v>
      </c>
      <c r="C2179" s="33" t="s">
        <v>38</v>
      </c>
      <c r="D2179" s="33" t="s">
        <v>893</v>
      </c>
      <c r="E2179" s="33" t="s">
        <v>48</v>
      </c>
      <c r="F2179" s="34" t="s">
        <v>49</v>
      </c>
      <c r="G2179" s="17">
        <v>15976.700000000001</v>
      </c>
      <c r="H2179" s="17">
        <v>13945.299999999999</v>
      </c>
      <c r="I2179" s="17">
        <v>13945.299999999999</v>
      </c>
      <c r="J2179" s="17"/>
      <c r="K2179" s="17"/>
      <c r="L2179" s="17"/>
      <c r="M2179" s="17">
        <f t="shared" si="7566"/>
        <v>15976.700000000001</v>
      </c>
      <c r="N2179" s="17">
        <f t="shared" si="7567"/>
        <v>13945.299999999999</v>
      </c>
      <c r="O2179" s="17">
        <f t="shared" si="7568"/>
        <v>13945.299999999999</v>
      </c>
      <c r="P2179" s="17"/>
      <c r="Q2179" s="17"/>
      <c r="R2179" s="17"/>
      <c r="S2179" s="17">
        <v>520.154</v>
      </c>
      <c r="T2179" s="17">
        <v>545.31299999999999</v>
      </c>
      <c r="U2179" s="17"/>
      <c r="V2179" s="17">
        <v>545.31299999999999</v>
      </c>
      <c r="W2179" s="17"/>
      <c r="X2179" s="17"/>
      <c r="Y2179" s="17">
        <f t="shared" si="7514"/>
        <v>16496.853999999999</v>
      </c>
      <c r="Z2179" s="17">
        <f t="shared" si="7515"/>
        <v>14490.612999999999</v>
      </c>
      <c r="AA2179" s="17">
        <f t="shared" si="7516"/>
        <v>14490.612999999999</v>
      </c>
      <c r="AB2179" s="17"/>
      <c r="AC2179" s="17"/>
      <c r="AD2179" s="17"/>
      <c r="AE2179" s="17">
        <f t="shared" si="7517"/>
        <v>16496.853999999999</v>
      </c>
      <c r="AF2179" s="17">
        <f t="shared" si="7518"/>
        <v>14490.612999999999</v>
      </c>
      <c r="AG2179" s="17">
        <f t="shared" si="7519"/>
        <v>14490.612999999999</v>
      </c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>
        <f t="shared" si="7618"/>
        <v>16496.853999999999</v>
      </c>
      <c r="AX2179" s="17">
        <f t="shared" si="7619"/>
        <v>14490.612999999999</v>
      </c>
      <c r="AY2179" s="17">
        <f t="shared" si="7620"/>
        <v>14490.612999999999</v>
      </c>
      <c r="AZ2179" s="17"/>
      <c r="BA2179" s="17">
        <f t="shared" si="7621"/>
        <v>16496.853999999999</v>
      </c>
      <c r="BB2179" s="17">
        <f t="shared" si="7622"/>
        <v>14490.612999999999</v>
      </c>
      <c r="BC2179" s="17">
        <f t="shared" si="7623"/>
        <v>14490.612999999999</v>
      </c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>
        <f t="shared" si="7569"/>
        <v>16496.853999999999</v>
      </c>
      <c r="BP2179" s="17">
        <f t="shared" si="7570"/>
        <v>14490.612999999999</v>
      </c>
      <c r="BQ2179" s="17">
        <f t="shared" si="7571"/>
        <v>14490.612999999999</v>
      </c>
      <c r="BR2179" s="17"/>
      <c r="BS2179" s="35"/>
      <c r="BT2179" s="35"/>
      <c r="BU2179" s="1"/>
      <c r="BV2179" s="1"/>
      <c r="BW2179" s="1"/>
      <c r="BX2179" s="1"/>
      <c r="BY2179" s="1"/>
      <c r="BZ2179" s="1"/>
      <c r="CA2179" s="1"/>
      <c r="CB2179" s="1"/>
    </row>
    <row r="2180" s="1" customFormat="1">
      <c r="A2180" s="33" t="s">
        <v>889</v>
      </c>
      <c r="B2180" s="33" t="s">
        <v>36</v>
      </c>
      <c r="C2180" s="33" t="s">
        <v>38</v>
      </c>
      <c r="D2180" s="33" t="s">
        <v>893</v>
      </c>
      <c r="E2180" s="33" t="s">
        <v>50</v>
      </c>
      <c r="F2180" s="34" t="s">
        <v>51</v>
      </c>
      <c r="G2180" s="17">
        <v>22</v>
      </c>
      <c r="H2180" s="17">
        <v>22</v>
      </c>
      <c r="I2180" s="17">
        <v>22</v>
      </c>
      <c r="J2180" s="17"/>
      <c r="K2180" s="17"/>
      <c r="L2180" s="17"/>
      <c r="M2180" s="17">
        <f t="shared" si="7566"/>
        <v>22</v>
      </c>
      <c r="N2180" s="17">
        <f t="shared" si="7567"/>
        <v>22</v>
      </c>
      <c r="O2180" s="17">
        <f t="shared" si="7568"/>
        <v>22</v>
      </c>
      <c r="P2180" s="17"/>
      <c r="Q2180" s="17"/>
      <c r="R2180" s="17"/>
      <c r="S2180" s="17"/>
      <c r="T2180" s="17"/>
      <c r="U2180" s="17"/>
      <c r="V2180" s="17"/>
      <c r="W2180" s="17"/>
      <c r="X2180" s="17"/>
      <c r="Y2180" s="17">
        <f t="shared" si="7514"/>
        <v>22</v>
      </c>
      <c r="Z2180" s="17">
        <f t="shared" si="7515"/>
        <v>22</v>
      </c>
      <c r="AA2180" s="17">
        <f t="shared" si="7516"/>
        <v>22</v>
      </c>
      <c r="AB2180" s="17"/>
      <c r="AC2180" s="17"/>
      <c r="AD2180" s="17"/>
      <c r="AE2180" s="17">
        <f t="shared" si="7517"/>
        <v>22</v>
      </c>
      <c r="AF2180" s="17">
        <f t="shared" si="7518"/>
        <v>22</v>
      </c>
      <c r="AG2180" s="17">
        <f t="shared" si="7519"/>
        <v>22</v>
      </c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>
        <f t="shared" si="7618"/>
        <v>22</v>
      </c>
      <c r="AX2180" s="17">
        <f t="shared" si="7619"/>
        <v>22</v>
      </c>
      <c r="AY2180" s="17">
        <f t="shared" si="7620"/>
        <v>22</v>
      </c>
      <c r="AZ2180" s="17"/>
      <c r="BA2180" s="17">
        <f t="shared" si="7621"/>
        <v>22</v>
      </c>
      <c r="BB2180" s="17">
        <f t="shared" si="7622"/>
        <v>22</v>
      </c>
      <c r="BC2180" s="17">
        <f t="shared" si="7623"/>
        <v>22</v>
      </c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>
        <f t="shared" si="7569"/>
        <v>22</v>
      </c>
      <c r="BP2180" s="17">
        <f t="shared" si="7570"/>
        <v>22</v>
      </c>
      <c r="BQ2180" s="17">
        <f t="shared" si="7571"/>
        <v>22</v>
      </c>
      <c r="BR2180" s="17"/>
      <c r="BS2180" s="35"/>
      <c r="BT2180" s="35"/>
      <c r="BU2180" s="1"/>
      <c r="BV2180" s="1"/>
      <c r="BW2180" s="1"/>
      <c r="BX2180" s="1"/>
      <c r="BY2180" s="1"/>
      <c r="BZ2180" s="1"/>
      <c r="CA2180" s="1"/>
      <c r="CB2180" s="1"/>
    </row>
    <row r="2181" s="1" customFormat="1">
      <c r="A2181" s="33" t="s">
        <v>889</v>
      </c>
      <c r="B2181" s="33" t="s">
        <v>36</v>
      </c>
      <c r="C2181" s="33" t="s">
        <v>38</v>
      </c>
      <c r="D2181" s="33" t="s">
        <v>98</v>
      </c>
      <c r="E2181" s="38"/>
      <c r="F2181" s="34" t="s">
        <v>99</v>
      </c>
      <c r="G2181" s="17">
        <f t="shared" ref="G2181:G2182" si="7670">G2182</f>
        <v>37200.400000000001</v>
      </c>
      <c r="H2181" s="17">
        <f t="shared" ref="H2181:H2182" si="7671">H2182</f>
        <v>38284.300000000003</v>
      </c>
      <c r="I2181" s="17">
        <f t="shared" ref="I2181:I2182" si="7672">I2182</f>
        <v>38284.300000000003</v>
      </c>
      <c r="J2181" s="17">
        <f t="shared" ref="J2181:J2182" si="7673">J2182</f>
        <v>0</v>
      </c>
      <c r="K2181" s="17">
        <f t="shared" ref="K2181:K2182" si="7674">K2182</f>
        <v>0</v>
      </c>
      <c r="L2181" s="17">
        <f t="shared" ref="L2181:L2182" si="7675">L2182</f>
        <v>0</v>
      </c>
      <c r="M2181" s="17">
        <f t="shared" si="7566"/>
        <v>37200.400000000001</v>
      </c>
      <c r="N2181" s="17">
        <f t="shared" si="7567"/>
        <v>38284.300000000003</v>
      </c>
      <c r="O2181" s="17">
        <f t="shared" si="7568"/>
        <v>38284.300000000003</v>
      </c>
      <c r="P2181" s="17">
        <f t="shared" ref="P2181:P2182" si="7676">P2182</f>
        <v>5409.5</v>
      </c>
      <c r="Q2181" s="17">
        <f t="shared" ref="Q2181:Q2182" si="7677">Q2182</f>
        <v>0</v>
      </c>
      <c r="R2181" s="17">
        <f t="shared" ref="R2181:R2182" si="7678">R2182</f>
        <v>0</v>
      </c>
      <c r="S2181" s="17">
        <f t="shared" ref="S2181:S2182" si="7679">S2182</f>
        <v>0</v>
      </c>
      <c r="T2181" s="17">
        <f t="shared" ref="T2181:T2182" si="7680">T2182</f>
        <v>6614</v>
      </c>
      <c r="U2181" s="17">
        <f t="shared" ref="U2181:U2182" si="7681">U2182</f>
        <v>0</v>
      </c>
      <c r="V2181" s="17">
        <f t="shared" ref="V2181:V2182" si="7682">V2182</f>
        <v>6614</v>
      </c>
      <c r="W2181" s="17">
        <f t="shared" ref="W2181:W2182" si="7683">W2182</f>
        <v>0</v>
      </c>
      <c r="X2181" s="17">
        <f t="shared" ref="X2181:X2182" si="7684">X2182</f>
        <v>0</v>
      </c>
      <c r="Y2181" s="17">
        <f t="shared" si="7514"/>
        <v>42609.900000000001</v>
      </c>
      <c r="Z2181" s="17">
        <f t="shared" si="7515"/>
        <v>44898.300000000003</v>
      </c>
      <c r="AA2181" s="17">
        <f t="shared" si="7516"/>
        <v>44898.300000000003</v>
      </c>
      <c r="AB2181" s="17">
        <f t="shared" ref="AB2181:AB2182" si="7685">AB2182</f>
        <v>0</v>
      </c>
      <c r="AC2181" s="17">
        <f t="shared" ref="AC2181:AC2182" si="7686">AC2182</f>
        <v>0</v>
      </c>
      <c r="AD2181" s="17">
        <f t="shared" ref="AD2181:AD2182" si="7687">AD2182</f>
        <v>0</v>
      </c>
      <c r="AE2181" s="17">
        <f t="shared" si="7517"/>
        <v>42609.900000000001</v>
      </c>
      <c r="AF2181" s="17">
        <f t="shared" si="7518"/>
        <v>44898.300000000003</v>
      </c>
      <c r="AG2181" s="17">
        <f t="shared" si="7519"/>
        <v>44898.300000000003</v>
      </c>
      <c r="AH2181" s="17">
        <f t="shared" ref="AH2181:AH2182" si="7688">AH2182</f>
        <v>0</v>
      </c>
      <c r="AI2181" s="17">
        <f t="shared" ref="AI2181:AI2182" si="7689">AI2182</f>
        <v>0</v>
      </c>
      <c r="AJ2181" s="17">
        <f t="shared" ref="AJ2181:AJ2182" si="7690">AJ2182</f>
        <v>0</v>
      </c>
      <c r="AK2181" s="17">
        <f t="shared" ref="AK2181:AK2182" si="7691">AK2182</f>
        <v>0</v>
      </c>
      <c r="AL2181" s="17">
        <f t="shared" ref="AL2181:AL2182" si="7692">AL2182</f>
        <v>0</v>
      </c>
      <c r="AM2181" s="17">
        <f t="shared" ref="AM2181:AM2182" si="7693">AM2182</f>
        <v>0</v>
      </c>
      <c r="AN2181" s="17">
        <f t="shared" ref="AN2181:AN2182" si="7694">AN2182</f>
        <v>0</v>
      </c>
      <c r="AO2181" s="17">
        <f t="shared" ref="AO2181:AO2182" si="7695">AO2182</f>
        <v>0</v>
      </c>
      <c r="AP2181" s="17">
        <f t="shared" ref="AP2181:AP2182" si="7696">AP2182</f>
        <v>0</v>
      </c>
      <c r="AQ2181" s="17">
        <f t="shared" ref="AQ2181:AQ2182" si="7697">AQ2182</f>
        <v>0</v>
      </c>
      <c r="AR2181" s="17">
        <f t="shared" ref="AR2181:AR2182" si="7698">AR2182</f>
        <v>0</v>
      </c>
      <c r="AS2181" s="17">
        <f t="shared" ref="AS2181:AS2182" si="7699">AS2182</f>
        <v>0</v>
      </c>
      <c r="AT2181" s="17">
        <f t="shared" ref="AT2181:AT2182" si="7700">AT2182</f>
        <v>0</v>
      </c>
      <c r="AU2181" s="17">
        <f t="shared" ref="AU2181:AU2182" si="7701">AU2182</f>
        <v>0</v>
      </c>
      <c r="AV2181" s="17">
        <f t="shared" ref="AV2181:AV2182" si="7702">AV2182</f>
        <v>0</v>
      </c>
      <c r="AW2181" s="17">
        <f t="shared" si="7618"/>
        <v>42609.900000000001</v>
      </c>
      <c r="AX2181" s="17">
        <f t="shared" si="7619"/>
        <v>44898.300000000003</v>
      </c>
      <c r="AY2181" s="17">
        <f t="shared" si="7620"/>
        <v>44898.300000000003</v>
      </c>
      <c r="AZ2181" s="17">
        <f t="shared" ref="AZ2181:AZ2182" si="7703">AZ2182</f>
        <v>0</v>
      </c>
      <c r="BA2181" s="17">
        <f t="shared" si="7621"/>
        <v>42609.900000000001</v>
      </c>
      <c r="BB2181" s="17">
        <f t="shared" si="7622"/>
        <v>44898.300000000003</v>
      </c>
      <c r="BC2181" s="17">
        <f t="shared" si="7623"/>
        <v>44898.300000000003</v>
      </c>
      <c r="BD2181" s="17">
        <f t="shared" ref="BD2181:BD2182" si="7704">BD2182</f>
        <v>0</v>
      </c>
      <c r="BE2181" s="17">
        <f t="shared" ref="BE2181:BE2182" si="7705">BE2182</f>
        <v>0</v>
      </c>
      <c r="BF2181" s="17">
        <f t="shared" ref="BF2181:BF2182" si="7706">BF2182</f>
        <v>0</v>
      </c>
      <c r="BG2181" s="17">
        <f t="shared" ref="BG2181:BG2182" si="7707">BG2182</f>
        <v>0</v>
      </c>
      <c r="BH2181" s="17">
        <f t="shared" ref="BH2181:BH2182" si="7708">BH2182</f>
        <v>0</v>
      </c>
      <c r="BI2181" s="17">
        <f t="shared" ref="BI2181:BI2182" si="7709">BI2182</f>
        <v>0</v>
      </c>
      <c r="BJ2181" s="17">
        <f t="shared" ref="BJ2181:BJ2182" si="7710">BJ2182</f>
        <v>0</v>
      </c>
      <c r="BK2181" s="17">
        <f t="shared" ref="BK2181:BK2182" si="7711">BK2182</f>
        <v>0</v>
      </c>
      <c r="BL2181" s="17">
        <f t="shared" ref="BL2181:BL2182" si="7712">BL2182</f>
        <v>0</v>
      </c>
      <c r="BM2181" s="17">
        <f t="shared" ref="BM2181:BM2182" si="7713">BM2182</f>
        <v>0</v>
      </c>
      <c r="BN2181" s="17">
        <f t="shared" ref="BN2181:BN2182" si="7714">BN2182</f>
        <v>0</v>
      </c>
      <c r="BO2181" s="17">
        <f t="shared" si="7569"/>
        <v>42609.900000000001</v>
      </c>
      <c r="BP2181" s="17">
        <f t="shared" si="7570"/>
        <v>44898.300000000003</v>
      </c>
      <c r="BQ2181" s="17">
        <f t="shared" si="7571"/>
        <v>44898.300000000003</v>
      </c>
      <c r="BR2181" s="17">
        <f t="shared" ref="BR2181:BR2182" si="7715">BR2182</f>
        <v>0</v>
      </c>
      <c r="BS2181" s="35"/>
      <c r="BT2181" s="35"/>
      <c r="BU2181" s="1"/>
      <c r="BV2181" s="1"/>
      <c r="BW2181" s="1"/>
      <c r="BX2181" s="1"/>
      <c r="BY2181" s="1"/>
      <c r="BZ2181" s="1"/>
      <c r="CA2181" s="1"/>
      <c r="CB2181" s="1"/>
    </row>
    <row r="2182" s="1" customFormat="1">
      <c r="A2182" s="33" t="s">
        <v>889</v>
      </c>
      <c r="B2182" s="33" t="s">
        <v>36</v>
      </c>
      <c r="C2182" s="33" t="s">
        <v>38</v>
      </c>
      <c r="D2182" s="33" t="s">
        <v>100</v>
      </c>
      <c r="E2182" s="38"/>
      <c r="F2182" s="34" t="s">
        <v>101</v>
      </c>
      <c r="G2182" s="17">
        <f t="shared" si="7670"/>
        <v>37200.400000000001</v>
      </c>
      <c r="H2182" s="17">
        <f t="shared" si="7671"/>
        <v>38284.300000000003</v>
      </c>
      <c r="I2182" s="17">
        <f t="shared" si="7672"/>
        <v>38284.300000000003</v>
      </c>
      <c r="J2182" s="17">
        <f t="shared" si="7673"/>
        <v>0</v>
      </c>
      <c r="K2182" s="17">
        <f t="shared" si="7674"/>
        <v>0</v>
      </c>
      <c r="L2182" s="17">
        <f t="shared" si="7675"/>
        <v>0</v>
      </c>
      <c r="M2182" s="17">
        <f t="shared" si="7566"/>
        <v>37200.400000000001</v>
      </c>
      <c r="N2182" s="17">
        <f t="shared" si="7567"/>
        <v>38284.300000000003</v>
      </c>
      <c r="O2182" s="17">
        <f t="shared" si="7568"/>
        <v>38284.300000000003</v>
      </c>
      <c r="P2182" s="17">
        <f t="shared" si="7676"/>
        <v>5409.5</v>
      </c>
      <c r="Q2182" s="17">
        <f t="shared" si="7677"/>
        <v>0</v>
      </c>
      <c r="R2182" s="17">
        <f t="shared" si="7678"/>
        <v>0</v>
      </c>
      <c r="S2182" s="17">
        <f t="shared" si="7679"/>
        <v>0</v>
      </c>
      <c r="T2182" s="17">
        <f t="shared" si="7680"/>
        <v>6614</v>
      </c>
      <c r="U2182" s="17">
        <f t="shared" si="7681"/>
        <v>0</v>
      </c>
      <c r="V2182" s="17">
        <f t="shared" si="7682"/>
        <v>6614</v>
      </c>
      <c r="W2182" s="17">
        <f t="shared" si="7683"/>
        <v>0</v>
      </c>
      <c r="X2182" s="17">
        <f t="shared" si="7684"/>
        <v>0</v>
      </c>
      <c r="Y2182" s="17">
        <f t="shared" ref="Y2182:Y2245" si="7716">M2182+P2182+Q2182+R2182+S2182</f>
        <v>42609.900000000001</v>
      </c>
      <c r="Z2182" s="17">
        <f t="shared" ref="Z2182:Z2245" si="7717">N2182+T2182+U2182</f>
        <v>44898.300000000003</v>
      </c>
      <c r="AA2182" s="17">
        <f t="shared" ref="AA2182:AA2245" si="7718">O2182+V2182+X2182+W2182</f>
        <v>44898.300000000003</v>
      </c>
      <c r="AB2182" s="17">
        <f t="shared" si="7685"/>
        <v>0</v>
      </c>
      <c r="AC2182" s="17">
        <f t="shared" si="7686"/>
        <v>0</v>
      </c>
      <c r="AD2182" s="17">
        <f t="shared" si="7687"/>
        <v>0</v>
      </c>
      <c r="AE2182" s="17">
        <f t="shared" ref="AE2182:AE2245" si="7719">Y2182+AB2182</f>
        <v>42609.900000000001</v>
      </c>
      <c r="AF2182" s="17">
        <f t="shared" ref="AF2182:AF2245" si="7720">Z2182+AC2182</f>
        <v>44898.300000000003</v>
      </c>
      <c r="AG2182" s="17">
        <f t="shared" ref="AG2182:AG2245" si="7721">AA2182+AD2182</f>
        <v>44898.300000000003</v>
      </c>
      <c r="AH2182" s="17">
        <f t="shared" si="7688"/>
        <v>0</v>
      </c>
      <c r="AI2182" s="17">
        <f t="shared" si="7689"/>
        <v>0</v>
      </c>
      <c r="AJ2182" s="17">
        <f t="shared" si="7690"/>
        <v>0</v>
      </c>
      <c r="AK2182" s="17">
        <f t="shared" si="7691"/>
        <v>0</v>
      </c>
      <c r="AL2182" s="17">
        <f t="shared" si="7692"/>
        <v>0</v>
      </c>
      <c r="AM2182" s="17">
        <f t="shared" si="7693"/>
        <v>0</v>
      </c>
      <c r="AN2182" s="17">
        <f t="shared" si="7694"/>
        <v>0</v>
      </c>
      <c r="AO2182" s="17">
        <f t="shared" si="7695"/>
        <v>0</v>
      </c>
      <c r="AP2182" s="17">
        <f t="shared" si="7696"/>
        <v>0</v>
      </c>
      <c r="AQ2182" s="17">
        <f t="shared" si="7697"/>
        <v>0</v>
      </c>
      <c r="AR2182" s="17">
        <f t="shared" si="7698"/>
        <v>0</v>
      </c>
      <c r="AS2182" s="17">
        <f t="shared" si="7699"/>
        <v>0</v>
      </c>
      <c r="AT2182" s="17">
        <f t="shared" si="7700"/>
        <v>0</v>
      </c>
      <c r="AU2182" s="17">
        <f t="shared" si="7701"/>
        <v>0</v>
      </c>
      <c r="AV2182" s="17">
        <f t="shared" si="7702"/>
        <v>0</v>
      </c>
      <c r="AW2182" s="17">
        <f t="shared" si="7618"/>
        <v>42609.900000000001</v>
      </c>
      <c r="AX2182" s="17">
        <f t="shared" si="7619"/>
        <v>44898.300000000003</v>
      </c>
      <c r="AY2182" s="17">
        <f t="shared" si="7620"/>
        <v>44898.300000000003</v>
      </c>
      <c r="AZ2182" s="17">
        <f t="shared" si="7703"/>
        <v>0</v>
      </c>
      <c r="BA2182" s="17">
        <f t="shared" si="7621"/>
        <v>42609.900000000001</v>
      </c>
      <c r="BB2182" s="17">
        <f t="shared" si="7622"/>
        <v>44898.300000000003</v>
      </c>
      <c r="BC2182" s="17">
        <f t="shared" si="7623"/>
        <v>44898.300000000003</v>
      </c>
      <c r="BD2182" s="17">
        <f t="shared" si="7704"/>
        <v>0</v>
      </c>
      <c r="BE2182" s="17">
        <f t="shared" si="7705"/>
        <v>0</v>
      </c>
      <c r="BF2182" s="17">
        <f t="shared" si="7706"/>
        <v>0</v>
      </c>
      <c r="BG2182" s="17">
        <f t="shared" si="7707"/>
        <v>0</v>
      </c>
      <c r="BH2182" s="17">
        <f t="shared" si="7708"/>
        <v>0</v>
      </c>
      <c r="BI2182" s="17">
        <f t="shared" si="7709"/>
        <v>0</v>
      </c>
      <c r="BJ2182" s="17">
        <f t="shared" si="7710"/>
        <v>0</v>
      </c>
      <c r="BK2182" s="17">
        <f t="shared" si="7711"/>
        <v>0</v>
      </c>
      <c r="BL2182" s="17">
        <f t="shared" si="7712"/>
        <v>0</v>
      </c>
      <c r="BM2182" s="17">
        <f t="shared" si="7713"/>
        <v>0</v>
      </c>
      <c r="BN2182" s="17">
        <f t="shared" si="7714"/>
        <v>0</v>
      </c>
      <c r="BO2182" s="17">
        <f t="shared" si="7569"/>
        <v>42609.900000000001</v>
      </c>
      <c r="BP2182" s="17">
        <f t="shared" si="7570"/>
        <v>44898.300000000003</v>
      </c>
      <c r="BQ2182" s="17">
        <f t="shared" si="7571"/>
        <v>44898.300000000003</v>
      </c>
      <c r="BR2182" s="17">
        <f t="shared" si="7715"/>
        <v>0</v>
      </c>
      <c r="BS2182" s="35"/>
      <c r="BT2182" s="35"/>
      <c r="BU2182" s="1"/>
      <c r="BV2182" s="1"/>
      <c r="BW2182" s="1"/>
      <c r="BX2182" s="1"/>
      <c r="BY2182" s="1"/>
      <c r="BZ2182" s="1"/>
      <c r="CA2182" s="1"/>
      <c r="CB2182" s="1"/>
    </row>
    <row r="2183" s="1" customFormat="1">
      <c r="A2183" s="33" t="s">
        <v>889</v>
      </c>
      <c r="B2183" s="33" t="s">
        <v>36</v>
      </c>
      <c r="C2183" s="33" t="s">
        <v>38</v>
      </c>
      <c r="D2183" s="33" t="s">
        <v>102</v>
      </c>
      <c r="E2183" s="38"/>
      <c r="F2183" s="34" t="s">
        <v>59</v>
      </c>
      <c r="G2183" s="17">
        <f>G2184+G2185</f>
        <v>37200.400000000001</v>
      </c>
      <c r="H2183" s="17">
        <f>H2184+H2185</f>
        <v>38284.300000000003</v>
      </c>
      <c r="I2183" s="17">
        <f>I2184+I2185</f>
        <v>38284.300000000003</v>
      </c>
      <c r="J2183" s="17">
        <f>J2184+J2185</f>
        <v>0</v>
      </c>
      <c r="K2183" s="17">
        <f>K2184+K2185</f>
        <v>0</v>
      </c>
      <c r="L2183" s="17">
        <f>L2184+L2185</f>
        <v>0</v>
      </c>
      <c r="M2183" s="17">
        <f t="shared" si="7566"/>
        <v>37200.400000000001</v>
      </c>
      <c r="N2183" s="17">
        <f t="shared" si="7567"/>
        <v>38284.300000000003</v>
      </c>
      <c r="O2183" s="17">
        <f t="shared" si="7568"/>
        <v>38284.300000000003</v>
      </c>
      <c r="P2183" s="17">
        <f>P2184+P2185</f>
        <v>5409.5</v>
      </c>
      <c r="Q2183" s="17">
        <f>Q2184+Q2185</f>
        <v>0</v>
      </c>
      <c r="R2183" s="17">
        <f>R2184+R2185</f>
        <v>0</v>
      </c>
      <c r="S2183" s="17">
        <f>S2184+S2185</f>
        <v>0</v>
      </c>
      <c r="T2183" s="17">
        <f>T2184+T2185</f>
        <v>6614</v>
      </c>
      <c r="U2183" s="17">
        <f>U2184+U2185</f>
        <v>0</v>
      </c>
      <c r="V2183" s="17">
        <f>V2184+V2185</f>
        <v>6614</v>
      </c>
      <c r="W2183" s="17">
        <f>W2184+W2185</f>
        <v>0</v>
      </c>
      <c r="X2183" s="17">
        <f>X2184+X2185</f>
        <v>0</v>
      </c>
      <c r="Y2183" s="17">
        <f t="shared" si="7716"/>
        <v>42609.900000000001</v>
      </c>
      <c r="Z2183" s="17">
        <f t="shared" si="7717"/>
        <v>44898.300000000003</v>
      </c>
      <c r="AA2183" s="17">
        <f t="shared" si="7718"/>
        <v>44898.300000000003</v>
      </c>
      <c r="AB2183" s="17">
        <f>AB2184+AB2185</f>
        <v>0</v>
      </c>
      <c r="AC2183" s="17">
        <f>AC2184+AC2185</f>
        <v>0</v>
      </c>
      <c r="AD2183" s="17">
        <f>AD2184+AD2185</f>
        <v>0</v>
      </c>
      <c r="AE2183" s="17">
        <f t="shared" si="7719"/>
        <v>42609.900000000001</v>
      </c>
      <c r="AF2183" s="17">
        <f t="shared" si="7720"/>
        <v>44898.300000000003</v>
      </c>
      <c r="AG2183" s="17">
        <f t="shared" si="7721"/>
        <v>44898.300000000003</v>
      </c>
      <c r="AH2183" s="17">
        <f>AH2184+AH2185</f>
        <v>0</v>
      </c>
      <c r="AI2183" s="17">
        <f>AI2184+AI2185</f>
        <v>0</v>
      </c>
      <c r="AJ2183" s="17">
        <f>AJ2184+AJ2185</f>
        <v>0</v>
      </c>
      <c r="AK2183" s="17">
        <f>AK2184+AK2185</f>
        <v>0</v>
      </c>
      <c r="AL2183" s="17">
        <f>AL2184+AL2185</f>
        <v>0</v>
      </c>
      <c r="AM2183" s="17">
        <f>AM2184+AM2185</f>
        <v>0</v>
      </c>
      <c r="AN2183" s="17">
        <f>AN2184+AN2185</f>
        <v>0</v>
      </c>
      <c r="AO2183" s="17">
        <f>AO2184+AO2185</f>
        <v>0</v>
      </c>
      <c r="AP2183" s="17">
        <f>AP2184+AP2185</f>
        <v>0</v>
      </c>
      <c r="AQ2183" s="17">
        <f>AQ2184+AQ2185</f>
        <v>0</v>
      </c>
      <c r="AR2183" s="17">
        <f>AR2184+AR2185</f>
        <v>0</v>
      </c>
      <c r="AS2183" s="17">
        <f>AS2184+AS2185</f>
        <v>0</v>
      </c>
      <c r="AT2183" s="17">
        <f>AT2184+AT2185</f>
        <v>0</v>
      </c>
      <c r="AU2183" s="17">
        <f>AU2184+AU2185</f>
        <v>0</v>
      </c>
      <c r="AV2183" s="17">
        <f>AV2184+AV2185</f>
        <v>0</v>
      </c>
      <c r="AW2183" s="17">
        <f t="shared" si="7618"/>
        <v>42609.900000000001</v>
      </c>
      <c r="AX2183" s="17">
        <f t="shared" si="7619"/>
        <v>44898.300000000003</v>
      </c>
      <c r="AY2183" s="17">
        <f t="shared" si="7620"/>
        <v>44898.300000000003</v>
      </c>
      <c r="AZ2183" s="17">
        <f>AZ2184+AZ2185</f>
        <v>0</v>
      </c>
      <c r="BA2183" s="17">
        <f t="shared" si="7621"/>
        <v>42609.900000000001</v>
      </c>
      <c r="BB2183" s="17">
        <f t="shared" si="7622"/>
        <v>44898.300000000003</v>
      </c>
      <c r="BC2183" s="17">
        <f t="shared" si="7623"/>
        <v>44898.300000000003</v>
      </c>
      <c r="BD2183" s="17">
        <f>BD2184+BD2185</f>
        <v>0</v>
      </c>
      <c r="BE2183" s="17">
        <f>BE2184+BE2185</f>
        <v>0</v>
      </c>
      <c r="BF2183" s="17">
        <f>BF2184+BF2185</f>
        <v>0</v>
      </c>
      <c r="BG2183" s="17">
        <f>BG2184+BG2185</f>
        <v>0</v>
      </c>
      <c r="BH2183" s="17">
        <f>BH2184+BH2185</f>
        <v>0</v>
      </c>
      <c r="BI2183" s="17">
        <f>BI2184+BI2185</f>
        <v>0</v>
      </c>
      <c r="BJ2183" s="17">
        <f>BJ2184+BJ2185</f>
        <v>0</v>
      </c>
      <c r="BK2183" s="17">
        <f>BK2184+BK2185</f>
        <v>0</v>
      </c>
      <c r="BL2183" s="17">
        <f>BL2184+BL2185</f>
        <v>0</v>
      </c>
      <c r="BM2183" s="17">
        <f>BM2184+BM2185</f>
        <v>0</v>
      </c>
      <c r="BN2183" s="17">
        <f>BN2184+BN2185</f>
        <v>0</v>
      </c>
      <c r="BO2183" s="17">
        <f t="shared" si="7569"/>
        <v>42609.900000000001</v>
      </c>
      <c r="BP2183" s="17">
        <f t="shared" si="7570"/>
        <v>44898.300000000003</v>
      </c>
      <c r="BQ2183" s="17">
        <f t="shared" si="7571"/>
        <v>44898.300000000003</v>
      </c>
      <c r="BR2183" s="17">
        <f>BR2184+BR2185</f>
        <v>0</v>
      </c>
      <c r="BS2183" s="35"/>
      <c r="BT2183" s="35"/>
      <c r="BU2183" s="1"/>
      <c r="BV2183" s="1"/>
      <c r="BW2183" s="1"/>
      <c r="BX2183" s="1"/>
      <c r="BY2183" s="1"/>
      <c r="BZ2183" s="1"/>
      <c r="CA2183" s="1"/>
      <c r="CB2183" s="1"/>
    </row>
    <row r="2184" s="1" customFormat="1">
      <c r="A2184" s="33" t="s">
        <v>889</v>
      </c>
      <c r="B2184" s="33" t="s">
        <v>36</v>
      </c>
      <c r="C2184" s="33" t="s">
        <v>38</v>
      </c>
      <c r="D2184" s="33" t="s">
        <v>102</v>
      </c>
      <c r="E2184" s="33" t="s">
        <v>60</v>
      </c>
      <c r="F2184" s="34" t="s">
        <v>61</v>
      </c>
      <c r="G2184" s="17">
        <v>35240.400000000001</v>
      </c>
      <c r="H2184" s="17">
        <v>36324.300000000003</v>
      </c>
      <c r="I2184" s="17">
        <v>36324.300000000003</v>
      </c>
      <c r="J2184" s="17"/>
      <c r="K2184" s="17"/>
      <c r="L2184" s="17"/>
      <c r="M2184" s="17">
        <f t="shared" si="7566"/>
        <v>35240.400000000001</v>
      </c>
      <c r="N2184" s="17">
        <f t="shared" si="7567"/>
        <v>36324.300000000003</v>
      </c>
      <c r="O2184" s="17">
        <f t="shared" si="7568"/>
        <v>36324.300000000003</v>
      </c>
      <c r="P2184" s="17">
        <v>5409.5</v>
      </c>
      <c r="Q2184" s="17"/>
      <c r="R2184" s="17"/>
      <c r="S2184" s="17"/>
      <c r="T2184" s="17">
        <v>6614</v>
      </c>
      <c r="U2184" s="17"/>
      <c r="V2184" s="17">
        <v>6614</v>
      </c>
      <c r="W2184" s="17"/>
      <c r="X2184" s="17"/>
      <c r="Y2184" s="17">
        <f t="shared" si="7716"/>
        <v>40649.900000000001</v>
      </c>
      <c r="Z2184" s="17">
        <f t="shared" si="7717"/>
        <v>42938.300000000003</v>
      </c>
      <c r="AA2184" s="17">
        <f t="shared" si="7718"/>
        <v>42938.300000000003</v>
      </c>
      <c r="AB2184" s="17"/>
      <c r="AC2184" s="17"/>
      <c r="AD2184" s="17"/>
      <c r="AE2184" s="17">
        <f t="shared" si="7719"/>
        <v>40649.900000000001</v>
      </c>
      <c r="AF2184" s="17">
        <f t="shared" si="7720"/>
        <v>42938.300000000003</v>
      </c>
      <c r="AG2184" s="17">
        <f t="shared" si="7721"/>
        <v>42938.300000000003</v>
      </c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>
        <f t="shared" si="7618"/>
        <v>40649.900000000001</v>
      </c>
      <c r="AX2184" s="17">
        <f t="shared" si="7619"/>
        <v>42938.300000000003</v>
      </c>
      <c r="AY2184" s="17">
        <f t="shared" si="7620"/>
        <v>42938.300000000003</v>
      </c>
      <c r="AZ2184" s="17"/>
      <c r="BA2184" s="17">
        <f t="shared" si="7621"/>
        <v>40649.900000000001</v>
      </c>
      <c r="BB2184" s="17">
        <f t="shared" si="7622"/>
        <v>42938.300000000003</v>
      </c>
      <c r="BC2184" s="17">
        <f t="shared" si="7623"/>
        <v>42938.300000000003</v>
      </c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>
        <f t="shared" si="7569"/>
        <v>40649.900000000001</v>
      </c>
      <c r="BP2184" s="17">
        <f t="shared" si="7570"/>
        <v>42938.300000000003</v>
      </c>
      <c r="BQ2184" s="17">
        <f t="shared" si="7571"/>
        <v>42938.300000000003</v>
      </c>
      <c r="BR2184" s="17"/>
      <c r="BS2184" s="35"/>
      <c r="BT2184" s="35"/>
      <c r="BU2184" s="1"/>
      <c r="BV2184" s="1"/>
      <c r="BW2184" s="1"/>
      <c r="BX2184" s="1"/>
      <c r="BY2184" s="1"/>
      <c r="BZ2184" s="1"/>
      <c r="CA2184" s="1"/>
      <c r="CB2184" s="1"/>
    </row>
    <row r="2185" s="1" customFormat="1">
      <c r="A2185" s="33" t="s">
        <v>889</v>
      </c>
      <c r="B2185" s="33" t="s">
        <v>36</v>
      </c>
      <c r="C2185" s="33" t="s">
        <v>38</v>
      </c>
      <c r="D2185" s="33" t="s">
        <v>102</v>
      </c>
      <c r="E2185" s="33" t="s">
        <v>48</v>
      </c>
      <c r="F2185" s="34" t="s">
        <v>49</v>
      </c>
      <c r="G2185" s="17">
        <v>1960</v>
      </c>
      <c r="H2185" s="17">
        <v>1960</v>
      </c>
      <c r="I2185" s="17">
        <v>1960</v>
      </c>
      <c r="J2185" s="17"/>
      <c r="K2185" s="17"/>
      <c r="L2185" s="17"/>
      <c r="M2185" s="17">
        <f t="shared" si="7566"/>
        <v>1960</v>
      </c>
      <c r="N2185" s="17">
        <f t="shared" si="7567"/>
        <v>1960</v>
      </c>
      <c r="O2185" s="17">
        <f t="shared" si="7568"/>
        <v>1960</v>
      </c>
      <c r="P2185" s="17"/>
      <c r="Q2185" s="17"/>
      <c r="R2185" s="17"/>
      <c r="S2185" s="17"/>
      <c r="T2185" s="17"/>
      <c r="U2185" s="17"/>
      <c r="V2185" s="17"/>
      <c r="W2185" s="17"/>
      <c r="X2185" s="17"/>
      <c r="Y2185" s="17">
        <f t="shared" si="7716"/>
        <v>1960</v>
      </c>
      <c r="Z2185" s="17">
        <f t="shared" si="7717"/>
        <v>1960</v>
      </c>
      <c r="AA2185" s="17">
        <f t="shared" si="7718"/>
        <v>1960</v>
      </c>
      <c r="AB2185" s="17"/>
      <c r="AC2185" s="17"/>
      <c r="AD2185" s="17"/>
      <c r="AE2185" s="17">
        <f t="shared" si="7719"/>
        <v>1960</v>
      </c>
      <c r="AF2185" s="17">
        <f t="shared" si="7720"/>
        <v>1960</v>
      </c>
      <c r="AG2185" s="17">
        <f t="shared" si="7721"/>
        <v>1960</v>
      </c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>
        <f t="shared" si="7618"/>
        <v>1960</v>
      </c>
      <c r="AX2185" s="17">
        <f t="shared" si="7619"/>
        <v>1960</v>
      </c>
      <c r="AY2185" s="17">
        <f t="shared" si="7620"/>
        <v>1960</v>
      </c>
      <c r="AZ2185" s="17"/>
      <c r="BA2185" s="17">
        <f t="shared" si="7621"/>
        <v>1960</v>
      </c>
      <c r="BB2185" s="17">
        <f t="shared" si="7622"/>
        <v>1960</v>
      </c>
      <c r="BC2185" s="17">
        <f t="shared" si="7623"/>
        <v>1960</v>
      </c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>
        <f t="shared" si="7569"/>
        <v>1960</v>
      </c>
      <c r="BP2185" s="17">
        <f t="shared" si="7570"/>
        <v>1960</v>
      </c>
      <c r="BQ2185" s="17">
        <f t="shared" si="7571"/>
        <v>1960</v>
      </c>
      <c r="BR2185" s="17"/>
      <c r="BS2185" s="35"/>
      <c r="BT2185" s="35"/>
      <c r="BU2185" s="1"/>
      <c r="BV2185" s="1"/>
      <c r="BW2185" s="1"/>
      <c r="BX2185" s="1"/>
      <c r="BY2185" s="1"/>
      <c r="BZ2185" s="1"/>
      <c r="CA2185" s="1"/>
      <c r="CB2185" s="1"/>
    </row>
    <row r="2186" s="23" customFormat="1">
      <c r="A2186" s="24" t="s">
        <v>889</v>
      </c>
      <c r="B2186" s="24" t="s">
        <v>72</v>
      </c>
      <c r="C2186" s="24"/>
      <c r="D2186" s="24"/>
      <c r="E2186" s="36"/>
      <c r="F2186" s="25" t="s">
        <v>160</v>
      </c>
      <c r="G2186" s="26">
        <f t="shared" ref="G2186:G2190" si="7722">G2187</f>
        <v>360.39999999999998</v>
      </c>
      <c r="H2186" s="26">
        <f t="shared" ref="H2186:H2190" si="7723">H2187</f>
        <v>360.39999999999998</v>
      </c>
      <c r="I2186" s="26">
        <f t="shared" ref="I2186:I2190" si="7724">I2187</f>
        <v>360.39999999999998</v>
      </c>
      <c r="J2186" s="26">
        <f t="shared" ref="J2186:J2190" si="7725">J2187</f>
        <v>0</v>
      </c>
      <c r="K2186" s="26">
        <f t="shared" ref="K2186:K2190" si="7726">K2187</f>
        <v>0</v>
      </c>
      <c r="L2186" s="26">
        <f t="shared" ref="L2186:L2190" si="7727">L2187</f>
        <v>0</v>
      </c>
      <c r="M2186" s="26">
        <f t="shared" si="7566"/>
        <v>360.39999999999998</v>
      </c>
      <c r="N2186" s="26">
        <f t="shared" si="7567"/>
        <v>360.39999999999998</v>
      </c>
      <c r="O2186" s="26">
        <f t="shared" si="7568"/>
        <v>360.39999999999998</v>
      </c>
      <c r="P2186" s="26">
        <f t="shared" ref="P2186:P2190" si="7728">P2187</f>
        <v>0</v>
      </c>
      <c r="Q2186" s="26">
        <f t="shared" ref="Q2186:Q2190" si="7729">Q2187</f>
        <v>0</v>
      </c>
      <c r="R2186" s="26">
        <f t="shared" ref="R2186:R2190" si="7730">R2187</f>
        <v>0</v>
      </c>
      <c r="S2186" s="26">
        <f t="shared" ref="S2186:S2190" si="7731">S2187</f>
        <v>0</v>
      </c>
      <c r="T2186" s="26">
        <f t="shared" ref="T2186:T2190" si="7732">T2187</f>
        <v>0</v>
      </c>
      <c r="U2186" s="26">
        <f t="shared" ref="U2186:U2190" si="7733">U2187</f>
        <v>0</v>
      </c>
      <c r="V2186" s="26">
        <f t="shared" ref="V2186:V2190" si="7734">V2187</f>
        <v>0</v>
      </c>
      <c r="W2186" s="26">
        <f t="shared" ref="W2186:W2190" si="7735">W2187</f>
        <v>0</v>
      </c>
      <c r="X2186" s="26">
        <f t="shared" ref="X2186:X2190" si="7736">X2187</f>
        <v>0</v>
      </c>
      <c r="Y2186" s="26">
        <f t="shared" si="7716"/>
        <v>360.39999999999998</v>
      </c>
      <c r="Z2186" s="26">
        <f t="shared" si="7717"/>
        <v>360.39999999999998</v>
      </c>
      <c r="AA2186" s="26">
        <f t="shared" si="7718"/>
        <v>360.39999999999998</v>
      </c>
      <c r="AB2186" s="26">
        <f t="shared" ref="AB2186:AB2190" si="7737">AB2187</f>
        <v>0</v>
      </c>
      <c r="AC2186" s="26">
        <f t="shared" ref="AC2186:AC2190" si="7738">AC2187</f>
        <v>0</v>
      </c>
      <c r="AD2186" s="26">
        <f t="shared" ref="AD2186:AD2190" si="7739">AD2187</f>
        <v>0</v>
      </c>
      <c r="AE2186" s="26">
        <f t="shared" si="7719"/>
        <v>360.39999999999998</v>
      </c>
      <c r="AF2186" s="26">
        <f t="shared" si="7720"/>
        <v>360.39999999999998</v>
      </c>
      <c r="AG2186" s="26">
        <f t="shared" si="7721"/>
        <v>360.39999999999998</v>
      </c>
      <c r="AH2186" s="26">
        <f t="shared" ref="AH2186:AH2190" si="7740">AH2187</f>
        <v>0</v>
      </c>
      <c r="AI2186" s="26">
        <f t="shared" ref="AI2186:AI2190" si="7741">AI2187</f>
        <v>0</v>
      </c>
      <c r="AJ2186" s="26">
        <f t="shared" ref="AJ2186:AJ2190" si="7742">AJ2187</f>
        <v>0</v>
      </c>
      <c r="AK2186" s="26">
        <f t="shared" ref="AK2186:AK2190" si="7743">AK2187</f>
        <v>0</v>
      </c>
      <c r="AL2186" s="26">
        <f t="shared" ref="AL2186:AL2190" si="7744">AL2187</f>
        <v>0</v>
      </c>
      <c r="AM2186" s="26">
        <f t="shared" ref="AM2186:AM2190" si="7745">AM2187</f>
        <v>0</v>
      </c>
      <c r="AN2186" s="26">
        <f t="shared" ref="AN2186:AN2190" si="7746">AN2187</f>
        <v>0</v>
      </c>
      <c r="AO2186" s="26">
        <f t="shared" ref="AO2186:AO2190" si="7747">AO2187</f>
        <v>0</v>
      </c>
      <c r="AP2186" s="26">
        <f t="shared" ref="AP2186:AP2190" si="7748">AP2187</f>
        <v>0</v>
      </c>
      <c r="AQ2186" s="26">
        <f t="shared" ref="AQ2186:AQ2190" si="7749">AQ2187</f>
        <v>0</v>
      </c>
      <c r="AR2186" s="26">
        <f t="shared" ref="AR2186:AR2190" si="7750">AR2187</f>
        <v>0</v>
      </c>
      <c r="AS2186" s="26">
        <f t="shared" ref="AS2186:AS2190" si="7751">AS2187</f>
        <v>0</v>
      </c>
      <c r="AT2186" s="26">
        <f t="shared" ref="AT2186:AT2190" si="7752">AT2187</f>
        <v>0</v>
      </c>
      <c r="AU2186" s="26">
        <f t="shared" ref="AU2186:AU2190" si="7753">AU2187</f>
        <v>0</v>
      </c>
      <c r="AV2186" s="26">
        <f t="shared" ref="AV2186:AV2190" si="7754">AV2187</f>
        <v>0</v>
      </c>
      <c r="AW2186" s="26">
        <f t="shared" si="7618"/>
        <v>360.39999999999998</v>
      </c>
      <c r="AX2186" s="26">
        <f t="shared" si="7619"/>
        <v>360.39999999999998</v>
      </c>
      <c r="AY2186" s="26">
        <f t="shared" si="7620"/>
        <v>360.39999999999998</v>
      </c>
      <c r="AZ2186" s="26">
        <f t="shared" ref="AZ2186:AZ2190" si="7755">AZ2187</f>
        <v>0</v>
      </c>
      <c r="BA2186" s="26">
        <f t="shared" si="7621"/>
        <v>360.39999999999998</v>
      </c>
      <c r="BB2186" s="26">
        <f t="shared" si="7622"/>
        <v>360.39999999999998</v>
      </c>
      <c r="BC2186" s="26">
        <f t="shared" si="7623"/>
        <v>360.39999999999998</v>
      </c>
      <c r="BD2186" s="26">
        <f t="shared" ref="BD2186:BD2190" si="7756">BD2187</f>
        <v>0</v>
      </c>
      <c r="BE2186" s="26">
        <f t="shared" ref="BE2186:BE2190" si="7757">BE2187</f>
        <v>0</v>
      </c>
      <c r="BF2186" s="26">
        <f t="shared" ref="BF2186:BF2190" si="7758">BF2187</f>
        <v>0</v>
      </c>
      <c r="BG2186" s="26">
        <f t="shared" ref="BG2186:BG2190" si="7759">BG2187</f>
        <v>0</v>
      </c>
      <c r="BH2186" s="26">
        <f t="shared" ref="BH2186:BH2190" si="7760">BH2187</f>
        <v>0</v>
      </c>
      <c r="BI2186" s="26">
        <f t="shared" ref="BI2186:BI2190" si="7761">BI2187</f>
        <v>0</v>
      </c>
      <c r="BJ2186" s="26">
        <f t="shared" ref="BJ2186:BJ2190" si="7762">BJ2187</f>
        <v>0</v>
      </c>
      <c r="BK2186" s="26">
        <f t="shared" ref="BK2186:BK2190" si="7763">BK2187</f>
        <v>0</v>
      </c>
      <c r="BL2186" s="26">
        <f t="shared" ref="BL2186:BL2190" si="7764">BL2187</f>
        <v>0</v>
      </c>
      <c r="BM2186" s="26">
        <f t="shared" ref="BM2186:BM2190" si="7765">BM2187</f>
        <v>0</v>
      </c>
      <c r="BN2186" s="26">
        <f t="shared" ref="BN2186:BN2190" si="7766">BN2187</f>
        <v>0</v>
      </c>
      <c r="BO2186" s="26">
        <f t="shared" si="7569"/>
        <v>360.39999999999998</v>
      </c>
      <c r="BP2186" s="26">
        <f t="shared" si="7570"/>
        <v>360.39999999999998</v>
      </c>
      <c r="BQ2186" s="26">
        <f t="shared" si="7571"/>
        <v>360.39999999999998</v>
      </c>
      <c r="BR2186" s="26">
        <f t="shared" ref="BR2186:BR2190" si="7767">BR2187</f>
        <v>0</v>
      </c>
      <c r="BS2186" s="27"/>
      <c r="BT2186" s="27"/>
      <c r="BU2186" s="23"/>
      <c r="BV2186" s="23"/>
      <c r="BW2186" s="23"/>
      <c r="BX2186" s="23"/>
      <c r="BY2186" s="23"/>
      <c r="BZ2186" s="23"/>
      <c r="CA2186" s="23"/>
      <c r="CB2186" s="23"/>
    </row>
    <row r="2187" s="28" customFormat="1" ht="30">
      <c r="A2187" s="29" t="s">
        <v>889</v>
      </c>
      <c r="B2187" s="29" t="s">
        <v>72</v>
      </c>
      <c r="C2187" s="29" t="s">
        <v>161</v>
      </c>
      <c r="D2187" s="29"/>
      <c r="E2187" s="37"/>
      <c r="F2187" s="30" t="s">
        <v>162</v>
      </c>
      <c r="G2187" s="31">
        <f t="shared" si="7722"/>
        <v>360.39999999999998</v>
      </c>
      <c r="H2187" s="31">
        <f t="shared" si="7723"/>
        <v>360.39999999999998</v>
      </c>
      <c r="I2187" s="31">
        <f t="shared" si="7724"/>
        <v>360.39999999999998</v>
      </c>
      <c r="J2187" s="31">
        <f t="shared" si="7725"/>
        <v>0</v>
      </c>
      <c r="K2187" s="31">
        <f t="shared" si="7726"/>
        <v>0</v>
      </c>
      <c r="L2187" s="31">
        <f t="shared" si="7727"/>
        <v>0</v>
      </c>
      <c r="M2187" s="31">
        <f t="shared" si="7566"/>
        <v>360.39999999999998</v>
      </c>
      <c r="N2187" s="31">
        <f t="shared" si="7567"/>
        <v>360.39999999999998</v>
      </c>
      <c r="O2187" s="31">
        <f t="shared" si="7568"/>
        <v>360.39999999999998</v>
      </c>
      <c r="P2187" s="31">
        <f t="shared" si="7728"/>
        <v>0</v>
      </c>
      <c r="Q2187" s="31">
        <f t="shared" si="7729"/>
        <v>0</v>
      </c>
      <c r="R2187" s="31">
        <f t="shared" si="7730"/>
        <v>0</v>
      </c>
      <c r="S2187" s="31">
        <f t="shared" si="7731"/>
        <v>0</v>
      </c>
      <c r="T2187" s="31">
        <f t="shared" si="7732"/>
        <v>0</v>
      </c>
      <c r="U2187" s="31">
        <f t="shared" si="7733"/>
        <v>0</v>
      </c>
      <c r="V2187" s="31">
        <f t="shared" si="7734"/>
        <v>0</v>
      </c>
      <c r="W2187" s="31">
        <f t="shared" si="7735"/>
        <v>0</v>
      </c>
      <c r="X2187" s="31">
        <f t="shared" si="7736"/>
        <v>0</v>
      </c>
      <c r="Y2187" s="31">
        <f t="shared" si="7716"/>
        <v>360.39999999999998</v>
      </c>
      <c r="Z2187" s="31">
        <f t="shared" si="7717"/>
        <v>360.39999999999998</v>
      </c>
      <c r="AA2187" s="31">
        <f t="shared" si="7718"/>
        <v>360.39999999999998</v>
      </c>
      <c r="AB2187" s="31">
        <f t="shared" si="7737"/>
        <v>0</v>
      </c>
      <c r="AC2187" s="31">
        <f t="shared" si="7738"/>
        <v>0</v>
      </c>
      <c r="AD2187" s="31">
        <f t="shared" si="7739"/>
        <v>0</v>
      </c>
      <c r="AE2187" s="31">
        <f t="shared" si="7719"/>
        <v>360.39999999999998</v>
      </c>
      <c r="AF2187" s="31">
        <f t="shared" si="7720"/>
        <v>360.39999999999998</v>
      </c>
      <c r="AG2187" s="31">
        <f t="shared" si="7721"/>
        <v>360.39999999999998</v>
      </c>
      <c r="AH2187" s="31">
        <f t="shared" si="7740"/>
        <v>0</v>
      </c>
      <c r="AI2187" s="31">
        <f t="shared" si="7741"/>
        <v>0</v>
      </c>
      <c r="AJ2187" s="31">
        <f t="shared" si="7742"/>
        <v>0</v>
      </c>
      <c r="AK2187" s="31">
        <f t="shared" si="7743"/>
        <v>0</v>
      </c>
      <c r="AL2187" s="31">
        <f t="shared" si="7744"/>
        <v>0</v>
      </c>
      <c r="AM2187" s="31">
        <f t="shared" si="7745"/>
        <v>0</v>
      </c>
      <c r="AN2187" s="31">
        <f t="shared" si="7746"/>
        <v>0</v>
      </c>
      <c r="AO2187" s="31">
        <f t="shared" si="7747"/>
        <v>0</v>
      </c>
      <c r="AP2187" s="31">
        <f t="shared" si="7748"/>
        <v>0</v>
      </c>
      <c r="AQ2187" s="31">
        <f t="shared" si="7749"/>
        <v>0</v>
      </c>
      <c r="AR2187" s="31">
        <f t="shared" si="7750"/>
        <v>0</v>
      </c>
      <c r="AS2187" s="31">
        <f t="shared" si="7751"/>
        <v>0</v>
      </c>
      <c r="AT2187" s="31">
        <f t="shared" si="7752"/>
        <v>0</v>
      </c>
      <c r="AU2187" s="31">
        <f t="shared" si="7753"/>
        <v>0</v>
      </c>
      <c r="AV2187" s="31">
        <f t="shared" si="7754"/>
        <v>0</v>
      </c>
      <c r="AW2187" s="31">
        <f t="shared" si="7618"/>
        <v>360.39999999999998</v>
      </c>
      <c r="AX2187" s="31">
        <f t="shared" si="7619"/>
        <v>360.39999999999998</v>
      </c>
      <c r="AY2187" s="31">
        <f t="shared" si="7620"/>
        <v>360.39999999999998</v>
      </c>
      <c r="AZ2187" s="31">
        <f t="shared" si="7755"/>
        <v>0</v>
      </c>
      <c r="BA2187" s="31">
        <f t="shared" si="7621"/>
        <v>360.39999999999998</v>
      </c>
      <c r="BB2187" s="31">
        <f t="shared" si="7622"/>
        <v>360.39999999999998</v>
      </c>
      <c r="BC2187" s="31">
        <f t="shared" si="7623"/>
        <v>360.39999999999998</v>
      </c>
      <c r="BD2187" s="31">
        <f t="shared" si="7756"/>
        <v>0</v>
      </c>
      <c r="BE2187" s="31">
        <f t="shared" si="7757"/>
        <v>0</v>
      </c>
      <c r="BF2187" s="31">
        <f t="shared" si="7758"/>
        <v>0</v>
      </c>
      <c r="BG2187" s="31">
        <f t="shared" si="7759"/>
        <v>0</v>
      </c>
      <c r="BH2187" s="31">
        <f t="shared" si="7760"/>
        <v>0</v>
      </c>
      <c r="BI2187" s="31">
        <f t="shared" si="7761"/>
        <v>0</v>
      </c>
      <c r="BJ2187" s="31">
        <f t="shared" si="7762"/>
        <v>0</v>
      </c>
      <c r="BK2187" s="31">
        <f t="shared" si="7763"/>
        <v>0</v>
      </c>
      <c r="BL2187" s="31">
        <f t="shared" si="7764"/>
        <v>0</v>
      </c>
      <c r="BM2187" s="31">
        <f t="shared" si="7765"/>
        <v>0</v>
      </c>
      <c r="BN2187" s="31">
        <f t="shared" si="7766"/>
        <v>0</v>
      </c>
      <c r="BO2187" s="31">
        <f t="shared" si="7569"/>
        <v>360.39999999999998</v>
      </c>
      <c r="BP2187" s="31">
        <f t="shared" si="7570"/>
        <v>360.39999999999998</v>
      </c>
      <c r="BQ2187" s="31">
        <f t="shared" si="7571"/>
        <v>360.39999999999998</v>
      </c>
      <c r="BR2187" s="31">
        <f t="shared" si="7767"/>
        <v>0</v>
      </c>
      <c r="BS2187" s="32"/>
      <c r="BT2187" s="32"/>
      <c r="BU2187" s="28"/>
      <c r="BV2187" s="28"/>
      <c r="BW2187" s="28"/>
      <c r="BX2187" s="28"/>
      <c r="BY2187" s="28"/>
      <c r="BZ2187" s="28"/>
      <c r="CA2187" s="28"/>
      <c r="CB2187" s="28"/>
    </row>
    <row r="2188" s="1" customFormat="1" ht="30">
      <c r="A2188" s="33" t="s">
        <v>889</v>
      </c>
      <c r="B2188" s="33" t="s">
        <v>72</v>
      </c>
      <c r="C2188" s="33" t="s">
        <v>161</v>
      </c>
      <c r="D2188" s="33" t="s">
        <v>64</v>
      </c>
      <c r="E2188" s="38"/>
      <c r="F2188" s="34" t="s">
        <v>65</v>
      </c>
      <c r="G2188" s="17">
        <f t="shared" si="7722"/>
        <v>360.39999999999998</v>
      </c>
      <c r="H2188" s="17">
        <f t="shared" si="7723"/>
        <v>360.39999999999998</v>
      </c>
      <c r="I2188" s="17">
        <f t="shared" si="7724"/>
        <v>360.39999999999998</v>
      </c>
      <c r="J2188" s="17">
        <f t="shared" si="7725"/>
        <v>0</v>
      </c>
      <c r="K2188" s="17">
        <f t="shared" si="7726"/>
        <v>0</v>
      </c>
      <c r="L2188" s="17">
        <f t="shared" si="7727"/>
        <v>0</v>
      </c>
      <c r="M2188" s="17">
        <f t="shared" si="7566"/>
        <v>360.39999999999998</v>
      </c>
      <c r="N2188" s="17">
        <f t="shared" si="7567"/>
        <v>360.39999999999998</v>
      </c>
      <c r="O2188" s="17">
        <f t="shared" si="7568"/>
        <v>360.39999999999998</v>
      </c>
      <c r="P2188" s="17">
        <f t="shared" si="7728"/>
        <v>0</v>
      </c>
      <c r="Q2188" s="17">
        <f t="shared" si="7729"/>
        <v>0</v>
      </c>
      <c r="R2188" s="17">
        <f t="shared" si="7730"/>
        <v>0</v>
      </c>
      <c r="S2188" s="17">
        <f t="shared" si="7731"/>
        <v>0</v>
      </c>
      <c r="T2188" s="17">
        <f t="shared" si="7732"/>
        <v>0</v>
      </c>
      <c r="U2188" s="17">
        <f t="shared" si="7733"/>
        <v>0</v>
      </c>
      <c r="V2188" s="17">
        <f t="shared" si="7734"/>
        <v>0</v>
      </c>
      <c r="W2188" s="17">
        <f t="shared" si="7735"/>
        <v>0</v>
      </c>
      <c r="X2188" s="17">
        <f t="shared" si="7736"/>
        <v>0</v>
      </c>
      <c r="Y2188" s="17">
        <f t="shared" si="7716"/>
        <v>360.39999999999998</v>
      </c>
      <c r="Z2188" s="17">
        <f t="shared" si="7717"/>
        <v>360.39999999999998</v>
      </c>
      <c r="AA2188" s="17">
        <f t="shared" si="7718"/>
        <v>360.39999999999998</v>
      </c>
      <c r="AB2188" s="17">
        <f t="shared" si="7737"/>
        <v>0</v>
      </c>
      <c r="AC2188" s="17">
        <f t="shared" si="7738"/>
        <v>0</v>
      </c>
      <c r="AD2188" s="17">
        <f t="shared" si="7739"/>
        <v>0</v>
      </c>
      <c r="AE2188" s="17">
        <f t="shared" si="7719"/>
        <v>360.39999999999998</v>
      </c>
      <c r="AF2188" s="17">
        <f t="shared" si="7720"/>
        <v>360.39999999999998</v>
      </c>
      <c r="AG2188" s="17">
        <f t="shared" si="7721"/>
        <v>360.39999999999998</v>
      </c>
      <c r="AH2188" s="17">
        <f t="shared" si="7740"/>
        <v>0</v>
      </c>
      <c r="AI2188" s="17">
        <f t="shared" si="7741"/>
        <v>0</v>
      </c>
      <c r="AJ2188" s="17">
        <f t="shared" si="7742"/>
        <v>0</v>
      </c>
      <c r="AK2188" s="17">
        <f t="shared" si="7743"/>
        <v>0</v>
      </c>
      <c r="AL2188" s="17">
        <f t="shared" si="7744"/>
        <v>0</v>
      </c>
      <c r="AM2188" s="17">
        <f t="shared" si="7745"/>
        <v>0</v>
      </c>
      <c r="AN2188" s="17">
        <f t="shared" si="7746"/>
        <v>0</v>
      </c>
      <c r="AO2188" s="17">
        <f t="shared" si="7747"/>
        <v>0</v>
      </c>
      <c r="AP2188" s="17">
        <f t="shared" si="7748"/>
        <v>0</v>
      </c>
      <c r="AQ2188" s="17">
        <f t="shared" si="7749"/>
        <v>0</v>
      </c>
      <c r="AR2188" s="17">
        <f t="shared" si="7750"/>
        <v>0</v>
      </c>
      <c r="AS2188" s="17">
        <f t="shared" si="7751"/>
        <v>0</v>
      </c>
      <c r="AT2188" s="17">
        <f t="shared" si="7752"/>
        <v>0</v>
      </c>
      <c r="AU2188" s="17">
        <f t="shared" si="7753"/>
        <v>0</v>
      </c>
      <c r="AV2188" s="17">
        <f t="shared" si="7754"/>
        <v>0</v>
      </c>
      <c r="AW2188" s="17">
        <f t="shared" si="7618"/>
        <v>360.39999999999998</v>
      </c>
      <c r="AX2188" s="17">
        <f t="shared" si="7619"/>
        <v>360.39999999999998</v>
      </c>
      <c r="AY2188" s="17">
        <f t="shared" si="7620"/>
        <v>360.39999999999998</v>
      </c>
      <c r="AZ2188" s="17">
        <f t="shared" si="7755"/>
        <v>0</v>
      </c>
      <c r="BA2188" s="17">
        <f t="shared" si="7621"/>
        <v>360.39999999999998</v>
      </c>
      <c r="BB2188" s="17">
        <f t="shared" si="7622"/>
        <v>360.39999999999998</v>
      </c>
      <c r="BC2188" s="17">
        <f t="shared" si="7623"/>
        <v>360.39999999999998</v>
      </c>
      <c r="BD2188" s="17">
        <f t="shared" si="7756"/>
        <v>0</v>
      </c>
      <c r="BE2188" s="17">
        <f t="shared" si="7757"/>
        <v>0</v>
      </c>
      <c r="BF2188" s="17">
        <f t="shared" si="7758"/>
        <v>0</v>
      </c>
      <c r="BG2188" s="17">
        <f t="shared" si="7759"/>
        <v>0</v>
      </c>
      <c r="BH2188" s="17">
        <f t="shared" si="7760"/>
        <v>0</v>
      </c>
      <c r="BI2188" s="17">
        <f t="shared" si="7761"/>
        <v>0</v>
      </c>
      <c r="BJ2188" s="17">
        <f t="shared" si="7762"/>
        <v>0</v>
      </c>
      <c r="BK2188" s="17">
        <f t="shared" si="7763"/>
        <v>0</v>
      </c>
      <c r="BL2188" s="17">
        <f t="shared" si="7764"/>
        <v>0</v>
      </c>
      <c r="BM2188" s="17">
        <f t="shared" si="7765"/>
        <v>0</v>
      </c>
      <c r="BN2188" s="17">
        <f t="shared" si="7766"/>
        <v>0</v>
      </c>
      <c r="BO2188" s="17">
        <f t="shared" si="7569"/>
        <v>360.39999999999998</v>
      </c>
      <c r="BP2188" s="17">
        <f t="shared" si="7570"/>
        <v>360.39999999999998</v>
      </c>
      <c r="BQ2188" s="17">
        <f t="shared" si="7571"/>
        <v>360.39999999999998</v>
      </c>
      <c r="BR2188" s="17">
        <f t="shared" si="7767"/>
        <v>0</v>
      </c>
      <c r="BS2188" s="35"/>
      <c r="BT2188" s="35"/>
      <c r="BU2188" s="1"/>
      <c r="BV2188" s="1"/>
      <c r="BW2188" s="1"/>
      <c r="BX2188" s="1"/>
      <c r="BY2188" s="1"/>
      <c r="BZ2188" s="1"/>
      <c r="CA2188" s="1"/>
      <c r="CB2188" s="1"/>
    </row>
    <row r="2189" s="1" customFormat="1" ht="15">
      <c r="A2189" s="33" t="s">
        <v>889</v>
      </c>
      <c r="B2189" s="33" t="s">
        <v>72</v>
      </c>
      <c r="C2189" s="33" t="s">
        <v>161</v>
      </c>
      <c r="D2189" s="33" t="s">
        <v>66</v>
      </c>
      <c r="E2189" s="38"/>
      <c r="F2189" s="34" t="s">
        <v>67</v>
      </c>
      <c r="G2189" s="17">
        <f t="shared" si="7722"/>
        <v>360.39999999999998</v>
      </c>
      <c r="H2189" s="17">
        <f t="shared" si="7723"/>
        <v>360.39999999999998</v>
      </c>
      <c r="I2189" s="17">
        <f t="shared" si="7724"/>
        <v>360.39999999999998</v>
      </c>
      <c r="J2189" s="17">
        <f t="shared" si="7725"/>
        <v>0</v>
      </c>
      <c r="K2189" s="17">
        <f t="shared" si="7726"/>
        <v>0</v>
      </c>
      <c r="L2189" s="17">
        <f t="shared" si="7727"/>
        <v>0</v>
      </c>
      <c r="M2189" s="17">
        <f t="shared" si="7566"/>
        <v>360.39999999999998</v>
      </c>
      <c r="N2189" s="17">
        <f t="shared" si="7567"/>
        <v>360.39999999999998</v>
      </c>
      <c r="O2189" s="17">
        <f t="shared" si="7568"/>
        <v>360.39999999999998</v>
      </c>
      <c r="P2189" s="17">
        <f t="shared" si="7728"/>
        <v>0</v>
      </c>
      <c r="Q2189" s="17">
        <f t="shared" si="7729"/>
        <v>0</v>
      </c>
      <c r="R2189" s="17">
        <f t="shared" si="7730"/>
        <v>0</v>
      </c>
      <c r="S2189" s="17">
        <f t="shared" si="7731"/>
        <v>0</v>
      </c>
      <c r="T2189" s="17">
        <f t="shared" si="7732"/>
        <v>0</v>
      </c>
      <c r="U2189" s="17">
        <f t="shared" si="7733"/>
        <v>0</v>
      </c>
      <c r="V2189" s="17">
        <f t="shared" si="7734"/>
        <v>0</v>
      </c>
      <c r="W2189" s="17">
        <f t="shared" si="7735"/>
        <v>0</v>
      </c>
      <c r="X2189" s="17">
        <f t="shared" si="7736"/>
        <v>0</v>
      </c>
      <c r="Y2189" s="17">
        <f t="shared" si="7716"/>
        <v>360.39999999999998</v>
      </c>
      <c r="Z2189" s="17">
        <f t="shared" si="7717"/>
        <v>360.39999999999998</v>
      </c>
      <c r="AA2189" s="17">
        <f t="shared" si="7718"/>
        <v>360.39999999999998</v>
      </c>
      <c r="AB2189" s="17">
        <f t="shared" si="7737"/>
        <v>0</v>
      </c>
      <c r="AC2189" s="17">
        <f t="shared" si="7738"/>
        <v>0</v>
      </c>
      <c r="AD2189" s="17">
        <f t="shared" si="7739"/>
        <v>0</v>
      </c>
      <c r="AE2189" s="17">
        <f t="shared" si="7719"/>
        <v>360.39999999999998</v>
      </c>
      <c r="AF2189" s="17">
        <f t="shared" si="7720"/>
        <v>360.39999999999998</v>
      </c>
      <c r="AG2189" s="17">
        <f t="shared" si="7721"/>
        <v>360.39999999999998</v>
      </c>
      <c r="AH2189" s="17">
        <f t="shared" si="7740"/>
        <v>0</v>
      </c>
      <c r="AI2189" s="17">
        <f t="shared" si="7741"/>
        <v>0</v>
      </c>
      <c r="AJ2189" s="17">
        <f t="shared" si="7742"/>
        <v>0</v>
      </c>
      <c r="AK2189" s="17">
        <f t="shared" si="7743"/>
        <v>0</v>
      </c>
      <c r="AL2189" s="17">
        <f t="shared" si="7744"/>
        <v>0</v>
      </c>
      <c r="AM2189" s="17">
        <f t="shared" si="7745"/>
        <v>0</v>
      </c>
      <c r="AN2189" s="17">
        <f t="shared" si="7746"/>
        <v>0</v>
      </c>
      <c r="AO2189" s="17">
        <f t="shared" si="7747"/>
        <v>0</v>
      </c>
      <c r="AP2189" s="17">
        <f t="shared" si="7748"/>
        <v>0</v>
      </c>
      <c r="AQ2189" s="17">
        <f t="shared" si="7749"/>
        <v>0</v>
      </c>
      <c r="AR2189" s="17">
        <f t="shared" si="7750"/>
        <v>0</v>
      </c>
      <c r="AS2189" s="17">
        <f t="shared" si="7751"/>
        <v>0</v>
      </c>
      <c r="AT2189" s="17">
        <f t="shared" si="7752"/>
        <v>0</v>
      </c>
      <c r="AU2189" s="17">
        <f t="shared" si="7753"/>
        <v>0</v>
      </c>
      <c r="AV2189" s="17">
        <f t="shared" si="7754"/>
        <v>0</v>
      </c>
      <c r="AW2189" s="17">
        <f t="shared" si="7618"/>
        <v>360.39999999999998</v>
      </c>
      <c r="AX2189" s="17">
        <f t="shared" si="7619"/>
        <v>360.39999999999998</v>
      </c>
      <c r="AY2189" s="17">
        <f t="shared" si="7620"/>
        <v>360.39999999999998</v>
      </c>
      <c r="AZ2189" s="17">
        <f t="shared" si="7755"/>
        <v>0</v>
      </c>
      <c r="BA2189" s="17">
        <f t="shared" si="7621"/>
        <v>360.39999999999998</v>
      </c>
      <c r="BB2189" s="17">
        <f t="shared" si="7622"/>
        <v>360.39999999999998</v>
      </c>
      <c r="BC2189" s="17">
        <f t="shared" si="7623"/>
        <v>360.39999999999998</v>
      </c>
      <c r="BD2189" s="17">
        <f t="shared" si="7756"/>
        <v>0</v>
      </c>
      <c r="BE2189" s="17">
        <f t="shared" si="7757"/>
        <v>0</v>
      </c>
      <c r="BF2189" s="17">
        <f t="shared" si="7758"/>
        <v>0</v>
      </c>
      <c r="BG2189" s="17">
        <f t="shared" si="7759"/>
        <v>0</v>
      </c>
      <c r="BH2189" s="17">
        <f t="shared" si="7760"/>
        <v>0</v>
      </c>
      <c r="BI2189" s="17">
        <f t="shared" si="7761"/>
        <v>0</v>
      </c>
      <c r="BJ2189" s="17">
        <f t="shared" si="7762"/>
        <v>0</v>
      </c>
      <c r="BK2189" s="17">
        <f t="shared" si="7763"/>
        <v>0</v>
      </c>
      <c r="BL2189" s="17">
        <f t="shared" si="7764"/>
        <v>0</v>
      </c>
      <c r="BM2189" s="17">
        <f t="shared" si="7765"/>
        <v>0</v>
      </c>
      <c r="BN2189" s="17">
        <f t="shared" si="7766"/>
        <v>0</v>
      </c>
      <c r="BO2189" s="17">
        <f t="shared" si="7569"/>
        <v>360.39999999999998</v>
      </c>
      <c r="BP2189" s="17">
        <f t="shared" si="7570"/>
        <v>360.39999999999998</v>
      </c>
      <c r="BQ2189" s="17">
        <f t="shared" si="7571"/>
        <v>360.39999999999998</v>
      </c>
      <c r="BR2189" s="17">
        <f t="shared" si="7767"/>
        <v>0</v>
      </c>
      <c r="BS2189" s="35"/>
      <c r="BT2189" s="35"/>
      <c r="BU2189" s="1"/>
      <c r="BV2189" s="1"/>
      <c r="BW2189" s="1"/>
      <c r="BX2189" s="1"/>
      <c r="BY2189" s="1"/>
      <c r="BZ2189" s="1"/>
      <c r="CA2189" s="1"/>
      <c r="CB2189" s="1"/>
    </row>
    <row r="2190" s="1" customFormat="1" ht="30">
      <c r="A2190" s="33" t="s">
        <v>889</v>
      </c>
      <c r="B2190" s="33" t="s">
        <v>72</v>
      </c>
      <c r="C2190" s="33" t="s">
        <v>161</v>
      </c>
      <c r="D2190" s="33" t="s">
        <v>163</v>
      </c>
      <c r="E2190" s="38"/>
      <c r="F2190" s="34" t="s">
        <v>164</v>
      </c>
      <c r="G2190" s="17">
        <f t="shared" si="7722"/>
        <v>360.39999999999998</v>
      </c>
      <c r="H2190" s="17">
        <f t="shared" si="7723"/>
        <v>360.39999999999998</v>
      </c>
      <c r="I2190" s="17">
        <f t="shared" si="7724"/>
        <v>360.39999999999998</v>
      </c>
      <c r="J2190" s="17">
        <f t="shared" si="7725"/>
        <v>0</v>
      </c>
      <c r="K2190" s="17">
        <f t="shared" si="7726"/>
        <v>0</v>
      </c>
      <c r="L2190" s="17">
        <f t="shared" si="7727"/>
        <v>0</v>
      </c>
      <c r="M2190" s="17">
        <f t="shared" si="7566"/>
        <v>360.39999999999998</v>
      </c>
      <c r="N2190" s="17">
        <f t="shared" si="7567"/>
        <v>360.39999999999998</v>
      </c>
      <c r="O2190" s="17">
        <f t="shared" si="7568"/>
        <v>360.39999999999998</v>
      </c>
      <c r="P2190" s="17">
        <f t="shared" si="7728"/>
        <v>0</v>
      </c>
      <c r="Q2190" s="17">
        <f t="shared" si="7729"/>
        <v>0</v>
      </c>
      <c r="R2190" s="17">
        <f t="shared" si="7730"/>
        <v>0</v>
      </c>
      <c r="S2190" s="17">
        <f t="shared" si="7731"/>
        <v>0</v>
      </c>
      <c r="T2190" s="17">
        <f t="shared" si="7732"/>
        <v>0</v>
      </c>
      <c r="U2190" s="17">
        <f t="shared" si="7733"/>
        <v>0</v>
      </c>
      <c r="V2190" s="17">
        <f t="shared" si="7734"/>
        <v>0</v>
      </c>
      <c r="W2190" s="17">
        <f t="shared" si="7735"/>
        <v>0</v>
      </c>
      <c r="X2190" s="17">
        <f t="shared" si="7736"/>
        <v>0</v>
      </c>
      <c r="Y2190" s="17">
        <f t="shared" si="7716"/>
        <v>360.39999999999998</v>
      </c>
      <c r="Z2190" s="17">
        <f t="shared" si="7717"/>
        <v>360.39999999999998</v>
      </c>
      <c r="AA2190" s="17">
        <f t="shared" si="7718"/>
        <v>360.39999999999998</v>
      </c>
      <c r="AB2190" s="17">
        <f t="shared" si="7737"/>
        <v>0</v>
      </c>
      <c r="AC2190" s="17">
        <f t="shared" si="7738"/>
        <v>0</v>
      </c>
      <c r="AD2190" s="17">
        <f t="shared" si="7739"/>
        <v>0</v>
      </c>
      <c r="AE2190" s="17">
        <f t="shared" si="7719"/>
        <v>360.39999999999998</v>
      </c>
      <c r="AF2190" s="17">
        <f t="shared" si="7720"/>
        <v>360.39999999999998</v>
      </c>
      <c r="AG2190" s="17">
        <f t="shared" si="7721"/>
        <v>360.39999999999998</v>
      </c>
      <c r="AH2190" s="17">
        <f t="shared" si="7740"/>
        <v>0</v>
      </c>
      <c r="AI2190" s="17">
        <f t="shared" si="7741"/>
        <v>0</v>
      </c>
      <c r="AJ2190" s="17">
        <f t="shared" si="7742"/>
        <v>0</v>
      </c>
      <c r="AK2190" s="17">
        <f t="shared" si="7743"/>
        <v>0</v>
      </c>
      <c r="AL2190" s="17">
        <f t="shared" si="7744"/>
        <v>0</v>
      </c>
      <c r="AM2190" s="17">
        <f t="shared" si="7745"/>
        <v>0</v>
      </c>
      <c r="AN2190" s="17">
        <f t="shared" si="7746"/>
        <v>0</v>
      </c>
      <c r="AO2190" s="17">
        <f t="shared" si="7747"/>
        <v>0</v>
      </c>
      <c r="AP2190" s="17">
        <f t="shared" si="7748"/>
        <v>0</v>
      </c>
      <c r="AQ2190" s="17">
        <f t="shared" si="7749"/>
        <v>0</v>
      </c>
      <c r="AR2190" s="17">
        <f t="shared" si="7750"/>
        <v>0</v>
      </c>
      <c r="AS2190" s="17">
        <f t="shared" si="7751"/>
        <v>0</v>
      </c>
      <c r="AT2190" s="17">
        <f t="shared" si="7752"/>
        <v>0</v>
      </c>
      <c r="AU2190" s="17">
        <f t="shared" si="7753"/>
        <v>0</v>
      </c>
      <c r="AV2190" s="17">
        <f t="shared" si="7754"/>
        <v>0</v>
      </c>
      <c r="AW2190" s="17">
        <f t="shared" si="7618"/>
        <v>360.39999999999998</v>
      </c>
      <c r="AX2190" s="17">
        <f t="shared" si="7619"/>
        <v>360.39999999999998</v>
      </c>
      <c r="AY2190" s="17">
        <f t="shared" si="7620"/>
        <v>360.39999999999998</v>
      </c>
      <c r="AZ2190" s="17">
        <f t="shared" si="7755"/>
        <v>0</v>
      </c>
      <c r="BA2190" s="17">
        <f t="shared" si="7621"/>
        <v>360.39999999999998</v>
      </c>
      <c r="BB2190" s="17">
        <f t="shared" si="7622"/>
        <v>360.39999999999998</v>
      </c>
      <c r="BC2190" s="17">
        <f t="shared" si="7623"/>
        <v>360.39999999999998</v>
      </c>
      <c r="BD2190" s="17">
        <f t="shared" si="7756"/>
        <v>0</v>
      </c>
      <c r="BE2190" s="17">
        <f t="shared" si="7757"/>
        <v>0</v>
      </c>
      <c r="BF2190" s="17">
        <f t="shared" si="7758"/>
        <v>0</v>
      </c>
      <c r="BG2190" s="17">
        <f t="shared" si="7759"/>
        <v>0</v>
      </c>
      <c r="BH2190" s="17">
        <f t="shared" si="7760"/>
        <v>0</v>
      </c>
      <c r="BI2190" s="17">
        <f t="shared" si="7761"/>
        <v>0</v>
      </c>
      <c r="BJ2190" s="17">
        <f t="shared" si="7762"/>
        <v>0</v>
      </c>
      <c r="BK2190" s="17">
        <f t="shared" si="7763"/>
        <v>0</v>
      </c>
      <c r="BL2190" s="17">
        <f t="shared" si="7764"/>
        <v>0</v>
      </c>
      <c r="BM2190" s="17">
        <f t="shared" si="7765"/>
        <v>0</v>
      </c>
      <c r="BN2190" s="17">
        <f t="shared" si="7766"/>
        <v>0</v>
      </c>
      <c r="BO2190" s="17">
        <f t="shared" si="7569"/>
        <v>360.39999999999998</v>
      </c>
      <c r="BP2190" s="17">
        <f t="shared" si="7570"/>
        <v>360.39999999999998</v>
      </c>
      <c r="BQ2190" s="17">
        <f t="shared" si="7571"/>
        <v>360.39999999999998</v>
      </c>
      <c r="BR2190" s="17">
        <f t="shared" si="7767"/>
        <v>0</v>
      </c>
      <c r="BS2190" s="35"/>
      <c r="BT2190" s="35"/>
      <c r="BU2190" s="1"/>
      <c r="BV2190" s="1"/>
      <c r="BW2190" s="1"/>
      <c r="BX2190" s="1"/>
      <c r="BY2190" s="1"/>
      <c r="BZ2190" s="1"/>
      <c r="CA2190" s="1"/>
      <c r="CB2190" s="1"/>
    </row>
    <row r="2191" s="1" customFormat="1" ht="30">
      <c r="A2191" s="33" t="s">
        <v>889</v>
      </c>
      <c r="B2191" s="33" t="s">
        <v>72</v>
      </c>
      <c r="C2191" s="33" t="s">
        <v>161</v>
      </c>
      <c r="D2191" s="33" t="s">
        <v>163</v>
      </c>
      <c r="E2191" s="33" t="s">
        <v>48</v>
      </c>
      <c r="F2191" s="34" t="s">
        <v>49</v>
      </c>
      <c r="G2191" s="17">
        <v>360.39999999999998</v>
      </c>
      <c r="H2191" s="17">
        <v>360.39999999999998</v>
      </c>
      <c r="I2191" s="17">
        <v>360.39999999999998</v>
      </c>
      <c r="J2191" s="17"/>
      <c r="K2191" s="17"/>
      <c r="L2191" s="17"/>
      <c r="M2191" s="17">
        <f t="shared" si="7566"/>
        <v>360.39999999999998</v>
      </c>
      <c r="N2191" s="17">
        <f t="shared" si="7567"/>
        <v>360.39999999999998</v>
      </c>
      <c r="O2191" s="17">
        <f t="shared" si="7568"/>
        <v>360.39999999999998</v>
      </c>
      <c r="P2191" s="17"/>
      <c r="Q2191" s="17"/>
      <c r="R2191" s="17"/>
      <c r="S2191" s="17"/>
      <c r="T2191" s="17"/>
      <c r="U2191" s="17"/>
      <c r="V2191" s="17"/>
      <c r="W2191" s="17"/>
      <c r="X2191" s="17"/>
      <c r="Y2191" s="17">
        <f t="shared" si="7716"/>
        <v>360.39999999999998</v>
      </c>
      <c r="Z2191" s="17">
        <f t="shared" si="7717"/>
        <v>360.39999999999998</v>
      </c>
      <c r="AA2191" s="17">
        <f t="shared" si="7718"/>
        <v>360.39999999999998</v>
      </c>
      <c r="AB2191" s="17"/>
      <c r="AC2191" s="17"/>
      <c r="AD2191" s="17"/>
      <c r="AE2191" s="17">
        <f t="shared" si="7719"/>
        <v>360.39999999999998</v>
      </c>
      <c r="AF2191" s="17">
        <f t="shared" si="7720"/>
        <v>360.39999999999998</v>
      </c>
      <c r="AG2191" s="17">
        <f t="shared" si="7721"/>
        <v>360.39999999999998</v>
      </c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>
        <f t="shared" si="7618"/>
        <v>360.39999999999998</v>
      </c>
      <c r="AX2191" s="17">
        <f t="shared" si="7619"/>
        <v>360.39999999999998</v>
      </c>
      <c r="AY2191" s="17">
        <f t="shared" si="7620"/>
        <v>360.39999999999998</v>
      </c>
      <c r="AZ2191" s="17"/>
      <c r="BA2191" s="17">
        <f t="shared" si="7621"/>
        <v>360.39999999999998</v>
      </c>
      <c r="BB2191" s="17">
        <f t="shared" si="7622"/>
        <v>360.39999999999998</v>
      </c>
      <c r="BC2191" s="17">
        <f t="shared" si="7623"/>
        <v>360.39999999999998</v>
      </c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>
        <f t="shared" si="7569"/>
        <v>360.39999999999998</v>
      </c>
      <c r="BP2191" s="17">
        <f t="shared" si="7570"/>
        <v>360.39999999999998</v>
      </c>
      <c r="BQ2191" s="17">
        <f t="shared" si="7571"/>
        <v>360.39999999999998</v>
      </c>
      <c r="BR2191" s="17"/>
      <c r="BS2191" s="35"/>
      <c r="BT2191" s="35"/>
      <c r="BU2191" s="1"/>
      <c r="BV2191" s="1"/>
      <c r="BW2191" s="1"/>
      <c r="BX2191" s="1"/>
      <c r="BY2191" s="1"/>
      <c r="BZ2191" s="1"/>
      <c r="CA2191" s="1"/>
      <c r="CB2191" s="1"/>
    </row>
    <row r="2192" s="23" customFormat="1" ht="30">
      <c r="A2192" s="24" t="s">
        <v>894</v>
      </c>
      <c r="B2192" s="24"/>
      <c r="C2192" s="24"/>
      <c r="D2192" s="24"/>
      <c r="E2192" s="24"/>
      <c r="F2192" s="25" t="s">
        <v>895</v>
      </c>
      <c r="G2192" s="26">
        <f>G2206+G2193+G2199</f>
        <v>112522.7</v>
      </c>
      <c r="H2192" s="26">
        <f>H2206+H2193+H2199</f>
        <v>104724.5</v>
      </c>
      <c r="I2192" s="26">
        <f>I2206+I2193+I2199</f>
        <v>104724.5</v>
      </c>
      <c r="J2192" s="26">
        <f>J2206+J2193+J2199</f>
        <v>-53.100000000000001</v>
      </c>
      <c r="K2192" s="26">
        <f>K2206+K2193+K2199</f>
        <v>-53.799999999999997</v>
      </c>
      <c r="L2192" s="26">
        <f>L2206+L2193+L2199</f>
        <v>-54.5</v>
      </c>
      <c r="M2192" s="26">
        <f t="shared" si="7566"/>
        <v>112469.59999999999</v>
      </c>
      <c r="N2192" s="26">
        <f t="shared" si="7567"/>
        <v>104670.7</v>
      </c>
      <c r="O2192" s="26">
        <f t="shared" si="7568"/>
        <v>104670</v>
      </c>
      <c r="P2192" s="26">
        <f>P2206+P2193+P2199</f>
        <v>8569.2000000000007</v>
      </c>
      <c r="Q2192" s="26">
        <f>Q2206+Q2193+Q2199</f>
        <v>0</v>
      </c>
      <c r="R2192" s="26">
        <f>R2206+R2193+R2199</f>
        <v>0</v>
      </c>
      <c r="S2192" s="26">
        <f>S2206+S2193+S2199</f>
        <v>7117.3260700000001</v>
      </c>
      <c r="T2192" s="26">
        <f>T2206+T2193+T2199</f>
        <v>10313</v>
      </c>
      <c r="U2192" s="26">
        <f>U2206+U2193+U2199</f>
        <v>0</v>
      </c>
      <c r="V2192" s="26">
        <f>V2206+V2193+V2199</f>
        <v>10313</v>
      </c>
      <c r="W2192" s="26">
        <f>W2206+W2193+W2199</f>
        <v>0</v>
      </c>
      <c r="X2192" s="26">
        <f>X2206+X2193+X2199</f>
        <v>0</v>
      </c>
      <c r="Y2192" s="26">
        <f t="shared" si="7716"/>
        <v>128156.12606999998</v>
      </c>
      <c r="Z2192" s="26">
        <f t="shared" si="7717"/>
        <v>114983.7</v>
      </c>
      <c r="AA2192" s="26">
        <f t="shared" si="7718"/>
        <v>114983</v>
      </c>
      <c r="AB2192" s="26">
        <f>AB2206+AB2193+AB2199</f>
        <v>-170.40000000000001</v>
      </c>
      <c r="AC2192" s="26">
        <f>AC2206+AC2193+AC2199</f>
        <v>0</v>
      </c>
      <c r="AD2192" s="26">
        <f>AD2206+AD2193+AD2199</f>
        <v>0</v>
      </c>
      <c r="AE2192" s="26">
        <f t="shared" si="7719"/>
        <v>127985.72606999999</v>
      </c>
      <c r="AF2192" s="26">
        <f t="shared" si="7720"/>
        <v>114983.7</v>
      </c>
      <c r="AG2192" s="26">
        <f t="shared" si="7721"/>
        <v>114983</v>
      </c>
      <c r="AH2192" s="26">
        <f>AH2206+AH2193+AH2199</f>
        <v>0</v>
      </c>
      <c r="AI2192" s="26">
        <f>AI2206+AI2193+AI2199</f>
        <v>0</v>
      </c>
      <c r="AJ2192" s="26">
        <f>AJ2206+AJ2193+AJ2199</f>
        <v>0</v>
      </c>
      <c r="AK2192" s="26">
        <f>AK2206+AK2193+AK2199</f>
        <v>0</v>
      </c>
      <c r="AL2192" s="26">
        <f>AL2206+AL2193+AL2199</f>
        <v>0</v>
      </c>
      <c r="AM2192" s="26">
        <f>AM2206+AM2193+AM2199</f>
        <v>0</v>
      </c>
      <c r="AN2192" s="26">
        <f>AN2206+AN2193+AN2199</f>
        <v>0</v>
      </c>
      <c r="AO2192" s="26">
        <f>AO2206+AO2193+AO2199</f>
        <v>0</v>
      </c>
      <c r="AP2192" s="26">
        <f>AP2206+AP2193+AP2199</f>
        <v>0</v>
      </c>
      <c r="AQ2192" s="26">
        <f>AQ2206+AQ2193+AQ2199</f>
        <v>0</v>
      </c>
      <c r="AR2192" s="26">
        <f>AR2206+AR2193+AR2199</f>
        <v>0</v>
      </c>
      <c r="AS2192" s="26">
        <f>AS2206+AS2193+AS2199</f>
        <v>0</v>
      </c>
      <c r="AT2192" s="26">
        <f>AT2206+AT2193+AT2199</f>
        <v>0</v>
      </c>
      <c r="AU2192" s="26">
        <f>AU2206+AU2193+AU2199</f>
        <v>0</v>
      </c>
      <c r="AV2192" s="26">
        <f>AV2206+AV2193+AV2199</f>
        <v>0</v>
      </c>
      <c r="AW2192" s="26">
        <f t="shared" si="7618"/>
        <v>127985.72606999999</v>
      </c>
      <c r="AX2192" s="26">
        <f t="shared" si="7619"/>
        <v>114983.7</v>
      </c>
      <c r="AY2192" s="26">
        <f t="shared" si="7620"/>
        <v>114983</v>
      </c>
      <c r="AZ2192" s="26">
        <f>AZ2206+AZ2193+AZ2199</f>
        <v>0</v>
      </c>
      <c r="BA2192" s="26">
        <f t="shared" si="7621"/>
        <v>127985.72606999999</v>
      </c>
      <c r="BB2192" s="26">
        <f t="shared" si="7622"/>
        <v>114983.7</v>
      </c>
      <c r="BC2192" s="26">
        <f t="shared" si="7623"/>
        <v>114983</v>
      </c>
      <c r="BD2192" s="26">
        <f>BD2206+BD2193+BD2199</f>
        <v>0</v>
      </c>
      <c r="BE2192" s="26">
        <f>BE2206+BE2193+BE2199</f>
        <v>0</v>
      </c>
      <c r="BF2192" s="26">
        <f>BF2206+BF2193+BF2199</f>
        <v>-1400</v>
      </c>
      <c r="BG2192" s="26">
        <f>BG2206+BG2193+BG2199</f>
        <v>0</v>
      </c>
      <c r="BH2192" s="26">
        <f>BH2206+BH2193+BH2199</f>
        <v>0</v>
      </c>
      <c r="BI2192" s="26">
        <f>BI2206+BI2193+BI2199</f>
        <v>0</v>
      </c>
      <c r="BJ2192" s="26">
        <f>BJ2206+BJ2193+BJ2199</f>
        <v>0</v>
      </c>
      <c r="BK2192" s="26">
        <f>BK2206+BK2193+BK2199</f>
        <v>0</v>
      </c>
      <c r="BL2192" s="26">
        <f>BL2206+BL2193+BL2199</f>
        <v>0</v>
      </c>
      <c r="BM2192" s="26">
        <f>BM2206+BM2193+BM2199</f>
        <v>0</v>
      </c>
      <c r="BN2192" s="26">
        <f>BN2206+BN2193+BN2199</f>
        <v>0</v>
      </c>
      <c r="BO2192" s="26">
        <f t="shared" si="7569"/>
        <v>126585.72606999999</v>
      </c>
      <c r="BP2192" s="26">
        <f t="shared" si="7570"/>
        <v>114983.7</v>
      </c>
      <c r="BQ2192" s="26">
        <f t="shared" si="7571"/>
        <v>114983</v>
      </c>
      <c r="BR2192" s="26">
        <f>BR2206+BR2193+BR2199</f>
        <v>0</v>
      </c>
      <c r="BS2192" s="27"/>
      <c r="BT2192" s="27"/>
      <c r="BU2192" s="23"/>
      <c r="BV2192" s="23"/>
      <c r="BW2192" s="23"/>
      <c r="BX2192" s="23"/>
      <c r="BY2192" s="23"/>
      <c r="BZ2192" s="23"/>
      <c r="CA2192" s="23"/>
      <c r="CB2192" s="23"/>
    </row>
    <row r="2193" s="23" customFormat="1" ht="15">
      <c r="A2193" s="24" t="s">
        <v>894</v>
      </c>
      <c r="B2193" s="24" t="s">
        <v>36</v>
      </c>
      <c r="C2193" s="24"/>
      <c r="D2193" s="24"/>
      <c r="E2193" s="24"/>
      <c r="F2193" s="25" t="s">
        <v>37</v>
      </c>
      <c r="G2193" s="26">
        <f t="shared" ref="G2193:G2208" si="7768">G2194</f>
        <v>61.5</v>
      </c>
      <c r="H2193" s="26">
        <f t="shared" ref="H2193:H2208" si="7769">H2194</f>
        <v>61.5</v>
      </c>
      <c r="I2193" s="26">
        <f t="shared" ref="I2193:I2208" si="7770">I2194</f>
        <v>61.5</v>
      </c>
      <c r="J2193" s="26">
        <f t="shared" ref="J2193:J2208" si="7771">J2194</f>
        <v>0</v>
      </c>
      <c r="K2193" s="26">
        <f t="shared" ref="K2193:K2208" si="7772">K2194</f>
        <v>0</v>
      </c>
      <c r="L2193" s="26">
        <f t="shared" ref="L2193:L2208" si="7773">L2194</f>
        <v>0</v>
      </c>
      <c r="M2193" s="26">
        <f t="shared" si="7566"/>
        <v>61.5</v>
      </c>
      <c r="N2193" s="26">
        <f t="shared" si="7567"/>
        <v>61.5</v>
      </c>
      <c r="O2193" s="26">
        <f t="shared" si="7568"/>
        <v>61.5</v>
      </c>
      <c r="P2193" s="26">
        <f t="shared" ref="P2193:P2208" si="7774">P2194</f>
        <v>0</v>
      </c>
      <c r="Q2193" s="26">
        <f t="shared" ref="Q2193:Q2208" si="7775">Q2194</f>
        <v>0</v>
      </c>
      <c r="R2193" s="26">
        <f t="shared" ref="R2193:R2208" si="7776">R2194</f>
        <v>0</v>
      </c>
      <c r="S2193" s="26">
        <f t="shared" ref="S2193:S2208" si="7777">S2194</f>
        <v>0</v>
      </c>
      <c r="T2193" s="26">
        <f t="shared" ref="T2193:T2208" si="7778">T2194</f>
        <v>0</v>
      </c>
      <c r="U2193" s="26">
        <f t="shared" ref="U2193:U2208" si="7779">U2194</f>
        <v>0</v>
      </c>
      <c r="V2193" s="26">
        <f t="shared" ref="V2193:V2208" si="7780">V2194</f>
        <v>0</v>
      </c>
      <c r="W2193" s="26">
        <f t="shared" ref="W2193:W2208" si="7781">W2194</f>
        <v>0</v>
      </c>
      <c r="X2193" s="26">
        <f t="shared" ref="X2193:X2208" si="7782">X2194</f>
        <v>0</v>
      </c>
      <c r="Y2193" s="26">
        <f t="shared" si="7716"/>
        <v>61.5</v>
      </c>
      <c r="Z2193" s="26">
        <f t="shared" si="7717"/>
        <v>61.5</v>
      </c>
      <c r="AA2193" s="26">
        <f t="shared" si="7718"/>
        <v>61.5</v>
      </c>
      <c r="AB2193" s="26">
        <f t="shared" ref="AB2193:AB2208" si="7783">AB2194</f>
        <v>0</v>
      </c>
      <c r="AC2193" s="26">
        <f t="shared" ref="AC2193:AC2208" si="7784">AC2194</f>
        <v>0</v>
      </c>
      <c r="AD2193" s="26">
        <f t="shared" ref="AD2193:AD2208" si="7785">AD2194</f>
        <v>0</v>
      </c>
      <c r="AE2193" s="26">
        <f t="shared" si="7719"/>
        <v>61.5</v>
      </c>
      <c r="AF2193" s="26">
        <f t="shared" si="7720"/>
        <v>61.5</v>
      </c>
      <c r="AG2193" s="26">
        <f t="shared" si="7721"/>
        <v>61.5</v>
      </c>
      <c r="AH2193" s="26">
        <f t="shared" ref="AH2193:AH2208" si="7786">AH2194</f>
        <v>0</v>
      </c>
      <c r="AI2193" s="26">
        <f t="shared" ref="AI2193:AI2208" si="7787">AI2194</f>
        <v>0</v>
      </c>
      <c r="AJ2193" s="26">
        <f t="shared" ref="AJ2193:AJ2208" si="7788">AJ2194</f>
        <v>0</v>
      </c>
      <c r="AK2193" s="26">
        <f t="shared" ref="AK2193:AK2208" si="7789">AK2194</f>
        <v>0</v>
      </c>
      <c r="AL2193" s="26">
        <f t="shared" ref="AL2193:AL2208" si="7790">AL2194</f>
        <v>0</v>
      </c>
      <c r="AM2193" s="26">
        <f t="shared" ref="AM2193:AM2208" si="7791">AM2194</f>
        <v>0</v>
      </c>
      <c r="AN2193" s="26">
        <f t="shared" ref="AN2193:AN2208" si="7792">AN2194</f>
        <v>0</v>
      </c>
      <c r="AO2193" s="26">
        <f t="shared" ref="AO2193:AO2208" si="7793">AO2194</f>
        <v>0</v>
      </c>
      <c r="AP2193" s="26">
        <f t="shared" ref="AP2193:AP2208" si="7794">AP2194</f>
        <v>0</v>
      </c>
      <c r="AQ2193" s="26">
        <f t="shared" ref="AQ2193:AQ2208" si="7795">AQ2194</f>
        <v>0</v>
      </c>
      <c r="AR2193" s="26">
        <f t="shared" ref="AR2193:AR2208" si="7796">AR2194</f>
        <v>0</v>
      </c>
      <c r="AS2193" s="26">
        <f t="shared" ref="AS2193:AS2208" si="7797">AS2194</f>
        <v>0</v>
      </c>
      <c r="AT2193" s="26">
        <f t="shared" ref="AT2193:AT2208" si="7798">AT2194</f>
        <v>0</v>
      </c>
      <c r="AU2193" s="26">
        <f t="shared" ref="AU2193:AU2208" si="7799">AU2194</f>
        <v>0</v>
      </c>
      <c r="AV2193" s="26">
        <f t="shared" ref="AV2193:AV2208" si="7800">AV2194</f>
        <v>0</v>
      </c>
      <c r="AW2193" s="26">
        <f t="shared" si="7618"/>
        <v>61.5</v>
      </c>
      <c r="AX2193" s="26">
        <f t="shared" si="7619"/>
        <v>61.5</v>
      </c>
      <c r="AY2193" s="26">
        <f t="shared" si="7620"/>
        <v>61.5</v>
      </c>
      <c r="AZ2193" s="26">
        <f t="shared" ref="AZ2193:AZ2208" si="7801">AZ2194</f>
        <v>0</v>
      </c>
      <c r="BA2193" s="26">
        <f t="shared" si="7621"/>
        <v>61.5</v>
      </c>
      <c r="BB2193" s="26">
        <f t="shared" si="7622"/>
        <v>61.5</v>
      </c>
      <c r="BC2193" s="26">
        <f t="shared" si="7623"/>
        <v>61.5</v>
      </c>
      <c r="BD2193" s="26">
        <f t="shared" ref="BD2193:BD2208" si="7802">BD2194</f>
        <v>0</v>
      </c>
      <c r="BE2193" s="26">
        <f t="shared" ref="BE2193:BE2208" si="7803">BE2194</f>
        <v>0</v>
      </c>
      <c r="BF2193" s="26">
        <f t="shared" ref="BF2193:BF2208" si="7804">BF2194</f>
        <v>0</v>
      </c>
      <c r="BG2193" s="26">
        <f t="shared" ref="BG2193:BG2208" si="7805">BG2194</f>
        <v>0</v>
      </c>
      <c r="BH2193" s="26">
        <f t="shared" ref="BH2193:BH2208" si="7806">BH2194</f>
        <v>0</v>
      </c>
      <c r="BI2193" s="26">
        <f t="shared" ref="BI2193:BI2208" si="7807">BI2194</f>
        <v>0</v>
      </c>
      <c r="BJ2193" s="26">
        <f t="shared" ref="BJ2193:BJ2208" si="7808">BJ2194</f>
        <v>0</v>
      </c>
      <c r="BK2193" s="26">
        <f t="shared" ref="BK2193:BK2208" si="7809">BK2194</f>
        <v>0</v>
      </c>
      <c r="BL2193" s="26">
        <f t="shared" ref="BL2193:BL2208" si="7810">BL2194</f>
        <v>0</v>
      </c>
      <c r="BM2193" s="26">
        <f t="shared" ref="BM2193:BM2208" si="7811">BM2194</f>
        <v>0</v>
      </c>
      <c r="BN2193" s="26">
        <f t="shared" ref="BN2193:BN2208" si="7812">BN2194</f>
        <v>0</v>
      </c>
      <c r="BO2193" s="26">
        <f t="shared" si="7569"/>
        <v>61.5</v>
      </c>
      <c r="BP2193" s="26">
        <f t="shared" si="7570"/>
        <v>61.5</v>
      </c>
      <c r="BQ2193" s="26">
        <f t="shared" si="7571"/>
        <v>61.5</v>
      </c>
      <c r="BR2193" s="26">
        <f t="shared" ref="BR2193:BR2208" si="7813">BR2194</f>
        <v>0</v>
      </c>
      <c r="BS2193" s="27"/>
      <c r="BT2193" s="27"/>
      <c r="BU2193" s="23"/>
      <c r="BV2193" s="23"/>
      <c r="BW2193" s="23"/>
      <c r="BX2193" s="23"/>
      <c r="BY2193" s="23"/>
      <c r="BZ2193" s="23"/>
      <c r="CA2193" s="23"/>
      <c r="CB2193" s="23"/>
    </row>
    <row r="2194" s="28" customFormat="1" ht="15">
      <c r="A2194" s="29" t="s">
        <v>894</v>
      </c>
      <c r="B2194" s="29" t="s">
        <v>36</v>
      </c>
      <c r="C2194" s="29" t="s">
        <v>38</v>
      </c>
      <c r="D2194" s="29"/>
      <c r="E2194" s="29"/>
      <c r="F2194" s="30" t="s">
        <v>39</v>
      </c>
      <c r="G2194" s="31">
        <f t="shared" si="7768"/>
        <v>61.5</v>
      </c>
      <c r="H2194" s="31">
        <f t="shared" si="7769"/>
        <v>61.5</v>
      </c>
      <c r="I2194" s="31">
        <f t="shared" si="7770"/>
        <v>61.5</v>
      </c>
      <c r="J2194" s="31">
        <f t="shared" si="7771"/>
        <v>0</v>
      </c>
      <c r="K2194" s="31">
        <f t="shared" si="7772"/>
        <v>0</v>
      </c>
      <c r="L2194" s="31">
        <f t="shared" si="7773"/>
        <v>0</v>
      </c>
      <c r="M2194" s="31">
        <f t="shared" ref="M2194:M2257" si="7814">G2194+J2194</f>
        <v>61.5</v>
      </c>
      <c r="N2194" s="31">
        <f t="shared" ref="N2194:N2257" si="7815">H2194+K2194</f>
        <v>61.5</v>
      </c>
      <c r="O2194" s="31">
        <f t="shared" ref="O2194:O2257" si="7816">I2194+L2194</f>
        <v>61.5</v>
      </c>
      <c r="P2194" s="31">
        <f t="shared" si="7774"/>
        <v>0</v>
      </c>
      <c r="Q2194" s="31">
        <f t="shared" si="7775"/>
        <v>0</v>
      </c>
      <c r="R2194" s="31">
        <f t="shared" si="7776"/>
        <v>0</v>
      </c>
      <c r="S2194" s="31">
        <f t="shared" si="7777"/>
        <v>0</v>
      </c>
      <c r="T2194" s="31">
        <f t="shared" si="7778"/>
        <v>0</v>
      </c>
      <c r="U2194" s="31">
        <f t="shared" si="7779"/>
        <v>0</v>
      </c>
      <c r="V2194" s="31">
        <f t="shared" si="7780"/>
        <v>0</v>
      </c>
      <c r="W2194" s="31">
        <f t="shared" si="7781"/>
        <v>0</v>
      </c>
      <c r="X2194" s="31">
        <f t="shared" si="7782"/>
        <v>0</v>
      </c>
      <c r="Y2194" s="31">
        <f t="shared" si="7716"/>
        <v>61.5</v>
      </c>
      <c r="Z2194" s="31">
        <f t="shared" si="7717"/>
        <v>61.5</v>
      </c>
      <c r="AA2194" s="31">
        <f t="shared" si="7718"/>
        <v>61.5</v>
      </c>
      <c r="AB2194" s="31">
        <f t="shared" si="7783"/>
        <v>0</v>
      </c>
      <c r="AC2194" s="31">
        <f t="shared" si="7784"/>
        <v>0</v>
      </c>
      <c r="AD2194" s="31">
        <f t="shared" si="7785"/>
        <v>0</v>
      </c>
      <c r="AE2194" s="31">
        <f t="shared" si="7719"/>
        <v>61.5</v>
      </c>
      <c r="AF2194" s="31">
        <f t="shared" si="7720"/>
        <v>61.5</v>
      </c>
      <c r="AG2194" s="31">
        <f t="shared" si="7721"/>
        <v>61.5</v>
      </c>
      <c r="AH2194" s="31">
        <f t="shared" si="7786"/>
        <v>0</v>
      </c>
      <c r="AI2194" s="31">
        <f t="shared" si="7787"/>
        <v>0</v>
      </c>
      <c r="AJ2194" s="31">
        <f t="shared" si="7788"/>
        <v>0</v>
      </c>
      <c r="AK2194" s="31">
        <f t="shared" si="7789"/>
        <v>0</v>
      </c>
      <c r="AL2194" s="31">
        <f t="shared" si="7790"/>
        <v>0</v>
      </c>
      <c r="AM2194" s="31">
        <f t="shared" si="7791"/>
        <v>0</v>
      </c>
      <c r="AN2194" s="31">
        <f t="shared" si="7792"/>
        <v>0</v>
      </c>
      <c r="AO2194" s="31">
        <f t="shared" si="7793"/>
        <v>0</v>
      </c>
      <c r="AP2194" s="31">
        <f t="shared" si="7794"/>
        <v>0</v>
      </c>
      <c r="AQ2194" s="31">
        <f t="shared" si="7795"/>
        <v>0</v>
      </c>
      <c r="AR2194" s="31">
        <f t="shared" si="7796"/>
        <v>0</v>
      </c>
      <c r="AS2194" s="31">
        <f t="shared" si="7797"/>
        <v>0</v>
      </c>
      <c r="AT2194" s="31">
        <f t="shared" si="7798"/>
        <v>0</v>
      </c>
      <c r="AU2194" s="31">
        <f t="shared" si="7799"/>
        <v>0</v>
      </c>
      <c r="AV2194" s="31">
        <f t="shared" si="7800"/>
        <v>0</v>
      </c>
      <c r="AW2194" s="31">
        <f t="shared" si="7618"/>
        <v>61.5</v>
      </c>
      <c r="AX2194" s="31">
        <f t="shared" si="7619"/>
        <v>61.5</v>
      </c>
      <c r="AY2194" s="31">
        <f t="shared" si="7620"/>
        <v>61.5</v>
      </c>
      <c r="AZ2194" s="31">
        <f t="shared" si="7801"/>
        <v>0</v>
      </c>
      <c r="BA2194" s="31">
        <f t="shared" si="7621"/>
        <v>61.5</v>
      </c>
      <c r="BB2194" s="31">
        <f t="shared" si="7622"/>
        <v>61.5</v>
      </c>
      <c r="BC2194" s="31">
        <f t="shared" si="7623"/>
        <v>61.5</v>
      </c>
      <c r="BD2194" s="31">
        <f t="shared" si="7802"/>
        <v>0</v>
      </c>
      <c r="BE2194" s="31">
        <f t="shared" si="7803"/>
        <v>0</v>
      </c>
      <c r="BF2194" s="31">
        <f t="shared" si="7804"/>
        <v>0</v>
      </c>
      <c r="BG2194" s="31">
        <f t="shared" si="7805"/>
        <v>0</v>
      </c>
      <c r="BH2194" s="31">
        <f t="shared" si="7806"/>
        <v>0</v>
      </c>
      <c r="BI2194" s="31">
        <f t="shared" si="7807"/>
        <v>0</v>
      </c>
      <c r="BJ2194" s="31">
        <f t="shared" si="7808"/>
        <v>0</v>
      </c>
      <c r="BK2194" s="31">
        <f t="shared" si="7809"/>
        <v>0</v>
      </c>
      <c r="BL2194" s="31">
        <f t="shared" si="7810"/>
        <v>0</v>
      </c>
      <c r="BM2194" s="31">
        <f t="shared" si="7811"/>
        <v>0</v>
      </c>
      <c r="BN2194" s="31">
        <f t="shared" si="7812"/>
        <v>0</v>
      </c>
      <c r="BO2194" s="31">
        <f t="shared" si="7569"/>
        <v>61.5</v>
      </c>
      <c r="BP2194" s="31">
        <f t="shared" si="7570"/>
        <v>61.5</v>
      </c>
      <c r="BQ2194" s="31">
        <f t="shared" si="7571"/>
        <v>61.5</v>
      </c>
      <c r="BR2194" s="31">
        <f t="shared" si="7813"/>
        <v>0</v>
      </c>
      <c r="BS2194" s="32"/>
      <c r="BT2194" s="32"/>
      <c r="BU2194" s="28"/>
      <c r="BV2194" s="28"/>
      <c r="BW2194" s="28"/>
      <c r="BX2194" s="28"/>
      <c r="BY2194" s="28"/>
      <c r="BZ2194" s="28"/>
      <c r="CA2194" s="28"/>
      <c r="CB2194" s="28"/>
    </row>
    <row r="2195" s="1" customFormat="1" ht="30">
      <c r="A2195" s="33" t="s">
        <v>894</v>
      </c>
      <c r="B2195" s="33" t="s">
        <v>36</v>
      </c>
      <c r="C2195" s="33" t="s">
        <v>38</v>
      </c>
      <c r="D2195" s="33" t="s">
        <v>64</v>
      </c>
      <c r="E2195" s="38"/>
      <c r="F2195" s="34" t="s">
        <v>65</v>
      </c>
      <c r="G2195" s="17">
        <f t="shared" si="7768"/>
        <v>61.5</v>
      </c>
      <c r="H2195" s="17">
        <f t="shared" si="7769"/>
        <v>61.5</v>
      </c>
      <c r="I2195" s="17">
        <f t="shared" si="7770"/>
        <v>61.5</v>
      </c>
      <c r="J2195" s="17">
        <f t="shared" si="7771"/>
        <v>0</v>
      </c>
      <c r="K2195" s="17">
        <f t="shared" si="7772"/>
        <v>0</v>
      </c>
      <c r="L2195" s="17">
        <f t="shared" si="7773"/>
        <v>0</v>
      </c>
      <c r="M2195" s="17">
        <f t="shared" si="7814"/>
        <v>61.5</v>
      </c>
      <c r="N2195" s="17">
        <f t="shared" si="7815"/>
        <v>61.5</v>
      </c>
      <c r="O2195" s="17">
        <f t="shared" si="7816"/>
        <v>61.5</v>
      </c>
      <c r="P2195" s="17">
        <f t="shared" si="7774"/>
        <v>0</v>
      </c>
      <c r="Q2195" s="17">
        <f t="shared" si="7775"/>
        <v>0</v>
      </c>
      <c r="R2195" s="17">
        <f t="shared" si="7776"/>
        <v>0</v>
      </c>
      <c r="S2195" s="17">
        <f t="shared" si="7777"/>
        <v>0</v>
      </c>
      <c r="T2195" s="17">
        <f t="shared" si="7778"/>
        <v>0</v>
      </c>
      <c r="U2195" s="17">
        <f t="shared" si="7779"/>
        <v>0</v>
      </c>
      <c r="V2195" s="17">
        <f t="shared" si="7780"/>
        <v>0</v>
      </c>
      <c r="W2195" s="17">
        <f t="shared" si="7781"/>
        <v>0</v>
      </c>
      <c r="X2195" s="17">
        <f t="shared" si="7782"/>
        <v>0</v>
      </c>
      <c r="Y2195" s="17">
        <f t="shared" si="7716"/>
        <v>61.5</v>
      </c>
      <c r="Z2195" s="17">
        <f t="shared" si="7717"/>
        <v>61.5</v>
      </c>
      <c r="AA2195" s="17">
        <f t="shared" si="7718"/>
        <v>61.5</v>
      </c>
      <c r="AB2195" s="17">
        <f t="shared" si="7783"/>
        <v>0</v>
      </c>
      <c r="AC2195" s="17">
        <f t="shared" si="7784"/>
        <v>0</v>
      </c>
      <c r="AD2195" s="17">
        <f t="shared" si="7785"/>
        <v>0</v>
      </c>
      <c r="AE2195" s="17">
        <f t="shared" si="7719"/>
        <v>61.5</v>
      </c>
      <c r="AF2195" s="17">
        <f t="shared" si="7720"/>
        <v>61.5</v>
      </c>
      <c r="AG2195" s="17">
        <f t="shared" si="7721"/>
        <v>61.5</v>
      </c>
      <c r="AH2195" s="17">
        <f t="shared" si="7786"/>
        <v>0</v>
      </c>
      <c r="AI2195" s="17">
        <f t="shared" si="7787"/>
        <v>0</v>
      </c>
      <c r="AJ2195" s="17">
        <f t="shared" si="7788"/>
        <v>0</v>
      </c>
      <c r="AK2195" s="17">
        <f t="shared" si="7789"/>
        <v>0</v>
      </c>
      <c r="AL2195" s="17">
        <f t="shared" si="7790"/>
        <v>0</v>
      </c>
      <c r="AM2195" s="17">
        <f t="shared" si="7791"/>
        <v>0</v>
      </c>
      <c r="AN2195" s="17">
        <f t="shared" si="7792"/>
        <v>0</v>
      </c>
      <c r="AO2195" s="17">
        <f t="shared" si="7793"/>
        <v>0</v>
      </c>
      <c r="AP2195" s="17">
        <f t="shared" si="7794"/>
        <v>0</v>
      </c>
      <c r="AQ2195" s="17">
        <f t="shared" si="7795"/>
        <v>0</v>
      </c>
      <c r="AR2195" s="17">
        <f t="shared" si="7796"/>
        <v>0</v>
      </c>
      <c r="AS2195" s="17">
        <f t="shared" si="7797"/>
        <v>0</v>
      </c>
      <c r="AT2195" s="17">
        <f t="shared" si="7798"/>
        <v>0</v>
      </c>
      <c r="AU2195" s="17">
        <f t="shared" si="7799"/>
        <v>0</v>
      </c>
      <c r="AV2195" s="17">
        <f t="shared" si="7800"/>
        <v>0</v>
      </c>
      <c r="AW2195" s="17">
        <f t="shared" si="7618"/>
        <v>61.5</v>
      </c>
      <c r="AX2195" s="17">
        <f t="shared" si="7619"/>
        <v>61.5</v>
      </c>
      <c r="AY2195" s="17">
        <f t="shared" si="7620"/>
        <v>61.5</v>
      </c>
      <c r="AZ2195" s="17">
        <f t="shared" si="7801"/>
        <v>0</v>
      </c>
      <c r="BA2195" s="17">
        <f t="shared" si="7621"/>
        <v>61.5</v>
      </c>
      <c r="BB2195" s="17">
        <f t="shared" si="7622"/>
        <v>61.5</v>
      </c>
      <c r="BC2195" s="17">
        <f t="shared" si="7623"/>
        <v>61.5</v>
      </c>
      <c r="BD2195" s="17">
        <f t="shared" si="7802"/>
        <v>0</v>
      </c>
      <c r="BE2195" s="17">
        <f t="shared" si="7803"/>
        <v>0</v>
      </c>
      <c r="BF2195" s="17">
        <f t="shared" si="7804"/>
        <v>0</v>
      </c>
      <c r="BG2195" s="17">
        <f t="shared" si="7805"/>
        <v>0</v>
      </c>
      <c r="BH2195" s="17">
        <f t="shared" si="7806"/>
        <v>0</v>
      </c>
      <c r="BI2195" s="17">
        <f t="shared" si="7807"/>
        <v>0</v>
      </c>
      <c r="BJ2195" s="17">
        <f t="shared" si="7808"/>
        <v>0</v>
      </c>
      <c r="BK2195" s="17">
        <f t="shared" si="7809"/>
        <v>0</v>
      </c>
      <c r="BL2195" s="17">
        <f t="shared" si="7810"/>
        <v>0</v>
      </c>
      <c r="BM2195" s="17">
        <f t="shared" si="7811"/>
        <v>0</v>
      </c>
      <c r="BN2195" s="17">
        <f t="shared" si="7812"/>
        <v>0</v>
      </c>
      <c r="BO2195" s="17">
        <f t="shared" si="7569"/>
        <v>61.5</v>
      </c>
      <c r="BP2195" s="17">
        <f t="shared" si="7570"/>
        <v>61.5</v>
      </c>
      <c r="BQ2195" s="17">
        <f t="shared" si="7571"/>
        <v>61.5</v>
      </c>
      <c r="BR2195" s="17">
        <f t="shared" si="7813"/>
        <v>0</v>
      </c>
      <c r="BS2195" s="35"/>
      <c r="BT2195" s="35"/>
      <c r="BU2195" s="1"/>
      <c r="BV2195" s="1"/>
      <c r="BW2195" s="1"/>
      <c r="BX2195" s="1"/>
      <c r="BY2195" s="1"/>
      <c r="BZ2195" s="1"/>
      <c r="CA2195" s="1"/>
      <c r="CB2195" s="1"/>
    </row>
    <row r="2196" s="1" customFormat="1" ht="15">
      <c r="A2196" s="33" t="s">
        <v>894</v>
      </c>
      <c r="B2196" s="33" t="s">
        <v>36</v>
      </c>
      <c r="C2196" s="33" t="s">
        <v>38</v>
      </c>
      <c r="D2196" s="33" t="s">
        <v>66</v>
      </c>
      <c r="E2196" s="38"/>
      <c r="F2196" s="34" t="s">
        <v>67</v>
      </c>
      <c r="G2196" s="17">
        <f t="shared" si="7768"/>
        <v>61.5</v>
      </c>
      <c r="H2196" s="17">
        <f t="shared" si="7769"/>
        <v>61.5</v>
      </c>
      <c r="I2196" s="17">
        <f t="shared" si="7770"/>
        <v>61.5</v>
      </c>
      <c r="J2196" s="17">
        <f t="shared" si="7771"/>
        <v>0</v>
      </c>
      <c r="K2196" s="17">
        <f t="shared" si="7772"/>
        <v>0</v>
      </c>
      <c r="L2196" s="17">
        <f t="shared" si="7773"/>
        <v>0</v>
      </c>
      <c r="M2196" s="17">
        <f t="shared" si="7814"/>
        <v>61.5</v>
      </c>
      <c r="N2196" s="17">
        <f t="shared" si="7815"/>
        <v>61.5</v>
      </c>
      <c r="O2196" s="17">
        <f t="shared" si="7816"/>
        <v>61.5</v>
      </c>
      <c r="P2196" s="17">
        <f t="shared" si="7774"/>
        <v>0</v>
      </c>
      <c r="Q2196" s="17">
        <f t="shared" si="7775"/>
        <v>0</v>
      </c>
      <c r="R2196" s="17">
        <f t="shared" si="7776"/>
        <v>0</v>
      </c>
      <c r="S2196" s="17">
        <f t="shared" si="7777"/>
        <v>0</v>
      </c>
      <c r="T2196" s="17">
        <f t="shared" si="7778"/>
        <v>0</v>
      </c>
      <c r="U2196" s="17">
        <f t="shared" si="7779"/>
        <v>0</v>
      </c>
      <c r="V2196" s="17">
        <f t="shared" si="7780"/>
        <v>0</v>
      </c>
      <c r="W2196" s="17">
        <f t="shared" si="7781"/>
        <v>0</v>
      </c>
      <c r="X2196" s="17">
        <f t="shared" si="7782"/>
        <v>0</v>
      </c>
      <c r="Y2196" s="17">
        <f t="shared" si="7716"/>
        <v>61.5</v>
      </c>
      <c r="Z2196" s="17">
        <f t="shared" si="7717"/>
        <v>61.5</v>
      </c>
      <c r="AA2196" s="17">
        <f t="shared" si="7718"/>
        <v>61.5</v>
      </c>
      <c r="AB2196" s="17">
        <f t="shared" si="7783"/>
        <v>0</v>
      </c>
      <c r="AC2196" s="17">
        <f t="shared" si="7784"/>
        <v>0</v>
      </c>
      <c r="AD2196" s="17">
        <f t="shared" si="7785"/>
        <v>0</v>
      </c>
      <c r="AE2196" s="17">
        <f t="shared" si="7719"/>
        <v>61.5</v>
      </c>
      <c r="AF2196" s="17">
        <f t="shared" si="7720"/>
        <v>61.5</v>
      </c>
      <c r="AG2196" s="17">
        <f t="shared" si="7721"/>
        <v>61.5</v>
      </c>
      <c r="AH2196" s="17">
        <f t="shared" si="7786"/>
        <v>0</v>
      </c>
      <c r="AI2196" s="17">
        <f t="shared" si="7787"/>
        <v>0</v>
      </c>
      <c r="AJ2196" s="17">
        <f t="shared" si="7788"/>
        <v>0</v>
      </c>
      <c r="AK2196" s="17">
        <f t="shared" si="7789"/>
        <v>0</v>
      </c>
      <c r="AL2196" s="17">
        <f t="shared" si="7790"/>
        <v>0</v>
      </c>
      <c r="AM2196" s="17">
        <f t="shared" si="7791"/>
        <v>0</v>
      </c>
      <c r="AN2196" s="17">
        <f t="shared" si="7792"/>
        <v>0</v>
      </c>
      <c r="AO2196" s="17">
        <f t="shared" si="7793"/>
        <v>0</v>
      </c>
      <c r="AP2196" s="17">
        <f t="shared" si="7794"/>
        <v>0</v>
      </c>
      <c r="AQ2196" s="17">
        <f t="shared" si="7795"/>
        <v>0</v>
      </c>
      <c r="AR2196" s="17">
        <f t="shared" si="7796"/>
        <v>0</v>
      </c>
      <c r="AS2196" s="17">
        <f t="shared" si="7797"/>
        <v>0</v>
      </c>
      <c r="AT2196" s="17">
        <f t="shared" si="7798"/>
        <v>0</v>
      </c>
      <c r="AU2196" s="17">
        <f t="shared" si="7799"/>
        <v>0</v>
      </c>
      <c r="AV2196" s="17">
        <f t="shared" si="7800"/>
        <v>0</v>
      </c>
      <c r="AW2196" s="17">
        <f t="shared" si="7618"/>
        <v>61.5</v>
      </c>
      <c r="AX2196" s="17">
        <f t="shared" si="7619"/>
        <v>61.5</v>
      </c>
      <c r="AY2196" s="17">
        <f t="shared" si="7620"/>
        <v>61.5</v>
      </c>
      <c r="AZ2196" s="17">
        <f t="shared" si="7801"/>
        <v>0</v>
      </c>
      <c r="BA2196" s="17">
        <f t="shared" si="7621"/>
        <v>61.5</v>
      </c>
      <c r="BB2196" s="17">
        <f t="shared" si="7622"/>
        <v>61.5</v>
      </c>
      <c r="BC2196" s="17">
        <f t="shared" si="7623"/>
        <v>61.5</v>
      </c>
      <c r="BD2196" s="17">
        <f t="shared" si="7802"/>
        <v>0</v>
      </c>
      <c r="BE2196" s="17">
        <f t="shared" si="7803"/>
        <v>0</v>
      </c>
      <c r="BF2196" s="17">
        <f t="shared" si="7804"/>
        <v>0</v>
      </c>
      <c r="BG2196" s="17">
        <f t="shared" si="7805"/>
        <v>0</v>
      </c>
      <c r="BH2196" s="17">
        <f t="shared" si="7806"/>
        <v>0</v>
      </c>
      <c r="BI2196" s="17">
        <f t="shared" si="7807"/>
        <v>0</v>
      </c>
      <c r="BJ2196" s="17">
        <f t="shared" si="7808"/>
        <v>0</v>
      </c>
      <c r="BK2196" s="17">
        <f t="shared" si="7809"/>
        <v>0</v>
      </c>
      <c r="BL2196" s="17">
        <f t="shared" si="7810"/>
        <v>0</v>
      </c>
      <c r="BM2196" s="17">
        <f t="shared" si="7811"/>
        <v>0</v>
      </c>
      <c r="BN2196" s="17">
        <f t="shared" si="7812"/>
        <v>0</v>
      </c>
      <c r="BO2196" s="17">
        <f t="shared" si="7569"/>
        <v>61.5</v>
      </c>
      <c r="BP2196" s="17">
        <f t="shared" si="7570"/>
        <v>61.5</v>
      </c>
      <c r="BQ2196" s="17">
        <f t="shared" si="7571"/>
        <v>61.5</v>
      </c>
      <c r="BR2196" s="17">
        <f t="shared" si="7813"/>
        <v>0</v>
      </c>
      <c r="BS2196" s="35"/>
      <c r="BT2196" s="35"/>
      <c r="BU2196" s="1"/>
      <c r="BV2196" s="1"/>
      <c r="BW2196" s="1"/>
      <c r="BX2196" s="1"/>
      <c r="BY2196" s="1"/>
      <c r="BZ2196" s="1"/>
      <c r="CA2196" s="1"/>
      <c r="CB2196" s="1"/>
    </row>
    <row r="2197" s="1" customFormat="1" ht="45">
      <c r="A2197" s="33" t="s">
        <v>894</v>
      </c>
      <c r="B2197" s="33" t="s">
        <v>36</v>
      </c>
      <c r="C2197" s="33" t="s">
        <v>38</v>
      </c>
      <c r="D2197" s="33" t="s">
        <v>896</v>
      </c>
      <c r="E2197" s="38"/>
      <c r="F2197" s="34" t="s">
        <v>897</v>
      </c>
      <c r="G2197" s="17">
        <f t="shared" si="7768"/>
        <v>61.5</v>
      </c>
      <c r="H2197" s="17">
        <f t="shared" si="7769"/>
        <v>61.5</v>
      </c>
      <c r="I2197" s="17">
        <f t="shared" si="7770"/>
        <v>61.5</v>
      </c>
      <c r="J2197" s="17">
        <f t="shared" si="7771"/>
        <v>0</v>
      </c>
      <c r="K2197" s="17">
        <f t="shared" si="7772"/>
        <v>0</v>
      </c>
      <c r="L2197" s="17">
        <f t="shared" si="7773"/>
        <v>0</v>
      </c>
      <c r="M2197" s="17">
        <f t="shared" si="7814"/>
        <v>61.5</v>
      </c>
      <c r="N2197" s="17">
        <f t="shared" si="7815"/>
        <v>61.5</v>
      </c>
      <c r="O2197" s="17">
        <f t="shared" si="7816"/>
        <v>61.5</v>
      </c>
      <c r="P2197" s="17">
        <f t="shared" si="7774"/>
        <v>0</v>
      </c>
      <c r="Q2197" s="17">
        <f t="shared" si="7775"/>
        <v>0</v>
      </c>
      <c r="R2197" s="17">
        <f t="shared" si="7776"/>
        <v>0</v>
      </c>
      <c r="S2197" s="17">
        <f t="shared" si="7777"/>
        <v>0</v>
      </c>
      <c r="T2197" s="17">
        <f t="shared" si="7778"/>
        <v>0</v>
      </c>
      <c r="U2197" s="17">
        <f t="shared" si="7779"/>
        <v>0</v>
      </c>
      <c r="V2197" s="17">
        <f t="shared" si="7780"/>
        <v>0</v>
      </c>
      <c r="W2197" s="17">
        <f t="shared" si="7781"/>
        <v>0</v>
      </c>
      <c r="X2197" s="17">
        <f t="shared" si="7782"/>
        <v>0</v>
      </c>
      <c r="Y2197" s="17">
        <f t="shared" si="7716"/>
        <v>61.5</v>
      </c>
      <c r="Z2197" s="17">
        <f t="shared" si="7717"/>
        <v>61.5</v>
      </c>
      <c r="AA2197" s="17">
        <f t="shared" si="7718"/>
        <v>61.5</v>
      </c>
      <c r="AB2197" s="17">
        <f t="shared" si="7783"/>
        <v>0</v>
      </c>
      <c r="AC2197" s="17">
        <f t="shared" si="7784"/>
        <v>0</v>
      </c>
      <c r="AD2197" s="17">
        <f t="shared" si="7785"/>
        <v>0</v>
      </c>
      <c r="AE2197" s="17">
        <f t="shared" si="7719"/>
        <v>61.5</v>
      </c>
      <c r="AF2197" s="17">
        <f t="shared" si="7720"/>
        <v>61.5</v>
      </c>
      <c r="AG2197" s="17">
        <f t="shared" si="7721"/>
        <v>61.5</v>
      </c>
      <c r="AH2197" s="17">
        <f t="shared" si="7786"/>
        <v>0</v>
      </c>
      <c r="AI2197" s="17">
        <f t="shared" si="7787"/>
        <v>0</v>
      </c>
      <c r="AJ2197" s="17">
        <f t="shared" si="7788"/>
        <v>0</v>
      </c>
      <c r="AK2197" s="17">
        <f t="shared" si="7789"/>
        <v>0</v>
      </c>
      <c r="AL2197" s="17">
        <f t="shared" si="7790"/>
        <v>0</v>
      </c>
      <c r="AM2197" s="17">
        <f t="shared" si="7791"/>
        <v>0</v>
      </c>
      <c r="AN2197" s="17">
        <f t="shared" si="7792"/>
        <v>0</v>
      </c>
      <c r="AO2197" s="17">
        <f t="shared" si="7793"/>
        <v>0</v>
      </c>
      <c r="AP2197" s="17">
        <f t="shared" si="7794"/>
        <v>0</v>
      </c>
      <c r="AQ2197" s="17">
        <f t="shared" si="7795"/>
        <v>0</v>
      </c>
      <c r="AR2197" s="17">
        <f t="shared" si="7796"/>
        <v>0</v>
      </c>
      <c r="AS2197" s="17">
        <f t="shared" si="7797"/>
        <v>0</v>
      </c>
      <c r="AT2197" s="17">
        <f t="shared" si="7798"/>
        <v>0</v>
      </c>
      <c r="AU2197" s="17">
        <f t="shared" si="7799"/>
        <v>0</v>
      </c>
      <c r="AV2197" s="17">
        <f t="shared" si="7800"/>
        <v>0</v>
      </c>
      <c r="AW2197" s="17">
        <f t="shared" si="7618"/>
        <v>61.5</v>
      </c>
      <c r="AX2197" s="17">
        <f t="shared" si="7619"/>
        <v>61.5</v>
      </c>
      <c r="AY2197" s="17">
        <f t="shared" si="7620"/>
        <v>61.5</v>
      </c>
      <c r="AZ2197" s="17">
        <f t="shared" si="7801"/>
        <v>0</v>
      </c>
      <c r="BA2197" s="17">
        <f t="shared" si="7621"/>
        <v>61.5</v>
      </c>
      <c r="BB2197" s="17">
        <f t="shared" si="7622"/>
        <v>61.5</v>
      </c>
      <c r="BC2197" s="17">
        <f t="shared" si="7623"/>
        <v>61.5</v>
      </c>
      <c r="BD2197" s="17">
        <f t="shared" si="7802"/>
        <v>0</v>
      </c>
      <c r="BE2197" s="17">
        <f t="shared" si="7803"/>
        <v>0</v>
      </c>
      <c r="BF2197" s="17">
        <f t="shared" si="7804"/>
        <v>0</v>
      </c>
      <c r="BG2197" s="17">
        <f t="shared" si="7805"/>
        <v>0</v>
      </c>
      <c r="BH2197" s="17">
        <f t="shared" si="7806"/>
        <v>0</v>
      </c>
      <c r="BI2197" s="17">
        <f t="shared" si="7807"/>
        <v>0</v>
      </c>
      <c r="BJ2197" s="17">
        <f t="shared" si="7808"/>
        <v>0</v>
      </c>
      <c r="BK2197" s="17">
        <f t="shared" si="7809"/>
        <v>0</v>
      </c>
      <c r="BL2197" s="17">
        <f t="shared" si="7810"/>
        <v>0</v>
      </c>
      <c r="BM2197" s="17">
        <f t="shared" si="7811"/>
        <v>0</v>
      </c>
      <c r="BN2197" s="17">
        <f t="shared" si="7812"/>
        <v>0</v>
      </c>
      <c r="BO2197" s="17">
        <f t="shared" si="7569"/>
        <v>61.5</v>
      </c>
      <c r="BP2197" s="17">
        <f t="shared" si="7570"/>
        <v>61.5</v>
      </c>
      <c r="BQ2197" s="17">
        <f t="shared" si="7571"/>
        <v>61.5</v>
      </c>
      <c r="BR2197" s="17">
        <f t="shared" si="7813"/>
        <v>0</v>
      </c>
      <c r="BS2197" s="35"/>
      <c r="BT2197" s="35"/>
      <c r="BU2197" s="1"/>
      <c r="BV2197" s="1"/>
      <c r="BW2197" s="1"/>
      <c r="BX2197" s="1"/>
      <c r="BY2197" s="1"/>
      <c r="BZ2197" s="1"/>
      <c r="CA2197" s="1"/>
      <c r="CB2197" s="1"/>
    </row>
    <row r="2198" s="1" customFormat="1" ht="30">
      <c r="A2198" s="33" t="s">
        <v>894</v>
      </c>
      <c r="B2198" s="33" t="s">
        <v>36</v>
      </c>
      <c r="C2198" s="33" t="s">
        <v>38</v>
      </c>
      <c r="D2198" s="33" t="s">
        <v>896</v>
      </c>
      <c r="E2198" s="33" t="s">
        <v>48</v>
      </c>
      <c r="F2198" s="34" t="s">
        <v>49</v>
      </c>
      <c r="G2198" s="17">
        <v>61.5</v>
      </c>
      <c r="H2198" s="17">
        <v>61.5</v>
      </c>
      <c r="I2198" s="17">
        <v>61.5</v>
      </c>
      <c r="J2198" s="17"/>
      <c r="K2198" s="17"/>
      <c r="L2198" s="17"/>
      <c r="M2198" s="17">
        <f t="shared" si="7814"/>
        <v>61.5</v>
      </c>
      <c r="N2198" s="17">
        <f t="shared" si="7815"/>
        <v>61.5</v>
      </c>
      <c r="O2198" s="17">
        <f t="shared" si="7816"/>
        <v>61.5</v>
      </c>
      <c r="P2198" s="17"/>
      <c r="Q2198" s="17"/>
      <c r="R2198" s="17"/>
      <c r="S2198" s="17"/>
      <c r="T2198" s="17"/>
      <c r="U2198" s="17"/>
      <c r="V2198" s="17"/>
      <c r="W2198" s="17"/>
      <c r="X2198" s="17"/>
      <c r="Y2198" s="17">
        <f t="shared" si="7716"/>
        <v>61.5</v>
      </c>
      <c r="Z2198" s="17">
        <f t="shared" si="7717"/>
        <v>61.5</v>
      </c>
      <c r="AA2198" s="17">
        <f t="shared" si="7718"/>
        <v>61.5</v>
      </c>
      <c r="AB2198" s="17"/>
      <c r="AC2198" s="17"/>
      <c r="AD2198" s="17"/>
      <c r="AE2198" s="17">
        <f t="shared" si="7719"/>
        <v>61.5</v>
      </c>
      <c r="AF2198" s="17">
        <f t="shared" si="7720"/>
        <v>61.5</v>
      </c>
      <c r="AG2198" s="17">
        <f t="shared" si="7721"/>
        <v>61.5</v>
      </c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>
        <f t="shared" si="7618"/>
        <v>61.5</v>
      </c>
      <c r="AX2198" s="17">
        <f t="shared" si="7619"/>
        <v>61.5</v>
      </c>
      <c r="AY2198" s="17">
        <f t="shared" si="7620"/>
        <v>61.5</v>
      </c>
      <c r="AZ2198" s="17"/>
      <c r="BA2198" s="17">
        <f t="shared" si="7621"/>
        <v>61.5</v>
      </c>
      <c r="BB2198" s="17">
        <f t="shared" si="7622"/>
        <v>61.5</v>
      </c>
      <c r="BC2198" s="17">
        <f t="shared" si="7623"/>
        <v>61.5</v>
      </c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>
        <f t="shared" si="7569"/>
        <v>61.5</v>
      </c>
      <c r="BP2198" s="17">
        <f t="shared" si="7570"/>
        <v>61.5</v>
      </c>
      <c r="BQ2198" s="17">
        <f t="shared" si="7571"/>
        <v>61.5</v>
      </c>
      <c r="BR2198" s="17"/>
      <c r="BS2198" s="35"/>
      <c r="BT2198" s="35"/>
      <c r="BU2198" s="1"/>
      <c r="BV2198" s="1"/>
      <c r="BW2198" s="1"/>
      <c r="BX2198" s="1"/>
      <c r="BY2198" s="1"/>
      <c r="BZ2198" s="1"/>
      <c r="CA2198" s="1"/>
      <c r="CB2198" s="1"/>
    </row>
    <row r="2199" s="23" customFormat="1" ht="30">
      <c r="A2199" s="24" t="s">
        <v>894</v>
      </c>
      <c r="B2199" s="24" t="s">
        <v>72</v>
      </c>
      <c r="C2199" s="24"/>
      <c r="D2199" s="24"/>
      <c r="E2199" s="36"/>
      <c r="F2199" s="25" t="s">
        <v>160</v>
      </c>
      <c r="G2199" s="26">
        <f t="shared" si="7768"/>
        <v>5441.8999999999996</v>
      </c>
      <c r="H2199" s="26">
        <f t="shared" si="7769"/>
        <v>5441.8999999999996</v>
      </c>
      <c r="I2199" s="26">
        <f t="shared" si="7770"/>
        <v>5441.8999999999996</v>
      </c>
      <c r="J2199" s="26">
        <f t="shared" si="7771"/>
        <v>0</v>
      </c>
      <c r="K2199" s="26">
        <f t="shared" si="7772"/>
        <v>0</v>
      </c>
      <c r="L2199" s="26">
        <f t="shared" si="7773"/>
        <v>0</v>
      </c>
      <c r="M2199" s="26">
        <f t="shared" si="7814"/>
        <v>5441.8999999999996</v>
      </c>
      <c r="N2199" s="26">
        <f t="shared" si="7815"/>
        <v>5441.8999999999996</v>
      </c>
      <c r="O2199" s="26">
        <f t="shared" si="7816"/>
        <v>5441.8999999999996</v>
      </c>
      <c r="P2199" s="26">
        <f t="shared" si="7774"/>
        <v>0</v>
      </c>
      <c r="Q2199" s="26">
        <f t="shared" si="7775"/>
        <v>0</v>
      </c>
      <c r="R2199" s="26">
        <f t="shared" si="7776"/>
        <v>0</v>
      </c>
      <c r="S2199" s="26">
        <f t="shared" si="7777"/>
        <v>0</v>
      </c>
      <c r="T2199" s="26">
        <f t="shared" si="7778"/>
        <v>0</v>
      </c>
      <c r="U2199" s="26">
        <f t="shared" si="7779"/>
        <v>0</v>
      </c>
      <c r="V2199" s="26">
        <f t="shared" si="7780"/>
        <v>0</v>
      </c>
      <c r="W2199" s="26">
        <f t="shared" si="7781"/>
        <v>0</v>
      </c>
      <c r="X2199" s="26">
        <f t="shared" si="7782"/>
        <v>0</v>
      </c>
      <c r="Y2199" s="26">
        <f t="shared" si="7716"/>
        <v>5441.8999999999996</v>
      </c>
      <c r="Z2199" s="26">
        <f t="shared" si="7717"/>
        <v>5441.8999999999996</v>
      </c>
      <c r="AA2199" s="26">
        <f t="shared" si="7718"/>
        <v>5441.8999999999996</v>
      </c>
      <c r="AB2199" s="26">
        <f t="shared" si="7783"/>
        <v>0</v>
      </c>
      <c r="AC2199" s="26">
        <f t="shared" si="7784"/>
        <v>0</v>
      </c>
      <c r="AD2199" s="26">
        <f t="shared" si="7785"/>
        <v>0</v>
      </c>
      <c r="AE2199" s="26">
        <f t="shared" si="7719"/>
        <v>5441.8999999999996</v>
      </c>
      <c r="AF2199" s="26">
        <f t="shared" si="7720"/>
        <v>5441.8999999999996</v>
      </c>
      <c r="AG2199" s="26">
        <f t="shared" si="7721"/>
        <v>5441.8999999999996</v>
      </c>
      <c r="AH2199" s="26">
        <f t="shared" si="7786"/>
        <v>0</v>
      </c>
      <c r="AI2199" s="26">
        <f t="shared" si="7787"/>
        <v>0</v>
      </c>
      <c r="AJ2199" s="26">
        <f t="shared" si="7788"/>
        <v>0</v>
      </c>
      <c r="AK2199" s="26">
        <f t="shared" si="7789"/>
        <v>0</v>
      </c>
      <c r="AL2199" s="26">
        <f t="shared" si="7790"/>
        <v>0</v>
      </c>
      <c r="AM2199" s="26">
        <f t="shared" si="7791"/>
        <v>0</v>
      </c>
      <c r="AN2199" s="26">
        <f t="shared" si="7792"/>
        <v>0</v>
      </c>
      <c r="AO2199" s="26">
        <f t="shared" si="7793"/>
        <v>0</v>
      </c>
      <c r="AP2199" s="26">
        <f t="shared" si="7794"/>
        <v>0</v>
      </c>
      <c r="AQ2199" s="26">
        <f t="shared" si="7795"/>
        <v>0</v>
      </c>
      <c r="AR2199" s="26">
        <f t="shared" si="7796"/>
        <v>0</v>
      </c>
      <c r="AS2199" s="26">
        <f t="shared" si="7797"/>
        <v>0</v>
      </c>
      <c r="AT2199" s="26">
        <f t="shared" si="7798"/>
        <v>0</v>
      </c>
      <c r="AU2199" s="26">
        <f t="shared" si="7799"/>
        <v>0</v>
      </c>
      <c r="AV2199" s="26">
        <f t="shared" si="7800"/>
        <v>0</v>
      </c>
      <c r="AW2199" s="26">
        <f t="shared" si="7618"/>
        <v>5441.8999999999996</v>
      </c>
      <c r="AX2199" s="26">
        <f t="shared" si="7619"/>
        <v>5441.8999999999996</v>
      </c>
      <c r="AY2199" s="26">
        <f t="shared" si="7620"/>
        <v>5441.8999999999996</v>
      </c>
      <c r="AZ2199" s="26">
        <f t="shared" si="7801"/>
        <v>0</v>
      </c>
      <c r="BA2199" s="26">
        <f t="shared" si="7621"/>
        <v>5441.8999999999996</v>
      </c>
      <c r="BB2199" s="26">
        <f t="shared" si="7622"/>
        <v>5441.8999999999996</v>
      </c>
      <c r="BC2199" s="26">
        <f t="shared" si="7623"/>
        <v>5441.8999999999996</v>
      </c>
      <c r="BD2199" s="26">
        <f t="shared" si="7802"/>
        <v>0</v>
      </c>
      <c r="BE2199" s="26">
        <f t="shared" si="7803"/>
        <v>0</v>
      </c>
      <c r="BF2199" s="26">
        <f t="shared" si="7804"/>
        <v>-1400</v>
      </c>
      <c r="BG2199" s="26">
        <f t="shared" si="7805"/>
        <v>0</v>
      </c>
      <c r="BH2199" s="26">
        <f t="shared" si="7806"/>
        <v>0</v>
      </c>
      <c r="BI2199" s="26">
        <f t="shared" si="7807"/>
        <v>0</v>
      </c>
      <c r="BJ2199" s="26">
        <f t="shared" si="7808"/>
        <v>0</v>
      </c>
      <c r="BK2199" s="26">
        <f t="shared" si="7809"/>
        <v>0</v>
      </c>
      <c r="BL2199" s="26">
        <f t="shared" si="7810"/>
        <v>0</v>
      </c>
      <c r="BM2199" s="26">
        <f t="shared" si="7811"/>
        <v>0</v>
      </c>
      <c r="BN2199" s="26">
        <f t="shared" si="7812"/>
        <v>0</v>
      </c>
      <c r="BO2199" s="26">
        <f t="shared" si="7569"/>
        <v>4041.8999999999996</v>
      </c>
      <c r="BP2199" s="26">
        <f t="shared" si="7570"/>
        <v>5441.8999999999996</v>
      </c>
      <c r="BQ2199" s="26">
        <f t="shared" si="7571"/>
        <v>5441.8999999999996</v>
      </c>
      <c r="BR2199" s="26">
        <f t="shared" si="7813"/>
        <v>0</v>
      </c>
      <c r="BS2199" s="27"/>
      <c r="BT2199" s="27"/>
      <c r="BU2199" s="23"/>
      <c r="BV2199" s="23"/>
      <c r="BW2199" s="23"/>
      <c r="BX2199" s="23"/>
      <c r="BY2199" s="23"/>
      <c r="BZ2199" s="23"/>
      <c r="CA2199" s="23"/>
      <c r="CB2199" s="23"/>
    </row>
    <row r="2200" s="28" customFormat="1" ht="15">
      <c r="A2200" s="29" t="s">
        <v>894</v>
      </c>
      <c r="B2200" s="29" t="s">
        <v>72</v>
      </c>
      <c r="C2200" s="29" t="s">
        <v>274</v>
      </c>
      <c r="D2200" s="29"/>
      <c r="E2200" s="37"/>
      <c r="F2200" s="30" t="s">
        <v>898</v>
      </c>
      <c r="G2200" s="31">
        <f t="shared" si="7768"/>
        <v>5441.8999999999996</v>
      </c>
      <c r="H2200" s="31">
        <f t="shared" si="7769"/>
        <v>5441.8999999999996</v>
      </c>
      <c r="I2200" s="31">
        <f t="shared" si="7770"/>
        <v>5441.8999999999996</v>
      </c>
      <c r="J2200" s="31">
        <f t="shared" si="7771"/>
        <v>0</v>
      </c>
      <c r="K2200" s="31">
        <f t="shared" si="7772"/>
        <v>0</v>
      </c>
      <c r="L2200" s="31">
        <f t="shared" si="7773"/>
        <v>0</v>
      </c>
      <c r="M2200" s="31">
        <f t="shared" si="7814"/>
        <v>5441.8999999999996</v>
      </c>
      <c r="N2200" s="31">
        <f t="shared" si="7815"/>
        <v>5441.8999999999996</v>
      </c>
      <c r="O2200" s="31">
        <f t="shared" si="7816"/>
        <v>5441.8999999999996</v>
      </c>
      <c r="P2200" s="31">
        <f t="shared" si="7774"/>
        <v>0</v>
      </c>
      <c r="Q2200" s="31">
        <f t="shared" si="7775"/>
        <v>0</v>
      </c>
      <c r="R2200" s="31">
        <f t="shared" si="7776"/>
        <v>0</v>
      </c>
      <c r="S2200" s="31">
        <f t="shared" si="7777"/>
        <v>0</v>
      </c>
      <c r="T2200" s="31">
        <f t="shared" si="7778"/>
        <v>0</v>
      </c>
      <c r="U2200" s="31">
        <f t="shared" si="7779"/>
        <v>0</v>
      </c>
      <c r="V2200" s="31">
        <f t="shared" si="7780"/>
        <v>0</v>
      </c>
      <c r="W2200" s="31">
        <f t="shared" si="7781"/>
        <v>0</v>
      </c>
      <c r="X2200" s="31">
        <f t="shared" si="7782"/>
        <v>0</v>
      </c>
      <c r="Y2200" s="31">
        <f t="shared" si="7716"/>
        <v>5441.8999999999996</v>
      </c>
      <c r="Z2200" s="31">
        <f t="shared" si="7717"/>
        <v>5441.8999999999996</v>
      </c>
      <c r="AA2200" s="31">
        <f t="shared" si="7718"/>
        <v>5441.8999999999996</v>
      </c>
      <c r="AB2200" s="31">
        <f t="shared" si="7783"/>
        <v>0</v>
      </c>
      <c r="AC2200" s="31">
        <f t="shared" si="7784"/>
        <v>0</v>
      </c>
      <c r="AD2200" s="31">
        <f t="shared" si="7785"/>
        <v>0</v>
      </c>
      <c r="AE2200" s="31">
        <f t="shared" si="7719"/>
        <v>5441.8999999999996</v>
      </c>
      <c r="AF2200" s="31">
        <f t="shared" si="7720"/>
        <v>5441.8999999999996</v>
      </c>
      <c r="AG2200" s="31">
        <f t="shared" si="7721"/>
        <v>5441.8999999999996</v>
      </c>
      <c r="AH2200" s="31">
        <f t="shared" si="7786"/>
        <v>0</v>
      </c>
      <c r="AI2200" s="31">
        <f t="shared" si="7787"/>
        <v>0</v>
      </c>
      <c r="AJ2200" s="31">
        <f t="shared" si="7788"/>
        <v>0</v>
      </c>
      <c r="AK2200" s="31">
        <f t="shared" si="7789"/>
        <v>0</v>
      </c>
      <c r="AL2200" s="31">
        <f t="shared" si="7790"/>
        <v>0</v>
      </c>
      <c r="AM2200" s="31">
        <f t="shared" si="7791"/>
        <v>0</v>
      </c>
      <c r="AN2200" s="31">
        <f t="shared" si="7792"/>
        <v>0</v>
      </c>
      <c r="AO2200" s="31">
        <f t="shared" si="7793"/>
        <v>0</v>
      </c>
      <c r="AP2200" s="31">
        <f t="shared" si="7794"/>
        <v>0</v>
      </c>
      <c r="AQ2200" s="31">
        <f t="shared" si="7795"/>
        <v>0</v>
      </c>
      <c r="AR2200" s="31">
        <f t="shared" si="7796"/>
        <v>0</v>
      </c>
      <c r="AS2200" s="31">
        <f t="shared" si="7797"/>
        <v>0</v>
      </c>
      <c r="AT2200" s="31">
        <f t="shared" si="7798"/>
        <v>0</v>
      </c>
      <c r="AU2200" s="31">
        <f t="shared" si="7799"/>
        <v>0</v>
      </c>
      <c r="AV2200" s="31">
        <f t="shared" si="7800"/>
        <v>0</v>
      </c>
      <c r="AW2200" s="31">
        <f t="shared" si="7618"/>
        <v>5441.8999999999996</v>
      </c>
      <c r="AX2200" s="31">
        <f t="shared" si="7619"/>
        <v>5441.8999999999996</v>
      </c>
      <c r="AY2200" s="31">
        <f t="shared" si="7620"/>
        <v>5441.8999999999996</v>
      </c>
      <c r="AZ2200" s="31">
        <f t="shared" si="7801"/>
        <v>0</v>
      </c>
      <c r="BA2200" s="31">
        <f t="shared" si="7621"/>
        <v>5441.8999999999996</v>
      </c>
      <c r="BB2200" s="31">
        <f t="shared" si="7622"/>
        <v>5441.8999999999996</v>
      </c>
      <c r="BC2200" s="31">
        <f t="shared" si="7623"/>
        <v>5441.8999999999996</v>
      </c>
      <c r="BD2200" s="31">
        <f t="shared" si="7802"/>
        <v>0</v>
      </c>
      <c r="BE2200" s="31">
        <f t="shared" si="7803"/>
        <v>0</v>
      </c>
      <c r="BF2200" s="31">
        <f t="shared" si="7804"/>
        <v>-1400</v>
      </c>
      <c r="BG2200" s="31">
        <f t="shared" si="7805"/>
        <v>0</v>
      </c>
      <c r="BH2200" s="31">
        <f t="shared" si="7806"/>
        <v>0</v>
      </c>
      <c r="BI2200" s="31">
        <f t="shared" si="7807"/>
        <v>0</v>
      </c>
      <c r="BJ2200" s="31">
        <f t="shared" si="7808"/>
        <v>0</v>
      </c>
      <c r="BK2200" s="31">
        <f t="shared" si="7809"/>
        <v>0</v>
      </c>
      <c r="BL2200" s="31">
        <f t="shared" si="7810"/>
        <v>0</v>
      </c>
      <c r="BM2200" s="31">
        <f t="shared" si="7811"/>
        <v>0</v>
      </c>
      <c r="BN2200" s="31">
        <f t="shared" si="7812"/>
        <v>0</v>
      </c>
      <c r="BO2200" s="31">
        <f t="shared" si="7569"/>
        <v>4041.8999999999996</v>
      </c>
      <c r="BP2200" s="31">
        <f t="shared" si="7570"/>
        <v>5441.8999999999996</v>
      </c>
      <c r="BQ2200" s="31">
        <f t="shared" si="7571"/>
        <v>5441.8999999999996</v>
      </c>
      <c r="BR2200" s="31">
        <f t="shared" si="7813"/>
        <v>0</v>
      </c>
      <c r="BS2200" s="32"/>
      <c r="BT2200" s="32"/>
      <c r="BU2200" s="28"/>
      <c r="BV2200" s="28"/>
      <c r="BW2200" s="28"/>
      <c r="BX2200" s="28"/>
      <c r="BY2200" s="28"/>
      <c r="BZ2200" s="28"/>
      <c r="CA2200" s="28"/>
      <c r="CB2200" s="28"/>
    </row>
    <row r="2201" s="1" customFormat="1" ht="15">
      <c r="A2201" s="33" t="s">
        <v>894</v>
      </c>
      <c r="B2201" s="33" t="s">
        <v>72</v>
      </c>
      <c r="C2201" s="33" t="s">
        <v>274</v>
      </c>
      <c r="D2201" s="33" t="s">
        <v>253</v>
      </c>
      <c r="E2201" s="38"/>
      <c r="F2201" s="34" t="s">
        <v>254</v>
      </c>
      <c r="G2201" s="17">
        <f t="shared" si="7768"/>
        <v>5441.8999999999996</v>
      </c>
      <c r="H2201" s="17">
        <f t="shared" si="7769"/>
        <v>5441.8999999999996</v>
      </c>
      <c r="I2201" s="17">
        <f t="shared" si="7770"/>
        <v>5441.8999999999996</v>
      </c>
      <c r="J2201" s="17">
        <f t="shared" si="7771"/>
        <v>0</v>
      </c>
      <c r="K2201" s="17">
        <f t="shared" si="7772"/>
        <v>0</v>
      </c>
      <c r="L2201" s="17">
        <f t="shared" si="7773"/>
        <v>0</v>
      </c>
      <c r="M2201" s="17">
        <f t="shared" si="7814"/>
        <v>5441.8999999999996</v>
      </c>
      <c r="N2201" s="17">
        <f t="shared" si="7815"/>
        <v>5441.8999999999996</v>
      </c>
      <c r="O2201" s="17">
        <f t="shared" si="7816"/>
        <v>5441.8999999999996</v>
      </c>
      <c r="P2201" s="17">
        <f t="shared" si="7774"/>
        <v>0</v>
      </c>
      <c r="Q2201" s="17">
        <f t="shared" si="7775"/>
        <v>0</v>
      </c>
      <c r="R2201" s="17">
        <f t="shared" si="7776"/>
        <v>0</v>
      </c>
      <c r="S2201" s="17">
        <f t="shared" si="7777"/>
        <v>0</v>
      </c>
      <c r="T2201" s="17">
        <f t="shared" si="7778"/>
        <v>0</v>
      </c>
      <c r="U2201" s="17">
        <f t="shared" si="7779"/>
        <v>0</v>
      </c>
      <c r="V2201" s="17">
        <f t="shared" si="7780"/>
        <v>0</v>
      </c>
      <c r="W2201" s="17">
        <f t="shared" si="7781"/>
        <v>0</v>
      </c>
      <c r="X2201" s="17">
        <f t="shared" si="7782"/>
        <v>0</v>
      </c>
      <c r="Y2201" s="17">
        <f t="shared" si="7716"/>
        <v>5441.8999999999996</v>
      </c>
      <c r="Z2201" s="17">
        <f t="shared" si="7717"/>
        <v>5441.8999999999996</v>
      </c>
      <c r="AA2201" s="17">
        <f t="shared" si="7718"/>
        <v>5441.8999999999996</v>
      </c>
      <c r="AB2201" s="17">
        <f t="shared" si="7783"/>
        <v>0</v>
      </c>
      <c r="AC2201" s="17">
        <f t="shared" si="7784"/>
        <v>0</v>
      </c>
      <c r="AD2201" s="17">
        <f t="shared" si="7785"/>
        <v>0</v>
      </c>
      <c r="AE2201" s="17">
        <f t="shared" si="7719"/>
        <v>5441.8999999999996</v>
      </c>
      <c r="AF2201" s="17">
        <f t="shared" si="7720"/>
        <v>5441.8999999999996</v>
      </c>
      <c r="AG2201" s="17">
        <f t="shared" si="7721"/>
        <v>5441.8999999999996</v>
      </c>
      <c r="AH2201" s="17">
        <f t="shared" si="7786"/>
        <v>0</v>
      </c>
      <c r="AI2201" s="17">
        <f t="shared" si="7787"/>
        <v>0</v>
      </c>
      <c r="AJ2201" s="17">
        <f t="shared" si="7788"/>
        <v>0</v>
      </c>
      <c r="AK2201" s="17">
        <f t="shared" si="7789"/>
        <v>0</v>
      </c>
      <c r="AL2201" s="17">
        <f t="shared" si="7790"/>
        <v>0</v>
      </c>
      <c r="AM2201" s="17">
        <f t="shared" si="7791"/>
        <v>0</v>
      </c>
      <c r="AN2201" s="17">
        <f t="shared" si="7792"/>
        <v>0</v>
      </c>
      <c r="AO2201" s="17">
        <f t="shared" si="7793"/>
        <v>0</v>
      </c>
      <c r="AP2201" s="17">
        <f t="shared" si="7794"/>
        <v>0</v>
      </c>
      <c r="AQ2201" s="17">
        <f t="shared" si="7795"/>
        <v>0</v>
      </c>
      <c r="AR2201" s="17">
        <f t="shared" si="7796"/>
        <v>0</v>
      </c>
      <c r="AS2201" s="17">
        <f t="shared" si="7797"/>
        <v>0</v>
      </c>
      <c r="AT2201" s="17">
        <f t="shared" si="7798"/>
        <v>0</v>
      </c>
      <c r="AU2201" s="17">
        <f t="shared" si="7799"/>
        <v>0</v>
      </c>
      <c r="AV2201" s="17">
        <f t="shared" si="7800"/>
        <v>0</v>
      </c>
      <c r="AW2201" s="17">
        <f t="shared" si="7618"/>
        <v>5441.8999999999996</v>
      </c>
      <c r="AX2201" s="17">
        <f t="shared" si="7619"/>
        <v>5441.8999999999996</v>
      </c>
      <c r="AY2201" s="17">
        <f t="shared" si="7620"/>
        <v>5441.8999999999996</v>
      </c>
      <c r="AZ2201" s="17">
        <f t="shared" si="7801"/>
        <v>0</v>
      </c>
      <c r="BA2201" s="17">
        <f t="shared" si="7621"/>
        <v>5441.8999999999996</v>
      </c>
      <c r="BB2201" s="17">
        <f t="shared" si="7622"/>
        <v>5441.8999999999996</v>
      </c>
      <c r="BC2201" s="17">
        <f t="shared" si="7623"/>
        <v>5441.8999999999996</v>
      </c>
      <c r="BD2201" s="17">
        <f t="shared" si="7802"/>
        <v>0</v>
      </c>
      <c r="BE2201" s="17">
        <f t="shared" si="7803"/>
        <v>0</v>
      </c>
      <c r="BF2201" s="17">
        <f t="shared" si="7804"/>
        <v>-1400</v>
      </c>
      <c r="BG2201" s="17">
        <f t="shared" si="7805"/>
        <v>0</v>
      </c>
      <c r="BH2201" s="17">
        <f t="shared" si="7806"/>
        <v>0</v>
      </c>
      <c r="BI2201" s="17">
        <f t="shared" si="7807"/>
        <v>0</v>
      </c>
      <c r="BJ2201" s="17">
        <f t="shared" si="7808"/>
        <v>0</v>
      </c>
      <c r="BK2201" s="17">
        <f t="shared" si="7809"/>
        <v>0</v>
      </c>
      <c r="BL2201" s="17">
        <f t="shared" si="7810"/>
        <v>0</v>
      </c>
      <c r="BM2201" s="17">
        <f t="shared" si="7811"/>
        <v>0</v>
      </c>
      <c r="BN2201" s="17">
        <f t="shared" si="7812"/>
        <v>0</v>
      </c>
      <c r="BO2201" s="17">
        <f t="shared" si="7569"/>
        <v>4041.8999999999996</v>
      </c>
      <c r="BP2201" s="17">
        <f t="shared" si="7570"/>
        <v>5441.8999999999996</v>
      </c>
      <c r="BQ2201" s="17">
        <f t="shared" si="7571"/>
        <v>5441.8999999999996</v>
      </c>
      <c r="BR2201" s="17">
        <f t="shared" si="7813"/>
        <v>0</v>
      </c>
      <c r="BS2201" s="35"/>
      <c r="BT2201" s="35"/>
      <c r="BU2201" s="1"/>
      <c r="BV2201" s="1"/>
      <c r="BW2201" s="1"/>
      <c r="BX2201" s="1"/>
      <c r="BY2201" s="1"/>
      <c r="BZ2201" s="1"/>
      <c r="CA2201" s="1"/>
      <c r="CB2201" s="1"/>
    </row>
    <row r="2202" s="1" customFormat="1" ht="15">
      <c r="A2202" s="33" t="s">
        <v>894</v>
      </c>
      <c r="B2202" s="33" t="s">
        <v>72</v>
      </c>
      <c r="C2202" s="33" t="s">
        <v>274</v>
      </c>
      <c r="D2202" s="33" t="s">
        <v>255</v>
      </c>
      <c r="E2202" s="38"/>
      <c r="F2202" s="34" t="s">
        <v>43</v>
      </c>
      <c r="G2202" s="17">
        <f t="shared" si="7768"/>
        <v>5441.8999999999996</v>
      </c>
      <c r="H2202" s="17">
        <f t="shared" si="7769"/>
        <v>5441.8999999999996</v>
      </c>
      <c r="I2202" s="17">
        <f t="shared" si="7770"/>
        <v>5441.8999999999996</v>
      </c>
      <c r="J2202" s="17">
        <f t="shared" si="7771"/>
        <v>0</v>
      </c>
      <c r="K2202" s="17">
        <f t="shared" si="7772"/>
        <v>0</v>
      </c>
      <c r="L2202" s="17">
        <f t="shared" si="7773"/>
        <v>0</v>
      </c>
      <c r="M2202" s="17">
        <f t="shared" si="7814"/>
        <v>5441.8999999999996</v>
      </c>
      <c r="N2202" s="17">
        <f t="shared" si="7815"/>
        <v>5441.8999999999996</v>
      </c>
      <c r="O2202" s="17">
        <f t="shared" si="7816"/>
        <v>5441.8999999999996</v>
      </c>
      <c r="P2202" s="17">
        <f t="shared" si="7774"/>
        <v>0</v>
      </c>
      <c r="Q2202" s="17">
        <f t="shared" si="7775"/>
        <v>0</v>
      </c>
      <c r="R2202" s="17">
        <f t="shared" si="7776"/>
        <v>0</v>
      </c>
      <c r="S2202" s="17">
        <f t="shared" si="7777"/>
        <v>0</v>
      </c>
      <c r="T2202" s="17">
        <f t="shared" si="7778"/>
        <v>0</v>
      </c>
      <c r="U2202" s="17">
        <f t="shared" si="7779"/>
        <v>0</v>
      </c>
      <c r="V2202" s="17">
        <f t="shared" si="7780"/>
        <v>0</v>
      </c>
      <c r="W2202" s="17">
        <f t="shared" si="7781"/>
        <v>0</v>
      </c>
      <c r="X2202" s="17">
        <f t="shared" si="7782"/>
        <v>0</v>
      </c>
      <c r="Y2202" s="17">
        <f t="shared" si="7716"/>
        <v>5441.8999999999996</v>
      </c>
      <c r="Z2202" s="17">
        <f t="shared" si="7717"/>
        <v>5441.8999999999996</v>
      </c>
      <c r="AA2202" s="17">
        <f t="shared" si="7718"/>
        <v>5441.8999999999996</v>
      </c>
      <c r="AB2202" s="17">
        <f t="shared" si="7783"/>
        <v>0</v>
      </c>
      <c r="AC2202" s="17">
        <f t="shared" si="7784"/>
        <v>0</v>
      </c>
      <c r="AD2202" s="17">
        <f t="shared" si="7785"/>
        <v>0</v>
      </c>
      <c r="AE2202" s="17">
        <f t="shared" si="7719"/>
        <v>5441.8999999999996</v>
      </c>
      <c r="AF2202" s="17">
        <f t="shared" si="7720"/>
        <v>5441.8999999999996</v>
      </c>
      <c r="AG2202" s="17">
        <f t="shared" si="7721"/>
        <v>5441.8999999999996</v>
      </c>
      <c r="AH2202" s="17">
        <f t="shared" si="7786"/>
        <v>0</v>
      </c>
      <c r="AI2202" s="17">
        <f t="shared" si="7787"/>
        <v>0</v>
      </c>
      <c r="AJ2202" s="17">
        <f t="shared" si="7788"/>
        <v>0</v>
      </c>
      <c r="AK2202" s="17">
        <f t="shared" si="7789"/>
        <v>0</v>
      </c>
      <c r="AL2202" s="17">
        <f t="shared" si="7790"/>
        <v>0</v>
      </c>
      <c r="AM2202" s="17">
        <f t="shared" si="7791"/>
        <v>0</v>
      </c>
      <c r="AN2202" s="17">
        <f t="shared" si="7792"/>
        <v>0</v>
      </c>
      <c r="AO2202" s="17">
        <f t="shared" si="7793"/>
        <v>0</v>
      </c>
      <c r="AP2202" s="17">
        <f t="shared" si="7794"/>
        <v>0</v>
      </c>
      <c r="AQ2202" s="17">
        <f t="shared" si="7795"/>
        <v>0</v>
      </c>
      <c r="AR2202" s="17">
        <f t="shared" si="7796"/>
        <v>0</v>
      </c>
      <c r="AS2202" s="17">
        <f t="shared" si="7797"/>
        <v>0</v>
      </c>
      <c r="AT2202" s="17">
        <f t="shared" si="7798"/>
        <v>0</v>
      </c>
      <c r="AU2202" s="17">
        <f t="shared" si="7799"/>
        <v>0</v>
      </c>
      <c r="AV2202" s="17">
        <f t="shared" si="7800"/>
        <v>0</v>
      </c>
      <c r="AW2202" s="17">
        <f t="shared" si="7618"/>
        <v>5441.8999999999996</v>
      </c>
      <c r="AX2202" s="17">
        <f t="shared" si="7619"/>
        <v>5441.8999999999996</v>
      </c>
      <c r="AY2202" s="17">
        <f t="shared" si="7620"/>
        <v>5441.8999999999996</v>
      </c>
      <c r="AZ2202" s="17">
        <f t="shared" si="7801"/>
        <v>0</v>
      </c>
      <c r="BA2202" s="17">
        <f t="shared" si="7621"/>
        <v>5441.8999999999996</v>
      </c>
      <c r="BB2202" s="17">
        <f t="shared" si="7622"/>
        <v>5441.8999999999996</v>
      </c>
      <c r="BC2202" s="17">
        <f t="shared" si="7623"/>
        <v>5441.8999999999996</v>
      </c>
      <c r="BD2202" s="17">
        <f t="shared" si="7802"/>
        <v>0</v>
      </c>
      <c r="BE2202" s="17">
        <f t="shared" si="7803"/>
        <v>0</v>
      </c>
      <c r="BF2202" s="17">
        <f t="shared" si="7804"/>
        <v>-1400</v>
      </c>
      <c r="BG2202" s="17">
        <f t="shared" si="7805"/>
        <v>0</v>
      </c>
      <c r="BH2202" s="17">
        <f t="shared" si="7806"/>
        <v>0</v>
      </c>
      <c r="BI2202" s="17">
        <f t="shared" si="7807"/>
        <v>0</v>
      </c>
      <c r="BJ2202" s="17">
        <f t="shared" si="7808"/>
        <v>0</v>
      </c>
      <c r="BK2202" s="17">
        <f t="shared" si="7809"/>
        <v>0</v>
      </c>
      <c r="BL2202" s="17">
        <f t="shared" si="7810"/>
        <v>0</v>
      </c>
      <c r="BM2202" s="17">
        <f t="shared" si="7811"/>
        <v>0</v>
      </c>
      <c r="BN2202" s="17">
        <f t="shared" si="7812"/>
        <v>0</v>
      </c>
      <c r="BO2202" s="17">
        <f t="shared" si="7569"/>
        <v>4041.8999999999996</v>
      </c>
      <c r="BP2202" s="17">
        <f t="shared" si="7570"/>
        <v>5441.8999999999996</v>
      </c>
      <c r="BQ2202" s="17">
        <f t="shared" si="7571"/>
        <v>5441.8999999999996</v>
      </c>
      <c r="BR2202" s="17">
        <f t="shared" si="7813"/>
        <v>0</v>
      </c>
      <c r="BS2202" s="35"/>
      <c r="BT2202" s="35"/>
      <c r="BU2202" s="1"/>
      <c r="BV2202" s="1"/>
      <c r="BW2202" s="1"/>
      <c r="BX2202" s="1"/>
      <c r="BY2202" s="1"/>
      <c r="BZ2202" s="1"/>
      <c r="CA2202" s="1"/>
      <c r="CB2202" s="1"/>
    </row>
    <row r="2203" s="1" customFormat="1" ht="90">
      <c r="A2203" s="33" t="s">
        <v>894</v>
      </c>
      <c r="B2203" s="33" t="s">
        <v>72</v>
      </c>
      <c r="C2203" s="33" t="s">
        <v>274</v>
      </c>
      <c r="D2203" s="33" t="s">
        <v>444</v>
      </c>
      <c r="E2203" s="38"/>
      <c r="F2203" s="34" t="s">
        <v>445</v>
      </c>
      <c r="G2203" s="17">
        <f t="shared" si="7768"/>
        <v>5441.8999999999996</v>
      </c>
      <c r="H2203" s="17">
        <f t="shared" si="7769"/>
        <v>5441.8999999999996</v>
      </c>
      <c r="I2203" s="17">
        <f t="shared" si="7770"/>
        <v>5441.8999999999996</v>
      </c>
      <c r="J2203" s="17">
        <f t="shared" si="7771"/>
        <v>0</v>
      </c>
      <c r="K2203" s="17">
        <f t="shared" si="7772"/>
        <v>0</v>
      </c>
      <c r="L2203" s="17">
        <f t="shared" si="7773"/>
        <v>0</v>
      </c>
      <c r="M2203" s="17">
        <f t="shared" si="7814"/>
        <v>5441.8999999999996</v>
      </c>
      <c r="N2203" s="17">
        <f t="shared" si="7815"/>
        <v>5441.8999999999996</v>
      </c>
      <c r="O2203" s="17">
        <f t="shared" si="7816"/>
        <v>5441.8999999999996</v>
      </c>
      <c r="P2203" s="17">
        <f t="shared" si="7774"/>
        <v>0</v>
      </c>
      <c r="Q2203" s="17">
        <f t="shared" si="7775"/>
        <v>0</v>
      </c>
      <c r="R2203" s="17">
        <f t="shared" si="7776"/>
        <v>0</v>
      </c>
      <c r="S2203" s="17">
        <f t="shared" si="7777"/>
        <v>0</v>
      </c>
      <c r="T2203" s="17">
        <f t="shared" si="7778"/>
        <v>0</v>
      </c>
      <c r="U2203" s="17">
        <f t="shared" si="7779"/>
        <v>0</v>
      </c>
      <c r="V2203" s="17">
        <f t="shared" si="7780"/>
        <v>0</v>
      </c>
      <c r="W2203" s="17">
        <f t="shared" si="7781"/>
        <v>0</v>
      </c>
      <c r="X2203" s="17">
        <f t="shared" si="7782"/>
        <v>0</v>
      </c>
      <c r="Y2203" s="17">
        <f t="shared" si="7716"/>
        <v>5441.8999999999996</v>
      </c>
      <c r="Z2203" s="17">
        <f t="shared" si="7717"/>
        <v>5441.8999999999996</v>
      </c>
      <c r="AA2203" s="17">
        <f t="shared" si="7718"/>
        <v>5441.8999999999996</v>
      </c>
      <c r="AB2203" s="17">
        <f t="shared" si="7783"/>
        <v>0</v>
      </c>
      <c r="AC2203" s="17">
        <f t="shared" si="7784"/>
        <v>0</v>
      </c>
      <c r="AD2203" s="17">
        <f t="shared" si="7785"/>
        <v>0</v>
      </c>
      <c r="AE2203" s="17">
        <f t="shared" si="7719"/>
        <v>5441.8999999999996</v>
      </c>
      <c r="AF2203" s="17">
        <f t="shared" si="7720"/>
        <v>5441.8999999999996</v>
      </c>
      <c r="AG2203" s="17">
        <f t="shared" si="7721"/>
        <v>5441.8999999999996</v>
      </c>
      <c r="AH2203" s="17">
        <f t="shared" si="7786"/>
        <v>0</v>
      </c>
      <c r="AI2203" s="17">
        <f t="shared" si="7787"/>
        <v>0</v>
      </c>
      <c r="AJ2203" s="17">
        <f t="shared" si="7788"/>
        <v>0</v>
      </c>
      <c r="AK2203" s="17">
        <f t="shared" si="7789"/>
        <v>0</v>
      </c>
      <c r="AL2203" s="17">
        <f t="shared" si="7790"/>
        <v>0</v>
      </c>
      <c r="AM2203" s="17">
        <f t="shared" si="7791"/>
        <v>0</v>
      </c>
      <c r="AN2203" s="17">
        <f t="shared" si="7792"/>
        <v>0</v>
      </c>
      <c r="AO2203" s="17">
        <f t="shared" si="7793"/>
        <v>0</v>
      </c>
      <c r="AP2203" s="17">
        <f t="shared" si="7794"/>
        <v>0</v>
      </c>
      <c r="AQ2203" s="17">
        <f t="shared" si="7795"/>
        <v>0</v>
      </c>
      <c r="AR2203" s="17">
        <f t="shared" si="7796"/>
        <v>0</v>
      </c>
      <c r="AS2203" s="17">
        <f t="shared" si="7797"/>
        <v>0</v>
      </c>
      <c r="AT2203" s="17">
        <f t="shared" si="7798"/>
        <v>0</v>
      </c>
      <c r="AU2203" s="17">
        <f t="shared" si="7799"/>
        <v>0</v>
      </c>
      <c r="AV2203" s="17">
        <f t="shared" si="7800"/>
        <v>0</v>
      </c>
      <c r="AW2203" s="17">
        <f t="shared" si="7618"/>
        <v>5441.8999999999996</v>
      </c>
      <c r="AX2203" s="17">
        <f t="shared" si="7619"/>
        <v>5441.8999999999996</v>
      </c>
      <c r="AY2203" s="17">
        <f t="shared" si="7620"/>
        <v>5441.8999999999996</v>
      </c>
      <c r="AZ2203" s="17">
        <f t="shared" si="7801"/>
        <v>0</v>
      </c>
      <c r="BA2203" s="17">
        <f t="shared" si="7621"/>
        <v>5441.8999999999996</v>
      </c>
      <c r="BB2203" s="17">
        <f t="shared" si="7622"/>
        <v>5441.8999999999996</v>
      </c>
      <c r="BC2203" s="17">
        <f t="shared" si="7623"/>
        <v>5441.8999999999996</v>
      </c>
      <c r="BD2203" s="17">
        <f t="shared" si="7802"/>
        <v>0</v>
      </c>
      <c r="BE2203" s="17">
        <f t="shared" si="7803"/>
        <v>0</v>
      </c>
      <c r="BF2203" s="17">
        <f t="shared" si="7804"/>
        <v>-1400</v>
      </c>
      <c r="BG2203" s="17">
        <f t="shared" si="7805"/>
        <v>0</v>
      </c>
      <c r="BH2203" s="17">
        <f t="shared" si="7806"/>
        <v>0</v>
      </c>
      <c r="BI2203" s="17">
        <f t="shared" si="7807"/>
        <v>0</v>
      </c>
      <c r="BJ2203" s="17">
        <f t="shared" si="7808"/>
        <v>0</v>
      </c>
      <c r="BK2203" s="17">
        <f t="shared" si="7809"/>
        <v>0</v>
      </c>
      <c r="BL2203" s="17">
        <f t="shared" si="7810"/>
        <v>0</v>
      </c>
      <c r="BM2203" s="17">
        <f t="shared" si="7811"/>
        <v>0</v>
      </c>
      <c r="BN2203" s="17">
        <f t="shared" si="7812"/>
        <v>0</v>
      </c>
      <c r="BO2203" s="17">
        <f t="shared" si="7569"/>
        <v>4041.8999999999996</v>
      </c>
      <c r="BP2203" s="17">
        <f t="shared" si="7570"/>
        <v>5441.8999999999996</v>
      </c>
      <c r="BQ2203" s="17">
        <f t="shared" si="7571"/>
        <v>5441.8999999999996</v>
      </c>
      <c r="BR2203" s="17">
        <f t="shared" si="7813"/>
        <v>0</v>
      </c>
      <c r="BS2203" s="35"/>
      <c r="BT2203" s="35"/>
      <c r="BU2203" s="1"/>
      <c r="BV2203" s="1"/>
      <c r="BW2203" s="1"/>
      <c r="BX2203" s="1"/>
      <c r="BY2203" s="1"/>
      <c r="BZ2203" s="1"/>
      <c r="CA2203" s="1"/>
      <c r="CB2203" s="1"/>
    </row>
    <row r="2204" s="1" customFormat="1" ht="45">
      <c r="A2204" s="33" t="s">
        <v>894</v>
      </c>
      <c r="B2204" s="33" t="s">
        <v>72</v>
      </c>
      <c r="C2204" s="33" t="s">
        <v>274</v>
      </c>
      <c r="D2204" s="33" t="s">
        <v>899</v>
      </c>
      <c r="E2204" s="38"/>
      <c r="F2204" s="34" t="s">
        <v>900</v>
      </c>
      <c r="G2204" s="17">
        <f t="shared" si="7768"/>
        <v>5441.8999999999996</v>
      </c>
      <c r="H2204" s="17">
        <f t="shared" si="7769"/>
        <v>5441.8999999999996</v>
      </c>
      <c r="I2204" s="17">
        <f t="shared" si="7770"/>
        <v>5441.8999999999996</v>
      </c>
      <c r="J2204" s="17">
        <f t="shared" si="7771"/>
        <v>0</v>
      </c>
      <c r="K2204" s="17">
        <f t="shared" si="7772"/>
        <v>0</v>
      </c>
      <c r="L2204" s="17">
        <f t="shared" si="7773"/>
        <v>0</v>
      </c>
      <c r="M2204" s="17">
        <f t="shared" si="7814"/>
        <v>5441.8999999999996</v>
      </c>
      <c r="N2204" s="17">
        <f t="shared" si="7815"/>
        <v>5441.8999999999996</v>
      </c>
      <c r="O2204" s="17">
        <f t="shared" si="7816"/>
        <v>5441.8999999999996</v>
      </c>
      <c r="P2204" s="17">
        <f t="shared" si="7774"/>
        <v>0</v>
      </c>
      <c r="Q2204" s="17">
        <f t="shared" si="7775"/>
        <v>0</v>
      </c>
      <c r="R2204" s="17">
        <f t="shared" si="7776"/>
        <v>0</v>
      </c>
      <c r="S2204" s="17">
        <f t="shared" si="7777"/>
        <v>0</v>
      </c>
      <c r="T2204" s="17">
        <f t="shared" si="7778"/>
        <v>0</v>
      </c>
      <c r="U2204" s="17">
        <f t="shared" si="7779"/>
        <v>0</v>
      </c>
      <c r="V2204" s="17">
        <f t="shared" si="7780"/>
        <v>0</v>
      </c>
      <c r="W2204" s="17">
        <f t="shared" si="7781"/>
        <v>0</v>
      </c>
      <c r="X2204" s="17">
        <f t="shared" si="7782"/>
        <v>0</v>
      </c>
      <c r="Y2204" s="17">
        <f t="shared" si="7716"/>
        <v>5441.8999999999996</v>
      </c>
      <c r="Z2204" s="17">
        <f t="shared" si="7717"/>
        <v>5441.8999999999996</v>
      </c>
      <c r="AA2204" s="17">
        <f t="shared" si="7718"/>
        <v>5441.8999999999996</v>
      </c>
      <c r="AB2204" s="17">
        <f t="shared" si="7783"/>
        <v>0</v>
      </c>
      <c r="AC2204" s="17">
        <f t="shared" si="7784"/>
        <v>0</v>
      </c>
      <c r="AD2204" s="17">
        <f t="shared" si="7785"/>
        <v>0</v>
      </c>
      <c r="AE2204" s="17">
        <f t="shared" si="7719"/>
        <v>5441.8999999999996</v>
      </c>
      <c r="AF2204" s="17">
        <f t="shared" si="7720"/>
        <v>5441.8999999999996</v>
      </c>
      <c r="AG2204" s="17">
        <f t="shared" si="7721"/>
        <v>5441.8999999999996</v>
      </c>
      <c r="AH2204" s="17">
        <f t="shared" si="7786"/>
        <v>0</v>
      </c>
      <c r="AI2204" s="17">
        <f t="shared" si="7787"/>
        <v>0</v>
      </c>
      <c r="AJ2204" s="17">
        <f t="shared" si="7788"/>
        <v>0</v>
      </c>
      <c r="AK2204" s="17">
        <f t="shared" si="7789"/>
        <v>0</v>
      </c>
      <c r="AL2204" s="17">
        <f t="shared" si="7790"/>
        <v>0</v>
      </c>
      <c r="AM2204" s="17">
        <f t="shared" si="7791"/>
        <v>0</v>
      </c>
      <c r="AN2204" s="17">
        <f t="shared" si="7792"/>
        <v>0</v>
      </c>
      <c r="AO2204" s="17">
        <f t="shared" si="7793"/>
        <v>0</v>
      </c>
      <c r="AP2204" s="17">
        <f t="shared" si="7794"/>
        <v>0</v>
      </c>
      <c r="AQ2204" s="17">
        <f t="shared" si="7795"/>
        <v>0</v>
      </c>
      <c r="AR2204" s="17">
        <f t="shared" si="7796"/>
        <v>0</v>
      </c>
      <c r="AS2204" s="17">
        <f t="shared" si="7797"/>
        <v>0</v>
      </c>
      <c r="AT2204" s="17">
        <f t="shared" si="7798"/>
        <v>0</v>
      </c>
      <c r="AU2204" s="17">
        <f t="shared" si="7799"/>
        <v>0</v>
      </c>
      <c r="AV2204" s="17">
        <f t="shared" si="7800"/>
        <v>0</v>
      </c>
      <c r="AW2204" s="17">
        <f t="shared" si="7618"/>
        <v>5441.8999999999996</v>
      </c>
      <c r="AX2204" s="17">
        <f t="shared" si="7619"/>
        <v>5441.8999999999996</v>
      </c>
      <c r="AY2204" s="17">
        <f t="shared" si="7620"/>
        <v>5441.8999999999996</v>
      </c>
      <c r="AZ2204" s="17">
        <f t="shared" si="7801"/>
        <v>0</v>
      </c>
      <c r="BA2204" s="17">
        <f t="shared" si="7621"/>
        <v>5441.8999999999996</v>
      </c>
      <c r="BB2204" s="17">
        <f t="shared" si="7622"/>
        <v>5441.8999999999996</v>
      </c>
      <c r="BC2204" s="17">
        <f t="shared" si="7623"/>
        <v>5441.8999999999996</v>
      </c>
      <c r="BD2204" s="17">
        <f t="shared" si="7802"/>
        <v>0</v>
      </c>
      <c r="BE2204" s="17">
        <f t="shared" si="7803"/>
        <v>0</v>
      </c>
      <c r="BF2204" s="17">
        <f t="shared" si="7804"/>
        <v>-1400</v>
      </c>
      <c r="BG2204" s="17">
        <f t="shared" si="7805"/>
        <v>0</v>
      </c>
      <c r="BH2204" s="17">
        <f t="shared" si="7806"/>
        <v>0</v>
      </c>
      <c r="BI2204" s="17">
        <f t="shared" si="7807"/>
        <v>0</v>
      </c>
      <c r="BJ2204" s="17">
        <f t="shared" si="7808"/>
        <v>0</v>
      </c>
      <c r="BK2204" s="17">
        <f t="shared" si="7809"/>
        <v>0</v>
      </c>
      <c r="BL2204" s="17">
        <f t="shared" si="7810"/>
        <v>0</v>
      </c>
      <c r="BM2204" s="17">
        <f t="shared" si="7811"/>
        <v>0</v>
      </c>
      <c r="BN2204" s="17">
        <f t="shared" si="7812"/>
        <v>0</v>
      </c>
      <c r="BO2204" s="17">
        <f t="shared" si="7569"/>
        <v>4041.8999999999996</v>
      </c>
      <c r="BP2204" s="17">
        <f t="shared" si="7570"/>
        <v>5441.8999999999996</v>
      </c>
      <c r="BQ2204" s="17">
        <f t="shared" si="7571"/>
        <v>5441.8999999999996</v>
      </c>
      <c r="BR2204" s="17">
        <f t="shared" si="7813"/>
        <v>0</v>
      </c>
      <c r="BS2204" s="35"/>
      <c r="BT2204" s="35"/>
      <c r="BU2204" s="1"/>
      <c r="BV2204" s="1"/>
      <c r="BW2204" s="1"/>
      <c r="BX2204" s="1"/>
      <c r="BY2204" s="1"/>
      <c r="BZ2204" s="1"/>
      <c r="CA2204" s="1"/>
      <c r="CB2204" s="1"/>
    </row>
    <row r="2205" s="1" customFormat="1" ht="30">
      <c r="A2205" s="33" t="s">
        <v>894</v>
      </c>
      <c r="B2205" s="33" t="s">
        <v>72</v>
      </c>
      <c r="C2205" s="33" t="s">
        <v>274</v>
      </c>
      <c r="D2205" s="33" t="s">
        <v>899</v>
      </c>
      <c r="E2205" s="33" t="s">
        <v>48</v>
      </c>
      <c r="F2205" s="34" t="s">
        <v>49</v>
      </c>
      <c r="G2205" s="17">
        <v>5441.8999999999996</v>
      </c>
      <c r="H2205" s="17">
        <v>5441.8999999999996</v>
      </c>
      <c r="I2205" s="17">
        <v>5441.8999999999996</v>
      </c>
      <c r="J2205" s="17"/>
      <c r="K2205" s="17"/>
      <c r="L2205" s="17"/>
      <c r="M2205" s="17">
        <f t="shared" si="7814"/>
        <v>5441.8999999999996</v>
      </c>
      <c r="N2205" s="17">
        <f t="shared" si="7815"/>
        <v>5441.8999999999996</v>
      </c>
      <c r="O2205" s="17">
        <f t="shared" si="7816"/>
        <v>5441.8999999999996</v>
      </c>
      <c r="P2205" s="17"/>
      <c r="Q2205" s="17"/>
      <c r="R2205" s="17"/>
      <c r="S2205" s="17"/>
      <c r="T2205" s="17"/>
      <c r="U2205" s="17"/>
      <c r="V2205" s="17"/>
      <c r="W2205" s="17"/>
      <c r="X2205" s="17"/>
      <c r="Y2205" s="17">
        <f t="shared" si="7716"/>
        <v>5441.8999999999996</v>
      </c>
      <c r="Z2205" s="17">
        <f t="shared" si="7717"/>
        <v>5441.8999999999996</v>
      </c>
      <c r="AA2205" s="17">
        <f t="shared" si="7718"/>
        <v>5441.8999999999996</v>
      </c>
      <c r="AB2205" s="17"/>
      <c r="AC2205" s="17"/>
      <c r="AD2205" s="17"/>
      <c r="AE2205" s="17">
        <f t="shared" si="7719"/>
        <v>5441.8999999999996</v>
      </c>
      <c r="AF2205" s="17">
        <f t="shared" si="7720"/>
        <v>5441.8999999999996</v>
      </c>
      <c r="AG2205" s="17">
        <f t="shared" si="7721"/>
        <v>5441.8999999999996</v>
      </c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>
        <f t="shared" si="7618"/>
        <v>5441.8999999999996</v>
      </c>
      <c r="AX2205" s="17">
        <f t="shared" si="7619"/>
        <v>5441.8999999999996</v>
      </c>
      <c r="AY2205" s="17">
        <f t="shared" si="7620"/>
        <v>5441.8999999999996</v>
      </c>
      <c r="AZ2205" s="17"/>
      <c r="BA2205" s="17">
        <f t="shared" si="7621"/>
        <v>5441.8999999999996</v>
      </c>
      <c r="BB2205" s="17">
        <f t="shared" si="7622"/>
        <v>5441.8999999999996</v>
      </c>
      <c r="BC2205" s="17">
        <f t="shared" si="7623"/>
        <v>5441.8999999999996</v>
      </c>
      <c r="BD2205" s="17"/>
      <c r="BE2205" s="17"/>
      <c r="BF2205" s="17">
        <v>-1400</v>
      </c>
      <c r="BG2205" s="17"/>
      <c r="BH2205" s="17"/>
      <c r="BI2205" s="17"/>
      <c r="BJ2205" s="17"/>
      <c r="BK2205" s="17"/>
      <c r="BL2205" s="17"/>
      <c r="BM2205" s="17"/>
      <c r="BN2205" s="17"/>
      <c r="BO2205" s="17">
        <f t="shared" si="7569"/>
        <v>4041.8999999999996</v>
      </c>
      <c r="BP2205" s="17">
        <f t="shared" si="7570"/>
        <v>5441.8999999999996</v>
      </c>
      <c r="BQ2205" s="17">
        <f t="shared" si="7571"/>
        <v>5441.8999999999996</v>
      </c>
      <c r="BR2205" s="17"/>
      <c r="BS2205" s="35"/>
      <c r="BT2205" s="35"/>
      <c r="BU2205" s="1"/>
      <c r="BV2205" s="1"/>
      <c r="BW2205" s="1"/>
      <c r="BX2205" s="1"/>
      <c r="BY2205" s="1"/>
      <c r="BZ2205" s="1"/>
      <c r="CA2205" s="1"/>
      <c r="CB2205" s="1"/>
    </row>
    <row r="2206" s="23" customFormat="1" ht="15">
      <c r="A2206" s="24" t="s">
        <v>894</v>
      </c>
      <c r="B2206" s="24" t="s">
        <v>128</v>
      </c>
      <c r="C2206" s="24"/>
      <c r="D2206" s="24"/>
      <c r="E2206" s="24"/>
      <c r="F2206" s="25" t="s">
        <v>129</v>
      </c>
      <c r="G2206" s="26">
        <f t="shared" si="7768"/>
        <v>107019.3</v>
      </c>
      <c r="H2206" s="26">
        <f t="shared" si="7769"/>
        <v>99221.100000000006</v>
      </c>
      <c r="I2206" s="26">
        <f t="shared" si="7770"/>
        <v>99221.100000000006</v>
      </c>
      <c r="J2206" s="26">
        <f t="shared" si="7771"/>
        <v>-53.100000000000001</v>
      </c>
      <c r="K2206" s="26">
        <f t="shared" si="7772"/>
        <v>-53.799999999999997</v>
      </c>
      <c r="L2206" s="26">
        <f t="shared" si="7773"/>
        <v>-54.5</v>
      </c>
      <c r="M2206" s="26">
        <f t="shared" si="7814"/>
        <v>106966.2</v>
      </c>
      <c r="N2206" s="26">
        <f t="shared" si="7815"/>
        <v>99167.300000000003</v>
      </c>
      <c r="O2206" s="26">
        <f t="shared" si="7816"/>
        <v>99166.600000000006</v>
      </c>
      <c r="P2206" s="26">
        <f t="shared" si="7774"/>
        <v>8569.2000000000007</v>
      </c>
      <c r="Q2206" s="26">
        <f t="shared" si="7775"/>
        <v>0</v>
      </c>
      <c r="R2206" s="26">
        <f t="shared" si="7776"/>
        <v>0</v>
      </c>
      <c r="S2206" s="26">
        <f t="shared" si="7777"/>
        <v>7117.3260700000001</v>
      </c>
      <c r="T2206" s="26">
        <f t="shared" si="7778"/>
        <v>10313</v>
      </c>
      <c r="U2206" s="26">
        <f t="shared" si="7779"/>
        <v>0</v>
      </c>
      <c r="V2206" s="26">
        <f t="shared" si="7780"/>
        <v>10313</v>
      </c>
      <c r="W2206" s="26">
        <f t="shared" si="7781"/>
        <v>0</v>
      </c>
      <c r="X2206" s="26">
        <f t="shared" si="7782"/>
        <v>0</v>
      </c>
      <c r="Y2206" s="26">
        <f t="shared" si="7716"/>
        <v>122652.72606999999</v>
      </c>
      <c r="Z2206" s="26">
        <f t="shared" si="7717"/>
        <v>109480.3</v>
      </c>
      <c r="AA2206" s="26">
        <f t="shared" si="7718"/>
        <v>109479.60000000001</v>
      </c>
      <c r="AB2206" s="26">
        <f t="shared" si="7783"/>
        <v>-170.40000000000001</v>
      </c>
      <c r="AC2206" s="26">
        <f t="shared" si="7784"/>
        <v>0</v>
      </c>
      <c r="AD2206" s="26">
        <f t="shared" si="7785"/>
        <v>0</v>
      </c>
      <c r="AE2206" s="26">
        <f t="shared" si="7719"/>
        <v>122482.32607</v>
      </c>
      <c r="AF2206" s="26">
        <f t="shared" si="7720"/>
        <v>109480.3</v>
      </c>
      <c r="AG2206" s="26">
        <f t="shared" si="7721"/>
        <v>109479.60000000001</v>
      </c>
      <c r="AH2206" s="26">
        <f t="shared" si="7786"/>
        <v>0</v>
      </c>
      <c r="AI2206" s="26">
        <f t="shared" si="7787"/>
        <v>0</v>
      </c>
      <c r="AJ2206" s="26">
        <f t="shared" si="7788"/>
        <v>0</v>
      </c>
      <c r="AK2206" s="26">
        <f t="shared" si="7789"/>
        <v>0</v>
      </c>
      <c r="AL2206" s="26">
        <f t="shared" si="7790"/>
        <v>0</v>
      </c>
      <c r="AM2206" s="26">
        <f t="shared" si="7791"/>
        <v>0</v>
      </c>
      <c r="AN2206" s="26">
        <f t="shared" si="7792"/>
        <v>0</v>
      </c>
      <c r="AO2206" s="26">
        <f t="shared" si="7793"/>
        <v>0</v>
      </c>
      <c r="AP2206" s="26">
        <f t="shared" si="7794"/>
        <v>0</v>
      </c>
      <c r="AQ2206" s="26">
        <f t="shared" si="7795"/>
        <v>0</v>
      </c>
      <c r="AR2206" s="26">
        <f t="shared" si="7796"/>
        <v>0</v>
      </c>
      <c r="AS2206" s="26">
        <f t="shared" si="7797"/>
        <v>0</v>
      </c>
      <c r="AT2206" s="26">
        <f t="shared" si="7798"/>
        <v>0</v>
      </c>
      <c r="AU2206" s="26">
        <f t="shared" si="7799"/>
        <v>0</v>
      </c>
      <c r="AV2206" s="26">
        <f t="shared" si="7800"/>
        <v>0</v>
      </c>
      <c r="AW2206" s="26">
        <f t="shared" si="7618"/>
        <v>122482.32607</v>
      </c>
      <c r="AX2206" s="26">
        <f t="shared" si="7619"/>
        <v>109480.3</v>
      </c>
      <c r="AY2206" s="26">
        <f t="shared" si="7620"/>
        <v>109479.60000000001</v>
      </c>
      <c r="AZ2206" s="26">
        <f t="shared" si="7801"/>
        <v>0</v>
      </c>
      <c r="BA2206" s="26">
        <f t="shared" si="7621"/>
        <v>122482.32607</v>
      </c>
      <c r="BB2206" s="26">
        <f t="shared" si="7622"/>
        <v>109480.3</v>
      </c>
      <c r="BC2206" s="26">
        <f t="shared" si="7623"/>
        <v>109479.60000000001</v>
      </c>
      <c r="BD2206" s="26">
        <f t="shared" si="7802"/>
        <v>0</v>
      </c>
      <c r="BE2206" s="26">
        <f t="shared" si="7803"/>
        <v>0</v>
      </c>
      <c r="BF2206" s="26">
        <f t="shared" si="7804"/>
        <v>0</v>
      </c>
      <c r="BG2206" s="26">
        <f t="shared" si="7805"/>
        <v>0</v>
      </c>
      <c r="BH2206" s="26">
        <f t="shared" si="7806"/>
        <v>0</v>
      </c>
      <c r="BI2206" s="26">
        <f t="shared" si="7807"/>
        <v>0</v>
      </c>
      <c r="BJ2206" s="26">
        <f t="shared" si="7808"/>
        <v>0</v>
      </c>
      <c r="BK2206" s="26">
        <f t="shared" si="7809"/>
        <v>0</v>
      </c>
      <c r="BL2206" s="26">
        <f t="shared" si="7810"/>
        <v>0</v>
      </c>
      <c r="BM2206" s="26">
        <f t="shared" si="7811"/>
        <v>0</v>
      </c>
      <c r="BN2206" s="26">
        <f t="shared" si="7812"/>
        <v>0</v>
      </c>
      <c r="BO2206" s="26">
        <f t="shared" si="7569"/>
        <v>122482.32607</v>
      </c>
      <c r="BP2206" s="26">
        <f t="shared" si="7570"/>
        <v>109480.3</v>
      </c>
      <c r="BQ2206" s="26">
        <f t="shared" si="7571"/>
        <v>109479.60000000001</v>
      </c>
      <c r="BR2206" s="26">
        <f t="shared" si="7813"/>
        <v>0</v>
      </c>
      <c r="BS2206" s="27"/>
      <c r="BT2206" s="27"/>
      <c r="BU2206" s="23"/>
      <c r="BV2206" s="23"/>
      <c r="BW2206" s="23"/>
      <c r="BX2206" s="23"/>
      <c r="BY2206" s="23"/>
      <c r="BZ2206" s="23"/>
      <c r="CA2206" s="23"/>
      <c r="CB2206" s="23"/>
    </row>
    <row r="2207" s="28" customFormat="1" ht="15">
      <c r="A2207" s="29" t="s">
        <v>894</v>
      </c>
      <c r="B2207" s="29" t="s">
        <v>128</v>
      </c>
      <c r="C2207" s="29" t="s">
        <v>130</v>
      </c>
      <c r="D2207" s="29"/>
      <c r="E2207" s="29"/>
      <c r="F2207" s="30" t="s">
        <v>131</v>
      </c>
      <c r="G2207" s="31">
        <f t="shared" si="7768"/>
        <v>107019.3</v>
      </c>
      <c r="H2207" s="31">
        <f t="shared" si="7769"/>
        <v>99221.100000000006</v>
      </c>
      <c r="I2207" s="31">
        <f t="shared" si="7770"/>
        <v>99221.100000000006</v>
      </c>
      <c r="J2207" s="31">
        <f t="shared" si="7771"/>
        <v>-53.100000000000001</v>
      </c>
      <c r="K2207" s="31">
        <f t="shared" si="7772"/>
        <v>-53.799999999999997</v>
      </c>
      <c r="L2207" s="31">
        <f t="shared" si="7773"/>
        <v>-54.5</v>
      </c>
      <c r="M2207" s="31">
        <f t="shared" si="7814"/>
        <v>106966.2</v>
      </c>
      <c r="N2207" s="31">
        <f t="shared" si="7815"/>
        <v>99167.300000000003</v>
      </c>
      <c r="O2207" s="31">
        <f t="shared" si="7816"/>
        <v>99166.600000000006</v>
      </c>
      <c r="P2207" s="31">
        <f t="shared" si="7774"/>
        <v>8569.2000000000007</v>
      </c>
      <c r="Q2207" s="31">
        <f t="shared" si="7775"/>
        <v>0</v>
      </c>
      <c r="R2207" s="31">
        <f t="shared" si="7776"/>
        <v>0</v>
      </c>
      <c r="S2207" s="31">
        <f t="shared" si="7777"/>
        <v>7117.3260700000001</v>
      </c>
      <c r="T2207" s="31">
        <f t="shared" si="7778"/>
        <v>10313</v>
      </c>
      <c r="U2207" s="31">
        <f t="shared" si="7779"/>
        <v>0</v>
      </c>
      <c r="V2207" s="31">
        <f t="shared" si="7780"/>
        <v>10313</v>
      </c>
      <c r="W2207" s="31">
        <f t="shared" si="7781"/>
        <v>0</v>
      </c>
      <c r="X2207" s="31">
        <f t="shared" si="7782"/>
        <v>0</v>
      </c>
      <c r="Y2207" s="31">
        <f t="shared" si="7716"/>
        <v>122652.72606999999</v>
      </c>
      <c r="Z2207" s="31">
        <f t="shared" si="7717"/>
        <v>109480.3</v>
      </c>
      <c r="AA2207" s="31">
        <f t="shared" si="7718"/>
        <v>109479.60000000001</v>
      </c>
      <c r="AB2207" s="31">
        <f t="shared" si="7783"/>
        <v>-170.40000000000001</v>
      </c>
      <c r="AC2207" s="31">
        <f t="shared" si="7784"/>
        <v>0</v>
      </c>
      <c r="AD2207" s="31">
        <f t="shared" si="7785"/>
        <v>0</v>
      </c>
      <c r="AE2207" s="31">
        <f t="shared" si="7719"/>
        <v>122482.32607</v>
      </c>
      <c r="AF2207" s="31">
        <f t="shared" si="7720"/>
        <v>109480.3</v>
      </c>
      <c r="AG2207" s="31">
        <f t="shared" si="7721"/>
        <v>109479.60000000001</v>
      </c>
      <c r="AH2207" s="31">
        <f t="shared" si="7786"/>
        <v>0</v>
      </c>
      <c r="AI2207" s="31">
        <f t="shared" si="7787"/>
        <v>0</v>
      </c>
      <c r="AJ2207" s="31">
        <f t="shared" si="7788"/>
        <v>0</v>
      </c>
      <c r="AK2207" s="31">
        <f t="shared" si="7789"/>
        <v>0</v>
      </c>
      <c r="AL2207" s="31">
        <f t="shared" si="7790"/>
        <v>0</v>
      </c>
      <c r="AM2207" s="31">
        <f t="shared" si="7791"/>
        <v>0</v>
      </c>
      <c r="AN2207" s="31">
        <f t="shared" si="7792"/>
        <v>0</v>
      </c>
      <c r="AO2207" s="31">
        <f t="shared" si="7793"/>
        <v>0</v>
      </c>
      <c r="AP2207" s="31">
        <f t="shared" si="7794"/>
        <v>0</v>
      </c>
      <c r="AQ2207" s="31">
        <f t="shared" si="7795"/>
        <v>0</v>
      </c>
      <c r="AR2207" s="31">
        <f t="shared" si="7796"/>
        <v>0</v>
      </c>
      <c r="AS2207" s="31">
        <f t="shared" si="7797"/>
        <v>0</v>
      </c>
      <c r="AT2207" s="31">
        <f t="shared" si="7798"/>
        <v>0</v>
      </c>
      <c r="AU2207" s="31">
        <f t="shared" si="7799"/>
        <v>0</v>
      </c>
      <c r="AV2207" s="31">
        <f t="shared" si="7800"/>
        <v>0</v>
      </c>
      <c r="AW2207" s="31">
        <f t="shared" si="7618"/>
        <v>122482.32607</v>
      </c>
      <c r="AX2207" s="31">
        <f t="shared" si="7619"/>
        <v>109480.3</v>
      </c>
      <c r="AY2207" s="31">
        <f t="shared" si="7620"/>
        <v>109479.60000000001</v>
      </c>
      <c r="AZ2207" s="31">
        <f t="shared" si="7801"/>
        <v>0</v>
      </c>
      <c r="BA2207" s="31">
        <f t="shared" si="7621"/>
        <v>122482.32607</v>
      </c>
      <c r="BB2207" s="31">
        <f t="shared" si="7622"/>
        <v>109480.3</v>
      </c>
      <c r="BC2207" s="31">
        <f t="shared" si="7623"/>
        <v>109479.60000000001</v>
      </c>
      <c r="BD2207" s="31">
        <f t="shared" si="7802"/>
        <v>0</v>
      </c>
      <c r="BE2207" s="31">
        <f t="shared" si="7803"/>
        <v>0</v>
      </c>
      <c r="BF2207" s="31">
        <f t="shared" si="7804"/>
        <v>0</v>
      </c>
      <c r="BG2207" s="31">
        <f t="shared" si="7805"/>
        <v>0</v>
      </c>
      <c r="BH2207" s="31">
        <f t="shared" si="7806"/>
        <v>0</v>
      </c>
      <c r="BI2207" s="31">
        <f t="shared" si="7807"/>
        <v>0</v>
      </c>
      <c r="BJ2207" s="31">
        <f t="shared" si="7808"/>
        <v>0</v>
      </c>
      <c r="BK2207" s="31">
        <f t="shared" si="7809"/>
        <v>0</v>
      </c>
      <c r="BL2207" s="31">
        <f t="shared" si="7810"/>
        <v>0</v>
      </c>
      <c r="BM2207" s="31">
        <f t="shared" si="7811"/>
        <v>0</v>
      </c>
      <c r="BN2207" s="31">
        <f t="shared" si="7812"/>
        <v>0</v>
      </c>
      <c r="BO2207" s="31">
        <f t="shared" si="7569"/>
        <v>122482.32607</v>
      </c>
      <c r="BP2207" s="31">
        <f t="shared" si="7570"/>
        <v>109480.3</v>
      </c>
      <c r="BQ2207" s="31">
        <f t="shared" si="7571"/>
        <v>109479.60000000001</v>
      </c>
      <c r="BR2207" s="31">
        <f t="shared" si="7813"/>
        <v>0</v>
      </c>
      <c r="BS2207" s="32"/>
      <c r="BT2207" s="32"/>
      <c r="BU2207" s="28"/>
      <c r="BV2207" s="28"/>
      <c r="BW2207" s="28"/>
      <c r="BX2207" s="28"/>
      <c r="BY2207" s="28"/>
      <c r="BZ2207" s="28"/>
      <c r="CA2207" s="28"/>
      <c r="CB2207" s="28"/>
    </row>
    <row r="2208" s="1" customFormat="1" ht="30">
      <c r="A2208" s="33" t="s">
        <v>894</v>
      </c>
      <c r="B2208" s="33" t="s">
        <v>128</v>
      </c>
      <c r="C2208" s="33" t="s">
        <v>130</v>
      </c>
      <c r="D2208" s="33" t="s">
        <v>901</v>
      </c>
      <c r="E2208" s="38"/>
      <c r="F2208" s="34" t="s">
        <v>902</v>
      </c>
      <c r="G2208" s="17">
        <f t="shared" si="7768"/>
        <v>107019.3</v>
      </c>
      <c r="H2208" s="17">
        <f t="shared" si="7769"/>
        <v>99221.100000000006</v>
      </c>
      <c r="I2208" s="17">
        <f t="shared" si="7770"/>
        <v>99221.100000000006</v>
      </c>
      <c r="J2208" s="17">
        <f t="shared" si="7771"/>
        <v>-53.100000000000001</v>
      </c>
      <c r="K2208" s="17">
        <f t="shared" si="7772"/>
        <v>-53.799999999999997</v>
      </c>
      <c r="L2208" s="17">
        <f t="shared" si="7773"/>
        <v>-54.5</v>
      </c>
      <c r="M2208" s="17">
        <f t="shared" si="7814"/>
        <v>106966.2</v>
      </c>
      <c r="N2208" s="17">
        <f t="shared" si="7815"/>
        <v>99167.300000000003</v>
      </c>
      <c r="O2208" s="17">
        <f t="shared" si="7816"/>
        <v>99166.600000000006</v>
      </c>
      <c r="P2208" s="17">
        <f t="shared" si="7774"/>
        <v>8569.2000000000007</v>
      </c>
      <c r="Q2208" s="17">
        <f t="shared" si="7775"/>
        <v>0</v>
      </c>
      <c r="R2208" s="17">
        <f t="shared" si="7776"/>
        <v>0</v>
      </c>
      <c r="S2208" s="17">
        <f t="shared" si="7777"/>
        <v>7117.3260700000001</v>
      </c>
      <c r="T2208" s="17">
        <f t="shared" si="7778"/>
        <v>10313</v>
      </c>
      <c r="U2208" s="17">
        <f t="shared" si="7779"/>
        <v>0</v>
      </c>
      <c r="V2208" s="17">
        <f t="shared" si="7780"/>
        <v>10313</v>
      </c>
      <c r="W2208" s="17">
        <f t="shared" si="7781"/>
        <v>0</v>
      </c>
      <c r="X2208" s="17">
        <f t="shared" si="7782"/>
        <v>0</v>
      </c>
      <c r="Y2208" s="17">
        <f t="shared" si="7716"/>
        <v>122652.72606999999</v>
      </c>
      <c r="Z2208" s="17">
        <f t="shared" si="7717"/>
        <v>109480.3</v>
      </c>
      <c r="AA2208" s="17">
        <f t="shared" si="7718"/>
        <v>109479.60000000001</v>
      </c>
      <c r="AB2208" s="17">
        <f t="shared" si="7783"/>
        <v>-170.40000000000001</v>
      </c>
      <c r="AC2208" s="17">
        <f t="shared" si="7784"/>
        <v>0</v>
      </c>
      <c r="AD2208" s="17">
        <f t="shared" si="7785"/>
        <v>0</v>
      </c>
      <c r="AE2208" s="17">
        <f t="shared" si="7719"/>
        <v>122482.32607</v>
      </c>
      <c r="AF2208" s="17">
        <f t="shared" si="7720"/>
        <v>109480.3</v>
      </c>
      <c r="AG2208" s="17">
        <f t="shared" si="7721"/>
        <v>109479.60000000001</v>
      </c>
      <c r="AH2208" s="17">
        <f t="shared" si="7786"/>
        <v>0</v>
      </c>
      <c r="AI2208" s="17">
        <f t="shared" si="7787"/>
        <v>0</v>
      </c>
      <c r="AJ2208" s="17">
        <f t="shared" si="7788"/>
        <v>0</v>
      </c>
      <c r="AK2208" s="17">
        <f t="shared" si="7789"/>
        <v>0</v>
      </c>
      <c r="AL2208" s="17">
        <f t="shared" si="7790"/>
        <v>0</v>
      </c>
      <c r="AM2208" s="17">
        <f t="shared" si="7791"/>
        <v>0</v>
      </c>
      <c r="AN2208" s="17">
        <f t="shared" si="7792"/>
        <v>0</v>
      </c>
      <c r="AO2208" s="17">
        <f t="shared" si="7793"/>
        <v>0</v>
      </c>
      <c r="AP2208" s="17">
        <f t="shared" si="7794"/>
        <v>0</v>
      </c>
      <c r="AQ2208" s="17">
        <f t="shared" si="7795"/>
        <v>0</v>
      </c>
      <c r="AR2208" s="17">
        <f t="shared" si="7796"/>
        <v>0</v>
      </c>
      <c r="AS2208" s="17">
        <f t="shared" si="7797"/>
        <v>0</v>
      </c>
      <c r="AT2208" s="17">
        <f t="shared" si="7798"/>
        <v>0</v>
      </c>
      <c r="AU2208" s="17">
        <f t="shared" si="7799"/>
        <v>0</v>
      </c>
      <c r="AV2208" s="17">
        <f t="shared" si="7800"/>
        <v>0</v>
      </c>
      <c r="AW2208" s="17">
        <f t="shared" si="7618"/>
        <v>122482.32607</v>
      </c>
      <c r="AX2208" s="17">
        <f t="shared" si="7619"/>
        <v>109480.3</v>
      </c>
      <c r="AY2208" s="17">
        <f t="shared" si="7620"/>
        <v>109479.60000000001</v>
      </c>
      <c r="AZ2208" s="17">
        <f t="shared" si="7801"/>
        <v>0</v>
      </c>
      <c r="BA2208" s="17">
        <f t="shared" si="7621"/>
        <v>122482.32607</v>
      </c>
      <c r="BB2208" s="17">
        <f t="shared" si="7622"/>
        <v>109480.3</v>
      </c>
      <c r="BC2208" s="17">
        <f t="shared" si="7623"/>
        <v>109479.60000000001</v>
      </c>
      <c r="BD2208" s="17">
        <f t="shared" si="7802"/>
        <v>0</v>
      </c>
      <c r="BE2208" s="17">
        <f t="shared" si="7803"/>
        <v>0</v>
      </c>
      <c r="BF2208" s="17">
        <f t="shared" si="7804"/>
        <v>0</v>
      </c>
      <c r="BG2208" s="17">
        <f t="shared" si="7805"/>
        <v>0</v>
      </c>
      <c r="BH2208" s="17">
        <f t="shared" si="7806"/>
        <v>0</v>
      </c>
      <c r="BI2208" s="17">
        <f t="shared" si="7807"/>
        <v>0</v>
      </c>
      <c r="BJ2208" s="17">
        <f t="shared" si="7808"/>
        <v>0</v>
      </c>
      <c r="BK2208" s="17">
        <f t="shared" si="7809"/>
        <v>0</v>
      </c>
      <c r="BL2208" s="17">
        <f t="shared" si="7810"/>
        <v>0</v>
      </c>
      <c r="BM2208" s="17">
        <f t="shared" si="7811"/>
        <v>0</v>
      </c>
      <c r="BN2208" s="17">
        <f t="shared" si="7812"/>
        <v>0</v>
      </c>
      <c r="BO2208" s="17">
        <f t="shared" si="7569"/>
        <v>122482.32607</v>
      </c>
      <c r="BP2208" s="17">
        <f t="shared" si="7570"/>
        <v>109480.3</v>
      </c>
      <c r="BQ2208" s="17">
        <f t="shared" si="7571"/>
        <v>109479.60000000001</v>
      </c>
      <c r="BR2208" s="17">
        <f t="shared" si="7813"/>
        <v>0</v>
      </c>
      <c r="BS2208" s="35"/>
      <c r="BT2208" s="35"/>
      <c r="BU2208" s="1"/>
      <c r="BV2208" s="1"/>
      <c r="BW2208" s="1"/>
      <c r="BX2208" s="1"/>
      <c r="BY2208" s="1"/>
      <c r="BZ2208" s="1"/>
      <c r="CA2208" s="1"/>
      <c r="CB2208" s="1"/>
    </row>
    <row r="2209" s="1" customFormat="1" ht="15">
      <c r="A2209" s="33" t="s">
        <v>894</v>
      </c>
      <c r="B2209" s="33" t="s">
        <v>128</v>
      </c>
      <c r="C2209" s="33" t="s">
        <v>130</v>
      </c>
      <c r="D2209" s="33" t="s">
        <v>903</v>
      </c>
      <c r="E2209" s="38"/>
      <c r="F2209" s="34" t="s">
        <v>43</v>
      </c>
      <c r="G2209" s="17">
        <f>G2210+G2219+G2224</f>
        <v>107019.3</v>
      </c>
      <c r="H2209" s="17">
        <f>H2210+H2219+H2224</f>
        <v>99221.100000000006</v>
      </c>
      <c r="I2209" s="17">
        <f>I2210+I2219+I2224</f>
        <v>99221.100000000006</v>
      </c>
      <c r="J2209" s="17">
        <f>J2210+J2219+J2224</f>
        <v>-53.100000000000001</v>
      </c>
      <c r="K2209" s="17">
        <f>K2210+K2219+K2224</f>
        <v>-53.799999999999997</v>
      </c>
      <c r="L2209" s="17">
        <f>L2210+L2219+L2224</f>
        <v>-54.5</v>
      </c>
      <c r="M2209" s="17">
        <f t="shared" si="7814"/>
        <v>106966.2</v>
      </c>
      <c r="N2209" s="17">
        <f t="shared" si="7815"/>
        <v>99167.300000000003</v>
      </c>
      <c r="O2209" s="17">
        <f t="shared" si="7816"/>
        <v>99166.600000000006</v>
      </c>
      <c r="P2209" s="17">
        <f>P2210+P2219+P2224</f>
        <v>8569.2000000000007</v>
      </c>
      <c r="Q2209" s="17">
        <f>Q2210+Q2219+Q2224</f>
        <v>0</v>
      </c>
      <c r="R2209" s="17">
        <f>R2210+R2219+R2224</f>
        <v>0</v>
      </c>
      <c r="S2209" s="17">
        <f>S2210+S2219+S2224</f>
        <v>7117.3260700000001</v>
      </c>
      <c r="T2209" s="17">
        <f>T2210+T2219+T2224</f>
        <v>10313</v>
      </c>
      <c r="U2209" s="17">
        <f>U2210+U2219+U2224</f>
        <v>0</v>
      </c>
      <c r="V2209" s="17">
        <f>V2210+V2219+V2224</f>
        <v>10313</v>
      </c>
      <c r="W2209" s="17">
        <f>W2210+W2219+W2224</f>
        <v>0</v>
      </c>
      <c r="X2209" s="17">
        <f>X2210+X2219+X2224</f>
        <v>0</v>
      </c>
      <c r="Y2209" s="17">
        <f t="shared" si="7716"/>
        <v>122652.72606999999</v>
      </c>
      <c r="Z2209" s="17">
        <f t="shared" si="7717"/>
        <v>109480.3</v>
      </c>
      <c r="AA2209" s="17">
        <f t="shared" si="7718"/>
        <v>109479.60000000001</v>
      </c>
      <c r="AB2209" s="17">
        <f>AB2210+AB2219+AB2224</f>
        <v>-170.40000000000001</v>
      </c>
      <c r="AC2209" s="17">
        <f>AC2210+AC2219+AC2224</f>
        <v>0</v>
      </c>
      <c r="AD2209" s="17">
        <f>AD2210+AD2219+AD2224</f>
        <v>0</v>
      </c>
      <c r="AE2209" s="17">
        <f t="shared" si="7719"/>
        <v>122482.32607</v>
      </c>
      <c r="AF2209" s="17">
        <f t="shared" si="7720"/>
        <v>109480.3</v>
      </c>
      <c r="AG2209" s="17">
        <f t="shared" si="7721"/>
        <v>109479.60000000001</v>
      </c>
      <c r="AH2209" s="17">
        <f>AH2210+AH2219+AH2224</f>
        <v>0</v>
      </c>
      <c r="AI2209" s="17">
        <f>AI2210+AI2219+AI2224</f>
        <v>0</v>
      </c>
      <c r="AJ2209" s="17">
        <f>AJ2210+AJ2219+AJ2224</f>
        <v>0</v>
      </c>
      <c r="AK2209" s="17">
        <f>AK2210+AK2219+AK2224</f>
        <v>0</v>
      </c>
      <c r="AL2209" s="17">
        <f>AL2210+AL2219+AL2224</f>
        <v>0</v>
      </c>
      <c r="AM2209" s="17">
        <f>AM2210+AM2219+AM2224</f>
        <v>0</v>
      </c>
      <c r="AN2209" s="17">
        <f>AN2210+AN2219+AN2224</f>
        <v>0</v>
      </c>
      <c r="AO2209" s="17">
        <f>AO2210+AO2219+AO2224</f>
        <v>0</v>
      </c>
      <c r="AP2209" s="17">
        <f>AP2210+AP2219+AP2224</f>
        <v>0</v>
      </c>
      <c r="AQ2209" s="17">
        <f>AQ2210+AQ2219+AQ2224</f>
        <v>0</v>
      </c>
      <c r="AR2209" s="17">
        <f>AR2210+AR2219+AR2224</f>
        <v>0</v>
      </c>
      <c r="AS2209" s="17">
        <f>AS2210+AS2219+AS2224</f>
        <v>0</v>
      </c>
      <c r="AT2209" s="17">
        <f>AT2210+AT2219+AT2224</f>
        <v>0</v>
      </c>
      <c r="AU2209" s="17">
        <f>AU2210+AU2219+AU2224</f>
        <v>0</v>
      </c>
      <c r="AV2209" s="17">
        <f>AV2210+AV2219+AV2224</f>
        <v>0</v>
      </c>
      <c r="AW2209" s="17">
        <f t="shared" si="7618"/>
        <v>122482.32607</v>
      </c>
      <c r="AX2209" s="17">
        <f t="shared" si="7619"/>
        <v>109480.3</v>
      </c>
      <c r="AY2209" s="17">
        <f t="shared" si="7620"/>
        <v>109479.60000000001</v>
      </c>
      <c r="AZ2209" s="17">
        <f>AZ2210+AZ2219+AZ2224</f>
        <v>0</v>
      </c>
      <c r="BA2209" s="17">
        <f t="shared" si="7621"/>
        <v>122482.32607</v>
      </c>
      <c r="BB2209" s="17">
        <f t="shared" si="7622"/>
        <v>109480.3</v>
      </c>
      <c r="BC2209" s="17">
        <f t="shared" si="7623"/>
        <v>109479.60000000001</v>
      </c>
      <c r="BD2209" s="17">
        <f>BD2210+BD2219+BD2224</f>
        <v>0</v>
      </c>
      <c r="BE2209" s="17">
        <f>BE2210+BE2219+BE2224</f>
        <v>0</v>
      </c>
      <c r="BF2209" s="17">
        <f>BF2210+BF2219+BF2224</f>
        <v>0</v>
      </c>
      <c r="BG2209" s="17">
        <f>BG2210+BG2219+BG2224</f>
        <v>0</v>
      </c>
      <c r="BH2209" s="17">
        <f>BH2210+BH2219+BH2224</f>
        <v>0</v>
      </c>
      <c r="BI2209" s="17">
        <f>BI2210+BI2219+BI2224</f>
        <v>0</v>
      </c>
      <c r="BJ2209" s="17">
        <f>BJ2210+BJ2219+BJ2224</f>
        <v>0</v>
      </c>
      <c r="BK2209" s="17">
        <f>BK2210+BK2219+BK2224</f>
        <v>0</v>
      </c>
      <c r="BL2209" s="17">
        <f>BL2210+BL2219+BL2224</f>
        <v>0</v>
      </c>
      <c r="BM2209" s="17">
        <f>BM2210+BM2219+BM2224</f>
        <v>0</v>
      </c>
      <c r="BN2209" s="17">
        <f>BN2210+BN2219+BN2224</f>
        <v>0</v>
      </c>
      <c r="BO2209" s="17">
        <f t="shared" si="7569"/>
        <v>122482.32607</v>
      </c>
      <c r="BP2209" s="17">
        <f t="shared" si="7570"/>
        <v>109480.3</v>
      </c>
      <c r="BQ2209" s="17">
        <f t="shared" si="7571"/>
        <v>109479.60000000001</v>
      </c>
      <c r="BR2209" s="17">
        <f>BR2210+BR2219+BR2224</f>
        <v>0</v>
      </c>
      <c r="BS2209" s="35"/>
      <c r="BT2209" s="35"/>
      <c r="BU2209" s="1"/>
      <c r="BV2209" s="1"/>
      <c r="BW2209" s="1"/>
      <c r="BX2209" s="1"/>
      <c r="BY2209" s="1"/>
      <c r="BZ2209" s="1"/>
      <c r="CA2209" s="1"/>
      <c r="CB2209" s="1"/>
    </row>
    <row r="2210" s="1" customFormat="1" ht="45">
      <c r="A2210" s="33" t="s">
        <v>894</v>
      </c>
      <c r="B2210" s="33" t="s">
        <v>128</v>
      </c>
      <c r="C2210" s="33" t="s">
        <v>130</v>
      </c>
      <c r="D2210" s="33" t="s">
        <v>904</v>
      </c>
      <c r="E2210" s="38"/>
      <c r="F2210" s="34" t="s">
        <v>905</v>
      </c>
      <c r="G2210" s="17">
        <f>G2211+G2215+G2217</f>
        <v>25062.800000000003</v>
      </c>
      <c r="H2210" s="17">
        <f>H2211+H2215+H2217</f>
        <v>25820.500000000004</v>
      </c>
      <c r="I2210" s="17">
        <f>I2211+I2215+I2217</f>
        <v>25820.500000000004</v>
      </c>
      <c r="J2210" s="17">
        <f>J2211+J2215+J2217</f>
        <v>-53.100000000000001</v>
      </c>
      <c r="K2210" s="17">
        <f>K2211+K2215+K2217</f>
        <v>-53.799999999999997</v>
      </c>
      <c r="L2210" s="17">
        <f>L2211+L2215+L2217</f>
        <v>-54.5</v>
      </c>
      <c r="M2210" s="17">
        <f t="shared" si="7814"/>
        <v>25009.700000000004</v>
      </c>
      <c r="N2210" s="17">
        <f t="shared" si="7815"/>
        <v>25766.700000000004</v>
      </c>
      <c r="O2210" s="17">
        <f t="shared" si="7816"/>
        <v>25766.000000000004</v>
      </c>
      <c r="P2210" s="17">
        <f>P2211+P2215+P2217</f>
        <v>769.39999999999998</v>
      </c>
      <c r="Q2210" s="17">
        <f>Q2211+Q2215+Q2217</f>
        <v>0</v>
      </c>
      <c r="R2210" s="17">
        <f>R2211+R2215+R2217</f>
        <v>0</v>
      </c>
      <c r="S2210" s="17">
        <f>S2211+S2215+S2217</f>
        <v>6919.5773900000004</v>
      </c>
      <c r="T2210" s="17">
        <f>T2211+T2215+T2217</f>
        <v>792.10000000000002</v>
      </c>
      <c r="U2210" s="17">
        <f>U2211+U2215+U2217</f>
        <v>0</v>
      </c>
      <c r="V2210" s="17">
        <f>V2211+V2215+V2217</f>
        <v>792.10000000000002</v>
      </c>
      <c r="W2210" s="17">
        <f>W2211+W2215+W2217</f>
        <v>0</v>
      </c>
      <c r="X2210" s="17">
        <f>X2211+X2215+X2217</f>
        <v>0</v>
      </c>
      <c r="Y2210" s="17">
        <f t="shared" si="7716"/>
        <v>32698.677390000004</v>
      </c>
      <c r="Z2210" s="17">
        <f t="shared" si="7717"/>
        <v>26558.800000000003</v>
      </c>
      <c r="AA2210" s="17">
        <f t="shared" si="7718"/>
        <v>26558.100000000002</v>
      </c>
      <c r="AB2210" s="17">
        <f>AB2211+AB2215+AB2217</f>
        <v>-170.40000000000001</v>
      </c>
      <c r="AC2210" s="17">
        <f>AC2211+AC2215+AC2217</f>
        <v>0</v>
      </c>
      <c r="AD2210" s="17">
        <f>AD2211+AD2215+AD2217</f>
        <v>0</v>
      </c>
      <c r="AE2210" s="17">
        <f t="shared" si="7719"/>
        <v>32528.277390000003</v>
      </c>
      <c r="AF2210" s="17">
        <f t="shared" si="7720"/>
        <v>26558.800000000003</v>
      </c>
      <c r="AG2210" s="17">
        <f t="shared" si="7721"/>
        <v>26558.100000000002</v>
      </c>
      <c r="AH2210" s="17">
        <f>AH2211+AH2215+AH2217</f>
        <v>0</v>
      </c>
      <c r="AI2210" s="17">
        <f>AI2211+AI2215+AI2217</f>
        <v>0</v>
      </c>
      <c r="AJ2210" s="17">
        <f>AJ2211+AJ2215+AJ2217</f>
        <v>0</v>
      </c>
      <c r="AK2210" s="17">
        <f>AK2211+AK2215+AK2217</f>
        <v>0</v>
      </c>
      <c r="AL2210" s="17">
        <f>AL2211+AL2215+AL2217</f>
        <v>0</v>
      </c>
      <c r="AM2210" s="17">
        <f>AM2211+AM2215+AM2217</f>
        <v>0</v>
      </c>
      <c r="AN2210" s="17">
        <f>AN2211+AN2215+AN2217</f>
        <v>0</v>
      </c>
      <c r="AO2210" s="17">
        <f>AO2211+AO2215+AO2217</f>
        <v>0</v>
      </c>
      <c r="AP2210" s="17">
        <f>AP2211+AP2215+AP2217</f>
        <v>0</v>
      </c>
      <c r="AQ2210" s="17">
        <f>AQ2211+AQ2215+AQ2217</f>
        <v>0</v>
      </c>
      <c r="AR2210" s="17">
        <f>AR2211+AR2215+AR2217</f>
        <v>0</v>
      </c>
      <c r="AS2210" s="17">
        <f>AS2211+AS2215+AS2217</f>
        <v>0</v>
      </c>
      <c r="AT2210" s="17">
        <f>AT2211+AT2215+AT2217</f>
        <v>0</v>
      </c>
      <c r="AU2210" s="17">
        <f>AU2211+AU2215+AU2217</f>
        <v>0</v>
      </c>
      <c r="AV2210" s="17">
        <f>AV2211+AV2215+AV2217</f>
        <v>0</v>
      </c>
      <c r="AW2210" s="17">
        <f t="shared" si="7618"/>
        <v>32528.277390000003</v>
      </c>
      <c r="AX2210" s="17">
        <f t="shared" si="7619"/>
        <v>26558.800000000003</v>
      </c>
      <c r="AY2210" s="17">
        <f t="shared" si="7620"/>
        <v>26558.100000000002</v>
      </c>
      <c r="AZ2210" s="17">
        <f>AZ2211+AZ2215+AZ2217</f>
        <v>0</v>
      </c>
      <c r="BA2210" s="17">
        <f t="shared" si="7621"/>
        <v>32528.277390000003</v>
      </c>
      <c r="BB2210" s="17">
        <f t="shared" si="7622"/>
        <v>26558.800000000003</v>
      </c>
      <c r="BC2210" s="17">
        <f t="shared" si="7623"/>
        <v>26558.100000000002</v>
      </c>
      <c r="BD2210" s="17">
        <f>BD2211+BD2215+BD2217</f>
        <v>0</v>
      </c>
      <c r="BE2210" s="17">
        <f>BE2211+BE2215+BE2217</f>
        <v>0</v>
      </c>
      <c r="BF2210" s="17">
        <f>BF2211+BF2215+BF2217</f>
        <v>0</v>
      </c>
      <c r="BG2210" s="17">
        <f>BG2211+BG2215+BG2217</f>
        <v>0</v>
      </c>
      <c r="BH2210" s="17">
        <f>BH2211+BH2215+BH2217</f>
        <v>0</v>
      </c>
      <c r="BI2210" s="17">
        <f>BI2211+BI2215+BI2217</f>
        <v>0</v>
      </c>
      <c r="BJ2210" s="17">
        <f>BJ2211+BJ2215+BJ2217</f>
        <v>0</v>
      </c>
      <c r="BK2210" s="17">
        <f>BK2211+BK2215+BK2217</f>
        <v>0</v>
      </c>
      <c r="BL2210" s="17">
        <f>BL2211+BL2215+BL2217</f>
        <v>0</v>
      </c>
      <c r="BM2210" s="17">
        <f>BM2211+BM2215+BM2217</f>
        <v>0</v>
      </c>
      <c r="BN2210" s="17">
        <f>BN2211+BN2215+BN2217</f>
        <v>0</v>
      </c>
      <c r="BO2210" s="17">
        <f t="shared" si="7569"/>
        <v>32528.277390000003</v>
      </c>
      <c r="BP2210" s="17">
        <f t="shared" si="7570"/>
        <v>26558.800000000003</v>
      </c>
      <c r="BQ2210" s="17">
        <f t="shared" si="7571"/>
        <v>26558.100000000002</v>
      </c>
      <c r="BR2210" s="17">
        <f>BR2211+BR2215+BR2217</f>
        <v>0</v>
      </c>
      <c r="BS2210" s="35"/>
      <c r="BT2210" s="35"/>
      <c r="BU2210" s="1"/>
      <c r="BV2210" s="1"/>
      <c r="BW2210" s="1"/>
      <c r="BX2210" s="1"/>
      <c r="BY2210" s="1"/>
      <c r="BZ2210" s="1"/>
      <c r="CA2210" s="1"/>
      <c r="CB2210" s="1"/>
    </row>
    <row r="2211" s="1" customFormat="1" ht="45">
      <c r="A2211" s="33" t="s">
        <v>894</v>
      </c>
      <c r="B2211" s="33" t="s">
        <v>128</v>
      </c>
      <c r="C2211" s="33" t="s">
        <v>130</v>
      </c>
      <c r="D2211" s="33" t="s">
        <v>906</v>
      </c>
      <c r="E2211" s="38"/>
      <c r="F2211" s="34" t="s">
        <v>63</v>
      </c>
      <c r="G2211" s="17">
        <f>G2212+G2213+G2214</f>
        <v>15372.800000000001</v>
      </c>
      <c r="H2211" s="17">
        <f>H2212+H2213+H2214</f>
        <v>15796.900000000001</v>
      </c>
      <c r="I2211" s="17">
        <f>I2212+I2213+I2214</f>
        <v>15796.900000000001</v>
      </c>
      <c r="J2211" s="17">
        <f>J2212+J2213+J2214</f>
        <v>-1.2</v>
      </c>
      <c r="K2211" s="17">
        <f>K2212+K2213+K2214</f>
        <v>-1.8999999999999999</v>
      </c>
      <c r="L2211" s="17">
        <f>L2212+L2213+L2214</f>
        <v>-2.6000000000000001</v>
      </c>
      <c r="M2211" s="17">
        <f t="shared" si="7814"/>
        <v>15371.6</v>
      </c>
      <c r="N2211" s="17">
        <f t="shared" si="7815"/>
        <v>15795.000000000002</v>
      </c>
      <c r="O2211" s="17">
        <f t="shared" si="7816"/>
        <v>15794.300000000001</v>
      </c>
      <c r="P2211" s="17">
        <f>P2212+P2213+P2214</f>
        <v>769.39999999999998</v>
      </c>
      <c r="Q2211" s="17">
        <f>Q2212+Q2213+Q2214</f>
        <v>0</v>
      </c>
      <c r="R2211" s="17">
        <f>R2212+R2213+R2214</f>
        <v>0</v>
      </c>
      <c r="S2211" s="17">
        <f>S2212+S2213+S2214</f>
        <v>4280.4899100000002</v>
      </c>
      <c r="T2211" s="17">
        <f>T2212+T2213+T2214</f>
        <v>792.10000000000002</v>
      </c>
      <c r="U2211" s="17">
        <f>U2212+U2213+U2214</f>
        <v>0</v>
      </c>
      <c r="V2211" s="17">
        <f>V2212+V2213+V2214</f>
        <v>792.10000000000002</v>
      </c>
      <c r="W2211" s="17">
        <f>W2212+W2213+W2214</f>
        <v>0</v>
      </c>
      <c r="X2211" s="17">
        <f>X2212+X2213+X2214</f>
        <v>0</v>
      </c>
      <c r="Y2211" s="17">
        <f t="shared" si="7716"/>
        <v>20421.48991</v>
      </c>
      <c r="Z2211" s="17">
        <f t="shared" si="7717"/>
        <v>16587.100000000002</v>
      </c>
      <c r="AA2211" s="17">
        <f t="shared" si="7718"/>
        <v>16586.400000000001</v>
      </c>
      <c r="AB2211" s="17">
        <f>AB2212+AB2213+AB2214</f>
        <v>-170.40000000000001</v>
      </c>
      <c r="AC2211" s="17">
        <f>AC2212+AC2213+AC2214</f>
        <v>0</v>
      </c>
      <c r="AD2211" s="17">
        <f>AD2212+AD2213+AD2214</f>
        <v>0</v>
      </c>
      <c r="AE2211" s="17">
        <f t="shared" si="7719"/>
        <v>20251.089909999999</v>
      </c>
      <c r="AF2211" s="17">
        <f t="shared" si="7720"/>
        <v>16587.100000000002</v>
      </c>
      <c r="AG2211" s="17">
        <f t="shared" si="7721"/>
        <v>16586.400000000001</v>
      </c>
      <c r="AH2211" s="17">
        <f>AH2212+AH2213+AH2214</f>
        <v>0</v>
      </c>
      <c r="AI2211" s="17">
        <f>AI2212+AI2213+AI2214</f>
        <v>0</v>
      </c>
      <c r="AJ2211" s="17">
        <f>AJ2212+AJ2213+AJ2214</f>
        <v>0</v>
      </c>
      <c r="AK2211" s="17">
        <f>AK2212+AK2213+AK2214</f>
        <v>0</v>
      </c>
      <c r="AL2211" s="17">
        <f>AL2212+AL2213+AL2214</f>
        <v>0</v>
      </c>
      <c r="AM2211" s="17">
        <f>AM2212+AM2213+AM2214</f>
        <v>0</v>
      </c>
      <c r="AN2211" s="17">
        <f>AN2212+AN2213+AN2214</f>
        <v>0</v>
      </c>
      <c r="AO2211" s="17">
        <f>AO2212+AO2213+AO2214</f>
        <v>0</v>
      </c>
      <c r="AP2211" s="17">
        <f>AP2212+AP2213+AP2214</f>
        <v>0</v>
      </c>
      <c r="AQ2211" s="17">
        <f>AQ2212+AQ2213+AQ2214</f>
        <v>0</v>
      </c>
      <c r="AR2211" s="17">
        <f>AR2212+AR2213+AR2214</f>
        <v>0</v>
      </c>
      <c r="AS2211" s="17">
        <f>AS2212+AS2213+AS2214</f>
        <v>0</v>
      </c>
      <c r="AT2211" s="17">
        <f>AT2212+AT2213+AT2214</f>
        <v>0</v>
      </c>
      <c r="AU2211" s="17">
        <f>AU2212+AU2213+AU2214</f>
        <v>0</v>
      </c>
      <c r="AV2211" s="17">
        <f>AV2212+AV2213+AV2214</f>
        <v>0</v>
      </c>
      <c r="AW2211" s="17">
        <f t="shared" si="7618"/>
        <v>20251.089909999999</v>
      </c>
      <c r="AX2211" s="17">
        <f t="shared" si="7619"/>
        <v>16587.100000000002</v>
      </c>
      <c r="AY2211" s="17">
        <f t="shared" si="7620"/>
        <v>16586.400000000001</v>
      </c>
      <c r="AZ2211" s="17">
        <f>AZ2212+AZ2213+AZ2214</f>
        <v>0</v>
      </c>
      <c r="BA2211" s="17">
        <f t="shared" si="7621"/>
        <v>20251.089909999999</v>
      </c>
      <c r="BB2211" s="17">
        <f t="shared" si="7622"/>
        <v>16587.100000000002</v>
      </c>
      <c r="BC2211" s="17">
        <f t="shared" si="7623"/>
        <v>16586.400000000001</v>
      </c>
      <c r="BD2211" s="17">
        <f>BD2212+BD2213+BD2214</f>
        <v>0</v>
      </c>
      <c r="BE2211" s="17">
        <f>BE2212+BE2213+BE2214</f>
        <v>0</v>
      </c>
      <c r="BF2211" s="17">
        <f>BF2212+BF2213+BF2214</f>
        <v>0</v>
      </c>
      <c r="BG2211" s="17">
        <f>BG2212+BG2213+BG2214</f>
        <v>0</v>
      </c>
      <c r="BH2211" s="17">
        <f>BH2212+BH2213+BH2214</f>
        <v>0</v>
      </c>
      <c r="BI2211" s="17">
        <f>BI2212+BI2213+BI2214</f>
        <v>0</v>
      </c>
      <c r="BJ2211" s="17">
        <f>BJ2212+BJ2213+BJ2214</f>
        <v>0</v>
      </c>
      <c r="BK2211" s="17">
        <f>BK2212+BK2213+BK2214</f>
        <v>0</v>
      </c>
      <c r="BL2211" s="17">
        <f>BL2212+BL2213+BL2214</f>
        <v>0</v>
      </c>
      <c r="BM2211" s="17">
        <f>BM2212+BM2213+BM2214</f>
        <v>0</v>
      </c>
      <c r="BN2211" s="17">
        <f>BN2212+BN2213+BN2214</f>
        <v>0</v>
      </c>
      <c r="BO2211" s="17">
        <f t="shared" si="7569"/>
        <v>20251.089909999999</v>
      </c>
      <c r="BP2211" s="17">
        <f t="shared" si="7570"/>
        <v>16587.100000000002</v>
      </c>
      <c r="BQ2211" s="17">
        <f t="shared" si="7571"/>
        <v>16586.400000000001</v>
      </c>
      <c r="BR2211" s="17">
        <f>BR2212+BR2213+BR2214</f>
        <v>0</v>
      </c>
      <c r="BS2211" s="35"/>
      <c r="BT2211" s="35"/>
      <c r="BU2211" s="1"/>
      <c r="BV2211" s="1"/>
      <c r="BW2211" s="1"/>
      <c r="BX2211" s="1"/>
      <c r="BY2211" s="1"/>
      <c r="BZ2211" s="1"/>
      <c r="CA2211" s="1"/>
      <c r="CB2211" s="1"/>
    </row>
    <row r="2212" s="1" customFormat="1" ht="75">
      <c r="A2212" s="33" t="s">
        <v>894</v>
      </c>
      <c r="B2212" s="33" t="s">
        <v>128</v>
      </c>
      <c r="C2212" s="33" t="s">
        <v>130</v>
      </c>
      <c r="D2212" s="33" t="s">
        <v>906</v>
      </c>
      <c r="E2212" s="33" t="s">
        <v>60</v>
      </c>
      <c r="F2212" s="34" t="s">
        <v>61</v>
      </c>
      <c r="G2212" s="17">
        <v>13795.6</v>
      </c>
      <c r="H2212" s="17">
        <v>14219.700000000001</v>
      </c>
      <c r="I2212" s="17">
        <v>14219.700000000001</v>
      </c>
      <c r="J2212" s="17"/>
      <c r="K2212" s="17"/>
      <c r="L2212" s="17"/>
      <c r="M2212" s="17">
        <f t="shared" si="7814"/>
        <v>13795.6</v>
      </c>
      <c r="N2212" s="17">
        <f t="shared" si="7815"/>
        <v>14219.700000000001</v>
      </c>
      <c r="O2212" s="17">
        <f t="shared" si="7816"/>
        <v>14219.700000000001</v>
      </c>
      <c r="P2212" s="17">
        <v>769.39999999999998</v>
      </c>
      <c r="Q2212" s="17"/>
      <c r="R2212" s="17"/>
      <c r="S2212" s="17"/>
      <c r="T2212" s="17">
        <v>792.10000000000002</v>
      </c>
      <c r="U2212" s="17"/>
      <c r="V2212" s="17">
        <v>792.10000000000002</v>
      </c>
      <c r="W2212" s="17"/>
      <c r="X2212" s="17"/>
      <c r="Y2212" s="17">
        <f t="shared" si="7716"/>
        <v>14565</v>
      </c>
      <c r="Z2212" s="17">
        <f t="shared" si="7717"/>
        <v>15011.800000000001</v>
      </c>
      <c r="AA2212" s="17">
        <f t="shared" si="7718"/>
        <v>15011.800000000001</v>
      </c>
      <c r="AB2212" s="17"/>
      <c r="AC2212" s="17"/>
      <c r="AD2212" s="17"/>
      <c r="AE2212" s="17">
        <f t="shared" si="7719"/>
        <v>14565</v>
      </c>
      <c r="AF2212" s="17">
        <f t="shared" si="7720"/>
        <v>15011.800000000001</v>
      </c>
      <c r="AG2212" s="17">
        <f t="shared" si="7721"/>
        <v>15011.800000000001</v>
      </c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>
        <f t="shared" si="7618"/>
        <v>14565</v>
      </c>
      <c r="AX2212" s="17">
        <f t="shared" si="7619"/>
        <v>15011.800000000001</v>
      </c>
      <c r="AY2212" s="17">
        <f t="shared" si="7620"/>
        <v>15011.800000000001</v>
      </c>
      <c r="AZ2212" s="17"/>
      <c r="BA2212" s="17">
        <f t="shared" si="7621"/>
        <v>14565</v>
      </c>
      <c r="BB2212" s="17">
        <f t="shared" si="7622"/>
        <v>15011.800000000001</v>
      </c>
      <c r="BC2212" s="17">
        <f t="shared" si="7623"/>
        <v>15011.800000000001</v>
      </c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>
        <f t="shared" si="7569"/>
        <v>14565</v>
      </c>
      <c r="BP2212" s="17">
        <f t="shared" si="7570"/>
        <v>15011.800000000001</v>
      </c>
      <c r="BQ2212" s="17">
        <f t="shared" si="7571"/>
        <v>15011.800000000001</v>
      </c>
      <c r="BR2212" s="17"/>
      <c r="BS2212" s="35"/>
      <c r="BT2212" s="35"/>
      <c r="BU2212" s="1"/>
      <c r="BV2212" s="1"/>
      <c r="BW2212" s="1"/>
      <c r="BX2212" s="1"/>
      <c r="BY2212" s="1"/>
      <c r="BZ2212" s="1"/>
      <c r="CA2212" s="1"/>
      <c r="CB2212" s="1"/>
    </row>
    <row r="2213" s="1" customFormat="1" ht="30">
      <c r="A2213" s="33" t="s">
        <v>894</v>
      </c>
      <c r="B2213" s="33" t="s">
        <v>128</v>
      </c>
      <c r="C2213" s="33" t="s">
        <v>130</v>
      </c>
      <c r="D2213" s="33" t="s">
        <v>906</v>
      </c>
      <c r="E2213" s="33" t="s">
        <v>48</v>
      </c>
      <c r="F2213" s="34" t="s">
        <v>49</v>
      </c>
      <c r="G2213" s="17">
        <v>1571</v>
      </c>
      <c r="H2213" s="17">
        <v>1571</v>
      </c>
      <c r="I2213" s="17">
        <v>1571</v>
      </c>
      <c r="J2213" s="17"/>
      <c r="K2213" s="17"/>
      <c r="L2213" s="17"/>
      <c r="M2213" s="17">
        <f t="shared" si="7814"/>
        <v>1571</v>
      </c>
      <c r="N2213" s="17">
        <f t="shared" si="7815"/>
        <v>1571</v>
      </c>
      <c r="O2213" s="17">
        <f t="shared" si="7816"/>
        <v>1571</v>
      </c>
      <c r="P2213" s="17"/>
      <c r="Q2213" s="17"/>
      <c r="R2213" s="17"/>
      <c r="S2213" s="17">
        <f>20.48991+4260</f>
        <v>4280.4899100000002</v>
      </c>
      <c r="T2213" s="17"/>
      <c r="U2213" s="17"/>
      <c r="V2213" s="17"/>
      <c r="W2213" s="17"/>
      <c r="X2213" s="17"/>
      <c r="Y2213" s="17">
        <f t="shared" si="7716"/>
        <v>5851.4899100000002</v>
      </c>
      <c r="Z2213" s="17">
        <f t="shared" si="7717"/>
        <v>1571</v>
      </c>
      <c r="AA2213" s="17">
        <f t="shared" si="7718"/>
        <v>1571</v>
      </c>
      <c r="AB2213" s="17">
        <v>-170.40000000000001</v>
      </c>
      <c r="AC2213" s="17"/>
      <c r="AD2213" s="17"/>
      <c r="AE2213" s="17">
        <f t="shared" si="7719"/>
        <v>5681.0899100000006</v>
      </c>
      <c r="AF2213" s="17">
        <f t="shared" si="7720"/>
        <v>1571</v>
      </c>
      <c r="AG2213" s="17">
        <f t="shared" si="7721"/>
        <v>1571</v>
      </c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>
        <f t="shared" si="7618"/>
        <v>5681.0899100000006</v>
      </c>
      <c r="AX2213" s="17">
        <f t="shared" si="7619"/>
        <v>1571</v>
      </c>
      <c r="AY2213" s="17">
        <f t="shared" si="7620"/>
        <v>1571</v>
      </c>
      <c r="AZ2213" s="17"/>
      <c r="BA2213" s="17">
        <f t="shared" si="7621"/>
        <v>5681.0899100000006</v>
      </c>
      <c r="BB2213" s="17">
        <f t="shared" si="7622"/>
        <v>1571</v>
      </c>
      <c r="BC2213" s="17">
        <f t="shared" si="7623"/>
        <v>1571</v>
      </c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>
        <f t="shared" si="7569"/>
        <v>5681.0899100000006</v>
      </c>
      <c r="BP2213" s="17">
        <f t="shared" si="7570"/>
        <v>1571</v>
      </c>
      <c r="BQ2213" s="17">
        <f t="shared" si="7571"/>
        <v>1571</v>
      </c>
      <c r="BR2213" s="17"/>
      <c r="BS2213" s="35"/>
      <c r="BT2213" s="35"/>
      <c r="BU2213" s="1"/>
      <c r="BV2213" s="1"/>
      <c r="BW2213" s="1"/>
      <c r="BX2213" s="1"/>
      <c r="BY2213" s="1"/>
      <c r="BZ2213" s="1"/>
      <c r="CA2213" s="1"/>
      <c r="CB2213" s="1"/>
    </row>
    <row r="2214" s="1" customFormat="1" ht="15">
      <c r="A2214" s="33" t="s">
        <v>894</v>
      </c>
      <c r="B2214" s="33" t="s">
        <v>128</v>
      </c>
      <c r="C2214" s="33" t="s">
        <v>130</v>
      </c>
      <c r="D2214" s="33" t="s">
        <v>906</v>
      </c>
      <c r="E2214" s="33" t="s">
        <v>50</v>
      </c>
      <c r="F2214" s="34" t="s">
        <v>51</v>
      </c>
      <c r="G2214" s="17">
        <v>6.2000000000000002</v>
      </c>
      <c r="H2214" s="17">
        <v>6.2000000000000002</v>
      </c>
      <c r="I2214" s="17">
        <v>6.2000000000000002</v>
      </c>
      <c r="J2214" s="17">
        <v>-1.2</v>
      </c>
      <c r="K2214" s="17">
        <v>-1.8999999999999999</v>
      </c>
      <c r="L2214" s="17">
        <v>-2.6000000000000001</v>
      </c>
      <c r="M2214" s="17">
        <f t="shared" si="7814"/>
        <v>5</v>
      </c>
      <c r="N2214" s="17">
        <f t="shared" si="7815"/>
        <v>4.3000000000000007</v>
      </c>
      <c r="O2214" s="17">
        <f t="shared" si="7816"/>
        <v>3.6000000000000001</v>
      </c>
      <c r="P2214" s="17"/>
      <c r="Q2214" s="17"/>
      <c r="R2214" s="17"/>
      <c r="S2214" s="17"/>
      <c r="T2214" s="17"/>
      <c r="U2214" s="17"/>
      <c r="V2214" s="17"/>
      <c r="W2214" s="17"/>
      <c r="X2214" s="17"/>
      <c r="Y2214" s="17">
        <f t="shared" si="7716"/>
        <v>5</v>
      </c>
      <c r="Z2214" s="17">
        <f t="shared" si="7717"/>
        <v>4.3000000000000007</v>
      </c>
      <c r="AA2214" s="17">
        <f t="shared" si="7718"/>
        <v>3.6000000000000001</v>
      </c>
      <c r="AB2214" s="17"/>
      <c r="AC2214" s="17"/>
      <c r="AD2214" s="17"/>
      <c r="AE2214" s="17">
        <f t="shared" si="7719"/>
        <v>5</v>
      </c>
      <c r="AF2214" s="17">
        <f t="shared" si="7720"/>
        <v>4.3000000000000007</v>
      </c>
      <c r="AG2214" s="17">
        <f t="shared" si="7721"/>
        <v>3.6000000000000001</v>
      </c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>
        <f t="shared" si="7618"/>
        <v>5</v>
      </c>
      <c r="AX2214" s="17">
        <f t="shared" si="7619"/>
        <v>4.3000000000000007</v>
      </c>
      <c r="AY2214" s="17">
        <f t="shared" si="7620"/>
        <v>3.6000000000000001</v>
      </c>
      <c r="AZ2214" s="17"/>
      <c r="BA2214" s="17">
        <f t="shared" si="7621"/>
        <v>5</v>
      </c>
      <c r="BB2214" s="17">
        <f t="shared" si="7622"/>
        <v>4.3000000000000007</v>
      </c>
      <c r="BC2214" s="17">
        <f t="shared" si="7623"/>
        <v>3.6000000000000001</v>
      </c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>
        <f t="shared" si="7569"/>
        <v>5</v>
      </c>
      <c r="BP2214" s="17">
        <f t="shared" si="7570"/>
        <v>4.3000000000000007</v>
      </c>
      <c r="BQ2214" s="17">
        <f t="shared" si="7571"/>
        <v>3.6000000000000001</v>
      </c>
      <c r="BR2214" s="17"/>
      <c r="BS2214" s="35"/>
      <c r="BT2214" s="35">
        <v>37</v>
      </c>
      <c r="BU2214" s="1"/>
      <c r="BV2214" s="1"/>
      <c r="BW2214" s="1"/>
      <c r="BX2214" s="1"/>
      <c r="BY2214" s="1"/>
      <c r="BZ2214" s="1"/>
      <c r="CA2214" s="1"/>
      <c r="CB2214" s="1"/>
    </row>
    <row r="2215" s="1" customFormat="1" ht="30">
      <c r="A2215" s="33" t="s">
        <v>894</v>
      </c>
      <c r="B2215" s="33" t="s">
        <v>128</v>
      </c>
      <c r="C2215" s="33" t="s">
        <v>130</v>
      </c>
      <c r="D2215" s="33" t="s">
        <v>907</v>
      </c>
      <c r="E2215" s="38"/>
      <c r="F2215" s="34" t="s">
        <v>908</v>
      </c>
      <c r="G2215" s="17">
        <f>G2216</f>
        <v>9440.1000000000004</v>
      </c>
      <c r="H2215" s="17">
        <f>H2216</f>
        <v>9773.7000000000007</v>
      </c>
      <c r="I2215" s="17">
        <f>I2216</f>
        <v>9773.7000000000007</v>
      </c>
      <c r="J2215" s="17">
        <f>J2216</f>
        <v>-51.899999999999999</v>
      </c>
      <c r="K2215" s="17">
        <f>K2216</f>
        <v>-51.899999999999999</v>
      </c>
      <c r="L2215" s="17">
        <f>L2216</f>
        <v>-51.899999999999999</v>
      </c>
      <c r="M2215" s="17">
        <f t="shared" si="7814"/>
        <v>9388.2000000000007</v>
      </c>
      <c r="N2215" s="17">
        <f t="shared" si="7815"/>
        <v>9721.8000000000011</v>
      </c>
      <c r="O2215" s="17">
        <f t="shared" si="7816"/>
        <v>9721.8000000000011</v>
      </c>
      <c r="P2215" s="17">
        <f>P2216</f>
        <v>0</v>
      </c>
      <c r="Q2215" s="17">
        <f>Q2216</f>
        <v>0</v>
      </c>
      <c r="R2215" s="17">
        <f>R2216</f>
        <v>0</v>
      </c>
      <c r="S2215" s="17">
        <f>S2216</f>
        <v>2639.0874800000001</v>
      </c>
      <c r="T2215" s="17">
        <f>T2216</f>
        <v>0</v>
      </c>
      <c r="U2215" s="17">
        <f>U2216</f>
        <v>0</v>
      </c>
      <c r="V2215" s="17">
        <f>V2216</f>
        <v>0</v>
      </c>
      <c r="W2215" s="17">
        <f>W2216</f>
        <v>0</v>
      </c>
      <c r="X2215" s="17">
        <f>X2216</f>
        <v>0</v>
      </c>
      <c r="Y2215" s="17">
        <f t="shared" si="7716"/>
        <v>12027.287480000001</v>
      </c>
      <c r="Z2215" s="17">
        <f t="shared" si="7717"/>
        <v>9721.8000000000011</v>
      </c>
      <c r="AA2215" s="17">
        <f t="shared" si="7718"/>
        <v>9721.8000000000011</v>
      </c>
      <c r="AB2215" s="17">
        <f>AB2216</f>
        <v>0</v>
      </c>
      <c r="AC2215" s="17">
        <f>AC2216</f>
        <v>0</v>
      </c>
      <c r="AD2215" s="17">
        <f>AD2216</f>
        <v>0</v>
      </c>
      <c r="AE2215" s="17">
        <f t="shared" si="7719"/>
        <v>12027.287480000001</v>
      </c>
      <c r="AF2215" s="17">
        <f t="shared" si="7720"/>
        <v>9721.8000000000011</v>
      </c>
      <c r="AG2215" s="17">
        <f t="shared" si="7721"/>
        <v>9721.8000000000011</v>
      </c>
      <c r="AH2215" s="17">
        <f>AH2216</f>
        <v>0</v>
      </c>
      <c r="AI2215" s="17">
        <f>AI2216</f>
        <v>0</v>
      </c>
      <c r="AJ2215" s="17">
        <f>AJ2216</f>
        <v>0</v>
      </c>
      <c r="AK2215" s="17">
        <f>AK2216</f>
        <v>0</v>
      </c>
      <c r="AL2215" s="17">
        <f>AL2216</f>
        <v>0</v>
      </c>
      <c r="AM2215" s="17">
        <f>AM2216</f>
        <v>0</v>
      </c>
      <c r="AN2215" s="17">
        <f>AN2216</f>
        <v>0</v>
      </c>
      <c r="AO2215" s="17">
        <f>AO2216</f>
        <v>0</v>
      </c>
      <c r="AP2215" s="17">
        <f>AP2216</f>
        <v>0</v>
      </c>
      <c r="AQ2215" s="17">
        <f>AQ2216</f>
        <v>0</v>
      </c>
      <c r="AR2215" s="17">
        <f>AR2216</f>
        <v>0</v>
      </c>
      <c r="AS2215" s="17">
        <f>AS2216</f>
        <v>0</v>
      </c>
      <c r="AT2215" s="17">
        <f>AT2216</f>
        <v>0</v>
      </c>
      <c r="AU2215" s="17">
        <f>AU2216</f>
        <v>0</v>
      </c>
      <c r="AV2215" s="17">
        <f>AV2216</f>
        <v>0</v>
      </c>
      <c r="AW2215" s="17">
        <f t="shared" si="7618"/>
        <v>12027.287480000001</v>
      </c>
      <c r="AX2215" s="17">
        <f t="shared" si="7619"/>
        <v>9721.8000000000011</v>
      </c>
      <c r="AY2215" s="17">
        <f t="shared" si="7620"/>
        <v>9721.8000000000011</v>
      </c>
      <c r="AZ2215" s="17">
        <f>AZ2216</f>
        <v>0</v>
      </c>
      <c r="BA2215" s="17">
        <f t="shared" si="7621"/>
        <v>12027.287480000001</v>
      </c>
      <c r="BB2215" s="17">
        <f t="shared" si="7622"/>
        <v>9721.8000000000011</v>
      </c>
      <c r="BC2215" s="17">
        <f t="shared" si="7623"/>
        <v>9721.8000000000011</v>
      </c>
      <c r="BD2215" s="17">
        <f>BD2216</f>
        <v>0</v>
      </c>
      <c r="BE2215" s="17">
        <f>BE2216</f>
        <v>0</v>
      </c>
      <c r="BF2215" s="17">
        <f>BF2216</f>
        <v>0</v>
      </c>
      <c r="BG2215" s="17">
        <f>BG2216</f>
        <v>0</v>
      </c>
      <c r="BH2215" s="17">
        <f>BH2216</f>
        <v>0</v>
      </c>
      <c r="BI2215" s="17">
        <f>BI2216</f>
        <v>0</v>
      </c>
      <c r="BJ2215" s="17">
        <f>BJ2216</f>
        <v>0</v>
      </c>
      <c r="BK2215" s="17">
        <f>BK2216</f>
        <v>0</v>
      </c>
      <c r="BL2215" s="17">
        <f>BL2216</f>
        <v>0</v>
      </c>
      <c r="BM2215" s="17">
        <f>BM2216</f>
        <v>0</v>
      </c>
      <c r="BN2215" s="17">
        <f>BN2216</f>
        <v>0</v>
      </c>
      <c r="BO2215" s="17">
        <f t="shared" si="7569"/>
        <v>12027.287480000001</v>
      </c>
      <c r="BP2215" s="17">
        <f t="shared" si="7570"/>
        <v>9721.8000000000011</v>
      </c>
      <c r="BQ2215" s="17">
        <f t="shared" si="7571"/>
        <v>9721.8000000000011</v>
      </c>
      <c r="BR2215" s="17">
        <f>BR2216</f>
        <v>0</v>
      </c>
      <c r="BS2215" s="35"/>
      <c r="BT2215" s="35"/>
      <c r="BU2215" s="1"/>
      <c r="BV2215" s="1"/>
      <c r="BW2215" s="1"/>
      <c r="BX2215" s="1"/>
      <c r="BY2215" s="1"/>
      <c r="BZ2215" s="1"/>
      <c r="CA2215" s="1"/>
      <c r="CB2215" s="1"/>
    </row>
    <row r="2216" s="1" customFormat="1" ht="30">
      <c r="A2216" s="33" t="s">
        <v>894</v>
      </c>
      <c r="B2216" s="33" t="s">
        <v>128</v>
      </c>
      <c r="C2216" s="33" t="s">
        <v>130</v>
      </c>
      <c r="D2216" s="33" t="s">
        <v>907</v>
      </c>
      <c r="E2216" s="33" t="s">
        <v>48</v>
      </c>
      <c r="F2216" s="34" t="s">
        <v>49</v>
      </c>
      <c r="G2216" s="17">
        <v>9440.1000000000004</v>
      </c>
      <c r="H2216" s="17">
        <v>9773.7000000000007</v>
      </c>
      <c r="I2216" s="17">
        <v>9773.7000000000007</v>
      </c>
      <c r="J2216" s="17">
        <v>-51.899999999999999</v>
      </c>
      <c r="K2216" s="17">
        <v>-51.899999999999999</v>
      </c>
      <c r="L2216" s="17">
        <v>-51.899999999999999</v>
      </c>
      <c r="M2216" s="17">
        <f t="shared" si="7814"/>
        <v>9388.2000000000007</v>
      </c>
      <c r="N2216" s="17">
        <f t="shared" si="7815"/>
        <v>9721.8000000000011</v>
      </c>
      <c r="O2216" s="17">
        <f t="shared" si="7816"/>
        <v>9721.8000000000011</v>
      </c>
      <c r="P2216" s="17"/>
      <c r="Q2216" s="17"/>
      <c r="R2216" s="17"/>
      <c r="S2216" s="17">
        <f>239.08748+2400</f>
        <v>2639.0874800000001</v>
      </c>
      <c r="T2216" s="17"/>
      <c r="U2216" s="17"/>
      <c r="V2216" s="17"/>
      <c r="W2216" s="17"/>
      <c r="X2216" s="17"/>
      <c r="Y2216" s="17">
        <f t="shared" si="7716"/>
        <v>12027.287480000001</v>
      </c>
      <c r="Z2216" s="17">
        <f t="shared" si="7717"/>
        <v>9721.8000000000011</v>
      </c>
      <c r="AA2216" s="17">
        <f t="shared" si="7718"/>
        <v>9721.8000000000011</v>
      </c>
      <c r="AB2216" s="17"/>
      <c r="AC2216" s="17"/>
      <c r="AD2216" s="17"/>
      <c r="AE2216" s="17">
        <f t="shared" si="7719"/>
        <v>12027.287480000001</v>
      </c>
      <c r="AF2216" s="17">
        <f t="shared" si="7720"/>
        <v>9721.8000000000011</v>
      </c>
      <c r="AG2216" s="17">
        <f t="shared" si="7721"/>
        <v>9721.8000000000011</v>
      </c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>
        <f t="shared" si="7618"/>
        <v>12027.287480000001</v>
      </c>
      <c r="AX2216" s="17">
        <f t="shared" si="7619"/>
        <v>9721.8000000000011</v>
      </c>
      <c r="AY2216" s="17">
        <f t="shared" si="7620"/>
        <v>9721.8000000000011</v>
      </c>
      <c r="AZ2216" s="17"/>
      <c r="BA2216" s="17">
        <f t="shared" si="7621"/>
        <v>12027.287480000001</v>
      </c>
      <c r="BB2216" s="17">
        <f t="shared" si="7622"/>
        <v>9721.8000000000011</v>
      </c>
      <c r="BC2216" s="17">
        <f t="shared" si="7623"/>
        <v>9721.8000000000011</v>
      </c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>
        <f t="shared" si="7569"/>
        <v>12027.287480000001</v>
      </c>
      <c r="BP2216" s="17">
        <f t="shared" si="7570"/>
        <v>9721.8000000000011</v>
      </c>
      <c r="BQ2216" s="17">
        <f t="shared" si="7571"/>
        <v>9721.8000000000011</v>
      </c>
      <c r="BR2216" s="17"/>
      <c r="BS2216" s="35"/>
      <c r="BT2216" s="35">
        <v>36</v>
      </c>
      <c r="BU2216" s="1"/>
      <c r="BV2216" s="1"/>
      <c r="BW2216" s="1"/>
      <c r="BX2216" s="1"/>
      <c r="BY2216" s="1"/>
      <c r="BZ2216" s="1"/>
      <c r="CA2216" s="1"/>
      <c r="CB2216" s="1"/>
    </row>
    <row r="2217" s="1" customFormat="1" ht="60">
      <c r="A2217" s="33" t="s">
        <v>894</v>
      </c>
      <c r="B2217" s="33" t="s">
        <v>128</v>
      </c>
      <c r="C2217" s="33" t="s">
        <v>130</v>
      </c>
      <c r="D2217" s="33" t="s">
        <v>909</v>
      </c>
      <c r="E2217" s="38"/>
      <c r="F2217" s="34" t="s">
        <v>910</v>
      </c>
      <c r="G2217" s="17">
        <f>G2218</f>
        <v>249.90000000000001</v>
      </c>
      <c r="H2217" s="17">
        <f>H2218</f>
        <v>249.90000000000001</v>
      </c>
      <c r="I2217" s="17">
        <f>I2218</f>
        <v>249.90000000000001</v>
      </c>
      <c r="J2217" s="17">
        <f>J2218</f>
        <v>0</v>
      </c>
      <c r="K2217" s="17">
        <f>K2218</f>
        <v>0</v>
      </c>
      <c r="L2217" s="17">
        <f>L2218</f>
        <v>0</v>
      </c>
      <c r="M2217" s="17">
        <f t="shared" si="7814"/>
        <v>249.90000000000001</v>
      </c>
      <c r="N2217" s="17">
        <f t="shared" si="7815"/>
        <v>249.90000000000001</v>
      </c>
      <c r="O2217" s="17">
        <f t="shared" si="7816"/>
        <v>249.90000000000001</v>
      </c>
      <c r="P2217" s="17">
        <f>P2218</f>
        <v>0</v>
      </c>
      <c r="Q2217" s="17">
        <f>Q2218</f>
        <v>0</v>
      </c>
      <c r="R2217" s="17">
        <f>R2218</f>
        <v>0</v>
      </c>
      <c r="S2217" s="17">
        <f>S2218</f>
        <v>0</v>
      </c>
      <c r="T2217" s="17">
        <f>T2218</f>
        <v>0</v>
      </c>
      <c r="U2217" s="17">
        <f>U2218</f>
        <v>0</v>
      </c>
      <c r="V2217" s="17">
        <f>V2218</f>
        <v>0</v>
      </c>
      <c r="W2217" s="17">
        <f>W2218</f>
        <v>0</v>
      </c>
      <c r="X2217" s="17">
        <f>X2218</f>
        <v>0</v>
      </c>
      <c r="Y2217" s="17">
        <f t="shared" si="7716"/>
        <v>249.90000000000001</v>
      </c>
      <c r="Z2217" s="17">
        <f t="shared" si="7717"/>
        <v>249.90000000000001</v>
      </c>
      <c r="AA2217" s="17">
        <f t="shared" si="7718"/>
        <v>249.90000000000001</v>
      </c>
      <c r="AB2217" s="17">
        <f>AB2218</f>
        <v>0</v>
      </c>
      <c r="AC2217" s="17">
        <f>AC2218</f>
        <v>0</v>
      </c>
      <c r="AD2217" s="17">
        <f>AD2218</f>
        <v>0</v>
      </c>
      <c r="AE2217" s="17">
        <f t="shared" si="7719"/>
        <v>249.90000000000001</v>
      </c>
      <c r="AF2217" s="17">
        <f t="shared" si="7720"/>
        <v>249.90000000000001</v>
      </c>
      <c r="AG2217" s="17">
        <f t="shared" si="7721"/>
        <v>249.90000000000001</v>
      </c>
      <c r="AH2217" s="17">
        <f>AH2218</f>
        <v>0</v>
      </c>
      <c r="AI2217" s="17">
        <f>AI2218</f>
        <v>0</v>
      </c>
      <c r="AJ2217" s="17">
        <f>AJ2218</f>
        <v>0</v>
      </c>
      <c r="AK2217" s="17">
        <f>AK2218</f>
        <v>0</v>
      </c>
      <c r="AL2217" s="17">
        <f>AL2218</f>
        <v>0</v>
      </c>
      <c r="AM2217" s="17">
        <f>AM2218</f>
        <v>0</v>
      </c>
      <c r="AN2217" s="17">
        <f>AN2218</f>
        <v>0</v>
      </c>
      <c r="AO2217" s="17">
        <f>AO2218</f>
        <v>0</v>
      </c>
      <c r="AP2217" s="17">
        <f>AP2218</f>
        <v>0</v>
      </c>
      <c r="AQ2217" s="17">
        <f>AQ2218</f>
        <v>0</v>
      </c>
      <c r="AR2217" s="17">
        <f>AR2218</f>
        <v>0</v>
      </c>
      <c r="AS2217" s="17">
        <f>AS2218</f>
        <v>0</v>
      </c>
      <c r="AT2217" s="17">
        <f>AT2218</f>
        <v>0</v>
      </c>
      <c r="AU2217" s="17">
        <f>AU2218</f>
        <v>0</v>
      </c>
      <c r="AV2217" s="17">
        <f>AV2218</f>
        <v>0</v>
      </c>
      <c r="AW2217" s="17">
        <f t="shared" si="7618"/>
        <v>249.90000000000001</v>
      </c>
      <c r="AX2217" s="17">
        <f t="shared" si="7619"/>
        <v>249.90000000000001</v>
      </c>
      <c r="AY2217" s="17">
        <f t="shared" si="7620"/>
        <v>249.90000000000001</v>
      </c>
      <c r="AZ2217" s="17">
        <f>AZ2218</f>
        <v>0</v>
      </c>
      <c r="BA2217" s="17">
        <f t="shared" si="7621"/>
        <v>249.90000000000001</v>
      </c>
      <c r="BB2217" s="17">
        <f t="shared" si="7622"/>
        <v>249.90000000000001</v>
      </c>
      <c r="BC2217" s="17">
        <f t="shared" si="7623"/>
        <v>249.90000000000001</v>
      </c>
      <c r="BD2217" s="17">
        <f>BD2218</f>
        <v>0</v>
      </c>
      <c r="BE2217" s="17">
        <f>BE2218</f>
        <v>0</v>
      </c>
      <c r="BF2217" s="17">
        <f>BF2218</f>
        <v>0</v>
      </c>
      <c r="BG2217" s="17">
        <f>BG2218</f>
        <v>0</v>
      </c>
      <c r="BH2217" s="17">
        <f>BH2218</f>
        <v>0</v>
      </c>
      <c r="BI2217" s="17">
        <f>BI2218</f>
        <v>0</v>
      </c>
      <c r="BJ2217" s="17">
        <f>BJ2218</f>
        <v>0</v>
      </c>
      <c r="BK2217" s="17">
        <f>BK2218</f>
        <v>0</v>
      </c>
      <c r="BL2217" s="17">
        <f>BL2218</f>
        <v>0</v>
      </c>
      <c r="BM2217" s="17">
        <f>BM2218</f>
        <v>0</v>
      </c>
      <c r="BN2217" s="17">
        <f>BN2218</f>
        <v>0</v>
      </c>
      <c r="BO2217" s="17">
        <f t="shared" si="7569"/>
        <v>249.90000000000001</v>
      </c>
      <c r="BP2217" s="17">
        <f t="shared" si="7570"/>
        <v>249.90000000000001</v>
      </c>
      <c r="BQ2217" s="17">
        <f t="shared" si="7571"/>
        <v>249.90000000000001</v>
      </c>
      <c r="BR2217" s="17">
        <f>BR2218</f>
        <v>0</v>
      </c>
      <c r="BS2217" s="35"/>
      <c r="BT2217" s="35"/>
      <c r="BU2217" s="1"/>
      <c r="BV2217" s="1"/>
      <c r="BW2217" s="1"/>
      <c r="BX2217" s="1"/>
      <c r="BY2217" s="1"/>
      <c r="BZ2217" s="1"/>
      <c r="CA2217" s="1"/>
      <c r="CB2217" s="1"/>
    </row>
    <row r="2218" s="1" customFormat="1" ht="30">
      <c r="A2218" s="33" t="s">
        <v>894</v>
      </c>
      <c r="B2218" s="33" t="s">
        <v>128</v>
      </c>
      <c r="C2218" s="33" t="s">
        <v>130</v>
      </c>
      <c r="D2218" s="33" t="s">
        <v>909</v>
      </c>
      <c r="E2218" s="33" t="s">
        <v>141</v>
      </c>
      <c r="F2218" s="34" t="s">
        <v>142</v>
      </c>
      <c r="G2218" s="17">
        <v>249.90000000000001</v>
      </c>
      <c r="H2218" s="17">
        <v>249.90000000000001</v>
      </c>
      <c r="I2218" s="17">
        <v>249.90000000000001</v>
      </c>
      <c r="J2218" s="17"/>
      <c r="K2218" s="17"/>
      <c r="L2218" s="17"/>
      <c r="M2218" s="17">
        <f t="shared" si="7814"/>
        <v>249.90000000000001</v>
      </c>
      <c r="N2218" s="17">
        <f t="shared" si="7815"/>
        <v>249.90000000000001</v>
      </c>
      <c r="O2218" s="17">
        <f t="shared" si="7816"/>
        <v>249.90000000000001</v>
      </c>
      <c r="P2218" s="17"/>
      <c r="Q2218" s="17"/>
      <c r="R2218" s="17"/>
      <c r="S2218" s="17"/>
      <c r="T2218" s="17"/>
      <c r="U2218" s="17"/>
      <c r="V2218" s="17"/>
      <c r="W2218" s="17"/>
      <c r="X2218" s="17"/>
      <c r="Y2218" s="17">
        <f t="shared" si="7716"/>
        <v>249.90000000000001</v>
      </c>
      <c r="Z2218" s="17">
        <f t="shared" si="7717"/>
        <v>249.90000000000001</v>
      </c>
      <c r="AA2218" s="17">
        <f t="shared" si="7718"/>
        <v>249.90000000000001</v>
      </c>
      <c r="AB2218" s="17"/>
      <c r="AC2218" s="17"/>
      <c r="AD2218" s="17"/>
      <c r="AE2218" s="17">
        <f t="shared" si="7719"/>
        <v>249.90000000000001</v>
      </c>
      <c r="AF2218" s="17">
        <f t="shared" si="7720"/>
        <v>249.90000000000001</v>
      </c>
      <c r="AG2218" s="17">
        <f t="shared" si="7721"/>
        <v>249.90000000000001</v>
      </c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>
        <f t="shared" si="7618"/>
        <v>249.90000000000001</v>
      </c>
      <c r="AX2218" s="17">
        <f t="shared" si="7619"/>
        <v>249.90000000000001</v>
      </c>
      <c r="AY2218" s="17">
        <f t="shared" si="7620"/>
        <v>249.90000000000001</v>
      </c>
      <c r="AZ2218" s="17"/>
      <c r="BA2218" s="17">
        <f t="shared" si="7621"/>
        <v>249.90000000000001</v>
      </c>
      <c r="BB2218" s="17">
        <f t="shared" si="7622"/>
        <v>249.90000000000001</v>
      </c>
      <c r="BC2218" s="17">
        <f t="shared" si="7623"/>
        <v>249.90000000000001</v>
      </c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>
        <f t="shared" si="7569"/>
        <v>249.90000000000001</v>
      </c>
      <c r="BP2218" s="17">
        <f t="shared" si="7570"/>
        <v>249.90000000000001</v>
      </c>
      <c r="BQ2218" s="17">
        <f t="shared" si="7571"/>
        <v>249.90000000000001</v>
      </c>
      <c r="BR2218" s="17"/>
      <c r="BS2218" s="35"/>
      <c r="BT2218" s="35"/>
      <c r="BU2218" s="1"/>
      <c r="BV2218" s="1"/>
      <c r="BW2218" s="1"/>
      <c r="BX2218" s="1"/>
      <c r="BY2218" s="1"/>
      <c r="BZ2218" s="1"/>
      <c r="CA2218" s="1"/>
      <c r="CB2218" s="1"/>
    </row>
    <row r="2219" s="1" customFormat="1" ht="30">
      <c r="A2219" s="33" t="s">
        <v>894</v>
      </c>
      <c r="B2219" s="33" t="s">
        <v>128</v>
      </c>
      <c r="C2219" s="33" t="s">
        <v>130</v>
      </c>
      <c r="D2219" s="33" t="s">
        <v>911</v>
      </c>
      <c r="E2219" s="38"/>
      <c r="F2219" s="34" t="s">
        <v>912</v>
      </c>
      <c r="G2219" s="17">
        <f>G2220+G2222</f>
        <v>27171.800000000003</v>
      </c>
      <c r="H2219" s="17">
        <f>H2220+H2222</f>
        <v>17024.699999999997</v>
      </c>
      <c r="I2219" s="17">
        <f>I2220+I2222</f>
        <v>17024.699999999997</v>
      </c>
      <c r="J2219" s="17">
        <f>J2220+J2222</f>
        <v>0</v>
      </c>
      <c r="K2219" s="17">
        <f>K2220+K2222</f>
        <v>0</v>
      </c>
      <c r="L2219" s="17">
        <f>L2220+L2222</f>
        <v>0</v>
      </c>
      <c r="M2219" s="17">
        <f t="shared" si="7814"/>
        <v>27171.800000000003</v>
      </c>
      <c r="N2219" s="17">
        <f t="shared" si="7815"/>
        <v>17024.699999999997</v>
      </c>
      <c r="O2219" s="17">
        <f t="shared" si="7816"/>
        <v>17024.699999999997</v>
      </c>
      <c r="P2219" s="17">
        <f>P2220+P2222</f>
        <v>0</v>
      </c>
      <c r="Q2219" s="17">
        <f>Q2220+Q2222</f>
        <v>0</v>
      </c>
      <c r="R2219" s="17">
        <f>R2220+R2222</f>
        <v>0</v>
      </c>
      <c r="S2219" s="17">
        <f>S2220+S2222</f>
        <v>197.74868000000001</v>
      </c>
      <c r="T2219" s="17">
        <f>T2220+T2222</f>
        <v>0</v>
      </c>
      <c r="U2219" s="17">
        <f>U2220+U2222</f>
        <v>0</v>
      </c>
      <c r="V2219" s="17">
        <f>V2220+V2222</f>
        <v>0</v>
      </c>
      <c r="W2219" s="17">
        <f>W2220+W2222</f>
        <v>0</v>
      </c>
      <c r="X2219" s="17">
        <f>X2220+X2222</f>
        <v>0</v>
      </c>
      <c r="Y2219" s="17">
        <f t="shared" si="7716"/>
        <v>27369.548680000004</v>
      </c>
      <c r="Z2219" s="17">
        <f t="shared" si="7717"/>
        <v>17024.699999999997</v>
      </c>
      <c r="AA2219" s="17">
        <f t="shared" si="7718"/>
        <v>17024.699999999997</v>
      </c>
      <c r="AB2219" s="17">
        <f>AB2220+AB2222</f>
        <v>0</v>
      </c>
      <c r="AC2219" s="17">
        <f>AC2220+AC2222</f>
        <v>0</v>
      </c>
      <c r="AD2219" s="17">
        <f>AD2220+AD2222</f>
        <v>0</v>
      </c>
      <c r="AE2219" s="17">
        <f t="shared" si="7719"/>
        <v>27369.548680000004</v>
      </c>
      <c r="AF2219" s="17">
        <f t="shared" si="7720"/>
        <v>17024.699999999997</v>
      </c>
      <c r="AG2219" s="17">
        <f t="shared" si="7721"/>
        <v>17024.699999999997</v>
      </c>
      <c r="AH2219" s="17">
        <f>AH2220+AH2222</f>
        <v>0</v>
      </c>
      <c r="AI2219" s="17">
        <f>AI2220+AI2222</f>
        <v>0</v>
      </c>
      <c r="AJ2219" s="17">
        <f>AJ2220+AJ2222</f>
        <v>0</v>
      </c>
      <c r="AK2219" s="17">
        <f>AK2220+AK2222</f>
        <v>0</v>
      </c>
      <c r="AL2219" s="17">
        <f>AL2220+AL2222</f>
        <v>0</v>
      </c>
      <c r="AM2219" s="17">
        <f>AM2220+AM2222</f>
        <v>0</v>
      </c>
      <c r="AN2219" s="17">
        <f>AN2220+AN2222</f>
        <v>0</v>
      </c>
      <c r="AO2219" s="17">
        <f>AO2220+AO2222</f>
        <v>0</v>
      </c>
      <c r="AP2219" s="17">
        <f>AP2220+AP2222</f>
        <v>0</v>
      </c>
      <c r="AQ2219" s="17">
        <f>AQ2220+AQ2222</f>
        <v>0</v>
      </c>
      <c r="AR2219" s="17">
        <f>AR2220+AR2222</f>
        <v>0</v>
      </c>
      <c r="AS2219" s="17">
        <f>AS2220+AS2222</f>
        <v>0</v>
      </c>
      <c r="AT2219" s="17">
        <f>AT2220+AT2222</f>
        <v>0</v>
      </c>
      <c r="AU2219" s="17">
        <f>AU2220+AU2222</f>
        <v>0</v>
      </c>
      <c r="AV2219" s="17">
        <f>AV2220+AV2222</f>
        <v>0</v>
      </c>
      <c r="AW2219" s="17">
        <f t="shared" si="7618"/>
        <v>27369.548680000004</v>
      </c>
      <c r="AX2219" s="17">
        <f t="shared" si="7619"/>
        <v>17024.699999999997</v>
      </c>
      <c r="AY2219" s="17">
        <f t="shared" si="7620"/>
        <v>17024.699999999997</v>
      </c>
      <c r="AZ2219" s="17">
        <f>AZ2220+AZ2222</f>
        <v>0</v>
      </c>
      <c r="BA2219" s="17">
        <f t="shared" si="7621"/>
        <v>27369.548680000004</v>
      </c>
      <c r="BB2219" s="17">
        <f t="shared" si="7622"/>
        <v>17024.699999999997</v>
      </c>
      <c r="BC2219" s="17">
        <f t="shared" si="7623"/>
        <v>17024.699999999997</v>
      </c>
      <c r="BD2219" s="17">
        <f>BD2220+BD2222</f>
        <v>0</v>
      </c>
      <c r="BE2219" s="17">
        <f>BE2220+BE2222</f>
        <v>0</v>
      </c>
      <c r="BF2219" s="17">
        <f>BF2220+BF2222</f>
        <v>0</v>
      </c>
      <c r="BG2219" s="17">
        <f>BG2220+BG2222</f>
        <v>0</v>
      </c>
      <c r="BH2219" s="17">
        <f>BH2220+BH2222</f>
        <v>0</v>
      </c>
      <c r="BI2219" s="17">
        <f>BI2220+BI2222</f>
        <v>0</v>
      </c>
      <c r="BJ2219" s="17">
        <f>BJ2220+BJ2222</f>
        <v>0</v>
      </c>
      <c r="BK2219" s="17">
        <f>BK2220+BK2222</f>
        <v>0</v>
      </c>
      <c r="BL2219" s="17">
        <f>BL2220+BL2222</f>
        <v>0</v>
      </c>
      <c r="BM2219" s="17">
        <f>BM2220+BM2222</f>
        <v>0</v>
      </c>
      <c r="BN2219" s="17">
        <f>BN2220+BN2222</f>
        <v>0</v>
      </c>
      <c r="BO2219" s="17">
        <f t="shared" si="7569"/>
        <v>27369.548680000004</v>
      </c>
      <c r="BP2219" s="17">
        <f t="shared" si="7570"/>
        <v>17024.699999999997</v>
      </c>
      <c r="BQ2219" s="17">
        <f t="shared" si="7571"/>
        <v>17024.699999999997</v>
      </c>
      <c r="BR2219" s="17">
        <f>BR2220+BR2222</f>
        <v>0</v>
      </c>
      <c r="BS2219" s="35"/>
      <c r="BT2219" s="35"/>
      <c r="BU2219" s="1"/>
      <c r="BV2219" s="1"/>
      <c r="BW2219" s="1"/>
      <c r="BX2219" s="1"/>
      <c r="BY2219" s="1"/>
      <c r="BZ2219" s="1"/>
      <c r="CA2219" s="1"/>
      <c r="CB2219" s="1"/>
    </row>
    <row r="2220" s="1" customFormat="1" ht="60">
      <c r="A2220" s="33" t="s">
        <v>894</v>
      </c>
      <c r="B2220" s="33" t="s">
        <v>128</v>
      </c>
      <c r="C2220" s="33" t="s">
        <v>130</v>
      </c>
      <c r="D2220" s="33" t="s">
        <v>913</v>
      </c>
      <c r="E2220" s="38"/>
      <c r="F2220" s="34" t="s">
        <v>914</v>
      </c>
      <c r="G2220" s="17">
        <f>G2221</f>
        <v>21630.900000000001</v>
      </c>
      <c r="H2220" s="17">
        <f>H2221</f>
        <v>11483.799999999999</v>
      </c>
      <c r="I2220" s="17">
        <f>I2221</f>
        <v>11483.799999999999</v>
      </c>
      <c r="J2220" s="17">
        <f>J2221</f>
        <v>0</v>
      </c>
      <c r="K2220" s="17">
        <f>K2221</f>
        <v>0</v>
      </c>
      <c r="L2220" s="17">
        <f>L2221</f>
        <v>0</v>
      </c>
      <c r="M2220" s="17">
        <f t="shared" si="7814"/>
        <v>21630.900000000001</v>
      </c>
      <c r="N2220" s="17">
        <f t="shared" si="7815"/>
        <v>11483.799999999999</v>
      </c>
      <c r="O2220" s="17">
        <f t="shared" si="7816"/>
        <v>11483.799999999999</v>
      </c>
      <c r="P2220" s="17">
        <f>P2221</f>
        <v>0</v>
      </c>
      <c r="Q2220" s="17">
        <f>Q2221</f>
        <v>0</v>
      </c>
      <c r="R2220" s="17">
        <f>R2221</f>
        <v>0</v>
      </c>
      <c r="S2220" s="17">
        <f>S2221</f>
        <v>197.74868000000001</v>
      </c>
      <c r="T2220" s="17">
        <f>T2221</f>
        <v>0</v>
      </c>
      <c r="U2220" s="17">
        <f>U2221</f>
        <v>0</v>
      </c>
      <c r="V2220" s="17">
        <f>V2221</f>
        <v>0</v>
      </c>
      <c r="W2220" s="17">
        <f>W2221</f>
        <v>0</v>
      </c>
      <c r="X2220" s="17">
        <f>X2221</f>
        <v>0</v>
      </c>
      <c r="Y2220" s="17">
        <f t="shared" si="7716"/>
        <v>21828.648680000002</v>
      </c>
      <c r="Z2220" s="17">
        <f t="shared" si="7717"/>
        <v>11483.799999999999</v>
      </c>
      <c r="AA2220" s="17">
        <f t="shared" si="7718"/>
        <v>11483.799999999999</v>
      </c>
      <c r="AB2220" s="17">
        <f>AB2221</f>
        <v>0</v>
      </c>
      <c r="AC2220" s="17">
        <f>AC2221</f>
        <v>0</v>
      </c>
      <c r="AD2220" s="17">
        <f>AD2221</f>
        <v>0</v>
      </c>
      <c r="AE2220" s="17">
        <f t="shared" si="7719"/>
        <v>21828.648680000002</v>
      </c>
      <c r="AF2220" s="17">
        <f t="shared" si="7720"/>
        <v>11483.799999999999</v>
      </c>
      <c r="AG2220" s="17">
        <f t="shared" si="7721"/>
        <v>11483.799999999999</v>
      </c>
      <c r="AH2220" s="17">
        <f>AH2221</f>
        <v>0</v>
      </c>
      <c r="AI2220" s="17">
        <f>AI2221</f>
        <v>0</v>
      </c>
      <c r="AJ2220" s="17">
        <f>AJ2221</f>
        <v>0</v>
      </c>
      <c r="AK2220" s="17">
        <f>AK2221</f>
        <v>0</v>
      </c>
      <c r="AL2220" s="17">
        <f>AL2221</f>
        <v>0</v>
      </c>
      <c r="AM2220" s="17">
        <f>AM2221</f>
        <v>0</v>
      </c>
      <c r="AN2220" s="17">
        <f>AN2221</f>
        <v>0</v>
      </c>
      <c r="AO2220" s="17">
        <f>AO2221</f>
        <v>0</v>
      </c>
      <c r="AP2220" s="17">
        <f>AP2221</f>
        <v>0</v>
      </c>
      <c r="AQ2220" s="17">
        <f>AQ2221</f>
        <v>0</v>
      </c>
      <c r="AR2220" s="17">
        <f>AR2221</f>
        <v>0</v>
      </c>
      <c r="AS2220" s="17">
        <f>AS2221</f>
        <v>0</v>
      </c>
      <c r="AT2220" s="17">
        <f>AT2221</f>
        <v>0</v>
      </c>
      <c r="AU2220" s="17">
        <f>AU2221</f>
        <v>0</v>
      </c>
      <c r="AV2220" s="17">
        <f>AV2221</f>
        <v>0</v>
      </c>
      <c r="AW2220" s="17">
        <f t="shared" si="7618"/>
        <v>21828.648680000002</v>
      </c>
      <c r="AX2220" s="17">
        <f t="shared" si="7619"/>
        <v>11483.799999999999</v>
      </c>
      <c r="AY2220" s="17">
        <f t="shared" si="7620"/>
        <v>11483.799999999999</v>
      </c>
      <c r="AZ2220" s="17">
        <f>AZ2221</f>
        <v>0</v>
      </c>
      <c r="BA2220" s="17">
        <f t="shared" si="7621"/>
        <v>21828.648680000002</v>
      </c>
      <c r="BB2220" s="17">
        <f t="shared" si="7622"/>
        <v>11483.799999999999</v>
      </c>
      <c r="BC2220" s="17">
        <f t="shared" si="7623"/>
        <v>11483.799999999999</v>
      </c>
      <c r="BD2220" s="17">
        <f>BD2221</f>
        <v>0</v>
      </c>
      <c r="BE2220" s="17">
        <f>BE2221</f>
        <v>0</v>
      </c>
      <c r="BF2220" s="17">
        <f>BF2221</f>
        <v>0</v>
      </c>
      <c r="BG2220" s="17">
        <f>BG2221</f>
        <v>0</v>
      </c>
      <c r="BH2220" s="17">
        <f>BH2221</f>
        <v>0</v>
      </c>
      <c r="BI2220" s="17">
        <f>BI2221</f>
        <v>0</v>
      </c>
      <c r="BJ2220" s="17">
        <f>BJ2221</f>
        <v>0</v>
      </c>
      <c r="BK2220" s="17">
        <f>BK2221</f>
        <v>0</v>
      </c>
      <c r="BL2220" s="17">
        <f>BL2221</f>
        <v>0</v>
      </c>
      <c r="BM2220" s="17">
        <f>BM2221</f>
        <v>0</v>
      </c>
      <c r="BN2220" s="17">
        <f>BN2221</f>
        <v>0</v>
      </c>
      <c r="BO2220" s="17">
        <f t="shared" ref="BO2220:BO2283" si="7817">BA2220+BD2220+BE2220+BF2220+BG2220</f>
        <v>21828.648680000002</v>
      </c>
      <c r="BP2220" s="17">
        <f t="shared" ref="BP2220:BP2283" si="7818">BB2220+BH2220+BI2220+BJ2220+BK2220</f>
        <v>11483.799999999999</v>
      </c>
      <c r="BQ2220" s="17">
        <f t="shared" ref="BQ2220:BQ2283" si="7819">BC2220+BL2220+BM2220+BN2220</f>
        <v>11483.799999999999</v>
      </c>
      <c r="BR2220" s="17">
        <f>BR2221</f>
        <v>0</v>
      </c>
      <c r="BS2220" s="35"/>
      <c r="BT2220" s="35"/>
      <c r="BU2220" s="1"/>
      <c r="BV2220" s="1"/>
      <c r="BW2220" s="1"/>
      <c r="BX2220" s="1"/>
      <c r="BY2220" s="1"/>
      <c r="BZ2220" s="1"/>
      <c r="CA2220" s="1"/>
      <c r="CB2220" s="1"/>
    </row>
    <row r="2221" s="1" customFormat="1" ht="30">
      <c r="A2221" s="33" t="s">
        <v>894</v>
      </c>
      <c r="B2221" s="33" t="s">
        <v>128</v>
      </c>
      <c r="C2221" s="33" t="s">
        <v>130</v>
      </c>
      <c r="D2221" s="33" t="s">
        <v>913</v>
      </c>
      <c r="E2221" s="33" t="s">
        <v>48</v>
      </c>
      <c r="F2221" s="34" t="s">
        <v>49</v>
      </c>
      <c r="G2221" s="17">
        <v>21630.900000000001</v>
      </c>
      <c r="H2221" s="17">
        <v>11483.799999999999</v>
      </c>
      <c r="I2221" s="17">
        <v>11483.799999999999</v>
      </c>
      <c r="J2221" s="17"/>
      <c r="K2221" s="17"/>
      <c r="L2221" s="17"/>
      <c r="M2221" s="17">
        <f t="shared" si="7814"/>
        <v>21630.900000000001</v>
      </c>
      <c r="N2221" s="17">
        <f t="shared" si="7815"/>
        <v>11483.799999999999</v>
      </c>
      <c r="O2221" s="17">
        <f t="shared" si="7816"/>
        <v>11483.799999999999</v>
      </c>
      <c r="P2221" s="17"/>
      <c r="Q2221" s="17"/>
      <c r="R2221" s="17"/>
      <c r="S2221" s="17">
        <v>197.74868000000001</v>
      </c>
      <c r="T2221" s="17"/>
      <c r="U2221" s="17"/>
      <c r="V2221" s="17"/>
      <c r="W2221" s="17"/>
      <c r="X2221" s="17"/>
      <c r="Y2221" s="17">
        <f t="shared" si="7716"/>
        <v>21828.648680000002</v>
      </c>
      <c r="Z2221" s="17">
        <f t="shared" si="7717"/>
        <v>11483.799999999999</v>
      </c>
      <c r="AA2221" s="17">
        <f t="shared" si="7718"/>
        <v>11483.799999999999</v>
      </c>
      <c r="AB2221" s="17"/>
      <c r="AC2221" s="17"/>
      <c r="AD2221" s="17"/>
      <c r="AE2221" s="17">
        <f t="shared" si="7719"/>
        <v>21828.648680000002</v>
      </c>
      <c r="AF2221" s="17">
        <f t="shared" si="7720"/>
        <v>11483.799999999999</v>
      </c>
      <c r="AG2221" s="17">
        <f t="shared" si="7721"/>
        <v>11483.799999999999</v>
      </c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>
        <f t="shared" si="7618"/>
        <v>21828.648680000002</v>
      </c>
      <c r="AX2221" s="17">
        <f t="shared" si="7619"/>
        <v>11483.799999999999</v>
      </c>
      <c r="AY2221" s="17">
        <f t="shared" si="7620"/>
        <v>11483.799999999999</v>
      </c>
      <c r="AZ2221" s="17"/>
      <c r="BA2221" s="17">
        <f t="shared" si="7621"/>
        <v>21828.648680000002</v>
      </c>
      <c r="BB2221" s="17">
        <f t="shared" si="7622"/>
        <v>11483.799999999999</v>
      </c>
      <c r="BC2221" s="17">
        <f t="shared" si="7623"/>
        <v>11483.799999999999</v>
      </c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>
        <f t="shared" si="7817"/>
        <v>21828.648680000002</v>
      </c>
      <c r="BP2221" s="17">
        <f t="shared" si="7818"/>
        <v>11483.799999999999</v>
      </c>
      <c r="BQ2221" s="17">
        <f t="shared" si="7819"/>
        <v>11483.799999999999</v>
      </c>
      <c r="BR2221" s="17"/>
      <c r="BS2221" s="35"/>
      <c r="BT2221" s="35"/>
      <c r="BU2221" s="1"/>
      <c r="BV2221" s="1"/>
      <c r="BW2221" s="1"/>
      <c r="BX2221" s="1"/>
      <c r="BY2221" s="1"/>
      <c r="BZ2221" s="1"/>
      <c r="CA2221" s="1"/>
      <c r="CB2221" s="1"/>
    </row>
    <row r="2222" s="1" customFormat="1" ht="15">
      <c r="A2222" s="33" t="s">
        <v>894</v>
      </c>
      <c r="B2222" s="33" t="s">
        <v>128</v>
      </c>
      <c r="C2222" s="33" t="s">
        <v>130</v>
      </c>
      <c r="D2222" s="33" t="s">
        <v>915</v>
      </c>
      <c r="E2222" s="38"/>
      <c r="F2222" s="34" t="s">
        <v>916</v>
      </c>
      <c r="G2222" s="17">
        <f>G2223</f>
        <v>5540.8999999999996</v>
      </c>
      <c r="H2222" s="17">
        <f>H2223</f>
        <v>5540.8999999999996</v>
      </c>
      <c r="I2222" s="17">
        <f>I2223</f>
        <v>5540.8999999999996</v>
      </c>
      <c r="J2222" s="17">
        <f>J2223</f>
        <v>0</v>
      </c>
      <c r="K2222" s="17">
        <f>K2223</f>
        <v>0</v>
      </c>
      <c r="L2222" s="17">
        <f>L2223</f>
        <v>0</v>
      </c>
      <c r="M2222" s="17">
        <f t="shared" si="7814"/>
        <v>5540.8999999999996</v>
      </c>
      <c r="N2222" s="17">
        <f t="shared" si="7815"/>
        <v>5540.8999999999996</v>
      </c>
      <c r="O2222" s="17">
        <f t="shared" si="7816"/>
        <v>5540.8999999999996</v>
      </c>
      <c r="P2222" s="17">
        <f>P2223</f>
        <v>0</v>
      </c>
      <c r="Q2222" s="17">
        <f>Q2223</f>
        <v>0</v>
      </c>
      <c r="R2222" s="17">
        <f>R2223</f>
        <v>0</v>
      </c>
      <c r="S2222" s="17">
        <f>S2223</f>
        <v>0</v>
      </c>
      <c r="T2222" s="17">
        <f>T2223</f>
        <v>0</v>
      </c>
      <c r="U2222" s="17">
        <f>U2223</f>
        <v>0</v>
      </c>
      <c r="V2222" s="17">
        <f>V2223</f>
        <v>0</v>
      </c>
      <c r="W2222" s="17">
        <f>W2223</f>
        <v>0</v>
      </c>
      <c r="X2222" s="17">
        <f>X2223</f>
        <v>0</v>
      </c>
      <c r="Y2222" s="17">
        <f t="shared" si="7716"/>
        <v>5540.8999999999996</v>
      </c>
      <c r="Z2222" s="17">
        <f t="shared" si="7717"/>
        <v>5540.8999999999996</v>
      </c>
      <c r="AA2222" s="17">
        <f t="shared" si="7718"/>
        <v>5540.8999999999996</v>
      </c>
      <c r="AB2222" s="17">
        <f>AB2223</f>
        <v>0</v>
      </c>
      <c r="AC2222" s="17">
        <f>AC2223</f>
        <v>0</v>
      </c>
      <c r="AD2222" s="17">
        <f>AD2223</f>
        <v>0</v>
      </c>
      <c r="AE2222" s="17">
        <f t="shared" si="7719"/>
        <v>5540.8999999999996</v>
      </c>
      <c r="AF2222" s="17">
        <f t="shared" si="7720"/>
        <v>5540.8999999999996</v>
      </c>
      <c r="AG2222" s="17">
        <f t="shared" si="7721"/>
        <v>5540.8999999999996</v>
      </c>
      <c r="AH2222" s="17">
        <f>AH2223</f>
        <v>0</v>
      </c>
      <c r="AI2222" s="17">
        <f>AI2223</f>
        <v>0</v>
      </c>
      <c r="AJ2222" s="17">
        <f>AJ2223</f>
        <v>0</v>
      </c>
      <c r="AK2222" s="17">
        <f>AK2223</f>
        <v>0</v>
      </c>
      <c r="AL2222" s="17">
        <f>AL2223</f>
        <v>0</v>
      </c>
      <c r="AM2222" s="17">
        <f>AM2223</f>
        <v>0</v>
      </c>
      <c r="AN2222" s="17">
        <f>AN2223</f>
        <v>0</v>
      </c>
      <c r="AO2222" s="17">
        <f>AO2223</f>
        <v>0</v>
      </c>
      <c r="AP2222" s="17">
        <f>AP2223</f>
        <v>0</v>
      </c>
      <c r="AQ2222" s="17">
        <f>AQ2223</f>
        <v>0</v>
      </c>
      <c r="AR2222" s="17">
        <f>AR2223</f>
        <v>0</v>
      </c>
      <c r="AS2222" s="17">
        <f>AS2223</f>
        <v>0</v>
      </c>
      <c r="AT2222" s="17">
        <f>AT2223</f>
        <v>0</v>
      </c>
      <c r="AU2222" s="17">
        <f>AU2223</f>
        <v>0</v>
      </c>
      <c r="AV2222" s="17">
        <f>AV2223</f>
        <v>0</v>
      </c>
      <c r="AW2222" s="17">
        <f t="shared" si="7618"/>
        <v>5540.8999999999996</v>
      </c>
      <c r="AX2222" s="17">
        <f t="shared" si="7619"/>
        <v>5540.8999999999996</v>
      </c>
      <c r="AY2222" s="17">
        <f t="shared" si="7620"/>
        <v>5540.8999999999996</v>
      </c>
      <c r="AZ2222" s="17">
        <f>AZ2223</f>
        <v>0</v>
      </c>
      <c r="BA2222" s="17">
        <f t="shared" si="7621"/>
        <v>5540.8999999999996</v>
      </c>
      <c r="BB2222" s="17">
        <f t="shared" si="7622"/>
        <v>5540.8999999999996</v>
      </c>
      <c r="BC2222" s="17">
        <f t="shared" si="7623"/>
        <v>5540.8999999999996</v>
      </c>
      <c r="BD2222" s="17">
        <f>BD2223</f>
        <v>0</v>
      </c>
      <c r="BE2222" s="17">
        <f>BE2223</f>
        <v>0</v>
      </c>
      <c r="BF2222" s="17">
        <f>BF2223</f>
        <v>0</v>
      </c>
      <c r="BG2222" s="17">
        <f>BG2223</f>
        <v>0</v>
      </c>
      <c r="BH2222" s="17">
        <f>BH2223</f>
        <v>0</v>
      </c>
      <c r="BI2222" s="17">
        <f>BI2223</f>
        <v>0</v>
      </c>
      <c r="BJ2222" s="17">
        <f>BJ2223</f>
        <v>0</v>
      </c>
      <c r="BK2222" s="17">
        <f>BK2223</f>
        <v>0</v>
      </c>
      <c r="BL2222" s="17">
        <f>BL2223</f>
        <v>0</v>
      </c>
      <c r="BM2222" s="17">
        <f>BM2223</f>
        <v>0</v>
      </c>
      <c r="BN2222" s="17">
        <f>BN2223</f>
        <v>0</v>
      </c>
      <c r="BO2222" s="17">
        <f t="shared" si="7817"/>
        <v>5540.8999999999996</v>
      </c>
      <c r="BP2222" s="17">
        <f t="shared" si="7818"/>
        <v>5540.8999999999996</v>
      </c>
      <c r="BQ2222" s="17">
        <f t="shared" si="7819"/>
        <v>5540.8999999999996</v>
      </c>
      <c r="BR2222" s="17">
        <f>BR2223</f>
        <v>0</v>
      </c>
      <c r="BS2222" s="35"/>
      <c r="BT2222" s="35"/>
      <c r="BU2222" s="1"/>
      <c r="BV2222" s="1"/>
      <c r="BW2222" s="1"/>
      <c r="BX2222" s="1"/>
      <c r="BY2222" s="1"/>
      <c r="BZ2222" s="1"/>
      <c r="CA2222" s="1"/>
      <c r="CB2222" s="1"/>
    </row>
    <row r="2223" s="1" customFormat="1" ht="30">
      <c r="A2223" s="33" t="s">
        <v>894</v>
      </c>
      <c r="B2223" s="33" t="s">
        <v>128</v>
      </c>
      <c r="C2223" s="33" t="s">
        <v>130</v>
      </c>
      <c r="D2223" s="33" t="s">
        <v>915</v>
      </c>
      <c r="E2223" s="33" t="s">
        <v>48</v>
      </c>
      <c r="F2223" s="34" t="s">
        <v>49</v>
      </c>
      <c r="G2223" s="17">
        <v>5540.8999999999996</v>
      </c>
      <c r="H2223" s="17">
        <v>5540.8999999999996</v>
      </c>
      <c r="I2223" s="17">
        <v>5540.8999999999996</v>
      </c>
      <c r="J2223" s="17"/>
      <c r="K2223" s="17"/>
      <c r="L2223" s="17"/>
      <c r="M2223" s="17">
        <f t="shared" si="7814"/>
        <v>5540.8999999999996</v>
      </c>
      <c r="N2223" s="17">
        <f t="shared" si="7815"/>
        <v>5540.8999999999996</v>
      </c>
      <c r="O2223" s="17">
        <f t="shared" si="7816"/>
        <v>5540.8999999999996</v>
      </c>
      <c r="P2223" s="17"/>
      <c r="Q2223" s="17"/>
      <c r="R2223" s="17"/>
      <c r="S2223" s="17"/>
      <c r="T2223" s="17"/>
      <c r="U2223" s="17"/>
      <c r="V2223" s="17"/>
      <c r="W2223" s="17"/>
      <c r="X2223" s="17"/>
      <c r="Y2223" s="17">
        <f t="shared" si="7716"/>
        <v>5540.8999999999996</v>
      </c>
      <c r="Z2223" s="17">
        <f t="shared" si="7717"/>
        <v>5540.8999999999996</v>
      </c>
      <c r="AA2223" s="17">
        <f t="shared" si="7718"/>
        <v>5540.8999999999996</v>
      </c>
      <c r="AB2223" s="17"/>
      <c r="AC2223" s="17"/>
      <c r="AD2223" s="17"/>
      <c r="AE2223" s="17">
        <f t="shared" si="7719"/>
        <v>5540.8999999999996</v>
      </c>
      <c r="AF2223" s="17">
        <f t="shared" si="7720"/>
        <v>5540.8999999999996</v>
      </c>
      <c r="AG2223" s="17">
        <f t="shared" si="7721"/>
        <v>5540.8999999999996</v>
      </c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>
        <f t="shared" si="7618"/>
        <v>5540.8999999999996</v>
      </c>
      <c r="AX2223" s="17">
        <f t="shared" si="7619"/>
        <v>5540.8999999999996</v>
      </c>
      <c r="AY2223" s="17">
        <f t="shared" si="7620"/>
        <v>5540.8999999999996</v>
      </c>
      <c r="AZ2223" s="17"/>
      <c r="BA2223" s="17">
        <f t="shared" si="7621"/>
        <v>5540.8999999999996</v>
      </c>
      <c r="BB2223" s="17">
        <f t="shared" si="7622"/>
        <v>5540.8999999999996</v>
      </c>
      <c r="BC2223" s="17">
        <f t="shared" si="7623"/>
        <v>5540.8999999999996</v>
      </c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>
        <f t="shared" si="7817"/>
        <v>5540.8999999999996</v>
      </c>
      <c r="BP2223" s="17">
        <f t="shared" si="7818"/>
        <v>5540.8999999999996</v>
      </c>
      <c r="BQ2223" s="17">
        <f t="shared" si="7819"/>
        <v>5540.8999999999996</v>
      </c>
      <c r="BR2223" s="17"/>
      <c r="BS2223" s="35"/>
      <c r="BT2223" s="35"/>
      <c r="BU2223" s="1"/>
      <c r="BV2223" s="1"/>
      <c r="BW2223" s="1"/>
      <c r="BX2223" s="1"/>
      <c r="BY2223" s="1"/>
      <c r="BZ2223" s="1"/>
      <c r="CA2223" s="1"/>
      <c r="CB2223" s="1"/>
    </row>
    <row r="2224" s="1" customFormat="1" ht="60">
      <c r="A2224" s="33" t="s">
        <v>894</v>
      </c>
      <c r="B2224" s="33" t="s">
        <v>128</v>
      </c>
      <c r="C2224" s="33" t="s">
        <v>130</v>
      </c>
      <c r="D2224" s="33" t="s">
        <v>917</v>
      </c>
      <c r="E2224" s="33"/>
      <c r="F2224" s="34" t="s">
        <v>918</v>
      </c>
      <c r="G2224" s="17">
        <f>G2225</f>
        <v>54784.699999999997</v>
      </c>
      <c r="H2224" s="17">
        <f>H2225</f>
        <v>56375.900000000001</v>
      </c>
      <c r="I2224" s="17">
        <f>I2225</f>
        <v>56375.900000000001</v>
      </c>
      <c r="J2224" s="17">
        <f>J2225</f>
        <v>0</v>
      </c>
      <c r="K2224" s="17">
        <f>K2225</f>
        <v>0</v>
      </c>
      <c r="L2224" s="17">
        <f>L2225</f>
        <v>0</v>
      </c>
      <c r="M2224" s="17">
        <f t="shared" si="7814"/>
        <v>54784.699999999997</v>
      </c>
      <c r="N2224" s="17">
        <f t="shared" si="7815"/>
        <v>56375.900000000001</v>
      </c>
      <c r="O2224" s="17">
        <f t="shared" si="7816"/>
        <v>56375.900000000001</v>
      </c>
      <c r="P2224" s="17">
        <f>P2225</f>
        <v>7799.8000000000002</v>
      </c>
      <c r="Q2224" s="17">
        <f>Q2225</f>
        <v>0</v>
      </c>
      <c r="R2224" s="17">
        <f>R2225</f>
        <v>0</v>
      </c>
      <c r="S2224" s="17">
        <f>S2225</f>
        <v>0</v>
      </c>
      <c r="T2224" s="17">
        <f>T2225</f>
        <v>9520.8999999999996</v>
      </c>
      <c r="U2224" s="17">
        <f>U2225</f>
        <v>0</v>
      </c>
      <c r="V2224" s="17">
        <f>V2225</f>
        <v>9520.8999999999996</v>
      </c>
      <c r="W2224" s="17">
        <f>W2225</f>
        <v>0</v>
      </c>
      <c r="X2224" s="17">
        <f>X2225</f>
        <v>0</v>
      </c>
      <c r="Y2224" s="17">
        <f t="shared" si="7716"/>
        <v>62584.5</v>
      </c>
      <c r="Z2224" s="17">
        <f t="shared" si="7717"/>
        <v>65896.800000000003</v>
      </c>
      <c r="AA2224" s="17">
        <f t="shared" si="7718"/>
        <v>65896.800000000003</v>
      </c>
      <c r="AB2224" s="17">
        <f>AB2225</f>
        <v>0</v>
      </c>
      <c r="AC2224" s="17">
        <f>AC2225</f>
        <v>0</v>
      </c>
      <c r="AD2224" s="17">
        <f>AD2225</f>
        <v>0</v>
      </c>
      <c r="AE2224" s="17">
        <f t="shared" si="7719"/>
        <v>62584.5</v>
      </c>
      <c r="AF2224" s="17">
        <f t="shared" si="7720"/>
        <v>65896.800000000003</v>
      </c>
      <c r="AG2224" s="17">
        <f t="shared" si="7721"/>
        <v>65896.800000000003</v>
      </c>
      <c r="AH2224" s="17">
        <f>AH2225</f>
        <v>0</v>
      </c>
      <c r="AI2224" s="17">
        <f>AI2225</f>
        <v>0</v>
      </c>
      <c r="AJ2224" s="17">
        <f>AJ2225</f>
        <v>0</v>
      </c>
      <c r="AK2224" s="17">
        <f>AK2225</f>
        <v>0</v>
      </c>
      <c r="AL2224" s="17">
        <f>AL2225</f>
        <v>0</v>
      </c>
      <c r="AM2224" s="17">
        <f>AM2225</f>
        <v>0</v>
      </c>
      <c r="AN2224" s="17">
        <f>AN2225</f>
        <v>0</v>
      </c>
      <c r="AO2224" s="17">
        <f>AO2225</f>
        <v>0</v>
      </c>
      <c r="AP2224" s="17">
        <f>AP2225</f>
        <v>0</v>
      </c>
      <c r="AQ2224" s="17">
        <f>AQ2225</f>
        <v>0</v>
      </c>
      <c r="AR2224" s="17">
        <f>AR2225</f>
        <v>0</v>
      </c>
      <c r="AS2224" s="17">
        <f>AS2225</f>
        <v>0</v>
      </c>
      <c r="AT2224" s="17">
        <f>AT2225</f>
        <v>0</v>
      </c>
      <c r="AU2224" s="17">
        <f>AU2225</f>
        <v>0</v>
      </c>
      <c r="AV2224" s="17">
        <f>AV2225</f>
        <v>0</v>
      </c>
      <c r="AW2224" s="17">
        <f t="shared" si="7618"/>
        <v>62584.5</v>
      </c>
      <c r="AX2224" s="17">
        <f t="shared" si="7619"/>
        <v>65896.800000000003</v>
      </c>
      <c r="AY2224" s="17">
        <f t="shared" si="7620"/>
        <v>65896.800000000003</v>
      </c>
      <c r="AZ2224" s="17">
        <f>AZ2225</f>
        <v>0</v>
      </c>
      <c r="BA2224" s="17">
        <f t="shared" si="7621"/>
        <v>62584.5</v>
      </c>
      <c r="BB2224" s="17">
        <f t="shared" si="7622"/>
        <v>65896.800000000003</v>
      </c>
      <c r="BC2224" s="17">
        <f t="shared" si="7623"/>
        <v>65896.800000000003</v>
      </c>
      <c r="BD2224" s="17">
        <f>BD2225</f>
        <v>0</v>
      </c>
      <c r="BE2224" s="17">
        <f>BE2225</f>
        <v>0</v>
      </c>
      <c r="BF2224" s="17">
        <f>BF2225</f>
        <v>0</v>
      </c>
      <c r="BG2224" s="17">
        <f>BG2225</f>
        <v>0</v>
      </c>
      <c r="BH2224" s="17">
        <f>BH2225</f>
        <v>0</v>
      </c>
      <c r="BI2224" s="17">
        <f>BI2225</f>
        <v>0</v>
      </c>
      <c r="BJ2224" s="17">
        <f>BJ2225</f>
        <v>0</v>
      </c>
      <c r="BK2224" s="17">
        <f>BK2225</f>
        <v>0</v>
      </c>
      <c r="BL2224" s="17">
        <f>BL2225</f>
        <v>0</v>
      </c>
      <c r="BM2224" s="17">
        <f>BM2225</f>
        <v>0</v>
      </c>
      <c r="BN2224" s="17">
        <f>BN2225</f>
        <v>0</v>
      </c>
      <c r="BO2224" s="17">
        <f t="shared" si="7817"/>
        <v>62584.5</v>
      </c>
      <c r="BP2224" s="17">
        <f t="shared" si="7818"/>
        <v>65896.800000000003</v>
      </c>
      <c r="BQ2224" s="17">
        <f t="shared" si="7819"/>
        <v>65896.800000000003</v>
      </c>
      <c r="BR2224" s="17">
        <f>BR2225</f>
        <v>0</v>
      </c>
      <c r="BS2224" s="35"/>
      <c r="BT2224" s="35"/>
      <c r="BU2224" s="1"/>
      <c r="BV2224" s="1"/>
      <c r="BW2224" s="1"/>
      <c r="BX2224" s="1"/>
      <c r="BY2224" s="1"/>
      <c r="BZ2224" s="1"/>
      <c r="CA2224" s="1"/>
      <c r="CB2224" s="1"/>
    </row>
    <row r="2225" s="1" customFormat="1" ht="15">
      <c r="A2225" s="33" t="s">
        <v>894</v>
      </c>
      <c r="B2225" s="33" t="s">
        <v>128</v>
      </c>
      <c r="C2225" s="33" t="s">
        <v>130</v>
      </c>
      <c r="D2225" s="33" t="s">
        <v>919</v>
      </c>
      <c r="E2225" s="33"/>
      <c r="F2225" s="34" t="s">
        <v>59</v>
      </c>
      <c r="G2225" s="17">
        <f>G2226+G2227</f>
        <v>54784.699999999997</v>
      </c>
      <c r="H2225" s="17">
        <f>H2226+H2227</f>
        <v>56375.900000000001</v>
      </c>
      <c r="I2225" s="17">
        <f>I2226+I2227</f>
        <v>56375.900000000001</v>
      </c>
      <c r="J2225" s="17">
        <f>J2226+J2227</f>
        <v>0</v>
      </c>
      <c r="K2225" s="17">
        <f>K2226+K2227</f>
        <v>0</v>
      </c>
      <c r="L2225" s="17">
        <f>L2226+L2227</f>
        <v>0</v>
      </c>
      <c r="M2225" s="17">
        <f t="shared" si="7814"/>
        <v>54784.699999999997</v>
      </c>
      <c r="N2225" s="17">
        <f t="shared" si="7815"/>
        <v>56375.900000000001</v>
      </c>
      <c r="O2225" s="17">
        <f t="shared" si="7816"/>
        <v>56375.900000000001</v>
      </c>
      <c r="P2225" s="17">
        <f>P2226+P2227</f>
        <v>7799.8000000000002</v>
      </c>
      <c r="Q2225" s="17">
        <f>Q2226+Q2227</f>
        <v>0</v>
      </c>
      <c r="R2225" s="17">
        <f>R2226+R2227</f>
        <v>0</v>
      </c>
      <c r="S2225" s="17">
        <f>S2226+S2227</f>
        <v>0</v>
      </c>
      <c r="T2225" s="17">
        <f>T2226+T2227</f>
        <v>9520.8999999999996</v>
      </c>
      <c r="U2225" s="17">
        <f>U2226+U2227</f>
        <v>0</v>
      </c>
      <c r="V2225" s="17">
        <f>V2226+V2227</f>
        <v>9520.8999999999996</v>
      </c>
      <c r="W2225" s="17">
        <f>W2226+W2227</f>
        <v>0</v>
      </c>
      <c r="X2225" s="17">
        <f>X2226+X2227</f>
        <v>0</v>
      </c>
      <c r="Y2225" s="17">
        <f t="shared" si="7716"/>
        <v>62584.5</v>
      </c>
      <c r="Z2225" s="17">
        <f t="shared" si="7717"/>
        <v>65896.800000000003</v>
      </c>
      <c r="AA2225" s="17">
        <f t="shared" si="7718"/>
        <v>65896.800000000003</v>
      </c>
      <c r="AB2225" s="17">
        <f>AB2226+AB2227</f>
        <v>0</v>
      </c>
      <c r="AC2225" s="17">
        <f>AC2226+AC2227</f>
        <v>0</v>
      </c>
      <c r="AD2225" s="17">
        <f>AD2226+AD2227</f>
        <v>0</v>
      </c>
      <c r="AE2225" s="17">
        <f t="shared" si="7719"/>
        <v>62584.5</v>
      </c>
      <c r="AF2225" s="17">
        <f t="shared" si="7720"/>
        <v>65896.800000000003</v>
      </c>
      <c r="AG2225" s="17">
        <f t="shared" si="7721"/>
        <v>65896.800000000003</v>
      </c>
      <c r="AH2225" s="17">
        <f>AH2226+AH2227</f>
        <v>0</v>
      </c>
      <c r="AI2225" s="17">
        <f>AI2226+AI2227</f>
        <v>0</v>
      </c>
      <c r="AJ2225" s="17">
        <f>AJ2226+AJ2227</f>
        <v>0</v>
      </c>
      <c r="AK2225" s="17">
        <f>AK2226+AK2227</f>
        <v>0</v>
      </c>
      <c r="AL2225" s="17">
        <f>AL2226+AL2227</f>
        <v>0</v>
      </c>
      <c r="AM2225" s="17">
        <f>AM2226+AM2227</f>
        <v>0</v>
      </c>
      <c r="AN2225" s="17">
        <f>AN2226+AN2227</f>
        <v>0</v>
      </c>
      <c r="AO2225" s="17">
        <f>AO2226+AO2227</f>
        <v>0</v>
      </c>
      <c r="AP2225" s="17">
        <f>AP2226+AP2227</f>
        <v>0</v>
      </c>
      <c r="AQ2225" s="17">
        <f>AQ2226+AQ2227</f>
        <v>0</v>
      </c>
      <c r="AR2225" s="17">
        <f>AR2226+AR2227</f>
        <v>0</v>
      </c>
      <c r="AS2225" s="17">
        <f>AS2226+AS2227</f>
        <v>0</v>
      </c>
      <c r="AT2225" s="17">
        <f>AT2226+AT2227</f>
        <v>0</v>
      </c>
      <c r="AU2225" s="17">
        <f>AU2226+AU2227</f>
        <v>0</v>
      </c>
      <c r="AV2225" s="17">
        <f>AV2226+AV2227</f>
        <v>0</v>
      </c>
      <c r="AW2225" s="17">
        <f t="shared" si="7618"/>
        <v>62584.5</v>
      </c>
      <c r="AX2225" s="17">
        <f t="shared" si="7619"/>
        <v>65896.800000000003</v>
      </c>
      <c r="AY2225" s="17">
        <f t="shared" si="7620"/>
        <v>65896.800000000003</v>
      </c>
      <c r="AZ2225" s="17">
        <f>AZ2226+AZ2227</f>
        <v>0</v>
      </c>
      <c r="BA2225" s="17">
        <f t="shared" si="7621"/>
        <v>62584.5</v>
      </c>
      <c r="BB2225" s="17">
        <f t="shared" si="7622"/>
        <v>65896.800000000003</v>
      </c>
      <c r="BC2225" s="17">
        <f t="shared" si="7623"/>
        <v>65896.800000000003</v>
      </c>
      <c r="BD2225" s="17">
        <f>BD2226+BD2227</f>
        <v>0</v>
      </c>
      <c r="BE2225" s="17">
        <f>BE2226+BE2227</f>
        <v>0</v>
      </c>
      <c r="BF2225" s="17">
        <f>BF2226+BF2227</f>
        <v>0</v>
      </c>
      <c r="BG2225" s="17">
        <f>BG2226+BG2227</f>
        <v>0</v>
      </c>
      <c r="BH2225" s="17">
        <f>BH2226+BH2227</f>
        <v>0</v>
      </c>
      <c r="BI2225" s="17">
        <f>BI2226+BI2227</f>
        <v>0</v>
      </c>
      <c r="BJ2225" s="17">
        <f>BJ2226+BJ2227</f>
        <v>0</v>
      </c>
      <c r="BK2225" s="17">
        <f>BK2226+BK2227</f>
        <v>0</v>
      </c>
      <c r="BL2225" s="17">
        <f>BL2226+BL2227</f>
        <v>0</v>
      </c>
      <c r="BM2225" s="17">
        <f>BM2226+BM2227</f>
        <v>0</v>
      </c>
      <c r="BN2225" s="17">
        <f>BN2226+BN2227</f>
        <v>0</v>
      </c>
      <c r="BO2225" s="17">
        <f t="shared" si="7817"/>
        <v>62584.5</v>
      </c>
      <c r="BP2225" s="17">
        <f t="shared" si="7818"/>
        <v>65896.800000000003</v>
      </c>
      <c r="BQ2225" s="17">
        <f t="shared" si="7819"/>
        <v>65896.800000000003</v>
      </c>
      <c r="BR2225" s="17">
        <f>BR2226+BR2227</f>
        <v>0</v>
      </c>
      <c r="BS2225" s="35"/>
      <c r="BT2225" s="35"/>
      <c r="BU2225" s="1"/>
      <c r="BV2225" s="1"/>
      <c r="BW2225" s="1"/>
      <c r="BX2225" s="1"/>
      <c r="BY2225" s="1"/>
      <c r="BZ2225" s="1"/>
      <c r="CA2225" s="1"/>
      <c r="CB2225" s="1"/>
    </row>
    <row r="2226" s="1" customFormat="1" ht="75">
      <c r="A2226" s="33" t="s">
        <v>894</v>
      </c>
      <c r="B2226" s="33" t="s">
        <v>128</v>
      </c>
      <c r="C2226" s="33" t="s">
        <v>130</v>
      </c>
      <c r="D2226" s="33" t="s">
        <v>919</v>
      </c>
      <c r="E2226" s="33" t="s">
        <v>60</v>
      </c>
      <c r="F2226" s="34" t="s">
        <v>61</v>
      </c>
      <c r="G2226" s="17">
        <v>52161.699999999997</v>
      </c>
      <c r="H2226" s="17">
        <v>53752.900000000001</v>
      </c>
      <c r="I2226" s="17">
        <v>53752.900000000001</v>
      </c>
      <c r="J2226" s="17"/>
      <c r="K2226" s="17"/>
      <c r="L2226" s="17"/>
      <c r="M2226" s="17">
        <f t="shared" si="7814"/>
        <v>52161.699999999997</v>
      </c>
      <c r="N2226" s="17">
        <f t="shared" si="7815"/>
        <v>53752.900000000001</v>
      </c>
      <c r="O2226" s="17">
        <f t="shared" si="7816"/>
        <v>53752.900000000001</v>
      </c>
      <c r="P2226" s="17">
        <v>7799.8000000000002</v>
      </c>
      <c r="Q2226" s="17"/>
      <c r="R2226" s="17"/>
      <c r="S2226" s="17"/>
      <c r="T2226" s="17">
        <v>9520.8999999999996</v>
      </c>
      <c r="U2226" s="17"/>
      <c r="V2226" s="17">
        <v>9520.8999999999996</v>
      </c>
      <c r="W2226" s="17"/>
      <c r="X2226" s="17"/>
      <c r="Y2226" s="17">
        <f t="shared" si="7716"/>
        <v>59961.5</v>
      </c>
      <c r="Z2226" s="17">
        <f t="shared" si="7717"/>
        <v>63273.800000000003</v>
      </c>
      <c r="AA2226" s="17">
        <f t="shared" si="7718"/>
        <v>63273.800000000003</v>
      </c>
      <c r="AB2226" s="17"/>
      <c r="AC2226" s="17"/>
      <c r="AD2226" s="17"/>
      <c r="AE2226" s="17">
        <f t="shared" si="7719"/>
        <v>59961.5</v>
      </c>
      <c r="AF2226" s="17">
        <f t="shared" si="7720"/>
        <v>63273.800000000003</v>
      </c>
      <c r="AG2226" s="17">
        <f t="shared" si="7721"/>
        <v>63273.800000000003</v>
      </c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>
        <f t="shared" si="7618"/>
        <v>59961.5</v>
      </c>
      <c r="AX2226" s="17">
        <f t="shared" si="7619"/>
        <v>63273.800000000003</v>
      </c>
      <c r="AY2226" s="17">
        <f t="shared" si="7620"/>
        <v>63273.800000000003</v>
      </c>
      <c r="AZ2226" s="17"/>
      <c r="BA2226" s="17">
        <f t="shared" si="7621"/>
        <v>59961.5</v>
      </c>
      <c r="BB2226" s="17">
        <f t="shared" si="7622"/>
        <v>63273.800000000003</v>
      </c>
      <c r="BC2226" s="17">
        <f t="shared" si="7623"/>
        <v>63273.800000000003</v>
      </c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>
        <f t="shared" si="7817"/>
        <v>59961.5</v>
      </c>
      <c r="BP2226" s="17">
        <f t="shared" si="7818"/>
        <v>63273.800000000003</v>
      </c>
      <c r="BQ2226" s="17">
        <f t="shared" si="7819"/>
        <v>63273.800000000003</v>
      </c>
      <c r="BR2226" s="17"/>
      <c r="BS2226" s="35"/>
      <c r="BT2226" s="35"/>
      <c r="BU2226" s="1"/>
      <c r="BV2226" s="1"/>
      <c r="BW2226" s="1"/>
      <c r="BX2226" s="1"/>
      <c r="BY2226" s="1"/>
      <c r="BZ2226" s="1"/>
      <c r="CA2226" s="1"/>
      <c r="CB2226" s="1"/>
    </row>
    <row r="2227" s="1" customFormat="1" ht="30">
      <c r="A2227" s="33" t="s">
        <v>894</v>
      </c>
      <c r="B2227" s="33" t="s">
        <v>128</v>
      </c>
      <c r="C2227" s="33" t="s">
        <v>130</v>
      </c>
      <c r="D2227" s="33" t="s">
        <v>919</v>
      </c>
      <c r="E2227" s="33" t="s">
        <v>48</v>
      </c>
      <c r="F2227" s="34" t="s">
        <v>49</v>
      </c>
      <c r="G2227" s="17">
        <v>2623</v>
      </c>
      <c r="H2227" s="17">
        <v>2623</v>
      </c>
      <c r="I2227" s="17">
        <v>2623</v>
      </c>
      <c r="J2227" s="17"/>
      <c r="K2227" s="17"/>
      <c r="L2227" s="17"/>
      <c r="M2227" s="17">
        <f t="shared" si="7814"/>
        <v>2623</v>
      </c>
      <c r="N2227" s="17">
        <f t="shared" si="7815"/>
        <v>2623</v>
      </c>
      <c r="O2227" s="17">
        <f t="shared" si="7816"/>
        <v>2623</v>
      </c>
      <c r="P2227" s="17"/>
      <c r="Q2227" s="17"/>
      <c r="R2227" s="17"/>
      <c r="S2227" s="17"/>
      <c r="T2227" s="17"/>
      <c r="U2227" s="17"/>
      <c r="V2227" s="17"/>
      <c r="W2227" s="17"/>
      <c r="X2227" s="17"/>
      <c r="Y2227" s="17">
        <f t="shared" si="7716"/>
        <v>2623</v>
      </c>
      <c r="Z2227" s="17">
        <f t="shared" si="7717"/>
        <v>2623</v>
      </c>
      <c r="AA2227" s="17">
        <f t="shared" si="7718"/>
        <v>2623</v>
      </c>
      <c r="AB2227" s="17"/>
      <c r="AC2227" s="17"/>
      <c r="AD2227" s="17"/>
      <c r="AE2227" s="17">
        <f t="shared" si="7719"/>
        <v>2623</v>
      </c>
      <c r="AF2227" s="17">
        <f t="shared" si="7720"/>
        <v>2623</v>
      </c>
      <c r="AG2227" s="17">
        <f t="shared" si="7721"/>
        <v>2623</v>
      </c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>
        <f t="shared" ref="AW2227:AW2290" si="7820">AE2227+AH2227+AI2227+AJ2227+AK2227+AL2227</f>
        <v>2623</v>
      </c>
      <c r="AX2227" s="17">
        <f t="shared" ref="AX2227:AX2290" si="7821">AF2227+AM2227+AN2227+AO2227+AP2227+AQ2227</f>
        <v>2623</v>
      </c>
      <c r="AY2227" s="17">
        <f t="shared" ref="AY2227:AY2290" si="7822">AG2227+AR2227+AS2227+AT2227+AU2227+AV2227</f>
        <v>2623</v>
      </c>
      <c r="AZ2227" s="17"/>
      <c r="BA2227" s="17">
        <f t="shared" ref="BA2227:BA2290" si="7823">AW2227+AZ2227</f>
        <v>2623</v>
      </c>
      <c r="BB2227" s="17">
        <f t="shared" ref="BB2227:BB2290" si="7824">AX2227</f>
        <v>2623</v>
      </c>
      <c r="BC2227" s="17">
        <f t="shared" ref="BC2227:BC2290" si="7825">AY2227</f>
        <v>2623</v>
      </c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>
        <f t="shared" si="7817"/>
        <v>2623</v>
      </c>
      <c r="BP2227" s="17">
        <f t="shared" si="7818"/>
        <v>2623</v>
      </c>
      <c r="BQ2227" s="17">
        <f t="shared" si="7819"/>
        <v>2623</v>
      </c>
      <c r="BR2227" s="17"/>
      <c r="BS2227" s="35"/>
      <c r="BT2227" s="35"/>
      <c r="BU2227" s="1"/>
      <c r="BV2227" s="1"/>
      <c r="BW2227" s="1"/>
      <c r="BX2227" s="1"/>
      <c r="BY2227" s="1"/>
      <c r="BZ2227" s="1"/>
      <c r="CA2227" s="1"/>
      <c r="CB2227" s="1"/>
    </row>
    <row r="2228" s="23" customFormat="1" ht="30">
      <c r="A2228" s="24" t="s">
        <v>920</v>
      </c>
      <c r="B2228" s="24"/>
      <c r="C2228" s="24"/>
      <c r="D2228" s="24"/>
      <c r="E2228" s="24"/>
      <c r="F2228" s="25" t="s">
        <v>921</v>
      </c>
      <c r="G2228" s="26">
        <f>G2246+G2229</f>
        <v>763975</v>
      </c>
      <c r="H2228" s="26">
        <f>H2246+H2229</f>
        <v>736463</v>
      </c>
      <c r="I2228" s="26">
        <f>I2246+I2229</f>
        <v>786463</v>
      </c>
      <c r="J2228" s="26">
        <f>J2246+J2229</f>
        <v>0</v>
      </c>
      <c r="K2228" s="26">
        <f>K2246+K2229</f>
        <v>0</v>
      </c>
      <c r="L2228" s="26">
        <f>L2246+L2229</f>
        <v>0</v>
      </c>
      <c r="M2228" s="26">
        <f t="shared" si="7814"/>
        <v>763975</v>
      </c>
      <c r="N2228" s="26">
        <f t="shared" si="7815"/>
        <v>736463</v>
      </c>
      <c r="O2228" s="26">
        <f t="shared" si="7816"/>
        <v>786463</v>
      </c>
      <c r="P2228" s="26">
        <f>P2246+P2229</f>
        <v>10658.099999999999</v>
      </c>
      <c r="Q2228" s="26">
        <f>Q2246+Q2229</f>
        <v>0</v>
      </c>
      <c r="R2228" s="26">
        <f>R2246+R2229</f>
        <v>0</v>
      </c>
      <c r="S2228" s="26">
        <f>S2246+S2229</f>
        <v>1175</v>
      </c>
      <c r="T2228" s="26">
        <f>T2246+T2229</f>
        <v>10072.4</v>
      </c>
      <c r="U2228" s="26">
        <f>U2246+U2229</f>
        <v>0</v>
      </c>
      <c r="V2228" s="26">
        <f>V2246+V2229</f>
        <v>10072.4</v>
      </c>
      <c r="W2228" s="26">
        <f>W2246+W2229</f>
        <v>0</v>
      </c>
      <c r="X2228" s="26">
        <f>X2246+X2229</f>
        <v>0</v>
      </c>
      <c r="Y2228" s="26">
        <f t="shared" si="7716"/>
        <v>775808.09999999998</v>
      </c>
      <c r="Z2228" s="26">
        <f t="shared" si="7717"/>
        <v>746535.40000000002</v>
      </c>
      <c r="AA2228" s="26">
        <f t="shared" si="7718"/>
        <v>796535.40000000002</v>
      </c>
      <c r="AB2228" s="26">
        <f>AB2246+AB2229</f>
        <v>0</v>
      </c>
      <c r="AC2228" s="26">
        <f>AC2246+AC2229</f>
        <v>0</v>
      </c>
      <c r="AD2228" s="26">
        <f>AD2246+AD2229</f>
        <v>0</v>
      </c>
      <c r="AE2228" s="26">
        <f t="shared" si="7719"/>
        <v>775808.09999999998</v>
      </c>
      <c r="AF2228" s="26">
        <f t="shared" si="7720"/>
        <v>746535.40000000002</v>
      </c>
      <c r="AG2228" s="26">
        <f t="shared" si="7721"/>
        <v>796535.40000000002</v>
      </c>
      <c r="AH2228" s="26">
        <f>AH2246+AH2229</f>
        <v>0</v>
      </c>
      <c r="AI2228" s="26">
        <f>AI2246+AI2229</f>
        <v>-2342.3000000000002</v>
      </c>
      <c r="AJ2228" s="26">
        <f>AJ2246+AJ2229</f>
        <v>0</v>
      </c>
      <c r="AK2228" s="26">
        <f>AK2246+AK2229</f>
        <v>0</v>
      </c>
      <c r="AL2228" s="26">
        <f>AL2246+AL2229</f>
        <v>0</v>
      </c>
      <c r="AM2228" s="26">
        <f>AM2246+AM2229</f>
        <v>0</v>
      </c>
      <c r="AN2228" s="26">
        <f>AN2246+AN2229</f>
        <v>0</v>
      </c>
      <c r="AO2228" s="26">
        <f>AO2246+AO2229</f>
        <v>0</v>
      </c>
      <c r="AP2228" s="26">
        <f>AP2246+AP2229</f>
        <v>0</v>
      </c>
      <c r="AQ2228" s="26">
        <f>AQ2246+AQ2229</f>
        <v>0</v>
      </c>
      <c r="AR2228" s="26">
        <f>AR2246+AR2229</f>
        <v>0</v>
      </c>
      <c r="AS2228" s="26">
        <f>AS2246+AS2229</f>
        <v>0</v>
      </c>
      <c r="AT2228" s="26">
        <f>AT2246+AT2229</f>
        <v>0</v>
      </c>
      <c r="AU2228" s="26">
        <f>AU2246+AU2229</f>
        <v>0</v>
      </c>
      <c r="AV2228" s="26">
        <f>AV2246+AV2229</f>
        <v>0</v>
      </c>
      <c r="AW2228" s="26">
        <f t="shared" si="7820"/>
        <v>773465.79999999993</v>
      </c>
      <c r="AX2228" s="26">
        <f t="shared" si="7821"/>
        <v>746535.40000000002</v>
      </c>
      <c r="AY2228" s="26">
        <f t="shared" si="7822"/>
        <v>796535.40000000002</v>
      </c>
      <c r="AZ2228" s="26">
        <f>AZ2246+AZ2229</f>
        <v>0</v>
      </c>
      <c r="BA2228" s="26">
        <f t="shared" si="7823"/>
        <v>773465.79999999993</v>
      </c>
      <c r="BB2228" s="26">
        <f t="shared" si="7824"/>
        <v>746535.40000000002</v>
      </c>
      <c r="BC2228" s="26">
        <f t="shared" si="7825"/>
        <v>796535.40000000002</v>
      </c>
      <c r="BD2228" s="26">
        <f>BD2246+BD2229</f>
        <v>0</v>
      </c>
      <c r="BE2228" s="26">
        <f>BE2246+BE2229</f>
        <v>0</v>
      </c>
      <c r="BF2228" s="26">
        <f>BF2246+BF2229</f>
        <v>0</v>
      </c>
      <c r="BG2228" s="26">
        <f>BG2246+BG2229</f>
        <v>0</v>
      </c>
      <c r="BH2228" s="26">
        <f>BH2246+BH2229</f>
        <v>0</v>
      </c>
      <c r="BI2228" s="26">
        <f>BI2246+BI2229</f>
        <v>0</v>
      </c>
      <c r="BJ2228" s="26">
        <f>BJ2246+BJ2229</f>
        <v>0</v>
      </c>
      <c r="BK2228" s="26">
        <f>BK2246+BK2229</f>
        <v>0</v>
      </c>
      <c r="BL2228" s="26">
        <f>BL2246+BL2229</f>
        <v>0</v>
      </c>
      <c r="BM2228" s="26">
        <f>BM2246+BM2229</f>
        <v>0</v>
      </c>
      <c r="BN2228" s="26">
        <f>BN2246+BN2229</f>
        <v>0</v>
      </c>
      <c r="BO2228" s="26">
        <f t="shared" si="7817"/>
        <v>773465.79999999993</v>
      </c>
      <c r="BP2228" s="26">
        <f t="shared" si="7818"/>
        <v>746535.40000000002</v>
      </c>
      <c r="BQ2228" s="26">
        <f t="shared" si="7819"/>
        <v>796535.40000000002</v>
      </c>
      <c r="BR2228" s="26">
        <f>BR2246+BR2229</f>
        <v>0</v>
      </c>
      <c r="BS2228" s="27"/>
      <c r="BT2228" s="27"/>
      <c r="BU2228" s="23"/>
      <c r="BV2228" s="23"/>
      <c r="BW2228" s="23"/>
      <c r="BX2228" s="23"/>
      <c r="BY2228" s="23"/>
      <c r="BZ2228" s="23"/>
      <c r="CA2228" s="23"/>
      <c r="CB2228" s="23"/>
    </row>
    <row r="2229" s="23" customFormat="1" ht="15">
      <c r="A2229" s="24" t="s">
        <v>920</v>
      </c>
      <c r="B2229" s="24" t="s">
        <v>178</v>
      </c>
      <c r="C2229" s="24"/>
      <c r="D2229" s="24"/>
      <c r="E2229" s="24"/>
      <c r="F2229" s="25" t="s">
        <v>219</v>
      </c>
      <c r="G2229" s="26">
        <f t="shared" ref="G2229:G2232" si="7826">G2230</f>
        <v>295778.90000000002</v>
      </c>
      <c r="H2229" s="26">
        <f t="shared" ref="H2229:H2232" si="7827">H2230</f>
        <v>295802.90000000002</v>
      </c>
      <c r="I2229" s="26">
        <f t="shared" ref="I2229:I2232" si="7828">I2230</f>
        <v>295802.90000000002</v>
      </c>
      <c r="J2229" s="26">
        <f t="shared" ref="J2229:J2232" si="7829">J2230</f>
        <v>0</v>
      </c>
      <c r="K2229" s="26">
        <f t="shared" ref="K2229:K2232" si="7830">K2230</f>
        <v>0</v>
      </c>
      <c r="L2229" s="26">
        <f t="shared" ref="L2229:L2232" si="7831">L2230</f>
        <v>0</v>
      </c>
      <c r="M2229" s="26">
        <f t="shared" si="7814"/>
        <v>295778.90000000002</v>
      </c>
      <c r="N2229" s="26">
        <f t="shared" si="7815"/>
        <v>295802.90000000002</v>
      </c>
      <c r="O2229" s="26">
        <f t="shared" si="7816"/>
        <v>295802.90000000002</v>
      </c>
      <c r="P2229" s="26">
        <f t="shared" ref="P2229:P2232" si="7832">P2230</f>
        <v>0</v>
      </c>
      <c r="Q2229" s="26">
        <f t="shared" ref="Q2229:Q2232" si="7833">Q2230</f>
        <v>0</v>
      </c>
      <c r="R2229" s="26">
        <f t="shared" ref="R2229:R2232" si="7834">R2230</f>
        <v>0</v>
      </c>
      <c r="S2229" s="26">
        <f t="shared" ref="S2229:S2232" si="7835">S2230</f>
        <v>0</v>
      </c>
      <c r="T2229" s="26">
        <f t="shared" ref="T2229:T2232" si="7836">T2230</f>
        <v>0</v>
      </c>
      <c r="U2229" s="26">
        <f t="shared" ref="U2229:U2232" si="7837">U2230</f>
        <v>0</v>
      </c>
      <c r="V2229" s="26">
        <f t="shared" ref="V2229:V2232" si="7838">V2230</f>
        <v>0</v>
      </c>
      <c r="W2229" s="26">
        <f t="shared" ref="W2229:W2232" si="7839">W2230</f>
        <v>0</v>
      </c>
      <c r="X2229" s="26">
        <f t="shared" ref="X2229:X2232" si="7840">X2230</f>
        <v>0</v>
      </c>
      <c r="Y2229" s="26">
        <f t="shared" si="7716"/>
        <v>295778.90000000002</v>
      </c>
      <c r="Z2229" s="26">
        <f t="shared" si="7717"/>
        <v>295802.90000000002</v>
      </c>
      <c r="AA2229" s="26">
        <f t="shared" si="7718"/>
        <v>295802.90000000002</v>
      </c>
      <c r="AB2229" s="26">
        <f t="shared" ref="AB2229:AB2232" si="7841">AB2230</f>
        <v>0</v>
      </c>
      <c r="AC2229" s="26">
        <f t="shared" ref="AC2229:AC2232" si="7842">AC2230</f>
        <v>0</v>
      </c>
      <c r="AD2229" s="26">
        <f t="shared" ref="AD2229:AD2232" si="7843">AD2230</f>
        <v>0</v>
      </c>
      <c r="AE2229" s="26">
        <f t="shared" si="7719"/>
        <v>295778.90000000002</v>
      </c>
      <c r="AF2229" s="26">
        <f t="shared" si="7720"/>
        <v>295802.90000000002</v>
      </c>
      <c r="AG2229" s="26">
        <f t="shared" si="7721"/>
        <v>295802.90000000002</v>
      </c>
      <c r="AH2229" s="26">
        <f t="shared" ref="AH2229:AH2232" si="7844">AH2230</f>
        <v>0</v>
      </c>
      <c r="AI2229" s="26">
        <f t="shared" ref="AI2229:AI2232" si="7845">AI2230</f>
        <v>-2342.3000000000002</v>
      </c>
      <c r="AJ2229" s="26">
        <f t="shared" ref="AJ2229:AJ2232" si="7846">AJ2230</f>
        <v>0</v>
      </c>
      <c r="AK2229" s="26">
        <f t="shared" ref="AK2229:AK2232" si="7847">AK2230</f>
        <v>0</v>
      </c>
      <c r="AL2229" s="26">
        <f t="shared" ref="AL2229:AL2232" si="7848">AL2230</f>
        <v>0</v>
      </c>
      <c r="AM2229" s="26">
        <f t="shared" ref="AM2229:AM2232" si="7849">AM2230</f>
        <v>0</v>
      </c>
      <c r="AN2229" s="26">
        <f t="shared" ref="AN2229:AN2232" si="7850">AN2230</f>
        <v>0</v>
      </c>
      <c r="AO2229" s="26">
        <f t="shared" ref="AO2229:AO2232" si="7851">AO2230</f>
        <v>0</v>
      </c>
      <c r="AP2229" s="26">
        <f t="shared" ref="AP2229:AP2232" si="7852">AP2230</f>
        <v>0</v>
      </c>
      <c r="AQ2229" s="26">
        <f t="shared" ref="AQ2229:AQ2232" si="7853">AQ2230</f>
        <v>0</v>
      </c>
      <c r="AR2229" s="26">
        <f t="shared" ref="AR2229:AR2232" si="7854">AR2230</f>
        <v>0</v>
      </c>
      <c r="AS2229" s="26">
        <f t="shared" ref="AS2229:AS2232" si="7855">AS2230</f>
        <v>0</v>
      </c>
      <c r="AT2229" s="26">
        <f t="shared" ref="AT2229:AT2232" si="7856">AT2230</f>
        <v>0</v>
      </c>
      <c r="AU2229" s="26">
        <f t="shared" ref="AU2229:AU2232" si="7857">AU2230</f>
        <v>0</v>
      </c>
      <c r="AV2229" s="26">
        <f t="shared" ref="AV2229:AV2232" si="7858">AV2230</f>
        <v>0</v>
      </c>
      <c r="AW2229" s="26">
        <f t="shared" si="7820"/>
        <v>293436.60000000003</v>
      </c>
      <c r="AX2229" s="26">
        <f t="shared" si="7821"/>
        <v>295802.90000000002</v>
      </c>
      <c r="AY2229" s="26">
        <f t="shared" si="7822"/>
        <v>295802.90000000002</v>
      </c>
      <c r="AZ2229" s="26">
        <f t="shared" ref="AZ2229:AZ2232" si="7859">AZ2230</f>
        <v>0</v>
      </c>
      <c r="BA2229" s="26">
        <f t="shared" si="7823"/>
        <v>293436.60000000003</v>
      </c>
      <c r="BB2229" s="26">
        <f t="shared" si="7824"/>
        <v>295802.90000000002</v>
      </c>
      <c r="BC2229" s="26">
        <f t="shared" si="7825"/>
        <v>295802.90000000002</v>
      </c>
      <c r="BD2229" s="26">
        <f t="shared" ref="BD2229:BD2232" si="7860">BD2230</f>
        <v>0</v>
      </c>
      <c r="BE2229" s="26">
        <f t="shared" ref="BE2229:BE2232" si="7861">BE2230</f>
        <v>0</v>
      </c>
      <c r="BF2229" s="26">
        <f t="shared" ref="BF2229:BF2232" si="7862">BF2230</f>
        <v>0</v>
      </c>
      <c r="BG2229" s="26">
        <f t="shared" ref="BG2229:BG2232" si="7863">BG2230</f>
        <v>0</v>
      </c>
      <c r="BH2229" s="26">
        <f t="shared" ref="BH2229:BH2232" si="7864">BH2230</f>
        <v>0</v>
      </c>
      <c r="BI2229" s="26">
        <f t="shared" ref="BI2229:BI2232" si="7865">BI2230</f>
        <v>0</v>
      </c>
      <c r="BJ2229" s="26">
        <f t="shared" ref="BJ2229:BJ2232" si="7866">BJ2230</f>
        <v>0</v>
      </c>
      <c r="BK2229" s="26">
        <f t="shared" ref="BK2229:BK2232" si="7867">BK2230</f>
        <v>0</v>
      </c>
      <c r="BL2229" s="26">
        <f t="shared" ref="BL2229:BL2232" si="7868">BL2230</f>
        <v>0</v>
      </c>
      <c r="BM2229" s="26">
        <f t="shared" ref="BM2229:BM2232" si="7869">BM2230</f>
        <v>0</v>
      </c>
      <c r="BN2229" s="26">
        <f t="shared" ref="BN2229:BN2232" si="7870">BN2230</f>
        <v>0</v>
      </c>
      <c r="BO2229" s="26">
        <f t="shared" si="7817"/>
        <v>293436.60000000003</v>
      </c>
      <c r="BP2229" s="26">
        <f t="shared" si="7818"/>
        <v>295802.90000000002</v>
      </c>
      <c r="BQ2229" s="26">
        <f t="shared" si="7819"/>
        <v>295802.90000000002</v>
      </c>
      <c r="BR2229" s="26">
        <f t="shared" ref="BR2229:BR2232" si="7871">BR2230</f>
        <v>0</v>
      </c>
      <c r="BS2229" s="27"/>
      <c r="BT2229" s="27"/>
      <c r="BU2229" s="23"/>
      <c r="BV2229" s="23"/>
      <c r="BW2229" s="23"/>
      <c r="BX2229" s="23"/>
      <c r="BY2229" s="23"/>
      <c r="BZ2229" s="23"/>
      <c r="CA2229" s="23"/>
      <c r="CB2229" s="23"/>
    </row>
    <row r="2230" s="28" customFormat="1" ht="15">
      <c r="A2230" s="29" t="s">
        <v>920</v>
      </c>
      <c r="B2230" s="29" t="s">
        <v>178</v>
      </c>
      <c r="C2230" s="29" t="s">
        <v>274</v>
      </c>
      <c r="D2230" s="29"/>
      <c r="E2230" s="29"/>
      <c r="F2230" s="30" t="s">
        <v>275</v>
      </c>
      <c r="G2230" s="31">
        <f t="shared" si="7826"/>
        <v>295778.90000000002</v>
      </c>
      <c r="H2230" s="31">
        <f t="shared" si="7827"/>
        <v>295802.90000000002</v>
      </c>
      <c r="I2230" s="31">
        <f t="shared" si="7828"/>
        <v>295802.90000000002</v>
      </c>
      <c r="J2230" s="31">
        <f t="shared" si="7829"/>
        <v>0</v>
      </c>
      <c r="K2230" s="31">
        <f t="shared" si="7830"/>
        <v>0</v>
      </c>
      <c r="L2230" s="31">
        <f t="shared" si="7831"/>
        <v>0</v>
      </c>
      <c r="M2230" s="31">
        <f t="shared" si="7814"/>
        <v>295778.90000000002</v>
      </c>
      <c r="N2230" s="31">
        <f t="shared" si="7815"/>
        <v>295802.90000000002</v>
      </c>
      <c r="O2230" s="31">
        <f t="shared" si="7816"/>
        <v>295802.90000000002</v>
      </c>
      <c r="P2230" s="31">
        <f t="shared" si="7832"/>
        <v>0</v>
      </c>
      <c r="Q2230" s="31">
        <f t="shared" si="7833"/>
        <v>0</v>
      </c>
      <c r="R2230" s="31">
        <f t="shared" si="7834"/>
        <v>0</v>
      </c>
      <c r="S2230" s="31">
        <f t="shared" si="7835"/>
        <v>0</v>
      </c>
      <c r="T2230" s="31">
        <f t="shared" si="7836"/>
        <v>0</v>
      </c>
      <c r="U2230" s="31">
        <f t="shared" si="7837"/>
        <v>0</v>
      </c>
      <c r="V2230" s="31">
        <f t="shared" si="7838"/>
        <v>0</v>
      </c>
      <c r="W2230" s="31">
        <f t="shared" si="7839"/>
        <v>0</v>
      </c>
      <c r="X2230" s="31">
        <f t="shared" si="7840"/>
        <v>0</v>
      </c>
      <c r="Y2230" s="31">
        <f t="shared" si="7716"/>
        <v>295778.90000000002</v>
      </c>
      <c r="Z2230" s="31">
        <f t="shared" si="7717"/>
        <v>295802.90000000002</v>
      </c>
      <c r="AA2230" s="31">
        <f t="shared" si="7718"/>
        <v>295802.90000000002</v>
      </c>
      <c r="AB2230" s="31">
        <f t="shared" si="7841"/>
        <v>0</v>
      </c>
      <c r="AC2230" s="31">
        <f t="shared" si="7842"/>
        <v>0</v>
      </c>
      <c r="AD2230" s="31">
        <f t="shared" si="7843"/>
        <v>0</v>
      </c>
      <c r="AE2230" s="31">
        <f t="shared" si="7719"/>
        <v>295778.90000000002</v>
      </c>
      <c r="AF2230" s="31">
        <f t="shared" si="7720"/>
        <v>295802.90000000002</v>
      </c>
      <c r="AG2230" s="31">
        <f t="shared" si="7721"/>
        <v>295802.90000000002</v>
      </c>
      <c r="AH2230" s="31">
        <f t="shared" si="7844"/>
        <v>0</v>
      </c>
      <c r="AI2230" s="31">
        <f t="shared" si="7845"/>
        <v>-2342.3000000000002</v>
      </c>
      <c r="AJ2230" s="31">
        <f t="shared" si="7846"/>
        <v>0</v>
      </c>
      <c r="AK2230" s="31">
        <f t="shared" si="7847"/>
        <v>0</v>
      </c>
      <c r="AL2230" s="31">
        <f t="shared" si="7848"/>
        <v>0</v>
      </c>
      <c r="AM2230" s="31">
        <f t="shared" si="7849"/>
        <v>0</v>
      </c>
      <c r="AN2230" s="31">
        <f t="shared" si="7850"/>
        <v>0</v>
      </c>
      <c r="AO2230" s="31">
        <f t="shared" si="7851"/>
        <v>0</v>
      </c>
      <c r="AP2230" s="31">
        <f t="shared" si="7852"/>
        <v>0</v>
      </c>
      <c r="AQ2230" s="31">
        <f t="shared" si="7853"/>
        <v>0</v>
      </c>
      <c r="AR2230" s="31">
        <f t="shared" si="7854"/>
        <v>0</v>
      </c>
      <c r="AS2230" s="31">
        <f t="shared" si="7855"/>
        <v>0</v>
      </c>
      <c r="AT2230" s="31">
        <f t="shared" si="7856"/>
        <v>0</v>
      </c>
      <c r="AU2230" s="31">
        <f t="shared" si="7857"/>
        <v>0</v>
      </c>
      <c r="AV2230" s="31">
        <f t="shared" si="7858"/>
        <v>0</v>
      </c>
      <c r="AW2230" s="31">
        <f t="shared" si="7820"/>
        <v>293436.60000000003</v>
      </c>
      <c r="AX2230" s="31">
        <f t="shared" si="7821"/>
        <v>295802.90000000002</v>
      </c>
      <c r="AY2230" s="31">
        <f t="shared" si="7822"/>
        <v>295802.90000000002</v>
      </c>
      <c r="AZ2230" s="31">
        <f t="shared" si="7859"/>
        <v>0</v>
      </c>
      <c r="BA2230" s="31">
        <f t="shared" si="7823"/>
        <v>293436.60000000003</v>
      </c>
      <c r="BB2230" s="31">
        <f t="shared" si="7824"/>
        <v>295802.90000000002</v>
      </c>
      <c r="BC2230" s="31">
        <f t="shared" si="7825"/>
        <v>295802.90000000002</v>
      </c>
      <c r="BD2230" s="31">
        <f t="shared" si="7860"/>
        <v>0</v>
      </c>
      <c r="BE2230" s="31">
        <f t="shared" si="7861"/>
        <v>0</v>
      </c>
      <c r="BF2230" s="31">
        <f t="shared" si="7862"/>
        <v>0</v>
      </c>
      <c r="BG2230" s="31">
        <f t="shared" si="7863"/>
        <v>0</v>
      </c>
      <c r="BH2230" s="31">
        <f t="shared" si="7864"/>
        <v>0</v>
      </c>
      <c r="BI2230" s="31">
        <f t="shared" si="7865"/>
        <v>0</v>
      </c>
      <c r="BJ2230" s="31">
        <f t="shared" si="7866"/>
        <v>0</v>
      </c>
      <c r="BK2230" s="31">
        <f t="shared" si="7867"/>
        <v>0</v>
      </c>
      <c r="BL2230" s="31">
        <f t="shared" si="7868"/>
        <v>0</v>
      </c>
      <c r="BM2230" s="31">
        <f t="shared" si="7869"/>
        <v>0</v>
      </c>
      <c r="BN2230" s="31">
        <f t="shared" si="7870"/>
        <v>0</v>
      </c>
      <c r="BO2230" s="31">
        <f t="shared" si="7817"/>
        <v>293436.60000000003</v>
      </c>
      <c r="BP2230" s="31">
        <f t="shared" si="7818"/>
        <v>295802.90000000002</v>
      </c>
      <c r="BQ2230" s="31">
        <f t="shared" si="7819"/>
        <v>295802.90000000002</v>
      </c>
      <c r="BR2230" s="31">
        <f t="shared" si="7871"/>
        <v>0</v>
      </c>
      <c r="BS2230" s="32"/>
      <c r="BT2230" s="32"/>
      <c r="BU2230" s="28"/>
      <c r="BV2230" s="28"/>
      <c r="BW2230" s="28"/>
      <c r="BX2230" s="28"/>
      <c r="BY2230" s="28"/>
      <c r="BZ2230" s="28"/>
      <c r="CA2230" s="28"/>
      <c r="CB2230" s="28"/>
    </row>
    <row r="2231" s="1" customFormat="1" ht="45">
      <c r="A2231" s="33" t="s">
        <v>920</v>
      </c>
      <c r="B2231" s="33" t="s">
        <v>178</v>
      </c>
      <c r="C2231" s="33" t="s">
        <v>274</v>
      </c>
      <c r="D2231" s="33" t="s">
        <v>236</v>
      </c>
      <c r="E2231" s="33"/>
      <c r="F2231" s="34" t="s">
        <v>237</v>
      </c>
      <c r="G2231" s="17">
        <f t="shared" si="7826"/>
        <v>295778.90000000002</v>
      </c>
      <c r="H2231" s="17">
        <f t="shared" si="7827"/>
        <v>295802.90000000002</v>
      </c>
      <c r="I2231" s="17">
        <f t="shared" si="7828"/>
        <v>295802.90000000002</v>
      </c>
      <c r="J2231" s="17">
        <f t="shared" si="7829"/>
        <v>0</v>
      </c>
      <c r="K2231" s="17">
        <f t="shared" si="7830"/>
        <v>0</v>
      </c>
      <c r="L2231" s="17">
        <f t="shared" si="7831"/>
        <v>0</v>
      </c>
      <c r="M2231" s="17">
        <f t="shared" si="7814"/>
        <v>295778.90000000002</v>
      </c>
      <c r="N2231" s="17">
        <f t="shared" si="7815"/>
        <v>295802.90000000002</v>
      </c>
      <c r="O2231" s="17">
        <f t="shared" si="7816"/>
        <v>295802.90000000002</v>
      </c>
      <c r="P2231" s="17">
        <f t="shared" si="7832"/>
        <v>0</v>
      </c>
      <c r="Q2231" s="17">
        <f t="shared" si="7833"/>
        <v>0</v>
      </c>
      <c r="R2231" s="17">
        <f t="shared" si="7834"/>
        <v>0</v>
      </c>
      <c r="S2231" s="17">
        <f t="shared" si="7835"/>
        <v>0</v>
      </c>
      <c r="T2231" s="17">
        <f t="shared" si="7836"/>
        <v>0</v>
      </c>
      <c r="U2231" s="17">
        <f t="shared" si="7837"/>
        <v>0</v>
      </c>
      <c r="V2231" s="17">
        <f t="shared" si="7838"/>
        <v>0</v>
      </c>
      <c r="W2231" s="17">
        <f t="shared" si="7839"/>
        <v>0</v>
      </c>
      <c r="X2231" s="17">
        <f t="shared" si="7840"/>
        <v>0</v>
      </c>
      <c r="Y2231" s="17">
        <f t="shared" si="7716"/>
        <v>295778.90000000002</v>
      </c>
      <c r="Z2231" s="17">
        <f t="shared" si="7717"/>
        <v>295802.90000000002</v>
      </c>
      <c r="AA2231" s="17">
        <f t="shared" si="7718"/>
        <v>295802.90000000002</v>
      </c>
      <c r="AB2231" s="17">
        <f t="shared" si="7841"/>
        <v>0</v>
      </c>
      <c r="AC2231" s="17">
        <f t="shared" si="7842"/>
        <v>0</v>
      </c>
      <c r="AD2231" s="17">
        <f t="shared" si="7843"/>
        <v>0</v>
      </c>
      <c r="AE2231" s="17">
        <f t="shared" si="7719"/>
        <v>295778.90000000002</v>
      </c>
      <c r="AF2231" s="17">
        <f t="shared" si="7720"/>
        <v>295802.90000000002</v>
      </c>
      <c r="AG2231" s="17">
        <f t="shared" si="7721"/>
        <v>295802.90000000002</v>
      </c>
      <c r="AH2231" s="17">
        <f t="shared" si="7844"/>
        <v>0</v>
      </c>
      <c r="AI2231" s="17">
        <f t="shared" si="7845"/>
        <v>-2342.3000000000002</v>
      </c>
      <c r="AJ2231" s="17">
        <f t="shared" si="7846"/>
        <v>0</v>
      </c>
      <c r="AK2231" s="17">
        <f t="shared" si="7847"/>
        <v>0</v>
      </c>
      <c r="AL2231" s="17">
        <f t="shared" si="7848"/>
        <v>0</v>
      </c>
      <c r="AM2231" s="17">
        <f t="shared" si="7849"/>
        <v>0</v>
      </c>
      <c r="AN2231" s="17">
        <f t="shared" si="7850"/>
        <v>0</v>
      </c>
      <c r="AO2231" s="17">
        <f t="shared" si="7851"/>
        <v>0</v>
      </c>
      <c r="AP2231" s="17">
        <f t="shared" si="7852"/>
        <v>0</v>
      </c>
      <c r="AQ2231" s="17">
        <f t="shared" si="7853"/>
        <v>0</v>
      </c>
      <c r="AR2231" s="17">
        <f t="shared" si="7854"/>
        <v>0</v>
      </c>
      <c r="AS2231" s="17">
        <f t="shared" si="7855"/>
        <v>0</v>
      </c>
      <c r="AT2231" s="17">
        <f t="shared" si="7856"/>
        <v>0</v>
      </c>
      <c r="AU2231" s="17">
        <f t="shared" si="7857"/>
        <v>0</v>
      </c>
      <c r="AV2231" s="17">
        <f t="shared" si="7858"/>
        <v>0</v>
      </c>
      <c r="AW2231" s="17">
        <f t="shared" si="7820"/>
        <v>293436.60000000003</v>
      </c>
      <c r="AX2231" s="17">
        <f t="shared" si="7821"/>
        <v>295802.90000000002</v>
      </c>
      <c r="AY2231" s="17">
        <f t="shared" si="7822"/>
        <v>295802.90000000002</v>
      </c>
      <c r="AZ2231" s="17">
        <f t="shared" si="7859"/>
        <v>0</v>
      </c>
      <c r="BA2231" s="17">
        <f t="shared" si="7823"/>
        <v>293436.60000000003</v>
      </c>
      <c r="BB2231" s="17">
        <f t="shared" si="7824"/>
        <v>295802.90000000002</v>
      </c>
      <c r="BC2231" s="17">
        <f t="shared" si="7825"/>
        <v>295802.90000000002</v>
      </c>
      <c r="BD2231" s="17">
        <f t="shared" si="7860"/>
        <v>0</v>
      </c>
      <c r="BE2231" s="17">
        <f t="shared" si="7861"/>
        <v>0</v>
      </c>
      <c r="BF2231" s="17">
        <f t="shared" si="7862"/>
        <v>0</v>
      </c>
      <c r="BG2231" s="17">
        <f t="shared" si="7863"/>
        <v>0</v>
      </c>
      <c r="BH2231" s="17">
        <f t="shared" si="7864"/>
        <v>0</v>
      </c>
      <c r="BI2231" s="17">
        <f t="shared" si="7865"/>
        <v>0</v>
      </c>
      <c r="BJ2231" s="17">
        <f t="shared" si="7866"/>
        <v>0</v>
      </c>
      <c r="BK2231" s="17">
        <f t="shared" si="7867"/>
        <v>0</v>
      </c>
      <c r="BL2231" s="17">
        <f t="shared" si="7868"/>
        <v>0</v>
      </c>
      <c r="BM2231" s="17">
        <f t="shared" si="7869"/>
        <v>0</v>
      </c>
      <c r="BN2231" s="17">
        <f t="shared" si="7870"/>
        <v>0</v>
      </c>
      <c r="BO2231" s="17">
        <f t="shared" si="7817"/>
        <v>293436.60000000003</v>
      </c>
      <c r="BP2231" s="17">
        <f t="shared" si="7818"/>
        <v>295802.90000000002</v>
      </c>
      <c r="BQ2231" s="17">
        <f t="shared" si="7819"/>
        <v>295802.90000000002</v>
      </c>
      <c r="BR2231" s="17">
        <f t="shared" si="7871"/>
        <v>0</v>
      </c>
      <c r="BS2231" s="35"/>
      <c r="BT2231" s="35"/>
      <c r="BU2231" s="1"/>
      <c r="BV2231" s="1"/>
      <c r="BW2231" s="1"/>
      <c r="BX2231" s="1"/>
      <c r="BY2231" s="1"/>
      <c r="BZ2231" s="1"/>
      <c r="CA2231" s="1"/>
      <c r="CB2231" s="1"/>
    </row>
    <row r="2232" s="1" customFormat="1" ht="15">
      <c r="A2232" s="33" t="s">
        <v>920</v>
      </c>
      <c r="B2232" s="33" t="s">
        <v>178</v>
      </c>
      <c r="C2232" s="33" t="s">
        <v>274</v>
      </c>
      <c r="D2232" s="33" t="s">
        <v>238</v>
      </c>
      <c r="E2232" s="33"/>
      <c r="F2232" s="34" t="s">
        <v>43</v>
      </c>
      <c r="G2232" s="17">
        <f t="shared" si="7826"/>
        <v>295778.90000000002</v>
      </c>
      <c r="H2232" s="17">
        <f t="shared" si="7827"/>
        <v>295802.90000000002</v>
      </c>
      <c r="I2232" s="17">
        <f t="shared" si="7828"/>
        <v>295802.90000000002</v>
      </c>
      <c r="J2232" s="17">
        <f t="shared" si="7829"/>
        <v>0</v>
      </c>
      <c r="K2232" s="17">
        <f t="shared" si="7830"/>
        <v>0</v>
      </c>
      <c r="L2232" s="17">
        <f t="shared" si="7831"/>
        <v>0</v>
      </c>
      <c r="M2232" s="17">
        <f t="shared" si="7814"/>
        <v>295778.90000000002</v>
      </c>
      <c r="N2232" s="17">
        <f t="shared" si="7815"/>
        <v>295802.90000000002</v>
      </c>
      <c r="O2232" s="17">
        <f t="shared" si="7816"/>
        <v>295802.90000000002</v>
      </c>
      <c r="P2232" s="17">
        <f t="shared" si="7832"/>
        <v>0</v>
      </c>
      <c r="Q2232" s="17">
        <f t="shared" si="7833"/>
        <v>0</v>
      </c>
      <c r="R2232" s="17">
        <f t="shared" si="7834"/>
        <v>0</v>
      </c>
      <c r="S2232" s="17">
        <f t="shared" si="7835"/>
        <v>0</v>
      </c>
      <c r="T2232" s="17">
        <f t="shared" si="7836"/>
        <v>0</v>
      </c>
      <c r="U2232" s="17">
        <f t="shared" si="7837"/>
        <v>0</v>
      </c>
      <c r="V2232" s="17">
        <f t="shared" si="7838"/>
        <v>0</v>
      </c>
      <c r="W2232" s="17">
        <f t="shared" si="7839"/>
        <v>0</v>
      </c>
      <c r="X2232" s="17">
        <f t="shared" si="7840"/>
        <v>0</v>
      </c>
      <c r="Y2232" s="17">
        <f t="shared" si="7716"/>
        <v>295778.90000000002</v>
      </c>
      <c r="Z2232" s="17">
        <f t="shared" si="7717"/>
        <v>295802.90000000002</v>
      </c>
      <c r="AA2232" s="17">
        <f t="shared" si="7718"/>
        <v>295802.90000000002</v>
      </c>
      <c r="AB2232" s="17">
        <f t="shared" si="7841"/>
        <v>0</v>
      </c>
      <c r="AC2232" s="17">
        <f t="shared" si="7842"/>
        <v>0</v>
      </c>
      <c r="AD2232" s="17">
        <f t="shared" si="7843"/>
        <v>0</v>
      </c>
      <c r="AE2232" s="17">
        <f t="shared" si="7719"/>
        <v>295778.90000000002</v>
      </c>
      <c r="AF2232" s="17">
        <f t="shared" si="7720"/>
        <v>295802.90000000002</v>
      </c>
      <c r="AG2232" s="17">
        <f t="shared" si="7721"/>
        <v>295802.90000000002</v>
      </c>
      <c r="AH2232" s="17">
        <f t="shared" si="7844"/>
        <v>0</v>
      </c>
      <c r="AI2232" s="17">
        <f t="shared" si="7845"/>
        <v>-2342.3000000000002</v>
      </c>
      <c r="AJ2232" s="17">
        <f t="shared" si="7846"/>
        <v>0</v>
      </c>
      <c r="AK2232" s="17">
        <f t="shared" si="7847"/>
        <v>0</v>
      </c>
      <c r="AL2232" s="17">
        <f t="shared" si="7848"/>
        <v>0</v>
      </c>
      <c r="AM2232" s="17">
        <f t="shared" si="7849"/>
        <v>0</v>
      </c>
      <c r="AN2232" s="17">
        <f t="shared" si="7850"/>
        <v>0</v>
      </c>
      <c r="AO2232" s="17">
        <f t="shared" si="7851"/>
        <v>0</v>
      </c>
      <c r="AP2232" s="17">
        <f t="shared" si="7852"/>
        <v>0</v>
      </c>
      <c r="AQ2232" s="17">
        <f t="shared" si="7853"/>
        <v>0</v>
      </c>
      <c r="AR2232" s="17">
        <f t="shared" si="7854"/>
        <v>0</v>
      </c>
      <c r="AS2232" s="17">
        <f t="shared" si="7855"/>
        <v>0</v>
      </c>
      <c r="AT2232" s="17">
        <f t="shared" si="7856"/>
        <v>0</v>
      </c>
      <c r="AU2232" s="17">
        <f t="shared" si="7857"/>
        <v>0</v>
      </c>
      <c r="AV2232" s="17">
        <f t="shared" si="7858"/>
        <v>0</v>
      </c>
      <c r="AW2232" s="17">
        <f t="shared" si="7820"/>
        <v>293436.60000000003</v>
      </c>
      <c r="AX2232" s="17">
        <f t="shared" si="7821"/>
        <v>295802.90000000002</v>
      </c>
      <c r="AY2232" s="17">
        <f t="shared" si="7822"/>
        <v>295802.90000000002</v>
      </c>
      <c r="AZ2232" s="17">
        <f t="shared" si="7859"/>
        <v>0</v>
      </c>
      <c r="BA2232" s="17">
        <f t="shared" si="7823"/>
        <v>293436.60000000003</v>
      </c>
      <c r="BB2232" s="17">
        <f t="shared" si="7824"/>
        <v>295802.90000000002</v>
      </c>
      <c r="BC2232" s="17">
        <f t="shared" si="7825"/>
        <v>295802.90000000002</v>
      </c>
      <c r="BD2232" s="17">
        <f t="shared" si="7860"/>
        <v>0</v>
      </c>
      <c r="BE2232" s="17">
        <f t="shared" si="7861"/>
        <v>0</v>
      </c>
      <c r="BF2232" s="17">
        <f t="shared" si="7862"/>
        <v>0</v>
      </c>
      <c r="BG2232" s="17">
        <f t="shared" si="7863"/>
        <v>0</v>
      </c>
      <c r="BH2232" s="17">
        <f t="shared" si="7864"/>
        <v>0</v>
      </c>
      <c r="BI2232" s="17">
        <f t="shared" si="7865"/>
        <v>0</v>
      </c>
      <c r="BJ2232" s="17">
        <f t="shared" si="7866"/>
        <v>0</v>
      </c>
      <c r="BK2232" s="17">
        <f t="shared" si="7867"/>
        <v>0</v>
      </c>
      <c r="BL2232" s="17">
        <f t="shared" si="7868"/>
        <v>0</v>
      </c>
      <c r="BM2232" s="17">
        <f t="shared" si="7869"/>
        <v>0</v>
      </c>
      <c r="BN2232" s="17">
        <f t="shared" si="7870"/>
        <v>0</v>
      </c>
      <c r="BO2232" s="17">
        <f t="shared" si="7817"/>
        <v>293436.60000000003</v>
      </c>
      <c r="BP2232" s="17">
        <f t="shared" si="7818"/>
        <v>295802.90000000002</v>
      </c>
      <c r="BQ2232" s="17">
        <f t="shared" si="7819"/>
        <v>295802.90000000002</v>
      </c>
      <c r="BR2232" s="17">
        <f t="shared" si="7871"/>
        <v>0</v>
      </c>
      <c r="BS2232" s="35"/>
      <c r="BT2232" s="35"/>
      <c r="BU2232" s="1"/>
      <c r="BV2232" s="1"/>
      <c r="BW2232" s="1"/>
      <c r="BX2232" s="1"/>
      <c r="BY2232" s="1"/>
      <c r="BZ2232" s="1"/>
      <c r="CA2232" s="1"/>
      <c r="CB2232" s="1"/>
    </row>
    <row r="2233" s="1" customFormat="1" ht="30">
      <c r="A2233" s="33" t="s">
        <v>920</v>
      </c>
      <c r="B2233" s="33" t="s">
        <v>178</v>
      </c>
      <c r="C2233" s="33" t="s">
        <v>274</v>
      </c>
      <c r="D2233" s="33" t="s">
        <v>278</v>
      </c>
      <c r="E2233" s="33"/>
      <c r="F2233" s="34" t="s">
        <v>279</v>
      </c>
      <c r="G2233" s="17">
        <f>G2234+G2236+G2240+G2243</f>
        <v>295778.90000000002</v>
      </c>
      <c r="H2233" s="17">
        <f>H2234+H2236+H2240+H2243</f>
        <v>295802.90000000002</v>
      </c>
      <c r="I2233" s="17">
        <f>I2234+I2236+I2240+I2243</f>
        <v>295802.90000000002</v>
      </c>
      <c r="J2233" s="17">
        <f>J2234+J2236+J2240+J2243</f>
        <v>0</v>
      </c>
      <c r="K2233" s="17">
        <f>K2234+K2236+K2240+K2243</f>
        <v>0</v>
      </c>
      <c r="L2233" s="17">
        <f>L2234+L2236+L2240+L2243</f>
        <v>0</v>
      </c>
      <c r="M2233" s="17">
        <f t="shared" si="7814"/>
        <v>295778.90000000002</v>
      </c>
      <c r="N2233" s="17">
        <f t="shared" si="7815"/>
        <v>295802.90000000002</v>
      </c>
      <c r="O2233" s="17">
        <f t="shared" si="7816"/>
        <v>295802.90000000002</v>
      </c>
      <c r="P2233" s="17">
        <f>P2234+P2236+P2240+P2243</f>
        <v>0</v>
      </c>
      <c r="Q2233" s="17">
        <f>Q2234+Q2236+Q2240+Q2243</f>
        <v>0</v>
      </c>
      <c r="R2233" s="17">
        <f>R2234+R2236+R2240+R2243</f>
        <v>0</v>
      </c>
      <c r="S2233" s="17">
        <f>S2234+S2236+S2240+S2243</f>
        <v>0</v>
      </c>
      <c r="T2233" s="17">
        <f>T2234+T2236+T2240+T2243</f>
        <v>0</v>
      </c>
      <c r="U2233" s="17">
        <f>U2234+U2236+U2240+U2243</f>
        <v>0</v>
      </c>
      <c r="V2233" s="17">
        <f>V2234+V2236+V2240+V2243</f>
        <v>0</v>
      </c>
      <c r="W2233" s="17">
        <f>W2234+W2236+W2240+W2243</f>
        <v>0</v>
      </c>
      <c r="X2233" s="17">
        <f>X2234+X2236+X2240+X2243</f>
        <v>0</v>
      </c>
      <c r="Y2233" s="17">
        <f t="shared" si="7716"/>
        <v>295778.90000000002</v>
      </c>
      <c r="Z2233" s="17">
        <f t="shared" si="7717"/>
        <v>295802.90000000002</v>
      </c>
      <c r="AA2233" s="17">
        <f t="shared" si="7718"/>
        <v>295802.90000000002</v>
      </c>
      <c r="AB2233" s="17">
        <f>AB2234+AB2236+AB2240+AB2243</f>
        <v>0</v>
      </c>
      <c r="AC2233" s="17">
        <f>AC2234+AC2236+AC2240+AC2243</f>
        <v>0</v>
      </c>
      <c r="AD2233" s="17">
        <f>AD2234+AD2236+AD2240+AD2243</f>
        <v>0</v>
      </c>
      <c r="AE2233" s="17">
        <f t="shared" si="7719"/>
        <v>295778.90000000002</v>
      </c>
      <c r="AF2233" s="17">
        <f t="shared" si="7720"/>
        <v>295802.90000000002</v>
      </c>
      <c r="AG2233" s="17">
        <f t="shared" si="7721"/>
        <v>295802.90000000002</v>
      </c>
      <c r="AH2233" s="17">
        <f>AH2234+AH2236+AH2240+AH2243</f>
        <v>0</v>
      </c>
      <c r="AI2233" s="17">
        <f>AI2234+AI2236+AI2240+AI2243</f>
        <v>-2342.3000000000002</v>
      </c>
      <c r="AJ2233" s="17">
        <f>AJ2234+AJ2236+AJ2240+AJ2243</f>
        <v>0</v>
      </c>
      <c r="AK2233" s="17">
        <f>AK2234+AK2236+AK2240+AK2243</f>
        <v>0</v>
      </c>
      <c r="AL2233" s="17">
        <f>AL2234+AL2236+AL2240+AL2243</f>
        <v>0</v>
      </c>
      <c r="AM2233" s="17">
        <f>AM2234+AM2236+AM2240+AM2243</f>
        <v>0</v>
      </c>
      <c r="AN2233" s="17">
        <f>AN2234+AN2236+AN2240+AN2243</f>
        <v>0</v>
      </c>
      <c r="AO2233" s="17">
        <f>AO2234+AO2236+AO2240+AO2243</f>
        <v>0</v>
      </c>
      <c r="AP2233" s="17">
        <f>AP2234+AP2236+AP2240+AP2243</f>
        <v>0</v>
      </c>
      <c r="AQ2233" s="17">
        <f>AQ2234+AQ2236+AQ2240+AQ2243</f>
        <v>0</v>
      </c>
      <c r="AR2233" s="17">
        <f>AR2234+AR2236+AR2240+AR2243</f>
        <v>0</v>
      </c>
      <c r="AS2233" s="17">
        <f>AS2234+AS2236+AS2240+AS2243</f>
        <v>0</v>
      </c>
      <c r="AT2233" s="17">
        <f>AT2234+AT2236+AT2240+AT2243</f>
        <v>0</v>
      </c>
      <c r="AU2233" s="17">
        <f>AU2234+AU2236+AU2240+AU2243</f>
        <v>0</v>
      </c>
      <c r="AV2233" s="17">
        <f>AV2234+AV2236+AV2240+AV2243</f>
        <v>0</v>
      </c>
      <c r="AW2233" s="17">
        <f t="shared" si="7820"/>
        <v>293436.60000000003</v>
      </c>
      <c r="AX2233" s="17">
        <f t="shared" si="7821"/>
        <v>295802.90000000002</v>
      </c>
      <c r="AY2233" s="17">
        <f t="shared" si="7822"/>
        <v>295802.90000000002</v>
      </c>
      <c r="AZ2233" s="17">
        <f>AZ2234+AZ2236+AZ2240+AZ2243</f>
        <v>0</v>
      </c>
      <c r="BA2233" s="17">
        <f t="shared" si="7823"/>
        <v>293436.60000000003</v>
      </c>
      <c r="BB2233" s="17">
        <f t="shared" si="7824"/>
        <v>295802.90000000002</v>
      </c>
      <c r="BC2233" s="17">
        <f t="shared" si="7825"/>
        <v>295802.90000000002</v>
      </c>
      <c r="BD2233" s="17">
        <f>BD2234+BD2236+BD2240+BD2243</f>
        <v>0</v>
      </c>
      <c r="BE2233" s="17">
        <f>BE2234+BE2236+BE2240+BE2243</f>
        <v>0</v>
      </c>
      <c r="BF2233" s="17">
        <f>BF2234+BF2236+BF2240+BF2243</f>
        <v>0</v>
      </c>
      <c r="BG2233" s="17">
        <f>BG2234+BG2236+BG2240+BG2243</f>
        <v>0</v>
      </c>
      <c r="BH2233" s="17">
        <f>BH2234+BH2236+BH2240+BH2243</f>
        <v>0</v>
      </c>
      <c r="BI2233" s="17">
        <f>BI2234+BI2236+BI2240+BI2243</f>
        <v>0</v>
      </c>
      <c r="BJ2233" s="17">
        <f>BJ2234+BJ2236+BJ2240+BJ2243</f>
        <v>0</v>
      </c>
      <c r="BK2233" s="17">
        <f>BK2234+BK2236+BK2240+BK2243</f>
        <v>0</v>
      </c>
      <c r="BL2233" s="17">
        <f>BL2234+BL2236+BL2240+BL2243</f>
        <v>0</v>
      </c>
      <c r="BM2233" s="17">
        <f>BM2234+BM2236+BM2240+BM2243</f>
        <v>0</v>
      </c>
      <c r="BN2233" s="17">
        <f>BN2234+BN2236+BN2240+BN2243</f>
        <v>0</v>
      </c>
      <c r="BO2233" s="17">
        <f t="shared" si="7817"/>
        <v>293436.60000000003</v>
      </c>
      <c r="BP2233" s="17">
        <f t="shared" si="7818"/>
        <v>295802.90000000002</v>
      </c>
      <c r="BQ2233" s="17">
        <f t="shared" si="7819"/>
        <v>295802.90000000002</v>
      </c>
      <c r="BR2233" s="17">
        <f>BR2234+BR2236+BR2240+BR2243</f>
        <v>0</v>
      </c>
      <c r="BS2233" s="35"/>
      <c r="BT2233" s="35"/>
      <c r="BU2233" s="1"/>
      <c r="BV2233" s="1"/>
      <c r="BW2233" s="1"/>
      <c r="BX2233" s="1"/>
      <c r="BY2233" s="1"/>
      <c r="BZ2233" s="1"/>
      <c r="CA2233" s="1"/>
      <c r="CB2233" s="1"/>
    </row>
    <row r="2234" s="1" customFormat="1" ht="30">
      <c r="A2234" s="33" t="s">
        <v>920</v>
      </c>
      <c r="B2234" s="33" t="s">
        <v>178</v>
      </c>
      <c r="C2234" s="33" t="s">
        <v>274</v>
      </c>
      <c r="D2234" s="33" t="s">
        <v>922</v>
      </c>
      <c r="E2234" s="33"/>
      <c r="F2234" s="34" t="s">
        <v>923</v>
      </c>
      <c r="G2234" s="17">
        <f>G2235</f>
        <v>89.900000000000006</v>
      </c>
      <c r="H2234" s="17">
        <f>H2235</f>
        <v>89.900000000000006</v>
      </c>
      <c r="I2234" s="17">
        <f>I2235</f>
        <v>89.900000000000006</v>
      </c>
      <c r="J2234" s="17">
        <f>J2235</f>
        <v>0</v>
      </c>
      <c r="K2234" s="17">
        <f>K2235</f>
        <v>0</v>
      </c>
      <c r="L2234" s="17">
        <f>L2235</f>
        <v>0</v>
      </c>
      <c r="M2234" s="17">
        <f t="shared" si="7814"/>
        <v>89.900000000000006</v>
      </c>
      <c r="N2234" s="17">
        <f t="shared" si="7815"/>
        <v>89.900000000000006</v>
      </c>
      <c r="O2234" s="17">
        <f t="shared" si="7816"/>
        <v>89.900000000000006</v>
      </c>
      <c r="P2234" s="17">
        <f>P2235</f>
        <v>0</v>
      </c>
      <c r="Q2234" s="17">
        <f>Q2235</f>
        <v>0</v>
      </c>
      <c r="R2234" s="17">
        <f>R2235</f>
        <v>0</v>
      </c>
      <c r="S2234" s="17">
        <f>S2235</f>
        <v>0</v>
      </c>
      <c r="T2234" s="17">
        <f>T2235</f>
        <v>0</v>
      </c>
      <c r="U2234" s="17">
        <f>U2235</f>
        <v>0</v>
      </c>
      <c r="V2234" s="17">
        <f>V2235</f>
        <v>0</v>
      </c>
      <c r="W2234" s="17">
        <f>W2235</f>
        <v>0</v>
      </c>
      <c r="X2234" s="17">
        <f>X2235</f>
        <v>0</v>
      </c>
      <c r="Y2234" s="17">
        <f t="shared" si="7716"/>
        <v>89.900000000000006</v>
      </c>
      <c r="Z2234" s="17">
        <f t="shared" si="7717"/>
        <v>89.900000000000006</v>
      </c>
      <c r="AA2234" s="17">
        <f t="shared" si="7718"/>
        <v>89.900000000000006</v>
      </c>
      <c r="AB2234" s="17">
        <f>AB2235</f>
        <v>0</v>
      </c>
      <c r="AC2234" s="17">
        <f>AC2235</f>
        <v>0</v>
      </c>
      <c r="AD2234" s="17">
        <f>AD2235</f>
        <v>0</v>
      </c>
      <c r="AE2234" s="17">
        <f t="shared" si="7719"/>
        <v>89.900000000000006</v>
      </c>
      <c r="AF2234" s="17">
        <f t="shared" si="7720"/>
        <v>89.900000000000006</v>
      </c>
      <c r="AG2234" s="17">
        <f t="shared" si="7721"/>
        <v>89.900000000000006</v>
      </c>
      <c r="AH2234" s="17">
        <f>AH2235</f>
        <v>0</v>
      </c>
      <c r="AI2234" s="17">
        <f>AI2235</f>
        <v>0</v>
      </c>
      <c r="AJ2234" s="17">
        <f>AJ2235</f>
        <v>0</v>
      </c>
      <c r="AK2234" s="17">
        <f>AK2235</f>
        <v>0</v>
      </c>
      <c r="AL2234" s="17">
        <f>AL2235</f>
        <v>0</v>
      </c>
      <c r="AM2234" s="17">
        <f>AM2235</f>
        <v>0</v>
      </c>
      <c r="AN2234" s="17">
        <f>AN2235</f>
        <v>0</v>
      </c>
      <c r="AO2234" s="17">
        <f>AO2235</f>
        <v>0</v>
      </c>
      <c r="AP2234" s="17">
        <f>AP2235</f>
        <v>0</v>
      </c>
      <c r="AQ2234" s="17">
        <f>AQ2235</f>
        <v>0</v>
      </c>
      <c r="AR2234" s="17">
        <f>AR2235</f>
        <v>0</v>
      </c>
      <c r="AS2234" s="17">
        <f>AS2235</f>
        <v>0</v>
      </c>
      <c r="AT2234" s="17">
        <f>AT2235</f>
        <v>0</v>
      </c>
      <c r="AU2234" s="17">
        <f>AU2235</f>
        <v>0</v>
      </c>
      <c r="AV2234" s="17">
        <f>AV2235</f>
        <v>0</v>
      </c>
      <c r="AW2234" s="17">
        <f t="shared" si="7820"/>
        <v>89.900000000000006</v>
      </c>
      <c r="AX2234" s="17">
        <f t="shared" si="7821"/>
        <v>89.900000000000006</v>
      </c>
      <c r="AY2234" s="17">
        <f t="shared" si="7822"/>
        <v>89.900000000000006</v>
      </c>
      <c r="AZ2234" s="17">
        <f>AZ2235</f>
        <v>0</v>
      </c>
      <c r="BA2234" s="17">
        <f t="shared" si="7823"/>
        <v>89.900000000000006</v>
      </c>
      <c r="BB2234" s="17">
        <f t="shared" si="7824"/>
        <v>89.900000000000006</v>
      </c>
      <c r="BC2234" s="17">
        <f t="shared" si="7825"/>
        <v>89.900000000000006</v>
      </c>
      <c r="BD2234" s="17">
        <f>BD2235</f>
        <v>0</v>
      </c>
      <c r="BE2234" s="17">
        <f>BE2235</f>
        <v>0</v>
      </c>
      <c r="BF2234" s="17">
        <f>BF2235</f>
        <v>0</v>
      </c>
      <c r="BG2234" s="17">
        <f>BG2235</f>
        <v>0</v>
      </c>
      <c r="BH2234" s="17">
        <f>BH2235</f>
        <v>0</v>
      </c>
      <c r="BI2234" s="17">
        <f>BI2235</f>
        <v>0</v>
      </c>
      <c r="BJ2234" s="17">
        <f>BJ2235</f>
        <v>0</v>
      </c>
      <c r="BK2234" s="17">
        <f>BK2235</f>
        <v>0</v>
      </c>
      <c r="BL2234" s="17">
        <f>BL2235</f>
        <v>0</v>
      </c>
      <c r="BM2234" s="17">
        <f>BM2235</f>
        <v>0</v>
      </c>
      <c r="BN2234" s="17">
        <f>BN2235</f>
        <v>0</v>
      </c>
      <c r="BO2234" s="17">
        <f t="shared" si="7817"/>
        <v>89.900000000000006</v>
      </c>
      <c r="BP2234" s="17">
        <f t="shared" si="7818"/>
        <v>89.900000000000006</v>
      </c>
      <c r="BQ2234" s="17">
        <f t="shared" si="7819"/>
        <v>89.900000000000006</v>
      </c>
      <c r="BR2234" s="17">
        <f>BR2235</f>
        <v>0</v>
      </c>
      <c r="BS2234" s="35"/>
      <c r="BT2234" s="35"/>
      <c r="BU2234" s="1"/>
      <c r="BV2234" s="1"/>
      <c r="BW2234" s="1"/>
      <c r="BX2234" s="1"/>
      <c r="BY2234" s="1"/>
      <c r="BZ2234" s="1"/>
      <c r="CA2234" s="1"/>
      <c r="CB2234" s="1"/>
    </row>
    <row r="2235" s="1" customFormat="1" ht="30">
      <c r="A2235" s="33" t="s">
        <v>920</v>
      </c>
      <c r="B2235" s="33" t="s">
        <v>178</v>
      </c>
      <c r="C2235" s="33" t="s">
        <v>274</v>
      </c>
      <c r="D2235" s="33" t="s">
        <v>922</v>
      </c>
      <c r="E2235" s="33" t="s">
        <v>48</v>
      </c>
      <c r="F2235" s="34" t="s">
        <v>49</v>
      </c>
      <c r="G2235" s="17">
        <v>89.900000000000006</v>
      </c>
      <c r="H2235" s="17">
        <v>89.900000000000006</v>
      </c>
      <c r="I2235" s="17">
        <v>89.900000000000006</v>
      </c>
      <c r="J2235" s="17"/>
      <c r="K2235" s="17"/>
      <c r="L2235" s="17"/>
      <c r="M2235" s="17">
        <f t="shared" si="7814"/>
        <v>89.900000000000006</v>
      </c>
      <c r="N2235" s="17">
        <f t="shared" si="7815"/>
        <v>89.900000000000006</v>
      </c>
      <c r="O2235" s="17">
        <f t="shared" si="7816"/>
        <v>89.900000000000006</v>
      </c>
      <c r="P2235" s="17"/>
      <c r="Q2235" s="17"/>
      <c r="R2235" s="17"/>
      <c r="S2235" s="17"/>
      <c r="T2235" s="17"/>
      <c r="U2235" s="17"/>
      <c r="V2235" s="17"/>
      <c r="W2235" s="17"/>
      <c r="X2235" s="17"/>
      <c r="Y2235" s="17">
        <f t="shared" si="7716"/>
        <v>89.900000000000006</v>
      </c>
      <c r="Z2235" s="17">
        <f t="shared" si="7717"/>
        <v>89.900000000000006</v>
      </c>
      <c r="AA2235" s="17">
        <f t="shared" si="7718"/>
        <v>89.900000000000006</v>
      </c>
      <c r="AB2235" s="17"/>
      <c r="AC2235" s="17"/>
      <c r="AD2235" s="17"/>
      <c r="AE2235" s="17">
        <f t="shared" si="7719"/>
        <v>89.900000000000006</v>
      </c>
      <c r="AF2235" s="17">
        <f t="shared" si="7720"/>
        <v>89.900000000000006</v>
      </c>
      <c r="AG2235" s="17">
        <f t="shared" si="7721"/>
        <v>89.900000000000006</v>
      </c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>
        <f t="shared" si="7820"/>
        <v>89.900000000000006</v>
      </c>
      <c r="AX2235" s="17">
        <f t="shared" si="7821"/>
        <v>89.900000000000006</v>
      </c>
      <c r="AY2235" s="17">
        <f t="shared" si="7822"/>
        <v>89.900000000000006</v>
      </c>
      <c r="AZ2235" s="17"/>
      <c r="BA2235" s="17">
        <f t="shared" si="7823"/>
        <v>89.900000000000006</v>
      </c>
      <c r="BB2235" s="17">
        <f t="shared" si="7824"/>
        <v>89.900000000000006</v>
      </c>
      <c r="BC2235" s="17">
        <f t="shared" si="7825"/>
        <v>89.900000000000006</v>
      </c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>
        <f t="shared" si="7817"/>
        <v>89.900000000000006</v>
      </c>
      <c r="BP2235" s="17">
        <f t="shared" si="7818"/>
        <v>89.900000000000006</v>
      </c>
      <c r="BQ2235" s="17">
        <f t="shared" si="7819"/>
        <v>89.900000000000006</v>
      </c>
      <c r="BR2235" s="17"/>
      <c r="BS2235" s="35"/>
      <c r="BT2235" s="35"/>
      <c r="BU2235" s="1"/>
      <c r="BV2235" s="1"/>
      <c r="BW2235" s="1"/>
      <c r="BX2235" s="1"/>
      <c r="BY2235" s="1"/>
      <c r="BZ2235" s="1"/>
      <c r="CA2235" s="1"/>
      <c r="CB2235" s="1"/>
    </row>
    <row r="2236" s="1" customFormat="1" ht="15">
      <c r="A2236" s="33" t="s">
        <v>920</v>
      </c>
      <c r="B2236" s="33" t="s">
        <v>178</v>
      </c>
      <c r="C2236" s="33" t="s">
        <v>274</v>
      </c>
      <c r="D2236" s="33" t="s">
        <v>388</v>
      </c>
      <c r="E2236" s="33"/>
      <c r="F2236" s="34" t="s">
        <v>389</v>
      </c>
      <c r="G2236" s="17">
        <f>G2237+G2238+G2239</f>
        <v>281924.79999999999</v>
      </c>
      <c r="H2236" s="17">
        <f>H2237+H2238+H2239</f>
        <v>281924.79999999999</v>
      </c>
      <c r="I2236" s="17">
        <f>I2237+I2238+I2239</f>
        <v>281924.79999999999</v>
      </c>
      <c r="J2236" s="17">
        <f>J2237+J2238+J2239</f>
        <v>0</v>
      </c>
      <c r="K2236" s="17">
        <f>K2237+K2238+K2239</f>
        <v>0</v>
      </c>
      <c r="L2236" s="17">
        <f>L2237+L2238+L2239</f>
        <v>0</v>
      </c>
      <c r="M2236" s="17">
        <f t="shared" si="7814"/>
        <v>281924.79999999999</v>
      </c>
      <c r="N2236" s="17">
        <f t="shared" si="7815"/>
        <v>281924.79999999999</v>
      </c>
      <c r="O2236" s="17">
        <f t="shared" si="7816"/>
        <v>281924.79999999999</v>
      </c>
      <c r="P2236" s="17">
        <f>P2237+P2238+P2239</f>
        <v>0</v>
      </c>
      <c r="Q2236" s="17">
        <f>Q2237+Q2238+Q2239</f>
        <v>0</v>
      </c>
      <c r="R2236" s="17">
        <f>R2237+R2238+R2239</f>
        <v>0</v>
      </c>
      <c r="S2236" s="17">
        <f>S2237+S2238+S2239</f>
        <v>0</v>
      </c>
      <c r="T2236" s="17">
        <f>T2237+T2238+T2239</f>
        <v>0</v>
      </c>
      <c r="U2236" s="17">
        <f>U2237+U2238+U2239</f>
        <v>0</v>
      </c>
      <c r="V2236" s="17">
        <f>V2237+V2238+V2239</f>
        <v>0</v>
      </c>
      <c r="W2236" s="17">
        <f>W2237+W2238+W2239</f>
        <v>0</v>
      </c>
      <c r="X2236" s="17">
        <f>X2237+X2238+X2239</f>
        <v>0</v>
      </c>
      <c r="Y2236" s="17">
        <f t="shared" si="7716"/>
        <v>281924.79999999999</v>
      </c>
      <c r="Z2236" s="17">
        <f t="shared" si="7717"/>
        <v>281924.79999999999</v>
      </c>
      <c r="AA2236" s="17">
        <f t="shared" si="7718"/>
        <v>281924.79999999999</v>
      </c>
      <c r="AB2236" s="17">
        <f>AB2237+AB2238+AB2239</f>
        <v>0</v>
      </c>
      <c r="AC2236" s="17">
        <f>AC2237+AC2238+AC2239</f>
        <v>0</v>
      </c>
      <c r="AD2236" s="17">
        <f>AD2237+AD2238+AD2239</f>
        <v>0</v>
      </c>
      <c r="AE2236" s="17">
        <f t="shared" si="7719"/>
        <v>281924.79999999999</v>
      </c>
      <c r="AF2236" s="17">
        <f t="shared" si="7720"/>
        <v>281924.79999999999</v>
      </c>
      <c r="AG2236" s="17">
        <f t="shared" si="7721"/>
        <v>281924.79999999999</v>
      </c>
      <c r="AH2236" s="17">
        <f>AH2237+AH2238+AH2239</f>
        <v>0</v>
      </c>
      <c r="AI2236" s="17">
        <f>AI2237+AI2238+AI2239</f>
        <v>0</v>
      </c>
      <c r="AJ2236" s="17">
        <f>AJ2237+AJ2238+AJ2239</f>
        <v>0</v>
      </c>
      <c r="AK2236" s="17">
        <f>AK2237+AK2238+AK2239</f>
        <v>0</v>
      </c>
      <c r="AL2236" s="17">
        <f>AL2237+AL2238+AL2239</f>
        <v>0</v>
      </c>
      <c r="AM2236" s="17">
        <f>AM2237+AM2238+AM2239</f>
        <v>0</v>
      </c>
      <c r="AN2236" s="17">
        <f>AN2237+AN2238+AN2239</f>
        <v>0</v>
      </c>
      <c r="AO2236" s="17">
        <f>AO2237+AO2238+AO2239</f>
        <v>0</v>
      </c>
      <c r="AP2236" s="17">
        <f>AP2237+AP2238+AP2239</f>
        <v>0</v>
      </c>
      <c r="AQ2236" s="17">
        <f>AQ2237+AQ2238+AQ2239</f>
        <v>0</v>
      </c>
      <c r="AR2236" s="17">
        <f>AR2237+AR2238+AR2239</f>
        <v>0</v>
      </c>
      <c r="AS2236" s="17">
        <f>AS2237+AS2238+AS2239</f>
        <v>0</v>
      </c>
      <c r="AT2236" s="17">
        <f>AT2237+AT2238+AT2239</f>
        <v>0</v>
      </c>
      <c r="AU2236" s="17">
        <f>AU2237+AU2238+AU2239</f>
        <v>0</v>
      </c>
      <c r="AV2236" s="17">
        <f>AV2237+AV2238+AV2239</f>
        <v>0</v>
      </c>
      <c r="AW2236" s="17">
        <f t="shared" si="7820"/>
        <v>281924.79999999999</v>
      </c>
      <c r="AX2236" s="17">
        <f t="shared" si="7821"/>
        <v>281924.79999999999</v>
      </c>
      <c r="AY2236" s="17">
        <f t="shared" si="7822"/>
        <v>281924.79999999999</v>
      </c>
      <c r="AZ2236" s="17">
        <f>AZ2237+AZ2238+AZ2239</f>
        <v>0</v>
      </c>
      <c r="BA2236" s="17">
        <f t="shared" si="7823"/>
        <v>281924.79999999999</v>
      </c>
      <c r="BB2236" s="17">
        <f t="shared" si="7824"/>
        <v>281924.79999999999</v>
      </c>
      <c r="BC2236" s="17">
        <f t="shared" si="7825"/>
        <v>281924.79999999999</v>
      </c>
      <c r="BD2236" s="17">
        <f>BD2237+BD2238+BD2239</f>
        <v>0</v>
      </c>
      <c r="BE2236" s="17">
        <f>BE2237+BE2238+BE2239</f>
        <v>0</v>
      </c>
      <c r="BF2236" s="17">
        <f>BF2237+BF2238+BF2239</f>
        <v>0</v>
      </c>
      <c r="BG2236" s="17">
        <f>BG2237+BG2238+BG2239</f>
        <v>0</v>
      </c>
      <c r="BH2236" s="17">
        <f>BH2237+BH2238+BH2239</f>
        <v>0</v>
      </c>
      <c r="BI2236" s="17">
        <f>BI2237+BI2238+BI2239</f>
        <v>0</v>
      </c>
      <c r="BJ2236" s="17">
        <f>BJ2237+BJ2238+BJ2239</f>
        <v>0</v>
      </c>
      <c r="BK2236" s="17">
        <f>BK2237+BK2238+BK2239</f>
        <v>0</v>
      </c>
      <c r="BL2236" s="17">
        <f>BL2237+BL2238+BL2239</f>
        <v>0</v>
      </c>
      <c r="BM2236" s="17">
        <f>BM2237+BM2238+BM2239</f>
        <v>0</v>
      </c>
      <c r="BN2236" s="17">
        <f>BN2237+BN2238+BN2239</f>
        <v>0</v>
      </c>
      <c r="BO2236" s="17">
        <f t="shared" si="7817"/>
        <v>281924.79999999999</v>
      </c>
      <c r="BP2236" s="17">
        <f t="shared" si="7818"/>
        <v>281924.79999999999</v>
      </c>
      <c r="BQ2236" s="17">
        <f t="shared" si="7819"/>
        <v>281924.79999999999</v>
      </c>
      <c r="BR2236" s="17">
        <f>BR2237+BR2238+BR2239</f>
        <v>0</v>
      </c>
      <c r="BS2236" s="35"/>
      <c r="BT2236" s="35"/>
      <c r="BU2236" s="1"/>
      <c r="BV2236" s="1"/>
      <c r="BW2236" s="1"/>
      <c r="BX2236" s="1"/>
      <c r="BY2236" s="1"/>
      <c r="BZ2236" s="1"/>
      <c r="CA2236" s="1"/>
      <c r="CB2236" s="1"/>
    </row>
    <row r="2237" s="1" customFormat="1" ht="15">
      <c r="A2237" s="33" t="s">
        <v>920</v>
      </c>
      <c r="B2237" s="33" t="s">
        <v>178</v>
      </c>
      <c r="C2237" s="33" t="s">
        <v>274</v>
      </c>
      <c r="D2237" s="33" t="s">
        <v>388</v>
      </c>
      <c r="E2237" s="33" t="s">
        <v>268</v>
      </c>
      <c r="F2237" s="34" t="s">
        <v>269</v>
      </c>
      <c r="G2237" s="17">
        <v>14696.700000000001</v>
      </c>
      <c r="H2237" s="17">
        <v>14696.700000000001</v>
      </c>
      <c r="I2237" s="17">
        <v>14696.700000000001</v>
      </c>
      <c r="J2237" s="17"/>
      <c r="K2237" s="17"/>
      <c r="L2237" s="17"/>
      <c r="M2237" s="17">
        <f t="shared" si="7814"/>
        <v>14696.700000000001</v>
      </c>
      <c r="N2237" s="17">
        <f t="shared" si="7815"/>
        <v>14696.700000000001</v>
      </c>
      <c r="O2237" s="17">
        <f t="shared" si="7816"/>
        <v>14696.700000000001</v>
      </c>
      <c r="P2237" s="17"/>
      <c r="Q2237" s="17"/>
      <c r="R2237" s="17"/>
      <c r="S2237" s="17"/>
      <c r="T2237" s="17"/>
      <c r="U2237" s="17"/>
      <c r="V2237" s="17"/>
      <c r="W2237" s="17"/>
      <c r="X2237" s="17"/>
      <c r="Y2237" s="17">
        <f t="shared" si="7716"/>
        <v>14696.700000000001</v>
      </c>
      <c r="Z2237" s="17">
        <f t="shared" si="7717"/>
        <v>14696.700000000001</v>
      </c>
      <c r="AA2237" s="17">
        <f t="shared" si="7718"/>
        <v>14696.700000000001</v>
      </c>
      <c r="AB2237" s="17"/>
      <c r="AC2237" s="17"/>
      <c r="AD2237" s="17"/>
      <c r="AE2237" s="17">
        <f t="shared" si="7719"/>
        <v>14696.700000000001</v>
      </c>
      <c r="AF2237" s="17">
        <f t="shared" si="7720"/>
        <v>14696.700000000001</v>
      </c>
      <c r="AG2237" s="17">
        <f t="shared" si="7721"/>
        <v>14696.700000000001</v>
      </c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>
        <f t="shared" si="7820"/>
        <v>14696.700000000001</v>
      </c>
      <c r="AX2237" s="17">
        <f t="shared" si="7821"/>
        <v>14696.700000000001</v>
      </c>
      <c r="AY2237" s="17">
        <f t="shared" si="7822"/>
        <v>14696.700000000001</v>
      </c>
      <c r="AZ2237" s="17"/>
      <c r="BA2237" s="17">
        <f t="shared" si="7823"/>
        <v>14696.700000000001</v>
      </c>
      <c r="BB2237" s="17">
        <f t="shared" si="7824"/>
        <v>14696.700000000001</v>
      </c>
      <c r="BC2237" s="17">
        <f t="shared" si="7825"/>
        <v>14696.700000000001</v>
      </c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>
        <f t="shared" si="7817"/>
        <v>14696.700000000001</v>
      </c>
      <c r="BP2237" s="17">
        <f t="shared" si="7818"/>
        <v>14696.700000000001</v>
      </c>
      <c r="BQ2237" s="17">
        <f t="shared" si="7819"/>
        <v>14696.700000000001</v>
      </c>
      <c r="BR2237" s="17"/>
      <c r="BS2237" s="35"/>
      <c r="BT2237" s="35"/>
      <c r="BU2237" s="1"/>
      <c r="BV2237" s="1"/>
      <c r="BW2237" s="1"/>
      <c r="BX2237" s="1"/>
      <c r="BY2237" s="1"/>
      <c r="BZ2237" s="1"/>
      <c r="CA2237" s="1"/>
      <c r="CB2237" s="1"/>
    </row>
    <row r="2238" s="1" customFormat="1" ht="30">
      <c r="A2238" s="33" t="s">
        <v>920</v>
      </c>
      <c r="B2238" s="33" t="s">
        <v>178</v>
      </c>
      <c r="C2238" s="33" t="s">
        <v>274</v>
      </c>
      <c r="D2238" s="33" t="s">
        <v>388</v>
      </c>
      <c r="E2238" s="33" t="s">
        <v>141</v>
      </c>
      <c r="F2238" s="34" t="s">
        <v>142</v>
      </c>
      <c r="G2238" s="17">
        <v>6137.1999999999998</v>
      </c>
      <c r="H2238" s="49">
        <v>6137.1999999999998</v>
      </c>
      <c r="I2238" s="49">
        <v>6137.1999999999998</v>
      </c>
      <c r="J2238" s="49"/>
      <c r="K2238" s="49"/>
      <c r="L2238" s="49"/>
      <c r="M2238" s="49">
        <f t="shared" si="7814"/>
        <v>6137.1999999999998</v>
      </c>
      <c r="N2238" s="49">
        <f t="shared" si="7815"/>
        <v>6137.1999999999998</v>
      </c>
      <c r="O2238" s="49">
        <f t="shared" si="7816"/>
        <v>6137.1999999999998</v>
      </c>
      <c r="P2238" s="49"/>
      <c r="Q2238" s="49"/>
      <c r="R2238" s="49"/>
      <c r="S2238" s="49"/>
      <c r="T2238" s="49"/>
      <c r="U2238" s="49"/>
      <c r="V2238" s="49"/>
      <c r="W2238" s="49"/>
      <c r="X2238" s="49"/>
      <c r="Y2238" s="17">
        <f t="shared" si="7716"/>
        <v>6137.1999999999998</v>
      </c>
      <c r="Z2238" s="17">
        <f t="shared" si="7717"/>
        <v>6137.1999999999998</v>
      </c>
      <c r="AA2238" s="17">
        <f t="shared" si="7718"/>
        <v>6137.1999999999998</v>
      </c>
      <c r="AB2238" s="49"/>
      <c r="AC2238" s="49"/>
      <c r="AD2238" s="49"/>
      <c r="AE2238" s="17">
        <f t="shared" si="7719"/>
        <v>6137.1999999999998</v>
      </c>
      <c r="AF2238" s="17">
        <f t="shared" si="7720"/>
        <v>6137.1999999999998</v>
      </c>
      <c r="AG2238" s="17">
        <f t="shared" si="7721"/>
        <v>6137.1999999999998</v>
      </c>
      <c r="AH2238" s="49"/>
      <c r="AI2238" s="49"/>
      <c r="AJ2238" s="49"/>
      <c r="AK2238" s="49"/>
      <c r="AL2238" s="49"/>
      <c r="AM2238" s="49"/>
      <c r="AN2238" s="49"/>
      <c r="AO2238" s="49"/>
      <c r="AP2238" s="49"/>
      <c r="AQ2238" s="49"/>
      <c r="AR2238" s="49"/>
      <c r="AS2238" s="49"/>
      <c r="AT2238" s="49"/>
      <c r="AU2238" s="49"/>
      <c r="AV2238" s="49"/>
      <c r="AW2238" s="49">
        <f t="shared" si="7820"/>
        <v>6137.1999999999998</v>
      </c>
      <c r="AX2238" s="49">
        <f t="shared" si="7821"/>
        <v>6137.1999999999998</v>
      </c>
      <c r="AY2238" s="49">
        <f t="shared" si="7822"/>
        <v>6137.1999999999998</v>
      </c>
      <c r="AZ2238" s="49"/>
      <c r="BA2238" s="49">
        <f t="shared" si="7823"/>
        <v>6137.1999999999998</v>
      </c>
      <c r="BB2238" s="49">
        <f t="shared" si="7824"/>
        <v>6137.1999999999998</v>
      </c>
      <c r="BC2238" s="49">
        <f t="shared" si="7825"/>
        <v>6137.1999999999998</v>
      </c>
      <c r="BD2238" s="49"/>
      <c r="BE2238" s="49"/>
      <c r="BF2238" s="49"/>
      <c r="BG2238" s="49"/>
      <c r="BH2238" s="49"/>
      <c r="BI2238" s="49"/>
      <c r="BJ2238" s="49"/>
      <c r="BK2238" s="49"/>
      <c r="BL2238" s="49"/>
      <c r="BM2238" s="49"/>
      <c r="BN2238" s="49"/>
      <c r="BO2238" s="49">
        <f t="shared" si="7817"/>
        <v>6137.1999999999998</v>
      </c>
      <c r="BP2238" s="49">
        <f t="shared" si="7818"/>
        <v>6137.1999999999998</v>
      </c>
      <c r="BQ2238" s="49">
        <f t="shared" si="7819"/>
        <v>6137.1999999999998</v>
      </c>
      <c r="BR2238" s="49"/>
      <c r="BS2238" s="50"/>
      <c r="BT2238" s="50"/>
      <c r="BU2238" s="1"/>
      <c r="BV2238" s="1"/>
      <c r="BW2238" s="1"/>
      <c r="BX2238" s="1"/>
      <c r="BY2238" s="1"/>
      <c r="BZ2238" s="1"/>
      <c r="CA2238" s="1"/>
      <c r="CB2238" s="1"/>
    </row>
    <row r="2239" s="1" customFormat="1" ht="15">
      <c r="A2239" s="33" t="s">
        <v>920</v>
      </c>
      <c r="B2239" s="33" t="s">
        <v>178</v>
      </c>
      <c r="C2239" s="33" t="s">
        <v>274</v>
      </c>
      <c r="D2239" s="33" t="s">
        <v>388</v>
      </c>
      <c r="E2239" s="33" t="s">
        <v>50</v>
      </c>
      <c r="F2239" s="34" t="s">
        <v>51</v>
      </c>
      <c r="G2239" s="17">
        <v>261090.89999999999</v>
      </c>
      <c r="H2239" s="49">
        <v>261090.89999999999</v>
      </c>
      <c r="I2239" s="49">
        <v>261090.89999999999</v>
      </c>
      <c r="J2239" s="49"/>
      <c r="K2239" s="49"/>
      <c r="L2239" s="49"/>
      <c r="M2239" s="49">
        <f t="shared" si="7814"/>
        <v>261090.89999999999</v>
      </c>
      <c r="N2239" s="49">
        <f t="shared" si="7815"/>
        <v>261090.89999999999</v>
      </c>
      <c r="O2239" s="49">
        <f t="shared" si="7816"/>
        <v>261090.89999999999</v>
      </c>
      <c r="P2239" s="49"/>
      <c r="Q2239" s="49"/>
      <c r="R2239" s="49"/>
      <c r="S2239" s="49"/>
      <c r="T2239" s="49"/>
      <c r="U2239" s="49"/>
      <c r="V2239" s="49"/>
      <c r="W2239" s="49"/>
      <c r="X2239" s="49"/>
      <c r="Y2239" s="17">
        <f t="shared" si="7716"/>
        <v>261090.89999999999</v>
      </c>
      <c r="Z2239" s="17">
        <f t="shared" si="7717"/>
        <v>261090.89999999999</v>
      </c>
      <c r="AA2239" s="17">
        <f t="shared" si="7718"/>
        <v>261090.89999999999</v>
      </c>
      <c r="AB2239" s="49"/>
      <c r="AC2239" s="49"/>
      <c r="AD2239" s="49"/>
      <c r="AE2239" s="17">
        <f t="shared" si="7719"/>
        <v>261090.89999999999</v>
      </c>
      <c r="AF2239" s="17">
        <f t="shared" si="7720"/>
        <v>261090.89999999999</v>
      </c>
      <c r="AG2239" s="17">
        <f t="shared" si="7721"/>
        <v>261090.89999999999</v>
      </c>
      <c r="AH2239" s="49"/>
      <c r="AI2239" s="49"/>
      <c r="AJ2239" s="49"/>
      <c r="AK2239" s="49"/>
      <c r="AL2239" s="49"/>
      <c r="AM2239" s="49"/>
      <c r="AN2239" s="49"/>
      <c r="AO2239" s="49"/>
      <c r="AP2239" s="49"/>
      <c r="AQ2239" s="49"/>
      <c r="AR2239" s="49"/>
      <c r="AS2239" s="49"/>
      <c r="AT2239" s="49"/>
      <c r="AU2239" s="49"/>
      <c r="AV2239" s="49"/>
      <c r="AW2239" s="49">
        <f t="shared" si="7820"/>
        <v>261090.89999999999</v>
      </c>
      <c r="AX2239" s="49">
        <f t="shared" si="7821"/>
        <v>261090.89999999999</v>
      </c>
      <c r="AY2239" s="49">
        <f t="shared" si="7822"/>
        <v>261090.89999999999</v>
      </c>
      <c r="AZ2239" s="49"/>
      <c r="BA2239" s="49">
        <f t="shared" si="7823"/>
        <v>261090.89999999999</v>
      </c>
      <c r="BB2239" s="49">
        <f t="shared" si="7824"/>
        <v>261090.89999999999</v>
      </c>
      <c r="BC2239" s="49">
        <f t="shared" si="7825"/>
        <v>261090.89999999999</v>
      </c>
      <c r="BD2239" s="49"/>
      <c r="BE2239" s="49"/>
      <c r="BF2239" s="49"/>
      <c r="BG2239" s="49"/>
      <c r="BH2239" s="49"/>
      <c r="BI2239" s="49"/>
      <c r="BJ2239" s="49"/>
      <c r="BK2239" s="49"/>
      <c r="BL2239" s="49"/>
      <c r="BM2239" s="49"/>
      <c r="BN2239" s="49"/>
      <c r="BO2239" s="49">
        <f t="shared" si="7817"/>
        <v>261090.89999999999</v>
      </c>
      <c r="BP2239" s="49">
        <f t="shared" si="7818"/>
        <v>261090.89999999999</v>
      </c>
      <c r="BQ2239" s="49">
        <f t="shared" si="7819"/>
        <v>261090.89999999999</v>
      </c>
      <c r="BR2239" s="49"/>
      <c r="BS2239" s="50"/>
      <c r="BT2239" s="50"/>
      <c r="BU2239" s="1"/>
      <c r="BV2239" s="1"/>
      <c r="BW2239" s="1"/>
      <c r="BX2239" s="1"/>
      <c r="BY2239" s="1"/>
      <c r="BZ2239" s="1"/>
      <c r="CA2239" s="1"/>
      <c r="CB2239" s="1"/>
    </row>
    <row r="2240" s="1" customFormat="1" ht="60">
      <c r="A2240" s="33" t="s">
        <v>920</v>
      </c>
      <c r="B2240" s="33" t="s">
        <v>178</v>
      </c>
      <c r="C2240" s="33" t="s">
        <v>274</v>
      </c>
      <c r="D2240" s="33" t="s">
        <v>924</v>
      </c>
      <c r="E2240" s="33"/>
      <c r="F2240" s="34" t="s">
        <v>925</v>
      </c>
      <c r="G2240" s="17">
        <f>G2241+G2242</f>
        <v>2915.6999999999998</v>
      </c>
      <c r="H2240" s="17">
        <f>H2241+H2242</f>
        <v>2939.6999999999998</v>
      </c>
      <c r="I2240" s="17">
        <f>I2241+I2242</f>
        <v>2939.6999999999998</v>
      </c>
      <c r="J2240" s="17">
        <f>J2241+J2242</f>
        <v>0</v>
      </c>
      <c r="K2240" s="17">
        <f>K2241+K2242</f>
        <v>0</v>
      </c>
      <c r="L2240" s="17">
        <f>L2241+L2242</f>
        <v>0</v>
      </c>
      <c r="M2240" s="17">
        <f t="shared" si="7814"/>
        <v>2915.6999999999998</v>
      </c>
      <c r="N2240" s="17">
        <f t="shared" si="7815"/>
        <v>2939.6999999999998</v>
      </c>
      <c r="O2240" s="17">
        <f t="shared" si="7816"/>
        <v>2939.6999999999998</v>
      </c>
      <c r="P2240" s="17">
        <f>P2241+P2242</f>
        <v>0</v>
      </c>
      <c r="Q2240" s="17">
        <f>Q2241+Q2242</f>
        <v>0</v>
      </c>
      <c r="R2240" s="17">
        <f>R2241+R2242</f>
        <v>0</v>
      </c>
      <c r="S2240" s="17">
        <f>S2241+S2242</f>
        <v>0</v>
      </c>
      <c r="T2240" s="17">
        <f>T2241+T2242</f>
        <v>0</v>
      </c>
      <c r="U2240" s="17">
        <f>U2241+U2242</f>
        <v>0</v>
      </c>
      <c r="V2240" s="17">
        <f>V2241+V2242</f>
        <v>0</v>
      </c>
      <c r="W2240" s="17">
        <f>W2241+W2242</f>
        <v>0</v>
      </c>
      <c r="X2240" s="17">
        <f>X2241+X2242</f>
        <v>0</v>
      </c>
      <c r="Y2240" s="17">
        <f t="shared" si="7716"/>
        <v>2915.6999999999998</v>
      </c>
      <c r="Z2240" s="17">
        <f t="shared" si="7717"/>
        <v>2939.6999999999998</v>
      </c>
      <c r="AA2240" s="17">
        <f t="shared" si="7718"/>
        <v>2939.6999999999998</v>
      </c>
      <c r="AB2240" s="17">
        <f>AB2241+AB2242</f>
        <v>0</v>
      </c>
      <c r="AC2240" s="17">
        <f>AC2241+AC2242</f>
        <v>0</v>
      </c>
      <c r="AD2240" s="17">
        <f>AD2241+AD2242</f>
        <v>0</v>
      </c>
      <c r="AE2240" s="17">
        <f t="shared" si="7719"/>
        <v>2915.6999999999998</v>
      </c>
      <c r="AF2240" s="17">
        <f t="shared" si="7720"/>
        <v>2939.6999999999998</v>
      </c>
      <c r="AG2240" s="17">
        <f t="shared" si="7721"/>
        <v>2939.6999999999998</v>
      </c>
      <c r="AH2240" s="17">
        <f>AH2241+AH2242</f>
        <v>0</v>
      </c>
      <c r="AI2240" s="17">
        <f>AI2241+AI2242</f>
        <v>-2342.3000000000002</v>
      </c>
      <c r="AJ2240" s="17">
        <f>AJ2241+AJ2242</f>
        <v>0</v>
      </c>
      <c r="AK2240" s="17">
        <f>AK2241+AK2242</f>
        <v>0</v>
      </c>
      <c r="AL2240" s="17">
        <f>AL2241+AL2242</f>
        <v>0</v>
      </c>
      <c r="AM2240" s="17">
        <f>AM2241+AM2242</f>
        <v>0</v>
      </c>
      <c r="AN2240" s="17">
        <f>AN2241+AN2242</f>
        <v>0</v>
      </c>
      <c r="AO2240" s="17">
        <f>AO2241+AO2242</f>
        <v>0</v>
      </c>
      <c r="AP2240" s="17">
        <f>AP2241+AP2242</f>
        <v>0</v>
      </c>
      <c r="AQ2240" s="17">
        <f>AQ2241+AQ2242</f>
        <v>0</v>
      </c>
      <c r="AR2240" s="17">
        <f>AR2241+AR2242</f>
        <v>0</v>
      </c>
      <c r="AS2240" s="17">
        <f>AS2241+AS2242</f>
        <v>0</v>
      </c>
      <c r="AT2240" s="17">
        <f>AT2241+AT2242</f>
        <v>0</v>
      </c>
      <c r="AU2240" s="17">
        <f>AU2241+AU2242</f>
        <v>0</v>
      </c>
      <c r="AV2240" s="17">
        <f>AV2241+AV2242</f>
        <v>0</v>
      </c>
      <c r="AW2240" s="17">
        <f t="shared" si="7820"/>
        <v>573.39999999999964</v>
      </c>
      <c r="AX2240" s="17">
        <f t="shared" si="7821"/>
        <v>2939.6999999999998</v>
      </c>
      <c r="AY2240" s="17">
        <f t="shared" si="7822"/>
        <v>2939.6999999999998</v>
      </c>
      <c r="AZ2240" s="17">
        <f>AZ2241+AZ2242</f>
        <v>0</v>
      </c>
      <c r="BA2240" s="17">
        <f t="shared" si="7823"/>
        <v>573.39999999999964</v>
      </c>
      <c r="BB2240" s="17">
        <f t="shared" si="7824"/>
        <v>2939.6999999999998</v>
      </c>
      <c r="BC2240" s="17">
        <f t="shared" si="7825"/>
        <v>2939.6999999999998</v>
      </c>
      <c r="BD2240" s="17">
        <f>BD2241+BD2242</f>
        <v>0</v>
      </c>
      <c r="BE2240" s="17">
        <f>BE2241+BE2242</f>
        <v>0</v>
      </c>
      <c r="BF2240" s="17">
        <f>BF2241+BF2242</f>
        <v>0</v>
      </c>
      <c r="BG2240" s="17">
        <f>BG2241+BG2242</f>
        <v>0</v>
      </c>
      <c r="BH2240" s="17">
        <f>BH2241+BH2242</f>
        <v>0</v>
      </c>
      <c r="BI2240" s="17">
        <f>BI2241+BI2242</f>
        <v>0</v>
      </c>
      <c r="BJ2240" s="17">
        <f>BJ2241+BJ2242</f>
        <v>0</v>
      </c>
      <c r="BK2240" s="17">
        <f>BK2241+BK2242</f>
        <v>0</v>
      </c>
      <c r="BL2240" s="17">
        <f>BL2241+BL2242</f>
        <v>0</v>
      </c>
      <c r="BM2240" s="17">
        <f>BM2241+BM2242</f>
        <v>0</v>
      </c>
      <c r="BN2240" s="17">
        <f>BN2241+BN2242</f>
        <v>0</v>
      </c>
      <c r="BO2240" s="17">
        <f t="shared" si="7817"/>
        <v>573.39999999999964</v>
      </c>
      <c r="BP2240" s="17">
        <f t="shared" si="7818"/>
        <v>2939.6999999999998</v>
      </c>
      <c r="BQ2240" s="17">
        <f t="shared" si="7819"/>
        <v>2939.6999999999998</v>
      </c>
      <c r="BR2240" s="17">
        <f>BR2241+BR2242</f>
        <v>0</v>
      </c>
      <c r="BS2240" s="35"/>
      <c r="BT2240" s="35"/>
      <c r="BU2240" s="1"/>
      <c r="BV2240" s="1"/>
      <c r="BW2240" s="1"/>
      <c r="BX2240" s="1"/>
      <c r="BY2240" s="1"/>
      <c r="BZ2240" s="1"/>
      <c r="CA2240" s="1"/>
      <c r="CB2240" s="1"/>
    </row>
    <row r="2241" s="1" customFormat="1" ht="30">
      <c r="A2241" s="33" t="s">
        <v>920</v>
      </c>
      <c r="B2241" s="33" t="s">
        <v>178</v>
      </c>
      <c r="C2241" s="33" t="s">
        <v>274</v>
      </c>
      <c r="D2241" s="33" t="s">
        <v>924</v>
      </c>
      <c r="E2241" s="33" t="s">
        <v>141</v>
      </c>
      <c r="F2241" s="34" t="s">
        <v>142</v>
      </c>
      <c r="G2241" s="17">
        <v>1093.7</v>
      </c>
      <c r="H2241" s="17">
        <v>1104</v>
      </c>
      <c r="I2241" s="17">
        <v>1104</v>
      </c>
      <c r="J2241" s="17"/>
      <c r="K2241" s="17"/>
      <c r="L2241" s="17"/>
      <c r="M2241" s="17">
        <f t="shared" si="7814"/>
        <v>1093.7</v>
      </c>
      <c r="N2241" s="17">
        <f t="shared" si="7815"/>
        <v>1104</v>
      </c>
      <c r="O2241" s="17">
        <f t="shared" si="7816"/>
        <v>1104</v>
      </c>
      <c r="P2241" s="17"/>
      <c r="Q2241" s="17"/>
      <c r="R2241" s="17"/>
      <c r="S2241" s="17"/>
      <c r="T2241" s="17"/>
      <c r="U2241" s="17"/>
      <c r="V2241" s="17"/>
      <c r="W2241" s="17"/>
      <c r="X2241" s="17"/>
      <c r="Y2241" s="17">
        <f t="shared" si="7716"/>
        <v>1093.7</v>
      </c>
      <c r="Z2241" s="17">
        <f t="shared" si="7717"/>
        <v>1104</v>
      </c>
      <c r="AA2241" s="17">
        <f t="shared" si="7718"/>
        <v>1104</v>
      </c>
      <c r="AB2241" s="17"/>
      <c r="AC2241" s="17"/>
      <c r="AD2241" s="17"/>
      <c r="AE2241" s="17">
        <f t="shared" si="7719"/>
        <v>1093.7</v>
      </c>
      <c r="AF2241" s="17">
        <f t="shared" si="7720"/>
        <v>1104</v>
      </c>
      <c r="AG2241" s="17">
        <f t="shared" si="7721"/>
        <v>1104</v>
      </c>
      <c r="AH2241" s="17"/>
      <c r="AI2241" s="17">
        <v>-520.29999999999995</v>
      </c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>
        <f t="shared" si="7820"/>
        <v>573.40000000000009</v>
      </c>
      <c r="AX2241" s="17">
        <f t="shared" si="7821"/>
        <v>1104</v>
      </c>
      <c r="AY2241" s="17">
        <f t="shared" si="7822"/>
        <v>1104</v>
      </c>
      <c r="AZ2241" s="17"/>
      <c r="BA2241" s="17">
        <f t="shared" si="7823"/>
        <v>573.40000000000009</v>
      </c>
      <c r="BB2241" s="17">
        <f t="shared" si="7824"/>
        <v>1104</v>
      </c>
      <c r="BC2241" s="17">
        <f t="shared" si="7825"/>
        <v>1104</v>
      </c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>
        <f t="shared" si="7817"/>
        <v>573.40000000000009</v>
      </c>
      <c r="BP2241" s="17">
        <f t="shared" si="7818"/>
        <v>1104</v>
      </c>
      <c r="BQ2241" s="17">
        <f t="shared" si="7819"/>
        <v>1104</v>
      </c>
      <c r="BR2241" s="17"/>
      <c r="BS2241" s="35"/>
      <c r="BT2241" s="35"/>
      <c r="BU2241" s="1"/>
      <c r="BV2241" s="1"/>
      <c r="BW2241" s="1"/>
      <c r="BX2241" s="1"/>
      <c r="BY2241" s="1"/>
      <c r="BZ2241" s="1"/>
      <c r="CA2241" s="1"/>
      <c r="CB2241" s="1"/>
    </row>
    <row r="2242" s="1" customFormat="1" ht="15">
      <c r="A2242" s="33" t="s">
        <v>920</v>
      </c>
      <c r="B2242" s="33" t="s">
        <v>178</v>
      </c>
      <c r="C2242" s="33" t="s">
        <v>274</v>
      </c>
      <c r="D2242" s="33" t="s">
        <v>924</v>
      </c>
      <c r="E2242" s="33" t="s">
        <v>50</v>
      </c>
      <c r="F2242" s="34" t="s">
        <v>51</v>
      </c>
      <c r="G2242" s="17">
        <v>1822</v>
      </c>
      <c r="H2242" s="17">
        <v>1835.7</v>
      </c>
      <c r="I2242" s="17">
        <v>1835.7</v>
      </c>
      <c r="J2242" s="17"/>
      <c r="K2242" s="17"/>
      <c r="L2242" s="17"/>
      <c r="M2242" s="17">
        <f t="shared" si="7814"/>
        <v>1822</v>
      </c>
      <c r="N2242" s="17">
        <f t="shared" si="7815"/>
        <v>1835.7</v>
      </c>
      <c r="O2242" s="17">
        <f t="shared" si="7816"/>
        <v>1835.7</v>
      </c>
      <c r="P2242" s="17"/>
      <c r="Q2242" s="17"/>
      <c r="R2242" s="17"/>
      <c r="S2242" s="17"/>
      <c r="T2242" s="17"/>
      <c r="U2242" s="17"/>
      <c r="V2242" s="17"/>
      <c r="W2242" s="17"/>
      <c r="X2242" s="17"/>
      <c r="Y2242" s="17">
        <f t="shared" si="7716"/>
        <v>1822</v>
      </c>
      <c r="Z2242" s="17">
        <f t="shared" si="7717"/>
        <v>1835.7</v>
      </c>
      <c r="AA2242" s="17">
        <f t="shared" si="7718"/>
        <v>1835.7</v>
      </c>
      <c r="AB2242" s="17"/>
      <c r="AC2242" s="17"/>
      <c r="AD2242" s="17"/>
      <c r="AE2242" s="17">
        <f t="shared" si="7719"/>
        <v>1822</v>
      </c>
      <c r="AF2242" s="17">
        <f t="shared" si="7720"/>
        <v>1835.7</v>
      </c>
      <c r="AG2242" s="17">
        <f t="shared" si="7721"/>
        <v>1835.7</v>
      </c>
      <c r="AH2242" s="17"/>
      <c r="AI2242" s="17">
        <v>-1822</v>
      </c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>
        <f t="shared" si="7820"/>
        <v>0</v>
      </c>
      <c r="AX2242" s="17">
        <f t="shared" si="7821"/>
        <v>1835.7</v>
      </c>
      <c r="AY2242" s="17">
        <f t="shared" si="7822"/>
        <v>1835.7</v>
      </c>
      <c r="AZ2242" s="17"/>
      <c r="BA2242" s="17">
        <f t="shared" si="7823"/>
        <v>0</v>
      </c>
      <c r="BB2242" s="17">
        <f t="shared" si="7824"/>
        <v>1835.7</v>
      </c>
      <c r="BC2242" s="17">
        <f t="shared" si="7825"/>
        <v>1835.7</v>
      </c>
      <c r="BD2242" s="17"/>
      <c r="BE2242" s="17"/>
      <c r="BF2242" s="17"/>
      <c r="BG2242" s="17"/>
      <c r="BH2242" s="17"/>
      <c r="BI2242" s="17"/>
      <c r="BJ2242" s="17"/>
      <c r="BK2242" s="17"/>
      <c r="BL2242" s="17"/>
      <c r="BM2242" s="17"/>
      <c r="BN2242" s="17"/>
      <c r="BO2242" s="17">
        <f t="shared" si="7817"/>
        <v>0</v>
      </c>
      <c r="BP2242" s="17">
        <f t="shared" si="7818"/>
        <v>1835.7</v>
      </c>
      <c r="BQ2242" s="17">
        <f t="shared" si="7819"/>
        <v>1835.7</v>
      </c>
      <c r="BR2242" s="17"/>
      <c r="BS2242" s="35"/>
      <c r="BT2242" s="35"/>
      <c r="BU2242" s="1"/>
      <c r="BV2242" s="1"/>
      <c r="BW2242" s="1"/>
      <c r="BX2242" s="1"/>
      <c r="BY2242" s="1"/>
      <c r="BZ2242" s="1"/>
      <c r="CA2242" s="1"/>
      <c r="CB2242" s="1"/>
    </row>
    <row r="2243" s="1" customFormat="1" ht="45">
      <c r="A2243" s="33" t="s">
        <v>920</v>
      </c>
      <c r="B2243" s="33" t="s">
        <v>178</v>
      </c>
      <c r="C2243" s="33" t="s">
        <v>274</v>
      </c>
      <c r="D2243" s="33" t="s">
        <v>926</v>
      </c>
      <c r="E2243" s="33"/>
      <c r="F2243" s="34" t="s">
        <v>927</v>
      </c>
      <c r="G2243" s="17">
        <f>G2244+G2245</f>
        <v>10848.5</v>
      </c>
      <c r="H2243" s="17">
        <f>H2244+H2245</f>
        <v>10848.5</v>
      </c>
      <c r="I2243" s="17">
        <f>I2244+I2245</f>
        <v>10848.5</v>
      </c>
      <c r="J2243" s="17">
        <f>J2244+J2245</f>
        <v>0</v>
      </c>
      <c r="K2243" s="17">
        <f>K2244+K2245</f>
        <v>0</v>
      </c>
      <c r="L2243" s="17">
        <f>L2244+L2245</f>
        <v>0</v>
      </c>
      <c r="M2243" s="17">
        <f t="shared" si="7814"/>
        <v>10848.5</v>
      </c>
      <c r="N2243" s="17">
        <f t="shared" si="7815"/>
        <v>10848.5</v>
      </c>
      <c r="O2243" s="17">
        <f t="shared" si="7816"/>
        <v>10848.5</v>
      </c>
      <c r="P2243" s="17">
        <f>P2244+P2245</f>
        <v>0</v>
      </c>
      <c r="Q2243" s="17">
        <f>Q2244+Q2245</f>
        <v>0</v>
      </c>
      <c r="R2243" s="17">
        <f>R2244+R2245</f>
        <v>0</v>
      </c>
      <c r="S2243" s="17">
        <f>S2244+S2245</f>
        <v>0</v>
      </c>
      <c r="T2243" s="17">
        <f>T2244+T2245</f>
        <v>0</v>
      </c>
      <c r="U2243" s="17">
        <f>U2244+U2245</f>
        <v>0</v>
      </c>
      <c r="V2243" s="17">
        <f>V2244+V2245</f>
        <v>0</v>
      </c>
      <c r="W2243" s="17">
        <f>W2244+W2245</f>
        <v>0</v>
      </c>
      <c r="X2243" s="17">
        <f>X2244+X2245</f>
        <v>0</v>
      </c>
      <c r="Y2243" s="17">
        <f t="shared" si="7716"/>
        <v>10848.5</v>
      </c>
      <c r="Z2243" s="17">
        <f t="shared" si="7717"/>
        <v>10848.5</v>
      </c>
      <c r="AA2243" s="17">
        <f t="shared" si="7718"/>
        <v>10848.5</v>
      </c>
      <c r="AB2243" s="17">
        <f>AB2244+AB2245</f>
        <v>0</v>
      </c>
      <c r="AC2243" s="17">
        <f>AC2244+AC2245</f>
        <v>0</v>
      </c>
      <c r="AD2243" s="17">
        <f>AD2244+AD2245</f>
        <v>0</v>
      </c>
      <c r="AE2243" s="17">
        <f t="shared" si="7719"/>
        <v>10848.5</v>
      </c>
      <c r="AF2243" s="17">
        <f t="shared" si="7720"/>
        <v>10848.5</v>
      </c>
      <c r="AG2243" s="17">
        <f t="shared" si="7721"/>
        <v>10848.5</v>
      </c>
      <c r="AH2243" s="17">
        <f>AH2244+AH2245</f>
        <v>0</v>
      </c>
      <c r="AI2243" s="17">
        <f>AI2244+AI2245</f>
        <v>0</v>
      </c>
      <c r="AJ2243" s="17">
        <f>AJ2244+AJ2245</f>
        <v>0</v>
      </c>
      <c r="AK2243" s="17">
        <f>AK2244+AK2245</f>
        <v>0</v>
      </c>
      <c r="AL2243" s="17">
        <f>AL2244+AL2245</f>
        <v>0</v>
      </c>
      <c r="AM2243" s="17">
        <f>AM2244+AM2245</f>
        <v>0</v>
      </c>
      <c r="AN2243" s="17">
        <f>AN2244+AN2245</f>
        <v>0</v>
      </c>
      <c r="AO2243" s="17">
        <f>AO2244+AO2245</f>
        <v>0</v>
      </c>
      <c r="AP2243" s="17">
        <f>AP2244+AP2245</f>
        <v>0</v>
      </c>
      <c r="AQ2243" s="17">
        <f>AQ2244+AQ2245</f>
        <v>0</v>
      </c>
      <c r="AR2243" s="17">
        <f>AR2244+AR2245</f>
        <v>0</v>
      </c>
      <c r="AS2243" s="17">
        <f>AS2244+AS2245</f>
        <v>0</v>
      </c>
      <c r="AT2243" s="17">
        <f>AT2244+AT2245</f>
        <v>0</v>
      </c>
      <c r="AU2243" s="17">
        <f>AU2244+AU2245</f>
        <v>0</v>
      </c>
      <c r="AV2243" s="17">
        <f>AV2244+AV2245</f>
        <v>0</v>
      </c>
      <c r="AW2243" s="17">
        <f t="shared" si="7820"/>
        <v>10848.5</v>
      </c>
      <c r="AX2243" s="17">
        <f t="shared" si="7821"/>
        <v>10848.5</v>
      </c>
      <c r="AY2243" s="17">
        <f t="shared" si="7822"/>
        <v>10848.5</v>
      </c>
      <c r="AZ2243" s="17">
        <f>AZ2244+AZ2245</f>
        <v>0</v>
      </c>
      <c r="BA2243" s="17">
        <f t="shared" si="7823"/>
        <v>10848.5</v>
      </c>
      <c r="BB2243" s="17">
        <f t="shared" si="7824"/>
        <v>10848.5</v>
      </c>
      <c r="BC2243" s="17">
        <f t="shared" si="7825"/>
        <v>10848.5</v>
      </c>
      <c r="BD2243" s="17">
        <f>BD2244+BD2245</f>
        <v>0</v>
      </c>
      <c r="BE2243" s="17">
        <f>BE2244+BE2245</f>
        <v>0</v>
      </c>
      <c r="BF2243" s="17">
        <f>BF2244+BF2245</f>
        <v>0</v>
      </c>
      <c r="BG2243" s="17">
        <f>BG2244+BG2245</f>
        <v>0</v>
      </c>
      <c r="BH2243" s="17">
        <f>BH2244+BH2245</f>
        <v>0</v>
      </c>
      <c r="BI2243" s="17">
        <f>BI2244+BI2245</f>
        <v>0</v>
      </c>
      <c r="BJ2243" s="17">
        <f>BJ2244+BJ2245</f>
        <v>0</v>
      </c>
      <c r="BK2243" s="17">
        <f>BK2244+BK2245</f>
        <v>0</v>
      </c>
      <c r="BL2243" s="17">
        <f>BL2244+BL2245</f>
        <v>0</v>
      </c>
      <c r="BM2243" s="17">
        <f>BM2244+BM2245</f>
        <v>0</v>
      </c>
      <c r="BN2243" s="17">
        <f>BN2244+BN2245</f>
        <v>0</v>
      </c>
      <c r="BO2243" s="17">
        <f t="shared" si="7817"/>
        <v>10848.5</v>
      </c>
      <c r="BP2243" s="17">
        <f t="shared" si="7818"/>
        <v>10848.5</v>
      </c>
      <c r="BQ2243" s="17">
        <f t="shared" si="7819"/>
        <v>10848.5</v>
      </c>
      <c r="BR2243" s="17">
        <f>BR2244+BR2245</f>
        <v>0</v>
      </c>
      <c r="BS2243" s="35"/>
      <c r="BT2243" s="35"/>
      <c r="BU2243" s="1"/>
      <c r="BV2243" s="1"/>
      <c r="BW2243" s="1"/>
      <c r="BX2243" s="1"/>
      <c r="BY2243" s="1"/>
      <c r="BZ2243" s="1"/>
      <c r="CA2243" s="1"/>
      <c r="CB2243" s="1"/>
    </row>
    <row r="2244" s="1" customFormat="1" ht="30">
      <c r="A2244" s="33" t="s">
        <v>920</v>
      </c>
      <c r="B2244" s="33" t="s">
        <v>178</v>
      </c>
      <c r="C2244" s="33" t="s">
        <v>274</v>
      </c>
      <c r="D2244" s="33" t="s">
        <v>926</v>
      </c>
      <c r="E2244" s="33" t="s">
        <v>141</v>
      </c>
      <c r="F2244" s="34" t="s">
        <v>142</v>
      </c>
      <c r="G2244" s="17">
        <v>684.39999999999998</v>
      </c>
      <c r="H2244" s="17">
        <v>684.39999999999998</v>
      </c>
      <c r="I2244" s="17">
        <v>684.39999999999998</v>
      </c>
      <c r="J2244" s="17"/>
      <c r="K2244" s="17"/>
      <c r="L2244" s="17"/>
      <c r="M2244" s="17">
        <f t="shared" si="7814"/>
        <v>684.39999999999998</v>
      </c>
      <c r="N2244" s="17">
        <f t="shared" si="7815"/>
        <v>684.39999999999998</v>
      </c>
      <c r="O2244" s="17">
        <f t="shared" si="7816"/>
        <v>684.39999999999998</v>
      </c>
      <c r="P2244" s="17"/>
      <c r="Q2244" s="17"/>
      <c r="R2244" s="17"/>
      <c r="S2244" s="17"/>
      <c r="T2244" s="17"/>
      <c r="U2244" s="17"/>
      <c r="V2244" s="17"/>
      <c r="W2244" s="17"/>
      <c r="X2244" s="17"/>
      <c r="Y2244" s="17">
        <f t="shared" si="7716"/>
        <v>684.39999999999998</v>
      </c>
      <c r="Z2244" s="17">
        <f t="shared" si="7717"/>
        <v>684.39999999999998</v>
      </c>
      <c r="AA2244" s="17">
        <f t="shared" si="7718"/>
        <v>684.39999999999998</v>
      </c>
      <c r="AB2244" s="17"/>
      <c r="AC2244" s="17"/>
      <c r="AD2244" s="17"/>
      <c r="AE2244" s="17">
        <f t="shared" si="7719"/>
        <v>684.39999999999998</v>
      </c>
      <c r="AF2244" s="17">
        <f t="shared" si="7720"/>
        <v>684.39999999999998</v>
      </c>
      <c r="AG2244" s="17">
        <f t="shared" si="7721"/>
        <v>684.39999999999998</v>
      </c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>
        <f t="shared" si="7820"/>
        <v>684.39999999999998</v>
      </c>
      <c r="AX2244" s="17">
        <f t="shared" si="7821"/>
        <v>684.39999999999998</v>
      </c>
      <c r="AY2244" s="17">
        <f t="shared" si="7822"/>
        <v>684.39999999999998</v>
      </c>
      <c r="AZ2244" s="17"/>
      <c r="BA2244" s="17">
        <f t="shared" si="7823"/>
        <v>684.39999999999998</v>
      </c>
      <c r="BB2244" s="17">
        <f t="shared" si="7824"/>
        <v>684.39999999999998</v>
      </c>
      <c r="BC2244" s="17">
        <f t="shared" si="7825"/>
        <v>684.39999999999998</v>
      </c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>
        <f t="shared" si="7817"/>
        <v>684.39999999999998</v>
      </c>
      <c r="BP2244" s="17">
        <f t="shared" si="7818"/>
        <v>684.39999999999998</v>
      </c>
      <c r="BQ2244" s="17">
        <f t="shared" si="7819"/>
        <v>684.39999999999998</v>
      </c>
      <c r="BR2244" s="17"/>
      <c r="BS2244" s="35"/>
      <c r="BT2244" s="35"/>
      <c r="BU2244" s="1"/>
      <c r="BV2244" s="1"/>
      <c r="BW2244" s="1"/>
      <c r="BX2244" s="1"/>
      <c r="BY2244" s="1"/>
      <c r="BZ2244" s="1"/>
      <c r="CA2244" s="1"/>
      <c r="CB2244" s="1"/>
    </row>
    <row r="2245" s="1" customFormat="1" ht="15">
      <c r="A2245" s="33" t="s">
        <v>920</v>
      </c>
      <c r="B2245" s="33" t="s">
        <v>178</v>
      </c>
      <c r="C2245" s="33" t="s">
        <v>274</v>
      </c>
      <c r="D2245" s="33" t="s">
        <v>926</v>
      </c>
      <c r="E2245" s="33" t="s">
        <v>50</v>
      </c>
      <c r="F2245" s="34" t="s">
        <v>51</v>
      </c>
      <c r="G2245" s="17">
        <v>10164.1</v>
      </c>
      <c r="H2245" s="17">
        <v>10164.1</v>
      </c>
      <c r="I2245" s="17">
        <v>10164.1</v>
      </c>
      <c r="J2245" s="17"/>
      <c r="K2245" s="17"/>
      <c r="L2245" s="17"/>
      <c r="M2245" s="17">
        <f t="shared" si="7814"/>
        <v>10164.1</v>
      </c>
      <c r="N2245" s="17">
        <f t="shared" si="7815"/>
        <v>10164.1</v>
      </c>
      <c r="O2245" s="17">
        <f t="shared" si="7816"/>
        <v>10164.1</v>
      </c>
      <c r="P2245" s="17"/>
      <c r="Q2245" s="17"/>
      <c r="R2245" s="17"/>
      <c r="S2245" s="17"/>
      <c r="T2245" s="17"/>
      <c r="U2245" s="17"/>
      <c r="V2245" s="17"/>
      <c r="W2245" s="17"/>
      <c r="X2245" s="17"/>
      <c r="Y2245" s="17">
        <f t="shared" si="7716"/>
        <v>10164.1</v>
      </c>
      <c r="Z2245" s="17">
        <f t="shared" si="7717"/>
        <v>10164.1</v>
      </c>
      <c r="AA2245" s="17">
        <f t="shared" si="7718"/>
        <v>10164.1</v>
      </c>
      <c r="AB2245" s="17"/>
      <c r="AC2245" s="17"/>
      <c r="AD2245" s="17"/>
      <c r="AE2245" s="17">
        <f t="shared" si="7719"/>
        <v>10164.1</v>
      </c>
      <c r="AF2245" s="17">
        <f t="shared" si="7720"/>
        <v>10164.1</v>
      </c>
      <c r="AG2245" s="17">
        <f t="shared" si="7721"/>
        <v>10164.1</v>
      </c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>
        <f t="shared" si="7820"/>
        <v>10164.1</v>
      </c>
      <c r="AX2245" s="17">
        <f t="shared" si="7821"/>
        <v>10164.1</v>
      </c>
      <c r="AY2245" s="17">
        <f t="shared" si="7822"/>
        <v>10164.1</v>
      </c>
      <c r="AZ2245" s="17"/>
      <c r="BA2245" s="17">
        <f t="shared" si="7823"/>
        <v>10164.1</v>
      </c>
      <c r="BB2245" s="17">
        <f t="shared" si="7824"/>
        <v>10164.1</v>
      </c>
      <c r="BC2245" s="17">
        <f t="shared" si="7825"/>
        <v>10164.1</v>
      </c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>
        <f t="shared" si="7817"/>
        <v>10164.1</v>
      </c>
      <c r="BP2245" s="17">
        <f t="shared" si="7818"/>
        <v>10164.1</v>
      </c>
      <c r="BQ2245" s="17">
        <f t="shared" si="7819"/>
        <v>10164.1</v>
      </c>
      <c r="BR2245" s="17"/>
      <c r="BS2245" s="35"/>
      <c r="BT2245" s="35"/>
      <c r="BU2245" s="1"/>
      <c r="BV2245" s="1"/>
      <c r="BW2245" s="1"/>
      <c r="BX2245" s="1"/>
      <c r="BY2245" s="1"/>
      <c r="BZ2245" s="1"/>
      <c r="CA2245" s="1"/>
      <c r="CB2245" s="1"/>
    </row>
    <row r="2246" s="23" customFormat="1" ht="15">
      <c r="A2246" s="24" t="s">
        <v>920</v>
      </c>
      <c r="B2246" s="24" t="s">
        <v>304</v>
      </c>
      <c r="C2246" s="24"/>
      <c r="D2246" s="24"/>
      <c r="E2246" s="24"/>
      <c r="F2246" s="25" t="s">
        <v>305</v>
      </c>
      <c r="G2246" s="26">
        <f>G2253+G2274+G2280+G2247</f>
        <v>468196.09999999998</v>
      </c>
      <c r="H2246" s="26">
        <f>H2253+H2274+H2280+H2247</f>
        <v>440660.09999999998</v>
      </c>
      <c r="I2246" s="26">
        <f>I2253+I2274+I2280+I2247</f>
        <v>490660.09999999998</v>
      </c>
      <c r="J2246" s="26">
        <f>J2253+J2274+J2280+J2247</f>
        <v>0</v>
      </c>
      <c r="K2246" s="26">
        <f>K2253+K2274+K2280+K2247</f>
        <v>0</v>
      </c>
      <c r="L2246" s="26">
        <f>L2253+L2274+L2280+L2247</f>
        <v>0</v>
      </c>
      <c r="M2246" s="26">
        <f t="shared" si="7814"/>
        <v>468196.09999999998</v>
      </c>
      <c r="N2246" s="26">
        <f t="shared" si="7815"/>
        <v>440660.09999999998</v>
      </c>
      <c r="O2246" s="26">
        <f t="shared" si="7816"/>
        <v>490660.09999999998</v>
      </c>
      <c r="P2246" s="26">
        <f>P2253+P2274+P2280+P2247</f>
        <v>10658.099999999999</v>
      </c>
      <c r="Q2246" s="26">
        <f>Q2253+Q2274+Q2280+Q2247</f>
        <v>0</v>
      </c>
      <c r="R2246" s="26">
        <f>R2253+R2274+R2280+R2247</f>
        <v>0</v>
      </c>
      <c r="S2246" s="26">
        <f>S2253+S2274+S2280+S2247</f>
        <v>1175</v>
      </c>
      <c r="T2246" s="26">
        <f>T2253+T2274+T2280+T2247</f>
        <v>10072.4</v>
      </c>
      <c r="U2246" s="26">
        <f>U2253+U2274+U2280+U2247</f>
        <v>0</v>
      </c>
      <c r="V2246" s="26">
        <f>V2253+V2274+V2280+V2247</f>
        <v>10072.4</v>
      </c>
      <c r="W2246" s="26">
        <f>W2253+W2274+W2280+W2247</f>
        <v>0</v>
      </c>
      <c r="X2246" s="26">
        <f>X2253+X2274+X2280+X2247</f>
        <v>0</v>
      </c>
      <c r="Y2246" s="26">
        <f t="shared" ref="Y2246:Y2309" si="7872">M2246+P2246+Q2246+R2246+S2246</f>
        <v>480029.19999999995</v>
      </c>
      <c r="Z2246" s="26">
        <f t="shared" ref="Z2246:Z2309" si="7873">N2246+T2246+U2246</f>
        <v>450732.5</v>
      </c>
      <c r="AA2246" s="26">
        <f t="shared" ref="AA2246:AA2309" si="7874">O2246+V2246+X2246+W2246</f>
        <v>500732.5</v>
      </c>
      <c r="AB2246" s="26">
        <f>AB2253+AB2274+AB2280+AB2247</f>
        <v>0</v>
      </c>
      <c r="AC2246" s="26">
        <f>AC2253+AC2274+AC2280+AC2247</f>
        <v>0</v>
      </c>
      <c r="AD2246" s="26">
        <f>AD2253+AD2274+AD2280+AD2247</f>
        <v>0</v>
      </c>
      <c r="AE2246" s="26">
        <f t="shared" ref="AE2246:AE2309" si="7875">Y2246+AB2246</f>
        <v>480029.19999999995</v>
      </c>
      <c r="AF2246" s="26">
        <f t="shared" ref="AF2246:AF2309" si="7876">Z2246+AC2246</f>
        <v>450732.5</v>
      </c>
      <c r="AG2246" s="26">
        <f t="shared" ref="AG2246:AG2309" si="7877">AA2246+AD2246</f>
        <v>500732.5</v>
      </c>
      <c r="AH2246" s="26">
        <f>AH2253+AH2274+AH2280+AH2247</f>
        <v>0</v>
      </c>
      <c r="AI2246" s="26">
        <f>AI2253+AI2274+AI2280+AI2247</f>
        <v>0</v>
      </c>
      <c r="AJ2246" s="26">
        <f>AJ2253+AJ2274+AJ2280+AJ2247</f>
        <v>0</v>
      </c>
      <c r="AK2246" s="26">
        <f>AK2253+AK2274+AK2280+AK2247</f>
        <v>0</v>
      </c>
      <c r="AL2246" s="26">
        <f>AL2253+AL2274+AL2280+AL2247</f>
        <v>0</v>
      </c>
      <c r="AM2246" s="26">
        <f>AM2253+AM2274+AM2280+AM2247</f>
        <v>0</v>
      </c>
      <c r="AN2246" s="26">
        <f>AN2253+AN2274+AN2280+AN2247</f>
        <v>0</v>
      </c>
      <c r="AO2246" s="26">
        <f>AO2253+AO2274+AO2280+AO2247</f>
        <v>0</v>
      </c>
      <c r="AP2246" s="26">
        <f>AP2253+AP2274+AP2280+AP2247</f>
        <v>0</v>
      </c>
      <c r="AQ2246" s="26">
        <f>AQ2253+AQ2274+AQ2280+AQ2247</f>
        <v>0</v>
      </c>
      <c r="AR2246" s="26">
        <f>AR2253+AR2274+AR2280+AR2247</f>
        <v>0</v>
      </c>
      <c r="AS2246" s="26">
        <f>AS2253+AS2274+AS2280+AS2247</f>
        <v>0</v>
      </c>
      <c r="AT2246" s="26">
        <f>AT2253+AT2274+AT2280+AT2247</f>
        <v>0</v>
      </c>
      <c r="AU2246" s="26">
        <f>AU2253+AU2274+AU2280+AU2247</f>
        <v>0</v>
      </c>
      <c r="AV2246" s="26">
        <f>AV2253+AV2274+AV2280+AV2247</f>
        <v>0</v>
      </c>
      <c r="AW2246" s="26">
        <f t="shared" si="7820"/>
        <v>480029.19999999995</v>
      </c>
      <c r="AX2246" s="26">
        <f t="shared" si="7821"/>
        <v>450732.5</v>
      </c>
      <c r="AY2246" s="26">
        <f t="shared" si="7822"/>
        <v>500732.5</v>
      </c>
      <c r="AZ2246" s="26">
        <f>AZ2253+AZ2274+AZ2280+AZ2247</f>
        <v>0</v>
      </c>
      <c r="BA2246" s="26">
        <f t="shared" si="7823"/>
        <v>480029.19999999995</v>
      </c>
      <c r="BB2246" s="26">
        <f t="shared" si="7824"/>
        <v>450732.5</v>
      </c>
      <c r="BC2246" s="26">
        <f t="shared" si="7825"/>
        <v>500732.5</v>
      </c>
      <c r="BD2246" s="26">
        <f>BD2253+BD2274+BD2280+BD2247</f>
        <v>0</v>
      </c>
      <c r="BE2246" s="26">
        <f>BE2253+BE2274+BE2280+BE2247</f>
        <v>0</v>
      </c>
      <c r="BF2246" s="26">
        <f>BF2253+BF2274+BF2280+BF2247</f>
        <v>0</v>
      </c>
      <c r="BG2246" s="26">
        <f>BG2253+BG2274+BG2280+BG2247</f>
        <v>0</v>
      </c>
      <c r="BH2246" s="26">
        <f>BH2253+BH2274+BH2280+BH2247</f>
        <v>0</v>
      </c>
      <c r="BI2246" s="26">
        <f>BI2253+BI2274+BI2280+BI2247</f>
        <v>0</v>
      </c>
      <c r="BJ2246" s="26">
        <f>BJ2253+BJ2274+BJ2280+BJ2247</f>
        <v>0</v>
      </c>
      <c r="BK2246" s="26">
        <f>BK2253+BK2274+BK2280+BK2247</f>
        <v>0</v>
      </c>
      <c r="BL2246" s="26">
        <f>BL2253+BL2274+BL2280+BL2247</f>
        <v>0</v>
      </c>
      <c r="BM2246" s="26">
        <f>BM2253+BM2274+BM2280+BM2247</f>
        <v>0</v>
      </c>
      <c r="BN2246" s="26">
        <f>BN2253+BN2274+BN2280+BN2247</f>
        <v>0</v>
      </c>
      <c r="BO2246" s="26">
        <f t="shared" si="7817"/>
        <v>480029.19999999995</v>
      </c>
      <c r="BP2246" s="26">
        <f t="shared" si="7818"/>
        <v>450732.5</v>
      </c>
      <c r="BQ2246" s="26">
        <f t="shared" si="7819"/>
        <v>500732.5</v>
      </c>
      <c r="BR2246" s="26">
        <f>BR2253+BR2274+BR2280+BR2247</f>
        <v>0</v>
      </c>
      <c r="BS2246" s="27"/>
      <c r="BT2246" s="27"/>
      <c r="BU2246" s="23"/>
      <c r="BV2246" s="23"/>
      <c r="BW2246" s="23"/>
      <c r="BX2246" s="23"/>
      <c r="BY2246" s="23"/>
      <c r="BZ2246" s="23"/>
      <c r="CA2246" s="23"/>
      <c r="CB2246" s="23"/>
    </row>
    <row r="2247" s="28" customFormat="1" ht="15">
      <c r="A2247" s="29" t="s">
        <v>920</v>
      </c>
      <c r="B2247" s="29" t="s">
        <v>304</v>
      </c>
      <c r="C2247" s="29" t="s">
        <v>36</v>
      </c>
      <c r="D2247" s="29"/>
      <c r="E2247" s="29"/>
      <c r="F2247" s="30" t="s">
        <v>928</v>
      </c>
      <c r="G2247" s="31">
        <f t="shared" ref="G2247:G2249" si="7878">G2248</f>
        <v>151781.29999999999</v>
      </c>
      <c r="H2247" s="31">
        <f t="shared" ref="H2247:H2249" si="7879">H2248</f>
        <v>156448.19999999998</v>
      </c>
      <c r="I2247" s="31">
        <f t="shared" ref="I2247:I2249" si="7880">I2248</f>
        <v>156448.19999999998</v>
      </c>
      <c r="J2247" s="31">
        <f t="shared" ref="J2247:J2249" si="7881">J2248</f>
        <v>0</v>
      </c>
      <c r="K2247" s="31">
        <f t="shared" ref="K2247:K2249" si="7882">K2248</f>
        <v>0</v>
      </c>
      <c r="L2247" s="31">
        <f t="shared" ref="L2247:L2249" si="7883">L2248</f>
        <v>0</v>
      </c>
      <c r="M2247" s="31">
        <f t="shared" si="7814"/>
        <v>151781.29999999999</v>
      </c>
      <c r="N2247" s="31">
        <f t="shared" si="7815"/>
        <v>156448.19999999998</v>
      </c>
      <c r="O2247" s="31">
        <f t="shared" si="7816"/>
        <v>156448.19999999998</v>
      </c>
      <c r="P2247" s="31">
        <f t="shared" ref="P2247:P2249" si="7884">P2248</f>
        <v>4100.3000000000002</v>
      </c>
      <c r="Q2247" s="31">
        <f t="shared" ref="Q2247:Q2249" si="7885">Q2248</f>
        <v>0</v>
      </c>
      <c r="R2247" s="31">
        <f t="shared" ref="R2247:R2249" si="7886">R2248</f>
        <v>0</v>
      </c>
      <c r="S2247" s="31">
        <f t="shared" ref="S2247:S2249" si="7887">S2248</f>
        <v>0</v>
      </c>
      <c r="T2247" s="31">
        <f t="shared" ref="T2247:T2249" si="7888">T2248</f>
        <v>2889.3999999999996</v>
      </c>
      <c r="U2247" s="31">
        <f t="shared" ref="U2247:U2249" si="7889">U2248</f>
        <v>0</v>
      </c>
      <c r="V2247" s="31">
        <f t="shared" ref="V2247:V2249" si="7890">V2248</f>
        <v>2889.3999999999996</v>
      </c>
      <c r="W2247" s="31">
        <f t="shared" ref="W2247:W2249" si="7891">W2248</f>
        <v>0</v>
      </c>
      <c r="X2247" s="31">
        <f t="shared" ref="X2247:X2249" si="7892">X2248</f>
        <v>0</v>
      </c>
      <c r="Y2247" s="31">
        <f t="shared" si="7872"/>
        <v>155881.59999999998</v>
      </c>
      <c r="Z2247" s="31">
        <f t="shared" si="7873"/>
        <v>159337.59999999998</v>
      </c>
      <c r="AA2247" s="31">
        <f t="shared" si="7874"/>
        <v>159337.59999999998</v>
      </c>
      <c r="AB2247" s="31">
        <f t="shared" ref="AB2247:AB2249" si="7893">AB2248</f>
        <v>0</v>
      </c>
      <c r="AC2247" s="31">
        <f t="shared" ref="AC2247:AC2249" si="7894">AC2248</f>
        <v>0</v>
      </c>
      <c r="AD2247" s="31">
        <f t="shared" ref="AD2247:AD2249" si="7895">AD2248</f>
        <v>0</v>
      </c>
      <c r="AE2247" s="31">
        <f t="shared" si="7875"/>
        <v>155881.59999999998</v>
      </c>
      <c r="AF2247" s="31">
        <f t="shared" si="7876"/>
        <v>159337.59999999998</v>
      </c>
      <c r="AG2247" s="31">
        <f t="shared" si="7877"/>
        <v>159337.59999999998</v>
      </c>
      <c r="AH2247" s="31">
        <f t="shared" ref="AH2247:AH2249" si="7896">AH2248</f>
        <v>0</v>
      </c>
      <c r="AI2247" s="31">
        <f t="shared" ref="AI2247:AI2249" si="7897">AI2248</f>
        <v>0</v>
      </c>
      <c r="AJ2247" s="31">
        <f t="shared" ref="AJ2247:AJ2249" si="7898">AJ2248</f>
        <v>0</v>
      </c>
      <c r="AK2247" s="31">
        <f t="shared" ref="AK2247:AK2249" si="7899">AK2248</f>
        <v>0</v>
      </c>
      <c r="AL2247" s="31">
        <f t="shared" ref="AL2247:AL2249" si="7900">AL2248</f>
        <v>0</v>
      </c>
      <c r="AM2247" s="31">
        <f t="shared" ref="AM2247:AM2249" si="7901">AM2248</f>
        <v>0</v>
      </c>
      <c r="AN2247" s="31">
        <f t="shared" ref="AN2247:AN2249" si="7902">AN2248</f>
        <v>0</v>
      </c>
      <c r="AO2247" s="31">
        <f t="shared" ref="AO2247:AO2249" si="7903">AO2248</f>
        <v>0</v>
      </c>
      <c r="AP2247" s="31">
        <f t="shared" ref="AP2247:AP2249" si="7904">AP2248</f>
        <v>0</v>
      </c>
      <c r="AQ2247" s="31">
        <f t="shared" ref="AQ2247:AQ2249" si="7905">AQ2248</f>
        <v>0</v>
      </c>
      <c r="AR2247" s="31">
        <f t="shared" ref="AR2247:AR2249" si="7906">AR2248</f>
        <v>0</v>
      </c>
      <c r="AS2247" s="31">
        <f t="shared" ref="AS2247:AS2249" si="7907">AS2248</f>
        <v>0</v>
      </c>
      <c r="AT2247" s="31">
        <f t="shared" ref="AT2247:AT2249" si="7908">AT2248</f>
        <v>0</v>
      </c>
      <c r="AU2247" s="31">
        <f t="shared" ref="AU2247:AU2249" si="7909">AU2248</f>
        <v>0</v>
      </c>
      <c r="AV2247" s="31">
        <f t="shared" ref="AV2247:AV2249" si="7910">AV2248</f>
        <v>0</v>
      </c>
      <c r="AW2247" s="31">
        <f t="shared" si="7820"/>
        <v>155881.59999999998</v>
      </c>
      <c r="AX2247" s="31">
        <f t="shared" si="7821"/>
        <v>159337.59999999998</v>
      </c>
      <c r="AY2247" s="31">
        <f t="shared" si="7822"/>
        <v>159337.59999999998</v>
      </c>
      <c r="AZ2247" s="31">
        <f t="shared" ref="AZ2247:AZ2249" si="7911">AZ2248</f>
        <v>0</v>
      </c>
      <c r="BA2247" s="31">
        <f t="shared" si="7823"/>
        <v>155881.59999999998</v>
      </c>
      <c r="BB2247" s="31">
        <f t="shared" si="7824"/>
        <v>159337.59999999998</v>
      </c>
      <c r="BC2247" s="31">
        <f t="shared" si="7825"/>
        <v>159337.59999999998</v>
      </c>
      <c r="BD2247" s="31">
        <f t="shared" ref="BD2247:BD2249" si="7912">BD2248</f>
        <v>0</v>
      </c>
      <c r="BE2247" s="31">
        <f t="shared" ref="BE2247:BE2249" si="7913">BE2248</f>
        <v>0</v>
      </c>
      <c r="BF2247" s="31">
        <f t="shared" ref="BF2247:BF2249" si="7914">BF2248</f>
        <v>0</v>
      </c>
      <c r="BG2247" s="31">
        <f t="shared" ref="BG2247:BG2249" si="7915">BG2248</f>
        <v>0</v>
      </c>
      <c r="BH2247" s="31">
        <f t="shared" ref="BH2247:BH2249" si="7916">BH2248</f>
        <v>0</v>
      </c>
      <c r="BI2247" s="31">
        <f t="shared" ref="BI2247:BI2249" si="7917">BI2248</f>
        <v>0</v>
      </c>
      <c r="BJ2247" s="31">
        <f t="shared" ref="BJ2247:BJ2249" si="7918">BJ2248</f>
        <v>0</v>
      </c>
      <c r="BK2247" s="31">
        <f t="shared" ref="BK2247:BK2249" si="7919">BK2248</f>
        <v>0</v>
      </c>
      <c r="BL2247" s="31">
        <f t="shared" ref="BL2247:BL2249" si="7920">BL2248</f>
        <v>0</v>
      </c>
      <c r="BM2247" s="31">
        <f t="shared" ref="BM2247:BM2249" si="7921">BM2248</f>
        <v>0</v>
      </c>
      <c r="BN2247" s="31">
        <f t="shared" ref="BN2247:BN2249" si="7922">BN2248</f>
        <v>0</v>
      </c>
      <c r="BO2247" s="31">
        <f t="shared" si="7817"/>
        <v>155881.59999999998</v>
      </c>
      <c r="BP2247" s="31">
        <f t="shared" si="7818"/>
        <v>159337.59999999998</v>
      </c>
      <c r="BQ2247" s="31">
        <f t="shared" si="7819"/>
        <v>159337.59999999998</v>
      </c>
      <c r="BR2247" s="31">
        <f t="shared" ref="BR2247:BR2249" si="7923">BR2248</f>
        <v>0</v>
      </c>
      <c r="BS2247" s="32"/>
      <c r="BT2247" s="32"/>
      <c r="BU2247" s="28"/>
      <c r="BV2247" s="28"/>
      <c r="BW2247" s="28"/>
      <c r="BX2247" s="28"/>
      <c r="BY2247" s="28"/>
      <c r="BZ2247" s="28"/>
      <c r="CA2247" s="28"/>
      <c r="CB2247" s="28"/>
    </row>
    <row r="2248" s="1" customFormat="1" ht="30">
      <c r="A2248" s="33" t="s">
        <v>920</v>
      </c>
      <c r="B2248" s="33" t="s">
        <v>304</v>
      </c>
      <c r="C2248" s="33" t="s">
        <v>36</v>
      </c>
      <c r="D2248" s="33" t="s">
        <v>64</v>
      </c>
      <c r="E2248" s="33"/>
      <c r="F2248" s="34" t="s">
        <v>65</v>
      </c>
      <c r="G2248" s="17">
        <f t="shared" si="7878"/>
        <v>151781.29999999999</v>
      </c>
      <c r="H2248" s="17">
        <f t="shared" si="7879"/>
        <v>156448.19999999998</v>
      </c>
      <c r="I2248" s="17">
        <f t="shared" si="7880"/>
        <v>156448.19999999998</v>
      </c>
      <c r="J2248" s="17">
        <f t="shared" si="7881"/>
        <v>0</v>
      </c>
      <c r="K2248" s="17">
        <f t="shared" si="7882"/>
        <v>0</v>
      </c>
      <c r="L2248" s="17">
        <f t="shared" si="7883"/>
        <v>0</v>
      </c>
      <c r="M2248" s="17">
        <f t="shared" si="7814"/>
        <v>151781.29999999999</v>
      </c>
      <c r="N2248" s="17">
        <f t="shared" si="7815"/>
        <v>156448.19999999998</v>
      </c>
      <c r="O2248" s="17">
        <f t="shared" si="7816"/>
        <v>156448.19999999998</v>
      </c>
      <c r="P2248" s="17">
        <f t="shared" si="7884"/>
        <v>4100.3000000000002</v>
      </c>
      <c r="Q2248" s="17">
        <f t="shared" si="7885"/>
        <v>0</v>
      </c>
      <c r="R2248" s="17">
        <f t="shared" si="7886"/>
        <v>0</v>
      </c>
      <c r="S2248" s="17">
        <f t="shared" si="7887"/>
        <v>0</v>
      </c>
      <c r="T2248" s="17">
        <f t="shared" si="7888"/>
        <v>2889.3999999999996</v>
      </c>
      <c r="U2248" s="17">
        <f t="shared" si="7889"/>
        <v>0</v>
      </c>
      <c r="V2248" s="17">
        <f t="shared" si="7890"/>
        <v>2889.3999999999996</v>
      </c>
      <c r="W2248" s="17">
        <f t="shared" si="7891"/>
        <v>0</v>
      </c>
      <c r="X2248" s="17">
        <f t="shared" si="7892"/>
        <v>0</v>
      </c>
      <c r="Y2248" s="17">
        <f t="shared" si="7872"/>
        <v>155881.59999999998</v>
      </c>
      <c r="Z2248" s="17">
        <f t="shared" si="7873"/>
        <v>159337.59999999998</v>
      </c>
      <c r="AA2248" s="17">
        <f t="shared" si="7874"/>
        <v>159337.59999999998</v>
      </c>
      <c r="AB2248" s="17">
        <f t="shared" si="7893"/>
        <v>0</v>
      </c>
      <c r="AC2248" s="17">
        <f t="shared" si="7894"/>
        <v>0</v>
      </c>
      <c r="AD2248" s="17">
        <f t="shared" si="7895"/>
        <v>0</v>
      </c>
      <c r="AE2248" s="17">
        <f t="shared" si="7875"/>
        <v>155881.59999999998</v>
      </c>
      <c r="AF2248" s="17">
        <f t="shared" si="7876"/>
        <v>159337.59999999998</v>
      </c>
      <c r="AG2248" s="17">
        <f t="shared" si="7877"/>
        <v>159337.59999999998</v>
      </c>
      <c r="AH2248" s="17">
        <f t="shared" si="7896"/>
        <v>0</v>
      </c>
      <c r="AI2248" s="17">
        <f t="shared" si="7897"/>
        <v>0</v>
      </c>
      <c r="AJ2248" s="17">
        <f t="shared" si="7898"/>
        <v>0</v>
      </c>
      <c r="AK2248" s="17">
        <f t="shared" si="7899"/>
        <v>0</v>
      </c>
      <c r="AL2248" s="17">
        <f t="shared" si="7900"/>
        <v>0</v>
      </c>
      <c r="AM2248" s="17">
        <f t="shared" si="7901"/>
        <v>0</v>
      </c>
      <c r="AN2248" s="17">
        <f t="shared" si="7902"/>
        <v>0</v>
      </c>
      <c r="AO2248" s="17">
        <f t="shared" si="7903"/>
        <v>0</v>
      </c>
      <c r="AP2248" s="17">
        <f t="shared" si="7904"/>
        <v>0</v>
      </c>
      <c r="AQ2248" s="17">
        <f t="shared" si="7905"/>
        <v>0</v>
      </c>
      <c r="AR2248" s="17">
        <f t="shared" si="7906"/>
        <v>0</v>
      </c>
      <c r="AS2248" s="17">
        <f t="shared" si="7907"/>
        <v>0</v>
      </c>
      <c r="AT2248" s="17">
        <f t="shared" si="7908"/>
        <v>0</v>
      </c>
      <c r="AU2248" s="17">
        <f t="shared" si="7909"/>
        <v>0</v>
      </c>
      <c r="AV2248" s="17">
        <f t="shared" si="7910"/>
        <v>0</v>
      </c>
      <c r="AW2248" s="17">
        <f t="shared" si="7820"/>
        <v>155881.59999999998</v>
      </c>
      <c r="AX2248" s="17">
        <f t="shared" si="7821"/>
        <v>159337.59999999998</v>
      </c>
      <c r="AY2248" s="17">
        <f t="shared" si="7822"/>
        <v>159337.59999999998</v>
      </c>
      <c r="AZ2248" s="17">
        <f t="shared" si="7911"/>
        <v>0</v>
      </c>
      <c r="BA2248" s="17">
        <f t="shared" si="7823"/>
        <v>155881.59999999998</v>
      </c>
      <c r="BB2248" s="17">
        <f t="shared" si="7824"/>
        <v>159337.59999999998</v>
      </c>
      <c r="BC2248" s="17">
        <f t="shared" si="7825"/>
        <v>159337.59999999998</v>
      </c>
      <c r="BD2248" s="17">
        <f t="shared" si="7912"/>
        <v>0</v>
      </c>
      <c r="BE2248" s="17">
        <f t="shared" si="7913"/>
        <v>0</v>
      </c>
      <c r="BF2248" s="17">
        <f t="shared" si="7914"/>
        <v>0</v>
      </c>
      <c r="BG2248" s="17">
        <f t="shared" si="7915"/>
        <v>0</v>
      </c>
      <c r="BH2248" s="17">
        <f t="shared" si="7916"/>
        <v>0</v>
      </c>
      <c r="BI2248" s="17">
        <f t="shared" si="7917"/>
        <v>0</v>
      </c>
      <c r="BJ2248" s="17">
        <f t="shared" si="7918"/>
        <v>0</v>
      </c>
      <c r="BK2248" s="17">
        <f t="shared" si="7919"/>
        <v>0</v>
      </c>
      <c r="BL2248" s="17">
        <f t="shared" si="7920"/>
        <v>0</v>
      </c>
      <c r="BM2248" s="17">
        <f t="shared" si="7921"/>
        <v>0</v>
      </c>
      <c r="BN2248" s="17">
        <f t="shared" si="7922"/>
        <v>0</v>
      </c>
      <c r="BO2248" s="17">
        <f t="shared" si="7817"/>
        <v>155881.59999999998</v>
      </c>
      <c r="BP2248" s="17">
        <f t="shared" si="7818"/>
        <v>159337.59999999998</v>
      </c>
      <c r="BQ2248" s="17">
        <f t="shared" si="7819"/>
        <v>159337.59999999998</v>
      </c>
      <c r="BR2248" s="17">
        <f t="shared" si="7923"/>
        <v>0</v>
      </c>
      <c r="BS2248" s="35"/>
      <c r="BT2248" s="35"/>
      <c r="BU2248" s="1"/>
      <c r="BV2248" s="1"/>
      <c r="BW2248" s="1"/>
      <c r="BX2248" s="1"/>
      <c r="BY2248" s="1"/>
      <c r="BZ2248" s="1"/>
      <c r="CA2248" s="1"/>
      <c r="CB2248" s="1"/>
    </row>
    <row r="2249" s="1" customFormat="1" ht="15">
      <c r="A2249" s="33" t="s">
        <v>920</v>
      </c>
      <c r="B2249" s="33" t="s">
        <v>304</v>
      </c>
      <c r="C2249" s="33" t="s">
        <v>36</v>
      </c>
      <c r="D2249" s="33" t="s">
        <v>66</v>
      </c>
      <c r="E2249" s="33"/>
      <c r="F2249" s="34" t="s">
        <v>67</v>
      </c>
      <c r="G2249" s="17">
        <f t="shared" si="7878"/>
        <v>151781.29999999999</v>
      </c>
      <c r="H2249" s="17">
        <f t="shared" si="7879"/>
        <v>156448.19999999998</v>
      </c>
      <c r="I2249" s="17">
        <f t="shared" si="7880"/>
        <v>156448.19999999998</v>
      </c>
      <c r="J2249" s="17">
        <f t="shared" si="7881"/>
        <v>0</v>
      </c>
      <c r="K2249" s="17">
        <f t="shared" si="7882"/>
        <v>0</v>
      </c>
      <c r="L2249" s="17">
        <f t="shared" si="7883"/>
        <v>0</v>
      </c>
      <c r="M2249" s="17">
        <f t="shared" si="7814"/>
        <v>151781.29999999999</v>
      </c>
      <c r="N2249" s="17">
        <f t="shared" si="7815"/>
        <v>156448.19999999998</v>
      </c>
      <c r="O2249" s="17">
        <f t="shared" si="7816"/>
        <v>156448.19999999998</v>
      </c>
      <c r="P2249" s="17">
        <f t="shared" si="7884"/>
        <v>4100.3000000000002</v>
      </c>
      <c r="Q2249" s="17">
        <f t="shared" si="7885"/>
        <v>0</v>
      </c>
      <c r="R2249" s="17">
        <f t="shared" si="7886"/>
        <v>0</v>
      </c>
      <c r="S2249" s="17">
        <f t="shared" si="7887"/>
        <v>0</v>
      </c>
      <c r="T2249" s="17">
        <f t="shared" si="7888"/>
        <v>2889.3999999999996</v>
      </c>
      <c r="U2249" s="17">
        <f t="shared" si="7889"/>
        <v>0</v>
      </c>
      <c r="V2249" s="17">
        <f t="shared" si="7890"/>
        <v>2889.3999999999996</v>
      </c>
      <c r="W2249" s="17">
        <f t="shared" si="7891"/>
        <v>0</v>
      </c>
      <c r="X2249" s="17">
        <f t="shared" si="7892"/>
        <v>0</v>
      </c>
      <c r="Y2249" s="17">
        <f t="shared" si="7872"/>
        <v>155881.59999999998</v>
      </c>
      <c r="Z2249" s="17">
        <f t="shared" si="7873"/>
        <v>159337.59999999998</v>
      </c>
      <c r="AA2249" s="17">
        <f t="shared" si="7874"/>
        <v>159337.59999999998</v>
      </c>
      <c r="AB2249" s="17">
        <f t="shared" si="7893"/>
        <v>0</v>
      </c>
      <c r="AC2249" s="17">
        <f t="shared" si="7894"/>
        <v>0</v>
      </c>
      <c r="AD2249" s="17">
        <f t="shared" si="7895"/>
        <v>0</v>
      </c>
      <c r="AE2249" s="17">
        <f t="shared" si="7875"/>
        <v>155881.59999999998</v>
      </c>
      <c r="AF2249" s="17">
        <f t="shared" si="7876"/>
        <v>159337.59999999998</v>
      </c>
      <c r="AG2249" s="17">
        <f t="shared" si="7877"/>
        <v>159337.59999999998</v>
      </c>
      <c r="AH2249" s="17">
        <f t="shared" si="7896"/>
        <v>0</v>
      </c>
      <c r="AI2249" s="17">
        <f t="shared" si="7897"/>
        <v>0</v>
      </c>
      <c r="AJ2249" s="17">
        <f t="shared" si="7898"/>
        <v>0</v>
      </c>
      <c r="AK2249" s="17">
        <f t="shared" si="7899"/>
        <v>0</v>
      </c>
      <c r="AL2249" s="17">
        <f t="shared" si="7900"/>
        <v>0</v>
      </c>
      <c r="AM2249" s="17">
        <f t="shared" si="7901"/>
        <v>0</v>
      </c>
      <c r="AN2249" s="17">
        <f t="shared" si="7902"/>
        <v>0</v>
      </c>
      <c r="AO2249" s="17">
        <f t="shared" si="7903"/>
        <v>0</v>
      </c>
      <c r="AP2249" s="17">
        <f t="shared" si="7904"/>
        <v>0</v>
      </c>
      <c r="AQ2249" s="17">
        <f t="shared" si="7905"/>
        <v>0</v>
      </c>
      <c r="AR2249" s="17">
        <f t="shared" si="7906"/>
        <v>0</v>
      </c>
      <c r="AS2249" s="17">
        <f t="shared" si="7907"/>
        <v>0</v>
      </c>
      <c r="AT2249" s="17">
        <f t="shared" si="7908"/>
        <v>0</v>
      </c>
      <c r="AU2249" s="17">
        <f t="shared" si="7909"/>
        <v>0</v>
      </c>
      <c r="AV2249" s="17">
        <f t="shared" si="7910"/>
        <v>0</v>
      </c>
      <c r="AW2249" s="17">
        <f t="shared" si="7820"/>
        <v>155881.59999999998</v>
      </c>
      <c r="AX2249" s="17">
        <f t="shared" si="7821"/>
        <v>159337.59999999998</v>
      </c>
      <c r="AY2249" s="17">
        <f t="shared" si="7822"/>
        <v>159337.59999999998</v>
      </c>
      <c r="AZ2249" s="17">
        <f t="shared" si="7911"/>
        <v>0</v>
      </c>
      <c r="BA2249" s="17">
        <f t="shared" si="7823"/>
        <v>155881.59999999998</v>
      </c>
      <c r="BB2249" s="17">
        <f t="shared" si="7824"/>
        <v>159337.59999999998</v>
      </c>
      <c r="BC2249" s="17">
        <f t="shared" si="7825"/>
        <v>159337.59999999998</v>
      </c>
      <c r="BD2249" s="17">
        <f t="shared" si="7912"/>
        <v>0</v>
      </c>
      <c r="BE2249" s="17">
        <f t="shared" si="7913"/>
        <v>0</v>
      </c>
      <c r="BF2249" s="17">
        <f t="shared" si="7914"/>
        <v>0</v>
      </c>
      <c r="BG2249" s="17">
        <f t="shared" si="7915"/>
        <v>0</v>
      </c>
      <c r="BH2249" s="17">
        <f t="shared" si="7916"/>
        <v>0</v>
      </c>
      <c r="BI2249" s="17">
        <f t="shared" si="7917"/>
        <v>0</v>
      </c>
      <c r="BJ2249" s="17">
        <f t="shared" si="7918"/>
        <v>0</v>
      </c>
      <c r="BK2249" s="17">
        <f t="shared" si="7919"/>
        <v>0</v>
      </c>
      <c r="BL2249" s="17">
        <f t="shared" si="7920"/>
        <v>0</v>
      </c>
      <c r="BM2249" s="17">
        <f t="shared" si="7921"/>
        <v>0</v>
      </c>
      <c r="BN2249" s="17">
        <f t="shared" si="7922"/>
        <v>0</v>
      </c>
      <c r="BO2249" s="17">
        <f t="shared" si="7817"/>
        <v>155881.59999999998</v>
      </c>
      <c r="BP2249" s="17">
        <f t="shared" si="7818"/>
        <v>159337.59999999998</v>
      </c>
      <c r="BQ2249" s="17">
        <f t="shared" si="7819"/>
        <v>159337.59999999998</v>
      </c>
      <c r="BR2249" s="17">
        <f t="shared" si="7923"/>
        <v>0</v>
      </c>
      <c r="BS2249" s="35"/>
      <c r="BT2249" s="35"/>
      <c r="BU2249" s="1"/>
      <c r="BV2249" s="1"/>
      <c r="BW2249" s="1"/>
      <c r="BX2249" s="1"/>
      <c r="BY2249" s="1"/>
      <c r="BZ2249" s="1"/>
      <c r="CA2249" s="1"/>
      <c r="CB2249" s="1"/>
    </row>
    <row r="2250" s="1" customFormat="1" ht="75">
      <c r="A2250" s="33" t="s">
        <v>920</v>
      </c>
      <c r="B2250" s="33" t="s">
        <v>304</v>
      </c>
      <c r="C2250" s="33" t="s">
        <v>36</v>
      </c>
      <c r="D2250" s="33" t="s">
        <v>929</v>
      </c>
      <c r="E2250" s="33"/>
      <c r="F2250" s="34" t="s">
        <v>930</v>
      </c>
      <c r="G2250" s="17">
        <f>G2251+G2252</f>
        <v>151781.29999999999</v>
      </c>
      <c r="H2250" s="17">
        <f>H2251+H2252</f>
        <v>156448.19999999998</v>
      </c>
      <c r="I2250" s="17">
        <f>I2251+I2252</f>
        <v>156448.19999999998</v>
      </c>
      <c r="J2250" s="17">
        <f>J2251+J2252</f>
        <v>0</v>
      </c>
      <c r="K2250" s="17">
        <f>K2251+K2252</f>
        <v>0</v>
      </c>
      <c r="L2250" s="17">
        <f>L2251+L2252</f>
        <v>0</v>
      </c>
      <c r="M2250" s="17">
        <f t="shared" si="7814"/>
        <v>151781.29999999999</v>
      </c>
      <c r="N2250" s="17">
        <f t="shared" si="7815"/>
        <v>156448.19999999998</v>
      </c>
      <c r="O2250" s="17">
        <f t="shared" si="7816"/>
        <v>156448.19999999998</v>
      </c>
      <c r="P2250" s="17">
        <f>P2251+P2252</f>
        <v>4100.3000000000002</v>
      </c>
      <c r="Q2250" s="17">
        <f>Q2251+Q2252</f>
        <v>0</v>
      </c>
      <c r="R2250" s="17">
        <f>R2251+R2252</f>
        <v>0</v>
      </c>
      <c r="S2250" s="17">
        <f>S2251+S2252</f>
        <v>0</v>
      </c>
      <c r="T2250" s="17">
        <f>T2251+T2252</f>
        <v>2889.3999999999996</v>
      </c>
      <c r="U2250" s="17">
        <f>U2251+U2252</f>
        <v>0</v>
      </c>
      <c r="V2250" s="17">
        <f>V2251+V2252</f>
        <v>2889.3999999999996</v>
      </c>
      <c r="W2250" s="17">
        <f>W2251+W2252</f>
        <v>0</v>
      </c>
      <c r="X2250" s="17">
        <f>X2251+X2252</f>
        <v>0</v>
      </c>
      <c r="Y2250" s="17">
        <f t="shared" si="7872"/>
        <v>155881.59999999998</v>
      </c>
      <c r="Z2250" s="17">
        <f t="shared" si="7873"/>
        <v>159337.59999999998</v>
      </c>
      <c r="AA2250" s="17">
        <f t="shared" si="7874"/>
        <v>159337.59999999998</v>
      </c>
      <c r="AB2250" s="17">
        <f>AB2251+AB2252</f>
        <v>0</v>
      </c>
      <c r="AC2250" s="17">
        <f>AC2251+AC2252</f>
        <v>0</v>
      </c>
      <c r="AD2250" s="17">
        <f>AD2251+AD2252</f>
        <v>0</v>
      </c>
      <c r="AE2250" s="17">
        <f t="shared" si="7875"/>
        <v>155881.59999999998</v>
      </c>
      <c r="AF2250" s="17">
        <f t="shared" si="7876"/>
        <v>159337.59999999998</v>
      </c>
      <c r="AG2250" s="17">
        <f t="shared" si="7877"/>
        <v>159337.59999999998</v>
      </c>
      <c r="AH2250" s="17">
        <f>AH2251+AH2252</f>
        <v>0</v>
      </c>
      <c r="AI2250" s="17">
        <f>AI2251+AI2252</f>
        <v>0</v>
      </c>
      <c r="AJ2250" s="17">
        <f>AJ2251+AJ2252</f>
        <v>0</v>
      </c>
      <c r="AK2250" s="17">
        <f>AK2251+AK2252</f>
        <v>0</v>
      </c>
      <c r="AL2250" s="17">
        <f>AL2251+AL2252</f>
        <v>0</v>
      </c>
      <c r="AM2250" s="17">
        <f>AM2251+AM2252</f>
        <v>0</v>
      </c>
      <c r="AN2250" s="17">
        <f>AN2251+AN2252</f>
        <v>0</v>
      </c>
      <c r="AO2250" s="17">
        <f>AO2251+AO2252</f>
        <v>0</v>
      </c>
      <c r="AP2250" s="17">
        <f>AP2251+AP2252</f>
        <v>0</v>
      </c>
      <c r="AQ2250" s="17">
        <f>AQ2251+AQ2252</f>
        <v>0</v>
      </c>
      <c r="AR2250" s="17">
        <f>AR2251+AR2252</f>
        <v>0</v>
      </c>
      <c r="AS2250" s="17">
        <f>AS2251+AS2252</f>
        <v>0</v>
      </c>
      <c r="AT2250" s="17">
        <f>AT2251+AT2252</f>
        <v>0</v>
      </c>
      <c r="AU2250" s="17">
        <f>AU2251+AU2252</f>
        <v>0</v>
      </c>
      <c r="AV2250" s="17">
        <f>AV2251+AV2252</f>
        <v>0</v>
      </c>
      <c r="AW2250" s="17">
        <f t="shared" si="7820"/>
        <v>155881.59999999998</v>
      </c>
      <c r="AX2250" s="17">
        <f t="shared" si="7821"/>
        <v>159337.59999999998</v>
      </c>
      <c r="AY2250" s="17">
        <f t="shared" si="7822"/>
        <v>159337.59999999998</v>
      </c>
      <c r="AZ2250" s="17">
        <f>AZ2251+AZ2252</f>
        <v>0</v>
      </c>
      <c r="BA2250" s="17">
        <f t="shared" si="7823"/>
        <v>155881.59999999998</v>
      </c>
      <c r="BB2250" s="17">
        <f t="shared" si="7824"/>
        <v>159337.59999999998</v>
      </c>
      <c r="BC2250" s="17">
        <f t="shared" si="7825"/>
        <v>159337.59999999998</v>
      </c>
      <c r="BD2250" s="17">
        <f>BD2251+BD2252</f>
        <v>0</v>
      </c>
      <c r="BE2250" s="17">
        <f>BE2251+BE2252</f>
        <v>0</v>
      </c>
      <c r="BF2250" s="17">
        <f>BF2251+BF2252</f>
        <v>0</v>
      </c>
      <c r="BG2250" s="17">
        <f>BG2251+BG2252</f>
        <v>0</v>
      </c>
      <c r="BH2250" s="17">
        <f>BH2251+BH2252</f>
        <v>0</v>
      </c>
      <c r="BI2250" s="17">
        <f>BI2251+BI2252</f>
        <v>0</v>
      </c>
      <c r="BJ2250" s="17">
        <f>BJ2251+BJ2252</f>
        <v>0</v>
      </c>
      <c r="BK2250" s="17">
        <f>BK2251+BK2252</f>
        <v>0</v>
      </c>
      <c r="BL2250" s="17">
        <f>BL2251+BL2252</f>
        <v>0</v>
      </c>
      <c r="BM2250" s="17">
        <f>BM2251+BM2252</f>
        <v>0</v>
      </c>
      <c r="BN2250" s="17">
        <f>BN2251+BN2252</f>
        <v>0</v>
      </c>
      <c r="BO2250" s="17">
        <f t="shared" si="7817"/>
        <v>155881.59999999998</v>
      </c>
      <c r="BP2250" s="17">
        <f t="shared" si="7818"/>
        <v>159337.59999999998</v>
      </c>
      <c r="BQ2250" s="17">
        <f t="shared" si="7819"/>
        <v>159337.59999999998</v>
      </c>
      <c r="BR2250" s="17">
        <f>BR2251+BR2252</f>
        <v>0</v>
      </c>
      <c r="BS2250" s="35"/>
      <c r="BT2250" s="35"/>
      <c r="BU2250" s="1"/>
      <c r="BV2250" s="1"/>
      <c r="BW2250" s="1"/>
      <c r="BX2250" s="1"/>
      <c r="BY2250" s="1"/>
      <c r="BZ2250" s="1"/>
      <c r="CA2250" s="1"/>
      <c r="CB2250" s="1"/>
    </row>
    <row r="2251" s="1" customFormat="1">
      <c r="A2251" s="33" t="s">
        <v>920</v>
      </c>
      <c r="B2251" s="33" t="s">
        <v>304</v>
      </c>
      <c r="C2251" s="33" t="s">
        <v>36</v>
      </c>
      <c r="D2251" s="33" t="s">
        <v>929</v>
      </c>
      <c r="E2251" s="33" t="s">
        <v>48</v>
      </c>
      <c r="F2251" s="34" t="s">
        <v>49</v>
      </c>
      <c r="G2251" s="17">
        <v>454</v>
      </c>
      <c r="H2251" s="17">
        <v>467.89999999999998</v>
      </c>
      <c r="I2251" s="17">
        <v>467.89999999999998</v>
      </c>
      <c r="J2251" s="17"/>
      <c r="K2251" s="17"/>
      <c r="L2251" s="17"/>
      <c r="M2251" s="17">
        <f t="shared" si="7814"/>
        <v>454</v>
      </c>
      <c r="N2251" s="17">
        <f t="shared" si="7815"/>
        <v>467.89999999999998</v>
      </c>
      <c r="O2251" s="17">
        <f t="shared" si="7816"/>
        <v>467.89999999999998</v>
      </c>
      <c r="P2251" s="17">
        <v>12.199999999999999</v>
      </c>
      <c r="Q2251" s="17"/>
      <c r="R2251" s="17"/>
      <c r="S2251" s="17"/>
      <c r="T2251" s="17">
        <v>8.6999999999999993</v>
      </c>
      <c r="U2251" s="17"/>
      <c r="V2251" s="17">
        <v>8.6999999999999993</v>
      </c>
      <c r="W2251" s="17"/>
      <c r="X2251" s="17"/>
      <c r="Y2251" s="17">
        <f t="shared" si="7872"/>
        <v>466.19999999999999</v>
      </c>
      <c r="Z2251" s="17">
        <f t="shared" si="7873"/>
        <v>476.59999999999997</v>
      </c>
      <c r="AA2251" s="17">
        <f t="shared" si="7874"/>
        <v>476.59999999999997</v>
      </c>
      <c r="AB2251" s="17"/>
      <c r="AC2251" s="17"/>
      <c r="AD2251" s="17"/>
      <c r="AE2251" s="17">
        <f t="shared" si="7875"/>
        <v>466.19999999999999</v>
      </c>
      <c r="AF2251" s="17">
        <f t="shared" si="7876"/>
        <v>476.59999999999997</v>
      </c>
      <c r="AG2251" s="17">
        <f t="shared" si="7877"/>
        <v>476.59999999999997</v>
      </c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>
        <f t="shared" si="7820"/>
        <v>466.19999999999999</v>
      </c>
      <c r="AX2251" s="17">
        <f t="shared" si="7821"/>
        <v>476.59999999999997</v>
      </c>
      <c r="AY2251" s="17">
        <f t="shared" si="7822"/>
        <v>476.59999999999997</v>
      </c>
      <c r="AZ2251" s="17"/>
      <c r="BA2251" s="17">
        <f t="shared" si="7823"/>
        <v>466.19999999999999</v>
      </c>
      <c r="BB2251" s="17">
        <f t="shared" si="7824"/>
        <v>476.59999999999997</v>
      </c>
      <c r="BC2251" s="17">
        <f t="shared" si="7825"/>
        <v>476.59999999999997</v>
      </c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>
        <f t="shared" si="7817"/>
        <v>466.19999999999999</v>
      </c>
      <c r="BP2251" s="17">
        <f t="shared" si="7818"/>
        <v>476.59999999999997</v>
      </c>
      <c r="BQ2251" s="17">
        <f t="shared" si="7819"/>
        <v>476.59999999999997</v>
      </c>
      <c r="BR2251" s="17"/>
      <c r="BS2251" s="35"/>
      <c r="BT2251" s="35"/>
      <c r="BU2251" s="1"/>
      <c r="BV2251" s="1"/>
      <c r="BW2251" s="1"/>
      <c r="BX2251" s="1"/>
      <c r="BY2251" s="1"/>
      <c r="BZ2251" s="1"/>
      <c r="CA2251" s="1"/>
      <c r="CB2251" s="1"/>
    </row>
    <row r="2252" s="1" customFormat="1">
      <c r="A2252" s="33" t="s">
        <v>920</v>
      </c>
      <c r="B2252" s="33" t="s">
        <v>304</v>
      </c>
      <c r="C2252" s="33" t="s">
        <v>36</v>
      </c>
      <c r="D2252" s="33" t="s">
        <v>929</v>
      </c>
      <c r="E2252" s="33" t="s">
        <v>268</v>
      </c>
      <c r="F2252" s="34" t="s">
        <v>269</v>
      </c>
      <c r="G2252" s="17">
        <v>151327.29999999999</v>
      </c>
      <c r="H2252" s="17">
        <v>155980.29999999999</v>
      </c>
      <c r="I2252" s="17">
        <v>155980.29999999999</v>
      </c>
      <c r="J2252" s="17"/>
      <c r="K2252" s="17"/>
      <c r="L2252" s="17"/>
      <c r="M2252" s="17">
        <f t="shared" si="7814"/>
        <v>151327.29999999999</v>
      </c>
      <c r="N2252" s="17">
        <f t="shared" si="7815"/>
        <v>155980.29999999999</v>
      </c>
      <c r="O2252" s="17">
        <f t="shared" si="7816"/>
        <v>155980.29999999999</v>
      </c>
      <c r="P2252" s="17">
        <v>4088.0999999999999</v>
      </c>
      <c r="Q2252" s="17"/>
      <c r="R2252" s="17"/>
      <c r="S2252" s="17"/>
      <c r="T2252" s="17">
        <v>2880.6999999999998</v>
      </c>
      <c r="U2252" s="17"/>
      <c r="V2252" s="17">
        <v>2880.6999999999998</v>
      </c>
      <c r="W2252" s="17"/>
      <c r="X2252" s="17"/>
      <c r="Y2252" s="17">
        <f t="shared" si="7872"/>
        <v>155415.39999999999</v>
      </c>
      <c r="Z2252" s="17">
        <f t="shared" si="7873"/>
        <v>158861</v>
      </c>
      <c r="AA2252" s="17">
        <f t="shared" si="7874"/>
        <v>158861</v>
      </c>
      <c r="AB2252" s="17"/>
      <c r="AC2252" s="17"/>
      <c r="AD2252" s="17"/>
      <c r="AE2252" s="17">
        <f t="shared" si="7875"/>
        <v>155415.39999999999</v>
      </c>
      <c r="AF2252" s="17">
        <f t="shared" si="7876"/>
        <v>158861</v>
      </c>
      <c r="AG2252" s="17">
        <f t="shared" si="7877"/>
        <v>158861</v>
      </c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>
        <f t="shared" si="7820"/>
        <v>155415.39999999999</v>
      </c>
      <c r="AX2252" s="17">
        <f t="shared" si="7821"/>
        <v>158861</v>
      </c>
      <c r="AY2252" s="17">
        <f t="shared" si="7822"/>
        <v>158861</v>
      </c>
      <c r="AZ2252" s="17"/>
      <c r="BA2252" s="17">
        <f t="shared" si="7823"/>
        <v>155415.39999999999</v>
      </c>
      <c r="BB2252" s="17">
        <f t="shared" si="7824"/>
        <v>158861</v>
      </c>
      <c r="BC2252" s="17">
        <f t="shared" si="7825"/>
        <v>158861</v>
      </c>
      <c r="BD2252" s="17"/>
      <c r="BE2252" s="17"/>
      <c r="BF2252" s="17"/>
      <c r="BG2252" s="17"/>
      <c r="BH2252" s="17"/>
      <c r="BI2252" s="17"/>
      <c r="BJ2252" s="17"/>
      <c r="BK2252" s="17"/>
      <c r="BL2252" s="17"/>
      <c r="BM2252" s="17"/>
      <c r="BN2252" s="17"/>
      <c r="BO2252" s="17">
        <f t="shared" si="7817"/>
        <v>155415.39999999999</v>
      </c>
      <c r="BP2252" s="17">
        <f t="shared" si="7818"/>
        <v>158861</v>
      </c>
      <c r="BQ2252" s="17">
        <f t="shared" si="7819"/>
        <v>158861</v>
      </c>
      <c r="BR2252" s="17"/>
      <c r="BS2252" s="35"/>
      <c r="BT2252" s="35"/>
      <c r="BU2252" s="1"/>
      <c r="BV2252" s="1"/>
      <c r="BW2252" s="1"/>
      <c r="BX2252" s="1"/>
      <c r="BY2252" s="1"/>
      <c r="BZ2252" s="1"/>
      <c r="CA2252" s="1"/>
      <c r="CB2252" s="1"/>
    </row>
    <row r="2253" s="28" customFormat="1">
      <c r="A2253" s="29" t="s">
        <v>920</v>
      </c>
      <c r="B2253" s="29" t="s">
        <v>304</v>
      </c>
      <c r="C2253" s="29" t="s">
        <v>72</v>
      </c>
      <c r="D2253" s="29"/>
      <c r="E2253" s="29"/>
      <c r="F2253" s="30" t="s">
        <v>306</v>
      </c>
      <c r="G2253" s="31">
        <f>G2267+G2254</f>
        <v>174499</v>
      </c>
      <c r="H2253" s="31">
        <f>H2267+H2254</f>
        <v>178568.60000000001</v>
      </c>
      <c r="I2253" s="31">
        <f>I2267+I2254</f>
        <v>228568.60000000001</v>
      </c>
      <c r="J2253" s="31">
        <f>J2267+J2254</f>
        <v>0</v>
      </c>
      <c r="K2253" s="31">
        <f>K2267+K2254</f>
        <v>0</v>
      </c>
      <c r="L2253" s="31">
        <f>L2267+L2254</f>
        <v>0</v>
      </c>
      <c r="M2253" s="31">
        <f t="shared" si="7814"/>
        <v>174499</v>
      </c>
      <c r="N2253" s="31">
        <f t="shared" si="7815"/>
        <v>178568.60000000001</v>
      </c>
      <c r="O2253" s="31">
        <f t="shared" si="7816"/>
        <v>228568.60000000001</v>
      </c>
      <c r="P2253" s="31">
        <f>P2267+P2254</f>
        <v>660.39999999999998</v>
      </c>
      <c r="Q2253" s="31">
        <f>Q2267+Q2254</f>
        <v>0</v>
      </c>
      <c r="R2253" s="31">
        <f>R2267+R2254</f>
        <v>0</v>
      </c>
      <c r="S2253" s="31">
        <f>S2267+S2254</f>
        <v>250</v>
      </c>
      <c r="T2253" s="31">
        <f>T2267+T2254</f>
        <v>0</v>
      </c>
      <c r="U2253" s="31">
        <f>U2267+U2254</f>
        <v>0</v>
      </c>
      <c r="V2253" s="31">
        <f>V2267+V2254</f>
        <v>0</v>
      </c>
      <c r="W2253" s="31">
        <f>W2267+W2254</f>
        <v>0</v>
      </c>
      <c r="X2253" s="31">
        <f>X2267+X2254</f>
        <v>0</v>
      </c>
      <c r="Y2253" s="31">
        <f t="shared" si="7872"/>
        <v>175409.39999999999</v>
      </c>
      <c r="Z2253" s="31">
        <f t="shared" si="7873"/>
        <v>178568.60000000001</v>
      </c>
      <c r="AA2253" s="31">
        <f t="shared" si="7874"/>
        <v>228568.60000000001</v>
      </c>
      <c r="AB2253" s="31">
        <f>AB2267+AB2254</f>
        <v>0</v>
      </c>
      <c r="AC2253" s="31">
        <f>AC2267+AC2254</f>
        <v>0</v>
      </c>
      <c r="AD2253" s="31">
        <f>AD2267+AD2254</f>
        <v>0</v>
      </c>
      <c r="AE2253" s="31">
        <f t="shared" si="7875"/>
        <v>175409.39999999999</v>
      </c>
      <c r="AF2253" s="31">
        <f t="shared" si="7876"/>
        <v>178568.60000000001</v>
      </c>
      <c r="AG2253" s="31">
        <f t="shared" si="7877"/>
        <v>228568.60000000001</v>
      </c>
      <c r="AH2253" s="31">
        <f>AH2267+AH2254</f>
        <v>0</v>
      </c>
      <c r="AI2253" s="31">
        <f>AI2267+AI2254</f>
        <v>0</v>
      </c>
      <c r="AJ2253" s="31">
        <f>AJ2267+AJ2254</f>
        <v>0</v>
      </c>
      <c r="AK2253" s="31">
        <f>AK2267+AK2254</f>
        <v>0</v>
      </c>
      <c r="AL2253" s="31">
        <f>AL2267+AL2254</f>
        <v>0</v>
      </c>
      <c r="AM2253" s="31">
        <f>AM2267+AM2254</f>
        <v>0</v>
      </c>
      <c r="AN2253" s="31">
        <f>AN2267+AN2254</f>
        <v>0</v>
      </c>
      <c r="AO2253" s="31">
        <f>AO2267+AO2254</f>
        <v>0</v>
      </c>
      <c r="AP2253" s="31">
        <f>AP2267+AP2254</f>
        <v>0</v>
      </c>
      <c r="AQ2253" s="31">
        <f>AQ2267+AQ2254</f>
        <v>0</v>
      </c>
      <c r="AR2253" s="31">
        <f>AR2267+AR2254</f>
        <v>0</v>
      </c>
      <c r="AS2253" s="31">
        <f>AS2267+AS2254</f>
        <v>0</v>
      </c>
      <c r="AT2253" s="31">
        <f>AT2267+AT2254</f>
        <v>0</v>
      </c>
      <c r="AU2253" s="31">
        <f>AU2267+AU2254</f>
        <v>0</v>
      </c>
      <c r="AV2253" s="31">
        <f>AV2267+AV2254</f>
        <v>0</v>
      </c>
      <c r="AW2253" s="31">
        <f t="shared" si="7820"/>
        <v>175409.39999999999</v>
      </c>
      <c r="AX2253" s="31">
        <f t="shared" si="7821"/>
        <v>178568.60000000001</v>
      </c>
      <c r="AY2253" s="31">
        <f t="shared" si="7822"/>
        <v>228568.60000000001</v>
      </c>
      <c r="AZ2253" s="31">
        <f>AZ2267+AZ2254</f>
        <v>0</v>
      </c>
      <c r="BA2253" s="31">
        <f t="shared" si="7823"/>
        <v>175409.39999999999</v>
      </c>
      <c r="BB2253" s="31">
        <f t="shared" si="7824"/>
        <v>178568.60000000001</v>
      </c>
      <c r="BC2253" s="31">
        <f t="shared" si="7825"/>
        <v>228568.60000000001</v>
      </c>
      <c r="BD2253" s="31">
        <f>BD2267+BD2254</f>
        <v>0</v>
      </c>
      <c r="BE2253" s="31">
        <f>BE2267+BE2254</f>
        <v>0</v>
      </c>
      <c r="BF2253" s="31">
        <f>BF2267+BF2254</f>
        <v>0</v>
      </c>
      <c r="BG2253" s="31">
        <f>BG2267+BG2254</f>
        <v>0</v>
      </c>
      <c r="BH2253" s="31">
        <f>BH2267+BH2254</f>
        <v>0</v>
      </c>
      <c r="BI2253" s="31">
        <f>BI2267+BI2254</f>
        <v>0</v>
      </c>
      <c r="BJ2253" s="31">
        <f>BJ2267+BJ2254</f>
        <v>0</v>
      </c>
      <c r="BK2253" s="31">
        <f>BK2267+BK2254</f>
        <v>0</v>
      </c>
      <c r="BL2253" s="31">
        <f>BL2267+BL2254</f>
        <v>0</v>
      </c>
      <c r="BM2253" s="31">
        <f>BM2267+BM2254</f>
        <v>0</v>
      </c>
      <c r="BN2253" s="31">
        <f>BN2267+BN2254</f>
        <v>0</v>
      </c>
      <c r="BO2253" s="31">
        <f t="shared" si="7817"/>
        <v>175409.39999999999</v>
      </c>
      <c r="BP2253" s="31">
        <f t="shared" si="7818"/>
        <v>178568.60000000001</v>
      </c>
      <c r="BQ2253" s="31">
        <f t="shared" si="7819"/>
        <v>228568.60000000001</v>
      </c>
      <c r="BR2253" s="31">
        <f>BR2267+BR2254</f>
        <v>0</v>
      </c>
      <c r="BS2253" s="32"/>
      <c r="BT2253" s="32"/>
      <c r="BU2253" s="28"/>
      <c r="BV2253" s="28"/>
      <c r="BW2253" s="28"/>
      <c r="BX2253" s="28"/>
      <c r="BY2253" s="28"/>
      <c r="BZ2253" s="28"/>
      <c r="CA2253" s="28"/>
      <c r="CB2253" s="28"/>
    </row>
    <row r="2254" s="1" customFormat="1">
      <c r="A2254" s="33" t="s">
        <v>920</v>
      </c>
      <c r="B2254" s="33" t="s">
        <v>304</v>
      </c>
      <c r="C2254" s="33" t="s">
        <v>72</v>
      </c>
      <c r="D2254" s="33" t="s">
        <v>236</v>
      </c>
      <c r="E2254" s="33"/>
      <c r="F2254" s="34" t="s">
        <v>237</v>
      </c>
      <c r="G2254" s="17">
        <f t="shared" ref="G2254:G2255" si="7924">G2255</f>
        <v>170006.39999999999</v>
      </c>
      <c r="H2254" s="17">
        <f t="shared" ref="H2254:H2255" si="7925">H2255</f>
        <v>170006.39999999999</v>
      </c>
      <c r="I2254" s="17">
        <f t="shared" ref="I2254:I2255" si="7926">I2255</f>
        <v>220006.39999999999</v>
      </c>
      <c r="J2254" s="17">
        <f t="shared" ref="J2254:J2255" si="7927">J2255</f>
        <v>0</v>
      </c>
      <c r="K2254" s="17">
        <f t="shared" ref="K2254:K2255" si="7928">K2255</f>
        <v>0</v>
      </c>
      <c r="L2254" s="17">
        <f t="shared" ref="L2254:L2255" si="7929">L2255</f>
        <v>0</v>
      </c>
      <c r="M2254" s="17">
        <f t="shared" si="7814"/>
        <v>170006.39999999999</v>
      </c>
      <c r="N2254" s="17">
        <f t="shared" si="7815"/>
        <v>170006.39999999999</v>
      </c>
      <c r="O2254" s="17">
        <f t="shared" si="7816"/>
        <v>220006.39999999999</v>
      </c>
      <c r="P2254" s="17">
        <f t="shared" ref="P2254:P2255" si="7930">P2255</f>
        <v>660.39999999999998</v>
      </c>
      <c r="Q2254" s="17">
        <f t="shared" ref="Q2254:Q2255" si="7931">Q2255</f>
        <v>0</v>
      </c>
      <c r="R2254" s="17">
        <f t="shared" ref="R2254:R2255" si="7932">R2255</f>
        <v>0</v>
      </c>
      <c r="S2254" s="17">
        <f t="shared" ref="S2254:S2255" si="7933">S2255</f>
        <v>250</v>
      </c>
      <c r="T2254" s="17">
        <f t="shared" ref="T2254:T2255" si="7934">T2255</f>
        <v>0</v>
      </c>
      <c r="U2254" s="17">
        <f t="shared" ref="U2254:U2255" si="7935">U2255</f>
        <v>0</v>
      </c>
      <c r="V2254" s="17">
        <f t="shared" ref="V2254:V2255" si="7936">V2255</f>
        <v>0</v>
      </c>
      <c r="W2254" s="17">
        <f t="shared" ref="W2254:W2255" si="7937">W2255</f>
        <v>0</v>
      </c>
      <c r="X2254" s="17">
        <f t="shared" ref="X2254:X2255" si="7938">X2255</f>
        <v>0</v>
      </c>
      <c r="Y2254" s="17">
        <f t="shared" si="7872"/>
        <v>170916.79999999999</v>
      </c>
      <c r="Z2254" s="17">
        <f t="shared" si="7873"/>
        <v>170006.39999999999</v>
      </c>
      <c r="AA2254" s="17">
        <f t="shared" si="7874"/>
        <v>220006.39999999999</v>
      </c>
      <c r="AB2254" s="17">
        <f t="shared" ref="AB2254:AB2255" si="7939">AB2255</f>
        <v>0</v>
      </c>
      <c r="AC2254" s="17">
        <f t="shared" ref="AC2254:AC2255" si="7940">AC2255</f>
        <v>0</v>
      </c>
      <c r="AD2254" s="17">
        <f t="shared" ref="AD2254:AD2255" si="7941">AD2255</f>
        <v>0</v>
      </c>
      <c r="AE2254" s="17">
        <f t="shared" si="7875"/>
        <v>170916.79999999999</v>
      </c>
      <c r="AF2254" s="17">
        <f t="shared" si="7876"/>
        <v>170006.39999999999</v>
      </c>
      <c r="AG2254" s="17">
        <f t="shared" si="7877"/>
        <v>220006.39999999999</v>
      </c>
      <c r="AH2254" s="17">
        <f t="shared" ref="AH2254:AH2255" si="7942">AH2255</f>
        <v>0</v>
      </c>
      <c r="AI2254" s="17">
        <f t="shared" ref="AI2254:AI2255" si="7943">AI2255</f>
        <v>0</v>
      </c>
      <c r="AJ2254" s="17">
        <f t="shared" ref="AJ2254:AJ2255" si="7944">AJ2255</f>
        <v>0</v>
      </c>
      <c r="AK2254" s="17">
        <f t="shared" ref="AK2254:AK2255" si="7945">AK2255</f>
        <v>0</v>
      </c>
      <c r="AL2254" s="17">
        <f t="shared" ref="AL2254:AL2255" si="7946">AL2255</f>
        <v>0</v>
      </c>
      <c r="AM2254" s="17">
        <f t="shared" ref="AM2254:AM2255" si="7947">AM2255</f>
        <v>0</v>
      </c>
      <c r="AN2254" s="17">
        <f t="shared" ref="AN2254:AN2255" si="7948">AN2255</f>
        <v>0</v>
      </c>
      <c r="AO2254" s="17">
        <f t="shared" ref="AO2254:AO2255" si="7949">AO2255</f>
        <v>0</v>
      </c>
      <c r="AP2254" s="17">
        <f t="shared" ref="AP2254:AP2255" si="7950">AP2255</f>
        <v>0</v>
      </c>
      <c r="AQ2254" s="17">
        <f t="shared" ref="AQ2254:AQ2255" si="7951">AQ2255</f>
        <v>0</v>
      </c>
      <c r="AR2254" s="17">
        <f t="shared" ref="AR2254:AR2255" si="7952">AR2255</f>
        <v>0</v>
      </c>
      <c r="AS2254" s="17">
        <f t="shared" ref="AS2254:AS2255" si="7953">AS2255</f>
        <v>0</v>
      </c>
      <c r="AT2254" s="17">
        <f t="shared" ref="AT2254:AT2255" si="7954">AT2255</f>
        <v>0</v>
      </c>
      <c r="AU2254" s="17">
        <f t="shared" ref="AU2254:AU2255" si="7955">AU2255</f>
        <v>0</v>
      </c>
      <c r="AV2254" s="17">
        <f t="shared" ref="AV2254:AV2255" si="7956">AV2255</f>
        <v>0</v>
      </c>
      <c r="AW2254" s="17">
        <f t="shared" si="7820"/>
        <v>170916.79999999999</v>
      </c>
      <c r="AX2254" s="17">
        <f t="shared" si="7821"/>
        <v>170006.39999999999</v>
      </c>
      <c r="AY2254" s="17">
        <f t="shared" si="7822"/>
        <v>220006.39999999999</v>
      </c>
      <c r="AZ2254" s="17">
        <f t="shared" ref="AZ2254:AZ2255" si="7957">AZ2255</f>
        <v>0</v>
      </c>
      <c r="BA2254" s="17">
        <f t="shared" si="7823"/>
        <v>170916.79999999999</v>
      </c>
      <c r="BB2254" s="17">
        <f t="shared" si="7824"/>
        <v>170006.39999999999</v>
      </c>
      <c r="BC2254" s="17">
        <f t="shared" si="7825"/>
        <v>220006.39999999999</v>
      </c>
      <c r="BD2254" s="17">
        <f t="shared" ref="BD2254:BD2255" si="7958">BD2255</f>
        <v>0</v>
      </c>
      <c r="BE2254" s="17">
        <f t="shared" ref="BE2254:BE2255" si="7959">BE2255</f>
        <v>0</v>
      </c>
      <c r="BF2254" s="17">
        <f t="shared" ref="BF2254:BF2255" si="7960">BF2255</f>
        <v>0</v>
      </c>
      <c r="BG2254" s="17">
        <f t="shared" ref="BG2254:BG2255" si="7961">BG2255</f>
        <v>0</v>
      </c>
      <c r="BH2254" s="17">
        <f t="shared" ref="BH2254:BH2255" si="7962">BH2255</f>
        <v>0</v>
      </c>
      <c r="BI2254" s="17">
        <f t="shared" ref="BI2254:BI2255" si="7963">BI2255</f>
        <v>0</v>
      </c>
      <c r="BJ2254" s="17">
        <f t="shared" ref="BJ2254:BJ2255" si="7964">BJ2255</f>
        <v>0</v>
      </c>
      <c r="BK2254" s="17">
        <f t="shared" ref="BK2254:BK2255" si="7965">BK2255</f>
        <v>0</v>
      </c>
      <c r="BL2254" s="17">
        <f t="shared" ref="BL2254:BL2255" si="7966">BL2255</f>
        <v>0</v>
      </c>
      <c r="BM2254" s="17">
        <f t="shared" ref="BM2254:BM2255" si="7967">BM2255</f>
        <v>0</v>
      </c>
      <c r="BN2254" s="17">
        <f t="shared" ref="BN2254:BN2255" si="7968">BN2255</f>
        <v>0</v>
      </c>
      <c r="BO2254" s="17">
        <f t="shared" si="7817"/>
        <v>170916.79999999999</v>
      </c>
      <c r="BP2254" s="17">
        <f t="shared" si="7818"/>
        <v>170006.39999999999</v>
      </c>
      <c r="BQ2254" s="17">
        <f t="shared" si="7819"/>
        <v>220006.39999999999</v>
      </c>
      <c r="BR2254" s="17">
        <f t="shared" ref="BR2254:BR2255" si="7969">BR2255</f>
        <v>0</v>
      </c>
      <c r="BS2254" s="35"/>
      <c r="BT2254" s="35"/>
      <c r="BU2254" s="1"/>
      <c r="BV2254" s="1"/>
      <c r="BW2254" s="1"/>
      <c r="BX2254" s="1"/>
      <c r="BY2254" s="1"/>
      <c r="BZ2254" s="1"/>
      <c r="CA2254" s="1"/>
      <c r="CB2254" s="1"/>
    </row>
    <row r="2255" s="1" customFormat="1">
      <c r="A2255" s="33" t="s">
        <v>920</v>
      </c>
      <c r="B2255" s="33" t="s">
        <v>304</v>
      </c>
      <c r="C2255" s="33" t="s">
        <v>72</v>
      </c>
      <c r="D2255" s="33" t="s">
        <v>238</v>
      </c>
      <c r="E2255" s="33"/>
      <c r="F2255" s="34" t="s">
        <v>43</v>
      </c>
      <c r="G2255" s="17">
        <f t="shared" si="7924"/>
        <v>170006.39999999999</v>
      </c>
      <c r="H2255" s="17">
        <f t="shared" si="7925"/>
        <v>170006.39999999999</v>
      </c>
      <c r="I2255" s="17">
        <f t="shared" si="7926"/>
        <v>220006.39999999999</v>
      </c>
      <c r="J2255" s="17">
        <f t="shared" si="7927"/>
        <v>0</v>
      </c>
      <c r="K2255" s="17">
        <f t="shared" si="7928"/>
        <v>0</v>
      </c>
      <c r="L2255" s="17">
        <f t="shared" si="7929"/>
        <v>0</v>
      </c>
      <c r="M2255" s="17">
        <f t="shared" si="7814"/>
        <v>170006.39999999999</v>
      </c>
      <c r="N2255" s="17">
        <f t="shared" si="7815"/>
        <v>170006.39999999999</v>
      </c>
      <c r="O2255" s="17">
        <f t="shared" si="7816"/>
        <v>220006.39999999999</v>
      </c>
      <c r="P2255" s="17">
        <f t="shared" si="7930"/>
        <v>660.39999999999998</v>
      </c>
      <c r="Q2255" s="17">
        <f t="shared" si="7931"/>
        <v>0</v>
      </c>
      <c r="R2255" s="17">
        <f t="shared" si="7932"/>
        <v>0</v>
      </c>
      <c r="S2255" s="17">
        <f t="shared" si="7933"/>
        <v>250</v>
      </c>
      <c r="T2255" s="17">
        <f t="shared" si="7934"/>
        <v>0</v>
      </c>
      <c r="U2255" s="17">
        <f t="shared" si="7935"/>
        <v>0</v>
      </c>
      <c r="V2255" s="17">
        <f t="shared" si="7936"/>
        <v>0</v>
      </c>
      <c r="W2255" s="17">
        <f t="shared" si="7937"/>
        <v>0</v>
      </c>
      <c r="X2255" s="17">
        <f t="shared" si="7938"/>
        <v>0</v>
      </c>
      <c r="Y2255" s="17">
        <f t="shared" si="7872"/>
        <v>170916.79999999999</v>
      </c>
      <c r="Z2255" s="17">
        <f t="shared" si="7873"/>
        <v>170006.39999999999</v>
      </c>
      <c r="AA2255" s="17">
        <f t="shared" si="7874"/>
        <v>220006.39999999999</v>
      </c>
      <c r="AB2255" s="17">
        <f t="shared" si="7939"/>
        <v>0</v>
      </c>
      <c r="AC2255" s="17">
        <f t="shared" si="7940"/>
        <v>0</v>
      </c>
      <c r="AD2255" s="17">
        <f t="shared" si="7941"/>
        <v>0</v>
      </c>
      <c r="AE2255" s="17">
        <f t="shared" si="7875"/>
        <v>170916.79999999999</v>
      </c>
      <c r="AF2255" s="17">
        <f t="shared" si="7876"/>
        <v>170006.39999999999</v>
      </c>
      <c r="AG2255" s="17">
        <f t="shared" si="7877"/>
        <v>220006.39999999999</v>
      </c>
      <c r="AH2255" s="17">
        <f t="shared" si="7942"/>
        <v>0</v>
      </c>
      <c r="AI2255" s="17">
        <f t="shared" si="7943"/>
        <v>0</v>
      </c>
      <c r="AJ2255" s="17">
        <f t="shared" si="7944"/>
        <v>0</v>
      </c>
      <c r="AK2255" s="17">
        <f t="shared" si="7945"/>
        <v>0</v>
      </c>
      <c r="AL2255" s="17">
        <f t="shared" si="7946"/>
        <v>0</v>
      </c>
      <c r="AM2255" s="17">
        <f t="shared" si="7947"/>
        <v>0</v>
      </c>
      <c r="AN2255" s="17">
        <f t="shared" si="7948"/>
        <v>0</v>
      </c>
      <c r="AO2255" s="17">
        <f t="shared" si="7949"/>
        <v>0</v>
      </c>
      <c r="AP2255" s="17">
        <f t="shared" si="7950"/>
        <v>0</v>
      </c>
      <c r="AQ2255" s="17">
        <f t="shared" si="7951"/>
        <v>0</v>
      </c>
      <c r="AR2255" s="17">
        <f t="shared" si="7952"/>
        <v>0</v>
      </c>
      <c r="AS2255" s="17">
        <f t="shared" si="7953"/>
        <v>0</v>
      </c>
      <c r="AT2255" s="17">
        <f t="shared" si="7954"/>
        <v>0</v>
      </c>
      <c r="AU2255" s="17">
        <f t="shared" si="7955"/>
        <v>0</v>
      </c>
      <c r="AV2255" s="17">
        <f t="shared" si="7956"/>
        <v>0</v>
      </c>
      <c r="AW2255" s="17">
        <f t="shared" si="7820"/>
        <v>170916.79999999999</v>
      </c>
      <c r="AX2255" s="17">
        <f t="shared" si="7821"/>
        <v>170006.39999999999</v>
      </c>
      <c r="AY2255" s="17">
        <f t="shared" si="7822"/>
        <v>220006.39999999999</v>
      </c>
      <c r="AZ2255" s="17">
        <f t="shared" si="7957"/>
        <v>0</v>
      </c>
      <c r="BA2255" s="17">
        <f t="shared" si="7823"/>
        <v>170916.79999999999</v>
      </c>
      <c r="BB2255" s="17">
        <f t="shared" si="7824"/>
        <v>170006.39999999999</v>
      </c>
      <c r="BC2255" s="17">
        <f t="shared" si="7825"/>
        <v>220006.39999999999</v>
      </c>
      <c r="BD2255" s="17">
        <f t="shared" si="7958"/>
        <v>0</v>
      </c>
      <c r="BE2255" s="17">
        <f t="shared" si="7959"/>
        <v>0</v>
      </c>
      <c r="BF2255" s="17">
        <f t="shared" si="7960"/>
        <v>0</v>
      </c>
      <c r="BG2255" s="17">
        <f t="shared" si="7961"/>
        <v>0</v>
      </c>
      <c r="BH2255" s="17">
        <f t="shared" si="7962"/>
        <v>0</v>
      </c>
      <c r="BI2255" s="17">
        <f t="shared" si="7963"/>
        <v>0</v>
      </c>
      <c r="BJ2255" s="17">
        <f t="shared" si="7964"/>
        <v>0</v>
      </c>
      <c r="BK2255" s="17">
        <f t="shared" si="7965"/>
        <v>0</v>
      </c>
      <c r="BL2255" s="17">
        <f t="shared" si="7966"/>
        <v>0</v>
      </c>
      <c r="BM2255" s="17">
        <f t="shared" si="7967"/>
        <v>0</v>
      </c>
      <c r="BN2255" s="17">
        <f t="shared" si="7968"/>
        <v>0</v>
      </c>
      <c r="BO2255" s="17">
        <f t="shared" si="7817"/>
        <v>170916.79999999999</v>
      </c>
      <c r="BP2255" s="17">
        <f t="shared" si="7818"/>
        <v>170006.39999999999</v>
      </c>
      <c r="BQ2255" s="17">
        <f t="shared" si="7819"/>
        <v>220006.39999999999</v>
      </c>
      <c r="BR2255" s="17">
        <f t="shared" si="7969"/>
        <v>0</v>
      </c>
      <c r="BS2255" s="35"/>
      <c r="BT2255" s="35"/>
      <c r="BU2255" s="1"/>
      <c r="BV2255" s="1"/>
      <c r="BW2255" s="1"/>
      <c r="BX2255" s="1"/>
      <c r="BY2255" s="1"/>
      <c r="BZ2255" s="1"/>
      <c r="CA2255" s="1"/>
      <c r="CB2255" s="1"/>
    </row>
    <row r="2256" s="1" customFormat="1">
      <c r="A2256" s="33" t="s">
        <v>920</v>
      </c>
      <c r="B2256" s="33" t="s">
        <v>304</v>
      </c>
      <c r="C2256" s="33" t="s">
        <v>72</v>
      </c>
      <c r="D2256" s="33" t="s">
        <v>931</v>
      </c>
      <c r="E2256" s="33"/>
      <c r="F2256" s="34" t="s">
        <v>932</v>
      </c>
      <c r="G2256" s="17">
        <f>G2257+G2259+G2261+G2263+G2265</f>
        <v>170006.39999999999</v>
      </c>
      <c r="H2256" s="17">
        <f>H2257+H2259+H2261+H2263+H2265</f>
        <v>170006.39999999999</v>
      </c>
      <c r="I2256" s="17">
        <f>I2257+I2259+I2261+I2263+I2265</f>
        <v>220006.39999999999</v>
      </c>
      <c r="J2256" s="17">
        <f>J2257+J2259+J2261+J2263+J2265</f>
        <v>0</v>
      </c>
      <c r="K2256" s="17">
        <f>K2257+K2259+K2261+K2263+K2265</f>
        <v>0</v>
      </c>
      <c r="L2256" s="17">
        <f>L2257+L2259+L2261+L2263+L2265</f>
        <v>0</v>
      </c>
      <c r="M2256" s="17">
        <f t="shared" si="7814"/>
        <v>170006.39999999999</v>
      </c>
      <c r="N2256" s="17">
        <f t="shared" si="7815"/>
        <v>170006.39999999999</v>
      </c>
      <c r="O2256" s="17">
        <f t="shared" si="7816"/>
        <v>220006.39999999999</v>
      </c>
      <c r="P2256" s="17">
        <f>P2257+P2259+P2261+P2263+P2265</f>
        <v>660.39999999999998</v>
      </c>
      <c r="Q2256" s="17">
        <f>Q2257+Q2259+Q2261+Q2263+Q2265</f>
        <v>0</v>
      </c>
      <c r="R2256" s="17">
        <f>R2257+R2259+R2261+R2263+R2265</f>
        <v>0</v>
      </c>
      <c r="S2256" s="17">
        <f>S2257+S2259+S2261+S2263+S2265</f>
        <v>250</v>
      </c>
      <c r="T2256" s="17">
        <f>T2257+T2259+T2261+T2263+T2265</f>
        <v>0</v>
      </c>
      <c r="U2256" s="17">
        <f>U2257+U2259+U2261+U2263+U2265</f>
        <v>0</v>
      </c>
      <c r="V2256" s="17">
        <f>V2257+V2259+V2261+V2263+V2265</f>
        <v>0</v>
      </c>
      <c r="W2256" s="17">
        <f>W2257+W2259+W2261+W2263+W2265</f>
        <v>0</v>
      </c>
      <c r="X2256" s="17">
        <f>X2257+X2259+X2261+X2263+X2265</f>
        <v>0</v>
      </c>
      <c r="Y2256" s="17">
        <f t="shared" si="7872"/>
        <v>170916.79999999999</v>
      </c>
      <c r="Z2256" s="17">
        <f t="shared" si="7873"/>
        <v>170006.39999999999</v>
      </c>
      <c r="AA2256" s="17">
        <f t="shared" si="7874"/>
        <v>220006.39999999999</v>
      </c>
      <c r="AB2256" s="17">
        <f>AB2257+AB2259+AB2261+AB2263+AB2265</f>
        <v>0</v>
      </c>
      <c r="AC2256" s="17">
        <f>AC2257+AC2259+AC2261+AC2263+AC2265</f>
        <v>0</v>
      </c>
      <c r="AD2256" s="17">
        <f>AD2257+AD2259+AD2261+AD2263+AD2265</f>
        <v>0</v>
      </c>
      <c r="AE2256" s="17">
        <f t="shared" si="7875"/>
        <v>170916.79999999999</v>
      </c>
      <c r="AF2256" s="17">
        <f t="shared" si="7876"/>
        <v>170006.39999999999</v>
      </c>
      <c r="AG2256" s="17">
        <f t="shared" si="7877"/>
        <v>220006.39999999999</v>
      </c>
      <c r="AH2256" s="17">
        <f>AH2257+AH2259+AH2261+AH2263+AH2265</f>
        <v>0</v>
      </c>
      <c r="AI2256" s="17">
        <f>AI2257+AI2259+AI2261+AI2263+AI2265</f>
        <v>0</v>
      </c>
      <c r="AJ2256" s="17">
        <f>AJ2257+AJ2259+AJ2261+AJ2263+AJ2265</f>
        <v>0</v>
      </c>
      <c r="AK2256" s="17">
        <f>AK2257+AK2259+AK2261+AK2263+AK2265</f>
        <v>0</v>
      </c>
      <c r="AL2256" s="17">
        <f>AL2257+AL2259+AL2261+AL2263+AL2265</f>
        <v>0</v>
      </c>
      <c r="AM2256" s="17">
        <f>AM2257+AM2259+AM2261+AM2263+AM2265</f>
        <v>0</v>
      </c>
      <c r="AN2256" s="17">
        <f>AN2257+AN2259+AN2261+AN2263+AN2265</f>
        <v>0</v>
      </c>
      <c r="AO2256" s="17">
        <f>AO2257+AO2259+AO2261+AO2263+AO2265</f>
        <v>0</v>
      </c>
      <c r="AP2256" s="17">
        <f>AP2257+AP2259+AP2261+AP2263+AP2265</f>
        <v>0</v>
      </c>
      <c r="AQ2256" s="17">
        <f>AQ2257+AQ2259+AQ2261+AQ2263+AQ2265</f>
        <v>0</v>
      </c>
      <c r="AR2256" s="17">
        <f>AR2257+AR2259+AR2261+AR2263+AR2265</f>
        <v>0</v>
      </c>
      <c r="AS2256" s="17">
        <f>AS2257+AS2259+AS2261+AS2263+AS2265</f>
        <v>0</v>
      </c>
      <c r="AT2256" s="17">
        <f>AT2257+AT2259+AT2261+AT2263+AT2265</f>
        <v>0</v>
      </c>
      <c r="AU2256" s="17">
        <f>AU2257+AU2259+AU2261+AU2263+AU2265</f>
        <v>0</v>
      </c>
      <c r="AV2256" s="17">
        <f>AV2257+AV2259+AV2261+AV2263+AV2265</f>
        <v>0</v>
      </c>
      <c r="AW2256" s="17">
        <f t="shared" si="7820"/>
        <v>170916.79999999999</v>
      </c>
      <c r="AX2256" s="17">
        <f t="shared" si="7821"/>
        <v>170006.39999999999</v>
      </c>
      <c r="AY2256" s="17">
        <f t="shared" si="7822"/>
        <v>220006.39999999999</v>
      </c>
      <c r="AZ2256" s="17">
        <f>AZ2257+AZ2259+AZ2261+AZ2263+AZ2265</f>
        <v>0</v>
      </c>
      <c r="BA2256" s="17">
        <f t="shared" si="7823"/>
        <v>170916.79999999999</v>
      </c>
      <c r="BB2256" s="17">
        <f t="shared" si="7824"/>
        <v>170006.39999999999</v>
      </c>
      <c r="BC2256" s="17">
        <f t="shared" si="7825"/>
        <v>220006.39999999999</v>
      </c>
      <c r="BD2256" s="17">
        <f>BD2257+BD2259+BD2261+BD2263+BD2265</f>
        <v>0</v>
      </c>
      <c r="BE2256" s="17">
        <f>BE2257+BE2259+BE2261+BE2263+BE2265</f>
        <v>0</v>
      </c>
      <c r="BF2256" s="17">
        <f>BF2257+BF2259+BF2261+BF2263+BF2265</f>
        <v>0</v>
      </c>
      <c r="BG2256" s="17">
        <f>BG2257+BG2259+BG2261+BG2263+BG2265</f>
        <v>0</v>
      </c>
      <c r="BH2256" s="17">
        <f>BH2257+BH2259+BH2261+BH2263+BH2265</f>
        <v>0</v>
      </c>
      <c r="BI2256" s="17">
        <f>BI2257+BI2259+BI2261+BI2263+BI2265</f>
        <v>0</v>
      </c>
      <c r="BJ2256" s="17">
        <f>BJ2257+BJ2259+BJ2261+BJ2263+BJ2265</f>
        <v>0</v>
      </c>
      <c r="BK2256" s="17">
        <f>BK2257+BK2259+BK2261+BK2263+BK2265</f>
        <v>0</v>
      </c>
      <c r="BL2256" s="17">
        <f>BL2257+BL2259+BL2261+BL2263+BL2265</f>
        <v>0</v>
      </c>
      <c r="BM2256" s="17">
        <f>BM2257+BM2259+BM2261+BM2263+BM2265</f>
        <v>0</v>
      </c>
      <c r="BN2256" s="17">
        <f>BN2257+BN2259+BN2261+BN2263+BN2265</f>
        <v>0</v>
      </c>
      <c r="BO2256" s="17">
        <f t="shared" si="7817"/>
        <v>170916.79999999999</v>
      </c>
      <c r="BP2256" s="17">
        <f t="shared" si="7818"/>
        <v>170006.39999999999</v>
      </c>
      <c r="BQ2256" s="17">
        <f t="shared" si="7819"/>
        <v>220006.39999999999</v>
      </c>
      <c r="BR2256" s="17">
        <f>BR2257+BR2259+BR2261+BR2263+BR2265</f>
        <v>0</v>
      </c>
      <c r="BS2256" s="35"/>
      <c r="BT2256" s="35"/>
      <c r="BU2256" s="1"/>
      <c r="BV2256" s="1"/>
      <c r="BW2256" s="1"/>
      <c r="BX2256" s="1"/>
      <c r="BY2256" s="1"/>
      <c r="BZ2256" s="1"/>
      <c r="CA2256" s="1"/>
      <c r="CB2256" s="1"/>
    </row>
    <row r="2257" s="1" customFormat="1">
      <c r="A2257" s="33" t="s">
        <v>920</v>
      </c>
      <c r="B2257" s="33" t="s">
        <v>304</v>
      </c>
      <c r="C2257" s="33" t="s">
        <v>72</v>
      </c>
      <c r="D2257" s="33" t="s">
        <v>933</v>
      </c>
      <c r="E2257" s="33"/>
      <c r="F2257" s="34" t="s">
        <v>934</v>
      </c>
      <c r="G2257" s="17">
        <f>G2258</f>
        <v>13095.5</v>
      </c>
      <c r="H2257" s="17">
        <f>H2258</f>
        <v>13095.5</v>
      </c>
      <c r="I2257" s="17">
        <f>I2258</f>
        <v>13095.5</v>
      </c>
      <c r="J2257" s="17">
        <f>J2258</f>
        <v>0</v>
      </c>
      <c r="K2257" s="17">
        <f>K2258</f>
        <v>0</v>
      </c>
      <c r="L2257" s="17">
        <f>L2258</f>
        <v>0</v>
      </c>
      <c r="M2257" s="17">
        <f t="shared" si="7814"/>
        <v>13095.5</v>
      </c>
      <c r="N2257" s="17">
        <f t="shared" si="7815"/>
        <v>13095.5</v>
      </c>
      <c r="O2257" s="17">
        <f t="shared" si="7816"/>
        <v>13095.5</v>
      </c>
      <c r="P2257" s="17">
        <f>P2258</f>
        <v>535.29999999999995</v>
      </c>
      <c r="Q2257" s="17">
        <f>Q2258</f>
        <v>0</v>
      </c>
      <c r="R2257" s="17">
        <f>R2258</f>
        <v>0</v>
      </c>
      <c r="S2257" s="17">
        <f>S2258</f>
        <v>0</v>
      </c>
      <c r="T2257" s="17">
        <f>T2258</f>
        <v>0</v>
      </c>
      <c r="U2257" s="17">
        <f>U2258</f>
        <v>0</v>
      </c>
      <c r="V2257" s="17">
        <f>V2258</f>
        <v>0</v>
      </c>
      <c r="W2257" s="17">
        <f>W2258</f>
        <v>0</v>
      </c>
      <c r="X2257" s="17">
        <f>X2258</f>
        <v>0</v>
      </c>
      <c r="Y2257" s="17">
        <f t="shared" si="7872"/>
        <v>13630.799999999999</v>
      </c>
      <c r="Z2257" s="17">
        <f t="shared" si="7873"/>
        <v>13095.5</v>
      </c>
      <c r="AA2257" s="17">
        <f t="shared" si="7874"/>
        <v>13095.5</v>
      </c>
      <c r="AB2257" s="17">
        <f>AB2258</f>
        <v>0</v>
      </c>
      <c r="AC2257" s="17">
        <f>AC2258</f>
        <v>0</v>
      </c>
      <c r="AD2257" s="17">
        <f>AD2258</f>
        <v>0</v>
      </c>
      <c r="AE2257" s="17">
        <f t="shared" si="7875"/>
        <v>13630.799999999999</v>
      </c>
      <c r="AF2257" s="17">
        <f t="shared" si="7876"/>
        <v>13095.5</v>
      </c>
      <c r="AG2257" s="17">
        <f t="shared" si="7877"/>
        <v>13095.5</v>
      </c>
      <c r="AH2257" s="17">
        <f>AH2258</f>
        <v>0</v>
      </c>
      <c r="AI2257" s="17">
        <f>AI2258</f>
        <v>0</v>
      </c>
      <c r="AJ2257" s="17">
        <f>AJ2258</f>
        <v>0</v>
      </c>
      <c r="AK2257" s="17">
        <f>AK2258</f>
        <v>0</v>
      </c>
      <c r="AL2257" s="17">
        <f>AL2258</f>
        <v>0</v>
      </c>
      <c r="AM2257" s="17">
        <f>AM2258</f>
        <v>0</v>
      </c>
      <c r="AN2257" s="17">
        <f>AN2258</f>
        <v>0</v>
      </c>
      <c r="AO2257" s="17">
        <f>AO2258</f>
        <v>0</v>
      </c>
      <c r="AP2257" s="17">
        <f>AP2258</f>
        <v>0</v>
      </c>
      <c r="AQ2257" s="17">
        <f>AQ2258</f>
        <v>0</v>
      </c>
      <c r="AR2257" s="17">
        <f>AR2258</f>
        <v>0</v>
      </c>
      <c r="AS2257" s="17">
        <f>AS2258</f>
        <v>0</v>
      </c>
      <c r="AT2257" s="17">
        <f>AT2258</f>
        <v>0</v>
      </c>
      <c r="AU2257" s="17">
        <f>AU2258</f>
        <v>0</v>
      </c>
      <c r="AV2257" s="17">
        <f>AV2258</f>
        <v>0</v>
      </c>
      <c r="AW2257" s="17">
        <f t="shared" si="7820"/>
        <v>13630.799999999999</v>
      </c>
      <c r="AX2257" s="17">
        <f t="shared" si="7821"/>
        <v>13095.5</v>
      </c>
      <c r="AY2257" s="17">
        <f t="shared" si="7822"/>
        <v>13095.5</v>
      </c>
      <c r="AZ2257" s="17">
        <f>AZ2258</f>
        <v>0</v>
      </c>
      <c r="BA2257" s="17">
        <f t="shared" si="7823"/>
        <v>13630.799999999999</v>
      </c>
      <c r="BB2257" s="17">
        <f t="shared" si="7824"/>
        <v>13095.5</v>
      </c>
      <c r="BC2257" s="17">
        <f t="shared" si="7825"/>
        <v>13095.5</v>
      </c>
      <c r="BD2257" s="17">
        <f>BD2258</f>
        <v>0</v>
      </c>
      <c r="BE2257" s="17">
        <f>BE2258</f>
        <v>0</v>
      </c>
      <c r="BF2257" s="17">
        <f>BF2258</f>
        <v>0</v>
      </c>
      <c r="BG2257" s="17">
        <f>BG2258</f>
        <v>0</v>
      </c>
      <c r="BH2257" s="17">
        <f>BH2258</f>
        <v>0</v>
      </c>
      <c r="BI2257" s="17">
        <f>BI2258</f>
        <v>0</v>
      </c>
      <c r="BJ2257" s="17">
        <f>BJ2258</f>
        <v>0</v>
      </c>
      <c r="BK2257" s="17">
        <f>BK2258</f>
        <v>0</v>
      </c>
      <c r="BL2257" s="17">
        <f>BL2258</f>
        <v>0</v>
      </c>
      <c r="BM2257" s="17">
        <f>BM2258</f>
        <v>0</v>
      </c>
      <c r="BN2257" s="17">
        <f>BN2258</f>
        <v>0</v>
      </c>
      <c r="BO2257" s="17">
        <f t="shared" si="7817"/>
        <v>13630.799999999999</v>
      </c>
      <c r="BP2257" s="17">
        <f t="shared" si="7818"/>
        <v>13095.5</v>
      </c>
      <c r="BQ2257" s="17">
        <f t="shared" si="7819"/>
        <v>13095.5</v>
      </c>
      <c r="BR2257" s="17">
        <f>BR2258</f>
        <v>0</v>
      </c>
      <c r="BS2257" s="35"/>
      <c r="BT2257" s="35"/>
      <c r="BU2257" s="1"/>
      <c r="BV2257" s="1"/>
      <c r="BW2257" s="1"/>
      <c r="BX2257" s="1"/>
      <c r="BY2257" s="1"/>
      <c r="BZ2257" s="1"/>
      <c r="CA2257" s="1"/>
      <c r="CB2257" s="1"/>
    </row>
    <row r="2258" s="1" customFormat="1">
      <c r="A2258" s="33" t="s">
        <v>920</v>
      </c>
      <c r="B2258" s="33" t="s">
        <v>304</v>
      </c>
      <c r="C2258" s="33" t="s">
        <v>72</v>
      </c>
      <c r="D2258" s="33" t="s">
        <v>933</v>
      </c>
      <c r="E2258" s="33" t="s">
        <v>268</v>
      </c>
      <c r="F2258" s="34" t="s">
        <v>269</v>
      </c>
      <c r="G2258" s="17">
        <v>13095.5</v>
      </c>
      <c r="H2258" s="17">
        <v>13095.5</v>
      </c>
      <c r="I2258" s="17">
        <v>13095.5</v>
      </c>
      <c r="J2258" s="17"/>
      <c r="K2258" s="17"/>
      <c r="L2258" s="17"/>
      <c r="M2258" s="17">
        <f t="shared" ref="M2258:M2321" si="7970">G2258+J2258</f>
        <v>13095.5</v>
      </c>
      <c r="N2258" s="17">
        <f t="shared" ref="N2258:N2321" si="7971">H2258+K2258</f>
        <v>13095.5</v>
      </c>
      <c r="O2258" s="17">
        <f t="shared" ref="O2258:O2321" si="7972">I2258+L2258</f>
        <v>13095.5</v>
      </c>
      <c r="P2258" s="17">
        <v>535.29999999999995</v>
      </c>
      <c r="Q2258" s="17"/>
      <c r="R2258" s="17"/>
      <c r="S2258" s="17"/>
      <c r="T2258" s="17"/>
      <c r="U2258" s="17"/>
      <c r="V2258" s="17"/>
      <c r="W2258" s="17"/>
      <c r="X2258" s="17"/>
      <c r="Y2258" s="17">
        <f t="shared" si="7872"/>
        <v>13630.799999999999</v>
      </c>
      <c r="Z2258" s="17">
        <f t="shared" si="7873"/>
        <v>13095.5</v>
      </c>
      <c r="AA2258" s="17">
        <f t="shared" si="7874"/>
        <v>13095.5</v>
      </c>
      <c r="AB2258" s="17"/>
      <c r="AC2258" s="17"/>
      <c r="AD2258" s="17"/>
      <c r="AE2258" s="17">
        <f t="shared" si="7875"/>
        <v>13630.799999999999</v>
      </c>
      <c r="AF2258" s="17">
        <f t="shared" si="7876"/>
        <v>13095.5</v>
      </c>
      <c r="AG2258" s="17">
        <f t="shared" si="7877"/>
        <v>13095.5</v>
      </c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>
        <f t="shared" si="7820"/>
        <v>13630.799999999999</v>
      </c>
      <c r="AX2258" s="17">
        <f t="shared" si="7821"/>
        <v>13095.5</v>
      </c>
      <c r="AY2258" s="17">
        <f t="shared" si="7822"/>
        <v>13095.5</v>
      </c>
      <c r="AZ2258" s="17"/>
      <c r="BA2258" s="17">
        <f t="shared" si="7823"/>
        <v>13630.799999999999</v>
      </c>
      <c r="BB2258" s="17">
        <f t="shared" si="7824"/>
        <v>13095.5</v>
      </c>
      <c r="BC2258" s="17">
        <f t="shared" si="7825"/>
        <v>13095.5</v>
      </c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>
        <f t="shared" si="7817"/>
        <v>13630.799999999999</v>
      </c>
      <c r="BP2258" s="17">
        <f t="shared" si="7818"/>
        <v>13095.5</v>
      </c>
      <c r="BQ2258" s="17">
        <f t="shared" si="7819"/>
        <v>13095.5</v>
      </c>
      <c r="BR2258" s="17"/>
      <c r="BS2258" s="35"/>
      <c r="BT2258" s="35"/>
      <c r="BU2258" s="1"/>
      <c r="BV2258" s="1"/>
      <c r="BW2258" s="1"/>
      <c r="BX2258" s="1"/>
      <c r="BY2258" s="1"/>
      <c r="BZ2258" s="1"/>
      <c r="CA2258" s="1"/>
      <c r="CB2258" s="1"/>
    </row>
    <row r="2259" s="1" customFormat="1">
      <c r="A2259" s="33" t="s">
        <v>920</v>
      </c>
      <c r="B2259" s="33" t="s">
        <v>304</v>
      </c>
      <c r="C2259" s="33" t="s">
        <v>72</v>
      </c>
      <c r="D2259" s="33" t="s">
        <v>935</v>
      </c>
      <c r="E2259" s="33"/>
      <c r="F2259" s="34" t="s">
        <v>936</v>
      </c>
      <c r="G2259" s="17">
        <f>G2260</f>
        <v>3060.3000000000002</v>
      </c>
      <c r="H2259" s="17">
        <f>H2260</f>
        <v>3060.3000000000002</v>
      </c>
      <c r="I2259" s="17">
        <f>I2260</f>
        <v>3060.3000000000002</v>
      </c>
      <c r="J2259" s="17">
        <f>J2260</f>
        <v>0</v>
      </c>
      <c r="K2259" s="17">
        <f>K2260</f>
        <v>0</v>
      </c>
      <c r="L2259" s="17">
        <f>L2260</f>
        <v>0</v>
      </c>
      <c r="M2259" s="17">
        <f t="shared" si="7970"/>
        <v>3060.3000000000002</v>
      </c>
      <c r="N2259" s="17">
        <f t="shared" si="7971"/>
        <v>3060.3000000000002</v>
      </c>
      <c r="O2259" s="17">
        <f t="shared" si="7972"/>
        <v>3060.3000000000002</v>
      </c>
      <c r="P2259" s="17">
        <f>P2260</f>
        <v>125.09999999999999</v>
      </c>
      <c r="Q2259" s="17">
        <f>Q2260</f>
        <v>0</v>
      </c>
      <c r="R2259" s="17">
        <f>R2260</f>
        <v>0</v>
      </c>
      <c r="S2259" s="17">
        <f>S2260</f>
        <v>0</v>
      </c>
      <c r="T2259" s="17">
        <f>T2260</f>
        <v>0</v>
      </c>
      <c r="U2259" s="17">
        <f>U2260</f>
        <v>0</v>
      </c>
      <c r="V2259" s="17">
        <f>V2260</f>
        <v>0</v>
      </c>
      <c r="W2259" s="17">
        <f>W2260</f>
        <v>0</v>
      </c>
      <c r="X2259" s="17">
        <f>X2260</f>
        <v>0</v>
      </c>
      <c r="Y2259" s="17">
        <f t="shared" si="7872"/>
        <v>3185.4000000000001</v>
      </c>
      <c r="Z2259" s="17">
        <f t="shared" si="7873"/>
        <v>3060.3000000000002</v>
      </c>
      <c r="AA2259" s="17">
        <f t="shared" si="7874"/>
        <v>3060.3000000000002</v>
      </c>
      <c r="AB2259" s="17">
        <f>AB2260</f>
        <v>0</v>
      </c>
      <c r="AC2259" s="17">
        <f>AC2260</f>
        <v>0</v>
      </c>
      <c r="AD2259" s="17">
        <f>AD2260</f>
        <v>0</v>
      </c>
      <c r="AE2259" s="17">
        <f t="shared" si="7875"/>
        <v>3185.4000000000001</v>
      </c>
      <c r="AF2259" s="17">
        <f t="shared" si="7876"/>
        <v>3060.3000000000002</v>
      </c>
      <c r="AG2259" s="17">
        <f t="shared" si="7877"/>
        <v>3060.3000000000002</v>
      </c>
      <c r="AH2259" s="17">
        <f>AH2260</f>
        <v>0</v>
      </c>
      <c r="AI2259" s="17">
        <f>AI2260</f>
        <v>0</v>
      </c>
      <c r="AJ2259" s="17">
        <f>AJ2260</f>
        <v>0</v>
      </c>
      <c r="AK2259" s="17">
        <f>AK2260</f>
        <v>0</v>
      </c>
      <c r="AL2259" s="17">
        <f>AL2260</f>
        <v>0</v>
      </c>
      <c r="AM2259" s="17">
        <f>AM2260</f>
        <v>0</v>
      </c>
      <c r="AN2259" s="17">
        <f>AN2260</f>
        <v>0</v>
      </c>
      <c r="AO2259" s="17">
        <f>AO2260</f>
        <v>0</v>
      </c>
      <c r="AP2259" s="17">
        <f>AP2260</f>
        <v>0</v>
      </c>
      <c r="AQ2259" s="17">
        <f>AQ2260</f>
        <v>0</v>
      </c>
      <c r="AR2259" s="17">
        <f>AR2260</f>
        <v>0</v>
      </c>
      <c r="AS2259" s="17">
        <f>AS2260</f>
        <v>0</v>
      </c>
      <c r="AT2259" s="17">
        <f>AT2260</f>
        <v>0</v>
      </c>
      <c r="AU2259" s="17">
        <f>AU2260</f>
        <v>0</v>
      </c>
      <c r="AV2259" s="17">
        <f>AV2260</f>
        <v>0</v>
      </c>
      <c r="AW2259" s="17">
        <f t="shared" si="7820"/>
        <v>3185.4000000000001</v>
      </c>
      <c r="AX2259" s="17">
        <f t="shared" si="7821"/>
        <v>3060.3000000000002</v>
      </c>
      <c r="AY2259" s="17">
        <f t="shared" si="7822"/>
        <v>3060.3000000000002</v>
      </c>
      <c r="AZ2259" s="17">
        <f>AZ2260</f>
        <v>0</v>
      </c>
      <c r="BA2259" s="17">
        <f t="shared" si="7823"/>
        <v>3185.4000000000001</v>
      </c>
      <c r="BB2259" s="17">
        <f t="shared" si="7824"/>
        <v>3060.3000000000002</v>
      </c>
      <c r="BC2259" s="17">
        <f t="shared" si="7825"/>
        <v>3060.3000000000002</v>
      </c>
      <c r="BD2259" s="17">
        <f>BD2260</f>
        <v>0</v>
      </c>
      <c r="BE2259" s="17">
        <f>BE2260</f>
        <v>0</v>
      </c>
      <c r="BF2259" s="17">
        <f>BF2260</f>
        <v>0</v>
      </c>
      <c r="BG2259" s="17">
        <f>BG2260</f>
        <v>0</v>
      </c>
      <c r="BH2259" s="17">
        <f>BH2260</f>
        <v>0</v>
      </c>
      <c r="BI2259" s="17">
        <f>BI2260</f>
        <v>0</v>
      </c>
      <c r="BJ2259" s="17">
        <f>BJ2260</f>
        <v>0</v>
      </c>
      <c r="BK2259" s="17">
        <f>BK2260</f>
        <v>0</v>
      </c>
      <c r="BL2259" s="17">
        <f>BL2260</f>
        <v>0</v>
      </c>
      <c r="BM2259" s="17">
        <f>BM2260</f>
        <v>0</v>
      </c>
      <c r="BN2259" s="17">
        <f>BN2260</f>
        <v>0</v>
      </c>
      <c r="BO2259" s="17">
        <f t="shared" si="7817"/>
        <v>3185.4000000000001</v>
      </c>
      <c r="BP2259" s="17">
        <f t="shared" si="7818"/>
        <v>3060.3000000000002</v>
      </c>
      <c r="BQ2259" s="17">
        <f t="shared" si="7819"/>
        <v>3060.3000000000002</v>
      </c>
      <c r="BR2259" s="17">
        <f>BR2260</f>
        <v>0</v>
      </c>
      <c r="BS2259" s="35"/>
      <c r="BT2259" s="35"/>
      <c r="BU2259" s="1"/>
      <c r="BV2259" s="1"/>
      <c r="BW2259" s="1"/>
      <c r="BX2259" s="1"/>
      <c r="BY2259" s="1"/>
      <c r="BZ2259" s="1"/>
      <c r="CA2259" s="1"/>
      <c r="CB2259" s="1"/>
    </row>
    <row r="2260" s="1" customFormat="1">
      <c r="A2260" s="33" t="s">
        <v>920</v>
      </c>
      <c r="B2260" s="33" t="s">
        <v>304</v>
      </c>
      <c r="C2260" s="33" t="s">
        <v>72</v>
      </c>
      <c r="D2260" s="33" t="s">
        <v>935</v>
      </c>
      <c r="E2260" s="33" t="s">
        <v>268</v>
      </c>
      <c r="F2260" s="34" t="s">
        <v>269</v>
      </c>
      <c r="G2260" s="17">
        <v>3060.3000000000002</v>
      </c>
      <c r="H2260" s="17">
        <v>3060.3000000000002</v>
      </c>
      <c r="I2260" s="17">
        <v>3060.3000000000002</v>
      </c>
      <c r="J2260" s="17"/>
      <c r="K2260" s="17"/>
      <c r="L2260" s="17"/>
      <c r="M2260" s="17">
        <f t="shared" si="7970"/>
        <v>3060.3000000000002</v>
      </c>
      <c r="N2260" s="17">
        <f t="shared" si="7971"/>
        <v>3060.3000000000002</v>
      </c>
      <c r="O2260" s="17">
        <f t="shared" si="7972"/>
        <v>3060.3000000000002</v>
      </c>
      <c r="P2260" s="17">
        <v>125.09999999999999</v>
      </c>
      <c r="Q2260" s="17"/>
      <c r="R2260" s="17"/>
      <c r="S2260" s="17"/>
      <c r="T2260" s="17"/>
      <c r="U2260" s="17"/>
      <c r="V2260" s="17"/>
      <c r="W2260" s="17"/>
      <c r="X2260" s="17"/>
      <c r="Y2260" s="17">
        <f t="shared" si="7872"/>
        <v>3185.4000000000001</v>
      </c>
      <c r="Z2260" s="17">
        <f t="shared" si="7873"/>
        <v>3060.3000000000002</v>
      </c>
      <c r="AA2260" s="17">
        <f t="shared" si="7874"/>
        <v>3060.3000000000002</v>
      </c>
      <c r="AB2260" s="17"/>
      <c r="AC2260" s="17"/>
      <c r="AD2260" s="17"/>
      <c r="AE2260" s="17">
        <f t="shared" si="7875"/>
        <v>3185.4000000000001</v>
      </c>
      <c r="AF2260" s="17">
        <f t="shared" si="7876"/>
        <v>3060.3000000000002</v>
      </c>
      <c r="AG2260" s="17">
        <f t="shared" si="7877"/>
        <v>3060.3000000000002</v>
      </c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>
        <f t="shared" si="7820"/>
        <v>3185.4000000000001</v>
      </c>
      <c r="AX2260" s="17">
        <f t="shared" si="7821"/>
        <v>3060.3000000000002</v>
      </c>
      <c r="AY2260" s="17">
        <f t="shared" si="7822"/>
        <v>3060.3000000000002</v>
      </c>
      <c r="AZ2260" s="17"/>
      <c r="BA2260" s="17">
        <f t="shared" si="7823"/>
        <v>3185.4000000000001</v>
      </c>
      <c r="BB2260" s="17">
        <f t="shared" si="7824"/>
        <v>3060.3000000000002</v>
      </c>
      <c r="BC2260" s="17">
        <f t="shared" si="7825"/>
        <v>3060.3000000000002</v>
      </c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>
        <f t="shared" si="7817"/>
        <v>3185.4000000000001</v>
      </c>
      <c r="BP2260" s="17">
        <f t="shared" si="7818"/>
        <v>3060.3000000000002</v>
      </c>
      <c r="BQ2260" s="17">
        <f t="shared" si="7819"/>
        <v>3060.3000000000002</v>
      </c>
      <c r="BR2260" s="17"/>
      <c r="BS2260" s="35"/>
      <c r="BT2260" s="35"/>
      <c r="BU2260" s="1"/>
      <c r="BV2260" s="1"/>
      <c r="BW2260" s="1"/>
      <c r="BX2260" s="1"/>
      <c r="BY2260" s="1"/>
      <c r="BZ2260" s="1"/>
      <c r="CA2260" s="1"/>
      <c r="CB2260" s="1"/>
    </row>
    <row r="2261" s="1" customFormat="1">
      <c r="A2261" s="33" t="s">
        <v>920</v>
      </c>
      <c r="B2261" s="33" t="s">
        <v>304</v>
      </c>
      <c r="C2261" s="33" t="s">
        <v>72</v>
      </c>
      <c r="D2261" s="33" t="s">
        <v>937</v>
      </c>
      <c r="E2261" s="33"/>
      <c r="F2261" s="34" t="s">
        <v>938</v>
      </c>
      <c r="G2261" s="17">
        <f>G2262</f>
        <v>402.30000000000001</v>
      </c>
      <c r="H2261" s="17">
        <f>H2262</f>
        <v>402.30000000000001</v>
      </c>
      <c r="I2261" s="17">
        <f>I2262</f>
        <v>402.30000000000001</v>
      </c>
      <c r="J2261" s="17">
        <f>J2262</f>
        <v>0</v>
      </c>
      <c r="K2261" s="17">
        <f>K2262</f>
        <v>0</v>
      </c>
      <c r="L2261" s="17">
        <f>L2262</f>
        <v>0</v>
      </c>
      <c r="M2261" s="17">
        <f t="shared" si="7970"/>
        <v>402.30000000000001</v>
      </c>
      <c r="N2261" s="17">
        <f t="shared" si="7971"/>
        <v>402.30000000000001</v>
      </c>
      <c r="O2261" s="17">
        <f t="shared" si="7972"/>
        <v>402.30000000000001</v>
      </c>
      <c r="P2261" s="17">
        <f>P2262</f>
        <v>0</v>
      </c>
      <c r="Q2261" s="17">
        <f>Q2262</f>
        <v>0</v>
      </c>
      <c r="R2261" s="17">
        <f>R2262</f>
        <v>0</v>
      </c>
      <c r="S2261" s="17">
        <f>S2262</f>
        <v>0</v>
      </c>
      <c r="T2261" s="17">
        <f>T2262</f>
        <v>0</v>
      </c>
      <c r="U2261" s="17">
        <f>U2262</f>
        <v>0</v>
      </c>
      <c r="V2261" s="17">
        <f>V2262</f>
        <v>0</v>
      </c>
      <c r="W2261" s="17">
        <f>W2262</f>
        <v>0</v>
      </c>
      <c r="X2261" s="17">
        <f>X2262</f>
        <v>0</v>
      </c>
      <c r="Y2261" s="17">
        <f t="shared" si="7872"/>
        <v>402.30000000000001</v>
      </c>
      <c r="Z2261" s="17">
        <f t="shared" si="7873"/>
        <v>402.30000000000001</v>
      </c>
      <c r="AA2261" s="17">
        <f t="shared" si="7874"/>
        <v>402.30000000000001</v>
      </c>
      <c r="AB2261" s="17">
        <f>AB2262</f>
        <v>0</v>
      </c>
      <c r="AC2261" s="17">
        <f>AC2262</f>
        <v>0</v>
      </c>
      <c r="AD2261" s="17">
        <f>AD2262</f>
        <v>0</v>
      </c>
      <c r="AE2261" s="17">
        <f t="shared" si="7875"/>
        <v>402.30000000000001</v>
      </c>
      <c r="AF2261" s="17">
        <f t="shared" si="7876"/>
        <v>402.30000000000001</v>
      </c>
      <c r="AG2261" s="17">
        <f t="shared" si="7877"/>
        <v>402.30000000000001</v>
      </c>
      <c r="AH2261" s="17">
        <f>AH2262</f>
        <v>0</v>
      </c>
      <c r="AI2261" s="17">
        <f>AI2262</f>
        <v>0</v>
      </c>
      <c r="AJ2261" s="17">
        <f>AJ2262</f>
        <v>0</v>
      </c>
      <c r="AK2261" s="17">
        <f>AK2262</f>
        <v>0</v>
      </c>
      <c r="AL2261" s="17">
        <f>AL2262</f>
        <v>0</v>
      </c>
      <c r="AM2261" s="17">
        <f>AM2262</f>
        <v>0</v>
      </c>
      <c r="AN2261" s="17">
        <f>AN2262</f>
        <v>0</v>
      </c>
      <c r="AO2261" s="17">
        <f>AO2262</f>
        <v>0</v>
      </c>
      <c r="AP2261" s="17">
        <f>AP2262</f>
        <v>0</v>
      </c>
      <c r="AQ2261" s="17">
        <f>AQ2262</f>
        <v>0</v>
      </c>
      <c r="AR2261" s="17">
        <f>AR2262</f>
        <v>0</v>
      </c>
      <c r="AS2261" s="17">
        <f>AS2262</f>
        <v>0</v>
      </c>
      <c r="AT2261" s="17">
        <f>AT2262</f>
        <v>0</v>
      </c>
      <c r="AU2261" s="17">
        <f>AU2262</f>
        <v>0</v>
      </c>
      <c r="AV2261" s="17">
        <f>AV2262</f>
        <v>0</v>
      </c>
      <c r="AW2261" s="17">
        <f t="shared" si="7820"/>
        <v>402.30000000000001</v>
      </c>
      <c r="AX2261" s="17">
        <f t="shared" si="7821"/>
        <v>402.30000000000001</v>
      </c>
      <c r="AY2261" s="17">
        <f t="shared" si="7822"/>
        <v>402.30000000000001</v>
      </c>
      <c r="AZ2261" s="17">
        <f>AZ2262</f>
        <v>0</v>
      </c>
      <c r="BA2261" s="17">
        <f t="shared" si="7823"/>
        <v>402.30000000000001</v>
      </c>
      <c r="BB2261" s="17">
        <f t="shared" si="7824"/>
        <v>402.30000000000001</v>
      </c>
      <c r="BC2261" s="17">
        <f t="shared" si="7825"/>
        <v>402.30000000000001</v>
      </c>
      <c r="BD2261" s="17">
        <f>BD2262</f>
        <v>0</v>
      </c>
      <c r="BE2261" s="17">
        <f>BE2262</f>
        <v>0</v>
      </c>
      <c r="BF2261" s="17">
        <f>BF2262</f>
        <v>0</v>
      </c>
      <c r="BG2261" s="17">
        <f>BG2262</f>
        <v>0</v>
      </c>
      <c r="BH2261" s="17">
        <f>BH2262</f>
        <v>0</v>
      </c>
      <c r="BI2261" s="17">
        <f>BI2262</f>
        <v>0</v>
      </c>
      <c r="BJ2261" s="17">
        <f>BJ2262</f>
        <v>0</v>
      </c>
      <c r="BK2261" s="17">
        <f>BK2262</f>
        <v>0</v>
      </c>
      <c r="BL2261" s="17">
        <f>BL2262</f>
        <v>0</v>
      </c>
      <c r="BM2261" s="17">
        <f>BM2262</f>
        <v>0</v>
      </c>
      <c r="BN2261" s="17">
        <f>BN2262</f>
        <v>0</v>
      </c>
      <c r="BO2261" s="17">
        <f t="shared" si="7817"/>
        <v>402.30000000000001</v>
      </c>
      <c r="BP2261" s="17">
        <f t="shared" si="7818"/>
        <v>402.30000000000001</v>
      </c>
      <c r="BQ2261" s="17">
        <f t="shared" si="7819"/>
        <v>402.30000000000001</v>
      </c>
      <c r="BR2261" s="17">
        <f>BR2262</f>
        <v>0</v>
      </c>
      <c r="BS2261" s="35"/>
      <c r="BT2261" s="35"/>
      <c r="BU2261" s="1"/>
      <c r="BV2261" s="1"/>
      <c r="BW2261" s="1"/>
      <c r="BX2261" s="1"/>
      <c r="BY2261" s="1"/>
      <c r="BZ2261" s="1"/>
      <c r="CA2261" s="1"/>
      <c r="CB2261" s="1"/>
    </row>
    <row r="2262" s="1" customFormat="1">
      <c r="A2262" s="33" t="s">
        <v>920</v>
      </c>
      <c r="B2262" s="33" t="s">
        <v>304</v>
      </c>
      <c r="C2262" s="33" t="s">
        <v>72</v>
      </c>
      <c r="D2262" s="33" t="s">
        <v>937</v>
      </c>
      <c r="E2262" s="33" t="s">
        <v>268</v>
      </c>
      <c r="F2262" s="34" t="s">
        <v>269</v>
      </c>
      <c r="G2262" s="17">
        <v>402.30000000000001</v>
      </c>
      <c r="H2262" s="17">
        <v>402.30000000000001</v>
      </c>
      <c r="I2262" s="17">
        <v>402.30000000000001</v>
      </c>
      <c r="J2262" s="17"/>
      <c r="K2262" s="17"/>
      <c r="L2262" s="17"/>
      <c r="M2262" s="17">
        <f t="shared" si="7970"/>
        <v>402.30000000000001</v>
      </c>
      <c r="N2262" s="17">
        <f t="shared" si="7971"/>
        <v>402.30000000000001</v>
      </c>
      <c r="O2262" s="17">
        <f t="shared" si="7972"/>
        <v>402.30000000000001</v>
      </c>
      <c r="P2262" s="17"/>
      <c r="Q2262" s="17"/>
      <c r="R2262" s="17"/>
      <c r="S2262" s="17"/>
      <c r="T2262" s="17"/>
      <c r="U2262" s="17"/>
      <c r="V2262" s="17"/>
      <c r="W2262" s="17"/>
      <c r="X2262" s="17"/>
      <c r="Y2262" s="17">
        <f t="shared" si="7872"/>
        <v>402.30000000000001</v>
      </c>
      <c r="Z2262" s="17">
        <f t="shared" si="7873"/>
        <v>402.30000000000001</v>
      </c>
      <c r="AA2262" s="17">
        <f t="shared" si="7874"/>
        <v>402.30000000000001</v>
      </c>
      <c r="AB2262" s="17"/>
      <c r="AC2262" s="17"/>
      <c r="AD2262" s="17"/>
      <c r="AE2262" s="17">
        <f t="shared" si="7875"/>
        <v>402.30000000000001</v>
      </c>
      <c r="AF2262" s="17">
        <f t="shared" si="7876"/>
        <v>402.30000000000001</v>
      </c>
      <c r="AG2262" s="17">
        <f t="shared" si="7877"/>
        <v>402.30000000000001</v>
      </c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>
        <f t="shared" si="7820"/>
        <v>402.30000000000001</v>
      </c>
      <c r="AX2262" s="17">
        <f t="shared" si="7821"/>
        <v>402.30000000000001</v>
      </c>
      <c r="AY2262" s="17">
        <f t="shared" si="7822"/>
        <v>402.30000000000001</v>
      </c>
      <c r="AZ2262" s="17"/>
      <c r="BA2262" s="17">
        <f t="shared" si="7823"/>
        <v>402.30000000000001</v>
      </c>
      <c r="BB2262" s="17">
        <f t="shared" si="7824"/>
        <v>402.30000000000001</v>
      </c>
      <c r="BC2262" s="17">
        <f t="shared" si="7825"/>
        <v>402.30000000000001</v>
      </c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>
        <f t="shared" si="7817"/>
        <v>402.30000000000001</v>
      </c>
      <c r="BP2262" s="17">
        <f t="shared" si="7818"/>
        <v>402.30000000000001</v>
      </c>
      <c r="BQ2262" s="17">
        <f t="shared" si="7819"/>
        <v>402.30000000000001</v>
      </c>
      <c r="BR2262" s="17"/>
      <c r="BS2262" s="35"/>
      <c r="BT2262" s="35"/>
      <c r="BU2262" s="1"/>
      <c r="BV2262" s="1"/>
      <c r="BW2262" s="1"/>
      <c r="BX2262" s="1"/>
      <c r="BY2262" s="1"/>
      <c r="BZ2262" s="1"/>
      <c r="CA2262" s="1"/>
      <c r="CB2262" s="1"/>
    </row>
    <row r="2263" s="1" customFormat="1">
      <c r="A2263" s="33" t="s">
        <v>920</v>
      </c>
      <c r="B2263" s="33" t="s">
        <v>304</v>
      </c>
      <c r="C2263" s="33" t="s">
        <v>72</v>
      </c>
      <c r="D2263" s="33" t="s">
        <v>939</v>
      </c>
      <c r="E2263" s="33"/>
      <c r="F2263" s="34" t="s">
        <v>940</v>
      </c>
      <c r="G2263" s="17">
        <f>G2264</f>
        <v>150000</v>
      </c>
      <c r="H2263" s="17">
        <f>H2264</f>
        <v>150000</v>
      </c>
      <c r="I2263" s="17">
        <f>I2264</f>
        <v>200000</v>
      </c>
      <c r="J2263" s="17">
        <f>J2264</f>
        <v>0</v>
      </c>
      <c r="K2263" s="17">
        <f>K2264</f>
        <v>0</v>
      </c>
      <c r="L2263" s="17">
        <f>L2264</f>
        <v>0</v>
      </c>
      <c r="M2263" s="17">
        <f t="shared" si="7970"/>
        <v>150000</v>
      </c>
      <c r="N2263" s="17">
        <f t="shared" si="7971"/>
        <v>150000</v>
      </c>
      <c r="O2263" s="17">
        <f t="shared" si="7972"/>
        <v>200000</v>
      </c>
      <c r="P2263" s="17">
        <f>P2264</f>
        <v>0</v>
      </c>
      <c r="Q2263" s="17">
        <f>Q2264</f>
        <v>0</v>
      </c>
      <c r="R2263" s="17">
        <f>R2264</f>
        <v>0</v>
      </c>
      <c r="S2263" s="17">
        <f>S2264</f>
        <v>250</v>
      </c>
      <c r="T2263" s="17">
        <f>T2264</f>
        <v>0</v>
      </c>
      <c r="U2263" s="17">
        <f>U2264</f>
        <v>0</v>
      </c>
      <c r="V2263" s="17">
        <f>V2264</f>
        <v>0</v>
      </c>
      <c r="W2263" s="17">
        <f>W2264</f>
        <v>0</v>
      </c>
      <c r="X2263" s="17">
        <f>X2264</f>
        <v>0</v>
      </c>
      <c r="Y2263" s="17">
        <f t="shared" si="7872"/>
        <v>150250</v>
      </c>
      <c r="Z2263" s="17">
        <f t="shared" si="7873"/>
        <v>150000</v>
      </c>
      <c r="AA2263" s="17">
        <f t="shared" si="7874"/>
        <v>200000</v>
      </c>
      <c r="AB2263" s="17">
        <f>AB2264</f>
        <v>0</v>
      </c>
      <c r="AC2263" s="17">
        <f>AC2264</f>
        <v>0</v>
      </c>
      <c r="AD2263" s="17">
        <f>AD2264</f>
        <v>0</v>
      </c>
      <c r="AE2263" s="17">
        <f t="shared" si="7875"/>
        <v>150250</v>
      </c>
      <c r="AF2263" s="17">
        <f t="shared" si="7876"/>
        <v>150000</v>
      </c>
      <c r="AG2263" s="17">
        <f t="shared" si="7877"/>
        <v>200000</v>
      </c>
      <c r="AH2263" s="17">
        <f>AH2264</f>
        <v>0</v>
      </c>
      <c r="AI2263" s="17">
        <f>AI2264</f>
        <v>0</v>
      </c>
      <c r="AJ2263" s="17">
        <f>AJ2264</f>
        <v>0</v>
      </c>
      <c r="AK2263" s="17">
        <f>AK2264</f>
        <v>0</v>
      </c>
      <c r="AL2263" s="17">
        <f>AL2264</f>
        <v>0</v>
      </c>
      <c r="AM2263" s="17">
        <f>AM2264</f>
        <v>0</v>
      </c>
      <c r="AN2263" s="17">
        <f>AN2264</f>
        <v>0</v>
      </c>
      <c r="AO2263" s="17">
        <f>AO2264</f>
        <v>0</v>
      </c>
      <c r="AP2263" s="17">
        <f>AP2264</f>
        <v>0</v>
      </c>
      <c r="AQ2263" s="17">
        <f>AQ2264</f>
        <v>0</v>
      </c>
      <c r="AR2263" s="17">
        <f>AR2264</f>
        <v>0</v>
      </c>
      <c r="AS2263" s="17">
        <f>AS2264</f>
        <v>0</v>
      </c>
      <c r="AT2263" s="17">
        <f>AT2264</f>
        <v>0</v>
      </c>
      <c r="AU2263" s="17">
        <f>AU2264</f>
        <v>0</v>
      </c>
      <c r="AV2263" s="17">
        <f>AV2264</f>
        <v>0</v>
      </c>
      <c r="AW2263" s="17">
        <f t="shared" si="7820"/>
        <v>150250</v>
      </c>
      <c r="AX2263" s="17">
        <f t="shared" si="7821"/>
        <v>150000</v>
      </c>
      <c r="AY2263" s="17">
        <f t="shared" si="7822"/>
        <v>200000</v>
      </c>
      <c r="AZ2263" s="17">
        <f>AZ2264</f>
        <v>0</v>
      </c>
      <c r="BA2263" s="17">
        <f t="shared" si="7823"/>
        <v>150250</v>
      </c>
      <c r="BB2263" s="17">
        <f t="shared" si="7824"/>
        <v>150000</v>
      </c>
      <c r="BC2263" s="17">
        <f t="shared" si="7825"/>
        <v>200000</v>
      </c>
      <c r="BD2263" s="17">
        <f>BD2264</f>
        <v>0</v>
      </c>
      <c r="BE2263" s="17">
        <f>BE2264</f>
        <v>0</v>
      </c>
      <c r="BF2263" s="17">
        <f>BF2264</f>
        <v>0</v>
      </c>
      <c r="BG2263" s="17">
        <f>BG2264</f>
        <v>0</v>
      </c>
      <c r="BH2263" s="17">
        <f>BH2264</f>
        <v>0</v>
      </c>
      <c r="BI2263" s="17">
        <f>BI2264</f>
        <v>0</v>
      </c>
      <c r="BJ2263" s="17">
        <f>BJ2264</f>
        <v>0</v>
      </c>
      <c r="BK2263" s="17">
        <f>BK2264</f>
        <v>0</v>
      </c>
      <c r="BL2263" s="17">
        <f>BL2264</f>
        <v>0</v>
      </c>
      <c r="BM2263" s="17">
        <f>BM2264</f>
        <v>0</v>
      </c>
      <c r="BN2263" s="17">
        <f>BN2264</f>
        <v>0</v>
      </c>
      <c r="BO2263" s="17">
        <f t="shared" si="7817"/>
        <v>150250</v>
      </c>
      <c r="BP2263" s="17">
        <f t="shared" si="7818"/>
        <v>150000</v>
      </c>
      <c r="BQ2263" s="17">
        <f t="shared" si="7819"/>
        <v>200000</v>
      </c>
      <c r="BR2263" s="17">
        <f>BR2264</f>
        <v>0</v>
      </c>
      <c r="BS2263" s="35"/>
      <c r="BT2263" s="35"/>
      <c r="BU2263" s="1"/>
      <c r="BV2263" s="1"/>
      <c r="BW2263" s="1"/>
      <c r="BX2263" s="1"/>
      <c r="BY2263" s="1"/>
      <c r="BZ2263" s="1"/>
      <c r="CA2263" s="1"/>
      <c r="CB2263" s="1"/>
    </row>
    <row r="2264" s="1" customFormat="1">
      <c r="A2264" s="33" t="s">
        <v>920</v>
      </c>
      <c r="B2264" s="33" t="s">
        <v>304</v>
      </c>
      <c r="C2264" s="33" t="s">
        <v>72</v>
      </c>
      <c r="D2264" s="33" t="s">
        <v>939</v>
      </c>
      <c r="E2264" s="33" t="s">
        <v>268</v>
      </c>
      <c r="F2264" s="34" t="s">
        <v>269</v>
      </c>
      <c r="G2264" s="17">
        <v>150000</v>
      </c>
      <c r="H2264" s="17">
        <v>150000</v>
      </c>
      <c r="I2264" s="17">
        <v>200000</v>
      </c>
      <c r="J2264" s="17"/>
      <c r="K2264" s="17"/>
      <c r="L2264" s="17"/>
      <c r="M2264" s="17">
        <f t="shared" si="7970"/>
        <v>150000</v>
      </c>
      <c r="N2264" s="17">
        <f t="shared" si="7971"/>
        <v>150000</v>
      </c>
      <c r="O2264" s="17">
        <f t="shared" si="7972"/>
        <v>200000</v>
      </c>
      <c r="P2264" s="17"/>
      <c r="Q2264" s="17"/>
      <c r="R2264" s="17"/>
      <c r="S2264" s="17">
        <v>250</v>
      </c>
      <c r="T2264" s="17"/>
      <c r="U2264" s="17"/>
      <c r="V2264" s="17"/>
      <c r="W2264" s="17"/>
      <c r="X2264" s="17"/>
      <c r="Y2264" s="17">
        <f t="shared" si="7872"/>
        <v>150250</v>
      </c>
      <c r="Z2264" s="17">
        <f t="shared" si="7873"/>
        <v>150000</v>
      </c>
      <c r="AA2264" s="17">
        <f t="shared" si="7874"/>
        <v>200000</v>
      </c>
      <c r="AB2264" s="17"/>
      <c r="AC2264" s="17"/>
      <c r="AD2264" s="17"/>
      <c r="AE2264" s="17">
        <f t="shared" si="7875"/>
        <v>150250</v>
      </c>
      <c r="AF2264" s="17">
        <f t="shared" si="7876"/>
        <v>150000</v>
      </c>
      <c r="AG2264" s="17">
        <f t="shared" si="7877"/>
        <v>200000</v>
      </c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>
        <f t="shared" si="7820"/>
        <v>150250</v>
      </c>
      <c r="AX2264" s="17">
        <f t="shared" si="7821"/>
        <v>150000</v>
      </c>
      <c r="AY2264" s="17">
        <f t="shared" si="7822"/>
        <v>200000</v>
      </c>
      <c r="AZ2264" s="17"/>
      <c r="BA2264" s="17">
        <f t="shared" si="7823"/>
        <v>150250</v>
      </c>
      <c r="BB2264" s="17">
        <f t="shared" si="7824"/>
        <v>150000</v>
      </c>
      <c r="BC2264" s="17">
        <f t="shared" si="7825"/>
        <v>200000</v>
      </c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>
        <f t="shared" si="7817"/>
        <v>150250</v>
      </c>
      <c r="BP2264" s="17">
        <f t="shared" si="7818"/>
        <v>150000</v>
      </c>
      <c r="BQ2264" s="17">
        <f t="shared" si="7819"/>
        <v>200000</v>
      </c>
      <c r="BR2264" s="17"/>
      <c r="BS2264" s="35"/>
      <c r="BT2264" s="35"/>
      <c r="BU2264" s="1"/>
      <c r="BV2264" s="1"/>
      <c r="BW2264" s="1"/>
      <c r="BX2264" s="1"/>
      <c r="BY2264" s="1"/>
      <c r="BZ2264" s="1"/>
      <c r="CA2264" s="1"/>
      <c r="CB2264" s="1"/>
    </row>
    <row r="2265" s="1" customFormat="1">
      <c r="A2265" s="33" t="s">
        <v>920</v>
      </c>
      <c r="B2265" s="33" t="s">
        <v>304</v>
      </c>
      <c r="C2265" s="33" t="s">
        <v>72</v>
      </c>
      <c r="D2265" s="33" t="s">
        <v>941</v>
      </c>
      <c r="E2265" s="33"/>
      <c r="F2265" s="34" t="s">
        <v>942</v>
      </c>
      <c r="G2265" s="17">
        <f>G2266</f>
        <v>3448.3000000000002</v>
      </c>
      <c r="H2265" s="17">
        <f>H2266</f>
        <v>3448.3000000000002</v>
      </c>
      <c r="I2265" s="17">
        <f>I2266</f>
        <v>3448.3000000000002</v>
      </c>
      <c r="J2265" s="17">
        <f>J2266</f>
        <v>0</v>
      </c>
      <c r="K2265" s="17">
        <f>K2266</f>
        <v>0</v>
      </c>
      <c r="L2265" s="17">
        <f>L2266</f>
        <v>0</v>
      </c>
      <c r="M2265" s="17">
        <f t="shared" si="7970"/>
        <v>3448.3000000000002</v>
      </c>
      <c r="N2265" s="17">
        <f t="shared" si="7971"/>
        <v>3448.3000000000002</v>
      </c>
      <c r="O2265" s="17">
        <f t="shared" si="7972"/>
        <v>3448.3000000000002</v>
      </c>
      <c r="P2265" s="17">
        <f>P2266</f>
        <v>0</v>
      </c>
      <c r="Q2265" s="17">
        <f>Q2266</f>
        <v>0</v>
      </c>
      <c r="R2265" s="17">
        <f>R2266</f>
        <v>0</v>
      </c>
      <c r="S2265" s="17">
        <f>S2266</f>
        <v>0</v>
      </c>
      <c r="T2265" s="17">
        <f>T2266</f>
        <v>0</v>
      </c>
      <c r="U2265" s="17">
        <f>U2266</f>
        <v>0</v>
      </c>
      <c r="V2265" s="17">
        <f>V2266</f>
        <v>0</v>
      </c>
      <c r="W2265" s="17">
        <f>W2266</f>
        <v>0</v>
      </c>
      <c r="X2265" s="17">
        <f>X2266</f>
        <v>0</v>
      </c>
      <c r="Y2265" s="17">
        <f t="shared" si="7872"/>
        <v>3448.3000000000002</v>
      </c>
      <c r="Z2265" s="17">
        <f t="shared" si="7873"/>
        <v>3448.3000000000002</v>
      </c>
      <c r="AA2265" s="17">
        <f t="shared" si="7874"/>
        <v>3448.3000000000002</v>
      </c>
      <c r="AB2265" s="17">
        <f>AB2266</f>
        <v>0</v>
      </c>
      <c r="AC2265" s="17">
        <f>AC2266</f>
        <v>0</v>
      </c>
      <c r="AD2265" s="17">
        <f>AD2266</f>
        <v>0</v>
      </c>
      <c r="AE2265" s="17">
        <f t="shared" si="7875"/>
        <v>3448.3000000000002</v>
      </c>
      <c r="AF2265" s="17">
        <f t="shared" si="7876"/>
        <v>3448.3000000000002</v>
      </c>
      <c r="AG2265" s="17">
        <f t="shared" si="7877"/>
        <v>3448.3000000000002</v>
      </c>
      <c r="AH2265" s="17">
        <f>AH2266</f>
        <v>0</v>
      </c>
      <c r="AI2265" s="17">
        <f>AI2266</f>
        <v>0</v>
      </c>
      <c r="AJ2265" s="17">
        <f>AJ2266</f>
        <v>0</v>
      </c>
      <c r="AK2265" s="17">
        <f>AK2266</f>
        <v>0</v>
      </c>
      <c r="AL2265" s="17">
        <f>AL2266</f>
        <v>0</v>
      </c>
      <c r="AM2265" s="17">
        <f>AM2266</f>
        <v>0</v>
      </c>
      <c r="AN2265" s="17">
        <f>AN2266</f>
        <v>0</v>
      </c>
      <c r="AO2265" s="17">
        <f>AO2266</f>
        <v>0</v>
      </c>
      <c r="AP2265" s="17">
        <f>AP2266</f>
        <v>0</v>
      </c>
      <c r="AQ2265" s="17">
        <f>AQ2266</f>
        <v>0</v>
      </c>
      <c r="AR2265" s="17">
        <f>AR2266</f>
        <v>0</v>
      </c>
      <c r="AS2265" s="17">
        <f>AS2266</f>
        <v>0</v>
      </c>
      <c r="AT2265" s="17">
        <f>AT2266</f>
        <v>0</v>
      </c>
      <c r="AU2265" s="17">
        <f>AU2266</f>
        <v>0</v>
      </c>
      <c r="AV2265" s="17">
        <f>AV2266</f>
        <v>0</v>
      </c>
      <c r="AW2265" s="17">
        <f t="shared" si="7820"/>
        <v>3448.3000000000002</v>
      </c>
      <c r="AX2265" s="17">
        <f t="shared" si="7821"/>
        <v>3448.3000000000002</v>
      </c>
      <c r="AY2265" s="17">
        <f t="shared" si="7822"/>
        <v>3448.3000000000002</v>
      </c>
      <c r="AZ2265" s="17">
        <f>AZ2266</f>
        <v>0</v>
      </c>
      <c r="BA2265" s="17">
        <f t="shared" si="7823"/>
        <v>3448.3000000000002</v>
      </c>
      <c r="BB2265" s="17">
        <f t="shared" si="7824"/>
        <v>3448.3000000000002</v>
      </c>
      <c r="BC2265" s="17">
        <f t="shared" si="7825"/>
        <v>3448.3000000000002</v>
      </c>
      <c r="BD2265" s="17">
        <f>BD2266</f>
        <v>0</v>
      </c>
      <c r="BE2265" s="17">
        <f>BE2266</f>
        <v>0</v>
      </c>
      <c r="BF2265" s="17">
        <f>BF2266</f>
        <v>0</v>
      </c>
      <c r="BG2265" s="17">
        <f>BG2266</f>
        <v>0</v>
      </c>
      <c r="BH2265" s="17">
        <f>BH2266</f>
        <v>0</v>
      </c>
      <c r="BI2265" s="17">
        <f>BI2266</f>
        <v>0</v>
      </c>
      <c r="BJ2265" s="17">
        <f>BJ2266</f>
        <v>0</v>
      </c>
      <c r="BK2265" s="17">
        <f>BK2266</f>
        <v>0</v>
      </c>
      <c r="BL2265" s="17">
        <f>BL2266</f>
        <v>0</v>
      </c>
      <c r="BM2265" s="17">
        <f>BM2266</f>
        <v>0</v>
      </c>
      <c r="BN2265" s="17">
        <f>BN2266</f>
        <v>0</v>
      </c>
      <c r="BO2265" s="17">
        <f t="shared" si="7817"/>
        <v>3448.3000000000002</v>
      </c>
      <c r="BP2265" s="17">
        <f t="shared" si="7818"/>
        <v>3448.3000000000002</v>
      </c>
      <c r="BQ2265" s="17">
        <f t="shared" si="7819"/>
        <v>3448.3000000000002</v>
      </c>
      <c r="BR2265" s="17">
        <f>BR2266</f>
        <v>0</v>
      </c>
      <c r="BS2265" s="35"/>
      <c r="BT2265" s="35"/>
      <c r="BU2265" s="1"/>
      <c r="BV2265" s="1"/>
      <c r="BW2265" s="1"/>
      <c r="BX2265" s="1"/>
      <c r="BY2265" s="1"/>
      <c r="BZ2265" s="1"/>
      <c r="CA2265" s="1"/>
      <c r="CB2265" s="1"/>
    </row>
    <row r="2266" s="1" customFormat="1">
      <c r="A2266" s="33" t="s">
        <v>920</v>
      </c>
      <c r="B2266" s="33" t="s">
        <v>304</v>
      </c>
      <c r="C2266" s="33" t="s">
        <v>72</v>
      </c>
      <c r="D2266" s="33" t="s">
        <v>941</v>
      </c>
      <c r="E2266" s="33" t="s">
        <v>268</v>
      </c>
      <c r="F2266" s="34" t="s">
        <v>269</v>
      </c>
      <c r="G2266" s="17">
        <v>3448.3000000000002</v>
      </c>
      <c r="H2266" s="17">
        <v>3448.3000000000002</v>
      </c>
      <c r="I2266" s="17">
        <v>3448.3000000000002</v>
      </c>
      <c r="J2266" s="17"/>
      <c r="K2266" s="17"/>
      <c r="L2266" s="17"/>
      <c r="M2266" s="17">
        <f t="shared" si="7970"/>
        <v>3448.3000000000002</v>
      </c>
      <c r="N2266" s="17">
        <f t="shared" si="7971"/>
        <v>3448.3000000000002</v>
      </c>
      <c r="O2266" s="17">
        <f t="shared" si="7972"/>
        <v>3448.3000000000002</v>
      </c>
      <c r="P2266" s="17"/>
      <c r="Q2266" s="17"/>
      <c r="R2266" s="17"/>
      <c r="S2266" s="17"/>
      <c r="T2266" s="17"/>
      <c r="U2266" s="17"/>
      <c r="V2266" s="17"/>
      <c r="W2266" s="17"/>
      <c r="X2266" s="17"/>
      <c r="Y2266" s="17">
        <f t="shared" si="7872"/>
        <v>3448.3000000000002</v>
      </c>
      <c r="Z2266" s="17">
        <f t="shared" si="7873"/>
        <v>3448.3000000000002</v>
      </c>
      <c r="AA2266" s="17">
        <f t="shared" si="7874"/>
        <v>3448.3000000000002</v>
      </c>
      <c r="AB2266" s="17"/>
      <c r="AC2266" s="17"/>
      <c r="AD2266" s="17"/>
      <c r="AE2266" s="17">
        <f t="shared" si="7875"/>
        <v>3448.3000000000002</v>
      </c>
      <c r="AF2266" s="17">
        <f t="shared" si="7876"/>
        <v>3448.3000000000002</v>
      </c>
      <c r="AG2266" s="17">
        <f t="shared" si="7877"/>
        <v>3448.3000000000002</v>
      </c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>
        <f t="shared" si="7820"/>
        <v>3448.3000000000002</v>
      </c>
      <c r="AX2266" s="17">
        <f t="shared" si="7821"/>
        <v>3448.3000000000002</v>
      </c>
      <c r="AY2266" s="17">
        <f t="shared" si="7822"/>
        <v>3448.3000000000002</v>
      </c>
      <c r="AZ2266" s="17"/>
      <c r="BA2266" s="17">
        <f t="shared" si="7823"/>
        <v>3448.3000000000002</v>
      </c>
      <c r="BB2266" s="17">
        <f t="shared" si="7824"/>
        <v>3448.3000000000002</v>
      </c>
      <c r="BC2266" s="17">
        <f t="shared" si="7825"/>
        <v>3448.3000000000002</v>
      </c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>
        <f t="shared" si="7817"/>
        <v>3448.3000000000002</v>
      </c>
      <c r="BP2266" s="17">
        <f t="shared" si="7818"/>
        <v>3448.3000000000002</v>
      </c>
      <c r="BQ2266" s="17">
        <f t="shared" si="7819"/>
        <v>3448.3000000000002</v>
      </c>
      <c r="BR2266" s="17"/>
      <c r="BS2266" s="35"/>
      <c r="BT2266" s="35"/>
      <c r="BU2266" s="1"/>
      <c r="BV2266" s="1"/>
      <c r="BW2266" s="1"/>
      <c r="BX2266" s="1"/>
      <c r="BY2266" s="1"/>
      <c r="BZ2266" s="1"/>
      <c r="CA2266" s="1"/>
      <c r="CB2266" s="1"/>
    </row>
    <row r="2267" s="1" customFormat="1">
      <c r="A2267" s="33" t="s">
        <v>920</v>
      </c>
      <c r="B2267" s="33" t="s">
        <v>304</v>
      </c>
      <c r="C2267" s="33" t="s">
        <v>72</v>
      </c>
      <c r="D2267" s="33" t="s">
        <v>583</v>
      </c>
      <c r="E2267" s="38"/>
      <c r="F2267" s="34" t="s">
        <v>584</v>
      </c>
      <c r="G2267" s="17">
        <f t="shared" ref="G2267:G2268" si="7973">G2268</f>
        <v>4492.6000000000004</v>
      </c>
      <c r="H2267" s="17">
        <f t="shared" ref="H2267:H2268" si="7974">H2268</f>
        <v>8562.2000000000007</v>
      </c>
      <c r="I2267" s="17">
        <f t="shared" ref="I2267:I2268" si="7975">I2268</f>
        <v>8562.2000000000007</v>
      </c>
      <c r="J2267" s="17">
        <f t="shared" ref="J2267:J2268" si="7976">J2268</f>
        <v>0</v>
      </c>
      <c r="K2267" s="17">
        <f t="shared" ref="K2267:K2268" si="7977">K2268</f>
        <v>0</v>
      </c>
      <c r="L2267" s="17">
        <f t="shared" ref="L2267:L2268" si="7978">L2268</f>
        <v>0</v>
      </c>
      <c r="M2267" s="17">
        <f t="shared" si="7970"/>
        <v>4492.6000000000004</v>
      </c>
      <c r="N2267" s="17">
        <f t="shared" si="7971"/>
        <v>8562.2000000000007</v>
      </c>
      <c r="O2267" s="17">
        <f t="shared" si="7972"/>
        <v>8562.2000000000007</v>
      </c>
      <c r="P2267" s="17">
        <f t="shared" ref="P2267:P2268" si="7979">P2268</f>
        <v>0</v>
      </c>
      <c r="Q2267" s="17">
        <f t="shared" ref="Q2267:Q2268" si="7980">Q2268</f>
        <v>0</v>
      </c>
      <c r="R2267" s="17">
        <f t="shared" ref="R2267:R2268" si="7981">R2268</f>
        <v>0</v>
      </c>
      <c r="S2267" s="17">
        <f t="shared" ref="S2267:S2268" si="7982">S2268</f>
        <v>0</v>
      </c>
      <c r="T2267" s="17">
        <f t="shared" ref="T2267:T2268" si="7983">T2268</f>
        <v>0</v>
      </c>
      <c r="U2267" s="17">
        <f t="shared" ref="U2267:U2268" si="7984">U2268</f>
        <v>0</v>
      </c>
      <c r="V2267" s="17">
        <f t="shared" ref="V2267:V2268" si="7985">V2268</f>
        <v>0</v>
      </c>
      <c r="W2267" s="17">
        <f t="shared" ref="W2267:W2268" si="7986">W2268</f>
        <v>0</v>
      </c>
      <c r="X2267" s="17">
        <f t="shared" ref="X2267:X2268" si="7987">X2268</f>
        <v>0</v>
      </c>
      <c r="Y2267" s="17">
        <f t="shared" si="7872"/>
        <v>4492.6000000000004</v>
      </c>
      <c r="Z2267" s="17">
        <f t="shared" si="7873"/>
        <v>8562.2000000000007</v>
      </c>
      <c r="AA2267" s="17">
        <f t="shared" si="7874"/>
        <v>8562.2000000000007</v>
      </c>
      <c r="AB2267" s="17">
        <f t="shared" ref="AB2267:AB2268" si="7988">AB2268</f>
        <v>0</v>
      </c>
      <c r="AC2267" s="17">
        <f t="shared" ref="AC2267:AC2268" si="7989">AC2268</f>
        <v>0</v>
      </c>
      <c r="AD2267" s="17">
        <f t="shared" ref="AD2267:AD2268" si="7990">AD2268</f>
        <v>0</v>
      </c>
      <c r="AE2267" s="17">
        <f t="shared" si="7875"/>
        <v>4492.6000000000004</v>
      </c>
      <c r="AF2267" s="17">
        <f t="shared" si="7876"/>
        <v>8562.2000000000007</v>
      </c>
      <c r="AG2267" s="17">
        <f t="shared" si="7877"/>
        <v>8562.2000000000007</v>
      </c>
      <c r="AH2267" s="17">
        <f t="shared" ref="AH2267:AH2268" si="7991">AH2268</f>
        <v>0</v>
      </c>
      <c r="AI2267" s="17">
        <f t="shared" ref="AI2267:AI2268" si="7992">AI2268</f>
        <v>0</v>
      </c>
      <c r="AJ2267" s="17">
        <f t="shared" ref="AJ2267:AJ2268" si="7993">AJ2268</f>
        <v>0</v>
      </c>
      <c r="AK2267" s="17">
        <f t="shared" ref="AK2267:AK2268" si="7994">AK2268</f>
        <v>0</v>
      </c>
      <c r="AL2267" s="17">
        <f t="shared" ref="AL2267:AL2268" si="7995">AL2268</f>
        <v>0</v>
      </c>
      <c r="AM2267" s="17">
        <f t="shared" ref="AM2267:AM2268" si="7996">AM2268</f>
        <v>0</v>
      </c>
      <c r="AN2267" s="17">
        <f t="shared" ref="AN2267:AN2268" si="7997">AN2268</f>
        <v>0</v>
      </c>
      <c r="AO2267" s="17">
        <f t="shared" ref="AO2267:AO2268" si="7998">AO2268</f>
        <v>0</v>
      </c>
      <c r="AP2267" s="17">
        <f t="shared" ref="AP2267:AP2268" si="7999">AP2268</f>
        <v>0</v>
      </c>
      <c r="AQ2267" s="17">
        <f t="shared" ref="AQ2267:AQ2268" si="8000">AQ2268</f>
        <v>0</v>
      </c>
      <c r="AR2267" s="17">
        <f t="shared" ref="AR2267:AR2268" si="8001">AR2268</f>
        <v>0</v>
      </c>
      <c r="AS2267" s="17">
        <f t="shared" ref="AS2267:AS2268" si="8002">AS2268</f>
        <v>0</v>
      </c>
      <c r="AT2267" s="17">
        <f t="shared" ref="AT2267:AT2268" si="8003">AT2268</f>
        <v>0</v>
      </c>
      <c r="AU2267" s="17">
        <f t="shared" ref="AU2267:AU2268" si="8004">AU2268</f>
        <v>0</v>
      </c>
      <c r="AV2267" s="17">
        <f t="shared" ref="AV2267:AV2268" si="8005">AV2268</f>
        <v>0</v>
      </c>
      <c r="AW2267" s="17">
        <f t="shared" si="7820"/>
        <v>4492.6000000000004</v>
      </c>
      <c r="AX2267" s="17">
        <f t="shared" si="7821"/>
        <v>8562.2000000000007</v>
      </c>
      <c r="AY2267" s="17">
        <f t="shared" si="7822"/>
        <v>8562.2000000000007</v>
      </c>
      <c r="AZ2267" s="17">
        <f t="shared" ref="AZ2267:AZ2268" si="8006">AZ2268</f>
        <v>0</v>
      </c>
      <c r="BA2267" s="17">
        <f t="shared" si="7823"/>
        <v>4492.6000000000004</v>
      </c>
      <c r="BB2267" s="17">
        <f t="shared" si="7824"/>
        <v>8562.2000000000007</v>
      </c>
      <c r="BC2267" s="17">
        <f t="shared" si="7825"/>
        <v>8562.2000000000007</v>
      </c>
      <c r="BD2267" s="17">
        <f t="shared" ref="BD2267:BD2268" si="8007">BD2268</f>
        <v>0</v>
      </c>
      <c r="BE2267" s="17">
        <f t="shared" ref="BE2267:BE2268" si="8008">BE2268</f>
        <v>0</v>
      </c>
      <c r="BF2267" s="17">
        <f t="shared" ref="BF2267:BF2268" si="8009">BF2268</f>
        <v>0</v>
      </c>
      <c r="BG2267" s="17">
        <f t="shared" ref="BG2267:BG2268" si="8010">BG2268</f>
        <v>0</v>
      </c>
      <c r="BH2267" s="17">
        <f t="shared" ref="BH2267:BH2268" si="8011">BH2268</f>
        <v>0</v>
      </c>
      <c r="BI2267" s="17">
        <f t="shared" ref="BI2267:BI2268" si="8012">BI2268</f>
        <v>0</v>
      </c>
      <c r="BJ2267" s="17">
        <f t="shared" ref="BJ2267:BJ2268" si="8013">BJ2268</f>
        <v>0</v>
      </c>
      <c r="BK2267" s="17">
        <f t="shared" ref="BK2267:BK2268" si="8014">BK2268</f>
        <v>0</v>
      </c>
      <c r="BL2267" s="17">
        <f t="shared" ref="BL2267:BL2268" si="8015">BL2268</f>
        <v>0</v>
      </c>
      <c r="BM2267" s="17">
        <f t="shared" ref="BM2267:BM2268" si="8016">BM2268</f>
        <v>0</v>
      </c>
      <c r="BN2267" s="17">
        <f t="shared" ref="BN2267:BN2268" si="8017">BN2268</f>
        <v>0</v>
      </c>
      <c r="BO2267" s="17">
        <f t="shared" si="7817"/>
        <v>4492.6000000000004</v>
      </c>
      <c r="BP2267" s="17">
        <f t="shared" si="7818"/>
        <v>8562.2000000000007</v>
      </c>
      <c r="BQ2267" s="17">
        <f t="shared" si="7819"/>
        <v>8562.2000000000007</v>
      </c>
      <c r="BR2267" s="17">
        <f t="shared" ref="BR2267:BR2268" si="8018">BR2268</f>
        <v>0</v>
      </c>
      <c r="BS2267" s="35"/>
      <c r="BT2267" s="35"/>
      <c r="BU2267" s="1"/>
      <c r="BV2267" s="1"/>
      <c r="BW2267" s="1"/>
      <c r="BX2267" s="1"/>
      <c r="BY2267" s="1"/>
      <c r="BZ2267" s="1"/>
      <c r="CA2267" s="1"/>
      <c r="CB2267" s="1"/>
    </row>
    <row r="2268" s="1" customFormat="1">
      <c r="A2268" s="33" t="s">
        <v>920</v>
      </c>
      <c r="B2268" s="33" t="s">
        <v>304</v>
      </c>
      <c r="C2268" s="33" t="s">
        <v>72</v>
      </c>
      <c r="D2268" s="33" t="s">
        <v>943</v>
      </c>
      <c r="E2268" s="38"/>
      <c r="F2268" s="34" t="s">
        <v>43</v>
      </c>
      <c r="G2268" s="17">
        <f t="shared" si="7973"/>
        <v>4492.6000000000004</v>
      </c>
      <c r="H2268" s="17">
        <f t="shared" si="7974"/>
        <v>8562.2000000000007</v>
      </c>
      <c r="I2268" s="17">
        <f t="shared" si="7975"/>
        <v>8562.2000000000007</v>
      </c>
      <c r="J2268" s="17">
        <f t="shared" si="7976"/>
        <v>0</v>
      </c>
      <c r="K2268" s="17">
        <f t="shared" si="7977"/>
        <v>0</v>
      </c>
      <c r="L2268" s="17">
        <f t="shared" si="7978"/>
        <v>0</v>
      </c>
      <c r="M2268" s="17">
        <f t="shared" si="7970"/>
        <v>4492.6000000000004</v>
      </c>
      <c r="N2268" s="17">
        <f t="shared" si="7971"/>
        <v>8562.2000000000007</v>
      </c>
      <c r="O2268" s="17">
        <f t="shared" si="7972"/>
        <v>8562.2000000000007</v>
      </c>
      <c r="P2268" s="17">
        <f t="shared" si="7979"/>
        <v>0</v>
      </c>
      <c r="Q2268" s="17">
        <f t="shared" si="7980"/>
        <v>0</v>
      </c>
      <c r="R2268" s="17">
        <f t="shared" si="7981"/>
        <v>0</v>
      </c>
      <c r="S2268" s="17">
        <f t="shared" si="7982"/>
        <v>0</v>
      </c>
      <c r="T2268" s="17">
        <f t="shared" si="7983"/>
        <v>0</v>
      </c>
      <c r="U2268" s="17">
        <f t="shared" si="7984"/>
        <v>0</v>
      </c>
      <c r="V2268" s="17">
        <f t="shared" si="7985"/>
        <v>0</v>
      </c>
      <c r="W2268" s="17">
        <f t="shared" si="7986"/>
        <v>0</v>
      </c>
      <c r="X2268" s="17">
        <f t="shared" si="7987"/>
        <v>0</v>
      </c>
      <c r="Y2268" s="17">
        <f t="shared" si="7872"/>
        <v>4492.6000000000004</v>
      </c>
      <c r="Z2268" s="17">
        <f t="shared" si="7873"/>
        <v>8562.2000000000007</v>
      </c>
      <c r="AA2268" s="17">
        <f t="shared" si="7874"/>
        <v>8562.2000000000007</v>
      </c>
      <c r="AB2268" s="17">
        <f t="shared" si="7988"/>
        <v>0</v>
      </c>
      <c r="AC2268" s="17">
        <f t="shared" si="7989"/>
        <v>0</v>
      </c>
      <c r="AD2268" s="17">
        <f t="shared" si="7990"/>
        <v>0</v>
      </c>
      <c r="AE2268" s="17">
        <f t="shared" si="7875"/>
        <v>4492.6000000000004</v>
      </c>
      <c r="AF2268" s="17">
        <f t="shared" si="7876"/>
        <v>8562.2000000000007</v>
      </c>
      <c r="AG2268" s="17">
        <f t="shared" si="7877"/>
        <v>8562.2000000000007</v>
      </c>
      <c r="AH2268" s="17">
        <f t="shared" si="7991"/>
        <v>0</v>
      </c>
      <c r="AI2268" s="17">
        <f t="shared" si="7992"/>
        <v>0</v>
      </c>
      <c r="AJ2268" s="17">
        <f t="shared" si="7993"/>
        <v>0</v>
      </c>
      <c r="AK2268" s="17">
        <f t="shared" si="7994"/>
        <v>0</v>
      </c>
      <c r="AL2268" s="17">
        <f t="shared" si="7995"/>
        <v>0</v>
      </c>
      <c r="AM2268" s="17">
        <f t="shared" si="7996"/>
        <v>0</v>
      </c>
      <c r="AN2268" s="17">
        <f t="shared" si="7997"/>
        <v>0</v>
      </c>
      <c r="AO2268" s="17">
        <f t="shared" si="7998"/>
        <v>0</v>
      </c>
      <c r="AP2268" s="17">
        <f t="shared" si="7999"/>
        <v>0</v>
      </c>
      <c r="AQ2268" s="17">
        <f t="shared" si="8000"/>
        <v>0</v>
      </c>
      <c r="AR2268" s="17">
        <f t="shared" si="8001"/>
        <v>0</v>
      </c>
      <c r="AS2268" s="17">
        <f t="shared" si="8002"/>
        <v>0</v>
      </c>
      <c r="AT2268" s="17">
        <f t="shared" si="8003"/>
        <v>0</v>
      </c>
      <c r="AU2268" s="17">
        <f t="shared" si="8004"/>
        <v>0</v>
      </c>
      <c r="AV2268" s="17">
        <f t="shared" si="8005"/>
        <v>0</v>
      </c>
      <c r="AW2268" s="17">
        <f t="shared" si="7820"/>
        <v>4492.6000000000004</v>
      </c>
      <c r="AX2268" s="17">
        <f t="shared" si="7821"/>
        <v>8562.2000000000007</v>
      </c>
      <c r="AY2268" s="17">
        <f t="shared" si="7822"/>
        <v>8562.2000000000007</v>
      </c>
      <c r="AZ2268" s="17">
        <f t="shared" si="8006"/>
        <v>0</v>
      </c>
      <c r="BA2268" s="17">
        <f t="shared" si="7823"/>
        <v>4492.6000000000004</v>
      </c>
      <c r="BB2268" s="17">
        <f t="shared" si="7824"/>
        <v>8562.2000000000007</v>
      </c>
      <c r="BC2268" s="17">
        <f t="shared" si="7825"/>
        <v>8562.2000000000007</v>
      </c>
      <c r="BD2268" s="17">
        <f t="shared" si="8007"/>
        <v>0</v>
      </c>
      <c r="BE2268" s="17">
        <f t="shared" si="8008"/>
        <v>0</v>
      </c>
      <c r="BF2268" s="17">
        <f t="shared" si="8009"/>
        <v>0</v>
      </c>
      <c r="BG2268" s="17">
        <f t="shared" si="8010"/>
        <v>0</v>
      </c>
      <c r="BH2268" s="17">
        <f t="shared" si="8011"/>
        <v>0</v>
      </c>
      <c r="BI2268" s="17">
        <f t="shared" si="8012"/>
        <v>0</v>
      </c>
      <c r="BJ2268" s="17">
        <f t="shared" si="8013"/>
        <v>0</v>
      </c>
      <c r="BK2268" s="17">
        <f t="shared" si="8014"/>
        <v>0</v>
      </c>
      <c r="BL2268" s="17">
        <f t="shared" si="8015"/>
        <v>0</v>
      </c>
      <c r="BM2268" s="17">
        <f t="shared" si="8016"/>
        <v>0</v>
      </c>
      <c r="BN2268" s="17">
        <f t="shared" si="8017"/>
        <v>0</v>
      </c>
      <c r="BO2268" s="17">
        <f t="shared" si="7817"/>
        <v>4492.6000000000004</v>
      </c>
      <c r="BP2268" s="17">
        <f t="shared" si="7818"/>
        <v>8562.2000000000007</v>
      </c>
      <c r="BQ2268" s="17">
        <f t="shared" si="7819"/>
        <v>8562.2000000000007</v>
      </c>
      <c r="BR2268" s="17">
        <f t="shared" si="8018"/>
        <v>0</v>
      </c>
      <c r="BS2268" s="35"/>
      <c r="BT2268" s="35"/>
      <c r="BU2268" s="1"/>
      <c r="BV2268" s="1"/>
      <c r="BW2268" s="1"/>
      <c r="BX2268" s="1"/>
      <c r="BY2268" s="1"/>
      <c r="BZ2268" s="1"/>
      <c r="CA2268" s="1"/>
      <c r="CB2268" s="1"/>
    </row>
    <row r="2269" s="1" customFormat="1">
      <c r="A2269" s="33" t="s">
        <v>920</v>
      </c>
      <c r="B2269" s="33" t="s">
        <v>304</v>
      </c>
      <c r="C2269" s="33" t="s">
        <v>72</v>
      </c>
      <c r="D2269" s="33" t="s">
        <v>944</v>
      </c>
      <c r="E2269" s="38"/>
      <c r="F2269" s="34" t="s">
        <v>945</v>
      </c>
      <c r="G2269" s="17">
        <f>G2270+G2272</f>
        <v>4492.6000000000004</v>
      </c>
      <c r="H2269" s="17">
        <f>H2270+H2272</f>
        <v>8562.2000000000007</v>
      </c>
      <c r="I2269" s="17">
        <f>I2270+I2272</f>
        <v>8562.2000000000007</v>
      </c>
      <c r="J2269" s="17">
        <f>J2270+J2272</f>
        <v>0</v>
      </c>
      <c r="K2269" s="17">
        <f>K2270+K2272</f>
        <v>0</v>
      </c>
      <c r="L2269" s="17">
        <f>L2270+L2272</f>
        <v>0</v>
      </c>
      <c r="M2269" s="17">
        <f t="shared" si="7970"/>
        <v>4492.6000000000004</v>
      </c>
      <c r="N2269" s="17">
        <f t="shared" si="7971"/>
        <v>8562.2000000000007</v>
      </c>
      <c r="O2269" s="17">
        <f t="shared" si="7972"/>
        <v>8562.2000000000007</v>
      </c>
      <c r="P2269" s="17">
        <f>P2270+P2272</f>
        <v>0</v>
      </c>
      <c r="Q2269" s="17">
        <f>Q2270+Q2272</f>
        <v>0</v>
      </c>
      <c r="R2269" s="17">
        <f>R2270+R2272</f>
        <v>0</v>
      </c>
      <c r="S2269" s="17">
        <f>S2270+S2272</f>
        <v>0</v>
      </c>
      <c r="T2269" s="17">
        <f>T2270+T2272</f>
        <v>0</v>
      </c>
      <c r="U2269" s="17">
        <f>U2270+U2272</f>
        <v>0</v>
      </c>
      <c r="V2269" s="17">
        <f>V2270+V2272</f>
        <v>0</v>
      </c>
      <c r="W2269" s="17">
        <f>W2270+W2272</f>
        <v>0</v>
      </c>
      <c r="X2269" s="17">
        <f>X2270+X2272</f>
        <v>0</v>
      </c>
      <c r="Y2269" s="17">
        <f t="shared" si="7872"/>
        <v>4492.6000000000004</v>
      </c>
      <c r="Z2269" s="17">
        <f t="shared" si="7873"/>
        <v>8562.2000000000007</v>
      </c>
      <c r="AA2269" s="17">
        <f t="shared" si="7874"/>
        <v>8562.2000000000007</v>
      </c>
      <c r="AB2269" s="17">
        <f>AB2270+AB2272</f>
        <v>0</v>
      </c>
      <c r="AC2269" s="17">
        <f>AC2270+AC2272</f>
        <v>0</v>
      </c>
      <c r="AD2269" s="17">
        <f>AD2270+AD2272</f>
        <v>0</v>
      </c>
      <c r="AE2269" s="17">
        <f t="shared" si="7875"/>
        <v>4492.6000000000004</v>
      </c>
      <c r="AF2269" s="17">
        <f t="shared" si="7876"/>
        <v>8562.2000000000007</v>
      </c>
      <c r="AG2269" s="17">
        <f t="shared" si="7877"/>
        <v>8562.2000000000007</v>
      </c>
      <c r="AH2269" s="17">
        <f>AH2270+AH2272</f>
        <v>0</v>
      </c>
      <c r="AI2269" s="17">
        <f>AI2270+AI2272</f>
        <v>0</v>
      </c>
      <c r="AJ2269" s="17">
        <f>AJ2270+AJ2272</f>
        <v>0</v>
      </c>
      <c r="AK2269" s="17">
        <f>AK2270+AK2272</f>
        <v>0</v>
      </c>
      <c r="AL2269" s="17">
        <f>AL2270+AL2272</f>
        <v>0</v>
      </c>
      <c r="AM2269" s="17">
        <f>AM2270+AM2272</f>
        <v>0</v>
      </c>
      <c r="AN2269" s="17">
        <f>AN2270+AN2272</f>
        <v>0</v>
      </c>
      <c r="AO2269" s="17">
        <f>AO2270+AO2272</f>
        <v>0</v>
      </c>
      <c r="AP2269" s="17">
        <f>AP2270+AP2272</f>
        <v>0</v>
      </c>
      <c r="AQ2269" s="17">
        <f>AQ2270+AQ2272</f>
        <v>0</v>
      </c>
      <c r="AR2269" s="17">
        <f>AR2270+AR2272</f>
        <v>0</v>
      </c>
      <c r="AS2269" s="17">
        <f>AS2270+AS2272</f>
        <v>0</v>
      </c>
      <c r="AT2269" s="17">
        <f>AT2270+AT2272</f>
        <v>0</v>
      </c>
      <c r="AU2269" s="17">
        <f>AU2270+AU2272</f>
        <v>0</v>
      </c>
      <c r="AV2269" s="17">
        <f>AV2270+AV2272</f>
        <v>0</v>
      </c>
      <c r="AW2269" s="17">
        <f t="shared" si="7820"/>
        <v>4492.6000000000004</v>
      </c>
      <c r="AX2269" s="17">
        <f t="shared" si="7821"/>
        <v>8562.2000000000007</v>
      </c>
      <c r="AY2269" s="17">
        <f t="shared" si="7822"/>
        <v>8562.2000000000007</v>
      </c>
      <c r="AZ2269" s="17">
        <f>AZ2270+AZ2272</f>
        <v>0</v>
      </c>
      <c r="BA2269" s="17">
        <f t="shared" si="7823"/>
        <v>4492.6000000000004</v>
      </c>
      <c r="BB2269" s="17">
        <f t="shared" si="7824"/>
        <v>8562.2000000000007</v>
      </c>
      <c r="BC2269" s="17">
        <f t="shared" si="7825"/>
        <v>8562.2000000000007</v>
      </c>
      <c r="BD2269" s="17">
        <f>BD2270+BD2272</f>
        <v>0</v>
      </c>
      <c r="BE2269" s="17">
        <f>BE2270+BE2272</f>
        <v>0</v>
      </c>
      <c r="BF2269" s="17">
        <f>BF2270+BF2272</f>
        <v>0</v>
      </c>
      <c r="BG2269" s="17">
        <f>BG2270+BG2272</f>
        <v>0</v>
      </c>
      <c r="BH2269" s="17">
        <f>BH2270+BH2272</f>
        <v>0</v>
      </c>
      <c r="BI2269" s="17">
        <f>BI2270+BI2272</f>
        <v>0</v>
      </c>
      <c r="BJ2269" s="17">
        <f>BJ2270+BJ2272</f>
        <v>0</v>
      </c>
      <c r="BK2269" s="17">
        <f>BK2270+BK2272</f>
        <v>0</v>
      </c>
      <c r="BL2269" s="17">
        <f>BL2270+BL2272</f>
        <v>0</v>
      </c>
      <c r="BM2269" s="17">
        <f>BM2270+BM2272</f>
        <v>0</v>
      </c>
      <c r="BN2269" s="17">
        <f>BN2270+BN2272</f>
        <v>0</v>
      </c>
      <c r="BO2269" s="17">
        <f t="shared" si="7817"/>
        <v>4492.6000000000004</v>
      </c>
      <c r="BP2269" s="17">
        <f t="shared" si="7818"/>
        <v>8562.2000000000007</v>
      </c>
      <c r="BQ2269" s="17">
        <f t="shared" si="7819"/>
        <v>8562.2000000000007</v>
      </c>
      <c r="BR2269" s="17">
        <f>BR2270+BR2272</f>
        <v>0</v>
      </c>
      <c r="BS2269" s="35"/>
      <c r="BT2269" s="35"/>
      <c r="BU2269" s="1"/>
      <c r="BV2269" s="1"/>
      <c r="BW2269" s="1"/>
      <c r="BX2269" s="1"/>
      <c r="BY2269" s="1"/>
      <c r="BZ2269" s="1"/>
      <c r="CA2269" s="1"/>
      <c r="CB2269" s="1"/>
    </row>
    <row r="2270" s="1" customFormat="1">
      <c r="A2270" s="33" t="s">
        <v>920</v>
      </c>
      <c r="B2270" s="33" t="s">
        <v>304</v>
      </c>
      <c r="C2270" s="33" t="s">
        <v>72</v>
      </c>
      <c r="D2270" s="33" t="s">
        <v>946</v>
      </c>
      <c r="E2270" s="38"/>
      <c r="F2270" s="34" t="s">
        <v>947</v>
      </c>
      <c r="G2270" s="17">
        <f>G2271</f>
        <v>0</v>
      </c>
      <c r="H2270" s="17">
        <f>H2271</f>
        <v>3905.5</v>
      </c>
      <c r="I2270" s="17">
        <f>I2271</f>
        <v>3905.5</v>
      </c>
      <c r="J2270" s="17">
        <f>J2271</f>
        <v>0</v>
      </c>
      <c r="K2270" s="17">
        <f>K2271</f>
        <v>0</v>
      </c>
      <c r="L2270" s="17">
        <f>L2271</f>
        <v>0</v>
      </c>
      <c r="M2270" s="17">
        <f t="shared" si="7970"/>
        <v>0</v>
      </c>
      <c r="N2270" s="17">
        <f t="shared" si="7971"/>
        <v>3905.5</v>
      </c>
      <c r="O2270" s="17">
        <f t="shared" si="7972"/>
        <v>3905.5</v>
      </c>
      <c r="P2270" s="17">
        <f>P2271</f>
        <v>0</v>
      </c>
      <c r="Q2270" s="17">
        <f>Q2271</f>
        <v>0</v>
      </c>
      <c r="R2270" s="17">
        <f>R2271</f>
        <v>0</v>
      </c>
      <c r="S2270" s="17">
        <f>S2271</f>
        <v>0</v>
      </c>
      <c r="T2270" s="17">
        <f>T2271</f>
        <v>0</v>
      </c>
      <c r="U2270" s="17">
        <f>U2271</f>
        <v>0</v>
      </c>
      <c r="V2270" s="17">
        <f>V2271</f>
        <v>0</v>
      </c>
      <c r="W2270" s="17">
        <f>W2271</f>
        <v>0</v>
      </c>
      <c r="X2270" s="17">
        <f>X2271</f>
        <v>0</v>
      </c>
      <c r="Y2270" s="17">
        <f t="shared" si="7872"/>
        <v>0</v>
      </c>
      <c r="Z2270" s="17">
        <f t="shared" si="7873"/>
        <v>3905.5</v>
      </c>
      <c r="AA2270" s="17">
        <f t="shared" si="7874"/>
        <v>3905.5</v>
      </c>
      <c r="AB2270" s="17">
        <f>AB2271</f>
        <v>0</v>
      </c>
      <c r="AC2270" s="17">
        <f>AC2271</f>
        <v>0</v>
      </c>
      <c r="AD2270" s="17">
        <f>AD2271</f>
        <v>0</v>
      </c>
      <c r="AE2270" s="17">
        <f t="shared" si="7875"/>
        <v>0</v>
      </c>
      <c r="AF2270" s="17">
        <f t="shared" si="7876"/>
        <v>3905.5</v>
      </c>
      <c r="AG2270" s="17">
        <f t="shared" si="7877"/>
        <v>3905.5</v>
      </c>
      <c r="AH2270" s="17">
        <f>AH2271</f>
        <v>0</v>
      </c>
      <c r="AI2270" s="17">
        <f>AI2271</f>
        <v>0</v>
      </c>
      <c r="AJ2270" s="17">
        <f>AJ2271</f>
        <v>0</v>
      </c>
      <c r="AK2270" s="17">
        <f>AK2271</f>
        <v>0</v>
      </c>
      <c r="AL2270" s="17">
        <f>AL2271</f>
        <v>0</v>
      </c>
      <c r="AM2270" s="17">
        <f>AM2271</f>
        <v>0</v>
      </c>
      <c r="AN2270" s="17">
        <f>AN2271</f>
        <v>0</v>
      </c>
      <c r="AO2270" s="17">
        <f>AO2271</f>
        <v>0</v>
      </c>
      <c r="AP2270" s="17">
        <f>AP2271</f>
        <v>0</v>
      </c>
      <c r="AQ2270" s="17">
        <f>AQ2271</f>
        <v>0</v>
      </c>
      <c r="AR2270" s="17">
        <f>AR2271</f>
        <v>0</v>
      </c>
      <c r="AS2270" s="17">
        <f>AS2271</f>
        <v>0</v>
      </c>
      <c r="AT2270" s="17">
        <f>AT2271</f>
        <v>0</v>
      </c>
      <c r="AU2270" s="17">
        <f>AU2271</f>
        <v>0</v>
      </c>
      <c r="AV2270" s="17">
        <f>AV2271</f>
        <v>0</v>
      </c>
      <c r="AW2270" s="17">
        <f t="shared" si="7820"/>
        <v>0</v>
      </c>
      <c r="AX2270" s="17">
        <f t="shared" si="7821"/>
        <v>3905.5</v>
      </c>
      <c r="AY2270" s="17">
        <f t="shared" si="7822"/>
        <v>3905.5</v>
      </c>
      <c r="AZ2270" s="17">
        <f>AZ2271</f>
        <v>0</v>
      </c>
      <c r="BA2270" s="17">
        <f t="shared" si="7823"/>
        <v>0</v>
      </c>
      <c r="BB2270" s="17">
        <f t="shared" si="7824"/>
        <v>3905.5</v>
      </c>
      <c r="BC2270" s="17">
        <f t="shared" si="7825"/>
        <v>3905.5</v>
      </c>
      <c r="BD2270" s="17">
        <f>BD2271</f>
        <v>0</v>
      </c>
      <c r="BE2270" s="17">
        <f>BE2271</f>
        <v>0</v>
      </c>
      <c r="BF2270" s="17">
        <f>BF2271</f>
        <v>0</v>
      </c>
      <c r="BG2270" s="17">
        <f>BG2271</f>
        <v>0</v>
      </c>
      <c r="BH2270" s="17">
        <f>BH2271</f>
        <v>0</v>
      </c>
      <c r="BI2270" s="17">
        <f>BI2271</f>
        <v>0</v>
      </c>
      <c r="BJ2270" s="17">
        <f>BJ2271</f>
        <v>0</v>
      </c>
      <c r="BK2270" s="17">
        <f>BK2271</f>
        <v>0</v>
      </c>
      <c r="BL2270" s="17">
        <f>BL2271</f>
        <v>0</v>
      </c>
      <c r="BM2270" s="17">
        <f>BM2271</f>
        <v>0</v>
      </c>
      <c r="BN2270" s="17">
        <f>BN2271</f>
        <v>0</v>
      </c>
      <c r="BO2270" s="17">
        <f t="shared" si="7817"/>
        <v>0</v>
      </c>
      <c r="BP2270" s="17">
        <f t="shared" si="7818"/>
        <v>3905.5</v>
      </c>
      <c r="BQ2270" s="17">
        <f t="shared" si="7819"/>
        <v>3905.5</v>
      </c>
      <c r="BR2270" s="17">
        <f>BR2271</f>
        <v>0</v>
      </c>
      <c r="BS2270" s="35"/>
      <c r="BT2270" s="35"/>
      <c r="BU2270" s="1"/>
      <c r="BV2270" s="1"/>
      <c r="BW2270" s="1"/>
      <c r="BX2270" s="1"/>
      <c r="BY2270" s="1"/>
      <c r="BZ2270" s="1"/>
      <c r="CA2270" s="1"/>
      <c r="CB2270" s="1"/>
    </row>
    <row r="2271" s="1" customFormat="1">
      <c r="A2271" s="33" t="s">
        <v>920</v>
      </c>
      <c r="B2271" s="33" t="s">
        <v>304</v>
      </c>
      <c r="C2271" s="33" t="s">
        <v>72</v>
      </c>
      <c r="D2271" s="33" t="s">
        <v>946</v>
      </c>
      <c r="E2271" s="33" t="s">
        <v>268</v>
      </c>
      <c r="F2271" s="34" t="s">
        <v>269</v>
      </c>
      <c r="G2271" s="17">
        <v>0</v>
      </c>
      <c r="H2271" s="17">
        <v>3905.5</v>
      </c>
      <c r="I2271" s="17">
        <v>3905.5</v>
      </c>
      <c r="J2271" s="17"/>
      <c r="K2271" s="17"/>
      <c r="L2271" s="17"/>
      <c r="M2271" s="17">
        <f t="shared" si="7970"/>
        <v>0</v>
      </c>
      <c r="N2271" s="17">
        <f t="shared" si="7971"/>
        <v>3905.5</v>
      </c>
      <c r="O2271" s="17">
        <f t="shared" si="7972"/>
        <v>3905.5</v>
      </c>
      <c r="P2271" s="17"/>
      <c r="Q2271" s="17"/>
      <c r="R2271" s="17"/>
      <c r="S2271" s="17"/>
      <c r="T2271" s="17"/>
      <c r="U2271" s="17"/>
      <c r="V2271" s="17"/>
      <c r="W2271" s="17"/>
      <c r="X2271" s="17"/>
      <c r="Y2271" s="17">
        <f t="shared" si="7872"/>
        <v>0</v>
      </c>
      <c r="Z2271" s="17">
        <f t="shared" si="7873"/>
        <v>3905.5</v>
      </c>
      <c r="AA2271" s="17">
        <f t="shared" si="7874"/>
        <v>3905.5</v>
      </c>
      <c r="AB2271" s="17"/>
      <c r="AC2271" s="17"/>
      <c r="AD2271" s="17"/>
      <c r="AE2271" s="17">
        <f t="shared" si="7875"/>
        <v>0</v>
      </c>
      <c r="AF2271" s="17">
        <f t="shared" si="7876"/>
        <v>3905.5</v>
      </c>
      <c r="AG2271" s="17">
        <f t="shared" si="7877"/>
        <v>3905.5</v>
      </c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>
        <f t="shared" si="7820"/>
        <v>0</v>
      </c>
      <c r="AX2271" s="17">
        <f t="shared" si="7821"/>
        <v>3905.5</v>
      </c>
      <c r="AY2271" s="17">
        <f t="shared" si="7822"/>
        <v>3905.5</v>
      </c>
      <c r="AZ2271" s="17"/>
      <c r="BA2271" s="17">
        <f t="shared" si="7823"/>
        <v>0</v>
      </c>
      <c r="BB2271" s="17">
        <f t="shared" si="7824"/>
        <v>3905.5</v>
      </c>
      <c r="BC2271" s="17">
        <f t="shared" si="7825"/>
        <v>3905.5</v>
      </c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>
        <f t="shared" si="7817"/>
        <v>0</v>
      </c>
      <c r="BP2271" s="17">
        <f t="shared" si="7818"/>
        <v>3905.5</v>
      </c>
      <c r="BQ2271" s="17">
        <f t="shared" si="7819"/>
        <v>3905.5</v>
      </c>
      <c r="BR2271" s="17"/>
      <c r="BS2271" s="35"/>
      <c r="BT2271" s="35"/>
      <c r="BU2271" s="1"/>
      <c r="BV2271" s="1"/>
      <c r="BW2271" s="1"/>
      <c r="BX2271" s="1"/>
      <c r="BY2271" s="1"/>
      <c r="BZ2271" s="1"/>
      <c r="CA2271" s="1"/>
      <c r="CB2271" s="1"/>
    </row>
    <row r="2272" s="1" customFormat="1">
      <c r="A2272" s="33" t="s">
        <v>920</v>
      </c>
      <c r="B2272" s="33" t="s">
        <v>304</v>
      </c>
      <c r="C2272" s="33" t="s">
        <v>72</v>
      </c>
      <c r="D2272" s="33" t="s">
        <v>948</v>
      </c>
      <c r="E2272" s="38"/>
      <c r="F2272" s="34" t="s">
        <v>949</v>
      </c>
      <c r="G2272" s="17">
        <f>G2273</f>
        <v>4492.6000000000004</v>
      </c>
      <c r="H2272" s="17">
        <f>H2273</f>
        <v>4656.6999999999998</v>
      </c>
      <c r="I2272" s="17">
        <f>I2273</f>
        <v>4656.6999999999998</v>
      </c>
      <c r="J2272" s="17">
        <f>J2273</f>
        <v>0</v>
      </c>
      <c r="K2272" s="17">
        <f>K2273</f>
        <v>0</v>
      </c>
      <c r="L2272" s="17">
        <f>L2273</f>
        <v>0</v>
      </c>
      <c r="M2272" s="17">
        <f t="shared" si="7970"/>
        <v>4492.6000000000004</v>
      </c>
      <c r="N2272" s="17">
        <f t="shared" si="7971"/>
        <v>4656.6999999999998</v>
      </c>
      <c r="O2272" s="17">
        <f t="shared" si="7972"/>
        <v>4656.6999999999998</v>
      </c>
      <c r="P2272" s="17">
        <f>P2273</f>
        <v>0</v>
      </c>
      <c r="Q2272" s="17">
        <f>Q2273</f>
        <v>0</v>
      </c>
      <c r="R2272" s="17">
        <f>R2273</f>
        <v>0</v>
      </c>
      <c r="S2272" s="17">
        <f>S2273</f>
        <v>0</v>
      </c>
      <c r="T2272" s="17">
        <f>T2273</f>
        <v>0</v>
      </c>
      <c r="U2272" s="17">
        <f>U2273</f>
        <v>0</v>
      </c>
      <c r="V2272" s="17">
        <f>V2273</f>
        <v>0</v>
      </c>
      <c r="W2272" s="17">
        <f>W2273</f>
        <v>0</v>
      </c>
      <c r="X2272" s="17">
        <f>X2273</f>
        <v>0</v>
      </c>
      <c r="Y2272" s="17">
        <f t="shared" si="7872"/>
        <v>4492.6000000000004</v>
      </c>
      <c r="Z2272" s="17">
        <f t="shared" si="7873"/>
        <v>4656.6999999999998</v>
      </c>
      <c r="AA2272" s="17">
        <f t="shared" si="7874"/>
        <v>4656.6999999999998</v>
      </c>
      <c r="AB2272" s="17">
        <f>AB2273</f>
        <v>0</v>
      </c>
      <c r="AC2272" s="17">
        <f>AC2273</f>
        <v>0</v>
      </c>
      <c r="AD2272" s="17">
        <f>AD2273</f>
        <v>0</v>
      </c>
      <c r="AE2272" s="17">
        <f t="shared" si="7875"/>
        <v>4492.6000000000004</v>
      </c>
      <c r="AF2272" s="17">
        <f t="shared" si="7876"/>
        <v>4656.6999999999998</v>
      </c>
      <c r="AG2272" s="17">
        <f t="shared" si="7877"/>
        <v>4656.6999999999998</v>
      </c>
      <c r="AH2272" s="17">
        <f>AH2273</f>
        <v>0</v>
      </c>
      <c r="AI2272" s="17">
        <f>AI2273</f>
        <v>0</v>
      </c>
      <c r="AJ2272" s="17">
        <f>AJ2273</f>
        <v>0</v>
      </c>
      <c r="AK2272" s="17">
        <f>AK2273</f>
        <v>0</v>
      </c>
      <c r="AL2272" s="17">
        <f>AL2273</f>
        <v>0</v>
      </c>
      <c r="AM2272" s="17">
        <f>AM2273</f>
        <v>0</v>
      </c>
      <c r="AN2272" s="17">
        <f>AN2273</f>
        <v>0</v>
      </c>
      <c r="AO2272" s="17">
        <f>AO2273</f>
        <v>0</v>
      </c>
      <c r="AP2272" s="17">
        <f>AP2273</f>
        <v>0</v>
      </c>
      <c r="AQ2272" s="17">
        <f>AQ2273</f>
        <v>0</v>
      </c>
      <c r="AR2272" s="17">
        <f>AR2273</f>
        <v>0</v>
      </c>
      <c r="AS2272" s="17">
        <f>AS2273</f>
        <v>0</v>
      </c>
      <c r="AT2272" s="17">
        <f>AT2273</f>
        <v>0</v>
      </c>
      <c r="AU2272" s="17">
        <f>AU2273</f>
        <v>0</v>
      </c>
      <c r="AV2272" s="17">
        <f>AV2273</f>
        <v>0</v>
      </c>
      <c r="AW2272" s="17">
        <f t="shared" si="7820"/>
        <v>4492.6000000000004</v>
      </c>
      <c r="AX2272" s="17">
        <f t="shared" si="7821"/>
        <v>4656.6999999999998</v>
      </c>
      <c r="AY2272" s="17">
        <f t="shared" si="7822"/>
        <v>4656.6999999999998</v>
      </c>
      <c r="AZ2272" s="17">
        <f>AZ2273</f>
        <v>0</v>
      </c>
      <c r="BA2272" s="17">
        <f t="shared" si="7823"/>
        <v>4492.6000000000004</v>
      </c>
      <c r="BB2272" s="17">
        <f t="shared" si="7824"/>
        <v>4656.6999999999998</v>
      </c>
      <c r="BC2272" s="17">
        <f t="shared" si="7825"/>
        <v>4656.6999999999998</v>
      </c>
      <c r="BD2272" s="17">
        <f>BD2273</f>
        <v>0</v>
      </c>
      <c r="BE2272" s="17">
        <f>BE2273</f>
        <v>0</v>
      </c>
      <c r="BF2272" s="17">
        <f>BF2273</f>
        <v>0</v>
      </c>
      <c r="BG2272" s="17">
        <f>BG2273</f>
        <v>0</v>
      </c>
      <c r="BH2272" s="17">
        <f>BH2273</f>
        <v>0</v>
      </c>
      <c r="BI2272" s="17">
        <f>BI2273</f>
        <v>0</v>
      </c>
      <c r="BJ2272" s="17">
        <f>BJ2273</f>
        <v>0</v>
      </c>
      <c r="BK2272" s="17">
        <f>BK2273</f>
        <v>0</v>
      </c>
      <c r="BL2272" s="17">
        <f>BL2273</f>
        <v>0</v>
      </c>
      <c r="BM2272" s="17">
        <f>BM2273</f>
        <v>0</v>
      </c>
      <c r="BN2272" s="17">
        <f>BN2273</f>
        <v>0</v>
      </c>
      <c r="BO2272" s="17">
        <f t="shared" si="7817"/>
        <v>4492.6000000000004</v>
      </c>
      <c r="BP2272" s="17">
        <f t="shared" si="7818"/>
        <v>4656.6999999999998</v>
      </c>
      <c r="BQ2272" s="17">
        <f t="shared" si="7819"/>
        <v>4656.6999999999998</v>
      </c>
      <c r="BR2272" s="17">
        <f>BR2273</f>
        <v>0</v>
      </c>
      <c r="BS2272" s="35"/>
      <c r="BT2272" s="35"/>
      <c r="BU2272" s="1"/>
      <c r="BV2272" s="1"/>
      <c r="BW2272" s="1"/>
      <c r="BX2272" s="1"/>
      <c r="BY2272" s="1"/>
      <c r="BZ2272" s="1"/>
      <c r="CA2272" s="1"/>
      <c r="CB2272" s="1"/>
    </row>
    <row r="2273" s="1" customFormat="1">
      <c r="A2273" s="33" t="s">
        <v>920</v>
      </c>
      <c r="B2273" s="33" t="s">
        <v>304</v>
      </c>
      <c r="C2273" s="33" t="s">
        <v>72</v>
      </c>
      <c r="D2273" s="33" t="s">
        <v>948</v>
      </c>
      <c r="E2273" s="33" t="s">
        <v>268</v>
      </c>
      <c r="F2273" s="34" t="s">
        <v>269</v>
      </c>
      <c r="G2273" s="17">
        <v>4492.6000000000004</v>
      </c>
      <c r="H2273" s="17">
        <v>4656.6999999999998</v>
      </c>
      <c r="I2273" s="17">
        <v>4656.6999999999998</v>
      </c>
      <c r="J2273" s="17"/>
      <c r="K2273" s="17"/>
      <c r="L2273" s="17"/>
      <c r="M2273" s="17">
        <f t="shared" si="7970"/>
        <v>4492.6000000000004</v>
      </c>
      <c r="N2273" s="17">
        <f t="shared" si="7971"/>
        <v>4656.6999999999998</v>
      </c>
      <c r="O2273" s="17">
        <f t="shared" si="7972"/>
        <v>4656.6999999999998</v>
      </c>
      <c r="P2273" s="17"/>
      <c r="Q2273" s="17"/>
      <c r="R2273" s="17"/>
      <c r="S2273" s="17"/>
      <c r="T2273" s="17"/>
      <c r="U2273" s="17"/>
      <c r="V2273" s="17"/>
      <c r="W2273" s="17"/>
      <c r="X2273" s="17"/>
      <c r="Y2273" s="17">
        <f t="shared" si="7872"/>
        <v>4492.6000000000004</v>
      </c>
      <c r="Z2273" s="17">
        <f t="shared" si="7873"/>
        <v>4656.6999999999998</v>
      </c>
      <c r="AA2273" s="17">
        <f t="shared" si="7874"/>
        <v>4656.6999999999998</v>
      </c>
      <c r="AB2273" s="17"/>
      <c r="AC2273" s="17"/>
      <c r="AD2273" s="17"/>
      <c r="AE2273" s="17">
        <f t="shared" si="7875"/>
        <v>4492.6000000000004</v>
      </c>
      <c r="AF2273" s="17">
        <f t="shared" si="7876"/>
        <v>4656.6999999999998</v>
      </c>
      <c r="AG2273" s="17">
        <f t="shared" si="7877"/>
        <v>4656.6999999999998</v>
      </c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>
        <f t="shared" si="7820"/>
        <v>4492.6000000000004</v>
      </c>
      <c r="AX2273" s="17">
        <f t="shared" si="7821"/>
        <v>4656.6999999999998</v>
      </c>
      <c r="AY2273" s="17">
        <f t="shared" si="7822"/>
        <v>4656.6999999999998</v>
      </c>
      <c r="AZ2273" s="17"/>
      <c r="BA2273" s="17">
        <f t="shared" si="7823"/>
        <v>4492.6000000000004</v>
      </c>
      <c r="BB2273" s="17">
        <f t="shared" si="7824"/>
        <v>4656.6999999999998</v>
      </c>
      <c r="BC2273" s="17">
        <f t="shared" si="7825"/>
        <v>4656.6999999999998</v>
      </c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>
        <f t="shared" si="7817"/>
        <v>4492.6000000000004</v>
      </c>
      <c r="BP2273" s="17">
        <f t="shared" si="7818"/>
        <v>4656.6999999999998</v>
      </c>
      <c r="BQ2273" s="17">
        <f t="shared" si="7819"/>
        <v>4656.6999999999998</v>
      </c>
      <c r="BR2273" s="17"/>
      <c r="BS2273" s="35"/>
      <c r="BT2273" s="35"/>
      <c r="BU2273" s="1"/>
      <c r="BV2273" s="1"/>
      <c r="BW2273" s="1"/>
      <c r="BX2273" s="1"/>
      <c r="BY2273" s="1"/>
      <c r="BZ2273" s="1"/>
      <c r="CA2273" s="1"/>
      <c r="CB2273" s="1"/>
    </row>
    <row r="2274" s="28" customFormat="1">
      <c r="A2274" s="29" t="s">
        <v>920</v>
      </c>
      <c r="B2274" s="29" t="s">
        <v>304</v>
      </c>
      <c r="C2274" s="29" t="s">
        <v>128</v>
      </c>
      <c r="D2274" s="29"/>
      <c r="E2274" s="29"/>
      <c r="F2274" s="30" t="s">
        <v>399</v>
      </c>
      <c r="G2274" s="31">
        <f t="shared" ref="G2274:G2337" si="8019">G2275</f>
        <v>42000</v>
      </c>
      <c r="H2274" s="31">
        <f t="shared" ref="H2274:H2337" si="8020">H2275</f>
        <v>42000</v>
      </c>
      <c r="I2274" s="31">
        <f t="shared" ref="I2274:I2281" si="8021">I2275</f>
        <v>42000</v>
      </c>
      <c r="J2274" s="31">
        <f t="shared" ref="J2274:J2281" si="8022">J2275</f>
        <v>0</v>
      </c>
      <c r="K2274" s="31">
        <f t="shared" ref="K2274:K2281" si="8023">K2275</f>
        <v>0</v>
      </c>
      <c r="L2274" s="31">
        <f t="shared" ref="L2274:L2281" si="8024">L2275</f>
        <v>0</v>
      </c>
      <c r="M2274" s="31">
        <f t="shared" si="7970"/>
        <v>42000</v>
      </c>
      <c r="N2274" s="31">
        <f t="shared" si="7971"/>
        <v>42000</v>
      </c>
      <c r="O2274" s="31">
        <f t="shared" si="7972"/>
        <v>42000</v>
      </c>
      <c r="P2274" s="31">
        <f t="shared" ref="P2274:P2281" si="8025">P2275</f>
        <v>0</v>
      </c>
      <c r="Q2274" s="31">
        <f t="shared" ref="Q2274:Q2281" si="8026">Q2275</f>
        <v>0</v>
      </c>
      <c r="R2274" s="31">
        <f t="shared" ref="R2274:R2281" si="8027">R2275</f>
        <v>0</v>
      </c>
      <c r="S2274" s="31">
        <f t="shared" ref="S2274:S2281" si="8028">S2275</f>
        <v>0</v>
      </c>
      <c r="T2274" s="31">
        <f t="shared" ref="T2274:T2281" si="8029">T2275</f>
        <v>0</v>
      </c>
      <c r="U2274" s="31">
        <f t="shared" ref="U2274:U2281" si="8030">U2275</f>
        <v>0</v>
      </c>
      <c r="V2274" s="31">
        <f t="shared" ref="V2274:V2281" si="8031">V2275</f>
        <v>0</v>
      </c>
      <c r="W2274" s="31">
        <f t="shared" ref="W2274:W2281" si="8032">W2275</f>
        <v>0</v>
      </c>
      <c r="X2274" s="31">
        <f t="shared" ref="X2274:X2281" si="8033">X2275</f>
        <v>0</v>
      </c>
      <c r="Y2274" s="31">
        <f t="shared" si="7872"/>
        <v>42000</v>
      </c>
      <c r="Z2274" s="31">
        <f t="shared" si="7873"/>
        <v>42000</v>
      </c>
      <c r="AA2274" s="31">
        <f t="shared" si="7874"/>
        <v>42000</v>
      </c>
      <c r="AB2274" s="31">
        <f t="shared" ref="AB2274:AB2281" si="8034">AB2275</f>
        <v>0</v>
      </c>
      <c r="AC2274" s="31">
        <f t="shared" ref="AC2274:AC2281" si="8035">AC2275</f>
        <v>0</v>
      </c>
      <c r="AD2274" s="31">
        <f t="shared" ref="AD2274:AD2281" si="8036">AD2275</f>
        <v>0</v>
      </c>
      <c r="AE2274" s="31">
        <f t="shared" si="7875"/>
        <v>42000</v>
      </c>
      <c r="AF2274" s="31">
        <f t="shared" si="7876"/>
        <v>42000</v>
      </c>
      <c r="AG2274" s="31">
        <f t="shared" si="7877"/>
        <v>42000</v>
      </c>
      <c r="AH2274" s="31">
        <f t="shared" ref="AH2274:AH2281" si="8037">AH2275</f>
        <v>0</v>
      </c>
      <c r="AI2274" s="31">
        <f t="shared" ref="AI2274:AI2281" si="8038">AI2275</f>
        <v>0</v>
      </c>
      <c r="AJ2274" s="31">
        <f t="shared" ref="AJ2274:AJ2281" si="8039">AJ2275</f>
        <v>0</v>
      </c>
      <c r="AK2274" s="31">
        <f t="shared" ref="AK2274:AK2281" si="8040">AK2275</f>
        <v>0</v>
      </c>
      <c r="AL2274" s="31">
        <f t="shared" ref="AL2274:AL2281" si="8041">AL2275</f>
        <v>0</v>
      </c>
      <c r="AM2274" s="31">
        <f t="shared" ref="AM2274:AM2281" si="8042">AM2275</f>
        <v>0</v>
      </c>
      <c r="AN2274" s="31">
        <f t="shared" ref="AN2274:AN2281" si="8043">AN2275</f>
        <v>0</v>
      </c>
      <c r="AO2274" s="31">
        <f t="shared" ref="AO2274:AO2281" si="8044">AO2275</f>
        <v>0</v>
      </c>
      <c r="AP2274" s="31">
        <f t="shared" ref="AP2274:AP2281" si="8045">AP2275</f>
        <v>0</v>
      </c>
      <c r="AQ2274" s="31">
        <f t="shared" ref="AQ2274:AQ2281" si="8046">AQ2275</f>
        <v>0</v>
      </c>
      <c r="AR2274" s="31">
        <f t="shared" ref="AR2274:AR2281" si="8047">AR2275</f>
        <v>0</v>
      </c>
      <c r="AS2274" s="31">
        <f t="shared" ref="AS2274:AS2281" si="8048">AS2275</f>
        <v>0</v>
      </c>
      <c r="AT2274" s="31">
        <f t="shared" ref="AT2274:AT2281" si="8049">AT2275</f>
        <v>0</v>
      </c>
      <c r="AU2274" s="31">
        <f t="shared" ref="AU2274:AU2281" si="8050">AU2275</f>
        <v>0</v>
      </c>
      <c r="AV2274" s="31">
        <f t="shared" ref="AV2274:AV2281" si="8051">AV2275</f>
        <v>0</v>
      </c>
      <c r="AW2274" s="31">
        <f t="shared" si="7820"/>
        <v>42000</v>
      </c>
      <c r="AX2274" s="31">
        <f t="shared" si="7821"/>
        <v>42000</v>
      </c>
      <c r="AY2274" s="31">
        <f t="shared" si="7822"/>
        <v>42000</v>
      </c>
      <c r="AZ2274" s="31">
        <f t="shared" ref="AZ2274:AZ2281" si="8052">AZ2275</f>
        <v>0</v>
      </c>
      <c r="BA2274" s="31">
        <f t="shared" si="7823"/>
        <v>42000</v>
      </c>
      <c r="BB2274" s="31">
        <f t="shared" si="7824"/>
        <v>42000</v>
      </c>
      <c r="BC2274" s="31">
        <f t="shared" si="7825"/>
        <v>42000</v>
      </c>
      <c r="BD2274" s="31">
        <f t="shared" ref="BD2274:BD2281" si="8053">BD2275</f>
        <v>0</v>
      </c>
      <c r="BE2274" s="31">
        <f t="shared" ref="BE2274:BE2281" si="8054">BE2275</f>
        <v>0</v>
      </c>
      <c r="BF2274" s="31">
        <f t="shared" ref="BF2274:BF2281" si="8055">BF2275</f>
        <v>0</v>
      </c>
      <c r="BG2274" s="31">
        <f t="shared" ref="BG2274:BG2281" si="8056">BG2275</f>
        <v>0</v>
      </c>
      <c r="BH2274" s="31">
        <f t="shared" ref="BH2274:BH2281" si="8057">BH2275</f>
        <v>0</v>
      </c>
      <c r="BI2274" s="31">
        <f t="shared" ref="BI2274:BI2281" si="8058">BI2275</f>
        <v>0</v>
      </c>
      <c r="BJ2274" s="31">
        <f t="shared" ref="BJ2274:BJ2281" si="8059">BJ2275</f>
        <v>0</v>
      </c>
      <c r="BK2274" s="31">
        <f t="shared" ref="BK2274:BK2281" si="8060">BK2275</f>
        <v>0</v>
      </c>
      <c r="BL2274" s="31">
        <f t="shared" ref="BL2274:BL2281" si="8061">BL2275</f>
        <v>0</v>
      </c>
      <c r="BM2274" s="31">
        <f t="shared" ref="BM2274:BM2281" si="8062">BM2275</f>
        <v>0</v>
      </c>
      <c r="BN2274" s="31">
        <f t="shared" ref="BN2274:BN2281" si="8063">BN2275</f>
        <v>0</v>
      </c>
      <c r="BO2274" s="31">
        <f t="shared" si="7817"/>
        <v>42000</v>
      </c>
      <c r="BP2274" s="31">
        <f t="shared" si="7818"/>
        <v>42000</v>
      </c>
      <c r="BQ2274" s="31">
        <f t="shared" si="7819"/>
        <v>42000</v>
      </c>
      <c r="BR2274" s="31">
        <f t="shared" ref="BR2274:BR2281" si="8064">BR2275</f>
        <v>0</v>
      </c>
      <c r="BS2274" s="32"/>
      <c r="BT2274" s="32"/>
      <c r="BU2274" s="28"/>
      <c r="BV2274" s="28"/>
      <c r="BW2274" s="28"/>
      <c r="BX2274" s="28"/>
      <c r="BY2274" s="28"/>
      <c r="BZ2274" s="28"/>
      <c r="CA2274" s="28"/>
      <c r="CB2274" s="28"/>
    </row>
    <row r="2275" s="1" customFormat="1">
      <c r="A2275" s="33" t="s">
        <v>920</v>
      </c>
      <c r="B2275" s="33" t="s">
        <v>304</v>
      </c>
      <c r="C2275" s="33" t="s">
        <v>128</v>
      </c>
      <c r="D2275" s="33" t="s">
        <v>583</v>
      </c>
      <c r="E2275" s="38"/>
      <c r="F2275" s="34" t="s">
        <v>584</v>
      </c>
      <c r="G2275" s="17">
        <f t="shared" si="8019"/>
        <v>42000</v>
      </c>
      <c r="H2275" s="17">
        <f t="shared" si="8020"/>
        <v>42000</v>
      </c>
      <c r="I2275" s="17">
        <f t="shared" si="8021"/>
        <v>42000</v>
      </c>
      <c r="J2275" s="17">
        <f t="shared" si="8022"/>
        <v>0</v>
      </c>
      <c r="K2275" s="17">
        <f t="shared" si="8023"/>
        <v>0</v>
      </c>
      <c r="L2275" s="17">
        <f t="shared" si="8024"/>
        <v>0</v>
      </c>
      <c r="M2275" s="17">
        <f t="shared" si="7970"/>
        <v>42000</v>
      </c>
      <c r="N2275" s="17">
        <f t="shared" si="7971"/>
        <v>42000</v>
      </c>
      <c r="O2275" s="17">
        <f t="shared" si="7972"/>
        <v>42000</v>
      </c>
      <c r="P2275" s="17">
        <f t="shared" si="8025"/>
        <v>0</v>
      </c>
      <c r="Q2275" s="17">
        <f t="shared" si="8026"/>
        <v>0</v>
      </c>
      <c r="R2275" s="17">
        <f t="shared" si="8027"/>
        <v>0</v>
      </c>
      <c r="S2275" s="17">
        <f t="shared" si="8028"/>
        <v>0</v>
      </c>
      <c r="T2275" s="17">
        <f t="shared" si="8029"/>
        <v>0</v>
      </c>
      <c r="U2275" s="17">
        <f t="shared" si="8030"/>
        <v>0</v>
      </c>
      <c r="V2275" s="17">
        <f t="shared" si="8031"/>
        <v>0</v>
      </c>
      <c r="W2275" s="17">
        <f t="shared" si="8032"/>
        <v>0</v>
      </c>
      <c r="X2275" s="17">
        <f t="shared" si="8033"/>
        <v>0</v>
      </c>
      <c r="Y2275" s="17">
        <f t="shared" si="7872"/>
        <v>42000</v>
      </c>
      <c r="Z2275" s="17">
        <f t="shared" si="7873"/>
        <v>42000</v>
      </c>
      <c r="AA2275" s="17">
        <f t="shared" si="7874"/>
        <v>42000</v>
      </c>
      <c r="AB2275" s="17">
        <f t="shared" si="8034"/>
        <v>0</v>
      </c>
      <c r="AC2275" s="17">
        <f t="shared" si="8035"/>
        <v>0</v>
      </c>
      <c r="AD2275" s="17">
        <f t="shared" si="8036"/>
        <v>0</v>
      </c>
      <c r="AE2275" s="17">
        <f t="shared" si="7875"/>
        <v>42000</v>
      </c>
      <c r="AF2275" s="17">
        <f t="shared" si="7876"/>
        <v>42000</v>
      </c>
      <c r="AG2275" s="17">
        <f t="shared" si="7877"/>
        <v>42000</v>
      </c>
      <c r="AH2275" s="17">
        <f t="shared" si="8037"/>
        <v>0</v>
      </c>
      <c r="AI2275" s="17">
        <f t="shared" si="8038"/>
        <v>0</v>
      </c>
      <c r="AJ2275" s="17">
        <f t="shared" si="8039"/>
        <v>0</v>
      </c>
      <c r="AK2275" s="17">
        <f t="shared" si="8040"/>
        <v>0</v>
      </c>
      <c r="AL2275" s="17">
        <f t="shared" si="8041"/>
        <v>0</v>
      </c>
      <c r="AM2275" s="17">
        <f t="shared" si="8042"/>
        <v>0</v>
      </c>
      <c r="AN2275" s="17">
        <f t="shared" si="8043"/>
        <v>0</v>
      </c>
      <c r="AO2275" s="17">
        <f t="shared" si="8044"/>
        <v>0</v>
      </c>
      <c r="AP2275" s="17">
        <f t="shared" si="8045"/>
        <v>0</v>
      </c>
      <c r="AQ2275" s="17">
        <f t="shared" si="8046"/>
        <v>0</v>
      </c>
      <c r="AR2275" s="17">
        <f t="shared" si="8047"/>
        <v>0</v>
      </c>
      <c r="AS2275" s="17">
        <f t="shared" si="8048"/>
        <v>0</v>
      </c>
      <c r="AT2275" s="17">
        <f t="shared" si="8049"/>
        <v>0</v>
      </c>
      <c r="AU2275" s="17">
        <f t="shared" si="8050"/>
        <v>0</v>
      </c>
      <c r="AV2275" s="17">
        <f t="shared" si="8051"/>
        <v>0</v>
      </c>
      <c r="AW2275" s="17">
        <f t="shared" si="7820"/>
        <v>42000</v>
      </c>
      <c r="AX2275" s="17">
        <f t="shared" si="7821"/>
        <v>42000</v>
      </c>
      <c r="AY2275" s="17">
        <f t="shared" si="7822"/>
        <v>42000</v>
      </c>
      <c r="AZ2275" s="17">
        <f t="shared" si="8052"/>
        <v>0</v>
      </c>
      <c r="BA2275" s="17">
        <f t="shared" si="7823"/>
        <v>42000</v>
      </c>
      <c r="BB2275" s="17">
        <f t="shared" si="7824"/>
        <v>42000</v>
      </c>
      <c r="BC2275" s="17">
        <f t="shared" si="7825"/>
        <v>42000</v>
      </c>
      <c r="BD2275" s="17">
        <f t="shared" si="8053"/>
        <v>0</v>
      </c>
      <c r="BE2275" s="17">
        <f t="shared" si="8054"/>
        <v>0</v>
      </c>
      <c r="BF2275" s="17">
        <f t="shared" si="8055"/>
        <v>0</v>
      </c>
      <c r="BG2275" s="17">
        <f t="shared" si="8056"/>
        <v>0</v>
      </c>
      <c r="BH2275" s="17">
        <f t="shared" si="8057"/>
        <v>0</v>
      </c>
      <c r="BI2275" s="17">
        <f t="shared" si="8058"/>
        <v>0</v>
      </c>
      <c r="BJ2275" s="17">
        <f t="shared" si="8059"/>
        <v>0</v>
      </c>
      <c r="BK2275" s="17">
        <f t="shared" si="8060"/>
        <v>0</v>
      </c>
      <c r="BL2275" s="17">
        <f t="shared" si="8061"/>
        <v>0</v>
      </c>
      <c r="BM2275" s="17">
        <f t="shared" si="8062"/>
        <v>0</v>
      </c>
      <c r="BN2275" s="17">
        <f t="shared" si="8063"/>
        <v>0</v>
      </c>
      <c r="BO2275" s="17">
        <f t="shared" si="7817"/>
        <v>42000</v>
      </c>
      <c r="BP2275" s="17">
        <f t="shared" si="7818"/>
        <v>42000</v>
      </c>
      <c r="BQ2275" s="17">
        <f t="shared" si="7819"/>
        <v>42000</v>
      </c>
      <c r="BR2275" s="17">
        <f t="shared" si="8064"/>
        <v>0</v>
      </c>
      <c r="BS2275" s="35"/>
      <c r="BT2275" s="35"/>
      <c r="BU2275" s="1"/>
      <c r="BV2275" s="1"/>
      <c r="BW2275" s="1"/>
      <c r="BX2275" s="1"/>
      <c r="BY2275" s="1"/>
      <c r="BZ2275" s="1"/>
      <c r="CA2275" s="1"/>
      <c r="CB2275" s="1"/>
    </row>
    <row r="2276" s="1" customFormat="1">
      <c r="A2276" s="33" t="s">
        <v>920</v>
      </c>
      <c r="B2276" s="33" t="s">
        <v>304</v>
      </c>
      <c r="C2276" s="33" t="s">
        <v>128</v>
      </c>
      <c r="D2276" s="33" t="s">
        <v>943</v>
      </c>
      <c r="E2276" s="38"/>
      <c r="F2276" s="34" t="s">
        <v>43</v>
      </c>
      <c r="G2276" s="17">
        <f t="shared" si="8019"/>
        <v>42000</v>
      </c>
      <c r="H2276" s="17">
        <f t="shared" si="8020"/>
        <v>42000</v>
      </c>
      <c r="I2276" s="17">
        <f t="shared" si="8021"/>
        <v>42000</v>
      </c>
      <c r="J2276" s="17">
        <f t="shared" si="8022"/>
        <v>0</v>
      </c>
      <c r="K2276" s="17">
        <f t="shared" si="8023"/>
        <v>0</v>
      </c>
      <c r="L2276" s="17">
        <f t="shared" si="8024"/>
        <v>0</v>
      </c>
      <c r="M2276" s="17">
        <f t="shared" si="7970"/>
        <v>42000</v>
      </c>
      <c r="N2276" s="17">
        <f t="shared" si="7971"/>
        <v>42000</v>
      </c>
      <c r="O2276" s="17">
        <f t="shared" si="7972"/>
        <v>42000</v>
      </c>
      <c r="P2276" s="17">
        <f t="shared" si="8025"/>
        <v>0</v>
      </c>
      <c r="Q2276" s="17">
        <f t="shared" si="8026"/>
        <v>0</v>
      </c>
      <c r="R2276" s="17">
        <f t="shared" si="8027"/>
        <v>0</v>
      </c>
      <c r="S2276" s="17">
        <f t="shared" si="8028"/>
        <v>0</v>
      </c>
      <c r="T2276" s="17">
        <f t="shared" si="8029"/>
        <v>0</v>
      </c>
      <c r="U2276" s="17">
        <f t="shared" si="8030"/>
        <v>0</v>
      </c>
      <c r="V2276" s="17">
        <f t="shared" si="8031"/>
        <v>0</v>
      </c>
      <c r="W2276" s="17">
        <f t="shared" si="8032"/>
        <v>0</v>
      </c>
      <c r="X2276" s="17">
        <f t="shared" si="8033"/>
        <v>0</v>
      </c>
      <c r="Y2276" s="17">
        <f t="shared" si="7872"/>
        <v>42000</v>
      </c>
      <c r="Z2276" s="17">
        <f t="shared" si="7873"/>
        <v>42000</v>
      </c>
      <c r="AA2276" s="17">
        <f t="shared" si="7874"/>
        <v>42000</v>
      </c>
      <c r="AB2276" s="17">
        <f t="shared" si="8034"/>
        <v>0</v>
      </c>
      <c r="AC2276" s="17">
        <f t="shared" si="8035"/>
        <v>0</v>
      </c>
      <c r="AD2276" s="17">
        <f t="shared" si="8036"/>
        <v>0</v>
      </c>
      <c r="AE2276" s="17">
        <f t="shared" si="7875"/>
        <v>42000</v>
      </c>
      <c r="AF2276" s="17">
        <f t="shared" si="7876"/>
        <v>42000</v>
      </c>
      <c r="AG2276" s="17">
        <f t="shared" si="7877"/>
        <v>42000</v>
      </c>
      <c r="AH2276" s="17">
        <f t="shared" si="8037"/>
        <v>0</v>
      </c>
      <c r="AI2276" s="17">
        <f t="shared" si="8038"/>
        <v>0</v>
      </c>
      <c r="AJ2276" s="17">
        <f t="shared" si="8039"/>
        <v>0</v>
      </c>
      <c r="AK2276" s="17">
        <f t="shared" si="8040"/>
        <v>0</v>
      </c>
      <c r="AL2276" s="17">
        <f t="shared" si="8041"/>
        <v>0</v>
      </c>
      <c r="AM2276" s="17">
        <f t="shared" si="8042"/>
        <v>0</v>
      </c>
      <c r="AN2276" s="17">
        <f t="shared" si="8043"/>
        <v>0</v>
      </c>
      <c r="AO2276" s="17">
        <f t="shared" si="8044"/>
        <v>0</v>
      </c>
      <c r="AP2276" s="17">
        <f t="shared" si="8045"/>
        <v>0</v>
      </c>
      <c r="AQ2276" s="17">
        <f t="shared" si="8046"/>
        <v>0</v>
      </c>
      <c r="AR2276" s="17">
        <f t="shared" si="8047"/>
        <v>0</v>
      </c>
      <c r="AS2276" s="17">
        <f t="shared" si="8048"/>
        <v>0</v>
      </c>
      <c r="AT2276" s="17">
        <f t="shared" si="8049"/>
        <v>0</v>
      </c>
      <c r="AU2276" s="17">
        <f t="shared" si="8050"/>
        <v>0</v>
      </c>
      <c r="AV2276" s="17">
        <f t="shared" si="8051"/>
        <v>0</v>
      </c>
      <c r="AW2276" s="17">
        <f t="shared" si="7820"/>
        <v>42000</v>
      </c>
      <c r="AX2276" s="17">
        <f t="shared" si="7821"/>
        <v>42000</v>
      </c>
      <c r="AY2276" s="17">
        <f t="shared" si="7822"/>
        <v>42000</v>
      </c>
      <c r="AZ2276" s="17">
        <f t="shared" si="8052"/>
        <v>0</v>
      </c>
      <c r="BA2276" s="17">
        <f t="shared" si="7823"/>
        <v>42000</v>
      </c>
      <c r="BB2276" s="17">
        <f t="shared" si="7824"/>
        <v>42000</v>
      </c>
      <c r="BC2276" s="17">
        <f t="shared" si="7825"/>
        <v>42000</v>
      </c>
      <c r="BD2276" s="17">
        <f t="shared" si="8053"/>
        <v>0</v>
      </c>
      <c r="BE2276" s="17">
        <f t="shared" si="8054"/>
        <v>0</v>
      </c>
      <c r="BF2276" s="17">
        <f t="shared" si="8055"/>
        <v>0</v>
      </c>
      <c r="BG2276" s="17">
        <f t="shared" si="8056"/>
        <v>0</v>
      </c>
      <c r="BH2276" s="17">
        <f t="shared" si="8057"/>
        <v>0</v>
      </c>
      <c r="BI2276" s="17">
        <f t="shared" si="8058"/>
        <v>0</v>
      </c>
      <c r="BJ2276" s="17">
        <f t="shared" si="8059"/>
        <v>0</v>
      </c>
      <c r="BK2276" s="17">
        <f t="shared" si="8060"/>
        <v>0</v>
      </c>
      <c r="BL2276" s="17">
        <f t="shared" si="8061"/>
        <v>0</v>
      </c>
      <c r="BM2276" s="17">
        <f t="shared" si="8062"/>
        <v>0</v>
      </c>
      <c r="BN2276" s="17">
        <f t="shared" si="8063"/>
        <v>0</v>
      </c>
      <c r="BO2276" s="17">
        <f t="shared" si="7817"/>
        <v>42000</v>
      </c>
      <c r="BP2276" s="17">
        <f t="shared" si="7818"/>
        <v>42000</v>
      </c>
      <c r="BQ2276" s="17">
        <f t="shared" si="7819"/>
        <v>42000</v>
      </c>
      <c r="BR2276" s="17">
        <f t="shared" si="8064"/>
        <v>0</v>
      </c>
      <c r="BS2276" s="35"/>
      <c r="BT2276" s="35"/>
      <c r="BU2276" s="1"/>
      <c r="BV2276" s="1"/>
      <c r="BW2276" s="1"/>
      <c r="BX2276" s="1"/>
      <c r="BY2276" s="1"/>
      <c r="BZ2276" s="1"/>
      <c r="CA2276" s="1"/>
      <c r="CB2276" s="1"/>
    </row>
    <row r="2277" s="1" customFormat="1">
      <c r="A2277" s="33" t="s">
        <v>920</v>
      </c>
      <c r="B2277" s="33" t="s">
        <v>304</v>
      </c>
      <c r="C2277" s="33" t="s">
        <v>128</v>
      </c>
      <c r="D2277" s="33" t="s">
        <v>944</v>
      </c>
      <c r="E2277" s="38"/>
      <c r="F2277" s="34" t="s">
        <v>945</v>
      </c>
      <c r="G2277" s="17">
        <f t="shared" si="8019"/>
        <v>42000</v>
      </c>
      <c r="H2277" s="17">
        <f t="shared" si="8020"/>
        <v>42000</v>
      </c>
      <c r="I2277" s="17">
        <f t="shared" si="8021"/>
        <v>42000</v>
      </c>
      <c r="J2277" s="17">
        <f t="shared" si="8022"/>
        <v>0</v>
      </c>
      <c r="K2277" s="17">
        <f t="shared" si="8023"/>
        <v>0</v>
      </c>
      <c r="L2277" s="17">
        <f t="shared" si="8024"/>
        <v>0</v>
      </c>
      <c r="M2277" s="17">
        <f t="shared" si="7970"/>
        <v>42000</v>
      </c>
      <c r="N2277" s="17">
        <f t="shared" si="7971"/>
        <v>42000</v>
      </c>
      <c r="O2277" s="17">
        <f t="shared" si="7972"/>
        <v>42000</v>
      </c>
      <c r="P2277" s="17">
        <f t="shared" si="8025"/>
        <v>0</v>
      </c>
      <c r="Q2277" s="17">
        <f t="shared" si="8026"/>
        <v>0</v>
      </c>
      <c r="R2277" s="17">
        <f t="shared" si="8027"/>
        <v>0</v>
      </c>
      <c r="S2277" s="17">
        <f t="shared" si="8028"/>
        <v>0</v>
      </c>
      <c r="T2277" s="17">
        <f t="shared" si="8029"/>
        <v>0</v>
      </c>
      <c r="U2277" s="17">
        <f t="shared" si="8030"/>
        <v>0</v>
      </c>
      <c r="V2277" s="17">
        <f t="shared" si="8031"/>
        <v>0</v>
      </c>
      <c r="W2277" s="17">
        <f t="shared" si="8032"/>
        <v>0</v>
      </c>
      <c r="X2277" s="17">
        <f t="shared" si="8033"/>
        <v>0</v>
      </c>
      <c r="Y2277" s="17">
        <f t="shared" si="7872"/>
        <v>42000</v>
      </c>
      <c r="Z2277" s="17">
        <f t="shared" si="7873"/>
        <v>42000</v>
      </c>
      <c r="AA2277" s="17">
        <f t="shared" si="7874"/>
        <v>42000</v>
      </c>
      <c r="AB2277" s="17">
        <f t="shared" si="8034"/>
        <v>0</v>
      </c>
      <c r="AC2277" s="17">
        <f t="shared" si="8035"/>
        <v>0</v>
      </c>
      <c r="AD2277" s="17">
        <f t="shared" si="8036"/>
        <v>0</v>
      </c>
      <c r="AE2277" s="17">
        <f t="shared" si="7875"/>
        <v>42000</v>
      </c>
      <c r="AF2277" s="17">
        <f t="shared" si="7876"/>
        <v>42000</v>
      </c>
      <c r="AG2277" s="17">
        <f t="shared" si="7877"/>
        <v>42000</v>
      </c>
      <c r="AH2277" s="17">
        <f t="shared" si="8037"/>
        <v>0</v>
      </c>
      <c r="AI2277" s="17">
        <f t="shared" si="8038"/>
        <v>0</v>
      </c>
      <c r="AJ2277" s="17">
        <f t="shared" si="8039"/>
        <v>0</v>
      </c>
      <c r="AK2277" s="17">
        <f t="shared" si="8040"/>
        <v>0</v>
      </c>
      <c r="AL2277" s="17">
        <f t="shared" si="8041"/>
        <v>0</v>
      </c>
      <c r="AM2277" s="17">
        <f t="shared" si="8042"/>
        <v>0</v>
      </c>
      <c r="AN2277" s="17">
        <f t="shared" si="8043"/>
        <v>0</v>
      </c>
      <c r="AO2277" s="17">
        <f t="shared" si="8044"/>
        <v>0</v>
      </c>
      <c r="AP2277" s="17">
        <f t="shared" si="8045"/>
        <v>0</v>
      </c>
      <c r="AQ2277" s="17">
        <f t="shared" si="8046"/>
        <v>0</v>
      </c>
      <c r="AR2277" s="17">
        <f t="shared" si="8047"/>
        <v>0</v>
      </c>
      <c r="AS2277" s="17">
        <f t="shared" si="8048"/>
        <v>0</v>
      </c>
      <c r="AT2277" s="17">
        <f t="shared" si="8049"/>
        <v>0</v>
      </c>
      <c r="AU2277" s="17">
        <f t="shared" si="8050"/>
        <v>0</v>
      </c>
      <c r="AV2277" s="17">
        <f t="shared" si="8051"/>
        <v>0</v>
      </c>
      <c r="AW2277" s="17">
        <f t="shared" si="7820"/>
        <v>42000</v>
      </c>
      <c r="AX2277" s="17">
        <f t="shared" si="7821"/>
        <v>42000</v>
      </c>
      <c r="AY2277" s="17">
        <f t="shared" si="7822"/>
        <v>42000</v>
      </c>
      <c r="AZ2277" s="17">
        <f t="shared" si="8052"/>
        <v>0</v>
      </c>
      <c r="BA2277" s="17">
        <f t="shared" si="7823"/>
        <v>42000</v>
      </c>
      <c r="BB2277" s="17">
        <f t="shared" si="7824"/>
        <v>42000</v>
      </c>
      <c r="BC2277" s="17">
        <f t="shared" si="7825"/>
        <v>42000</v>
      </c>
      <c r="BD2277" s="17">
        <f t="shared" si="8053"/>
        <v>0</v>
      </c>
      <c r="BE2277" s="17">
        <f t="shared" si="8054"/>
        <v>0</v>
      </c>
      <c r="BF2277" s="17">
        <f t="shared" si="8055"/>
        <v>0</v>
      </c>
      <c r="BG2277" s="17">
        <f t="shared" si="8056"/>
        <v>0</v>
      </c>
      <c r="BH2277" s="17">
        <f t="shared" si="8057"/>
        <v>0</v>
      </c>
      <c r="BI2277" s="17">
        <f t="shared" si="8058"/>
        <v>0</v>
      </c>
      <c r="BJ2277" s="17">
        <f t="shared" si="8059"/>
        <v>0</v>
      </c>
      <c r="BK2277" s="17">
        <f t="shared" si="8060"/>
        <v>0</v>
      </c>
      <c r="BL2277" s="17">
        <f t="shared" si="8061"/>
        <v>0</v>
      </c>
      <c r="BM2277" s="17">
        <f t="shared" si="8062"/>
        <v>0</v>
      </c>
      <c r="BN2277" s="17">
        <f t="shared" si="8063"/>
        <v>0</v>
      </c>
      <c r="BO2277" s="17">
        <f t="shared" si="7817"/>
        <v>42000</v>
      </c>
      <c r="BP2277" s="17">
        <f t="shared" si="7818"/>
        <v>42000</v>
      </c>
      <c r="BQ2277" s="17">
        <f t="shared" si="7819"/>
        <v>42000</v>
      </c>
      <c r="BR2277" s="17">
        <f t="shared" si="8064"/>
        <v>0</v>
      </c>
      <c r="BS2277" s="35"/>
      <c r="BT2277" s="35"/>
      <c r="BU2277" s="1"/>
      <c r="BV2277" s="1"/>
      <c r="BW2277" s="1"/>
      <c r="BX2277" s="1"/>
      <c r="BY2277" s="1"/>
      <c r="BZ2277" s="1"/>
      <c r="CA2277" s="1"/>
      <c r="CB2277" s="1"/>
    </row>
    <row r="2278" s="1" customFormat="1">
      <c r="A2278" s="33" t="s">
        <v>920</v>
      </c>
      <c r="B2278" s="33" t="s">
        <v>304</v>
      </c>
      <c r="C2278" s="33" t="s">
        <v>128</v>
      </c>
      <c r="D2278" s="33" t="s">
        <v>950</v>
      </c>
      <c r="E2278" s="38"/>
      <c r="F2278" s="34" t="s">
        <v>951</v>
      </c>
      <c r="G2278" s="17">
        <f t="shared" si="8019"/>
        <v>42000</v>
      </c>
      <c r="H2278" s="17">
        <f t="shared" si="8020"/>
        <v>42000</v>
      </c>
      <c r="I2278" s="17">
        <f t="shared" si="8021"/>
        <v>42000</v>
      </c>
      <c r="J2278" s="17">
        <f t="shared" si="8022"/>
        <v>0</v>
      </c>
      <c r="K2278" s="17">
        <f t="shared" si="8023"/>
        <v>0</v>
      </c>
      <c r="L2278" s="17">
        <f t="shared" si="8024"/>
        <v>0</v>
      </c>
      <c r="M2278" s="17">
        <f t="shared" si="7970"/>
        <v>42000</v>
      </c>
      <c r="N2278" s="17">
        <f t="shared" si="7971"/>
        <v>42000</v>
      </c>
      <c r="O2278" s="17">
        <f t="shared" si="7972"/>
        <v>42000</v>
      </c>
      <c r="P2278" s="17">
        <f t="shared" si="8025"/>
        <v>0</v>
      </c>
      <c r="Q2278" s="17">
        <f t="shared" si="8026"/>
        <v>0</v>
      </c>
      <c r="R2278" s="17">
        <f t="shared" si="8027"/>
        <v>0</v>
      </c>
      <c r="S2278" s="17">
        <f t="shared" si="8028"/>
        <v>0</v>
      </c>
      <c r="T2278" s="17">
        <f t="shared" si="8029"/>
        <v>0</v>
      </c>
      <c r="U2278" s="17">
        <f t="shared" si="8030"/>
        <v>0</v>
      </c>
      <c r="V2278" s="17">
        <f t="shared" si="8031"/>
        <v>0</v>
      </c>
      <c r="W2278" s="17">
        <f t="shared" si="8032"/>
        <v>0</v>
      </c>
      <c r="X2278" s="17">
        <f t="shared" si="8033"/>
        <v>0</v>
      </c>
      <c r="Y2278" s="17">
        <f t="shared" si="7872"/>
        <v>42000</v>
      </c>
      <c r="Z2278" s="17">
        <f t="shared" si="7873"/>
        <v>42000</v>
      </c>
      <c r="AA2278" s="17">
        <f t="shared" si="7874"/>
        <v>42000</v>
      </c>
      <c r="AB2278" s="17">
        <f t="shared" si="8034"/>
        <v>0</v>
      </c>
      <c r="AC2278" s="17">
        <f t="shared" si="8035"/>
        <v>0</v>
      </c>
      <c r="AD2278" s="17">
        <f t="shared" si="8036"/>
        <v>0</v>
      </c>
      <c r="AE2278" s="17">
        <f t="shared" si="7875"/>
        <v>42000</v>
      </c>
      <c r="AF2278" s="17">
        <f t="shared" si="7876"/>
        <v>42000</v>
      </c>
      <c r="AG2278" s="17">
        <f t="shared" si="7877"/>
        <v>42000</v>
      </c>
      <c r="AH2278" s="17">
        <f t="shared" si="8037"/>
        <v>0</v>
      </c>
      <c r="AI2278" s="17">
        <f t="shared" si="8038"/>
        <v>0</v>
      </c>
      <c r="AJ2278" s="17">
        <f t="shared" si="8039"/>
        <v>0</v>
      </c>
      <c r="AK2278" s="17">
        <f t="shared" si="8040"/>
        <v>0</v>
      </c>
      <c r="AL2278" s="17">
        <f t="shared" si="8041"/>
        <v>0</v>
      </c>
      <c r="AM2278" s="17">
        <f t="shared" si="8042"/>
        <v>0</v>
      </c>
      <c r="AN2278" s="17">
        <f t="shared" si="8043"/>
        <v>0</v>
      </c>
      <c r="AO2278" s="17">
        <f t="shared" si="8044"/>
        <v>0</v>
      </c>
      <c r="AP2278" s="17">
        <f t="shared" si="8045"/>
        <v>0</v>
      </c>
      <c r="AQ2278" s="17">
        <f t="shared" si="8046"/>
        <v>0</v>
      </c>
      <c r="AR2278" s="17">
        <f t="shared" si="8047"/>
        <v>0</v>
      </c>
      <c r="AS2278" s="17">
        <f t="shared" si="8048"/>
        <v>0</v>
      </c>
      <c r="AT2278" s="17">
        <f t="shared" si="8049"/>
        <v>0</v>
      </c>
      <c r="AU2278" s="17">
        <f t="shared" si="8050"/>
        <v>0</v>
      </c>
      <c r="AV2278" s="17">
        <f t="shared" si="8051"/>
        <v>0</v>
      </c>
      <c r="AW2278" s="17">
        <f t="shared" si="7820"/>
        <v>42000</v>
      </c>
      <c r="AX2278" s="17">
        <f t="shared" si="7821"/>
        <v>42000</v>
      </c>
      <c r="AY2278" s="17">
        <f t="shared" si="7822"/>
        <v>42000</v>
      </c>
      <c r="AZ2278" s="17">
        <f t="shared" si="8052"/>
        <v>0</v>
      </c>
      <c r="BA2278" s="17">
        <f t="shared" si="7823"/>
        <v>42000</v>
      </c>
      <c r="BB2278" s="17">
        <f t="shared" si="7824"/>
        <v>42000</v>
      </c>
      <c r="BC2278" s="17">
        <f t="shared" si="7825"/>
        <v>42000</v>
      </c>
      <c r="BD2278" s="17">
        <f t="shared" si="8053"/>
        <v>0</v>
      </c>
      <c r="BE2278" s="17">
        <f t="shared" si="8054"/>
        <v>0</v>
      </c>
      <c r="BF2278" s="17">
        <f t="shared" si="8055"/>
        <v>0</v>
      </c>
      <c r="BG2278" s="17">
        <f t="shared" si="8056"/>
        <v>0</v>
      </c>
      <c r="BH2278" s="17">
        <f t="shared" si="8057"/>
        <v>0</v>
      </c>
      <c r="BI2278" s="17">
        <f t="shared" si="8058"/>
        <v>0</v>
      </c>
      <c r="BJ2278" s="17">
        <f t="shared" si="8059"/>
        <v>0</v>
      </c>
      <c r="BK2278" s="17">
        <f t="shared" si="8060"/>
        <v>0</v>
      </c>
      <c r="BL2278" s="17">
        <f t="shared" si="8061"/>
        <v>0</v>
      </c>
      <c r="BM2278" s="17">
        <f t="shared" si="8062"/>
        <v>0</v>
      </c>
      <c r="BN2278" s="17">
        <f t="shared" si="8063"/>
        <v>0</v>
      </c>
      <c r="BO2278" s="17">
        <f t="shared" si="7817"/>
        <v>42000</v>
      </c>
      <c r="BP2278" s="17">
        <f t="shared" si="7818"/>
        <v>42000</v>
      </c>
      <c r="BQ2278" s="17">
        <f t="shared" si="7819"/>
        <v>42000</v>
      </c>
      <c r="BR2278" s="17">
        <f t="shared" si="8064"/>
        <v>0</v>
      </c>
      <c r="BS2278" s="35"/>
      <c r="BT2278" s="35"/>
      <c r="BU2278" s="1"/>
      <c r="BV2278" s="1"/>
      <c r="BW2278" s="1"/>
      <c r="BX2278" s="1"/>
      <c r="BY2278" s="1"/>
      <c r="BZ2278" s="1"/>
      <c r="CA2278" s="1"/>
      <c r="CB2278" s="1"/>
    </row>
    <row r="2279" s="1" customFormat="1">
      <c r="A2279" s="33" t="s">
        <v>920</v>
      </c>
      <c r="B2279" s="33" t="s">
        <v>304</v>
      </c>
      <c r="C2279" s="33" t="s">
        <v>128</v>
      </c>
      <c r="D2279" s="33" t="s">
        <v>950</v>
      </c>
      <c r="E2279" s="33" t="s">
        <v>268</v>
      </c>
      <c r="F2279" s="34" t="s">
        <v>269</v>
      </c>
      <c r="G2279" s="17">
        <v>42000</v>
      </c>
      <c r="H2279" s="17">
        <v>42000</v>
      </c>
      <c r="I2279" s="17">
        <v>42000</v>
      </c>
      <c r="J2279" s="17"/>
      <c r="K2279" s="17"/>
      <c r="L2279" s="17"/>
      <c r="M2279" s="17">
        <f t="shared" si="7970"/>
        <v>42000</v>
      </c>
      <c r="N2279" s="17">
        <f t="shared" si="7971"/>
        <v>42000</v>
      </c>
      <c r="O2279" s="17">
        <f t="shared" si="7972"/>
        <v>42000</v>
      </c>
      <c r="P2279" s="17"/>
      <c r="Q2279" s="17"/>
      <c r="R2279" s="17"/>
      <c r="S2279" s="17"/>
      <c r="T2279" s="17"/>
      <c r="U2279" s="17"/>
      <c r="V2279" s="17"/>
      <c r="W2279" s="17"/>
      <c r="X2279" s="17"/>
      <c r="Y2279" s="17">
        <f t="shared" si="7872"/>
        <v>42000</v>
      </c>
      <c r="Z2279" s="17">
        <f t="shared" si="7873"/>
        <v>42000</v>
      </c>
      <c r="AA2279" s="17">
        <f t="shared" si="7874"/>
        <v>42000</v>
      </c>
      <c r="AB2279" s="17"/>
      <c r="AC2279" s="17"/>
      <c r="AD2279" s="17"/>
      <c r="AE2279" s="17">
        <f t="shared" si="7875"/>
        <v>42000</v>
      </c>
      <c r="AF2279" s="17">
        <f t="shared" si="7876"/>
        <v>42000</v>
      </c>
      <c r="AG2279" s="17">
        <f t="shared" si="7877"/>
        <v>42000</v>
      </c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>
        <f t="shared" si="7820"/>
        <v>42000</v>
      </c>
      <c r="AX2279" s="17">
        <f t="shared" si="7821"/>
        <v>42000</v>
      </c>
      <c r="AY2279" s="17">
        <f t="shared" si="7822"/>
        <v>42000</v>
      </c>
      <c r="AZ2279" s="17"/>
      <c r="BA2279" s="17">
        <f t="shared" si="7823"/>
        <v>42000</v>
      </c>
      <c r="BB2279" s="17">
        <f t="shared" si="7824"/>
        <v>42000</v>
      </c>
      <c r="BC2279" s="17">
        <f t="shared" si="7825"/>
        <v>42000</v>
      </c>
      <c r="BD2279" s="17"/>
      <c r="BE2279" s="17"/>
      <c r="BF2279" s="17"/>
      <c r="BG2279" s="17"/>
      <c r="BH2279" s="17"/>
      <c r="BI2279" s="17"/>
      <c r="BJ2279" s="17"/>
      <c r="BK2279" s="17"/>
      <c r="BL2279" s="17"/>
      <c r="BM2279" s="17"/>
      <c r="BN2279" s="17"/>
      <c r="BO2279" s="17">
        <f t="shared" si="7817"/>
        <v>42000</v>
      </c>
      <c r="BP2279" s="17">
        <f t="shared" si="7818"/>
        <v>42000</v>
      </c>
      <c r="BQ2279" s="17">
        <f t="shared" si="7819"/>
        <v>42000</v>
      </c>
      <c r="BR2279" s="17"/>
      <c r="BS2279" s="35"/>
      <c r="BT2279" s="35"/>
      <c r="BU2279" s="1"/>
      <c r="BV2279" s="1"/>
      <c r="BW2279" s="1"/>
      <c r="BX2279" s="1"/>
      <c r="BY2279" s="1"/>
      <c r="BZ2279" s="1"/>
      <c r="CA2279" s="1"/>
      <c r="CB2279" s="1"/>
    </row>
    <row r="2280" s="28" customFormat="1">
      <c r="A2280" s="29" t="s">
        <v>920</v>
      </c>
      <c r="B2280" s="29" t="s">
        <v>304</v>
      </c>
      <c r="C2280" s="29" t="s">
        <v>96</v>
      </c>
      <c r="D2280" s="29"/>
      <c r="E2280" s="37"/>
      <c r="F2280" s="30" t="s">
        <v>400</v>
      </c>
      <c r="G2280" s="31">
        <f t="shared" si="8019"/>
        <v>99915.800000000003</v>
      </c>
      <c r="H2280" s="31">
        <f t="shared" si="8020"/>
        <v>63643.30000000001</v>
      </c>
      <c r="I2280" s="31">
        <f t="shared" si="8021"/>
        <v>63643.30000000001</v>
      </c>
      <c r="J2280" s="31">
        <f t="shared" si="8022"/>
        <v>0</v>
      </c>
      <c r="K2280" s="31">
        <f t="shared" si="8023"/>
        <v>0</v>
      </c>
      <c r="L2280" s="31">
        <f t="shared" si="8024"/>
        <v>0</v>
      </c>
      <c r="M2280" s="31">
        <f t="shared" si="7970"/>
        <v>99915.800000000003</v>
      </c>
      <c r="N2280" s="31">
        <f t="shared" si="7971"/>
        <v>63643.30000000001</v>
      </c>
      <c r="O2280" s="31">
        <f t="shared" si="7972"/>
        <v>63643.30000000001</v>
      </c>
      <c r="P2280" s="31">
        <f t="shared" si="8025"/>
        <v>5897.3999999999996</v>
      </c>
      <c r="Q2280" s="31">
        <f t="shared" si="8026"/>
        <v>0</v>
      </c>
      <c r="R2280" s="31">
        <f t="shared" si="8027"/>
        <v>0</v>
      </c>
      <c r="S2280" s="31">
        <f t="shared" si="8028"/>
        <v>925</v>
      </c>
      <c r="T2280" s="31">
        <f t="shared" si="8029"/>
        <v>7183</v>
      </c>
      <c r="U2280" s="31">
        <f t="shared" si="8030"/>
        <v>0</v>
      </c>
      <c r="V2280" s="31">
        <f t="shared" si="8031"/>
        <v>7183</v>
      </c>
      <c r="W2280" s="31">
        <f t="shared" si="8032"/>
        <v>0</v>
      </c>
      <c r="X2280" s="31">
        <f t="shared" si="8033"/>
        <v>0</v>
      </c>
      <c r="Y2280" s="31">
        <f t="shared" si="7872"/>
        <v>106738.2</v>
      </c>
      <c r="Z2280" s="31">
        <f t="shared" si="7873"/>
        <v>70826.300000000017</v>
      </c>
      <c r="AA2280" s="31">
        <f t="shared" si="7874"/>
        <v>70826.300000000017</v>
      </c>
      <c r="AB2280" s="31">
        <f t="shared" si="8034"/>
        <v>0</v>
      </c>
      <c r="AC2280" s="31">
        <f t="shared" si="8035"/>
        <v>0</v>
      </c>
      <c r="AD2280" s="31">
        <f t="shared" si="8036"/>
        <v>0</v>
      </c>
      <c r="AE2280" s="31">
        <f t="shared" si="7875"/>
        <v>106738.2</v>
      </c>
      <c r="AF2280" s="31">
        <f t="shared" si="7876"/>
        <v>70826.300000000017</v>
      </c>
      <c r="AG2280" s="31">
        <f t="shared" si="7877"/>
        <v>70826.300000000017</v>
      </c>
      <c r="AH2280" s="31">
        <f t="shared" si="8037"/>
        <v>0</v>
      </c>
      <c r="AI2280" s="31">
        <f t="shared" si="8038"/>
        <v>0</v>
      </c>
      <c r="AJ2280" s="31">
        <f t="shared" si="8039"/>
        <v>0</v>
      </c>
      <c r="AK2280" s="31">
        <f t="shared" si="8040"/>
        <v>0</v>
      </c>
      <c r="AL2280" s="31">
        <f t="shared" si="8041"/>
        <v>0</v>
      </c>
      <c r="AM2280" s="31">
        <f t="shared" si="8042"/>
        <v>0</v>
      </c>
      <c r="AN2280" s="31">
        <f t="shared" si="8043"/>
        <v>0</v>
      </c>
      <c r="AO2280" s="31">
        <f t="shared" si="8044"/>
        <v>0</v>
      </c>
      <c r="AP2280" s="31">
        <f t="shared" si="8045"/>
        <v>0</v>
      </c>
      <c r="AQ2280" s="31">
        <f t="shared" si="8046"/>
        <v>0</v>
      </c>
      <c r="AR2280" s="31">
        <f t="shared" si="8047"/>
        <v>0</v>
      </c>
      <c r="AS2280" s="31">
        <f t="shared" si="8048"/>
        <v>0</v>
      </c>
      <c r="AT2280" s="31">
        <f t="shared" si="8049"/>
        <v>0</v>
      </c>
      <c r="AU2280" s="31">
        <f t="shared" si="8050"/>
        <v>0</v>
      </c>
      <c r="AV2280" s="31">
        <f t="shared" si="8051"/>
        <v>0</v>
      </c>
      <c r="AW2280" s="31">
        <f t="shared" si="7820"/>
        <v>106738.2</v>
      </c>
      <c r="AX2280" s="31">
        <f t="shared" si="7821"/>
        <v>70826.300000000017</v>
      </c>
      <c r="AY2280" s="31">
        <f t="shared" si="7822"/>
        <v>70826.300000000017</v>
      </c>
      <c r="AZ2280" s="31">
        <f t="shared" si="8052"/>
        <v>0</v>
      </c>
      <c r="BA2280" s="31">
        <f t="shared" si="7823"/>
        <v>106738.2</v>
      </c>
      <c r="BB2280" s="31">
        <f t="shared" si="7824"/>
        <v>70826.300000000017</v>
      </c>
      <c r="BC2280" s="31">
        <f t="shared" si="7825"/>
        <v>70826.300000000017</v>
      </c>
      <c r="BD2280" s="31">
        <f t="shared" si="8053"/>
        <v>0</v>
      </c>
      <c r="BE2280" s="31">
        <f t="shared" si="8054"/>
        <v>0</v>
      </c>
      <c r="BF2280" s="31">
        <f t="shared" si="8055"/>
        <v>0</v>
      </c>
      <c r="BG2280" s="31">
        <f t="shared" si="8056"/>
        <v>0</v>
      </c>
      <c r="BH2280" s="31">
        <f t="shared" si="8057"/>
        <v>0</v>
      </c>
      <c r="BI2280" s="31">
        <f t="shared" si="8058"/>
        <v>0</v>
      </c>
      <c r="BJ2280" s="31">
        <f t="shared" si="8059"/>
        <v>0</v>
      </c>
      <c r="BK2280" s="31">
        <f t="shared" si="8060"/>
        <v>0</v>
      </c>
      <c r="BL2280" s="31">
        <f t="shared" si="8061"/>
        <v>0</v>
      </c>
      <c r="BM2280" s="31">
        <f t="shared" si="8062"/>
        <v>0</v>
      </c>
      <c r="BN2280" s="31">
        <f t="shared" si="8063"/>
        <v>0</v>
      </c>
      <c r="BO2280" s="31">
        <f t="shared" si="7817"/>
        <v>106738.2</v>
      </c>
      <c r="BP2280" s="31">
        <f t="shared" si="7818"/>
        <v>70826.300000000017</v>
      </c>
      <c r="BQ2280" s="31">
        <f t="shared" si="7819"/>
        <v>70826.300000000017</v>
      </c>
      <c r="BR2280" s="31">
        <f t="shared" si="8064"/>
        <v>0</v>
      </c>
      <c r="BS2280" s="32"/>
      <c r="BT2280" s="32"/>
      <c r="BU2280" s="28"/>
      <c r="BV2280" s="28"/>
      <c r="BW2280" s="28"/>
      <c r="BX2280" s="28"/>
      <c r="BY2280" s="28"/>
      <c r="BZ2280" s="28"/>
      <c r="CA2280" s="28"/>
      <c r="CB2280" s="28"/>
    </row>
    <row r="2281" s="1" customFormat="1">
      <c r="A2281" s="33" t="s">
        <v>920</v>
      </c>
      <c r="B2281" s="33" t="s">
        <v>304</v>
      </c>
      <c r="C2281" s="33" t="s">
        <v>96</v>
      </c>
      <c r="D2281" s="33" t="s">
        <v>236</v>
      </c>
      <c r="E2281" s="38"/>
      <c r="F2281" s="34" t="s">
        <v>237</v>
      </c>
      <c r="G2281" s="17">
        <f t="shared" si="8019"/>
        <v>99915.800000000003</v>
      </c>
      <c r="H2281" s="17">
        <f t="shared" si="8020"/>
        <v>63643.30000000001</v>
      </c>
      <c r="I2281" s="17">
        <f t="shared" si="8021"/>
        <v>63643.30000000001</v>
      </c>
      <c r="J2281" s="17">
        <f t="shared" si="8022"/>
        <v>0</v>
      </c>
      <c r="K2281" s="17">
        <f t="shared" si="8023"/>
        <v>0</v>
      </c>
      <c r="L2281" s="17">
        <f t="shared" si="8024"/>
        <v>0</v>
      </c>
      <c r="M2281" s="17">
        <f t="shared" si="7970"/>
        <v>99915.800000000003</v>
      </c>
      <c r="N2281" s="17">
        <f t="shared" si="7971"/>
        <v>63643.30000000001</v>
      </c>
      <c r="O2281" s="17">
        <f t="shared" si="7972"/>
        <v>63643.30000000001</v>
      </c>
      <c r="P2281" s="17">
        <f t="shared" si="8025"/>
        <v>5897.3999999999996</v>
      </c>
      <c r="Q2281" s="17">
        <f t="shared" si="8026"/>
        <v>0</v>
      </c>
      <c r="R2281" s="17">
        <f t="shared" si="8027"/>
        <v>0</v>
      </c>
      <c r="S2281" s="17">
        <f t="shared" si="8028"/>
        <v>925</v>
      </c>
      <c r="T2281" s="17">
        <f t="shared" si="8029"/>
        <v>7183</v>
      </c>
      <c r="U2281" s="17">
        <f t="shared" si="8030"/>
        <v>0</v>
      </c>
      <c r="V2281" s="17">
        <f t="shared" si="8031"/>
        <v>7183</v>
      </c>
      <c r="W2281" s="17">
        <f t="shared" si="8032"/>
        <v>0</v>
      </c>
      <c r="X2281" s="17">
        <f t="shared" si="8033"/>
        <v>0</v>
      </c>
      <c r="Y2281" s="17">
        <f t="shared" si="7872"/>
        <v>106738.2</v>
      </c>
      <c r="Z2281" s="17">
        <f t="shared" si="7873"/>
        <v>70826.300000000017</v>
      </c>
      <c r="AA2281" s="17">
        <f t="shared" si="7874"/>
        <v>70826.300000000017</v>
      </c>
      <c r="AB2281" s="17">
        <f t="shared" si="8034"/>
        <v>0</v>
      </c>
      <c r="AC2281" s="17">
        <f t="shared" si="8035"/>
        <v>0</v>
      </c>
      <c r="AD2281" s="17">
        <f t="shared" si="8036"/>
        <v>0</v>
      </c>
      <c r="AE2281" s="17">
        <f t="shared" si="7875"/>
        <v>106738.2</v>
      </c>
      <c r="AF2281" s="17">
        <f t="shared" si="7876"/>
        <v>70826.300000000017</v>
      </c>
      <c r="AG2281" s="17">
        <f t="shared" si="7877"/>
        <v>70826.300000000017</v>
      </c>
      <c r="AH2281" s="17">
        <f t="shared" si="8037"/>
        <v>0</v>
      </c>
      <c r="AI2281" s="17">
        <f t="shared" si="8038"/>
        <v>0</v>
      </c>
      <c r="AJ2281" s="17">
        <f t="shared" si="8039"/>
        <v>0</v>
      </c>
      <c r="AK2281" s="17">
        <f t="shared" si="8040"/>
        <v>0</v>
      </c>
      <c r="AL2281" s="17">
        <f t="shared" si="8041"/>
        <v>0</v>
      </c>
      <c r="AM2281" s="17">
        <f t="shared" si="8042"/>
        <v>0</v>
      </c>
      <c r="AN2281" s="17">
        <f t="shared" si="8043"/>
        <v>0</v>
      </c>
      <c r="AO2281" s="17">
        <f t="shared" si="8044"/>
        <v>0</v>
      </c>
      <c r="AP2281" s="17">
        <f t="shared" si="8045"/>
        <v>0</v>
      </c>
      <c r="AQ2281" s="17">
        <f t="shared" si="8046"/>
        <v>0</v>
      </c>
      <c r="AR2281" s="17">
        <f t="shared" si="8047"/>
        <v>0</v>
      </c>
      <c r="AS2281" s="17">
        <f t="shared" si="8048"/>
        <v>0</v>
      </c>
      <c r="AT2281" s="17">
        <f t="shared" si="8049"/>
        <v>0</v>
      </c>
      <c r="AU2281" s="17">
        <f t="shared" si="8050"/>
        <v>0</v>
      </c>
      <c r="AV2281" s="17">
        <f t="shared" si="8051"/>
        <v>0</v>
      </c>
      <c r="AW2281" s="17">
        <f t="shared" si="7820"/>
        <v>106738.2</v>
      </c>
      <c r="AX2281" s="17">
        <f t="shared" si="7821"/>
        <v>70826.300000000017</v>
      </c>
      <c r="AY2281" s="17">
        <f t="shared" si="7822"/>
        <v>70826.300000000017</v>
      </c>
      <c r="AZ2281" s="17">
        <f t="shared" si="8052"/>
        <v>0</v>
      </c>
      <c r="BA2281" s="17">
        <f t="shared" si="7823"/>
        <v>106738.2</v>
      </c>
      <c r="BB2281" s="17">
        <f t="shared" si="7824"/>
        <v>70826.300000000017</v>
      </c>
      <c r="BC2281" s="17">
        <f t="shared" si="7825"/>
        <v>70826.300000000017</v>
      </c>
      <c r="BD2281" s="17">
        <f t="shared" si="8053"/>
        <v>0</v>
      </c>
      <c r="BE2281" s="17">
        <f t="shared" si="8054"/>
        <v>0</v>
      </c>
      <c r="BF2281" s="17">
        <f t="shared" si="8055"/>
        <v>0</v>
      </c>
      <c r="BG2281" s="17">
        <f t="shared" si="8056"/>
        <v>0</v>
      </c>
      <c r="BH2281" s="17">
        <f t="shared" si="8057"/>
        <v>0</v>
      </c>
      <c r="BI2281" s="17">
        <f t="shared" si="8058"/>
        <v>0</v>
      </c>
      <c r="BJ2281" s="17">
        <f t="shared" si="8059"/>
        <v>0</v>
      </c>
      <c r="BK2281" s="17">
        <f t="shared" si="8060"/>
        <v>0</v>
      </c>
      <c r="BL2281" s="17">
        <f t="shared" si="8061"/>
        <v>0</v>
      </c>
      <c r="BM2281" s="17">
        <f t="shared" si="8062"/>
        <v>0</v>
      </c>
      <c r="BN2281" s="17">
        <f t="shared" si="8063"/>
        <v>0</v>
      </c>
      <c r="BO2281" s="17">
        <f t="shared" si="7817"/>
        <v>106738.2</v>
      </c>
      <c r="BP2281" s="17">
        <f t="shared" si="7818"/>
        <v>70826.300000000017</v>
      </c>
      <c r="BQ2281" s="17">
        <f t="shared" si="7819"/>
        <v>70826.300000000017</v>
      </c>
      <c r="BR2281" s="17">
        <f t="shared" si="8064"/>
        <v>0</v>
      </c>
      <c r="BS2281" s="35"/>
      <c r="BT2281" s="35"/>
      <c r="BU2281" s="1"/>
      <c r="BV2281" s="1"/>
      <c r="BW2281" s="1"/>
      <c r="BX2281" s="1"/>
      <c r="BY2281" s="1"/>
      <c r="BZ2281" s="1"/>
      <c r="CA2281" s="1"/>
      <c r="CB2281" s="1"/>
    </row>
    <row r="2282" s="1" customFormat="1">
      <c r="A2282" s="33" t="s">
        <v>920</v>
      </c>
      <c r="B2282" s="33" t="s">
        <v>304</v>
      </c>
      <c r="C2282" s="33" t="s">
        <v>96</v>
      </c>
      <c r="D2282" s="33" t="s">
        <v>238</v>
      </c>
      <c r="E2282" s="38"/>
      <c r="F2282" s="34" t="s">
        <v>43</v>
      </c>
      <c r="G2282" s="17">
        <f>G2298+G2283+G2290+G2302</f>
        <v>99915.800000000003</v>
      </c>
      <c r="H2282" s="17">
        <f>H2298+H2283+H2290+H2302</f>
        <v>63643.30000000001</v>
      </c>
      <c r="I2282" s="17">
        <f>I2298+I2283+I2290+I2302</f>
        <v>63643.30000000001</v>
      </c>
      <c r="J2282" s="17">
        <f>J2298+J2283+J2290+J2302</f>
        <v>0</v>
      </c>
      <c r="K2282" s="17">
        <f>K2298+K2283+K2290+K2302</f>
        <v>0</v>
      </c>
      <c r="L2282" s="17">
        <f>L2298+L2283+L2290+L2302</f>
        <v>0</v>
      </c>
      <c r="M2282" s="17">
        <f t="shared" si="7970"/>
        <v>99915.800000000003</v>
      </c>
      <c r="N2282" s="17">
        <f t="shared" si="7971"/>
        <v>63643.30000000001</v>
      </c>
      <c r="O2282" s="17">
        <f t="shared" si="7972"/>
        <v>63643.30000000001</v>
      </c>
      <c r="P2282" s="17">
        <f>P2298+P2283+P2290+P2302</f>
        <v>5897.3999999999996</v>
      </c>
      <c r="Q2282" s="17">
        <f>Q2298+Q2283+Q2290+Q2302</f>
        <v>0</v>
      </c>
      <c r="R2282" s="17">
        <f>R2298+R2283+R2290+R2302</f>
        <v>0</v>
      </c>
      <c r="S2282" s="17">
        <f>S2298+S2283+S2290+S2302</f>
        <v>925</v>
      </c>
      <c r="T2282" s="17">
        <f>T2298+T2283+T2290+T2302</f>
        <v>7183</v>
      </c>
      <c r="U2282" s="17">
        <f>U2298+U2283+U2290+U2302</f>
        <v>0</v>
      </c>
      <c r="V2282" s="17">
        <f>V2298+V2283+V2290+V2302</f>
        <v>7183</v>
      </c>
      <c r="W2282" s="17">
        <f>W2298+W2283+W2290+W2302</f>
        <v>0</v>
      </c>
      <c r="X2282" s="17">
        <f>X2298+X2283+X2290+X2302</f>
        <v>0</v>
      </c>
      <c r="Y2282" s="17">
        <f t="shared" si="7872"/>
        <v>106738.2</v>
      </c>
      <c r="Z2282" s="17">
        <f t="shared" si="7873"/>
        <v>70826.300000000017</v>
      </c>
      <c r="AA2282" s="17">
        <f t="shared" si="7874"/>
        <v>70826.300000000017</v>
      </c>
      <c r="AB2282" s="17">
        <f>AB2298+AB2283+AB2290+AB2302</f>
        <v>0</v>
      </c>
      <c r="AC2282" s="17">
        <f>AC2298+AC2283+AC2290+AC2302</f>
        <v>0</v>
      </c>
      <c r="AD2282" s="17">
        <f>AD2298+AD2283+AD2290+AD2302</f>
        <v>0</v>
      </c>
      <c r="AE2282" s="17">
        <f t="shared" si="7875"/>
        <v>106738.2</v>
      </c>
      <c r="AF2282" s="17">
        <f t="shared" si="7876"/>
        <v>70826.300000000017</v>
      </c>
      <c r="AG2282" s="17">
        <f t="shared" si="7877"/>
        <v>70826.300000000017</v>
      </c>
      <c r="AH2282" s="17">
        <f>AH2298+AH2283+AH2290+AH2302</f>
        <v>0</v>
      </c>
      <c r="AI2282" s="17">
        <f>AI2298+AI2283+AI2290+AI2302</f>
        <v>0</v>
      </c>
      <c r="AJ2282" s="17">
        <f>AJ2298+AJ2283+AJ2290+AJ2302</f>
        <v>0</v>
      </c>
      <c r="AK2282" s="17">
        <f>AK2298+AK2283+AK2290+AK2302</f>
        <v>0</v>
      </c>
      <c r="AL2282" s="17">
        <f>AL2298+AL2283+AL2290+AL2302</f>
        <v>0</v>
      </c>
      <c r="AM2282" s="17">
        <f>AM2298+AM2283+AM2290+AM2302</f>
        <v>0</v>
      </c>
      <c r="AN2282" s="17">
        <f>AN2298+AN2283+AN2290+AN2302</f>
        <v>0</v>
      </c>
      <c r="AO2282" s="17">
        <f>AO2298+AO2283+AO2290+AO2302</f>
        <v>0</v>
      </c>
      <c r="AP2282" s="17">
        <f>AP2298+AP2283+AP2290+AP2302</f>
        <v>0</v>
      </c>
      <c r="AQ2282" s="17">
        <f>AQ2298+AQ2283+AQ2290+AQ2302</f>
        <v>0</v>
      </c>
      <c r="AR2282" s="17">
        <f>AR2298+AR2283+AR2290+AR2302</f>
        <v>0</v>
      </c>
      <c r="AS2282" s="17">
        <f>AS2298+AS2283+AS2290+AS2302</f>
        <v>0</v>
      </c>
      <c r="AT2282" s="17">
        <f>AT2298+AT2283+AT2290+AT2302</f>
        <v>0</v>
      </c>
      <c r="AU2282" s="17">
        <f>AU2298+AU2283+AU2290+AU2302</f>
        <v>0</v>
      </c>
      <c r="AV2282" s="17">
        <f>AV2298+AV2283+AV2290+AV2302</f>
        <v>0</v>
      </c>
      <c r="AW2282" s="17">
        <f t="shared" si="7820"/>
        <v>106738.2</v>
      </c>
      <c r="AX2282" s="17">
        <f t="shared" si="7821"/>
        <v>70826.300000000017</v>
      </c>
      <c r="AY2282" s="17">
        <f t="shared" si="7822"/>
        <v>70826.300000000017</v>
      </c>
      <c r="AZ2282" s="17">
        <f>AZ2298+AZ2283+AZ2290+AZ2302</f>
        <v>0</v>
      </c>
      <c r="BA2282" s="17">
        <f t="shared" si="7823"/>
        <v>106738.2</v>
      </c>
      <c r="BB2282" s="17">
        <f t="shared" si="7824"/>
        <v>70826.300000000017</v>
      </c>
      <c r="BC2282" s="17">
        <f t="shared" si="7825"/>
        <v>70826.300000000017</v>
      </c>
      <c r="BD2282" s="17">
        <f>BD2298+BD2283+BD2290+BD2302</f>
        <v>0</v>
      </c>
      <c r="BE2282" s="17">
        <f>BE2298+BE2283+BE2290+BE2302</f>
        <v>0</v>
      </c>
      <c r="BF2282" s="17">
        <f>BF2298+BF2283+BF2290+BF2302</f>
        <v>0</v>
      </c>
      <c r="BG2282" s="17">
        <f>BG2298+BG2283+BG2290+BG2302</f>
        <v>0</v>
      </c>
      <c r="BH2282" s="17">
        <f>BH2298+BH2283+BH2290+BH2302</f>
        <v>0</v>
      </c>
      <c r="BI2282" s="17">
        <f>BI2298+BI2283+BI2290+BI2302</f>
        <v>0</v>
      </c>
      <c r="BJ2282" s="17">
        <f>BJ2298+BJ2283+BJ2290+BJ2302</f>
        <v>0</v>
      </c>
      <c r="BK2282" s="17">
        <f>BK2298+BK2283+BK2290+BK2302</f>
        <v>0</v>
      </c>
      <c r="BL2282" s="17">
        <f>BL2298+BL2283+BL2290+BL2302</f>
        <v>0</v>
      </c>
      <c r="BM2282" s="17">
        <f>BM2298+BM2283+BM2290+BM2302</f>
        <v>0</v>
      </c>
      <c r="BN2282" s="17">
        <f>BN2298+BN2283+BN2290+BN2302</f>
        <v>0</v>
      </c>
      <c r="BO2282" s="17">
        <f t="shared" si="7817"/>
        <v>106738.2</v>
      </c>
      <c r="BP2282" s="17">
        <f t="shared" si="7818"/>
        <v>70826.300000000017</v>
      </c>
      <c r="BQ2282" s="17">
        <f t="shared" si="7819"/>
        <v>70826.300000000017</v>
      </c>
      <c r="BR2282" s="17">
        <f>BR2298+BR2283+BR2290+BR2302</f>
        <v>0</v>
      </c>
      <c r="BS2282" s="35"/>
      <c r="BT2282" s="35"/>
      <c r="BU2282" s="1"/>
      <c r="BV2282" s="1"/>
      <c r="BW2282" s="1"/>
      <c r="BX2282" s="1"/>
      <c r="BY2282" s="1"/>
      <c r="BZ2282" s="1"/>
      <c r="CA2282" s="1"/>
      <c r="CB2282" s="1"/>
    </row>
    <row r="2283" s="1" customFormat="1">
      <c r="A2283" s="33" t="s">
        <v>920</v>
      </c>
      <c r="B2283" s="33" t="s">
        <v>304</v>
      </c>
      <c r="C2283" s="33" t="s">
        <v>96</v>
      </c>
      <c r="D2283" s="33" t="s">
        <v>931</v>
      </c>
      <c r="E2283" s="38"/>
      <c r="F2283" s="34" t="s">
        <v>932</v>
      </c>
      <c r="G2283" s="17">
        <f>G2284+G2286+G2288</f>
        <v>9037.6000000000022</v>
      </c>
      <c r="H2283" s="17">
        <f>H2284+H2286+H2288</f>
        <v>9037.6000000000022</v>
      </c>
      <c r="I2283" s="17">
        <f>I2284+I2286+I2288</f>
        <v>9037.6000000000022</v>
      </c>
      <c r="J2283" s="17">
        <f>J2284+J2286+J2288</f>
        <v>0</v>
      </c>
      <c r="K2283" s="17">
        <f>K2284+K2286+K2288</f>
        <v>0</v>
      </c>
      <c r="L2283" s="17">
        <f>L2284+L2286+L2288</f>
        <v>0</v>
      </c>
      <c r="M2283" s="17">
        <f t="shared" si="7970"/>
        <v>9037.6000000000022</v>
      </c>
      <c r="N2283" s="17">
        <f t="shared" si="7971"/>
        <v>9037.6000000000022</v>
      </c>
      <c r="O2283" s="17">
        <f t="shared" si="7972"/>
        <v>9037.6000000000022</v>
      </c>
      <c r="P2283" s="17">
        <f>P2284+P2286+P2288</f>
        <v>1.7</v>
      </c>
      <c r="Q2283" s="17">
        <f>Q2284+Q2286+Q2288</f>
        <v>0</v>
      </c>
      <c r="R2283" s="17">
        <f>R2284+R2286+R2288</f>
        <v>0</v>
      </c>
      <c r="S2283" s="17">
        <f>S2284+S2286+S2288</f>
        <v>0</v>
      </c>
      <c r="T2283" s="17">
        <f>T2284+T2286+T2288</f>
        <v>0</v>
      </c>
      <c r="U2283" s="17">
        <f>U2284+U2286+U2288</f>
        <v>0</v>
      </c>
      <c r="V2283" s="17">
        <f>V2284+V2286+V2288</f>
        <v>0</v>
      </c>
      <c r="W2283" s="17">
        <f>W2284+W2286+W2288</f>
        <v>0</v>
      </c>
      <c r="X2283" s="17">
        <f>X2284+X2286+X2288</f>
        <v>0</v>
      </c>
      <c r="Y2283" s="17">
        <f t="shared" si="7872"/>
        <v>9039.3000000000029</v>
      </c>
      <c r="Z2283" s="17">
        <f t="shared" si="7873"/>
        <v>9037.6000000000022</v>
      </c>
      <c r="AA2283" s="17">
        <f t="shared" si="7874"/>
        <v>9037.6000000000022</v>
      </c>
      <c r="AB2283" s="17">
        <f>AB2284+AB2286+AB2288</f>
        <v>0</v>
      </c>
      <c r="AC2283" s="17">
        <f>AC2284+AC2286+AC2288</f>
        <v>0</v>
      </c>
      <c r="AD2283" s="17">
        <f>AD2284+AD2286+AD2288</f>
        <v>0</v>
      </c>
      <c r="AE2283" s="17">
        <f t="shared" si="7875"/>
        <v>9039.3000000000029</v>
      </c>
      <c r="AF2283" s="17">
        <f t="shared" si="7876"/>
        <v>9037.6000000000022</v>
      </c>
      <c r="AG2283" s="17">
        <f t="shared" si="7877"/>
        <v>9037.6000000000022</v>
      </c>
      <c r="AH2283" s="17">
        <f>AH2284+AH2286+AH2288</f>
        <v>0</v>
      </c>
      <c r="AI2283" s="17">
        <f>AI2284+AI2286+AI2288</f>
        <v>0</v>
      </c>
      <c r="AJ2283" s="17">
        <f>AJ2284+AJ2286+AJ2288</f>
        <v>0</v>
      </c>
      <c r="AK2283" s="17">
        <f>AK2284+AK2286+AK2288</f>
        <v>0</v>
      </c>
      <c r="AL2283" s="17">
        <f>AL2284+AL2286+AL2288</f>
        <v>0</v>
      </c>
      <c r="AM2283" s="17">
        <f>AM2284+AM2286+AM2288</f>
        <v>0</v>
      </c>
      <c r="AN2283" s="17">
        <f>AN2284+AN2286+AN2288</f>
        <v>0</v>
      </c>
      <c r="AO2283" s="17">
        <f>AO2284+AO2286+AO2288</f>
        <v>0</v>
      </c>
      <c r="AP2283" s="17">
        <f>AP2284+AP2286+AP2288</f>
        <v>0</v>
      </c>
      <c r="AQ2283" s="17">
        <f>AQ2284+AQ2286+AQ2288</f>
        <v>0</v>
      </c>
      <c r="AR2283" s="17">
        <f>AR2284+AR2286+AR2288</f>
        <v>0</v>
      </c>
      <c r="AS2283" s="17">
        <f>AS2284+AS2286+AS2288</f>
        <v>0</v>
      </c>
      <c r="AT2283" s="17">
        <f>AT2284+AT2286+AT2288</f>
        <v>0</v>
      </c>
      <c r="AU2283" s="17">
        <f>AU2284+AU2286+AU2288</f>
        <v>0</v>
      </c>
      <c r="AV2283" s="17">
        <f>AV2284+AV2286+AV2288</f>
        <v>0</v>
      </c>
      <c r="AW2283" s="17">
        <f t="shared" si="7820"/>
        <v>9039.3000000000029</v>
      </c>
      <c r="AX2283" s="17">
        <f t="shared" si="7821"/>
        <v>9037.6000000000022</v>
      </c>
      <c r="AY2283" s="17">
        <f t="shared" si="7822"/>
        <v>9037.6000000000022</v>
      </c>
      <c r="AZ2283" s="17">
        <f>AZ2284+AZ2286+AZ2288</f>
        <v>0</v>
      </c>
      <c r="BA2283" s="17">
        <f t="shared" si="7823"/>
        <v>9039.3000000000029</v>
      </c>
      <c r="BB2283" s="17">
        <f t="shared" si="7824"/>
        <v>9037.6000000000022</v>
      </c>
      <c r="BC2283" s="17">
        <f t="shared" si="7825"/>
        <v>9037.6000000000022</v>
      </c>
      <c r="BD2283" s="17">
        <f>BD2284+BD2286+BD2288</f>
        <v>0</v>
      </c>
      <c r="BE2283" s="17">
        <f>BE2284+BE2286+BE2288</f>
        <v>0</v>
      </c>
      <c r="BF2283" s="17">
        <f>BF2284+BF2286+BF2288</f>
        <v>0</v>
      </c>
      <c r="BG2283" s="17">
        <f>BG2284+BG2286+BG2288</f>
        <v>0</v>
      </c>
      <c r="BH2283" s="17">
        <f>BH2284+BH2286+BH2288</f>
        <v>0</v>
      </c>
      <c r="BI2283" s="17">
        <f>BI2284+BI2286+BI2288</f>
        <v>0</v>
      </c>
      <c r="BJ2283" s="17">
        <f>BJ2284+BJ2286+BJ2288</f>
        <v>0</v>
      </c>
      <c r="BK2283" s="17">
        <f>BK2284+BK2286+BK2288</f>
        <v>0</v>
      </c>
      <c r="BL2283" s="17">
        <f>BL2284+BL2286+BL2288</f>
        <v>0</v>
      </c>
      <c r="BM2283" s="17">
        <f>BM2284+BM2286+BM2288</f>
        <v>0</v>
      </c>
      <c r="BN2283" s="17">
        <f>BN2284+BN2286+BN2288</f>
        <v>0</v>
      </c>
      <c r="BO2283" s="17">
        <f t="shared" si="7817"/>
        <v>9039.3000000000029</v>
      </c>
      <c r="BP2283" s="17">
        <f t="shared" si="7818"/>
        <v>9037.6000000000022</v>
      </c>
      <c r="BQ2283" s="17">
        <f t="shared" si="7819"/>
        <v>9037.6000000000022</v>
      </c>
      <c r="BR2283" s="17">
        <f>BR2284+BR2286+BR2288</f>
        <v>0</v>
      </c>
      <c r="BS2283" s="35"/>
      <c r="BT2283" s="35"/>
      <c r="BU2283" s="1"/>
      <c r="BV2283" s="1"/>
      <c r="BW2283" s="1"/>
      <c r="BX2283" s="1"/>
      <c r="BY2283" s="1"/>
      <c r="BZ2283" s="1"/>
      <c r="CA2283" s="1"/>
      <c r="CB2283" s="1"/>
    </row>
    <row r="2284" s="1" customFormat="1">
      <c r="A2284" s="33" t="s">
        <v>920</v>
      </c>
      <c r="B2284" s="33" t="s">
        <v>304</v>
      </c>
      <c r="C2284" s="33" t="s">
        <v>96</v>
      </c>
      <c r="D2284" s="33" t="s">
        <v>933</v>
      </c>
      <c r="E2284" s="38"/>
      <c r="F2284" s="34" t="s">
        <v>934</v>
      </c>
      <c r="G2284" s="17">
        <f t="shared" si="8019"/>
        <v>34.200000000000003</v>
      </c>
      <c r="H2284" s="17">
        <f t="shared" si="8020"/>
        <v>34.200000000000003</v>
      </c>
      <c r="I2284" s="17">
        <f>I2285</f>
        <v>34.200000000000003</v>
      </c>
      <c r="J2284" s="17">
        <f>J2285</f>
        <v>0</v>
      </c>
      <c r="K2284" s="17">
        <f>K2285</f>
        <v>0</v>
      </c>
      <c r="L2284" s="17">
        <f>L2285</f>
        <v>0</v>
      </c>
      <c r="M2284" s="17">
        <f t="shared" si="7970"/>
        <v>34.200000000000003</v>
      </c>
      <c r="N2284" s="17">
        <f t="shared" si="7971"/>
        <v>34.200000000000003</v>
      </c>
      <c r="O2284" s="17">
        <f t="shared" si="7972"/>
        <v>34.200000000000003</v>
      </c>
      <c r="P2284" s="17">
        <f>P2285</f>
        <v>1.3999999999999999</v>
      </c>
      <c r="Q2284" s="17">
        <f>Q2285</f>
        <v>0</v>
      </c>
      <c r="R2284" s="17">
        <f>R2285</f>
        <v>0</v>
      </c>
      <c r="S2284" s="17">
        <f>S2285</f>
        <v>0</v>
      </c>
      <c r="T2284" s="17">
        <f>T2285</f>
        <v>0</v>
      </c>
      <c r="U2284" s="17">
        <f>U2285</f>
        <v>0</v>
      </c>
      <c r="V2284" s="17">
        <f>V2285</f>
        <v>0</v>
      </c>
      <c r="W2284" s="17">
        <f>W2285</f>
        <v>0</v>
      </c>
      <c r="X2284" s="17">
        <f>X2285</f>
        <v>0</v>
      </c>
      <c r="Y2284" s="17">
        <f t="shared" si="7872"/>
        <v>35.600000000000001</v>
      </c>
      <c r="Z2284" s="17">
        <f t="shared" si="7873"/>
        <v>34.200000000000003</v>
      </c>
      <c r="AA2284" s="17">
        <f t="shared" si="7874"/>
        <v>34.200000000000003</v>
      </c>
      <c r="AB2284" s="17">
        <f>AB2285</f>
        <v>0</v>
      </c>
      <c r="AC2284" s="17">
        <f>AC2285</f>
        <v>0</v>
      </c>
      <c r="AD2284" s="17">
        <f>AD2285</f>
        <v>0</v>
      </c>
      <c r="AE2284" s="17">
        <f t="shared" si="7875"/>
        <v>35.600000000000001</v>
      </c>
      <c r="AF2284" s="17">
        <f t="shared" si="7876"/>
        <v>34.200000000000003</v>
      </c>
      <c r="AG2284" s="17">
        <f t="shared" si="7877"/>
        <v>34.200000000000003</v>
      </c>
      <c r="AH2284" s="17">
        <f>AH2285</f>
        <v>0</v>
      </c>
      <c r="AI2284" s="17">
        <f>AI2285</f>
        <v>0</v>
      </c>
      <c r="AJ2284" s="17">
        <f>AJ2285</f>
        <v>0</v>
      </c>
      <c r="AK2284" s="17">
        <f>AK2285</f>
        <v>0</v>
      </c>
      <c r="AL2284" s="17">
        <f>AL2285</f>
        <v>0</v>
      </c>
      <c r="AM2284" s="17">
        <f>AM2285</f>
        <v>0</v>
      </c>
      <c r="AN2284" s="17">
        <f>AN2285</f>
        <v>0</v>
      </c>
      <c r="AO2284" s="17">
        <f>AO2285</f>
        <v>0</v>
      </c>
      <c r="AP2284" s="17">
        <f>AP2285</f>
        <v>0</v>
      </c>
      <c r="AQ2284" s="17">
        <f>AQ2285</f>
        <v>0</v>
      </c>
      <c r="AR2284" s="17">
        <f>AR2285</f>
        <v>0</v>
      </c>
      <c r="AS2284" s="17">
        <f>AS2285</f>
        <v>0</v>
      </c>
      <c r="AT2284" s="17">
        <f>AT2285</f>
        <v>0</v>
      </c>
      <c r="AU2284" s="17">
        <f>AU2285</f>
        <v>0</v>
      </c>
      <c r="AV2284" s="17">
        <f>AV2285</f>
        <v>0</v>
      </c>
      <c r="AW2284" s="17">
        <f t="shared" si="7820"/>
        <v>35.600000000000001</v>
      </c>
      <c r="AX2284" s="17">
        <f t="shared" si="7821"/>
        <v>34.200000000000003</v>
      </c>
      <c r="AY2284" s="17">
        <f t="shared" si="7822"/>
        <v>34.200000000000003</v>
      </c>
      <c r="AZ2284" s="17">
        <f>AZ2285</f>
        <v>0</v>
      </c>
      <c r="BA2284" s="17">
        <f t="shared" si="7823"/>
        <v>35.600000000000001</v>
      </c>
      <c r="BB2284" s="17">
        <f t="shared" si="7824"/>
        <v>34.200000000000003</v>
      </c>
      <c r="BC2284" s="17">
        <f t="shared" si="7825"/>
        <v>34.200000000000003</v>
      </c>
      <c r="BD2284" s="17">
        <f>BD2285</f>
        <v>0</v>
      </c>
      <c r="BE2284" s="17">
        <f>BE2285</f>
        <v>0</v>
      </c>
      <c r="BF2284" s="17">
        <f>BF2285</f>
        <v>0</v>
      </c>
      <c r="BG2284" s="17">
        <f>BG2285</f>
        <v>0</v>
      </c>
      <c r="BH2284" s="17">
        <f>BH2285</f>
        <v>0</v>
      </c>
      <c r="BI2284" s="17">
        <f>BI2285</f>
        <v>0</v>
      </c>
      <c r="BJ2284" s="17">
        <f>BJ2285</f>
        <v>0</v>
      </c>
      <c r="BK2284" s="17">
        <f>BK2285</f>
        <v>0</v>
      </c>
      <c r="BL2284" s="17">
        <f>BL2285</f>
        <v>0</v>
      </c>
      <c r="BM2284" s="17">
        <f>BM2285</f>
        <v>0</v>
      </c>
      <c r="BN2284" s="17">
        <f>BN2285</f>
        <v>0</v>
      </c>
      <c r="BO2284" s="17">
        <f t="shared" ref="BO2284:BO2347" si="8065">BA2284+BD2284+BE2284+BF2284+BG2284</f>
        <v>35.600000000000001</v>
      </c>
      <c r="BP2284" s="17">
        <f t="shared" ref="BP2284:BP2347" si="8066">BB2284+BH2284+BI2284+BJ2284+BK2284</f>
        <v>34.200000000000003</v>
      </c>
      <c r="BQ2284" s="17">
        <f t="shared" ref="BQ2284:BQ2347" si="8067">BC2284+BL2284+BM2284+BN2284</f>
        <v>34.200000000000003</v>
      </c>
      <c r="BR2284" s="17">
        <f>BR2285</f>
        <v>0</v>
      </c>
      <c r="BS2284" s="35"/>
      <c r="BT2284" s="35"/>
      <c r="BU2284" s="1"/>
      <c r="BV2284" s="1"/>
      <c r="BW2284" s="1"/>
      <c r="BX2284" s="1"/>
      <c r="BY2284" s="1"/>
      <c r="BZ2284" s="1"/>
      <c r="CA2284" s="1"/>
      <c r="CB2284" s="1"/>
    </row>
    <row r="2285" s="1" customFormat="1">
      <c r="A2285" s="33" t="s">
        <v>920</v>
      </c>
      <c r="B2285" s="33" t="s">
        <v>304</v>
      </c>
      <c r="C2285" s="33" t="s">
        <v>96</v>
      </c>
      <c r="D2285" s="33" t="s">
        <v>933</v>
      </c>
      <c r="E2285" s="33" t="s">
        <v>48</v>
      </c>
      <c r="F2285" s="34" t="s">
        <v>49</v>
      </c>
      <c r="G2285" s="17">
        <v>34.200000000000003</v>
      </c>
      <c r="H2285" s="17">
        <v>34.200000000000003</v>
      </c>
      <c r="I2285" s="17">
        <v>34.200000000000003</v>
      </c>
      <c r="J2285" s="17"/>
      <c r="K2285" s="17"/>
      <c r="L2285" s="17"/>
      <c r="M2285" s="17">
        <f t="shared" si="7970"/>
        <v>34.200000000000003</v>
      </c>
      <c r="N2285" s="17">
        <f t="shared" si="7971"/>
        <v>34.200000000000003</v>
      </c>
      <c r="O2285" s="17">
        <f t="shared" si="7972"/>
        <v>34.200000000000003</v>
      </c>
      <c r="P2285" s="17">
        <v>1.3999999999999999</v>
      </c>
      <c r="Q2285" s="17"/>
      <c r="R2285" s="17"/>
      <c r="S2285" s="17"/>
      <c r="T2285" s="17"/>
      <c r="U2285" s="17"/>
      <c r="V2285" s="17"/>
      <c r="W2285" s="17"/>
      <c r="X2285" s="17"/>
      <c r="Y2285" s="17">
        <f t="shared" si="7872"/>
        <v>35.600000000000001</v>
      </c>
      <c r="Z2285" s="17">
        <f t="shared" si="7873"/>
        <v>34.200000000000003</v>
      </c>
      <c r="AA2285" s="17">
        <f t="shared" si="7874"/>
        <v>34.200000000000003</v>
      </c>
      <c r="AB2285" s="17"/>
      <c r="AC2285" s="17"/>
      <c r="AD2285" s="17"/>
      <c r="AE2285" s="17">
        <f t="shared" si="7875"/>
        <v>35.600000000000001</v>
      </c>
      <c r="AF2285" s="17">
        <f t="shared" si="7876"/>
        <v>34.200000000000003</v>
      </c>
      <c r="AG2285" s="17">
        <f t="shared" si="7877"/>
        <v>34.200000000000003</v>
      </c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>
        <f t="shared" si="7820"/>
        <v>35.600000000000001</v>
      </c>
      <c r="AX2285" s="17">
        <f t="shared" si="7821"/>
        <v>34.200000000000003</v>
      </c>
      <c r="AY2285" s="17">
        <f t="shared" si="7822"/>
        <v>34.200000000000003</v>
      </c>
      <c r="AZ2285" s="17"/>
      <c r="BA2285" s="17">
        <f t="shared" si="7823"/>
        <v>35.600000000000001</v>
      </c>
      <c r="BB2285" s="17">
        <f t="shared" si="7824"/>
        <v>34.200000000000003</v>
      </c>
      <c r="BC2285" s="17">
        <f t="shared" si="7825"/>
        <v>34.200000000000003</v>
      </c>
      <c r="BD2285" s="17"/>
      <c r="BE2285" s="17"/>
      <c r="BF2285" s="17"/>
      <c r="BG2285" s="17"/>
      <c r="BH2285" s="17"/>
      <c r="BI2285" s="17"/>
      <c r="BJ2285" s="17"/>
      <c r="BK2285" s="17"/>
      <c r="BL2285" s="17"/>
      <c r="BM2285" s="17"/>
      <c r="BN2285" s="17"/>
      <c r="BO2285" s="17">
        <f t="shared" si="8065"/>
        <v>35.600000000000001</v>
      </c>
      <c r="BP2285" s="17">
        <f t="shared" si="8066"/>
        <v>34.200000000000003</v>
      </c>
      <c r="BQ2285" s="17">
        <f t="shared" si="8067"/>
        <v>34.200000000000003</v>
      </c>
      <c r="BR2285" s="17"/>
      <c r="BS2285" s="35"/>
      <c r="BT2285" s="35"/>
      <c r="BU2285" s="1"/>
      <c r="BV2285" s="1"/>
      <c r="BW2285" s="1"/>
      <c r="BX2285" s="1"/>
      <c r="BY2285" s="1"/>
      <c r="BZ2285" s="1"/>
      <c r="CA2285" s="1"/>
      <c r="CB2285" s="1"/>
    </row>
    <row r="2286" s="1" customFormat="1">
      <c r="A2286" s="33" t="s">
        <v>920</v>
      </c>
      <c r="B2286" s="33" t="s">
        <v>304</v>
      </c>
      <c r="C2286" s="33" t="s">
        <v>96</v>
      </c>
      <c r="D2286" s="33" t="s">
        <v>935</v>
      </c>
      <c r="E2286" s="38"/>
      <c r="F2286" s="34" t="s">
        <v>936</v>
      </c>
      <c r="G2286" s="17">
        <f t="shared" si="8019"/>
        <v>8</v>
      </c>
      <c r="H2286" s="17">
        <f t="shared" si="8020"/>
        <v>8</v>
      </c>
      <c r="I2286" s="17">
        <f>I2287</f>
        <v>8</v>
      </c>
      <c r="J2286" s="17">
        <f>J2287</f>
        <v>0</v>
      </c>
      <c r="K2286" s="17">
        <f>K2287</f>
        <v>0</v>
      </c>
      <c r="L2286" s="17">
        <f>L2287</f>
        <v>0</v>
      </c>
      <c r="M2286" s="17">
        <f t="shared" si="7970"/>
        <v>8</v>
      </c>
      <c r="N2286" s="17">
        <f t="shared" si="7971"/>
        <v>8</v>
      </c>
      <c r="O2286" s="17">
        <f t="shared" si="7972"/>
        <v>8</v>
      </c>
      <c r="P2286" s="17">
        <f>P2287</f>
        <v>0.29999999999999999</v>
      </c>
      <c r="Q2286" s="17">
        <f>Q2287</f>
        <v>0</v>
      </c>
      <c r="R2286" s="17">
        <f>R2287</f>
        <v>0</v>
      </c>
      <c r="S2286" s="17">
        <f>S2287</f>
        <v>0</v>
      </c>
      <c r="T2286" s="17">
        <f>T2287</f>
        <v>0</v>
      </c>
      <c r="U2286" s="17">
        <f>U2287</f>
        <v>0</v>
      </c>
      <c r="V2286" s="17">
        <f>V2287</f>
        <v>0</v>
      </c>
      <c r="W2286" s="17">
        <f>W2287</f>
        <v>0</v>
      </c>
      <c r="X2286" s="17">
        <f>X2287</f>
        <v>0</v>
      </c>
      <c r="Y2286" s="17">
        <f t="shared" si="7872"/>
        <v>8.3000000000000007</v>
      </c>
      <c r="Z2286" s="17">
        <f t="shared" si="7873"/>
        <v>8</v>
      </c>
      <c r="AA2286" s="17">
        <f t="shared" si="7874"/>
        <v>8</v>
      </c>
      <c r="AB2286" s="17">
        <f>AB2287</f>
        <v>0</v>
      </c>
      <c r="AC2286" s="17">
        <f>AC2287</f>
        <v>0</v>
      </c>
      <c r="AD2286" s="17">
        <f>AD2287</f>
        <v>0</v>
      </c>
      <c r="AE2286" s="17">
        <f t="shared" si="7875"/>
        <v>8.3000000000000007</v>
      </c>
      <c r="AF2286" s="17">
        <f t="shared" si="7876"/>
        <v>8</v>
      </c>
      <c r="AG2286" s="17">
        <f t="shared" si="7877"/>
        <v>8</v>
      </c>
      <c r="AH2286" s="17">
        <f>AH2287</f>
        <v>0</v>
      </c>
      <c r="AI2286" s="17">
        <f>AI2287</f>
        <v>0</v>
      </c>
      <c r="AJ2286" s="17">
        <f>AJ2287</f>
        <v>0</v>
      </c>
      <c r="AK2286" s="17">
        <f>AK2287</f>
        <v>0</v>
      </c>
      <c r="AL2286" s="17">
        <f>AL2287</f>
        <v>0</v>
      </c>
      <c r="AM2286" s="17">
        <f>AM2287</f>
        <v>0</v>
      </c>
      <c r="AN2286" s="17">
        <f>AN2287</f>
        <v>0</v>
      </c>
      <c r="AO2286" s="17">
        <f>AO2287</f>
        <v>0</v>
      </c>
      <c r="AP2286" s="17">
        <f>AP2287</f>
        <v>0</v>
      </c>
      <c r="AQ2286" s="17">
        <f>AQ2287</f>
        <v>0</v>
      </c>
      <c r="AR2286" s="17">
        <f>AR2287</f>
        <v>0</v>
      </c>
      <c r="AS2286" s="17">
        <f>AS2287</f>
        <v>0</v>
      </c>
      <c r="AT2286" s="17">
        <f>AT2287</f>
        <v>0</v>
      </c>
      <c r="AU2286" s="17">
        <f>AU2287</f>
        <v>0</v>
      </c>
      <c r="AV2286" s="17">
        <f>AV2287</f>
        <v>0</v>
      </c>
      <c r="AW2286" s="17">
        <f t="shared" si="7820"/>
        <v>8.3000000000000007</v>
      </c>
      <c r="AX2286" s="17">
        <f t="shared" si="7821"/>
        <v>8</v>
      </c>
      <c r="AY2286" s="17">
        <f t="shared" si="7822"/>
        <v>8</v>
      </c>
      <c r="AZ2286" s="17">
        <f>AZ2287</f>
        <v>0</v>
      </c>
      <c r="BA2286" s="17">
        <f t="shared" si="7823"/>
        <v>8.3000000000000007</v>
      </c>
      <c r="BB2286" s="17">
        <f t="shared" si="7824"/>
        <v>8</v>
      </c>
      <c r="BC2286" s="17">
        <f t="shared" si="7825"/>
        <v>8</v>
      </c>
      <c r="BD2286" s="17">
        <f>BD2287</f>
        <v>0</v>
      </c>
      <c r="BE2286" s="17">
        <f>BE2287</f>
        <v>0</v>
      </c>
      <c r="BF2286" s="17">
        <f>BF2287</f>
        <v>0</v>
      </c>
      <c r="BG2286" s="17">
        <f>BG2287</f>
        <v>0</v>
      </c>
      <c r="BH2286" s="17">
        <f>BH2287</f>
        <v>0</v>
      </c>
      <c r="BI2286" s="17">
        <f>BI2287</f>
        <v>0</v>
      </c>
      <c r="BJ2286" s="17">
        <f>BJ2287</f>
        <v>0</v>
      </c>
      <c r="BK2286" s="17">
        <f>BK2287</f>
        <v>0</v>
      </c>
      <c r="BL2286" s="17">
        <f>BL2287</f>
        <v>0</v>
      </c>
      <c r="BM2286" s="17">
        <f>BM2287</f>
        <v>0</v>
      </c>
      <c r="BN2286" s="17">
        <f>BN2287</f>
        <v>0</v>
      </c>
      <c r="BO2286" s="17">
        <f t="shared" si="8065"/>
        <v>8.3000000000000007</v>
      </c>
      <c r="BP2286" s="17">
        <f t="shared" si="8066"/>
        <v>8</v>
      </c>
      <c r="BQ2286" s="17">
        <f t="shared" si="8067"/>
        <v>8</v>
      </c>
      <c r="BR2286" s="17">
        <f>BR2287</f>
        <v>0</v>
      </c>
      <c r="BS2286" s="35"/>
      <c r="BT2286" s="35"/>
      <c r="BU2286" s="1"/>
      <c r="BV2286" s="1"/>
      <c r="BW2286" s="1"/>
      <c r="BX2286" s="1"/>
      <c r="BY2286" s="1"/>
      <c r="BZ2286" s="1"/>
      <c r="CA2286" s="1"/>
      <c r="CB2286" s="1"/>
    </row>
    <row r="2287" s="1" customFormat="1">
      <c r="A2287" s="33" t="s">
        <v>920</v>
      </c>
      <c r="B2287" s="33" t="s">
        <v>304</v>
      </c>
      <c r="C2287" s="33" t="s">
        <v>96</v>
      </c>
      <c r="D2287" s="33" t="s">
        <v>935</v>
      </c>
      <c r="E2287" s="33" t="s">
        <v>48</v>
      </c>
      <c r="F2287" s="34" t="s">
        <v>49</v>
      </c>
      <c r="G2287" s="17">
        <v>8</v>
      </c>
      <c r="H2287" s="17">
        <v>8</v>
      </c>
      <c r="I2287" s="17">
        <v>8</v>
      </c>
      <c r="J2287" s="17"/>
      <c r="K2287" s="17"/>
      <c r="L2287" s="17"/>
      <c r="M2287" s="17">
        <f t="shared" si="7970"/>
        <v>8</v>
      </c>
      <c r="N2287" s="17">
        <f t="shared" si="7971"/>
        <v>8</v>
      </c>
      <c r="O2287" s="17">
        <f t="shared" si="7972"/>
        <v>8</v>
      </c>
      <c r="P2287" s="17">
        <v>0.29999999999999999</v>
      </c>
      <c r="Q2287" s="17"/>
      <c r="R2287" s="17"/>
      <c r="S2287" s="17"/>
      <c r="T2287" s="17"/>
      <c r="U2287" s="17"/>
      <c r="V2287" s="17"/>
      <c r="W2287" s="17"/>
      <c r="X2287" s="17"/>
      <c r="Y2287" s="17">
        <f t="shared" si="7872"/>
        <v>8.3000000000000007</v>
      </c>
      <c r="Z2287" s="17">
        <f t="shared" si="7873"/>
        <v>8</v>
      </c>
      <c r="AA2287" s="17">
        <f t="shared" si="7874"/>
        <v>8</v>
      </c>
      <c r="AB2287" s="17"/>
      <c r="AC2287" s="17"/>
      <c r="AD2287" s="17"/>
      <c r="AE2287" s="17">
        <f t="shared" si="7875"/>
        <v>8.3000000000000007</v>
      </c>
      <c r="AF2287" s="17">
        <f t="shared" si="7876"/>
        <v>8</v>
      </c>
      <c r="AG2287" s="17">
        <f t="shared" si="7877"/>
        <v>8</v>
      </c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>
        <f t="shared" si="7820"/>
        <v>8.3000000000000007</v>
      </c>
      <c r="AX2287" s="17">
        <f t="shared" si="7821"/>
        <v>8</v>
      </c>
      <c r="AY2287" s="17">
        <f t="shared" si="7822"/>
        <v>8</v>
      </c>
      <c r="AZ2287" s="17"/>
      <c r="BA2287" s="17">
        <f t="shared" si="7823"/>
        <v>8.3000000000000007</v>
      </c>
      <c r="BB2287" s="17">
        <f t="shared" si="7824"/>
        <v>8</v>
      </c>
      <c r="BC2287" s="17">
        <f t="shared" si="7825"/>
        <v>8</v>
      </c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>
        <f t="shared" si="8065"/>
        <v>8.3000000000000007</v>
      </c>
      <c r="BP2287" s="17">
        <f t="shared" si="8066"/>
        <v>8</v>
      </c>
      <c r="BQ2287" s="17">
        <f t="shared" si="8067"/>
        <v>8</v>
      </c>
      <c r="BR2287" s="17"/>
      <c r="BS2287" s="35"/>
      <c r="BT2287" s="35"/>
      <c r="BU2287" s="1"/>
      <c r="BV2287" s="1"/>
      <c r="BW2287" s="1"/>
      <c r="BX2287" s="1"/>
      <c r="BY2287" s="1"/>
      <c r="BZ2287" s="1"/>
      <c r="CA2287" s="1"/>
      <c r="CB2287" s="1"/>
    </row>
    <row r="2288" s="1" customFormat="1">
      <c r="A2288" s="33" t="s">
        <v>920</v>
      </c>
      <c r="B2288" s="33" t="s">
        <v>304</v>
      </c>
      <c r="C2288" s="33" t="s">
        <v>96</v>
      </c>
      <c r="D2288" s="33" t="s">
        <v>952</v>
      </c>
      <c r="E2288" s="38"/>
      <c r="F2288" s="34" t="s">
        <v>953</v>
      </c>
      <c r="G2288" s="17">
        <f t="shared" si="8019"/>
        <v>8995.4000000000015</v>
      </c>
      <c r="H2288" s="17">
        <f t="shared" si="8020"/>
        <v>8995.4000000000015</v>
      </c>
      <c r="I2288" s="17">
        <f>I2289</f>
        <v>8995.4000000000015</v>
      </c>
      <c r="J2288" s="17">
        <f>J2289</f>
        <v>0</v>
      </c>
      <c r="K2288" s="17">
        <f>K2289</f>
        <v>0</v>
      </c>
      <c r="L2288" s="17">
        <f>L2289</f>
        <v>0</v>
      </c>
      <c r="M2288" s="17">
        <f t="shared" si="7970"/>
        <v>8995.4000000000015</v>
      </c>
      <c r="N2288" s="17">
        <f t="shared" si="7971"/>
        <v>8995.4000000000015</v>
      </c>
      <c r="O2288" s="17">
        <f t="shared" si="7972"/>
        <v>8995.4000000000015</v>
      </c>
      <c r="P2288" s="17">
        <f>P2289</f>
        <v>0</v>
      </c>
      <c r="Q2288" s="17">
        <f>Q2289</f>
        <v>0</v>
      </c>
      <c r="R2288" s="17">
        <f>R2289</f>
        <v>0</v>
      </c>
      <c r="S2288" s="17">
        <f>S2289</f>
        <v>0</v>
      </c>
      <c r="T2288" s="17">
        <f>T2289</f>
        <v>0</v>
      </c>
      <c r="U2288" s="17">
        <f>U2289</f>
        <v>0</v>
      </c>
      <c r="V2288" s="17">
        <f>V2289</f>
        <v>0</v>
      </c>
      <c r="W2288" s="17">
        <f>W2289</f>
        <v>0</v>
      </c>
      <c r="X2288" s="17">
        <f>X2289</f>
        <v>0</v>
      </c>
      <c r="Y2288" s="17">
        <f t="shared" si="7872"/>
        <v>8995.4000000000015</v>
      </c>
      <c r="Z2288" s="17">
        <f t="shared" si="7873"/>
        <v>8995.4000000000015</v>
      </c>
      <c r="AA2288" s="17">
        <f t="shared" si="7874"/>
        <v>8995.4000000000015</v>
      </c>
      <c r="AB2288" s="17">
        <f>AB2289</f>
        <v>0</v>
      </c>
      <c r="AC2288" s="17">
        <f>AC2289</f>
        <v>0</v>
      </c>
      <c r="AD2288" s="17">
        <f>AD2289</f>
        <v>0</v>
      </c>
      <c r="AE2288" s="17">
        <f t="shared" si="7875"/>
        <v>8995.4000000000015</v>
      </c>
      <c r="AF2288" s="17">
        <f t="shared" si="7876"/>
        <v>8995.4000000000015</v>
      </c>
      <c r="AG2288" s="17">
        <f t="shared" si="7877"/>
        <v>8995.4000000000015</v>
      </c>
      <c r="AH2288" s="17">
        <f>AH2289</f>
        <v>0</v>
      </c>
      <c r="AI2288" s="17">
        <f>AI2289</f>
        <v>0</v>
      </c>
      <c r="AJ2288" s="17">
        <f>AJ2289</f>
        <v>0</v>
      </c>
      <c r="AK2288" s="17">
        <f>AK2289</f>
        <v>0</v>
      </c>
      <c r="AL2288" s="17">
        <f>AL2289</f>
        <v>0</v>
      </c>
      <c r="AM2288" s="17">
        <f>AM2289</f>
        <v>0</v>
      </c>
      <c r="AN2288" s="17">
        <f>AN2289</f>
        <v>0</v>
      </c>
      <c r="AO2288" s="17">
        <f>AO2289</f>
        <v>0</v>
      </c>
      <c r="AP2288" s="17">
        <f>AP2289</f>
        <v>0</v>
      </c>
      <c r="AQ2288" s="17">
        <f>AQ2289</f>
        <v>0</v>
      </c>
      <c r="AR2288" s="17">
        <f>AR2289</f>
        <v>0</v>
      </c>
      <c r="AS2288" s="17">
        <f>AS2289</f>
        <v>0</v>
      </c>
      <c r="AT2288" s="17">
        <f>AT2289</f>
        <v>0</v>
      </c>
      <c r="AU2288" s="17">
        <f>AU2289</f>
        <v>0</v>
      </c>
      <c r="AV2288" s="17">
        <f>AV2289</f>
        <v>0</v>
      </c>
      <c r="AW2288" s="17">
        <f t="shared" si="7820"/>
        <v>8995.4000000000015</v>
      </c>
      <c r="AX2288" s="17">
        <f t="shared" si="7821"/>
        <v>8995.4000000000015</v>
      </c>
      <c r="AY2288" s="17">
        <f t="shared" si="7822"/>
        <v>8995.4000000000015</v>
      </c>
      <c r="AZ2288" s="17">
        <f>AZ2289</f>
        <v>0</v>
      </c>
      <c r="BA2288" s="17">
        <f t="shared" si="7823"/>
        <v>8995.4000000000015</v>
      </c>
      <c r="BB2288" s="17">
        <f t="shared" si="7824"/>
        <v>8995.4000000000015</v>
      </c>
      <c r="BC2288" s="17">
        <f t="shared" si="7825"/>
        <v>8995.4000000000015</v>
      </c>
      <c r="BD2288" s="17">
        <f>BD2289</f>
        <v>0</v>
      </c>
      <c r="BE2288" s="17">
        <f>BE2289</f>
        <v>0</v>
      </c>
      <c r="BF2288" s="17">
        <f>BF2289</f>
        <v>0</v>
      </c>
      <c r="BG2288" s="17">
        <f>BG2289</f>
        <v>0</v>
      </c>
      <c r="BH2288" s="17">
        <f>BH2289</f>
        <v>0</v>
      </c>
      <c r="BI2288" s="17">
        <f>BI2289</f>
        <v>0</v>
      </c>
      <c r="BJ2288" s="17">
        <f>BJ2289</f>
        <v>0</v>
      </c>
      <c r="BK2288" s="17">
        <f>BK2289</f>
        <v>0</v>
      </c>
      <c r="BL2288" s="17">
        <f>BL2289</f>
        <v>0</v>
      </c>
      <c r="BM2288" s="17">
        <f>BM2289</f>
        <v>0</v>
      </c>
      <c r="BN2288" s="17">
        <f>BN2289</f>
        <v>0</v>
      </c>
      <c r="BO2288" s="17">
        <f t="shared" si="8065"/>
        <v>8995.4000000000015</v>
      </c>
      <c r="BP2288" s="17">
        <f t="shared" si="8066"/>
        <v>8995.4000000000015</v>
      </c>
      <c r="BQ2288" s="17">
        <f t="shared" si="8067"/>
        <v>8995.4000000000015</v>
      </c>
      <c r="BR2288" s="17">
        <f>BR2289</f>
        <v>0</v>
      </c>
      <c r="BS2288" s="35"/>
      <c r="BT2288" s="35"/>
      <c r="BU2288" s="1"/>
      <c r="BV2288" s="1"/>
      <c r="BW2288" s="1"/>
      <c r="BX2288" s="1"/>
      <c r="BY2288" s="1"/>
      <c r="BZ2288" s="1"/>
      <c r="CA2288" s="1"/>
      <c r="CB2288" s="1"/>
    </row>
    <row r="2289" s="1" customFormat="1">
      <c r="A2289" s="33" t="s">
        <v>920</v>
      </c>
      <c r="B2289" s="33" t="s">
        <v>304</v>
      </c>
      <c r="C2289" s="33" t="s">
        <v>96</v>
      </c>
      <c r="D2289" s="33" t="s">
        <v>952</v>
      </c>
      <c r="E2289" s="33" t="s">
        <v>268</v>
      </c>
      <c r="F2289" s="34" t="s">
        <v>269</v>
      </c>
      <c r="G2289" s="17">
        <v>8995.4000000000015</v>
      </c>
      <c r="H2289" s="17">
        <v>8995.4000000000015</v>
      </c>
      <c r="I2289" s="17">
        <v>8995.4000000000015</v>
      </c>
      <c r="J2289" s="17"/>
      <c r="K2289" s="17"/>
      <c r="L2289" s="17"/>
      <c r="M2289" s="17">
        <f t="shared" si="7970"/>
        <v>8995.4000000000015</v>
      </c>
      <c r="N2289" s="17">
        <f t="shared" si="7971"/>
        <v>8995.4000000000015</v>
      </c>
      <c r="O2289" s="17">
        <f t="shared" si="7972"/>
        <v>8995.4000000000015</v>
      </c>
      <c r="P2289" s="17"/>
      <c r="Q2289" s="17"/>
      <c r="R2289" s="17"/>
      <c r="S2289" s="17"/>
      <c r="T2289" s="17"/>
      <c r="U2289" s="17"/>
      <c r="V2289" s="17"/>
      <c r="W2289" s="17"/>
      <c r="X2289" s="17"/>
      <c r="Y2289" s="17">
        <f t="shared" si="7872"/>
        <v>8995.4000000000015</v>
      </c>
      <c r="Z2289" s="17">
        <f t="shared" si="7873"/>
        <v>8995.4000000000015</v>
      </c>
      <c r="AA2289" s="17">
        <f t="shared" si="7874"/>
        <v>8995.4000000000015</v>
      </c>
      <c r="AB2289" s="17"/>
      <c r="AC2289" s="17"/>
      <c r="AD2289" s="17"/>
      <c r="AE2289" s="17">
        <f t="shared" si="7875"/>
        <v>8995.4000000000015</v>
      </c>
      <c r="AF2289" s="17">
        <f t="shared" si="7876"/>
        <v>8995.4000000000015</v>
      </c>
      <c r="AG2289" s="17">
        <f t="shared" si="7877"/>
        <v>8995.4000000000015</v>
      </c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>
        <f t="shared" si="7820"/>
        <v>8995.4000000000015</v>
      </c>
      <c r="AX2289" s="17">
        <f t="shared" si="7821"/>
        <v>8995.4000000000015</v>
      </c>
      <c r="AY2289" s="17">
        <f t="shared" si="7822"/>
        <v>8995.4000000000015</v>
      </c>
      <c r="AZ2289" s="17"/>
      <c r="BA2289" s="17">
        <f t="shared" si="7823"/>
        <v>8995.4000000000015</v>
      </c>
      <c r="BB2289" s="17">
        <f t="shared" si="7824"/>
        <v>8995.4000000000015</v>
      </c>
      <c r="BC2289" s="17">
        <f t="shared" si="7825"/>
        <v>8995.4000000000015</v>
      </c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>
        <f t="shared" si="8065"/>
        <v>8995.4000000000015</v>
      </c>
      <c r="BP2289" s="17">
        <f t="shared" si="8066"/>
        <v>8995.4000000000015</v>
      </c>
      <c r="BQ2289" s="17">
        <f t="shared" si="8067"/>
        <v>8995.4000000000015</v>
      </c>
      <c r="BR2289" s="17"/>
      <c r="BS2289" s="35"/>
      <c r="BT2289" s="35"/>
      <c r="BU2289" s="1"/>
      <c r="BV2289" s="1"/>
      <c r="BW2289" s="1"/>
      <c r="BX2289" s="1"/>
      <c r="BY2289" s="1"/>
      <c r="BZ2289" s="1"/>
      <c r="CA2289" s="1"/>
      <c r="CB2289" s="1"/>
    </row>
    <row r="2290" s="1" customFormat="1">
      <c r="A2290" s="33" t="s">
        <v>920</v>
      </c>
      <c r="B2290" s="33" t="s">
        <v>304</v>
      </c>
      <c r="C2290" s="33" t="s">
        <v>96</v>
      </c>
      <c r="D2290" s="33" t="s">
        <v>239</v>
      </c>
      <c r="E2290" s="38"/>
      <c r="F2290" s="34" t="s">
        <v>240</v>
      </c>
      <c r="G2290" s="17">
        <f>G2291+G2293+G2296</f>
        <v>42598.900000000001</v>
      </c>
      <c r="H2290" s="17">
        <f>H2291+H2293+H2296</f>
        <v>5098.8999999999996</v>
      </c>
      <c r="I2290" s="17">
        <f>I2291+I2293+I2296</f>
        <v>5098.8999999999996</v>
      </c>
      <c r="J2290" s="17">
        <f>J2291+J2293+J2296</f>
        <v>0</v>
      </c>
      <c r="K2290" s="17">
        <f>K2291+K2293+K2296</f>
        <v>0</v>
      </c>
      <c r="L2290" s="17">
        <f>L2291+L2293+L2296</f>
        <v>0</v>
      </c>
      <c r="M2290" s="17">
        <f t="shared" si="7970"/>
        <v>42598.900000000001</v>
      </c>
      <c r="N2290" s="17">
        <f t="shared" si="7971"/>
        <v>5098.8999999999996</v>
      </c>
      <c r="O2290" s="17">
        <f t="shared" si="7972"/>
        <v>5098.8999999999996</v>
      </c>
      <c r="P2290" s="17">
        <f>P2291+P2293+P2296</f>
        <v>0</v>
      </c>
      <c r="Q2290" s="17">
        <f>Q2291+Q2293+Q2296</f>
        <v>0</v>
      </c>
      <c r="R2290" s="17">
        <f>R2291+R2293+R2296</f>
        <v>0</v>
      </c>
      <c r="S2290" s="17">
        <f>S2291+S2293+S2296</f>
        <v>925</v>
      </c>
      <c r="T2290" s="17">
        <f>T2291+T2293+T2296</f>
        <v>0</v>
      </c>
      <c r="U2290" s="17">
        <f>U2291+U2293+U2296</f>
        <v>0</v>
      </c>
      <c r="V2290" s="17">
        <f>V2291+V2293+V2296</f>
        <v>0</v>
      </c>
      <c r="W2290" s="17">
        <f>W2291+W2293+W2296</f>
        <v>0</v>
      </c>
      <c r="X2290" s="17">
        <f>X2291+X2293+X2296</f>
        <v>0</v>
      </c>
      <c r="Y2290" s="17">
        <f t="shared" si="7872"/>
        <v>43523.900000000001</v>
      </c>
      <c r="Z2290" s="17">
        <f t="shared" si="7873"/>
        <v>5098.8999999999996</v>
      </c>
      <c r="AA2290" s="17">
        <f t="shared" si="7874"/>
        <v>5098.8999999999996</v>
      </c>
      <c r="AB2290" s="17">
        <f>AB2291+AB2293+AB2296</f>
        <v>0</v>
      </c>
      <c r="AC2290" s="17">
        <f>AC2291+AC2293+AC2296</f>
        <v>0</v>
      </c>
      <c r="AD2290" s="17">
        <f>AD2291+AD2293+AD2296</f>
        <v>0</v>
      </c>
      <c r="AE2290" s="17">
        <f t="shared" si="7875"/>
        <v>43523.900000000001</v>
      </c>
      <c r="AF2290" s="17">
        <f t="shared" si="7876"/>
        <v>5098.8999999999996</v>
      </c>
      <c r="AG2290" s="17">
        <f t="shared" si="7877"/>
        <v>5098.8999999999996</v>
      </c>
      <c r="AH2290" s="17">
        <f>AH2291+AH2293+AH2296</f>
        <v>0</v>
      </c>
      <c r="AI2290" s="17">
        <f>AI2291+AI2293+AI2296</f>
        <v>0</v>
      </c>
      <c r="AJ2290" s="17">
        <f>AJ2291+AJ2293+AJ2296</f>
        <v>0</v>
      </c>
      <c r="AK2290" s="17">
        <f>AK2291+AK2293+AK2296</f>
        <v>0</v>
      </c>
      <c r="AL2290" s="17">
        <f>AL2291+AL2293+AL2296</f>
        <v>0</v>
      </c>
      <c r="AM2290" s="17">
        <f>AM2291+AM2293+AM2296</f>
        <v>0</v>
      </c>
      <c r="AN2290" s="17">
        <f>AN2291+AN2293+AN2296</f>
        <v>0</v>
      </c>
      <c r="AO2290" s="17">
        <f>AO2291+AO2293+AO2296</f>
        <v>0</v>
      </c>
      <c r="AP2290" s="17">
        <f>AP2291+AP2293+AP2296</f>
        <v>0</v>
      </c>
      <c r="AQ2290" s="17">
        <f>AQ2291+AQ2293+AQ2296</f>
        <v>0</v>
      </c>
      <c r="AR2290" s="17">
        <f>AR2291+AR2293+AR2296</f>
        <v>0</v>
      </c>
      <c r="AS2290" s="17">
        <f>AS2291+AS2293+AS2296</f>
        <v>0</v>
      </c>
      <c r="AT2290" s="17">
        <f>AT2291+AT2293+AT2296</f>
        <v>0</v>
      </c>
      <c r="AU2290" s="17">
        <f>AU2291+AU2293+AU2296</f>
        <v>0</v>
      </c>
      <c r="AV2290" s="17">
        <f>AV2291+AV2293+AV2296</f>
        <v>0</v>
      </c>
      <c r="AW2290" s="17">
        <f t="shared" si="7820"/>
        <v>43523.900000000001</v>
      </c>
      <c r="AX2290" s="17">
        <f t="shared" si="7821"/>
        <v>5098.8999999999996</v>
      </c>
      <c r="AY2290" s="17">
        <f t="shared" si="7822"/>
        <v>5098.8999999999996</v>
      </c>
      <c r="AZ2290" s="17">
        <f>AZ2291+AZ2293+AZ2296</f>
        <v>0</v>
      </c>
      <c r="BA2290" s="17">
        <f t="shared" si="7823"/>
        <v>43523.900000000001</v>
      </c>
      <c r="BB2290" s="17">
        <f t="shared" si="7824"/>
        <v>5098.8999999999996</v>
      </c>
      <c r="BC2290" s="17">
        <f t="shared" si="7825"/>
        <v>5098.8999999999996</v>
      </c>
      <c r="BD2290" s="17">
        <f>BD2291+BD2293+BD2296</f>
        <v>0</v>
      </c>
      <c r="BE2290" s="17">
        <f>BE2291+BE2293+BE2296</f>
        <v>0</v>
      </c>
      <c r="BF2290" s="17">
        <f>BF2291+BF2293+BF2296</f>
        <v>0</v>
      </c>
      <c r="BG2290" s="17">
        <f>BG2291+BG2293+BG2296</f>
        <v>0</v>
      </c>
      <c r="BH2290" s="17">
        <f>BH2291+BH2293+BH2296</f>
        <v>0</v>
      </c>
      <c r="BI2290" s="17">
        <f>BI2291+BI2293+BI2296</f>
        <v>0</v>
      </c>
      <c r="BJ2290" s="17">
        <f>BJ2291+BJ2293+BJ2296</f>
        <v>0</v>
      </c>
      <c r="BK2290" s="17">
        <f>BK2291+BK2293+BK2296</f>
        <v>0</v>
      </c>
      <c r="BL2290" s="17">
        <f>BL2291+BL2293+BL2296</f>
        <v>0</v>
      </c>
      <c r="BM2290" s="17">
        <f>BM2291+BM2293+BM2296</f>
        <v>0</v>
      </c>
      <c r="BN2290" s="17">
        <f>BN2291+BN2293+BN2296</f>
        <v>0</v>
      </c>
      <c r="BO2290" s="17">
        <f t="shared" si="8065"/>
        <v>43523.900000000001</v>
      </c>
      <c r="BP2290" s="17">
        <f t="shared" si="8066"/>
        <v>5098.8999999999996</v>
      </c>
      <c r="BQ2290" s="17">
        <f t="shared" si="8067"/>
        <v>5098.8999999999996</v>
      </c>
      <c r="BR2290" s="17">
        <f>BR2291+BR2293+BR2296</f>
        <v>0</v>
      </c>
      <c r="BS2290" s="35"/>
      <c r="BT2290" s="35"/>
      <c r="BU2290" s="1"/>
      <c r="BV2290" s="1"/>
      <c r="BW2290" s="1"/>
      <c r="BX2290" s="1"/>
      <c r="BY2290" s="1"/>
      <c r="BZ2290" s="1"/>
      <c r="CA2290" s="1"/>
      <c r="CB2290" s="1"/>
    </row>
    <row r="2291" s="1" customFormat="1">
      <c r="A2291" s="33" t="s">
        <v>920</v>
      </c>
      <c r="B2291" s="33" t="s">
        <v>304</v>
      </c>
      <c r="C2291" s="33" t="s">
        <v>96</v>
      </c>
      <c r="D2291" s="33" t="s">
        <v>297</v>
      </c>
      <c r="E2291" s="38"/>
      <c r="F2291" s="34" t="s">
        <v>298</v>
      </c>
      <c r="G2291" s="17">
        <f>G2292</f>
        <v>40506.400000000001</v>
      </c>
      <c r="H2291" s="17">
        <f>H2292</f>
        <v>4506.3999999999996</v>
      </c>
      <c r="I2291" s="17">
        <f>I2292</f>
        <v>4506.3999999999996</v>
      </c>
      <c r="J2291" s="17">
        <f>J2292</f>
        <v>0</v>
      </c>
      <c r="K2291" s="17">
        <f>K2292</f>
        <v>0</v>
      </c>
      <c r="L2291" s="17">
        <f>L2292</f>
        <v>0</v>
      </c>
      <c r="M2291" s="17">
        <f t="shared" si="7970"/>
        <v>40506.400000000001</v>
      </c>
      <c r="N2291" s="17">
        <f t="shared" si="7971"/>
        <v>4506.3999999999996</v>
      </c>
      <c r="O2291" s="17">
        <f t="shared" si="7972"/>
        <v>4506.3999999999996</v>
      </c>
      <c r="P2291" s="17">
        <f>P2292</f>
        <v>0</v>
      </c>
      <c r="Q2291" s="17">
        <f>Q2292</f>
        <v>0</v>
      </c>
      <c r="R2291" s="17">
        <f>R2292</f>
        <v>0</v>
      </c>
      <c r="S2291" s="17">
        <f>S2292</f>
        <v>925</v>
      </c>
      <c r="T2291" s="17">
        <f>T2292</f>
        <v>0</v>
      </c>
      <c r="U2291" s="17">
        <f>U2292</f>
        <v>0</v>
      </c>
      <c r="V2291" s="17">
        <f>V2292</f>
        <v>0</v>
      </c>
      <c r="W2291" s="17">
        <f>W2292</f>
        <v>0</v>
      </c>
      <c r="X2291" s="17">
        <f>X2292</f>
        <v>0</v>
      </c>
      <c r="Y2291" s="17">
        <f t="shared" si="7872"/>
        <v>41431.400000000001</v>
      </c>
      <c r="Z2291" s="17">
        <f t="shared" si="7873"/>
        <v>4506.3999999999996</v>
      </c>
      <c r="AA2291" s="17">
        <f t="shared" si="7874"/>
        <v>4506.3999999999996</v>
      </c>
      <c r="AB2291" s="17">
        <f>AB2292</f>
        <v>0</v>
      </c>
      <c r="AC2291" s="17">
        <f>AC2292</f>
        <v>0</v>
      </c>
      <c r="AD2291" s="17">
        <f>AD2292</f>
        <v>0</v>
      </c>
      <c r="AE2291" s="17">
        <f t="shared" si="7875"/>
        <v>41431.400000000001</v>
      </c>
      <c r="AF2291" s="17">
        <f t="shared" si="7876"/>
        <v>4506.3999999999996</v>
      </c>
      <c r="AG2291" s="17">
        <f t="shared" si="7877"/>
        <v>4506.3999999999996</v>
      </c>
      <c r="AH2291" s="17">
        <f>AH2292</f>
        <v>0</v>
      </c>
      <c r="AI2291" s="17">
        <f>AI2292</f>
        <v>0</v>
      </c>
      <c r="AJ2291" s="17">
        <f>AJ2292</f>
        <v>0</v>
      </c>
      <c r="AK2291" s="17">
        <f>AK2292</f>
        <v>0</v>
      </c>
      <c r="AL2291" s="17">
        <f>AL2292</f>
        <v>0</v>
      </c>
      <c r="AM2291" s="17">
        <f>AM2292</f>
        <v>0</v>
      </c>
      <c r="AN2291" s="17">
        <f>AN2292</f>
        <v>0</v>
      </c>
      <c r="AO2291" s="17">
        <f>AO2292</f>
        <v>0</v>
      </c>
      <c r="AP2291" s="17">
        <f>AP2292</f>
        <v>0</v>
      </c>
      <c r="AQ2291" s="17">
        <f>AQ2292</f>
        <v>0</v>
      </c>
      <c r="AR2291" s="17">
        <f>AR2292</f>
        <v>0</v>
      </c>
      <c r="AS2291" s="17">
        <f>AS2292</f>
        <v>0</v>
      </c>
      <c r="AT2291" s="17">
        <f>AT2292</f>
        <v>0</v>
      </c>
      <c r="AU2291" s="17">
        <f>AU2292</f>
        <v>0</v>
      </c>
      <c r="AV2291" s="17">
        <f>AV2292</f>
        <v>0</v>
      </c>
      <c r="AW2291" s="17">
        <f t="shared" ref="AW2291:AW2354" si="8068">AE2291+AH2291+AI2291+AJ2291+AK2291+AL2291</f>
        <v>41431.400000000001</v>
      </c>
      <c r="AX2291" s="17">
        <f t="shared" ref="AX2291:AX2354" si="8069">AF2291+AM2291+AN2291+AO2291+AP2291+AQ2291</f>
        <v>4506.3999999999996</v>
      </c>
      <c r="AY2291" s="17">
        <f t="shared" ref="AY2291:AY2354" si="8070">AG2291+AR2291+AS2291+AT2291+AU2291+AV2291</f>
        <v>4506.3999999999996</v>
      </c>
      <c r="AZ2291" s="17">
        <f>AZ2292</f>
        <v>0</v>
      </c>
      <c r="BA2291" s="17">
        <f t="shared" ref="BA2291:BA2354" si="8071">AW2291+AZ2291</f>
        <v>41431.400000000001</v>
      </c>
      <c r="BB2291" s="17">
        <f t="shared" ref="BB2291:BB2354" si="8072">AX2291</f>
        <v>4506.3999999999996</v>
      </c>
      <c r="BC2291" s="17">
        <f t="shared" ref="BC2291:BC2354" si="8073">AY2291</f>
        <v>4506.3999999999996</v>
      </c>
      <c r="BD2291" s="17">
        <f>BD2292</f>
        <v>0</v>
      </c>
      <c r="BE2291" s="17">
        <f>BE2292</f>
        <v>0</v>
      </c>
      <c r="BF2291" s="17">
        <f>BF2292</f>
        <v>0</v>
      </c>
      <c r="BG2291" s="17">
        <f>BG2292</f>
        <v>0</v>
      </c>
      <c r="BH2291" s="17">
        <f>BH2292</f>
        <v>0</v>
      </c>
      <c r="BI2291" s="17">
        <f>BI2292</f>
        <v>0</v>
      </c>
      <c r="BJ2291" s="17">
        <f>BJ2292</f>
        <v>0</v>
      </c>
      <c r="BK2291" s="17">
        <f>BK2292</f>
        <v>0</v>
      </c>
      <c r="BL2291" s="17">
        <f>BL2292</f>
        <v>0</v>
      </c>
      <c r="BM2291" s="17">
        <f>BM2292</f>
        <v>0</v>
      </c>
      <c r="BN2291" s="17">
        <f>BN2292</f>
        <v>0</v>
      </c>
      <c r="BO2291" s="17">
        <f t="shared" si="8065"/>
        <v>41431.400000000001</v>
      </c>
      <c r="BP2291" s="17">
        <f t="shared" si="8066"/>
        <v>4506.3999999999996</v>
      </c>
      <c r="BQ2291" s="17">
        <f t="shared" si="8067"/>
        <v>4506.3999999999996</v>
      </c>
      <c r="BR2291" s="17">
        <f>BR2292</f>
        <v>0</v>
      </c>
      <c r="BS2291" s="35"/>
      <c r="BT2291" s="35"/>
      <c r="BU2291" s="1"/>
      <c r="BV2291" s="1"/>
      <c r="BW2291" s="1"/>
      <c r="BX2291" s="1"/>
      <c r="BY2291" s="1"/>
      <c r="BZ2291" s="1"/>
      <c r="CA2291" s="1"/>
      <c r="CB2291" s="1"/>
    </row>
    <row r="2292" s="1" customFormat="1">
      <c r="A2292" s="33" t="s">
        <v>920</v>
      </c>
      <c r="B2292" s="33" t="s">
        <v>304</v>
      </c>
      <c r="C2292" s="33" t="s">
        <v>96</v>
      </c>
      <c r="D2292" s="33" t="s">
        <v>297</v>
      </c>
      <c r="E2292" s="33" t="s">
        <v>48</v>
      </c>
      <c r="F2292" s="34" t="s">
        <v>49</v>
      </c>
      <c r="G2292" s="17">
        <v>40506.400000000001</v>
      </c>
      <c r="H2292" s="17">
        <v>4506.3999999999996</v>
      </c>
      <c r="I2292" s="17">
        <v>4506.3999999999996</v>
      </c>
      <c r="J2292" s="17"/>
      <c r="K2292" s="17"/>
      <c r="L2292" s="17"/>
      <c r="M2292" s="17">
        <f t="shared" si="7970"/>
        <v>40506.400000000001</v>
      </c>
      <c r="N2292" s="17">
        <f t="shared" si="7971"/>
        <v>4506.3999999999996</v>
      </c>
      <c r="O2292" s="17">
        <f t="shared" si="7972"/>
        <v>4506.3999999999996</v>
      </c>
      <c r="P2292" s="17"/>
      <c r="Q2292" s="17"/>
      <c r="R2292" s="17"/>
      <c r="S2292" s="17">
        <v>925</v>
      </c>
      <c r="T2292" s="17"/>
      <c r="U2292" s="17"/>
      <c r="V2292" s="17"/>
      <c r="W2292" s="17"/>
      <c r="X2292" s="17"/>
      <c r="Y2292" s="17">
        <f t="shared" si="7872"/>
        <v>41431.400000000001</v>
      </c>
      <c r="Z2292" s="17">
        <f t="shared" si="7873"/>
        <v>4506.3999999999996</v>
      </c>
      <c r="AA2292" s="17">
        <f t="shared" si="7874"/>
        <v>4506.3999999999996</v>
      </c>
      <c r="AB2292" s="17"/>
      <c r="AC2292" s="17"/>
      <c r="AD2292" s="17"/>
      <c r="AE2292" s="17">
        <f t="shared" si="7875"/>
        <v>41431.400000000001</v>
      </c>
      <c r="AF2292" s="17">
        <f t="shared" si="7876"/>
        <v>4506.3999999999996</v>
      </c>
      <c r="AG2292" s="17">
        <f t="shared" si="7877"/>
        <v>4506.3999999999996</v>
      </c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>
        <f t="shared" si="8068"/>
        <v>41431.400000000001</v>
      </c>
      <c r="AX2292" s="17">
        <f t="shared" si="8069"/>
        <v>4506.3999999999996</v>
      </c>
      <c r="AY2292" s="17">
        <f t="shared" si="8070"/>
        <v>4506.3999999999996</v>
      </c>
      <c r="AZ2292" s="17"/>
      <c r="BA2292" s="17">
        <f t="shared" si="8071"/>
        <v>41431.400000000001</v>
      </c>
      <c r="BB2292" s="17">
        <f t="shared" si="8072"/>
        <v>4506.3999999999996</v>
      </c>
      <c r="BC2292" s="17">
        <f t="shared" si="8073"/>
        <v>4506.3999999999996</v>
      </c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>
        <f t="shared" si="8065"/>
        <v>41431.400000000001</v>
      </c>
      <c r="BP2292" s="17">
        <f t="shared" si="8066"/>
        <v>4506.3999999999996</v>
      </c>
      <c r="BQ2292" s="17">
        <f t="shared" si="8067"/>
        <v>4506.3999999999996</v>
      </c>
      <c r="BR2292" s="17"/>
      <c r="BS2292" s="35"/>
      <c r="BT2292" s="35"/>
      <c r="BU2292" s="1"/>
      <c r="BV2292" s="1"/>
      <c r="BW2292" s="1"/>
      <c r="BX2292" s="1"/>
      <c r="BY2292" s="1"/>
      <c r="BZ2292" s="1"/>
      <c r="CA2292" s="1"/>
      <c r="CB2292" s="1"/>
    </row>
    <row r="2293" s="1" customFormat="1">
      <c r="A2293" s="33" t="s">
        <v>920</v>
      </c>
      <c r="B2293" s="33" t="s">
        <v>304</v>
      </c>
      <c r="C2293" s="33" t="s">
        <v>96</v>
      </c>
      <c r="D2293" s="33" t="s">
        <v>272</v>
      </c>
      <c r="E2293" s="38"/>
      <c r="F2293" s="34" t="s">
        <v>273</v>
      </c>
      <c r="G2293" s="17">
        <f>G2294+G2295</f>
        <v>592.5</v>
      </c>
      <c r="H2293" s="17">
        <f>H2294+H2295</f>
        <v>592.5</v>
      </c>
      <c r="I2293" s="17">
        <f>I2294+I2295</f>
        <v>592.5</v>
      </c>
      <c r="J2293" s="17">
        <f>J2294+J2295</f>
        <v>0</v>
      </c>
      <c r="K2293" s="17">
        <f>K2294+K2295</f>
        <v>0</v>
      </c>
      <c r="L2293" s="17">
        <f>L2294+L2295</f>
        <v>0</v>
      </c>
      <c r="M2293" s="17">
        <f t="shared" si="7970"/>
        <v>592.5</v>
      </c>
      <c r="N2293" s="17">
        <f t="shared" si="7971"/>
        <v>592.5</v>
      </c>
      <c r="O2293" s="17">
        <f t="shared" si="7972"/>
        <v>592.5</v>
      </c>
      <c r="P2293" s="17">
        <f>P2294+P2295</f>
        <v>0</v>
      </c>
      <c r="Q2293" s="17">
        <f>Q2294+Q2295</f>
        <v>0</v>
      </c>
      <c r="R2293" s="17">
        <f>R2294+R2295</f>
        <v>0</v>
      </c>
      <c r="S2293" s="17">
        <f>S2294+S2295</f>
        <v>0</v>
      </c>
      <c r="T2293" s="17">
        <f>T2294+T2295</f>
        <v>0</v>
      </c>
      <c r="U2293" s="17">
        <f>U2294+U2295</f>
        <v>0</v>
      </c>
      <c r="V2293" s="17">
        <f>V2294+V2295</f>
        <v>0</v>
      </c>
      <c r="W2293" s="17">
        <f>W2294+W2295</f>
        <v>0</v>
      </c>
      <c r="X2293" s="17">
        <f>X2294+X2295</f>
        <v>0</v>
      </c>
      <c r="Y2293" s="17">
        <f t="shared" si="7872"/>
        <v>592.5</v>
      </c>
      <c r="Z2293" s="17">
        <f t="shared" si="7873"/>
        <v>592.5</v>
      </c>
      <c r="AA2293" s="17">
        <f t="shared" si="7874"/>
        <v>592.5</v>
      </c>
      <c r="AB2293" s="17">
        <f>AB2294+AB2295</f>
        <v>0</v>
      </c>
      <c r="AC2293" s="17">
        <f>AC2294+AC2295</f>
        <v>0</v>
      </c>
      <c r="AD2293" s="17">
        <f>AD2294+AD2295</f>
        <v>0</v>
      </c>
      <c r="AE2293" s="17">
        <f t="shared" si="7875"/>
        <v>592.5</v>
      </c>
      <c r="AF2293" s="17">
        <f t="shared" si="7876"/>
        <v>592.5</v>
      </c>
      <c r="AG2293" s="17">
        <f t="shared" si="7877"/>
        <v>592.5</v>
      </c>
      <c r="AH2293" s="17">
        <f>AH2294+AH2295</f>
        <v>0</v>
      </c>
      <c r="AI2293" s="17">
        <f>AI2294+AI2295</f>
        <v>0</v>
      </c>
      <c r="AJ2293" s="17">
        <f>AJ2294+AJ2295</f>
        <v>0</v>
      </c>
      <c r="AK2293" s="17">
        <f>AK2294+AK2295</f>
        <v>0</v>
      </c>
      <c r="AL2293" s="17">
        <f>AL2294+AL2295</f>
        <v>0</v>
      </c>
      <c r="AM2293" s="17">
        <f>AM2294+AM2295</f>
        <v>0</v>
      </c>
      <c r="AN2293" s="17">
        <f>AN2294+AN2295</f>
        <v>0</v>
      </c>
      <c r="AO2293" s="17">
        <f>AO2294+AO2295</f>
        <v>0</v>
      </c>
      <c r="AP2293" s="17">
        <f>AP2294+AP2295</f>
        <v>0</v>
      </c>
      <c r="AQ2293" s="17">
        <f>AQ2294+AQ2295</f>
        <v>0</v>
      </c>
      <c r="AR2293" s="17">
        <f>AR2294+AR2295</f>
        <v>0</v>
      </c>
      <c r="AS2293" s="17">
        <f>AS2294+AS2295</f>
        <v>0</v>
      </c>
      <c r="AT2293" s="17">
        <f>AT2294+AT2295</f>
        <v>0</v>
      </c>
      <c r="AU2293" s="17">
        <f>AU2294+AU2295</f>
        <v>0</v>
      </c>
      <c r="AV2293" s="17">
        <f>AV2294+AV2295</f>
        <v>0</v>
      </c>
      <c r="AW2293" s="17">
        <f t="shared" si="8068"/>
        <v>592.5</v>
      </c>
      <c r="AX2293" s="17">
        <f t="shared" si="8069"/>
        <v>592.5</v>
      </c>
      <c r="AY2293" s="17">
        <f t="shared" si="8070"/>
        <v>592.5</v>
      </c>
      <c r="AZ2293" s="17">
        <f>AZ2294+AZ2295</f>
        <v>0</v>
      </c>
      <c r="BA2293" s="17">
        <f t="shared" si="8071"/>
        <v>592.5</v>
      </c>
      <c r="BB2293" s="17">
        <f t="shared" si="8072"/>
        <v>592.5</v>
      </c>
      <c r="BC2293" s="17">
        <f t="shared" si="8073"/>
        <v>592.5</v>
      </c>
      <c r="BD2293" s="17">
        <f>BD2294+BD2295</f>
        <v>0</v>
      </c>
      <c r="BE2293" s="17">
        <f>BE2294+BE2295</f>
        <v>0</v>
      </c>
      <c r="BF2293" s="17">
        <f>BF2294+BF2295</f>
        <v>0</v>
      </c>
      <c r="BG2293" s="17">
        <f>BG2294+BG2295</f>
        <v>0</v>
      </c>
      <c r="BH2293" s="17">
        <f>BH2294+BH2295</f>
        <v>0</v>
      </c>
      <c r="BI2293" s="17">
        <f>BI2294+BI2295</f>
        <v>0</v>
      </c>
      <c r="BJ2293" s="17">
        <f>BJ2294+BJ2295</f>
        <v>0</v>
      </c>
      <c r="BK2293" s="17">
        <f>BK2294+BK2295</f>
        <v>0</v>
      </c>
      <c r="BL2293" s="17">
        <f>BL2294+BL2295</f>
        <v>0</v>
      </c>
      <c r="BM2293" s="17">
        <f>BM2294+BM2295</f>
        <v>0</v>
      </c>
      <c r="BN2293" s="17">
        <f>BN2294+BN2295</f>
        <v>0</v>
      </c>
      <c r="BO2293" s="17">
        <f t="shared" si="8065"/>
        <v>592.5</v>
      </c>
      <c r="BP2293" s="17">
        <f t="shared" si="8066"/>
        <v>592.5</v>
      </c>
      <c r="BQ2293" s="17">
        <f t="shared" si="8067"/>
        <v>592.5</v>
      </c>
      <c r="BR2293" s="17">
        <f>BR2294+BR2295</f>
        <v>0</v>
      </c>
      <c r="BS2293" s="35"/>
      <c r="BT2293" s="35"/>
      <c r="BU2293" s="1"/>
      <c r="BV2293" s="1"/>
      <c r="BW2293" s="1"/>
      <c r="BX2293" s="1"/>
      <c r="BY2293" s="1"/>
      <c r="BZ2293" s="1"/>
      <c r="CA2293" s="1"/>
      <c r="CB2293" s="1"/>
    </row>
    <row r="2294" s="1" customFormat="1">
      <c r="A2294" s="33" t="s">
        <v>920</v>
      </c>
      <c r="B2294" s="33" t="s">
        <v>304</v>
      </c>
      <c r="C2294" s="33" t="s">
        <v>96</v>
      </c>
      <c r="D2294" s="33" t="s">
        <v>272</v>
      </c>
      <c r="E2294" s="33" t="s">
        <v>48</v>
      </c>
      <c r="F2294" s="34" t="s">
        <v>49</v>
      </c>
      <c r="G2294" s="17">
        <v>142.5</v>
      </c>
      <c r="H2294" s="17">
        <v>142.5</v>
      </c>
      <c r="I2294" s="17">
        <v>142.5</v>
      </c>
      <c r="J2294" s="17"/>
      <c r="K2294" s="17"/>
      <c r="L2294" s="17"/>
      <c r="M2294" s="17">
        <f t="shared" si="7970"/>
        <v>142.5</v>
      </c>
      <c r="N2294" s="17">
        <f t="shared" si="7971"/>
        <v>142.5</v>
      </c>
      <c r="O2294" s="17">
        <f t="shared" si="7972"/>
        <v>142.5</v>
      </c>
      <c r="P2294" s="17"/>
      <c r="Q2294" s="17"/>
      <c r="R2294" s="17"/>
      <c r="S2294" s="17"/>
      <c r="T2294" s="17"/>
      <c r="U2294" s="17"/>
      <c r="V2294" s="17"/>
      <c r="W2294" s="17"/>
      <c r="X2294" s="17"/>
      <c r="Y2294" s="17">
        <f t="shared" si="7872"/>
        <v>142.5</v>
      </c>
      <c r="Z2294" s="17">
        <f t="shared" si="7873"/>
        <v>142.5</v>
      </c>
      <c r="AA2294" s="17">
        <f t="shared" si="7874"/>
        <v>142.5</v>
      </c>
      <c r="AB2294" s="17"/>
      <c r="AC2294" s="17"/>
      <c r="AD2294" s="17"/>
      <c r="AE2294" s="17">
        <f t="shared" si="7875"/>
        <v>142.5</v>
      </c>
      <c r="AF2294" s="17">
        <f t="shared" si="7876"/>
        <v>142.5</v>
      </c>
      <c r="AG2294" s="17">
        <f t="shared" si="7877"/>
        <v>142.5</v>
      </c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>
        <f t="shared" si="8068"/>
        <v>142.5</v>
      </c>
      <c r="AX2294" s="17">
        <f t="shared" si="8069"/>
        <v>142.5</v>
      </c>
      <c r="AY2294" s="17">
        <f t="shared" si="8070"/>
        <v>142.5</v>
      </c>
      <c r="AZ2294" s="17"/>
      <c r="BA2294" s="17">
        <f t="shared" si="8071"/>
        <v>142.5</v>
      </c>
      <c r="BB2294" s="17">
        <f t="shared" si="8072"/>
        <v>142.5</v>
      </c>
      <c r="BC2294" s="17">
        <f t="shared" si="8073"/>
        <v>142.5</v>
      </c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>
        <f t="shared" si="8065"/>
        <v>142.5</v>
      </c>
      <c r="BP2294" s="17">
        <f t="shared" si="8066"/>
        <v>142.5</v>
      </c>
      <c r="BQ2294" s="17">
        <f t="shared" si="8067"/>
        <v>142.5</v>
      </c>
      <c r="BR2294" s="17"/>
      <c r="BS2294" s="35"/>
      <c r="BT2294" s="35"/>
      <c r="BU2294" s="1"/>
      <c r="BV2294" s="1"/>
      <c r="BW2294" s="1"/>
      <c r="BX2294" s="1"/>
      <c r="BY2294" s="1"/>
      <c r="BZ2294" s="1"/>
      <c r="CA2294" s="1"/>
      <c r="CB2294" s="1"/>
    </row>
    <row r="2295" s="1" customFormat="1">
      <c r="A2295" s="33" t="s">
        <v>920</v>
      </c>
      <c r="B2295" s="33" t="s">
        <v>304</v>
      </c>
      <c r="C2295" s="33" t="s">
        <v>96</v>
      </c>
      <c r="D2295" s="33" t="s">
        <v>272</v>
      </c>
      <c r="E2295" s="33" t="s">
        <v>141</v>
      </c>
      <c r="F2295" s="34" t="s">
        <v>142</v>
      </c>
      <c r="G2295" s="17">
        <v>450</v>
      </c>
      <c r="H2295" s="17">
        <v>450</v>
      </c>
      <c r="I2295" s="17">
        <v>450</v>
      </c>
      <c r="J2295" s="17"/>
      <c r="K2295" s="17"/>
      <c r="L2295" s="17"/>
      <c r="M2295" s="17">
        <f t="shared" si="7970"/>
        <v>450</v>
      </c>
      <c r="N2295" s="17">
        <f t="shared" si="7971"/>
        <v>450</v>
      </c>
      <c r="O2295" s="17">
        <f t="shared" si="7972"/>
        <v>450</v>
      </c>
      <c r="P2295" s="17"/>
      <c r="Q2295" s="17"/>
      <c r="R2295" s="17"/>
      <c r="S2295" s="17"/>
      <c r="T2295" s="17"/>
      <c r="U2295" s="17"/>
      <c r="V2295" s="17"/>
      <c r="W2295" s="17"/>
      <c r="X2295" s="17"/>
      <c r="Y2295" s="17">
        <f t="shared" si="7872"/>
        <v>450</v>
      </c>
      <c r="Z2295" s="17">
        <f t="shared" si="7873"/>
        <v>450</v>
      </c>
      <c r="AA2295" s="17">
        <f t="shared" si="7874"/>
        <v>450</v>
      </c>
      <c r="AB2295" s="17"/>
      <c r="AC2295" s="17"/>
      <c r="AD2295" s="17"/>
      <c r="AE2295" s="17">
        <f t="shared" si="7875"/>
        <v>450</v>
      </c>
      <c r="AF2295" s="17">
        <f t="shared" si="7876"/>
        <v>450</v>
      </c>
      <c r="AG2295" s="17">
        <f t="shared" si="7877"/>
        <v>450</v>
      </c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>
        <f t="shared" si="8068"/>
        <v>450</v>
      </c>
      <c r="AX2295" s="17">
        <f t="shared" si="8069"/>
        <v>450</v>
      </c>
      <c r="AY2295" s="17">
        <f t="shared" si="8070"/>
        <v>450</v>
      </c>
      <c r="AZ2295" s="17"/>
      <c r="BA2295" s="17">
        <f t="shared" si="8071"/>
        <v>450</v>
      </c>
      <c r="BB2295" s="17">
        <f t="shared" si="8072"/>
        <v>450</v>
      </c>
      <c r="BC2295" s="17">
        <f t="shared" si="8073"/>
        <v>450</v>
      </c>
      <c r="BD2295" s="17"/>
      <c r="BE2295" s="17"/>
      <c r="BF2295" s="17"/>
      <c r="BG2295" s="17"/>
      <c r="BH2295" s="17"/>
      <c r="BI2295" s="17"/>
      <c r="BJ2295" s="17"/>
      <c r="BK2295" s="17"/>
      <c r="BL2295" s="17"/>
      <c r="BM2295" s="17"/>
      <c r="BN2295" s="17"/>
      <c r="BO2295" s="17">
        <f t="shared" si="8065"/>
        <v>450</v>
      </c>
      <c r="BP2295" s="17">
        <f t="shared" si="8066"/>
        <v>450</v>
      </c>
      <c r="BQ2295" s="17">
        <f t="shared" si="8067"/>
        <v>450</v>
      </c>
      <c r="BR2295" s="17"/>
      <c r="BS2295" s="35"/>
      <c r="BT2295" s="35"/>
      <c r="BU2295" s="1"/>
      <c r="BV2295" s="1"/>
      <c r="BW2295" s="1"/>
      <c r="BX2295" s="1"/>
      <c r="BY2295" s="1"/>
      <c r="BZ2295" s="1"/>
      <c r="CA2295" s="1"/>
      <c r="CB2295" s="1"/>
    </row>
    <row r="2296" s="1" customFormat="1">
      <c r="A2296" s="33" t="s">
        <v>920</v>
      </c>
      <c r="B2296" s="33" t="s">
        <v>304</v>
      </c>
      <c r="C2296" s="33" t="s">
        <v>96</v>
      </c>
      <c r="D2296" s="33" t="s">
        <v>241</v>
      </c>
      <c r="E2296" s="38"/>
      <c r="F2296" s="34" t="s">
        <v>242</v>
      </c>
      <c r="G2296" s="17">
        <f>G2297</f>
        <v>1500</v>
      </c>
      <c r="H2296" s="17">
        <f>H2297</f>
        <v>0</v>
      </c>
      <c r="I2296" s="17">
        <f>I2297</f>
        <v>0</v>
      </c>
      <c r="J2296" s="17">
        <f>J2297</f>
        <v>0</v>
      </c>
      <c r="K2296" s="17">
        <f>K2297</f>
        <v>0</v>
      </c>
      <c r="L2296" s="17">
        <f>L2297</f>
        <v>0</v>
      </c>
      <c r="M2296" s="17">
        <f t="shared" si="7970"/>
        <v>1500</v>
      </c>
      <c r="N2296" s="17">
        <f t="shared" si="7971"/>
        <v>0</v>
      </c>
      <c r="O2296" s="17">
        <f t="shared" si="7972"/>
        <v>0</v>
      </c>
      <c r="P2296" s="17">
        <f>P2297</f>
        <v>0</v>
      </c>
      <c r="Q2296" s="17">
        <f>Q2297</f>
        <v>0</v>
      </c>
      <c r="R2296" s="17">
        <f>R2297</f>
        <v>0</v>
      </c>
      <c r="S2296" s="17">
        <f>S2297</f>
        <v>0</v>
      </c>
      <c r="T2296" s="17">
        <f>T2297</f>
        <v>0</v>
      </c>
      <c r="U2296" s="17">
        <f>U2297</f>
        <v>0</v>
      </c>
      <c r="V2296" s="17">
        <f>V2297</f>
        <v>0</v>
      </c>
      <c r="W2296" s="17">
        <f>W2297</f>
        <v>0</v>
      </c>
      <c r="X2296" s="17">
        <f>X2297</f>
        <v>0</v>
      </c>
      <c r="Y2296" s="17">
        <f t="shared" si="7872"/>
        <v>1500</v>
      </c>
      <c r="Z2296" s="17">
        <f t="shared" si="7873"/>
        <v>0</v>
      </c>
      <c r="AA2296" s="17">
        <f t="shared" si="7874"/>
        <v>0</v>
      </c>
      <c r="AB2296" s="17">
        <f>AB2297</f>
        <v>0</v>
      </c>
      <c r="AC2296" s="17">
        <f>AC2297</f>
        <v>0</v>
      </c>
      <c r="AD2296" s="17">
        <f>AD2297</f>
        <v>0</v>
      </c>
      <c r="AE2296" s="17">
        <f t="shared" si="7875"/>
        <v>1500</v>
      </c>
      <c r="AF2296" s="17">
        <f t="shared" si="7876"/>
        <v>0</v>
      </c>
      <c r="AG2296" s="17">
        <f t="shared" si="7877"/>
        <v>0</v>
      </c>
      <c r="AH2296" s="17">
        <f>AH2297</f>
        <v>0</v>
      </c>
      <c r="AI2296" s="17">
        <f>AI2297</f>
        <v>0</v>
      </c>
      <c r="AJ2296" s="17">
        <f>AJ2297</f>
        <v>0</v>
      </c>
      <c r="AK2296" s="17">
        <f>AK2297</f>
        <v>0</v>
      </c>
      <c r="AL2296" s="17">
        <f>AL2297</f>
        <v>0</v>
      </c>
      <c r="AM2296" s="17">
        <f>AM2297</f>
        <v>0</v>
      </c>
      <c r="AN2296" s="17">
        <f>AN2297</f>
        <v>0</v>
      </c>
      <c r="AO2296" s="17">
        <f>AO2297</f>
        <v>0</v>
      </c>
      <c r="AP2296" s="17">
        <f>AP2297</f>
        <v>0</v>
      </c>
      <c r="AQ2296" s="17">
        <f>AQ2297</f>
        <v>0</v>
      </c>
      <c r="AR2296" s="17">
        <f>AR2297</f>
        <v>0</v>
      </c>
      <c r="AS2296" s="17">
        <f>AS2297</f>
        <v>0</v>
      </c>
      <c r="AT2296" s="17">
        <f>AT2297</f>
        <v>0</v>
      </c>
      <c r="AU2296" s="17">
        <f>AU2297</f>
        <v>0</v>
      </c>
      <c r="AV2296" s="17">
        <f>AV2297</f>
        <v>0</v>
      </c>
      <c r="AW2296" s="17">
        <f t="shared" si="8068"/>
        <v>1500</v>
      </c>
      <c r="AX2296" s="17">
        <f t="shared" si="8069"/>
        <v>0</v>
      </c>
      <c r="AY2296" s="17">
        <f t="shared" si="8070"/>
        <v>0</v>
      </c>
      <c r="AZ2296" s="17">
        <f>AZ2297</f>
        <v>0</v>
      </c>
      <c r="BA2296" s="17">
        <f t="shared" si="8071"/>
        <v>1500</v>
      </c>
      <c r="BB2296" s="17">
        <f t="shared" si="8072"/>
        <v>0</v>
      </c>
      <c r="BC2296" s="17">
        <f t="shared" si="8073"/>
        <v>0</v>
      </c>
      <c r="BD2296" s="17">
        <f>BD2297</f>
        <v>0</v>
      </c>
      <c r="BE2296" s="17">
        <f>BE2297</f>
        <v>0</v>
      </c>
      <c r="BF2296" s="17">
        <f>BF2297</f>
        <v>0</v>
      </c>
      <c r="BG2296" s="17">
        <f>BG2297</f>
        <v>0</v>
      </c>
      <c r="BH2296" s="17">
        <f>BH2297</f>
        <v>0</v>
      </c>
      <c r="BI2296" s="17">
        <f>BI2297</f>
        <v>0</v>
      </c>
      <c r="BJ2296" s="17">
        <f>BJ2297</f>
        <v>0</v>
      </c>
      <c r="BK2296" s="17">
        <f>BK2297</f>
        <v>0</v>
      </c>
      <c r="BL2296" s="17">
        <f>BL2297</f>
        <v>0</v>
      </c>
      <c r="BM2296" s="17">
        <f>BM2297</f>
        <v>0</v>
      </c>
      <c r="BN2296" s="17">
        <f>BN2297</f>
        <v>0</v>
      </c>
      <c r="BO2296" s="17">
        <f t="shared" si="8065"/>
        <v>1500</v>
      </c>
      <c r="BP2296" s="17">
        <f t="shared" si="8066"/>
        <v>0</v>
      </c>
      <c r="BQ2296" s="17">
        <f t="shared" si="8067"/>
        <v>0</v>
      </c>
      <c r="BR2296" s="17">
        <f>BR2297</f>
        <v>0</v>
      </c>
      <c r="BS2296" s="35"/>
      <c r="BT2296" s="35"/>
      <c r="BU2296" s="1"/>
      <c r="BV2296" s="1"/>
      <c r="BW2296" s="1"/>
      <c r="BX2296" s="1"/>
      <c r="BY2296" s="1"/>
      <c r="BZ2296" s="1"/>
      <c r="CA2296" s="1"/>
      <c r="CB2296" s="1"/>
    </row>
    <row r="2297" s="1" customFormat="1">
      <c r="A2297" s="33" t="s">
        <v>920</v>
      </c>
      <c r="B2297" s="33" t="s">
        <v>304</v>
      </c>
      <c r="C2297" s="33" t="s">
        <v>96</v>
      </c>
      <c r="D2297" s="33" t="s">
        <v>241</v>
      </c>
      <c r="E2297" s="33" t="s">
        <v>48</v>
      </c>
      <c r="F2297" s="34" t="s">
        <v>49</v>
      </c>
      <c r="G2297" s="17">
        <v>1500</v>
      </c>
      <c r="H2297" s="17">
        <v>0</v>
      </c>
      <c r="I2297" s="17">
        <v>0</v>
      </c>
      <c r="J2297" s="17"/>
      <c r="K2297" s="17"/>
      <c r="L2297" s="17"/>
      <c r="M2297" s="17">
        <f t="shared" si="7970"/>
        <v>1500</v>
      </c>
      <c r="N2297" s="17">
        <f t="shared" si="7971"/>
        <v>0</v>
      </c>
      <c r="O2297" s="17">
        <f t="shared" si="7972"/>
        <v>0</v>
      </c>
      <c r="P2297" s="17"/>
      <c r="Q2297" s="17"/>
      <c r="R2297" s="17"/>
      <c r="S2297" s="17"/>
      <c r="T2297" s="17"/>
      <c r="U2297" s="17"/>
      <c r="V2297" s="17"/>
      <c r="W2297" s="17"/>
      <c r="X2297" s="17"/>
      <c r="Y2297" s="17">
        <f t="shared" si="7872"/>
        <v>1500</v>
      </c>
      <c r="Z2297" s="17">
        <f t="shared" si="7873"/>
        <v>0</v>
      </c>
      <c r="AA2297" s="17">
        <f t="shared" si="7874"/>
        <v>0</v>
      </c>
      <c r="AB2297" s="17"/>
      <c r="AC2297" s="17"/>
      <c r="AD2297" s="17"/>
      <c r="AE2297" s="17">
        <f t="shared" si="7875"/>
        <v>1500</v>
      </c>
      <c r="AF2297" s="17">
        <f t="shared" si="7876"/>
        <v>0</v>
      </c>
      <c r="AG2297" s="17">
        <f t="shared" si="7877"/>
        <v>0</v>
      </c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>
        <f t="shared" si="8068"/>
        <v>1500</v>
      </c>
      <c r="AX2297" s="17">
        <f t="shared" si="8069"/>
        <v>0</v>
      </c>
      <c r="AY2297" s="17">
        <f t="shared" si="8070"/>
        <v>0</v>
      </c>
      <c r="AZ2297" s="17"/>
      <c r="BA2297" s="17">
        <f t="shared" si="8071"/>
        <v>1500</v>
      </c>
      <c r="BB2297" s="17">
        <f t="shared" si="8072"/>
        <v>0</v>
      </c>
      <c r="BC2297" s="17">
        <f t="shared" si="8073"/>
        <v>0</v>
      </c>
      <c r="BD2297" s="17"/>
      <c r="BE2297" s="17"/>
      <c r="BF2297" s="17"/>
      <c r="BG2297" s="17"/>
      <c r="BH2297" s="17"/>
      <c r="BI2297" s="17"/>
      <c r="BJ2297" s="17"/>
      <c r="BK2297" s="17"/>
      <c r="BL2297" s="17"/>
      <c r="BM2297" s="17"/>
      <c r="BN2297" s="17"/>
      <c r="BO2297" s="17">
        <f t="shared" si="8065"/>
        <v>1500</v>
      </c>
      <c r="BP2297" s="17">
        <f t="shared" si="8066"/>
        <v>0</v>
      </c>
      <c r="BQ2297" s="17">
        <f t="shared" si="8067"/>
        <v>0</v>
      </c>
      <c r="BR2297" s="17"/>
      <c r="BS2297" s="35"/>
      <c r="BT2297" s="35"/>
      <c r="BU2297" s="1"/>
      <c r="BV2297" s="1"/>
      <c r="BW2297" s="1"/>
      <c r="BX2297" s="1"/>
      <c r="BY2297" s="1"/>
      <c r="BZ2297" s="1"/>
      <c r="CA2297" s="1"/>
      <c r="CB2297" s="1"/>
    </row>
    <row r="2298" s="1" customFormat="1">
      <c r="A2298" s="33" t="s">
        <v>920</v>
      </c>
      <c r="B2298" s="33" t="s">
        <v>304</v>
      </c>
      <c r="C2298" s="33" t="s">
        <v>96</v>
      </c>
      <c r="D2298" s="33" t="s">
        <v>278</v>
      </c>
      <c r="E2298" s="38"/>
      <c r="F2298" s="34" t="s">
        <v>279</v>
      </c>
      <c r="G2298" s="17">
        <f t="shared" si="8019"/>
        <v>6257.1999999999998</v>
      </c>
      <c r="H2298" s="17">
        <f t="shared" si="8020"/>
        <v>6257.1999999999998</v>
      </c>
      <c r="I2298" s="17">
        <f>I2299</f>
        <v>6257.1999999999998</v>
      </c>
      <c r="J2298" s="17">
        <f>J2299</f>
        <v>0</v>
      </c>
      <c r="K2298" s="17">
        <f>K2299</f>
        <v>0</v>
      </c>
      <c r="L2298" s="17">
        <f>L2299</f>
        <v>0</v>
      </c>
      <c r="M2298" s="17">
        <f t="shared" si="7970"/>
        <v>6257.1999999999998</v>
      </c>
      <c r="N2298" s="17">
        <f t="shared" si="7971"/>
        <v>6257.1999999999998</v>
      </c>
      <c r="O2298" s="17">
        <f t="shared" si="7972"/>
        <v>6257.1999999999998</v>
      </c>
      <c r="P2298" s="17">
        <f>P2299</f>
        <v>0</v>
      </c>
      <c r="Q2298" s="17">
        <f>Q2299</f>
        <v>0</v>
      </c>
      <c r="R2298" s="17">
        <f>R2299</f>
        <v>0</v>
      </c>
      <c r="S2298" s="17">
        <f>S2299</f>
        <v>0</v>
      </c>
      <c r="T2298" s="17">
        <f>T2299</f>
        <v>0</v>
      </c>
      <c r="U2298" s="17">
        <f>U2299</f>
        <v>0</v>
      </c>
      <c r="V2298" s="17">
        <f>V2299</f>
        <v>0</v>
      </c>
      <c r="W2298" s="17">
        <f>W2299</f>
        <v>0</v>
      </c>
      <c r="X2298" s="17">
        <f>X2299</f>
        <v>0</v>
      </c>
      <c r="Y2298" s="17">
        <f t="shared" si="7872"/>
        <v>6257.1999999999998</v>
      </c>
      <c r="Z2298" s="17">
        <f t="shared" si="7873"/>
        <v>6257.1999999999998</v>
      </c>
      <c r="AA2298" s="17">
        <f t="shared" si="7874"/>
        <v>6257.1999999999998</v>
      </c>
      <c r="AB2298" s="17">
        <f>AB2299</f>
        <v>0</v>
      </c>
      <c r="AC2298" s="17">
        <f>AC2299</f>
        <v>0</v>
      </c>
      <c r="AD2298" s="17">
        <f>AD2299</f>
        <v>0</v>
      </c>
      <c r="AE2298" s="17">
        <f t="shared" si="7875"/>
        <v>6257.1999999999998</v>
      </c>
      <c r="AF2298" s="17">
        <f t="shared" si="7876"/>
        <v>6257.1999999999998</v>
      </c>
      <c r="AG2298" s="17">
        <f t="shared" si="7877"/>
        <v>6257.1999999999998</v>
      </c>
      <c r="AH2298" s="17">
        <f>AH2299</f>
        <v>0</v>
      </c>
      <c r="AI2298" s="17">
        <f>AI2299</f>
        <v>0</v>
      </c>
      <c r="AJ2298" s="17">
        <f>AJ2299</f>
        <v>0</v>
      </c>
      <c r="AK2298" s="17">
        <f>AK2299</f>
        <v>0</v>
      </c>
      <c r="AL2298" s="17">
        <f>AL2299</f>
        <v>0</v>
      </c>
      <c r="AM2298" s="17">
        <f>AM2299</f>
        <v>0</v>
      </c>
      <c r="AN2298" s="17">
        <f>AN2299</f>
        <v>0</v>
      </c>
      <c r="AO2298" s="17">
        <f>AO2299</f>
        <v>0</v>
      </c>
      <c r="AP2298" s="17">
        <f>AP2299</f>
        <v>0</v>
      </c>
      <c r="AQ2298" s="17">
        <f>AQ2299</f>
        <v>0</v>
      </c>
      <c r="AR2298" s="17">
        <f>AR2299</f>
        <v>0</v>
      </c>
      <c r="AS2298" s="17">
        <f>AS2299</f>
        <v>0</v>
      </c>
      <c r="AT2298" s="17">
        <f>AT2299</f>
        <v>0</v>
      </c>
      <c r="AU2298" s="17">
        <f>AU2299</f>
        <v>0</v>
      </c>
      <c r="AV2298" s="17">
        <f>AV2299</f>
        <v>0</v>
      </c>
      <c r="AW2298" s="17">
        <f t="shared" si="8068"/>
        <v>6257.1999999999998</v>
      </c>
      <c r="AX2298" s="17">
        <f t="shared" si="8069"/>
        <v>6257.1999999999998</v>
      </c>
      <c r="AY2298" s="17">
        <f t="shared" si="8070"/>
        <v>6257.1999999999998</v>
      </c>
      <c r="AZ2298" s="17">
        <f>AZ2299</f>
        <v>0</v>
      </c>
      <c r="BA2298" s="17">
        <f t="shared" si="8071"/>
        <v>6257.1999999999998</v>
      </c>
      <c r="BB2298" s="17">
        <f t="shared" si="8072"/>
        <v>6257.1999999999998</v>
      </c>
      <c r="BC2298" s="17">
        <f t="shared" si="8073"/>
        <v>6257.1999999999998</v>
      </c>
      <c r="BD2298" s="17">
        <f>BD2299</f>
        <v>0</v>
      </c>
      <c r="BE2298" s="17">
        <f>BE2299</f>
        <v>0</v>
      </c>
      <c r="BF2298" s="17">
        <f>BF2299</f>
        <v>0</v>
      </c>
      <c r="BG2298" s="17">
        <f>BG2299</f>
        <v>0</v>
      </c>
      <c r="BH2298" s="17">
        <f>BH2299</f>
        <v>0</v>
      </c>
      <c r="BI2298" s="17">
        <f>BI2299</f>
        <v>0</v>
      </c>
      <c r="BJ2298" s="17">
        <f>BJ2299</f>
        <v>0</v>
      </c>
      <c r="BK2298" s="17">
        <f>BK2299</f>
        <v>0</v>
      </c>
      <c r="BL2298" s="17">
        <f>BL2299</f>
        <v>0</v>
      </c>
      <c r="BM2298" s="17">
        <f>BM2299</f>
        <v>0</v>
      </c>
      <c r="BN2298" s="17">
        <f>BN2299</f>
        <v>0</v>
      </c>
      <c r="BO2298" s="17">
        <f t="shared" si="8065"/>
        <v>6257.1999999999998</v>
      </c>
      <c r="BP2298" s="17">
        <f t="shared" si="8066"/>
        <v>6257.1999999999998</v>
      </c>
      <c r="BQ2298" s="17">
        <f t="shared" si="8067"/>
        <v>6257.1999999999998</v>
      </c>
      <c r="BR2298" s="17">
        <f>BR2299</f>
        <v>0</v>
      </c>
      <c r="BS2298" s="35"/>
      <c r="BT2298" s="35"/>
      <c r="BU2298" s="1"/>
      <c r="BV2298" s="1"/>
      <c r="BW2298" s="1"/>
      <c r="BX2298" s="1"/>
      <c r="BY2298" s="1"/>
      <c r="BZ2298" s="1"/>
      <c r="CA2298" s="1"/>
      <c r="CB2298" s="1"/>
    </row>
    <row r="2299" s="1" customFormat="1">
      <c r="A2299" s="33" t="s">
        <v>920</v>
      </c>
      <c r="B2299" s="33" t="s">
        <v>304</v>
      </c>
      <c r="C2299" s="33" t="s">
        <v>96</v>
      </c>
      <c r="D2299" s="33" t="s">
        <v>388</v>
      </c>
      <c r="E2299" s="38"/>
      <c r="F2299" s="34" t="s">
        <v>389</v>
      </c>
      <c r="G2299" s="17">
        <f>G2300+G2301</f>
        <v>6257.1999999999998</v>
      </c>
      <c r="H2299" s="17">
        <f>H2300+H2301</f>
        <v>6257.1999999999998</v>
      </c>
      <c r="I2299" s="17">
        <f>I2300+I2301</f>
        <v>6257.1999999999998</v>
      </c>
      <c r="J2299" s="17">
        <f>J2300+J2301</f>
        <v>0</v>
      </c>
      <c r="K2299" s="17">
        <f>K2300+K2301</f>
        <v>0</v>
      </c>
      <c r="L2299" s="17">
        <f>L2300+L2301</f>
        <v>0</v>
      </c>
      <c r="M2299" s="17">
        <f t="shared" si="7970"/>
        <v>6257.1999999999998</v>
      </c>
      <c r="N2299" s="17">
        <f t="shared" si="7971"/>
        <v>6257.1999999999998</v>
      </c>
      <c r="O2299" s="17">
        <f t="shared" si="7972"/>
        <v>6257.1999999999998</v>
      </c>
      <c r="P2299" s="17">
        <f>P2300+P2301</f>
        <v>0</v>
      </c>
      <c r="Q2299" s="17">
        <f>Q2300+Q2301</f>
        <v>0</v>
      </c>
      <c r="R2299" s="17">
        <f>R2300+R2301</f>
        <v>0</v>
      </c>
      <c r="S2299" s="17">
        <f>S2300+S2301</f>
        <v>0</v>
      </c>
      <c r="T2299" s="17">
        <f>T2300+T2301</f>
        <v>0</v>
      </c>
      <c r="U2299" s="17">
        <f>U2300+U2301</f>
        <v>0</v>
      </c>
      <c r="V2299" s="17">
        <f>V2300+V2301</f>
        <v>0</v>
      </c>
      <c r="W2299" s="17">
        <f>W2300+W2301</f>
        <v>0</v>
      </c>
      <c r="X2299" s="17">
        <f>X2300+X2301</f>
        <v>0</v>
      </c>
      <c r="Y2299" s="17">
        <f t="shared" si="7872"/>
        <v>6257.1999999999998</v>
      </c>
      <c r="Z2299" s="17">
        <f t="shared" si="7873"/>
        <v>6257.1999999999998</v>
      </c>
      <c r="AA2299" s="17">
        <f t="shared" si="7874"/>
        <v>6257.1999999999998</v>
      </c>
      <c r="AB2299" s="17">
        <f>AB2300+AB2301</f>
        <v>0</v>
      </c>
      <c r="AC2299" s="17">
        <f>AC2300+AC2301</f>
        <v>0</v>
      </c>
      <c r="AD2299" s="17">
        <f>AD2300+AD2301</f>
        <v>0</v>
      </c>
      <c r="AE2299" s="17">
        <f t="shared" si="7875"/>
        <v>6257.1999999999998</v>
      </c>
      <c r="AF2299" s="17">
        <f t="shared" si="7876"/>
        <v>6257.1999999999998</v>
      </c>
      <c r="AG2299" s="17">
        <f t="shared" si="7877"/>
        <v>6257.1999999999998</v>
      </c>
      <c r="AH2299" s="17">
        <f>AH2300+AH2301</f>
        <v>0</v>
      </c>
      <c r="AI2299" s="17">
        <f>AI2300+AI2301</f>
        <v>0</v>
      </c>
      <c r="AJ2299" s="17">
        <f>AJ2300+AJ2301</f>
        <v>0</v>
      </c>
      <c r="AK2299" s="17">
        <f>AK2300+AK2301</f>
        <v>0</v>
      </c>
      <c r="AL2299" s="17">
        <f>AL2300+AL2301</f>
        <v>0</v>
      </c>
      <c r="AM2299" s="17">
        <f>AM2300+AM2301</f>
        <v>0</v>
      </c>
      <c r="AN2299" s="17">
        <f>AN2300+AN2301</f>
        <v>0</v>
      </c>
      <c r="AO2299" s="17">
        <f>AO2300+AO2301</f>
        <v>0</v>
      </c>
      <c r="AP2299" s="17">
        <f>AP2300+AP2301</f>
        <v>0</v>
      </c>
      <c r="AQ2299" s="17">
        <f>AQ2300+AQ2301</f>
        <v>0</v>
      </c>
      <c r="AR2299" s="17">
        <f>AR2300+AR2301</f>
        <v>0</v>
      </c>
      <c r="AS2299" s="17">
        <f>AS2300+AS2301</f>
        <v>0</v>
      </c>
      <c r="AT2299" s="17">
        <f>AT2300+AT2301</f>
        <v>0</v>
      </c>
      <c r="AU2299" s="17">
        <f>AU2300+AU2301</f>
        <v>0</v>
      </c>
      <c r="AV2299" s="17">
        <f>AV2300+AV2301</f>
        <v>0</v>
      </c>
      <c r="AW2299" s="17">
        <f t="shared" si="8068"/>
        <v>6257.1999999999998</v>
      </c>
      <c r="AX2299" s="17">
        <f t="shared" si="8069"/>
        <v>6257.1999999999998</v>
      </c>
      <c r="AY2299" s="17">
        <f t="shared" si="8070"/>
        <v>6257.1999999999998</v>
      </c>
      <c r="AZ2299" s="17">
        <f>AZ2300+AZ2301</f>
        <v>0</v>
      </c>
      <c r="BA2299" s="17">
        <f t="shared" si="8071"/>
        <v>6257.1999999999998</v>
      </c>
      <c r="BB2299" s="17">
        <f t="shared" si="8072"/>
        <v>6257.1999999999998</v>
      </c>
      <c r="BC2299" s="17">
        <f t="shared" si="8073"/>
        <v>6257.1999999999998</v>
      </c>
      <c r="BD2299" s="17">
        <f>BD2300+BD2301</f>
        <v>0</v>
      </c>
      <c r="BE2299" s="17">
        <f>BE2300+BE2301</f>
        <v>0</v>
      </c>
      <c r="BF2299" s="17">
        <f>BF2300+BF2301</f>
        <v>0</v>
      </c>
      <c r="BG2299" s="17">
        <f>BG2300+BG2301</f>
        <v>0</v>
      </c>
      <c r="BH2299" s="17">
        <f>BH2300+BH2301</f>
        <v>0</v>
      </c>
      <c r="BI2299" s="17">
        <f>BI2300+BI2301</f>
        <v>0</v>
      </c>
      <c r="BJ2299" s="17">
        <f>BJ2300+BJ2301</f>
        <v>0</v>
      </c>
      <c r="BK2299" s="17">
        <f>BK2300+BK2301</f>
        <v>0</v>
      </c>
      <c r="BL2299" s="17">
        <f>BL2300+BL2301</f>
        <v>0</v>
      </c>
      <c r="BM2299" s="17">
        <f>BM2300+BM2301</f>
        <v>0</v>
      </c>
      <c r="BN2299" s="17">
        <f>BN2300+BN2301</f>
        <v>0</v>
      </c>
      <c r="BO2299" s="17">
        <f t="shared" si="8065"/>
        <v>6257.1999999999998</v>
      </c>
      <c r="BP2299" s="17">
        <f t="shared" si="8066"/>
        <v>6257.1999999999998</v>
      </c>
      <c r="BQ2299" s="17">
        <f t="shared" si="8067"/>
        <v>6257.1999999999998</v>
      </c>
      <c r="BR2299" s="17">
        <f>BR2300+BR2301</f>
        <v>0</v>
      </c>
      <c r="BS2299" s="35"/>
      <c r="BT2299" s="35"/>
      <c r="BU2299" s="1"/>
      <c r="BV2299" s="1"/>
      <c r="BW2299" s="1"/>
      <c r="BX2299" s="1"/>
      <c r="BY2299" s="1"/>
      <c r="BZ2299" s="1"/>
      <c r="CA2299" s="1"/>
      <c r="CB2299" s="1"/>
    </row>
    <row r="2300" s="1" customFormat="1">
      <c r="A2300" s="33" t="s">
        <v>920</v>
      </c>
      <c r="B2300" s="33" t="s">
        <v>304</v>
      </c>
      <c r="C2300" s="33" t="s">
        <v>96</v>
      </c>
      <c r="D2300" s="33" t="s">
        <v>388</v>
      </c>
      <c r="E2300" s="33" t="s">
        <v>60</v>
      </c>
      <c r="F2300" s="34" t="s">
        <v>61</v>
      </c>
      <c r="G2300" s="17">
        <v>4972</v>
      </c>
      <c r="H2300" s="17">
        <v>5124.8999999999996</v>
      </c>
      <c r="I2300" s="17">
        <v>5124.8999999999996</v>
      </c>
      <c r="J2300" s="17"/>
      <c r="K2300" s="17"/>
      <c r="L2300" s="17"/>
      <c r="M2300" s="17">
        <f t="shared" si="7970"/>
        <v>4972</v>
      </c>
      <c r="N2300" s="17">
        <f t="shared" si="7971"/>
        <v>5124.8999999999996</v>
      </c>
      <c r="O2300" s="17">
        <f t="shared" si="7972"/>
        <v>5124.8999999999996</v>
      </c>
      <c r="P2300" s="17"/>
      <c r="Q2300" s="17"/>
      <c r="R2300" s="17"/>
      <c r="S2300" s="17"/>
      <c r="T2300" s="17"/>
      <c r="U2300" s="17"/>
      <c r="V2300" s="17"/>
      <c r="W2300" s="17"/>
      <c r="X2300" s="17"/>
      <c r="Y2300" s="17">
        <f t="shared" si="7872"/>
        <v>4972</v>
      </c>
      <c r="Z2300" s="17">
        <f t="shared" si="7873"/>
        <v>5124.8999999999996</v>
      </c>
      <c r="AA2300" s="17">
        <f t="shared" si="7874"/>
        <v>5124.8999999999996</v>
      </c>
      <c r="AB2300" s="17"/>
      <c r="AC2300" s="17"/>
      <c r="AD2300" s="17"/>
      <c r="AE2300" s="17">
        <f t="shared" si="7875"/>
        <v>4972</v>
      </c>
      <c r="AF2300" s="17">
        <f t="shared" si="7876"/>
        <v>5124.8999999999996</v>
      </c>
      <c r="AG2300" s="17">
        <f t="shared" si="7877"/>
        <v>5124.8999999999996</v>
      </c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>
        <f t="shared" si="8068"/>
        <v>4972</v>
      </c>
      <c r="AX2300" s="17">
        <f t="shared" si="8069"/>
        <v>5124.8999999999996</v>
      </c>
      <c r="AY2300" s="17">
        <f t="shared" si="8070"/>
        <v>5124.8999999999996</v>
      </c>
      <c r="AZ2300" s="17"/>
      <c r="BA2300" s="17">
        <f t="shared" si="8071"/>
        <v>4972</v>
      </c>
      <c r="BB2300" s="17">
        <f t="shared" si="8072"/>
        <v>5124.8999999999996</v>
      </c>
      <c r="BC2300" s="17">
        <f t="shared" si="8073"/>
        <v>5124.8999999999996</v>
      </c>
      <c r="BD2300" s="17"/>
      <c r="BE2300" s="17"/>
      <c r="BF2300" s="17"/>
      <c r="BG2300" s="17"/>
      <c r="BH2300" s="17"/>
      <c r="BI2300" s="17"/>
      <c r="BJ2300" s="17"/>
      <c r="BK2300" s="17"/>
      <c r="BL2300" s="17"/>
      <c r="BM2300" s="17"/>
      <c r="BN2300" s="17"/>
      <c r="BO2300" s="17">
        <f t="shared" si="8065"/>
        <v>4972</v>
      </c>
      <c r="BP2300" s="17">
        <f t="shared" si="8066"/>
        <v>5124.8999999999996</v>
      </c>
      <c r="BQ2300" s="17">
        <f t="shared" si="8067"/>
        <v>5124.8999999999996</v>
      </c>
      <c r="BR2300" s="17"/>
      <c r="BS2300" s="35"/>
      <c r="BT2300" s="35"/>
      <c r="BU2300" s="1"/>
      <c r="BV2300" s="1"/>
      <c r="BW2300" s="1"/>
      <c r="BX2300" s="1"/>
      <c r="BY2300" s="1"/>
      <c r="BZ2300" s="1"/>
      <c r="CA2300" s="1"/>
      <c r="CB2300" s="1"/>
    </row>
    <row r="2301" s="1" customFormat="1">
      <c r="A2301" s="33" t="s">
        <v>920</v>
      </c>
      <c r="B2301" s="33" t="s">
        <v>304</v>
      </c>
      <c r="C2301" s="33" t="s">
        <v>96</v>
      </c>
      <c r="D2301" s="33" t="s">
        <v>388</v>
      </c>
      <c r="E2301" s="33" t="s">
        <v>48</v>
      </c>
      <c r="F2301" s="34" t="s">
        <v>49</v>
      </c>
      <c r="G2301" s="17">
        <v>1285.2</v>
      </c>
      <c r="H2301" s="17">
        <v>1132.3</v>
      </c>
      <c r="I2301" s="17">
        <v>1132.3</v>
      </c>
      <c r="J2301" s="17"/>
      <c r="K2301" s="17"/>
      <c r="L2301" s="17"/>
      <c r="M2301" s="17">
        <f t="shared" si="7970"/>
        <v>1285.2</v>
      </c>
      <c r="N2301" s="17">
        <f t="shared" si="7971"/>
        <v>1132.3</v>
      </c>
      <c r="O2301" s="17">
        <f t="shared" si="7972"/>
        <v>1132.3</v>
      </c>
      <c r="P2301" s="17"/>
      <c r="Q2301" s="17"/>
      <c r="R2301" s="17"/>
      <c r="S2301" s="17"/>
      <c r="T2301" s="17"/>
      <c r="U2301" s="17"/>
      <c r="V2301" s="17"/>
      <c r="W2301" s="17"/>
      <c r="X2301" s="17"/>
      <c r="Y2301" s="17">
        <f t="shared" si="7872"/>
        <v>1285.2</v>
      </c>
      <c r="Z2301" s="17">
        <f t="shared" si="7873"/>
        <v>1132.3</v>
      </c>
      <c r="AA2301" s="17">
        <f t="shared" si="7874"/>
        <v>1132.3</v>
      </c>
      <c r="AB2301" s="17"/>
      <c r="AC2301" s="17"/>
      <c r="AD2301" s="17"/>
      <c r="AE2301" s="17">
        <f t="shared" si="7875"/>
        <v>1285.2</v>
      </c>
      <c r="AF2301" s="17">
        <f t="shared" si="7876"/>
        <v>1132.3</v>
      </c>
      <c r="AG2301" s="17">
        <f t="shared" si="7877"/>
        <v>1132.3</v>
      </c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>
        <f t="shared" si="8068"/>
        <v>1285.2</v>
      </c>
      <c r="AX2301" s="17">
        <f t="shared" si="8069"/>
        <v>1132.3</v>
      </c>
      <c r="AY2301" s="17">
        <f t="shared" si="8070"/>
        <v>1132.3</v>
      </c>
      <c r="AZ2301" s="17"/>
      <c r="BA2301" s="17">
        <f t="shared" si="8071"/>
        <v>1285.2</v>
      </c>
      <c r="BB2301" s="17">
        <f t="shared" si="8072"/>
        <v>1132.3</v>
      </c>
      <c r="BC2301" s="17">
        <f t="shared" si="8073"/>
        <v>1132.3</v>
      </c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>
        <f t="shared" si="8065"/>
        <v>1285.2</v>
      </c>
      <c r="BP2301" s="17">
        <f t="shared" si="8066"/>
        <v>1132.3</v>
      </c>
      <c r="BQ2301" s="17">
        <f t="shared" si="8067"/>
        <v>1132.3</v>
      </c>
      <c r="BR2301" s="17"/>
      <c r="BS2301" s="35"/>
      <c r="BT2301" s="35"/>
      <c r="BU2301" s="1"/>
      <c r="BV2301" s="1"/>
      <c r="BW2301" s="1"/>
      <c r="BX2301" s="1"/>
      <c r="BY2301" s="1"/>
      <c r="BZ2301" s="1"/>
      <c r="CA2301" s="1"/>
      <c r="CB2301" s="1"/>
    </row>
    <row r="2302" s="1" customFormat="1">
      <c r="A2302" s="33" t="s">
        <v>920</v>
      </c>
      <c r="B2302" s="33" t="s">
        <v>304</v>
      </c>
      <c r="C2302" s="33" t="s">
        <v>96</v>
      </c>
      <c r="D2302" s="33" t="s">
        <v>423</v>
      </c>
      <c r="E2302" s="38"/>
      <c r="F2302" s="34" t="s">
        <v>424</v>
      </c>
      <c r="G2302" s="17">
        <f>G2303</f>
        <v>42022.099999999999</v>
      </c>
      <c r="H2302" s="17">
        <f>H2303</f>
        <v>43249.600000000006</v>
      </c>
      <c r="I2302" s="17">
        <f>I2303</f>
        <v>43249.600000000006</v>
      </c>
      <c r="J2302" s="17">
        <f>J2303</f>
        <v>0</v>
      </c>
      <c r="K2302" s="17">
        <f>K2303</f>
        <v>0</v>
      </c>
      <c r="L2302" s="17">
        <f>L2303</f>
        <v>0</v>
      </c>
      <c r="M2302" s="17">
        <f t="shared" si="7970"/>
        <v>42022.099999999999</v>
      </c>
      <c r="N2302" s="17">
        <f t="shared" si="7971"/>
        <v>43249.600000000006</v>
      </c>
      <c r="O2302" s="17">
        <f t="shared" si="7972"/>
        <v>43249.600000000006</v>
      </c>
      <c r="P2302" s="17">
        <f>P2303</f>
        <v>5895.6999999999998</v>
      </c>
      <c r="Q2302" s="17">
        <f>Q2303</f>
        <v>0</v>
      </c>
      <c r="R2302" s="17">
        <f>R2303</f>
        <v>0</v>
      </c>
      <c r="S2302" s="17">
        <f>S2303</f>
        <v>0</v>
      </c>
      <c r="T2302" s="17">
        <f>T2303</f>
        <v>7183</v>
      </c>
      <c r="U2302" s="17">
        <f>U2303</f>
        <v>0</v>
      </c>
      <c r="V2302" s="17">
        <f>V2303</f>
        <v>7183</v>
      </c>
      <c r="W2302" s="17">
        <f>W2303</f>
        <v>0</v>
      </c>
      <c r="X2302" s="17">
        <f>X2303</f>
        <v>0</v>
      </c>
      <c r="Y2302" s="17">
        <f t="shared" si="7872"/>
        <v>47917.799999999996</v>
      </c>
      <c r="Z2302" s="17">
        <f t="shared" si="7873"/>
        <v>50432.600000000006</v>
      </c>
      <c r="AA2302" s="17">
        <f t="shared" si="7874"/>
        <v>50432.600000000006</v>
      </c>
      <c r="AB2302" s="17">
        <f>AB2303</f>
        <v>0</v>
      </c>
      <c r="AC2302" s="17">
        <f>AC2303</f>
        <v>0</v>
      </c>
      <c r="AD2302" s="17">
        <f>AD2303</f>
        <v>0</v>
      </c>
      <c r="AE2302" s="17">
        <f t="shared" si="7875"/>
        <v>47917.799999999996</v>
      </c>
      <c r="AF2302" s="17">
        <f t="shared" si="7876"/>
        <v>50432.600000000006</v>
      </c>
      <c r="AG2302" s="17">
        <f t="shared" si="7877"/>
        <v>50432.600000000006</v>
      </c>
      <c r="AH2302" s="17">
        <f>AH2303</f>
        <v>0</v>
      </c>
      <c r="AI2302" s="17">
        <f>AI2303</f>
        <v>0</v>
      </c>
      <c r="AJ2302" s="17">
        <f>AJ2303</f>
        <v>0</v>
      </c>
      <c r="AK2302" s="17">
        <f>AK2303</f>
        <v>0</v>
      </c>
      <c r="AL2302" s="17">
        <f>AL2303</f>
        <v>0</v>
      </c>
      <c r="AM2302" s="17">
        <f>AM2303</f>
        <v>0</v>
      </c>
      <c r="AN2302" s="17">
        <f>AN2303</f>
        <v>0</v>
      </c>
      <c r="AO2302" s="17">
        <f>AO2303</f>
        <v>0</v>
      </c>
      <c r="AP2302" s="17">
        <f>AP2303</f>
        <v>0</v>
      </c>
      <c r="AQ2302" s="17">
        <f>AQ2303</f>
        <v>0</v>
      </c>
      <c r="AR2302" s="17">
        <f>AR2303</f>
        <v>0</v>
      </c>
      <c r="AS2302" s="17">
        <f>AS2303</f>
        <v>0</v>
      </c>
      <c r="AT2302" s="17">
        <f>AT2303</f>
        <v>0</v>
      </c>
      <c r="AU2302" s="17">
        <f>AU2303</f>
        <v>0</v>
      </c>
      <c r="AV2302" s="17">
        <f>AV2303</f>
        <v>0</v>
      </c>
      <c r="AW2302" s="17">
        <f t="shared" si="8068"/>
        <v>47917.799999999996</v>
      </c>
      <c r="AX2302" s="17">
        <f t="shared" si="8069"/>
        <v>50432.600000000006</v>
      </c>
      <c r="AY2302" s="17">
        <f t="shared" si="8070"/>
        <v>50432.600000000006</v>
      </c>
      <c r="AZ2302" s="17">
        <f>AZ2303</f>
        <v>0</v>
      </c>
      <c r="BA2302" s="17">
        <f t="shared" si="8071"/>
        <v>47917.799999999996</v>
      </c>
      <c r="BB2302" s="17">
        <f t="shared" si="8072"/>
        <v>50432.600000000006</v>
      </c>
      <c r="BC2302" s="17">
        <f t="shared" si="8073"/>
        <v>50432.600000000006</v>
      </c>
      <c r="BD2302" s="17">
        <f>BD2303</f>
        <v>0</v>
      </c>
      <c r="BE2302" s="17">
        <f>BE2303</f>
        <v>0</v>
      </c>
      <c r="BF2302" s="17">
        <f>BF2303</f>
        <v>0</v>
      </c>
      <c r="BG2302" s="17">
        <f>BG2303</f>
        <v>0</v>
      </c>
      <c r="BH2302" s="17">
        <f>BH2303</f>
        <v>0</v>
      </c>
      <c r="BI2302" s="17">
        <f>BI2303</f>
        <v>0</v>
      </c>
      <c r="BJ2302" s="17">
        <f>BJ2303</f>
        <v>0</v>
      </c>
      <c r="BK2302" s="17">
        <f>BK2303</f>
        <v>0</v>
      </c>
      <c r="BL2302" s="17">
        <f>BL2303</f>
        <v>0</v>
      </c>
      <c r="BM2302" s="17">
        <f>BM2303</f>
        <v>0</v>
      </c>
      <c r="BN2302" s="17">
        <f>BN2303</f>
        <v>0</v>
      </c>
      <c r="BO2302" s="17">
        <f t="shared" si="8065"/>
        <v>47917.799999999996</v>
      </c>
      <c r="BP2302" s="17">
        <f t="shared" si="8066"/>
        <v>50432.600000000006</v>
      </c>
      <c r="BQ2302" s="17">
        <f t="shared" si="8067"/>
        <v>50432.600000000006</v>
      </c>
      <c r="BR2302" s="17">
        <f>BR2303</f>
        <v>0</v>
      </c>
      <c r="BS2302" s="35"/>
      <c r="BT2302" s="35"/>
      <c r="BU2302" s="1"/>
      <c r="BV2302" s="1"/>
      <c r="BW2302" s="1"/>
      <c r="BX2302" s="1"/>
      <c r="BY2302" s="1"/>
      <c r="BZ2302" s="1"/>
      <c r="CA2302" s="1"/>
      <c r="CB2302" s="1"/>
    </row>
    <row r="2303" s="1" customFormat="1">
      <c r="A2303" s="33" t="s">
        <v>920</v>
      </c>
      <c r="B2303" s="33" t="s">
        <v>304</v>
      </c>
      <c r="C2303" s="33" t="s">
        <v>96</v>
      </c>
      <c r="D2303" s="33" t="s">
        <v>954</v>
      </c>
      <c r="E2303" s="38"/>
      <c r="F2303" s="34" t="s">
        <v>59</v>
      </c>
      <c r="G2303" s="17">
        <f>G2304+G2305</f>
        <v>42022.099999999999</v>
      </c>
      <c r="H2303" s="17">
        <f>H2304+H2305</f>
        <v>43249.600000000006</v>
      </c>
      <c r="I2303" s="17">
        <f>I2304+I2305</f>
        <v>43249.600000000006</v>
      </c>
      <c r="J2303" s="17">
        <f>J2304+J2305</f>
        <v>0</v>
      </c>
      <c r="K2303" s="17">
        <f>K2304+K2305</f>
        <v>0</v>
      </c>
      <c r="L2303" s="17">
        <f>L2304+L2305</f>
        <v>0</v>
      </c>
      <c r="M2303" s="17">
        <f t="shared" si="7970"/>
        <v>42022.099999999999</v>
      </c>
      <c r="N2303" s="17">
        <f t="shared" si="7971"/>
        <v>43249.600000000006</v>
      </c>
      <c r="O2303" s="17">
        <f t="shared" si="7972"/>
        <v>43249.600000000006</v>
      </c>
      <c r="P2303" s="17">
        <f>P2304+P2305</f>
        <v>5895.6999999999998</v>
      </c>
      <c r="Q2303" s="17">
        <f>Q2304+Q2305</f>
        <v>0</v>
      </c>
      <c r="R2303" s="17">
        <f>R2304+R2305</f>
        <v>0</v>
      </c>
      <c r="S2303" s="17">
        <f>S2304+S2305</f>
        <v>0</v>
      </c>
      <c r="T2303" s="17">
        <f>T2304+T2305</f>
        <v>7183</v>
      </c>
      <c r="U2303" s="17">
        <f>U2304+U2305</f>
        <v>0</v>
      </c>
      <c r="V2303" s="17">
        <f>V2304+V2305</f>
        <v>7183</v>
      </c>
      <c r="W2303" s="17">
        <f>W2304+W2305</f>
        <v>0</v>
      </c>
      <c r="X2303" s="17">
        <f>X2304+X2305</f>
        <v>0</v>
      </c>
      <c r="Y2303" s="17">
        <f t="shared" si="7872"/>
        <v>47917.799999999996</v>
      </c>
      <c r="Z2303" s="17">
        <f t="shared" si="7873"/>
        <v>50432.600000000006</v>
      </c>
      <c r="AA2303" s="17">
        <f t="shared" si="7874"/>
        <v>50432.600000000006</v>
      </c>
      <c r="AB2303" s="17">
        <f>AB2304+AB2305</f>
        <v>0</v>
      </c>
      <c r="AC2303" s="17">
        <f>AC2304+AC2305</f>
        <v>0</v>
      </c>
      <c r="AD2303" s="17">
        <f>AD2304+AD2305</f>
        <v>0</v>
      </c>
      <c r="AE2303" s="17">
        <f t="shared" si="7875"/>
        <v>47917.799999999996</v>
      </c>
      <c r="AF2303" s="17">
        <f t="shared" si="7876"/>
        <v>50432.600000000006</v>
      </c>
      <c r="AG2303" s="17">
        <f t="shared" si="7877"/>
        <v>50432.600000000006</v>
      </c>
      <c r="AH2303" s="17">
        <f>AH2304+AH2305</f>
        <v>0</v>
      </c>
      <c r="AI2303" s="17">
        <f>AI2304+AI2305</f>
        <v>0</v>
      </c>
      <c r="AJ2303" s="17">
        <f>AJ2304+AJ2305</f>
        <v>0</v>
      </c>
      <c r="AK2303" s="17">
        <f>AK2304+AK2305</f>
        <v>0</v>
      </c>
      <c r="AL2303" s="17">
        <f>AL2304+AL2305</f>
        <v>0</v>
      </c>
      <c r="AM2303" s="17">
        <f>AM2304+AM2305</f>
        <v>0</v>
      </c>
      <c r="AN2303" s="17">
        <f>AN2304+AN2305</f>
        <v>0</v>
      </c>
      <c r="AO2303" s="17">
        <f>AO2304+AO2305</f>
        <v>0</v>
      </c>
      <c r="AP2303" s="17">
        <f>AP2304+AP2305</f>
        <v>0</v>
      </c>
      <c r="AQ2303" s="17">
        <f>AQ2304+AQ2305</f>
        <v>0</v>
      </c>
      <c r="AR2303" s="17">
        <f>AR2304+AR2305</f>
        <v>0</v>
      </c>
      <c r="AS2303" s="17">
        <f>AS2304+AS2305</f>
        <v>0</v>
      </c>
      <c r="AT2303" s="17">
        <f>AT2304+AT2305</f>
        <v>0</v>
      </c>
      <c r="AU2303" s="17">
        <f>AU2304+AU2305</f>
        <v>0</v>
      </c>
      <c r="AV2303" s="17">
        <f>AV2304+AV2305</f>
        <v>0</v>
      </c>
      <c r="AW2303" s="17">
        <f t="shared" si="8068"/>
        <v>47917.799999999996</v>
      </c>
      <c r="AX2303" s="17">
        <f t="shared" si="8069"/>
        <v>50432.600000000006</v>
      </c>
      <c r="AY2303" s="17">
        <f t="shared" si="8070"/>
        <v>50432.600000000006</v>
      </c>
      <c r="AZ2303" s="17">
        <f>AZ2304+AZ2305</f>
        <v>0</v>
      </c>
      <c r="BA2303" s="17">
        <f t="shared" si="8071"/>
        <v>47917.799999999996</v>
      </c>
      <c r="BB2303" s="17">
        <f t="shared" si="8072"/>
        <v>50432.600000000006</v>
      </c>
      <c r="BC2303" s="17">
        <f t="shared" si="8073"/>
        <v>50432.600000000006</v>
      </c>
      <c r="BD2303" s="17">
        <f>BD2304+BD2305</f>
        <v>0</v>
      </c>
      <c r="BE2303" s="17">
        <f>BE2304+BE2305</f>
        <v>0</v>
      </c>
      <c r="BF2303" s="17">
        <f>BF2304+BF2305</f>
        <v>0</v>
      </c>
      <c r="BG2303" s="17">
        <f>BG2304+BG2305</f>
        <v>0</v>
      </c>
      <c r="BH2303" s="17">
        <f>BH2304+BH2305</f>
        <v>0</v>
      </c>
      <c r="BI2303" s="17">
        <f>BI2304+BI2305</f>
        <v>0</v>
      </c>
      <c r="BJ2303" s="17">
        <f>BJ2304+BJ2305</f>
        <v>0</v>
      </c>
      <c r="BK2303" s="17">
        <f>BK2304+BK2305</f>
        <v>0</v>
      </c>
      <c r="BL2303" s="17">
        <f>BL2304+BL2305</f>
        <v>0</v>
      </c>
      <c r="BM2303" s="17">
        <f>BM2304+BM2305</f>
        <v>0</v>
      </c>
      <c r="BN2303" s="17">
        <f>BN2304+BN2305</f>
        <v>0</v>
      </c>
      <c r="BO2303" s="17">
        <f t="shared" si="8065"/>
        <v>47917.799999999996</v>
      </c>
      <c r="BP2303" s="17">
        <f t="shared" si="8066"/>
        <v>50432.600000000006</v>
      </c>
      <c r="BQ2303" s="17">
        <f t="shared" si="8067"/>
        <v>50432.600000000006</v>
      </c>
      <c r="BR2303" s="17">
        <f>BR2304+BR2305</f>
        <v>0</v>
      </c>
      <c r="BS2303" s="35"/>
      <c r="BT2303" s="35"/>
      <c r="BU2303" s="1"/>
      <c r="BV2303" s="1"/>
      <c r="BW2303" s="1"/>
      <c r="BX2303" s="1"/>
      <c r="BY2303" s="1"/>
      <c r="BZ2303" s="1"/>
      <c r="CA2303" s="1"/>
      <c r="CB2303" s="1"/>
    </row>
    <row r="2304" s="1" customFormat="1">
      <c r="A2304" s="33" t="s">
        <v>920</v>
      </c>
      <c r="B2304" s="33" t="s">
        <v>304</v>
      </c>
      <c r="C2304" s="33" t="s">
        <v>96</v>
      </c>
      <c r="D2304" s="33" t="s">
        <v>954</v>
      </c>
      <c r="E2304" s="33" t="s">
        <v>60</v>
      </c>
      <c r="F2304" s="34" t="s">
        <v>61</v>
      </c>
      <c r="G2304" s="17">
        <v>39909.099999999999</v>
      </c>
      <c r="H2304" s="17">
        <v>41136.600000000006</v>
      </c>
      <c r="I2304" s="17">
        <v>41136.600000000006</v>
      </c>
      <c r="J2304" s="17"/>
      <c r="K2304" s="17"/>
      <c r="L2304" s="17"/>
      <c r="M2304" s="17">
        <f t="shared" si="7970"/>
        <v>39909.099999999999</v>
      </c>
      <c r="N2304" s="17">
        <f t="shared" si="7971"/>
        <v>41136.600000000006</v>
      </c>
      <c r="O2304" s="17">
        <f t="shared" si="7972"/>
        <v>41136.600000000006</v>
      </c>
      <c r="P2304" s="17">
        <v>5895.6999999999998</v>
      </c>
      <c r="Q2304" s="17"/>
      <c r="R2304" s="17"/>
      <c r="S2304" s="17"/>
      <c r="T2304" s="17">
        <v>7183</v>
      </c>
      <c r="U2304" s="17"/>
      <c r="V2304" s="17">
        <v>7183</v>
      </c>
      <c r="W2304" s="17"/>
      <c r="X2304" s="17"/>
      <c r="Y2304" s="17">
        <f t="shared" si="7872"/>
        <v>45804.799999999996</v>
      </c>
      <c r="Z2304" s="17">
        <f t="shared" si="7873"/>
        <v>48319.600000000006</v>
      </c>
      <c r="AA2304" s="17">
        <f t="shared" si="7874"/>
        <v>48319.600000000006</v>
      </c>
      <c r="AB2304" s="17"/>
      <c r="AC2304" s="17"/>
      <c r="AD2304" s="17"/>
      <c r="AE2304" s="17">
        <f t="shared" si="7875"/>
        <v>45804.799999999996</v>
      </c>
      <c r="AF2304" s="17">
        <f t="shared" si="7876"/>
        <v>48319.600000000006</v>
      </c>
      <c r="AG2304" s="17">
        <f t="shared" si="7877"/>
        <v>48319.600000000006</v>
      </c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>
        <f t="shared" si="8068"/>
        <v>45804.799999999996</v>
      </c>
      <c r="AX2304" s="17">
        <f t="shared" si="8069"/>
        <v>48319.600000000006</v>
      </c>
      <c r="AY2304" s="17">
        <f t="shared" si="8070"/>
        <v>48319.600000000006</v>
      </c>
      <c r="AZ2304" s="17"/>
      <c r="BA2304" s="17">
        <f t="shared" si="8071"/>
        <v>45804.799999999996</v>
      </c>
      <c r="BB2304" s="17">
        <f t="shared" si="8072"/>
        <v>48319.600000000006</v>
      </c>
      <c r="BC2304" s="17">
        <f t="shared" si="8073"/>
        <v>48319.600000000006</v>
      </c>
      <c r="BD2304" s="17"/>
      <c r="BE2304" s="17"/>
      <c r="BF2304" s="17"/>
      <c r="BG2304" s="17"/>
      <c r="BH2304" s="17"/>
      <c r="BI2304" s="17"/>
      <c r="BJ2304" s="17"/>
      <c r="BK2304" s="17"/>
      <c r="BL2304" s="17"/>
      <c r="BM2304" s="17"/>
      <c r="BN2304" s="17"/>
      <c r="BO2304" s="17">
        <f t="shared" si="8065"/>
        <v>45804.799999999996</v>
      </c>
      <c r="BP2304" s="17">
        <f t="shared" si="8066"/>
        <v>48319.600000000006</v>
      </c>
      <c r="BQ2304" s="17">
        <f t="shared" si="8067"/>
        <v>48319.600000000006</v>
      </c>
      <c r="BR2304" s="17"/>
      <c r="BS2304" s="35"/>
      <c r="BT2304" s="35"/>
      <c r="BU2304" s="1"/>
      <c r="BV2304" s="1"/>
      <c r="BW2304" s="1"/>
      <c r="BX2304" s="1"/>
      <c r="BY2304" s="1"/>
      <c r="BZ2304" s="1"/>
      <c r="CA2304" s="1"/>
      <c r="CB2304" s="1"/>
    </row>
    <row r="2305" s="1" customFormat="1">
      <c r="A2305" s="33" t="s">
        <v>920</v>
      </c>
      <c r="B2305" s="33" t="s">
        <v>304</v>
      </c>
      <c r="C2305" s="33" t="s">
        <v>96</v>
      </c>
      <c r="D2305" s="33" t="s">
        <v>954</v>
      </c>
      <c r="E2305" s="33" t="s">
        <v>48</v>
      </c>
      <c r="F2305" s="34" t="s">
        <v>49</v>
      </c>
      <c r="G2305" s="17">
        <v>2113</v>
      </c>
      <c r="H2305" s="17">
        <v>2113</v>
      </c>
      <c r="I2305" s="17">
        <v>2113</v>
      </c>
      <c r="J2305" s="17"/>
      <c r="K2305" s="17"/>
      <c r="L2305" s="17"/>
      <c r="M2305" s="17">
        <f t="shared" si="7970"/>
        <v>2113</v>
      </c>
      <c r="N2305" s="17">
        <f t="shared" si="7971"/>
        <v>2113</v>
      </c>
      <c r="O2305" s="17">
        <f t="shared" si="7972"/>
        <v>2113</v>
      </c>
      <c r="P2305" s="17"/>
      <c r="Q2305" s="17"/>
      <c r="R2305" s="17"/>
      <c r="S2305" s="17"/>
      <c r="T2305" s="17"/>
      <c r="U2305" s="17"/>
      <c r="V2305" s="17"/>
      <c r="W2305" s="17"/>
      <c r="X2305" s="17"/>
      <c r="Y2305" s="17">
        <f t="shared" si="7872"/>
        <v>2113</v>
      </c>
      <c r="Z2305" s="17">
        <f t="shared" si="7873"/>
        <v>2113</v>
      </c>
      <c r="AA2305" s="17">
        <f t="shared" si="7874"/>
        <v>2113</v>
      </c>
      <c r="AB2305" s="17"/>
      <c r="AC2305" s="17"/>
      <c r="AD2305" s="17"/>
      <c r="AE2305" s="17">
        <f t="shared" si="7875"/>
        <v>2113</v>
      </c>
      <c r="AF2305" s="17">
        <f t="shared" si="7876"/>
        <v>2113</v>
      </c>
      <c r="AG2305" s="17">
        <f t="shared" si="7877"/>
        <v>2113</v>
      </c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>
        <f t="shared" si="8068"/>
        <v>2113</v>
      </c>
      <c r="AX2305" s="17">
        <f t="shared" si="8069"/>
        <v>2113</v>
      </c>
      <c r="AY2305" s="17">
        <f t="shared" si="8070"/>
        <v>2113</v>
      </c>
      <c r="AZ2305" s="17"/>
      <c r="BA2305" s="17">
        <f t="shared" si="8071"/>
        <v>2113</v>
      </c>
      <c r="BB2305" s="17">
        <f t="shared" si="8072"/>
        <v>2113</v>
      </c>
      <c r="BC2305" s="17">
        <f t="shared" si="8073"/>
        <v>2113</v>
      </c>
      <c r="BD2305" s="17"/>
      <c r="BE2305" s="17"/>
      <c r="BF2305" s="17"/>
      <c r="BG2305" s="17"/>
      <c r="BH2305" s="17"/>
      <c r="BI2305" s="17"/>
      <c r="BJ2305" s="17"/>
      <c r="BK2305" s="17"/>
      <c r="BL2305" s="17"/>
      <c r="BM2305" s="17"/>
      <c r="BN2305" s="17"/>
      <c r="BO2305" s="17">
        <f t="shared" si="8065"/>
        <v>2113</v>
      </c>
      <c r="BP2305" s="17">
        <f t="shared" si="8066"/>
        <v>2113</v>
      </c>
      <c r="BQ2305" s="17">
        <f t="shared" si="8067"/>
        <v>2113</v>
      </c>
      <c r="BR2305" s="17"/>
      <c r="BS2305" s="35"/>
      <c r="BT2305" s="35"/>
      <c r="BU2305" s="1"/>
      <c r="BV2305" s="1"/>
      <c r="BW2305" s="1"/>
      <c r="BX2305" s="1"/>
      <c r="BY2305" s="1"/>
      <c r="BZ2305" s="1"/>
      <c r="CA2305" s="1"/>
      <c r="CB2305" s="1"/>
    </row>
    <row r="2306" s="23" customFormat="1">
      <c r="A2306" s="24" t="s">
        <v>955</v>
      </c>
      <c r="B2306" s="24"/>
      <c r="C2306" s="24"/>
      <c r="D2306" s="24"/>
      <c r="E2306" s="24"/>
      <c r="F2306" s="25" t="s">
        <v>956</v>
      </c>
      <c r="G2306" s="26">
        <f>G2313+G2307</f>
        <v>271700.20000000001</v>
      </c>
      <c r="H2306" s="26">
        <f>H2313+H2307</f>
        <v>317767.29999999999</v>
      </c>
      <c r="I2306" s="26">
        <f>I2313+I2307</f>
        <v>278687.79999999999</v>
      </c>
      <c r="J2306" s="26">
        <f>J2313+J2307</f>
        <v>0</v>
      </c>
      <c r="K2306" s="26">
        <f>K2313+K2307</f>
        <v>0</v>
      </c>
      <c r="L2306" s="26">
        <f>L2313+L2307</f>
        <v>0</v>
      </c>
      <c r="M2306" s="26">
        <f t="shared" si="7970"/>
        <v>271700.20000000001</v>
      </c>
      <c r="N2306" s="26">
        <f t="shared" si="7971"/>
        <v>317767.29999999999</v>
      </c>
      <c r="O2306" s="26">
        <f t="shared" si="7972"/>
        <v>278687.79999999999</v>
      </c>
      <c r="P2306" s="26">
        <f>P2313+P2307</f>
        <v>40509.600000000006</v>
      </c>
      <c r="Q2306" s="26">
        <f>Q2313+Q2307</f>
        <v>0</v>
      </c>
      <c r="R2306" s="26">
        <f>R2313+R2307</f>
        <v>0</v>
      </c>
      <c r="S2306" s="26">
        <f>S2313+S2307</f>
        <v>1638.96</v>
      </c>
      <c r="T2306" s="26">
        <f>T2313+T2307</f>
        <v>45393.099999999999</v>
      </c>
      <c r="U2306" s="26">
        <f>U2313+U2307</f>
        <v>0</v>
      </c>
      <c r="V2306" s="26">
        <f>V2313+V2307</f>
        <v>45393.099999999999</v>
      </c>
      <c r="W2306" s="26">
        <f>W2313+W2307</f>
        <v>0</v>
      </c>
      <c r="X2306" s="26">
        <f>X2313+X2307</f>
        <v>0</v>
      </c>
      <c r="Y2306" s="26">
        <f t="shared" si="7872"/>
        <v>313848.76000000007</v>
      </c>
      <c r="Z2306" s="26">
        <f t="shared" si="7873"/>
        <v>363160.39999999997</v>
      </c>
      <c r="AA2306" s="26">
        <f t="shared" si="7874"/>
        <v>324080.89999999997</v>
      </c>
      <c r="AB2306" s="26">
        <f>AB2313+AB2307</f>
        <v>0</v>
      </c>
      <c r="AC2306" s="26">
        <f>AC2313+AC2307</f>
        <v>0</v>
      </c>
      <c r="AD2306" s="26">
        <f>AD2313+AD2307</f>
        <v>0</v>
      </c>
      <c r="AE2306" s="26">
        <f t="shared" si="7875"/>
        <v>313848.76000000007</v>
      </c>
      <c r="AF2306" s="26">
        <f t="shared" si="7876"/>
        <v>363160.39999999997</v>
      </c>
      <c r="AG2306" s="26">
        <f t="shared" si="7877"/>
        <v>324080.89999999997</v>
      </c>
      <c r="AH2306" s="26">
        <f>AH2313+AH2307</f>
        <v>0</v>
      </c>
      <c r="AI2306" s="26">
        <f>AI2313+AI2307</f>
        <v>0</v>
      </c>
      <c r="AJ2306" s="26">
        <f>AJ2313+AJ2307</f>
        <v>3526.5120000000002</v>
      </c>
      <c r="AK2306" s="26">
        <f>AK2313+AK2307</f>
        <v>0</v>
      </c>
      <c r="AL2306" s="26">
        <f>AL2313+AL2307</f>
        <v>0</v>
      </c>
      <c r="AM2306" s="26">
        <f>AM2313+AM2307</f>
        <v>0</v>
      </c>
      <c r="AN2306" s="26">
        <f>AN2313+AN2307</f>
        <v>0</v>
      </c>
      <c r="AO2306" s="26">
        <f>AO2313+AO2307</f>
        <v>0</v>
      </c>
      <c r="AP2306" s="26">
        <f>AP2313+AP2307</f>
        <v>0</v>
      </c>
      <c r="AQ2306" s="26">
        <f>AQ2313+AQ2307</f>
        <v>0</v>
      </c>
      <c r="AR2306" s="26">
        <f>AR2313+AR2307</f>
        <v>0</v>
      </c>
      <c r="AS2306" s="26">
        <f>AS2313+AS2307</f>
        <v>0</v>
      </c>
      <c r="AT2306" s="26">
        <f>AT2313+AT2307</f>
        <v>0</v>
      </c>
      <c r="AU2306" s="26">
        <f>AU2313+AU2307</f>
        <v>0</v>
      </c>
      <c r="AV2306" s="26">
        <f>AV2313+AV2307</f>
        <v>0</v>
      </c>
      <c r="AW2306" s="26">
        <f t="shared" si="8068"/>
        <v>317375.27200000006</v>
      </c>
      <c r="AX2306" s="26">
        <f t="shared" si="8069"/>
        <v>363160.39999999997</v>
      </c>
      <c r="AY2306" s="26">
        <f t="shared" si="8070"/>
        <v>324080.89999999997</v>
      </c>
      <c r="AZ2306" s="26">
        <f>AZ2313+AZ2307</f>
        <v>0</v>
      </c>
      <c r="BA2306" s="26">
        <f t="shared" si="8071"/>
        <v>317375.27200000006</v>
      </c>
      <c r="BB2306" s="26">
        <f t="shared" si="8072"/>
        <v>363160.39999999997</v>
      </c>
      <c r="BC2306" s="26">
        <f t="shared" si="8073"/>
        <v>324080.89999999997</v>
      </c>
      <c r="BD2306" s="26">
        <f>BD2313+BD2307</f>
        <v>0</v>
      </c>
      <c r="BE2306" s="26">
        <f>BE2313+BE2307</f>
        <v>194.49700000000001</v>
      </c>
      <c r="BF2306" s="26">
        <f>BF2313+BF2307</f>
        <v>0</v>
      </c>
      <c r="BG2306" s="26">
        <f>BG2313+BG2307</f>
        <v>0</v>
      </c>
      <c r="BH2306" s="26">
        <f>BH2313+BH2307</f>
        <v>0</v>
      </c>
      <c r="BI2306" s="26">
        <f>BI2313+BI2307</f>
        <v>0</v>
      </c>
      <c r="BJ2306" s="26">
        <f>BJ2313+BJ2307</f>
        <v>0</v>
      </c>
      <c r="BK2306" s="26">
        <f>BK2313+BK2307</f>
        <v>0</v>
      </c>
      <c r="BL2306" s="26">
        <f>BL2313+BL2307</f>
        <v>0</v>
      </c>
      <c r="BM2306" s="26">
        <f>BM2313+BM2307</f>
        <v>0</v>
      </c>
      <c r="BN2306" s="26">
        <f>BN2313+BN2307</f>
        <v>0</v>
      </c>
      <c r="BO2306" s="26">
        <f t="shared" si="8065"/>
        <v>317569.76900000003</v>
      </c>
      <c r="BP2306" s="26">
        <f t="shared" si="8066"/>
        <v>363160.39999999997</v>
      </c>
      <c r="BQ2306" s="26">
        <f t="shared" si="8067"/>
        <v>324080.89999999997</v>
      </c>
      <c r="BR2306" s="26">
        <f>BR2313+BR2307</f>
        <v>0</v>
      </c>
      <c r="BS2306" s="27"/>
      <c r="BT2306" s="27"/>
      <c r="BU2306" s="23"/>
      <c r="BV2306" s="23"/>
      <c r="BW2306" s="23"/>
      <c r="BX2306" s="23"/>
      <c r="BY2306" s="23"/>
      <c r="BZ2306" s="23"/>
      <c r="CA2306" s="23"/>
      <c r="CB2306" s="23"/>
    </row>
    <row r="2307" s="23" customFormat="1">
      <c r="A2307" s="24" t="s">
        <v>955</v>
      </c>
      <c r="B2307" s="24" t="s">
        <v>36</v>
      </c>
      <c r="C2307" s="24"/>
      <c r="D2307" s="24"/>
      <c r="E2307" s="24"/>
      <c r="F2307" s="25" t="s">
        <v>37</v>
      </c>
      <c r="G2307" s="26">
        <f t="shared" ref="G2307:G2311" si="8074">G2308</f>
        <v>210.5</v>
      </c>
      <c r="H2307" s="26">
        <f t="shared" ref="H2307:H2311" si="8075">H2308</f>
        <v>4334.3000000000002</v>
      </c>
      <c r="I2307" s="26">
        <f t="shared" ref="I2307:I2311" si="8076">I2308</f>
        <v>3847.1999999999998</v>
      </c>
      <c r="J2307" s="26">
        <f t="shared" ref="J2307:J2311" si="8077">J2308</f>
        <v>0</v>
      </c>
      <c r="K2307" s="26">
        <f t="shared" ref="K2307:K2311" si="8078">K2308</f>
        <v>0</v>
      </c>
      <c r="L2307" s="26">
        <f t="shared" ref="L2307:L2311" si="8079">L2308</f>
        <v>0</v>
      </c>
      <c r="M2307" s="26">
        <f t="shared" si="7970"/>
        <v>210.5</v>
      </c>
      <c r="N2307" s="26">
        <f t="shared" si="7971"/>
        <v>4334.3000000000002</v>
      </c>
      <c r="O2307" s="26">
        <f t="shared" si="7972"/>
        <v>3847.1999999999998</v>
      </c>
      <c r="P2307" s="26">
        <f t="shared" ref="P2307:P2311" si="8080">P2308</f>
        <v>0</v>
      </c>
      <c r="Q2307" s="26">
        <f t="shared" ref="Q2307:Q2311" si="8081">Q2308</f>
        <v>0</v>
      </c>
      <c r="R2307" s="26">
        <f t="shared" ref="R2307:R2311" si="8082">R2308</f>
        <v>0</v>
      </c>
      <c r="S2307" s="26">
        <f t="shared" ref="S2307:S2311" si="8083">S2308</f>
        <v>0</v>
      </c>
      <c r="T2307" s="26">
        <f t="shared" ref="T2307:T2311" si="8084">T2308</f>
        <v>0</v>
      </c>
      <c r="U2307" s="26">
        <f t="shared" ref="U2307:U2311" si="8085">U2308</f>
        <v>0</v>
      </c>
      <c r="V2307" s="26">
        <f t="shared" ref="V2307:V2311" si="8086">V2308</f>
        <v>0</v>
      </c>
      <c r="W2307" s="26">
        <f t="shared" ref="W2307:W2311" si="8087">W2308</f>
        <v>0</v>
      </c>
      <c r="X2307" s="26">
        <f t="shared" ref="X2307:X2311" si="8088">X2308</f>
        <v>0</v>
      </c>
      <c r="Y2307" s="26">
        <f t="shared" si="7872"/>
        <v>210.5</v>
      </c>
      <c r="Z2307" s="26">
        <f t="shared" si="7873"/>
        <v>4334.3000000000002</v>
      </c>
      <c r="AA2307" s="26">
        <f t="shared" si="7874"/>
        <v>3847.1999999999998</v>
      </c>
      <c r="AB2307" s="26">
        <f t="shared" ref="AB2307:AB2311" si="8089">AB2308</f>
        <v>0</v>
      </c>
      <c r="AC2307" s="26">
        <f t="shared" ref="AC2307:AC2311" si="8090">AC2308</f>
        <v>0</v>
      </c>
      <c r="AD2307" s="26">
        <f t="shared" ref="AD2307:AD2311" si="8091">AD2308</f>
        <v>0</v>
      </c>
      <c r="AE2307" s="26">
        <f t="shared" si="7875"/>
        <v>210.5</v>
      </c>
      <c r="AF2307" s="26">
        <f t="shared" si="7876"/>
        <v>4334.3000000000002</v>
      </c>
      <c r="AG2307" s="26">
        <f t="shared" si="7877"/>
        <v>3847.1999999999998</v>
      </c>
      <c r="AH2307" s="26">
        <f t="shared" ref="AH2307:AH2311" si="8092">AH2308</f>
        <v>0</v>
      </c>
      <c r="AI2307" s="26">
        <f t="shared" ref="AI2307:AI2311" si="8093">AI2308</f>
        <v>0</v>
      </c>
      <c r="AJ2307" s="26">
        <f t="shared" ref="AJ2307:AJ2311" si="8094">AJ2308</f>
        <v>0</v>
      </c>
      <c r="AK2307" s="26">
        <f t="shared" ref="AK2307:AK2311" si="8095">AK2308</f>
        <v>0</v>
      </c>
      <c r="AL2307" s="26">
        <f t="shared" ref="AL2307:AL2311" si="8096">AL2308</f>
        <v>0</v>
      </c>
      <c r="AM2307" s="26">
        <f t="shared" ref="AM2307:AM2311" si="8097">AM2308</f>
        <v>0</v>
      </c>
      <c r="AN2307" s="26">
        <f t="shared" ref="AN2307:AN2311" si="8098">AN2308</f>
        <v>0</v>
      </c>
      <c r="AO2307" s="26">
        <f t="shared" ref="AO2307:AO2311" si="8099">AO2308</f>
        <v>0</v>
      </c>
      <c r="AP2307" s="26">
        <f t="shared" ref="AP2307:AP2311" si="8100">AP2308</f>
        <v>0</v>
      </c>
      <c r="AQ2307" s="26">
        <f t="shared" ref="AQ2307:AQ2311" si="8101">AQ2308</f>
        <v>0</v>
      </c>
      <c r="AR2307" s="26">
        <f t="shared" ref="AR2307:AR2311" si="8102">AR2308</f>
        <v>0</v>
      </c>
      <c r="AS2307" s="26">
        <f t="shared" ref="AS2307:AS2311" si="8103">AS2308</f>
        <v>0</v>
      </c>
      <c r="AT2307" s="26">
        <f t="shared" ref="AT2307:AT2311" si="8104">AT2308</f>
        <v>0</v>
      </c>
      <c r="AU2307" s="26">
        <f t="shared" ref="AU2307:AU2311" si="8105">AU2308</f>
        <v>0</v>
      </c>
      <c r="AV2307" s="26">
        <f t="shared" ref="AV2307:AV2311" si="8106">AV2308</f>
        <v>0</v>
      </c>
      <c r="AW2307" s="26">
        <f t="shared" si="8068"/>
        <v>210.5</v>
      </c>
      <c r="AX2307" s="26">
        <f t="shared" si="8069"/>
        <v>4334.3000000000002</v>
      </c>
      <c r="AY2307" s="26">
        <f t="shared" si="8070"/>
        <v>3847.1999999999998</v>
      </c>
      <c r="AZ2307" s="26">
        <f t="shared" ref="AZ2307:AZ2311" si="8107">AZ2308</f>
        <v>0</v>
      </c>
      <c r="BA2307" s="26">
        <f t="shared" si="8071"/>
        <v>210.5</v>
      </c>
      <c r="BB2307" s="26">
        <f t="shared" si="8072"/>
        <v>4334.3000000000002</v>
      </c>
      <c r="BC2307" s="26">
        <f t="shared" si="8073"/>
        <v>3847.1999999999998</v>
      </c>
      <c r="BD2307" s="26">
        <f t="shared" ref="BD2307:BD2311" si="8108">BD2308</f>
        <v>0</v>
      </c>
      <c r="BE2307" s="26">
        <f t="shared" ref="BE2307:BE2311" si="8109">BE2308</f>
        <v>0</v>
      </c>
      <c r="BF2307" s="26">
        <f t="shared" ref="BF2307:BF2311" si="8110">BF2308</f>
        <v>0</v>
      </c>
      <c r="BG2307" s="26">
        <f t="shared" ref="BG2307:BG2311" si="8111">BG2308</f>
        <v>0</v>
      </c>
      <c r="BH2307" s="26">
        <f t="shared" ref="BH2307:BH2311" si="8112">BH2308</f>
        <v>0</v>
      </c>
      <c r="BI2307" s="26">
        <f t="shared" ref="BI2307:BI2311" si="8113">BI2308</f>
        <v>0</v>
      </c>
      <c r="BJ2307" s="26">
        <f t="shared" ref="BJ2307:BJ2311" si="8114">BJ2308</f>
        <v>0</v>
      </c>
      <c r="BK2307" s="26">
        <f t="shared" ref="BK2307:BK2311" si="8115">BK2308</f>
        <v>0</v>
      </c>
      <c r="BL2307" s="26">
        <f t="shared" ref="BL2307:BL2311" si="8116">BL2308</f>
        <v>0</v>
      </c>
      <c r="BM2307" s="26">
        <f t="shared" ref="BM2307:BM2311" si="8117">BM2308</f>
        <v>0</v>
      </c>
      <c r="BN2307" s="26">
        <f t="shared" ref="BN2307:BN2311" si="8118">BN2308</f>
        <v>0</v>
      </c>
      <c r="BO2307" s="26">
        <f t="shared" si="8065"/>
        <v>210.5</v>
      </c>
      <c r="BP2307" s="26">
        <f t="shared" si="8066"/>
        <v>4334.3000000000002</v>
      </c>
      <c r="BQ2307" s="26">
        <f t="shared" si="8067"/>
        <v>3847.1999999999998</v>
      </c>
      <c r="BR2307" s="26">
        <f t="shared" ref="BR2307:BR2311" si="8119">BR2308</f>
        <v>0</v>
      </c>
      <c r="BS2307" s="27"/>
      <c r="BT2307" s="27"/>
      <c r="BU2307" s="23"/>
      <c r="BV2307" s="23"/>
      <c r="BW2307" s="23"/>
      <c r="BX2307" s="23"/>
      <c r="BY2307" s="23"/>
      <c r="BZ2307" s="23"/>
      <c r="CA2307" s="23"/>
      <c r="CB2307" s="23"/>
    </row>
    <row r="2308" s="28" customFormat="1">
      <c r="A2308" s="29" t="s">
        <v>955</v>
      </c>
      <c r="B2308" s="29" t="s">
        <v>36</v>
      </c>
      <c r="C2308" s="29" t="s">
        <v>70</v>
      </c>
      <c r="D2308" s="29"/>
      <c r="E2308" s="37"/>
      <c r="F2308" s="30" t="s">
        <v>957</v>
      </c>
      <c r="G2308" s="31">
        <f t="shared" si="8074"/>
        <v>210.5</v>
      </c>
      <c r="H2308" s="31">
        <f t="shared" si="8075"/>
        <v>4334.3000000000002</v>
      </c>
      <c r="I2308" s="31">
        <f t="shared" si="8076"/>
        <v>3847.1999999999998</v>
      </c>
      <c r="J2308" s="31">
        <f t="shared" si="8077"/>
        <v>0</v>
      </c>
      <c r="K2308" s="31">
        <f t="shared" si="8078"/>
        <v>0</v>
      </c>
      <c r="L2308" s="31">
        <f t="shared" si="8079"/>
        <v>0</v>
      </c>
      <c r="M2308" s="31">
        <f t="shared" si="7970"/>
        <v>210.5</v>
      </c>
      <c r="N2308" s="31">
        <f t="shared" si="7971"/>
        <v>4334.3000000000002</v>
      </c>
      <c r="O2308" s="31">
        <f t="shared" si="7972"/>
        <v>3847.1999999999998</v>
      </c>
      <c r="P2308" s="31">
        <f t="shared" si="8080"/>
        <v>0</v>
      </c>
      <c r="Q2308" s="31">
        <f t="shared" si="8081"/>
        <v>0</v>
      </c>
      <c r="R2308" s="31">
        <f t="shared" si="8082"/>
        <v>0</v>
      </c>
      <c r="S2308" s="31">
        <f t="shared" si="8083"/>
        <v>0</v>
      </c>
      <c r="T2308" s="31">
        <f t="shared" si="8084"/>
        <v>0</v>
      </c>
      <c r="U2308" s="31">
        <f t="shared" si="8085"/>
        <v>0</v>
      </c>
      <c r="V2308" s="31">
        <f t="shared" si="8086"/>
        <v>0</v>
      </c>
      <c r="W2308" s="31">
        <f t="shared" si="8087"/>
        <v>0</v>
      </c>
      <c r="X2308" s="31">
        <f t="shared" si="8088"/>
        <v>0</v>
      </c>
      <c r="Y2308" s="31">
        <f t="shared" si="7872"/>
        <v>210.5</v>
      </c>
      <c r="Z2308" s="31">
        <f t="shared" si="7873"/>
        <v>4334.3000000000002</v>
      </c>
      <c r="AA2308" s="31">
        <f t="shared" si="7874"/>
        <v>3847.1999999999998</v>
      </c>
      <c r="AB2308" s="31">
        <f t="shared" si="8089"/>
        <v>0</v>
      </c>
      <c r="AC2308" s="31">
        <f t="shared" si="8090"/>
        <v>0</v>
      </c>
      <c r="AD2308" s="31">
        <f t="shared" si="8091"/>
        <v>0</v>
      </c>
      <c r="AE2308" s="31">
        <f t="shared" si="7875"/>
        <v>210.5</v>
      </c>
      <c r="AF2308" s="31">
        <f t="shared" si="7876"/>
        <v>4334.3000000000002</v>
      </c>
      <c r="AG2308" s="31">
        <f t="shared" si="7877"/>
        <v>3847.1999999999998</v>
      </c>
      <c r="AH2308" s="31">
        <f t="shared" si="8092"/>
        <v>0</v>
      </c>
      <c r="AI2308" s="31">
        <f t="shared" si="8093"/>
        <v>0</v>
      </c>
      <c r="AJ2308" s="31">
        <f t="shared" si="8094"/>
        <v>0</v>
      </c>
      <c r="AK2308" s="31">
        <f t="shared" si="8095"/>
        <v>0</v>
      </c>
      <c r="AL2308" s="31">
        <f t="shared" si="8096"/>
        <v>0</v>
      </c>
      <c r="AM2308" s="31">
        <f t="shared" si="8097"/>
        <v>0</v>
      </c>
      <c r="AN2308" s="31">
        <f t="shared" si="8098"/>
        <v>0</v>
      </c>
      <c r="AO2308" s="31">
        <f t="shared" si="8099"/>
        <v>0</v>
      </c>
      <c r="AP2308" s="31">
        <f t="shared" si="8100"/>
        <v>0</v>
      </c>
      <c r="AQ2308" s="31">
        <f t="shared" si="8101"/>
        <v>0</v>
      </c>
      <c r="AR2308" s="31">
        <f t="shared" si="8102"/>
        <v>0</v>
      </c>
      <c r="AS2308" s="31">
        <f t="shared" si="8103"/>
        <v>0</v>
      </c>
      <c r="AT2308" s="31">
        <f t="shared" si="8104"/>
        <v>0</v>
      </c>
      <c r="AU2308" s="31">
        <f t="shared" si="8105"/>
        <v>0</v>
      </c>
      <c r="AV2308" s="31">
        <f t="shared" si="8106"/>
        <v>0</v>
      </c>
      <c r="AW2308" s="31">
        <f t="shared" si="8068"/>
        <v>210.5</v>
      </c>
      <c r="AX2308" s="31">
        <f t="shared" si="8069"/>
        <v>4334.3000000000002</v>
      </c>
      <c r="AY2308" s="31">
        <f t="shared" si="8070"/>
        <v>3847.1999999999998</v>
      </c>
      <c r="AZ2308" s="31">
        <f t="shared" si="8107"/>
        <v>0</v>
      </c>
      <c r="BA2308" s="31">
        <f t="shared" si="8071"/>
        <v>210.5</v>
      </c>
      <c r="BB2308" s="31">
        <f t="shared" si="8072"/>
        <v>4334.3000000000002</v>
      </c>
      <c r="BC2308" s="31">
        <f t="shared" si="8073"/>
        <v>3847.1999999999998</v>
      </c>
      <c r="BD2308" s="31">
        <f t="shared" si="8108"/>
        <v>0</v>
      </c>
      <c r="BE2308" s="31">
        <f t="shared" si="8109"/>
        <v>0</v>
      </c>
      <c r="BF2308" s="31">
        <f t="shared" si="8110"/>
        <v>0</v>
      </c>
      <c r="BG2308" s="31">
        <f t="shared" si="8111"/>
        <v>0</v>
      </c>
      <c r="BH2308" s="31">
        <f t="shared" si="8112"/>
        <v>0</v>
      </c>
      <c r="BI2308" s="31">
        <f t="shared" si="8113"/>
        <v>0</v>
      </c>
      <c r="BJ2308" s="31">
        <f t="shared" si="8114"/>
        <v>0</v>
      </c>
      <c r="BK2308" s="31">
        <f t="shared" si="8115"/>
        <v>0</v>
      </c>
      <c r="BL2308" s="31">
        <f t="shared" si="8116"/>
        <v>0</v>
      </c>
      <c r="BM2308" s="31">
        <f t="shared" si="8117"/>
        <v>0</v>
      </c>
      <c r="BN2308" s="31">
        <f t="shared" si="8118"/>
        <v>0</v>
      </c>
      <c r="BO2308" s="31">
        <f t="shared" si="8065"/>
        <v>210.5</v>
      </c>
      <c r="BP2308" s="31">
        <f t="shared" si="8066"/>
        <v>4334.3000000000002</v>
      </c>
      <c r="BQ2308" s="31">
        <f t="shared" si="8067"/>
        <v>3847.1999999999998</v>
      </c>
      <c r="BR2308" s="31">
        <f t="shared" si="8119"/>
        <v>0</v>
      </c>
      <c r="BS2308" s="32"/>
      <c r="BT2308" s="32"/>
      <c r="BU2308" s="28"/>
      <c r="BV2308" s="28"/>
      <c r="BW2308" s="28"/>
      <c r="BX2308" s="28"/>
      <c r="BY2308" s="28"/>
      <c r="BZ2308" s="28"/>
      <c r="CA2308" s="28"/>
      <c r="CB2308" s="28"/>
    </row>
    <row r="2309" s="1" customFormat="1">
      <c r="A2309" s="33" t="s">
        <v>955</v>
      </c>
      <c r="B2309" s="33" t="s">
        <v>36</v>
      </c>
      <c r="C2309" s="33" t="s">
        <v>70</v>
      </c>
      <c r="D2309" s="33" t="s">
        <v>64</v>
      </c>
      <c r="E2309" s="38"/>
      <c r="F2309" s="34" t="s">
        <v>65</v>
      </c>
      <c r="G2309" s="17">
        <f t="shared" si="8074"/>
        <v>210.5</v>
      </c>
      <c r="H2309" s="17">
        <f t="shared" si="8075"/>
        <v>4334.3000000000002</v>
      </c>
      <c r="I2309" s="17">
        <f t="shared" si="8076"/>
        <v>3847.1999999999998</v>
      </c>
      <c r="J2309" s="17">
        <f t="shared" si="8077"/>
        <v>0</v>
      </c>
      <c r="K2309" s="17">
        <f t="shared" si="8078"/>
        <v>0</v>
      </c>
      <c r="L2309" s="17">
        <f t="shared" si="8079"/>
        <v>0</v>
      </c>
      <c r="M2309" s="17">
        <f t="shared" si="7970"/>
        <v>210.5</v>
      </c>
      <c r="N2309" s="17">
        <f t="shared" si="7971"/>
        <v>4334.3000000000002</v>
      </c>
      <c r="O2309" s="17">
        <f t="shared" si="7972"/>
        <v>3847.1999999999998</v>
      </c>
      <c r="P2309" s="17">
        <f t="shared" si="8080"/>
        <v>0</v>
      </c>
      <c r="Q2309" s="17">
        <f t="shared" si="8081"/>
        <v>0</v>
      </c>
      <c r="R2309" s="17">
        <f t="shared" si="8082"/>
        <v>0</v>
      </c>
      <c r="S2309" s="17">
        <f t="shared" si="8083"/>
        <v>0</v>
      </c>
      <c r="T2309" s="17">
        <f t="shared" si="8084"/>
        <v>0</v>
      </c>
      <c r="U2309" s="17">
        <f t="shared" si="8085"/>
        <v>0</v>
      </c>
      <c r="V2309" s="17">
        <f t="shared" si="8086"/>
        <v>0</v>
      </c>
      <c r="W2309" s="17">
        <f t="shared" si="8087"/>
        <v>0</v>
      </c>
      <c r="X2309" s="17">
        <f t="shared" si="8088"/>
        <v>0</v>
      </c>
      <c r="Y2309" s="17">
        <f t="shared" si="7872"/>
        <v>210.5</v>
      </c>
      <c r="Z2309" s="17">
        <f t="shared" si="7873"/>
        <v>4334.3000000000002</v>
      </c>
      <c r="AA2309" s="17">
        <f t="shared" si="7874"/>
        <v>3847.1999999999998</v>
      </c>
      <c r="AB2309" s="17">
        <f t="shared" si="8089"/>
        <v>0</v>
      </c>
      <c r="AC2309" s="17">
        <f t="shared" si="8090"/>
        <v>0</v>
      </c>
      <c r="AD2309" s="17">
        <f t="shared" si="8091"/>
        <v>0</v>
      </c>
      <c r="AE2309" s="17">
        <f t="shared" si="7875"/>
        <v>210.5</v>
      </c>
      <c r="AF2309" s="17">
        <f t="shared" si="7876"/>
        <v>4334.3000000000002</v>
      </c>
      <c r="AG2309" s="17">
        <f t="shared" si="7877"/>
        <v>3847.1999999999998</v>
      </c>
      <c r="AH2309" s="17">
        <f t="shared" si="8092"/>
        <v>0</v>
      </c>
      <c r="AI2309" s="17">
        <f t="shared" si="8093"/>
        <v>0</v>
      </c>
      <c r="AJ2309" s="17">
        <f t="shared" si="8094"/>
        <v>0</v>
      </c>
      <c r="AK2309" s="17">
        <f t="shared" si="8095"/>
        <v>0</v>
      </c>
      <c r="AL2309" s="17">
        <f t="shared" si="8096"/>
        <v>0</v>
      </c>
      <c r="AM2309" s="17">
        <f t="shared" si="8097"/>
        <v>0</v>
      </c>
      <c r="AN2309" s="17">
        <f t="shared" si="8098"/>
        <v>0</v>
      </c>
      <c r="AO2309" s="17">
        <f t="shared" si="8099"/>
        <v>0</v>
      </c>
      <c r="AP2309" s="17">
        <f t="shared" si="8100"/>
        <v>0</v>
      </c>
      <c r="AQ2309" s="17">
        <f t="shared" si="8101"/>
        <v>0</v>
      </c>
      <c r="AR2309" s="17">
        <f t="shared" si="8102"/>
        <v>0</v>
      </c>
      <c r="AS2309" s="17">
        <f t="shared" si="8103"/>
        <v>0</v>
      </c>
      <c r="AT2309" s="17">
        <f t="shared" si="8104"/>
        <v>0</v>
      </c>
      <c r="AU2309" s="17">
        <f t="shared" si="8105"/>
        <v>0</v>
      </c>
      <c r="AV2309" s="17">
        <f t="shared" si="8106"/>
        <v>0</v>
      </c>
      <c r="AW2309" s="17">
        <f t="shared" si="8068"/>
        <v>210.5</v>
      </c>
      <c r="AX2309" s="17">
        <f t="shared" si="8069"/>
        <v>4334.3000000000002</v>
      </c>
      <c r="AY2309" s="17">
        <f t="shared" si="8070"/>
        <v>3847.1999999999998</v>
      </c>
      <c r="AZ2309" s="17">
        <f t="shared" si="8107"/>
        <v>0</v>
      </c>
      <c r="BA2309" s="17">
        <f t="shared" si="8071"/>
        <v>210.5</v>
      </c>
      <c r="BB2309" s="17">
        <f t="shared" si="8072"/>
        <v>4334.3000000000002</v>
      </c>
      <c r="BC2309" s="17">
        <f t="shared" si="8073"/>
        <v>3847.1999999999998</v>
      </c>
      <c r="BD2309" s="17">
        <f t="shared" si="8108"/>
        <v>0</v>
      </c>
      <c r="BE2309" s="17">
        <f t="shared" si="8109"/>
        <v>0</v>
      </c>
      <c r="BF2309" s="17">
        <f t="shared" si="8110"/>
        <v>0</v>
      </c>
      <c r="BG2309" s="17">
        <f t="shared" si="8111"/>
        <v>0</v>
      </c>
      <c r="BH2309" s="17">
        <f t="shared" si="8112"/>
        <v>0</v>
      </c>
      <c r="BI2309" s="17">
        <f t="shared" si="8113"/>
        <v>0</v>
      </c>
      <c r="BJ2309" s="17">
        <f t="shared" si="8114"/>
        <v>0</v>
      </c>
      <c r="BK2309" s="17">
        <f t="shared" si="8115"/>
        <v>0</v>
      </c>
      <c r="BL2309" s="17">
        <f t="shared" si="8116"/>
        <v>0</v>
      </c>
      <c r="BM2309" s="17">
        <f t="shared" si="8117"/>
        <v>0</v>
      </c>
      <c r="BN2309" s="17">
        <f t="shared" si="8118"/>
        <v>0</v>
      </c>
      <c r="BO2309" s="17">
        <f t="shared" si="8065"/>
        <v>210.5</v>
      </c>
      <c r="BP2309" s="17">
        <f t="shared" si="8066"/>
        <v>4334.3000000000002</v>
      </c>
      <c r="BQ2309" s="17">
        <f t="shared" si="8067"/>
        <v>3847.1999999999998</v>
      </c>
      <c r="BR2309" s="17">
        <f t="shared" si="8119"/>
        <v>0</v>
      </c>
      <c r="BS2309" s="35"/>
      <c r="BT2309" s="35"/>
      <c r="BU2309" s="1"/>
      <c r="BV2309" s="1"/>
      <c r="BW2309" s="1"/>
      <c r="BX2309" s="1"/>
      <c r="BY2309" s="1"/>
      <c r="BZ2309" s="1"/>
      <c r="CA2309" s="1"/>
      <c r="CB2309" s="1"/>
    </row>
    <row r="2310" s="1" customFormat="1">
      <c r="A2310" s="33" t="s">
        <v>955</v>
      </c>
      <c r="B2310" s="33" t="s">
        <v>36</v>
      </c>
      <c r="C2310" s="33" t="s">
        <v>70</v>
      </c>
      <c r="D2310" s="33" t="s">
        <v>66</v>
      </c>
      <c r="E2310" s="38"/>
      <c r="F2310" s="34" t="s">
        <v>67</v>
      </c>
      <c r="G2310" s="17">
        <f t="shared" si="8074"/>
        <v>210.5</v>
      </c>
      <c r="H2310" s="17">
        <f t="shared" si="8075"/>
        <v>4334.3000000000002</v>
      </c>
      <c r="I2310" s="17">
        <f t="shared" si="8076"/>
        <v>3847.1999999999998</v>
      </c>
      <c r="J2310" s="17">
        <f t="shared" si="8077"/>
        <v>0</v>
      </c>
      <c r="K2310" s="17">
        <f t="shared" si="8078"/>
        <v>0</v>
      </c>
      <c r="L2310" s="17">
        <f t="shared" si="8079"/>
        <v>0</v>
      </c>
      <c r="M2310" s="17">
        <f t="shared" si="7970"/>
        <v>210.5</v>
      </c>
      <c r="N2310" s="17">
        <f t="shared" si="7971"/>
        <v>4334.3000000000002</v>
      </c>
      <c r="O2310" s="17">
        <f t="shared" si="7972"/>
        <v>3847.1999999999998</v>
      </c>
      <c r="P2310" s="17">
        <f t="shared" si="8080"/>
        <v>0</v>
      </c>
      <c r="Q2310" s="17">
        <f t="shared" si="8081"/>
        <v>0</v>
      </c>
      <c r="R2310" s="17">
        <f t="shared" si="8082"/>
        <v>0</v>
      </c>
      <c r="S2310" s="17">
        <f t="shared" si="8083"/>
        <v>0</v>
      </c>
      <c r="T2310" s="17">
        <f t="shared" si="8084"/>
        <v>0</v>
      </c>
      <c r="U2310" s="17">
        <f t="shared" si="8085"/>
        <v>0</v>
      </c>
      <c r="V2310" s="17">
        <f t="shared" si="8086"/>
        <v>0</v>
      </c>
      <c r="W2310" s="17">
        <f t="shared" si="8087"/>
        <v>0</v>
      </c>
      <c r="X2310" s="17">
        <f t="shared" si="8088"/>
        <v>0</v>
      </c>
      <c r="Y2310" s="17">
        <f t="shared" ref="Y2310:Y2373" si="8120">M2310+P2310+Q2310+R2310+S2310</f>
        <v>210.5</v>
      </c>
      <c r="Z2310" s="17">
        <f t="shared" ref="Z2310:Z2373" si="8121">N2310+T2310+U2310</f>
        <v>4334.3000000000002</v>
      </c>
      <c r="AA2310" s="17">
        <f t="shared" ref="AA2310:AA2373" si="8122">O2310+V2310+X2310+W2310</f>
        <v>3847.1999999999998</v>
      </c>
      <c r="AB2310" s="17">
        <f t="shared" si="8089"/>
        <v>0</v>
      </c>
      <c r="AC2310" s="17">
        <f t="shared" si="8090"/>
        <v>0</v>
      </c>
      <c r="AD2310" s="17">
        <f t="shared" si="8091"/>
        <v>0</v>
      </c>
      <c r="AE2310" s="17">
        <f t="shared" ref="AE2310:AE2373" si="8123">Y2310+AB2310</f>
        <v>210.5</v>
      </c>
      <c r="AF2310" s="17">
        <f t="shared" ref="AF2310:AF2373" si="8124">Z2310+AC2310</f>
        <v>4334.3000000000002</v>
      </c>
      <c r="AG2310" s="17">
        <f t="shared" ref="AG2310:AG2373" si="8125">AA2310+AD2310</f>
        <v>3847.1999999999998</v>
      </c>
      <c r="AH2310" s="17">
        <f t="shared" si="8092"/>
        <v>0</v>
      </c>
      <c r="AI2310" s="17">
        <f t="shared" si="8093"/>
        <v>0</v>
      </c>
      <c r="AJ2310" s="17">
        <f t="shared" si="8094"/>
        <v>0</v>
      </c>
      <c r="AK2310" s="17">
        <f t="shared" si="8095"/>
        <v>0</v>
      </c>
      <c r="AL2310" s="17">
        <f t="shared" si="8096"/>
        <v>0</v>
      </c>
      <c r="AM2310" s="17">
        <f t="shared" si="8097"/>
        <v>0</v>
      </c>
      <c r="AN2310" s="17">
        <f t="shared" si="8098"/>
        <v>0</v>
      </c>
      <c r="AO2310" s="17">
        <f t="shared" si="8099"/>
        <v>0</v>
      </c>
      <c r="AP2310" s="17">
        <f t="shared" si="8100"/>
        <v>0</v>
      </c>
      <c r="AQ2310" s="17">
        <f t="shared" si="8101"/>
        <v>0</v>
      </c>
      <c r="AR2310" s="17">
        <f t="shared" si="8102"/>
        <v>0</v>
      </c>
      <c r="AS2310" s="17">
        <f t="shared" si="8103"/>
        <v>0</v>
      </c>
      <c r="AT2310" s="17">
        <f t="shared" si="8104"/>
        <v>0</v>
      </c>
      <c r="AU2310" s="17">
        <f t="shared" si="8105"/>
        <v>0</v>
      </c>
      <c r="AV2310" s="17">
        <f t="shared" si="8106"/>
        <v>0</v>
      </c>
      <c r="AW2310" s="17">
        <f t="shared" si="8068"/>
        <v>210.5</v>
      </c>
      <c r="AX2310" s="17">
        <f t="shared" si="8069"/>
        <v>4334.3000000000002</v>
      </c>
      <c r="AY2310" s="17">
        <f t="shared" si="8070"/>
        <v>3847.1999999999998</v>
      </c>
      <c r="AZ2310" s="17">
        <f t="shared" si="8107"/>
        <v>0</v>
      </c>
      <c r="BA2310" s="17">
        <f t="shared" si="8071"/>
        <v>210.5</v>
      </c>
      <c r="BB2310" s="17">
        <f t="shared" si="8072"/>
        <v>4334.3000000000002</v>
      </c>
      <c r="BC2310" s="17">
        <f t="shared" si="8073"/>
        <v>3847.1999999999998</v>
      </c>
      <c r="BD2310" s="17">
        <f t="shared" si="8108"/>
        <v>0</v>
      </c>
      <c r="BE2310" s="17">
        <f t="shared" si="8109"/>
        <v>0</v>
      </c>
      <c r="BF2310" s="17">
        <f t="shared" si="8110"/>
        <v>0</v>
      </c>
      <c r="BG2310" s="17">
        <f t="shared" si="8111"/>
        <v>0</v>
      </c>
      <c r="BH2310" s="17">
        <f t="shared" si="8112"/>
        <v>0</v>
      </c>
      <c r="BI2310" s="17">
        <f t="shared" si="8113"/>
        <v>0</v>
      </c>
      <c r="BJ2310" s="17">
        <f t="shared" si="8114"/>
        <v>0</v>
      </c>
      <c r="BK2310" s="17">
        <f t="shared" si="8115"/>
        <v>0</v>
      </c>
      <c r="BL2310" s="17">
        <f t="shared" si="8116"/>
        <v>0</v>
      </c>
      <c r="BM2310" s="17">
        <f t="shared" si="8117"/>
        <v>0</v>
      </c>
      <c r="BN2310" s="17">
        <f t="shared" si="8118"/>
        <v>0</v>
      </c>
      <c r="BO2310" s="17">
        <f t="shared" si="8065"/>
        <v>210.5</v>
      </c>
      <c r="BP2310" s="17">
        <f t="shared" si="8066"/>
        <v>4334.3000000000002</v>
      </c>
      <c r="BQ2310" s="17">
        <f t="shared" si="8067"/>
        <v>3847.1999999999998</v>
      </c>
      <c r="BR2310" s="17">
        <f t="shared" si="8119"/>
        <v>0</v>
      </c>
      <c r="BS2310" s="35"/>
      <c r="BT2310" s="35"/>
      <c r="BU2310" s="1"/>
      <c r="BV2310" s="1"/>
      <c r="BW2310" s="1"/>
      <c r="BX2310" s="1"/>
      <c r="BY2310" s="1"/>
      <c r="BZ2310" s="1"/>
      <c r="CA2310" s="1"/>
      <c r="CB2310" s="1"/>
    </row>
    <row r="2311" s="1" customFormat="1">
      <c r="A2311" s="33" t="s">
        <v>955</v>
      </c>
      <c r="B2311" s="33" t="s">
        <v>36</v>
      </c>
      <c r="C2311" s="33" t="s">
        <v>70</v>
      </c>
      <c r="D2311" s="33" t="s">
        <v>958</v>
      </c>
      <c r="E2311" s="38"/>
      <c r="F2311" s="34" t="s">
        <v>959</v>
      </c>
      <c r="G2311" s="17">
        <f t="shared" si="8074"/>
        <v>210.5</v>
      </c>
      <c r="H2311" s="17">
        <f t="shared" si="8075"/>
        <v>4334.3000000000002</v>
      </c>
      <c r="I2311" s="17">
        <f t="shared" si="8076"/>
        <v>3847.1999999999998</v>
      </c>
      <c r="J2311" s="17">
        <f t="shared" si="8077"/>
        <v>0</v>
      </c>
      <c r="K2311" s="17">
        <f t="shared" si="8078"/>
        <v>0</v>
      </c>
      <c r="L2311" s="17">
        <f t="shared" si="8079"/>
        <v>0</v>
      </c>
      <c r="M2311" s="17">
        <f t="shared" si="7970"/>
        <v>210.5</v>
      </c>
      <c r="N2311" s="17">
        <f t="shared" si="7971"/>
        <v>4334.3000000000002</v>
      </c>
      <c r="O2311" s="17">
        <f t="shared" si="7972"/>
        <v>3847.1999999999998</v>
      </c>
      <c r="P2311" s="17">
        <f t="shared" si="8080"/>
        <v>0</v>
      </c>
      <c r="Q2311" s="17">
        <f t="shared" si="8081"/>
        <v>0</v>
      </c>
      <c r="R2311" s="17">
        <f t="shared" si="8082"/>
        <v>0</v>
      </c>
      <c r="S2311" s="17">
        <f t="shared" si="8083"/>
        <v>0</v>
      </c>
      <c r="T2311" s="17">
        <f t="shared" si="8084"/>
        <v>0</v>
      </c>
      <c r="U2311" s="17">
        <f t="shared" si="8085"/>
        <v>0</v>
      </c>
      <c r="V2311" s="17">
        <f t="shared" si="8086"/>
        <v>0</v>
      </c>
      <c r="W2311" s="17">
        <f t="shared" si="8087"/>
        <v>0</v>
      </c>
      <c r="X2311" s="17">
        <f t="shared" si="8088"/>
        <v>0</v>
      </c>
      <c r="Y2311" s="17">
        <f t="shared" si="8120"/>
        <v>210.5</v>
      </c>
      <c r="Z2311" s="17">
        <f t="shared" si="8121"/>
        <v>4334.3000000000002</v>
      </c>
      <c r="AA2311" s="17">
        <f t="shared" si="8122"/>
        <v>3847.1999999999998</v>
      </c>
      <c r="AB2311" s="17">
        <f t="shared" si="8089"/>
        <v>0</v>
      </c>
      <c r="AC2311" s="17">
        <f t="shared" si="8090"/>
        <v>0</v>
      </c>
      <c r="AD2311" s="17">
        <f t="shared" si="8091"/>
        <v>0</v>
      </c>
      <c r="AE2311" s="17">
        <f t="shared" si="8123"/>
        <v>210.5</v>
      </c>
      <c r="AF2311" s="17">
        <f t="shared" si="8124"/>
        <v>4334.3000000000002</v>
      </c>
      <c r="AG2311" s="17">
        <f t="shared" si="8125"/>
        <v>3847.1999999999998</v>
      </c>
      <c r="AH2311" s="17">
        <f t="shared" si="8092"/>
        <v>0</v>
      </c>
      <c r="AI2311" s="17">
        <f t="shared" si="8093"/>
        <v>0</v>
      </c>
      <c r="AJ2311" s="17">
        <f t="shared" si="8094"/>
        <v>0</v>
      </c>
      <c r="AK2311" s="17">
        <f t="shared" si="8095"/>
        <v>0</v>
      </c>
      <c r="AL2311" s="17">
        <f t="shared" si="8096"/>
        <v>0</v>
      </c>
      <c r="AM2311" s="17">
        <f t="shared" si="8097"/>
        <v>0</v>
      </c>
      <c r="AN2311" s="17">
        <f t="shared" si="8098"/>
        <v>0</v>
      </c>
      <c r="AO2311" s="17">
        <f t="shared" si="8099"/>
        <v>0</v>
      </c>
      <c r="AP2311" s="17">
        <f t="shared" si="8100"/>
        <v>0</v>
      </c>
      <c r="AQ2311" s="17">
        <f t="shared" si="8101"/>
        <v>0</v>
      </c>
      <c r="AR2311" s="17">
        <f t="shared" si="8102"/>
        <v>0</v>
      </c>
      <c r="AS2311" s="17">
        <f t="shared" si="8103"/>
        <v>0</v>
      </c>
      <c r="AT2311" s="17">
        <f t="shared" si="8104"/>
        <v>0</v>
      </c>
      <c r="AU2311" s="17">
        <f t="shared" si="8105"/>
        <v>0</v>
      </c>
      <c r="AV2311" s="17">
        <f t="shared" si="8106"/>
        <v>0</v>
      </c>
      <c r="AW2311" s="17">
        <f t="shared" si="8068"/>
        <v>210.5</v>
      </c>
      <c r="AX2311" s="17">
        <f t="shared" si="8069"/>
        <v>4334.3000000000002</v>
      </c>
      <c r="AY2311" s="17">
        <f t="shared" si="8070"/>
        <v>3847.1999999999998</v>
      </c>
      <c r="AZ2311" s="17">
        <f t="shared" si="8107"/>
        <v>0</v>
      </c>
      <c r="BA2311" s="17">
        <f t="shared" si="8071"/>
        <v>210.5</v>
      </c>
      <c r="BB2311" s="17">
        <f t="shared" si="8072"/>
        <v>4334.3000000000002</v>
      </c>
      <c r="BC2311" s="17">
        <f t="shared" si="8073"/>
        <v>3847.1999999999998</v>
      </c>
      <c r="BD2311" s="17">
        <f t="shared" si="8108"/>
        <v>0</v>
      </c>
      <c r="BE2311" s="17">
        <f t="shared" si="8109"/>
        <v>0</v>
      </c>
      <c r="BF2311" s="17">
        <f t="shared" si="8110"/>
        <v>0</v>
      </c>
      <c r="BG2311" s="17">
        <f t="shared" si="8111"/>
        <v>0</v>
      </c>
      <c r="BH2311" s="17">
        <f t="shared" si="8112"/>
        <v>0</v>
      </c>
      <c r="BI2311" s="17">
        <f t="shared" si="8113"/>
        <v>0</v>
      </c>
      <c r="BJ2311" s="17">
        <f t="shared" si="8114"/>
        <v>0</v>
      </c>
      <c r="BK2311" s="17">
        <f t="shared" si="8115"/>
        <v>0</v>
      </c>
      <c r="BL2311" s="17">
        <f t="shared" si="8116"/>
        <v>0</v>
      </c>
      <c r="BM2311" s="17">
        <f t="shared" si="8117"/>
        <v>0</v>
      </c>
      <c r="BN2311" s="17">
        <f t="shared" si="8118"/>
        <v>0</v>
      </c>
      <c r="BO2311" s="17">
        <f t="shared" si="8065"/>
        <v>210.5</v>
      </c>
      <c r="BP2311" s="17">
        <f t="shared" si="8066"/>
        <v>4334.3000000000002</v>
      </c>
      <c r="BQ2311" s="17">
        <f t="shared" si="8067"/>
        <v>3847.1999999999998</v>
      </c>
      <c r="BR2311" s="17">
        <f t="shared" si="8119"/>
        <v>0</v>
      </c>
      <c r="BS2311" s="35"/>
      <c r="BT2311" s="35"/>
      <c r="BU2311" s="1"/>
      <c r="BV2311" s="1"/>
      <c r="BW2311" s="1"/>
      <c r="BX2311" s="1"/>
      <c r="BY2311" s="1"/>
      <c r="BZ2311" s="1"/>
      <c r="CA2311" s="1"/>
      <c r="CB2311" s="1"/>
    </row>
    <row r="2312" s="1" customFormat="1">
      <c r="A2312" s="33" t="s">
        <v>955</v>
      </c>
      <c r="B2312" s="33" t="s">
        <v>36</v>
      </c>
      <c r="C2312" s="33" t="s">
        <v>70</v>
      </c>
      <c r="D2312" s="33" t="s">
        <v>958</v>
      </c>
      <c r="E2312" s="33" t="s">
        <v>48</v>
      </c>
      <c r="F2312" s="34" t="s">
        <v>49</v>
      </c>
      <c r="G2312" s="17">
        <v>210.5</v>
      </c>
      <c r="H2312" s="17">
        <v>4334.3000000000002</v>
      </c>
      <c r="I2312" s="17">
        <v>3847.1999999999998</v>
      </c>
      <c r="J2312" s="17"/>
      <c r="K2312" s="17"/>
      <c r="L2312" s="17"/>
      <c r="M2312" s="17">
        <f t="shared" si="7970"/>
        <v>210.5</v>
      </c>
      <c r="N2312" s="17">
        <f t="shared" si="7971"/>
        <v>4334.3000000000002</v>
      </c>
      <c r="O2312" s="17">
        <f t="shared" si="7972"/>
        <v>3847.1999999999998</v>
      </c>
      <c r="P2312" s="17"/>
      <c r="Q2312" s="17"/>
      <c r="R2312" s="17"/>
      <c r="S2312" s="17"/>
      <c r="T2312" s="17"/>
      <c r="U2312" s="17"/>
      <c r="V2312" s="17"/>
      <c r="W2312" s="17"/>
      <c r="X2312" s="17"/>
      <c r="Y2312" s="17">
        <f t="shared" si="8120"/>
        <v>210.5</v>
      </c>
      <c r="Z2312" s="17">
        <f t="shared" si="8121"/>
        <v>4334.3000000000002</v>
      </c>
      <c r="AA2312" s="17">
        <f t="shared" si="8122"/>
        <v>3847.1999999999998</v>
      </c>
      <c r="AB2312" s="17"/>
      <c r="AC2312" s="17"/>
      <c r="AD2312" s="17"/>
      <c r="AE2312" s="17">
        <f t="shared" si="8123"/>
        <v>210.5</v>
      </c>
      <c r="AF2312" s="17">
        <f t="shared" si="8124"/>
        <v>4334.3000000000002</v>
      </c>
      <c r="AG2312" s="17">
        <f t="shared" si="8125"/>
        <v>3847.1999999999998</v>
      </c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>
        <f t="shared" si="8068"/>
        <v>210.5</v>
      </c>
      <c r="AX2312" s="17">
        <f t="shared" si="8069"/>
        <v>4334.3000000000002</v>
      </c>
      <c r="AY2312" s="17">
        <f t="shared" si="8070"/>
        <v>3847.1999999999998</v>
      </c>
      <c r="AZ2312" s="17"/>
      <c r="BA2312" s="17">
        <f t="shared" si="8071"/>
        <v>210.5</v>
      </c>
      <c r="BB2312" s="17">
        <f t="shared" si="8072"/>
        <v>4334.3000000000002</v>
      </c>
      <c r="BC2312" s="17">
        <f t="shared" si="8073"/>
        <v>3847.1999999999998</v>
      </c>
      <c r="BD2312" s="17"/>
      <c r="BE2312" s="17"/>
      <c r="BF2312" s="17"/>
      <c r="BG2312" s="17"/>
      <c r="BH2312" s="17"/>
      <c r="BI2312" s="17"/>
      <c r="BJ2312" s="17"/>
      <c r="BK2312" s="17"/>
      <c r="BL2312" s="17"/>
      <c r="BM2312" s="17"/>
      <c r="BN2312" s="17"/>
      <c r="BO2312" s="17">
        <f t="shared" si="8065"/>
        <v>210.5</v>
      </c>
      <c r="BP2312" s="17">
        <f t="shared" si="8066"/>
        <v>4334.3000000000002</v>
      </c>
      <c r="BQ2312" s="17">
        <f t="shared" si="8067"/>
        <v>3847.1999999999998</v>
      </c>
      <c r="BR2312" s="17"/>
      <c r="BS2312" s="35"/>
      <c r="BT2312" s="35"/>
      <c r="BU2312" s="1"/>
      <c r="BV2312" s="1"/>
      <c r="BW2312" s="1"/>
      <c r="BX2312" s="1"/>
      <c r="BY2312" s="1"/>
      <c r="BZ2312" s="1"/>
      <c r="CA2312" s="1"/>
      <c r="CB2312" s="1"/>
    </row>
    <row r="2313" s="23" customFormat="1">
      <c r="A2313" s="24" t="s">
        <v>955</v>
      </c>
      <c r="B2313" s="24" t="s">
        <v>72</v>
      </c>
      <c r="C2313" s="24"/>
      <c r="D2313" s="24"/>
      <c r="E2313" s="36"/>
      <c r="F2313" s="25" t="s">
        <v>160</v>
      </c>
      <c r="G2313" s="26">
        <f>G2341+G2314+G2324</f>
        <v>271489.70000000001</v>
      </c>
      <c r="H2313" s="26">
        <f>H2341+H2314+H2324</f>
        <v>313433</v>
      </c>
      <c r="I2313" s="26">
        <f>I2341+I2314+I2324</f>
        <v>274840.59999999998</v>
      </c>
      <c r="J2313" s="26">
        <f>J2341+J2314+J2324</f>
        <v>0</v>
      </c>
      <c r="K2313" s="26">
        <f>K2341+K2314+K2324</f>
        <v>0</v>
      </c>
      <c r="L2313" s="26">
        <f>L2341+L2314+L2324</f>
        <v>0</v>
      </c>
      <c r="M2313" s="26">
        <f t="shared" si="7970"/>
        <v>271489.70000000001</v>
      </c>
      <c r="N2313" s="26">
        <f t="shared" si="7971"/>
        <v>313433</v>
      </c>
      <c r="O2313" s="26">
        <f t="shared" si="7972"/>
        <v>274840.59999999998</v>
      </c>
      <c r="P2313" s="26">
        <f>P2341+P2314+P2324</f>
        <v>40509.600000000006</v>
      </c>
      <c r="Q2313" s="26">
        <f>Q2341+Q2314+Q2324</f>
        <v>0</v>
      </c>
      <c r="R2313" s="26">
        <f>R2341+R2314+R2324</f>
        <v>0</v>
      </c>
      <c r="S2313" s="26">
        <f>S2341+S2314+S2324</f>
        <v>1638.96</v>
      </c>
      <c r="T2313" s="26">
        <f>T2341+T2314+T2324</f>
        <v>45393.099999999999</v>
      </c>
      <c r="U2313" s="26">
        <f>U2341+U2314+U2324</f>
        <v>0</v>
      </c>
      <c r="V2313" s="26">
        <f>V2341+V2314+V2324</f>
        <v>45393.099999999999</v>
      </c>
      <c r="W2313" s="26">
        <f>W2341+W2314+W2324</f>
        <v>0</v>
      </c>
      <c r="X2313" s="26">
        <f>X2341+X2314+X2324</f>
        <v>0</v>
      </c>
      <c r="Y2313" s="26">
        <f t="shared" si="8120"/>
        <v>313638.26000000007</v>
      </c>
      <c r="Z2313" s="26">
        <f t="shared" si="8121"/>
        <v>358826.09999999998</v>
      </c>
      <c r="AA2313" s="26">
        <f t="shared" si="8122"/>
        <v>320233.69999999995</v>
      </c>
      <c r="AB2313" s="26">
        <f>AB2341+AB2314+AB2324</f>
        <v>0</v>
      </c>
      <c r="AC2313" s="26">
        <f>AC2341+AC2314+AC2324</f>
        <v>0</v>
      </c>
      <c r="AD2313" s="26">
        <f>AD2341+AD2314+AD2324</f>
        <v>0</v>
      </c>
      <c r="AE2313" s="26">
        <f t="shared" si="8123"/>
        <v>313638.26000000007</v>
      </c>
      <c r="AF2313" s="26">
        <f t="shared" si="8124"/>
        <v>358826.09999999998</v>
      </c>
      <c r="AG2313" s="26">
        <f t="shared" si="8125"/>
        <v>320233.69999999995</v>
      </c>
      <c r="AH2313" s="26">
        <f>AH2341+AH2314+AH2324</f>
        <v>0</v>
      </c>
      <c r="AI2313" s="26">
        <f>AI2341+AI2314+AI2324</f>
        <v>0</v>
      </c>
      <c r="AJ2313" s="26">
        <f>AJ2341+AJ2314+AJ2324</f>
        <v>3526.5120000000002</v>
      </c>
      <c r="AK2313" s="26">
        <f>AK2341+AK2314+AK2324</f>
        <v>0</v>
      </c>
      <c r="AL2313" s="26">
        <f>AL2341+AL2314+AL2324</f>
        <v>0</v>
      </c>
      <c r="AM2313" s="26">
        <f>AM2341+AM2314+AM2324</f>
        <v>0</v>
      </c>
      <c r="AN2313" s="26">
        <f>AN2341+AN2314+AN2324</f>
        <v>0</v>
      </c>
      <c r="AO2313" s="26">
        <f>AO2341+AO2314+AO2324</f>
        <v>0</v>
      </c>
      <c r="AP2313" s="26">
        <f>AP2341+AP2314+AP2324</f>
        <v>0</v>
      </c>
      <c r="AQ2313" s="26">
        <f>AQ2341+AQ2314+AQ2324</f>
        <v>0</v>
      </c>
      <c r="AR2313" s="26">
        <f>AR2341+AR2314+AR2324</f>
        <v>0</v>
      </c>
      <c r="AS2313" s="26">
        <f>AS2341+AS2314+AS2324</f>
        <v>0</v>
      </c>
      <c r="AT2313" s="26">
        <f>AT2341+AT2314+AT2324</f>
        <v>0</v>
      </c>
      <c r="AU2313" s="26">
        <f>AU2341+AU2314+AU2324</f>
        <v>0</v>
      </c>
      <c r="AV2313" s="26">
        <f>AV2341+AV2314+AV2324</f>
        <v>0</v>
      </c>
      <c r="AW2313" s="26">
        <f t="shared" si="8068"/>
        <v>317164.77200000006</v>
      </c>
      <c r="AX2313" s="26">
        <f t="shared" si="8069"/>
        <v>358826.09999999998</v>
      </c>
      <c r="AY2313" s="26">
        <f t="shared" si="8070"/>
        <v>320233.69999999995</v>
      </c>
      <c r="AZ2313" s="26">
        <f>AZ2341+AZ2314+AZ2324</f>
        <v>0</v>
      </c>
      <c r="BA2313" s="26">
        <f t="shared" si="8071"/>
        <v>317164.77200000006</v>
      </c>
      <c r="BB2313" s="26">
        <f t="shared" si="8072"/>
        <v>358826.09999999998</v>
      </c>
      <c r="BC2313" s="26">
        <f t="shared" si="8073"/>
        <v>320233.69999999995</v>
      </c>
      <c r="BD2313" s="26">
        <f>BD2341+BD2314+BD2324</f>
        <v>0</v>
      </c>
      <c r="BE2313" s="26">
        <f>BE2341+BE2314+BE2324</f>
        <v>194.49700000000001</v>
      </c>
      <c r="BF2313" s="26">
        <f>BF2341+BF2314+BF2324</f>
        <v>0</v>
      </c>
      <c r="BG2313" s="26">
        <f>BG2341+BG2314+BG2324</f>
        <v>0</v>
      </c>
      <c r="BH2313" s="26">
        <f>BH2341+BH2314+BH2324</f>
        <v>0</v>
      </c>
      <c r="BI2313" s="26">
        <f>BI2341+BI2314+BI2324</f>
        <v>0</v>
      </c>
      <c r="BJ2313" s="26">
        <f>BJ2341+BJ2314+BJ2324</f>
        <v>0</v>
      </c>
      <c r="BK2313" s="26">
        <f>BK2341+BK2314+BK2324</f>
        <v>0</v>
      </c>
      <c r="BL2313" s="26">
        <f>BL2341+BL2314+BL2324</f>
        <v>0</v>
      </c>
      <c r="BM2313" s="26">
        <f>BM2341+BM2314+BM2324</f>
        <v>0</v>
      </c>
      <c r="BN2313" s="26">
        <f>BN2341+BN2314+BN2324</f>
        <v>0</v>
      </c>
      <c r="BO2313" s="26">
        <f t="shared" si="8065"/>
        <v>317359.26900000003</v>
      </c>
      <c r="BP2313" s="26">
        <f t="shared" si="8066"/>
        <v>358826.09999999998</v>
      </c>
      <c r="BQ2313" s="26">
        <f t="shared" si="8067"/>
        <v>320233.69999999995</v>
      </c>
      <c r="BR2313" s="26">
        <f>BR2341+BR2314+BR2324</f>
        <v>0</v>
      </c>
      <c r="BS2313" s="27"/>
      <c r="BT2313" s="27"/>
      <c r="BU2313" s="23"/>
      <c r="BV2313" s="23"/>
      <c r="BW2313" s="23"/>
      <c r="BX2313" s="23"/>
      <c r="BY2313" s="23"/>
      <c r="BZ2313" s="23"/>
      <c r="CA2313" s="23"/>
      <c r="CB2313" s="23"/>
    </row>
    <row r="2314" s="28" customFormat="1">
      <c r="A2314" s="29" t="s">
        <v>955</v>
      </c>
      <c r="B2314" s="29" t="s">
        <v>72</v>
      </c>
      <c r="C2314" s="29" t="s">
        <v>274</v>
      </c>
      <c r="D2314" s="29"/>
      <c r="E2314" s="29"/>
      <c r="F2314" s="30" t="s">
        <v>898</v>
      </c>
      <c r="G2314" s="31">
        <f t="shared" ref="G2314:G2316" si="8126">G2315</f>
        <v>73980.5</v>
      </c>
      <c r="H2314" s="31">
        <f t="shared" ref="H2314:H2316" si="8127">H2315</f>
        <v>72030.400000000009</v>
      </c>
      <c r="I2314" s="31">
        <f t="shared" ref="I2314:I2316" si="8128">I2315</f>
        <v>72030.399999999994</v>
      </c>
      <c r="J2314" s="31">
        <f t="shared" ref="J2314:J2316" si="8129">J2315</f>
        <v>0</v>
      </c>
      <c r="K2314" s="31">
        <f t="shared" ref="K2314:K2316" si="8130">K2315</f>
        <v>0</v>
      </c>
      <c r="L2314" s="31">
        <f t="shared" ref="L2314:L2316" si="8131">L2315</f>
        <v>0</v>
      </c>
      <c r="M2314" s="31">
        <f t="shared" si="7970"/>
        <v>73980.5</v>
      </c>
      <c r="N2314" s="31">
        <f t="shared" si="7971"/>
        <v>72030.400000000009</v>
      </c>
      <c r="O2314" s="31">
        <f t="shared" si="7972"/>
        <v>72030.399999999994</v>
      </c>
      <c r="P2314" s="31">
        <f t="shared" ref="P2314:P2316" si="8132">P2315</f>
        <v>9279.7000000000007</v>
      </c>
      <c r="Q2314" s="31">
        <f t="shared" ref="Q2314:Q2316" si="8133">Q2315</f>
        <v>0</v>
      </c>
      <c r="R2314" s="31">
        <f t="shared" ref="R2314:R2316" si="8134">R2315</f>
        <v>0</v>
      </c>
      <c r="S2314" s="31">
        <f t="shared" ref="S2314:S2316" si="8135">S2315</f>
        <v>119.76000000000001</v>
      </c>
      <c r="T2314" s="31">
        <f t="shared" ref="T2314:T2316" si="8136">T2315</f>
        <v>11354.200000000001</v>
      </c>
      <c r="U2314" s="31">
        <f t="shared" ref="U2314:U2316" si="8137">U2315</f>
        <v>0</v>
      </c>
      <c r="V2314" s="31">
        <f t="shared" ref="V2314:V2316" si="8138">V2315</f>
        <v>11354.200000000001</v>
      </c>
      <c r="W2314" s="31">
        <f t="shared" ref="W2314:W2316" si="8139">W2315</f>
        <v>0</v>
      </c>
      <c r="X2314" s="31">
        <f t="shared" ref="X2314:X2316" si="8140">X2315</f>
        <v>0</v>
      </c>
      <c r="Y2314" s="31">
        <f t="shared" si="8120"/>
        <v>83379.959999999992</v>
      </c>
      <c r="Z2314" s="31">
        <f t="shared" si="8121"/>
        <v>83384.600000000006</v>
      </c>
      <c r="AA2314" s="31">
        <f t="shared" si="8122"/>
        <v>83384.599999999991</v>
      </c>
      <c r="AB2314" s="31">
        <f t="shared" ref="AB2314:AB2316" si="8141">AB2315</f>
        <v>0</v>
      </c>
      <c r="AC2314" s="31">
        <f t="shared" ref="AC2314:AC2316" si="8142">AC2315</f>
        <v>0</v>
      </c>
      <c r="AD2314" s="31">
        <f t="shared" ref="AD2314:AD2316" si="8143">AD2315</f>
        <v>0</v>
      </c>
      <c r="AE2314" s="31">
        <f t="shared" si="8123"/>
        <v>83379.959999999992</v>
      </c>
      <c r="AF2314" s="31">
        <f t="shared" si="8124"/>
        <v>83384.600000000006</v>
      </c>
      <c r="AG2314" s="31">
        <f t="shared" si="8125"/>
        <v>83384.599999999991</v>
      </c>
      <c r="AH2314" s="31">
        <f t="shared" ref="AH2314:AH2316" si="8144">AH2315</f>
        <v>0</v>
      </c>
      <c r="AI2314" s="31">
        <f t="shared" ref="AI2314:AI2316" si="8145">AI2315</f>
        <v>0</v>
      </c>
      <c r="AJ2314" s="31">
        <f t="shared" ref="AJ2314:AJ2316" si="8146">AJ2315</f>
        <v>0</v>
      </c>
      <c r="AK2314" s="31">
        <f t="shared" ref="AK2314:AK2316" si="8147">AK2315</f>
        <v>0</v>
      </c>
      <c r="AL2314" s="31">
        <f t="shared" ref="AL2314:AL2316" si="8148">AL2315</f>
        <v>0</v>
      </c>
      <c r="AM2314" s="31">
        <f t="shared" ref="AM2314:AM2316" si="8149">AM2315</f>
        <v>0</v>
      </c>
      <c r="AN2314" s="31">
        <f t="shared" ref="AN2314:AN2316" si="8150">AN2315</f>
        <v>0</v>
      </c>
      <c r="AO2314" s="31">
        <f t="shared" ref="AO2314:AO2316" si="8151">AO2315</f>
        <v>0</v>
      </c>
      <c r="AP2314" s="31">
        <f t="shared" ref="AP2314:AP2316" si="8152">AP2315</f>
        <v>0</v>
      </c>
      <c r="AQ2314" s="31">
        <f t="shared" ref="AQ2314:AQ2316" si="8153">AQ2315</f>
        <v>0</v>
      </c>
      <c r="AR2314" s="31">
        <f t="shared" ref="AR2314:AR2316" si="8154">AR2315</f>
        <v>0</v>
      </c>
      <c r="AS2314" s="31">
        <f t="shared" ref="AS2314:AS2316" si="8155">AS2315</f>
        <v>0</v>
      </c>
      <c r="AT2314" s="31">
        <f t="shared" ref="AT2314:AT2316" si="8156">AT2315</f>
        <v>0</v>
      </c>
      <c r="AU2314" s="31">
        <f t="shared" ref="AU2314:AU2316" si="8157">AU2315</f>
        <v>0</v>
      </c>
      <c r="AV2314" s="31">
        <f t="shared" ref="AV2314:AV2316" si="8158">AV2315</f>
        <v>0</v>
      </c>
      <c r="AW2314" s="31">
        <f t="shared" si="8068"/>
        <v>83379.959999999992</v>
      </c>
      <c r="AX2314" s="31">
        <f t="shared" si="8069"/>
        <v>83384.600000000006</v>
      </c>
      <c r="AY2314" s="31">
        <f t="shared" si="8070"/>
        <v>83384.599999999991</v>
      </c>
      <c r="AZ2314" s="31">
        <f t="shared" ref="AZ2314:AZ2316" si="8159">AZ2315</f>
        <v>0</v>
      </c>
      <c r="BA2314" s="31">
        <f t="shared" si="8071"/>
        <v>83379.959999999992</v>
      </c>
      <c r="BB2314" s="31">
        <f t="shared" si="8072"/>
        <v>83384.600000000006</v>
      </c>
      <c r="BC2314" s="31">
        <f t="shared" si="8073"/>
        <v>83384.599999999991</v>
      </c>
      <c r="BD2314" s="31">
        <f t="shared" ref="BD2314:BD2316" si="8160">BD2315</f>
        <v>0</v>
      </c>
      <c r="BE2314" s="31">
        <f t="shared" ref="BE2314:BE2316" si="8161">BE2315</f>
        <v>0</v>
      </c>
      <c r="BF2314" s="31">
        <f t="shared" ref="BF2314:BF2316" si="8162">BF2315</f>
        <v>0</v>
      </c>
      <c r="BG2314" s="31">
        <f t="shared" ref="BG2314:BG2316" si="8163">BG2315</f>
        <v>0</v>
      </c>
      <c r="BH2314" s="31">
        <f t="shared" ref="BH2314:BH2316" si="8164">BH2315</f>
        <v>0</v>
      </c>
      <c r="BI2314" s="31">
        <f t="shared" ref="BI2314:BI2316" si="8165">BI2315</f>
        <v>0</v>
      </c>
      <c r="BJ2314" s="31">
        <f t="shared" ref="BJ2314:BJ2316" si="8166">BJ2315</f>
        <v>0</v>
      </c>
      <c r="BK2314" s="31">
        <f t="shared" ref="BK2314:BK2316" si="8167">BK2315</f>
        <v>0</v>
      </c>
      <c r="BL2314" s="31">
        <f t="shared" ref="BL2314:BL2316" si="8168">BL2315</f>
        <v>0</v>
      </c>
      <c r="BM2314" s="31">
        <f t="shared" ref="BM2314:BM2316" si="8169">BM2315</f>
        <v>0</v>
      </c>
      <c r="BN2314" s="31">
        <f t="shared" ref="BN2314:BN2316" si="8170">BN2315</f>
        <v>0</v>
      </c>
      <c r="BO2314" s="31">
        <f t="shared" si="8065"/>
        <v>83379.959999999992</v>
      </c>
      <c r="BP2314" s="31">
        <f t="shared" si="8066"/>
        <v>83384.600000000006</v>
      </c>
      <c r="BQ2314" s="31">
        <f t="shared" si="8067"/>
        <v>83384.599999999991</v>
      </c>
      <c r="BR2314" s="31">
        <f t="shared" ref="BR2314:BR2316" si="8171">BR2315</f>
        <v>0</v>
      </c>
      <c r="BS2314" s="32"/>
      <c r="BT2314" s="32"/>
      <c r="BU2314" s="28"/>
      <c r="BV2314" s="28"/>
      <c r="BW2314" s="28"/>
      <c r="BX2314" s="28"/>
      <c r="BY2314" s="28"/>
      <c r="BZ2314" s="28"/>
      <c r="CA2314" s="28"/>
      <c r="CB2314" s="28"/>
    </row>
    <row r="2315" s="1" customFormat="1">
      <c r="A2315" s="33" t="s">
        <v>955</v>
      </c>
      <c r="B2315" s="33" t="s">
        <v>72</v>
      </c>
      <c r="C2315" s="33" t="s">
        <v>274</v>
      </c>
      <c r="D2315" s="33" t="s">
        <v>253</v>
      </c>
      <c r="E2315" s="38"/>
      <c r="F2315" s="34" t="s">
        <v>254</v>
      </c>
      <c r="G2315" s="17">
        <f t="shared" si="8126"/>
        <v>73980.5</v>
      </c>
      <c r="H2315" s="17">
        <f t="shared" si="8127"/>
        <v>72030.400000000009</v>
      </c>
      <c r="I2315" s="17">
        <f t="shared" si="8128"/>
        <v>72030.399999999994</v>
      </c>
      <c r="J2315" s="17">
        <f t="shared" si="8129"/>
        <v>0</v>
      </c>
      <c r="K2315" s="17">
        <f t="shared" si="8130"/>
        <v>0</v>
      </c>
      <c r="L2315" s="17">
        <f t="shared" si="8131"/>
        <v>0</v>
      </c>
      <c r="M2315" s="17">
        <f t="shared" si="7970"/>
        <v>73980.5</v>
      </c>
      <c r="N2315" s="17">
        <f t="shared" si="7971"/>
        <v>72030.400000000009</v>
      </c>
      <c r="O2315" s="17">
        <f t="shared" si="7972"/>
        <v>72030.399999999994</v>
      </c>
      <c r="P2315" s="17">
        <f t="shared" si="8132"/>
        <v>9279.7000000000007</v>
      </c>
      <c r="Q2315" s="17">
        <f t="shared" si="8133"/>
        <v>0</v>
      </c>
      <c r="R2315" s="17">
        <f t="shared" si="8134"/>
        <v>0</v>
      </c>
      <c r="S2315" s="17">
        <f t="shared" si="8135"/>
        <v>119.76000000000001</v>
      </c>
      <c r="T2315" s="17">
        <f t="shared" si="8136"/>
        <v>11354.200000000001</v>
      </c>
      <c r="U2315" s="17">
        <f t="shared" si="8137"/>
        <v>0</v>
      </c>
      <c r="V2315" s="17">
        <f t="shared" si="8138"/>
        <v>11354.200000000001</v>
      </c>
      <c r="W2315" s="17">
        <f t="shared" si="8139"/>
        <v>0</v>
      </c>
      <c r="X2315" s="17">
        <f t="shared" si="8140"/>
        <v>0</v>
      </c>
      <c r="Y2315" s="17">
        <f t="shared" si="8120"/>
        <v>83379.959999999992</v>
      </c>
      <c r="Z2315" s="17">
        <f t="shared" si="8121"/>
        <v>83384.600000000006</v>
      </c>
      <c r="AA2315" s="17">
        <f t="shared" si="8122"/>
        <v>83384.599999999991</v>
      </c>
      <c r="AB2315" s="17">
        <f t="shared" si="8141"/>
        <v>0</v>
      </c>
      <c r="AC2315" s="17">
        <f t="shared" si="8142"/>
        <v>0</v>
      </c>
      <c r="AD2315" s="17">
        <f t="shared" si="8143"/>
        <v>0</v>
      </c>
      <c r="AE2315" s="17">
        <f t="shared" si="8123"/>
        <v>83379.959999999992</v>
      </c>
      <c r="AF2315" s="17">
        <f t="shared" si="8124"/>
        <v>83384.600000000006</v>
      </c>
      <c r="AG2315" s="17">
        <f t="shared" si="8125"/>
        <v>83384.599999999991</v>
      </c>
      <c r="AH2315" s="17">
        <f t="shared" si="8144"/>
        <v>0</v>
      </c>
      <c r="AI2315" s="17">
        <f t="shared" si="8145"/>
        <v>0</v>
      </c>
      <c r="AJ2315" s="17">
        <f t="shared" si="8146"/>
        <v>0</v>
      </c>
      <c r="AK2315" s="17">
        <f t="shared" si="8147"/>
        <v>0</v>
      </c>
      <c r="AL2315" s="17">
        <f t="shared" si="8148"/>
        <v>0</v>
      </c>
      <c r="AM2315" s="17">
        <f t="shared" si="8149"/>
        <v>0</v>
      </c>
      <c r="AN2315" s="17">
        <f t="shared" si="8150"/>
        <v>0</v>
      </c>
      <c r="AO2315" s="17">
        <f t="shared" si="8151"/>
        <v>0</v>
      </c>
      <c r="AP2315" s="17">
        <f t="shared" si="8152"/>
        <v>0</v>
      </c>
      <c r="AQ2315" s="17">
        <f t="shared" si="8153"/>
        <v>0</v>
      </c>
      <c r="AR2315" s="17">
        <f t="shared" si="8154"/>
        <v>0</v>
      </c>
      <c r="AS2315" s="17">
        <f t="shared" si="8155"/>
        <v>0</v>
      </c>
      <c r="AT2315" s="17">
        <f t="shared" si="8156"/>
        <v>0</v>
      </c>
      <c r="AU2315" s="17">
        <f t="shared" si="8157"/>
        <v>0</v>
      </c>
      <c r="AV2315" s="17">
        <f t="shared" si="8158"/>
        <v>0</v>
      </c>
      <c r="AW2315" s="17">
        <f t="shared" si="8068"/>
        <v>83379.959999999992</v>
      </c>
      <c r="AX2315" s="17">
        <f t="shared" si="8069"/>
        <v>83384.600000000006</v>
      </c>
      <c r="AY2315" s="17">
        <f t="shared" si="8070"/>
        <v>83384.599999999991</v>
      </c>
      <c r="AZ2315" s="17">
        <f t="shared" si="8159"/>
        <v>0</v>
      </c>
      <c r="BA2315" s="17">
        <f t="shared" si="8071"/>
        <v>83379.959999999992</v>
      </c>
      <c r="BB2315" s="17">
        <f t="shared" si="8072"/>
        <v>83384.600000000006</v>
      </c>
      <c r="BC2315" s="17">
        <f t="shared" si="8073"/>
        <v>83384.599999999991</v>
      </c>
      <c r="BD2315" s="17">
        <f t="shared" si="8160"/>
        <v>0</v>
      </c>
      <c r="BE2315" s="17">
        <f t="shared" si="8161"/>
        <v>0</v>
      </c>
      <c r="BF2315" s="17">
        <f t="shared" si="8162"/>
        <v>0</v>
      </c>
      <c r="BG2315" s="17">
        <f t="shared" si="8163"/>
        <v>0</v>
      </c>
      <c r="BH2315" s="17">
        <f t="shared" si="8164"/>
        <v>0</v>
      </c>
      <c r="BI2315" s="17">
        <f t="shared" si="8165"/>
        <v>0</v>
      </c>
      <c r="BJ2315" s="17">
        <f t="shared" si="8166"/>
        <v>0</v>
      </c>
      <c r="BK2315" s="17">
        <f t="shared" si="8167"/>
        <v>0</v>
      </c>
      <c r="BL2315" s="17">
        <f t="shared" si="8168"/>
        <v>0</v>
      </c>
      <c r="BM2315" s="17">
        <f t="shared" si="8169"/>
        <v>0</v>
      </c>
      <c r="BN2315" s="17">
        <f t="shared" si="8170"/>
        <v>0</v>
      </c>
      <c r="BO2315" s="17">
        <f t="shared" si="8065"/>
        <v>83379.959999999992</v>
      </c>
      <c r="BP2315" s="17">
        <f t="shared" si="8066"/>
        <v>83384.600000000006</v>
      </c>
      <c r="BQ2315" s="17">
        <f t="shared" si="8067"/>
        <v>83384.599999999991</v>
      </c>
      <c r="BR2315" s="17">
        <f t="shared" si="8171"/>
        <v>0</v>
      </c>
      <c r="BS2315" s="35"/>
      <c r="BT2315" s="35"/>
      <c r="BU2315" s="1"/>
      <c r="BV2315" s="1"/>
      <c r="BW2315" s="1"/>
      <c r="BX2315" s="1"/>
      <c r="BY2315" s="1"/>
      <c r="BZ2315" s="1"/>
      <c r="CA2315" s="1"/>
      <c r="CB2315" s="1"/>
    </row>
    <row r="2316" s="1" customFormat="1">
      <c r="A2316" s="33" t="s">
        <v>955</v>
      </c>
      <c r="B2316" s="33" t="s">
        <v>72</v>
      </c>
      <c r="C2316" s="33" t="s">
        <v>274</v>
      </c>
      <c r="D2316" s="33" t="s">
        <v>255</v>
      </c>
      <c r="E2316" s="38"/>
      <c r="F2316" s="34" t="s">
        <v>43</v>
      </c>
      <c r="G2316" s="17">
        <f t="shared" si="8126"/>
        <v>73980.5</v>
      </c>
      <c r="H2316" s="17">
        <f t="shared" si="8127"/>
        <v>72030.400000000009</v>
      </c>
      <c r="I2316" s="17">
        <f t="shared" si="8128"/>
        <v>72030.399999999994</v>
      </c>
      <c r="J2316" s="17">
        <f t="shared" si="8129"/>
        <v>0</v>
      </c>
      <c r="K2316" s="17">
        <f t="shared" si="8130"/>
        <v>0</v>
      </c>
      <c r="L2316" s="17">
        <f t="shared" si="8131"/>
        <v>0</v>
      </c>
      <c r="M2316" s="17">
        <f t="shared" si="7970"/>
        <v>73980.5</v>
      </c>
      <c r="N2316" s="17">
        <f t="shared" si="7971"/>
        <v>72030.400000000009</v>
      </c>
      <c r="O2316" s="17">
        <f t="shared" si="7972"/>
        <v>72030.399999999994</v>
      </c>
      <c r="P2316" s="17">
        <f t="shared" si="8132"/>
        <v>9279.7000000000007</v>
      </c>
      <c r="Q2316" s="17">
        <f t="shared" si="8133"/>
        <v>0</v>
      </c>
      <c r="R2316" s="17">
        <f t="shared" si="8134"/>
        <v>0</v>
      </c>
      <c r="S2316" s="17">
        <f t="shared" si="8135"/>
        <v>119.76000000000001</v>
      </c>
      <c r="T2316" s="17">
        <f t="shared" si="8136"/>
        <v>11354.200000000001</v>
      </c>
      <c r="U2316" s="17">
        <f t="shared" si="8137"/>
        <v>0</v>
      </c>
      <c r="V2316" s="17">
        <f t="shared" si="8138"/>
        <v>11354.200000000001</v>
      </c>
      <c r="W2316" s="17">
        <f t="shared" si="8139"/>
        <v>0</v>
      </c>
      <c r="X2316" s="17">
        <f t="shared" si="8140"/>
        <v>0</v>
      </c>
      <c r="Y2316" s="17">
        <f t="shared" si="8120"/>
        <v>83379.959999999992</v>
      </c>
      <c r="Z2316" s="17">
        <f t="shared" si="8121"/>
        <v>83384.600000000006</v>
      </c>
      <c r="AA2316" s="17">
        <f t="shared" si="8122"/>
        <v>83384.599999999991</v>
      </c>
      <c r="AB2316" s="17">
        <f t="shared" si="8141"/>
        <v>0</v>
      </c>
      <c r="AC2316" s="17">
        <f t="shared" si="8142"/>
        <v>0</v>
      </c>
      <c r="AD2316" s="17">
        <f t="shared" si="8143"/>
        <v>0</v>
      </c>
      <c r="AE2316" s="17">
        <f t="shared" si="8123"/>
        <v>83379.959999999992</v>
      </c>
      <c r="AF2316" s="17">
        <f t="shared" si="8124"/>
        <v>83384.600000000006</v>
      </c>
      <c r="AG2316" s="17">
        <f t="shared" si="8125"/>
        <v>83384.599999999991</v>
      </c>
      <c r="AH2316" s="17">
        <f t="shared" si="8144"/>
        <v>0</v>
      </c>
      <c r="AI2316" s="17">
        <f t="shared" si="8145"/>
        <v>0</v>
      </c>
      <c r="AJ2316" s="17">
        <f t="shared" si="8146"/>
        <v>0</v>
      </c>
      <c r="AK2316" s="17">
        <f t="shared" si="8147"/>
        <v>0</v>
      </c>
      <c r="AL2316" s="17">
        <f t="shared" si="8148"/>
        <v>0</v>
      </c>
      <c r="AM2316" s="17">
        <f t="shared" si="8149"/>
        <v>0</v>
      </c>
      <c r="AN2316" s="17">
        <f t="shared" si="8150"/>
        <v>0</v>
      </c>
      <c r="AO2316" s="17">
        <f t="shared" si="8151"/>
        <v>0</v>
      </c>
      <c r="AP2316" s="17">
        <f t="shared" si="8152"/>
        <v>0</v>
      </c>
      <c r="AQ2316" s="17">
        <f t="shared" si="8153"/>
        <v>0</v>
      </c>
      <c r="AR2316" s="17">
        <f t="shared" si="8154"/>
        <v>0</v>
      </c>
      <c r="AS2316" s="17">
        <f t="shared" si="8155"/>
        <v>0</v>
      </c>
      <c r="AT2316" s="17">
        <f t="shared" si="8156"/>
        <v>0</v>
      </c>
      <c r="AU2316" s="17">
        <f t="shared" si="8157"/>
        <v>0</v>
      </c>
      <c r="AV2316" s="17">
        <f t="shared" si="8158"/>
        <v>0</v>
      </c>
      <c r="AW2316" s="17">
        <f t="shared" si="8068"/>
        <v>83379.959999999992</v>
      </c>
      <c r="AX2316" s="17">
        <f t="shared" si="8069"/>
        <v>83384.600000000006</v>
      </c>
      <c r="AY2316" s="17">
        <f t="shared" si="8070"/>
        <v>83384.599999999991</v>
      </c>
      <c r="AZ2316" s="17">
        <f t="shared" si="8159"/>
        <v>0</v>
      </c>
      <c r="BA2316" s="17">
        <f t="shared" si="8071"/>
        <v>83379.959999999992</v>
      </c>
      <c r="BB2316" s="17">
        <f t="shared" si="8072"/>
        <v>83384.600000000006</v>
      </c>
      <c r="BC2316" s="17">
        <f t="shared" si="8073"/>
        <v>83384.599999999991</v>
      </c>
      <c r="BD2316" s="17">
        <f t="shared" si="8160"/>
        <v>0</v>
      </c>
      <c r="BE2316" s="17">
        <f t="shared" si="8161"/>
        <v>0</v>
      </c>
      <c r="BF2316" s="17">
        <f t="shared" si="8162"/>
        <v>0</v>
      </c>
      <c r="BG2316" s="17">
        <f t="shared" si="8163"/>
        <v>0</v>
      </c>
      <c r="BH2316" s="17">
        <f t="shared" si="8164"/>
        <v>0</v>
      </c>
      <c r="BI2316" s="17">
        <f t="shared" si="8165"/>
        <v>0</v>
      </c>
      <c r="BJ2316" s="17">
        <f t="shared" si="8166"/>
        <v>0</v>
      </c>
      <c r="BK2316" s="17">
        <f t="shared" si="8167"/>
        <v>0</v>
      </c>
      <c r="BL2316" s="17">
        <f t="shared" si="8168"/>
        <v>0</v>
      </c>
      <c r="BM2316" s="17">
        <f t="shared" si="8169"/>
        <v>0</v>
      </c>
      <c r="BN2316" s="17">
        <f t="shared" si="8170"/>
        <v>0</v>
      </c>
      <c r="BO2316" s="17">
        <f t="shared" si="8065"/>
        <v>83379.959999999992</v>
      </c>
      <c r="BP2316" s="17">
        <f t="shared" si="8066"/>
        <v>83384.600000000006</v>
      </c>
      <c r="BQ2316" s="17">
        <f t="shared" si="8067"/>
        <v>83384.599999999991</v>
      </c>
      <c r="BR2316" s="17">
        <f t="shared" si="8171"/>
        <v>0</v>
      </c>
      <c r="BS2316" s="35"/>
      <c r="BT2316" s="35"/>
      <c r="BU2316" s="1"/>
      <c r="BV2316" s="1"/>
      <c r="BW2316" s="1"/>
      <c r="BX2316" s="1"/>
      <c r="BY2316" s="1"/>
      <c r="BZ2316" s="1"/>
      <c r="CA2316" s="1"/>
      <c r="CB2316" s="1"/>
    </row>
    <row r="2317" s="1" customFormat="1">
      <c r="A2317" s="33" t="s">
        <v>955</v>
      </c>
      <c r="B2317" s="33" t="s">
        <v>72</v>
      </c>
      <c r="C2317" s="33" t="s">
        <v>274</v>
      </c>
      <c r="D2317" s="33" t="s">
        <v>444</v>
      </c>
      <c r="E2317" s="38"/>
      <c r="F2317" s="34" t="s">
        <v>445</v>
      </c>
      <c r="G2317" s="17">
        <f>G2318+G2322</f>
        <v>73980.5</v>
      </c>
      <c r="H2317" s="17">
        <f>H2318+H2322</f>
        <v>72030.400000000009</v>
      </c>
      <c r="I2317" s="17">
        <f>I2318+I2322</f>
        <v>72030.399999999994</v>
      </c>
      <c r="J2317" s="17">
        <f>J2318+J2322</f>
        <v>0</v>
      </c>
      <c r="K2317" s="17">
        <f>K2318+K2322</f>
        <v>0</v>
      </c>
      <c r="L2317" s="17">
        <f>L2318+L2322</f>
        <v>0</v>
      </c>
      <c r="M2317" s="17">
        <f t="shared" si="7970"/>
        <v>73980.5</v>
      </c>
      <c r="N2317" s="17">
        <f t="shared" si="7971"/>
        <v>72030.400000000009</v>
      </c>
      <c r="O2317" s="17">
        <f t="shared" si="7972"/>
        <v>72030.399999999994</v>
      </c>
      <c r="P2317" s="17">
        <f>P2318+P2322</f>
        <v>9279.7000000000007</v>
      </c>
      <c r="Q2317" s="17">
        <f>Q2318+Q2322</f>
        <v>0</v>
      </c>
      <c r="R2317" s="17">
        <f>R2318+R2322</f>
        <v>0</v>
      </c>
      <c r="S2317" s="17">
        <f>S2318+S2322</f>
        <v>119.76000000000001</v>
      </c>
      <c r="T2317" s="17">
        <f>T2318+T2322</f>
        <v>11354.200000000001</v>
      </c>
      <c r="U2317" s="17">
        <f>U2318+U2322</f>
        <v>0</v>
      </c>
      <c r="V2317" s="17">
        <f>V2318+V2322</f>
        <v>11354.200000000001</v>
      </c>
      <c r="W2317" s="17">
        <f>W2318+W2322</f>
        <v>0</v>
      </c>
      <c r="X2317" s="17">
        <f>X2318+X2322</f>
        <v>0</v>
      </c>
      <c r="Y2317" s="17">
        <f t="shared" si="8120"/>
        <v>83379.959999999992</v>
      </c>
      <c r="Z2317" s="17">
        <f t="shared" si="8121"/>
        <v>83384.600000000006</v>
      </c>
      <c r="AA2317" s="17">
        <f t="shared" si="8122"/>
        <v>83384.599999999991</v>
      </c>
      <c r="AB2317" s="17">
        <f>AB2318+AB2322</f>
        <v>0</v>
      </c>
      <c r="AC2317" s="17">
        <f>AC2318+AC2322</f>
        <v>0</v>
      </c>
      <c r="AD2317" s="17">
        <f>AD2318+AD2322</f>
        <v>0</v>
      </c>
      <c r="AE2317" s="17">
        <f t="shared" si="8123"/>
        <v>83379.959999999992</v>
      </c>
      <c r="AF2317" s="17">
        <f t="shared" si="8124"/>
        <v>83384.600000000006</v>
      </c>
      <c r="AG2317" s="17">
        <f t="shared" si="8125"/>
        <v>83384.599999999991</v>
      </c>
      <c r="AH2317" s="17">
        <f>AH2318+AH2322</f>
        <v>0</v>
      </c>
      <c r="AI2317" s="17">
        <f>AI2318+AI2322</f>
        <v>0</v>
      </c>
      <c r="AJ2317" s="17">
        <f>AJ2318+AJ2322</f>
        <v>0</v>
      </c>
      <c r="AK2317" s="17">
        <f>AK2318+AK2322</f>
        <v>0</v>
      </c>
      <c r="AL2317" s="17">
        <f>AL2318+AL2322</f>
        <v>0</v>
      </c>
      <c r="AM2317" s="17">
        <f>AM2318+AM2322</f>
        <v>0</v>
      </c>
      <c r="AN2317" s="17">
        <f>AN2318+AN2322</f>
        <v>0</v>
      </c>
      <c r="AO2317" s="17">
        <f>AO2318+AO2322</f>
        <v>0</v>
      </c>
      <c r="AP2317" s="17">
        <f>AP2318+AP2322</f>
        <v>0</v>
      </c>
      <c r="AQ2317" s="17">
        <f>AQ2318+AQ2322</f>
        <v>0</v>
      </c>
      <c r="AR2317" s="17">
        <f>AR2318+AR2322</f>
        <v>0</v>
      </c>
      <c r="AS2317" s="17">
        <f>AS2318+AS2322</f>
        <v>0</v>
      </c>
      <c r="AT2317" s="17">
        <f>AT2318+AT2322</f>
        <v>0</v>
      </c>
      <c r="AU2317" s="17">
        <f>AU2318+AU2322</f>
        <v>0</v>
      </c>
      <c r="AV2317" s="17">
        <f>AV2318+AV2322</f>
        <v>0</v>
      </c>
      <c r="AW2317" s="17">
        <f t="shared" si="8068"/>
        <v>83379.959999999992</v>
      </c>
      <c r="AX2317" s="17">
        <f t="shared" si="8069"/>
        <v>83384.600000000006</v>
      </c>
      <c r="AY2317" s="17">
        <f t="shared" si="8070"/>
        <v>83384.599999999991</v>
      </c>
      <c r="AZ2317" s="17">
        <f>AZ2318+AZ2322</f>
        <v>0</v>
      </c>
      <c r="BA2317" s="17">
        <f t="shared" si="8071"/>
        <v>83379.959999999992</v>
      </c>
      <c r="BB2317" s="17">
        <f t="shared" si="8072"/>
        <v>83384.600000000006</v>
      </c>
      <c r="BC2317" s="17">
        <f t="shared" si="8073"/>
        <v>83384.599999999991</v>
      </c>
      <c r="BD2317" s="17">
        <f>BD2318+BD2322</f>
        <v>0</v>
      </c>
      <c r="BE2317" s="17">
        <f>BE2318+BE2322</f>
        <v>0</v>
      </c>
      <c r="BF2317" s="17">
        <f>BF2318+BF2322</f>
        <v>0</v>
      </c>
      <c r="BG2317" s="17">
        <f>BG2318+BG2322</f>
        <v>0</v>
      </c>
      <c r="BH2317" s="17">
        <f>BH2318+BH2322</f>
        <v>0</v>
      </c>
      <c r="BI2317" s="17">
        <f>BI2318+BI2322</f>
        <v>0</v>
      </c>
      <c r="BJ2317" s="17">
        <f>BJ2318+BJ2322</f>
        <v>0</v>
      </c>
      <c r="BK2317" s="17">
        <f>BK2318+BK2322</f>
        <v>0</v>
      </c>
      <c r="BL2317" s="17">
        <f>BL2318+BL2322</f>
        <v>0</v>
      </c>
      <c r="BM2317" s="17">
        <f>BM2318+BM2322</f>
        <v>0</v>
      </c>
      <c r="BN2317" s="17">
        <f>BN2318+BN2322</f>
        <v>0</v>
      </c>
      <c r="BO2317" s="17">
        <f t="shared" si="8065"/>
        <v>83379.959999999992</v>
      </c>
      <c r="BP2317" s="17">
        <f t="shared" si="8066"/>
        <v>83384.600000000006</v>
      </c>
      <c r="BQ2317" s="17">
        <f t="shared" si="8067"/>
        <v>83384.599999999991</v>
      </c>
      <c r="BR2317" s="17">
        <f>BR2318+BR2322</f>
        <v>0</v>
      </c>
      <c r="BS2317" s="35"/>
      <c r="BT2317" s="35"/>
      <c r="BU2317" s="1"/>
      <c r="BV2317" s="1"/>
      <c r="BW2317" s="1"/>
      <c r="BX2317" s="1"/>
      <c r="BY2317" s="1"/>
      <c r="BZ2317" s="1"/>
      <c r="CA2317" s="1"/>
      <c r="CB2317" s="1"/>
    </row>
    <row r="2318" s="1" customFormat="1">
      <c r="A2318" s="33" t="s">
        <v>955</v>
      </c>
      <c r="B2318" s="33" t="s">
        <v>72</v>
      </c>
      <c r="C2318" s="33" t="s">
        <v>274</v>
      </c>
      <c r="D2318" s="33" t="s">
        <v>960</v>
      </c>
      <c r="E2318" s="38"/>
      <c r="F2318" s="34" t="s">
        <v>63</v>
      </c>
      <c r="G2318" s="17">
        <f>G2319+G2320+G2321</f>
        <v>68325.899999999994</v>
      </c>
      <c r="H2318" s="17">
        <f>H2319+H2320+H2321</f>
        <v>68969.100000000006</v>
      </c>
      <c r="I2318" s="17">
        <f>I2319+I2320+I2321</f>
        <v>68969.099999999991</v>
      </c>
      <c r="J2318" s="17">
        <f>J2319+J2320+J2321</f>
        <v>0</v>
      </c>
      <c r="K2318" s="17">
        <f>K2319+K2320+K2321</f>
        <v>0</v>
      </c>
      <c r="L2318" s="17">
        <f>L2319+L2320+L2321</f>
        <v>0</v>
      </c>
      <c r="M2318" s="17">
        <f t="shared" si="7970"/>
        <v>68325.899999999994</v>
      </c>
      <c r="N2318" s="17">
        <f t="shared" si="7971"/>
        <v>68969.100000000006</v>
      </c>
      <c r="O2318" s="17">
        <f t="shared" si="7972"/>
        <v>68969.099999999991</v>
      </c>
      <c r="P2318" s="17">
        <f>P2319+P2320+P2321</f>
        <v>9279.7000000000007</v>
      </c>
      <c r="Q2318" s="17">
        <f>Q2319+Q2320+Q2321</f>
        <v>0</v>
      </c>
      <c r="R2318" s="17">
        <f>R2319+R2320+R2321</f>
        <v>0</v>
      </c>
      <c r="S2318" s="17">
        <f>S2319+S2320+S2321</f>
        <v>119.76000000000001</v>
      </c>
      <c r="T2318" s="17">
        <f>T2319+T2320+T2321</f>
        <v>11354.200000000001</v>
      </c>
      <c r="U2318" s="17">
        <f>U2319+U2320+U2321</f>
        <v>0</v>
      </c>
      <c r="V2318" s="17">
        <f>V2319+V2320+V2321</f>
        <v>11354.200000000001</v>
      </c>
      <c r="W2318" s="17">
        <f>W2319+W2320+W2321</f>
        <v>0</v>
      </c>
      <c r="X2318" s="17">
        <f>X2319+X2320+X2321</f>
        <v>0</v>
      </c>
      <c r="Y2318" s="17">
        <f t="shared" si="8120"/>
        <v>77725.359999999986</v>
      </c>
      <c r="Z2318" s="17">
        <f t="shared" si="8121"/>
        <v>80323.300000000003</v>
      </c>
      <c r="AA2318" s="17">
        <f t="shared" si="8122"/>
        <v>80323.299999999988</v>
      </c>
      <c r="AB2318" s="17">
        <f>AB2319+AB2320+AB2321</f>
        <v>0</v>
      </c>
      <c r="AC2318" s="17">
        <f>AC2319+AC2320+AC2321</f>
        <v>0</v>
      </c>
      <c r="AD2318" s="17">
        <f>AD2319+AD2320+AD2321</f>
        <v>0</v>
      </c>
      <c r="AE2318" s="17">
        <f t="shared" si="8123"/>
        <v>77725.359999999986</v>
      </c>
      <c r="AF2318" s="17">
        <f t="shared" si="8124"/>
        <v>80323.300000000003</v>
      </c>
      <c r="AG2318" s="17">
        <f t="shared" si="8125"/>
        <v>80323.299999999988</v>
      </c>
      <c r="AH2318" s="17">
        <f>AH2319+AH2320+AH2321</f>
        <v>0</v>
      </c>
      <c r="AI2318" s="17">
        <f>AI2319+AI2320+AI2321</f>
        <v>0</v>
      </c>
      <c r="AJ2318" s="17">
        <f>AJ2319+AJ2320+AJ2321</f>
        <v>0</v>
      </c>
      <c r="AK2318" s="17">
        <f>AK2319+AK2320+AK2321</f>
        <v>0</v>
      </c>
      <c r="AL2318" s="17">
        <f>AL2319+AL2320+AL2321</f>
        <v>0</v>
      </c>
      <c r="AM2318" s="17">
        <f>AM2319+AM2320+AM2321</f>
        <v>0</v>
      </c>
      <c r="AN2318" s="17">
        <f>AN2319+AN2320+AN2321</f>
        <v>0</v>
      </c>
      <c r="AO2318" s="17">
        <f>AO2319+AO2320+AO2321</f>
        <v>0</v>
      </c>
      <c r="AP2318" s="17">
        <f>AP2319+AP2320+AP2321</f>
        <v>0</v>
      </c>
      <c r="AQ2318" s="17">
        <f>AQ2319+AQ2320+AQ2321</f>
        <v>0</v>
      </c>
      <c r="AR2318" s="17">
        <f>AR2319+AR2320+AR2321</f>
        <v>0</v>
      </c>
      <c r="AS2318" s="17">
        <f>AS2319+AS2320+AS2321</f>
        <v>0</v>
      </c>
      <c r="AT2318" s="17">
        <f>AT2319+AT2320+AT2321</f>
        <v>0</v>
      </c>
      <c r="AU2318" s="17">
        <f>AU2319+AU2320+AU2321</f>
        <v>0</v>
      </c>
      <c r="AV2318" s="17">
        <f>AV2319+AV2320+AV2321</f>
        <v>0</v>
      </c>
      <c r="AW2318" s="17">
        <f t="shared" si="8068"/>
        <v>77725.359999999986</v>
      </c>
      <c r="AX2318" s="17">
        <f t="shared" si="8069"/>
        <v>80323.300000000003</v>
      </c>
      <c r="AY2318" s="17">
        <f t="shared" si="8070"/>
        <v>80323.299999999988</v>
      </c>
      <c r="AZ2318" s="17">
        <f>AZ2319+AZ2320+AZ2321</f>
        <v>0</v>
      </c>
      <c r="BA2318" s="17">
        <f t="shared" si="8071"/>
        <v>77725.359999999986</v>
      </c>
      <c r="BB2318" s="17">
        <f t="shared" si="8072"/>
        <v>80323.300000000003</v>
      </c>
      <c r="BC2318" s="17">
        <f t="shared" si="8073"/>
        <v>80323.299999999988</v>
      </c>
      <c r="BD2318" s="17">
        <f>BD2319+BD2320+BD2321</f>
        <v>0</v>
      </c>
      <c r="BE2318" s="17">
        <f>BE2319+BE2320+BE2321</f>
        <v>0</v>
      </c>
      <c r="BF2318" s="17">
        <f>BF2319+BF2320+BF2321</f>
        <v>0</v>
      </c>
      <c r="BG2318" s="17">
        <f>BG2319+BG2320+BG2321</f>
        <v>0</v>
      </c>
      <c r="BH2318" s="17">
        <f>BH2319+BH2320+BH2321</f>
        <v>0</v>
      </c>
      <c r="BI2318" s="17">
        <f>BI2319+BI2320+BI2321</f>
        <v>0</v>
      </c>
      <c r="BJ2318" s="17">
        <f>BJ2319+BJ2320+BJ2321</f>
        <v>0</v>
      </c>
      <c r="BK2318" s="17">
        <f>BK2319+BK2320+BK2321</f>
        <v>0</v>
      </c>
      <c r="BL2318" s="17">
        <f>BL2319+BL2320+BL2321</f>
        <v>0</v>
      </c>
      <c r="BM2318" s="17">
        <f>BM2319+BM2320+BM2321</f>
        <v>0</v>
      </c>
      <c r="BN2318" s="17">
        <f>BN2319+BN2320+BN2321</f>
        <v>0</v>
      </c>
      <c r="BO2318" s="17">
        <f t="shared" si="8065"/>
        <v>77725.359999999986</v>
      </c>
      <c r="BP2318" s="17">
        <f t="shared" si="8066"/>
        <v>80323.300000000003</v>
      </c>
      <c r="BQ2318" s="17">
        <f t="shared" si="8067"/>
        <v>80323.299999999988</v>
      </c>
      <c r="BR2318" s="17">
        <f>BR2319+BR2320+BR2321</f>
        <v>0</v>
      </c>
      <c r="BS2318" s="35"/>
      <c r="BT2318" s="35"/>
      <c r="BU2318" s="1"/>
      <c r="BV2318" s="1"/>
      <c r="BW2318" s="1"/>
      <c r="BX2318" s="1"/>
      <c r="BY2318" s="1"/>
      <c r="BZ2318" s="1"/>
      <c r="CA2318" s="1"/>
      <c r="CB2318" s="1"/>
    </row>
    <row r="2319" s="1" customFormat="1">
      <c r="A2319" s="33" t="s">
        <v>955</v>
      </c>
      <c r="B2319" s="33" t="s">
        <v>72</v>
      </c>
      <c r="C2319" s="33" t="s">
        <v>274</v>
      </c>
      <c r="D2319" s="33" t="s">
        <v>960</v>
      </c>
      <c r="E2319" s="33" t="s">
        <v>60</v>
      </c>
      <c r="F2319" s="34" t="s">
        <v>61</v>
      </c>
      <c r="G2319" s="17">
        <v>60037.699999999997</v>
      </c>
      <c r="H2319" s="17">
        <v>61782.800000000003</v>
      </c>
      <c r="I2319" s="17">
        <v>61782.799999999996</v>
      </c>
      <c r="J2319" s="17"/>
      <c r="K2319" s="17"/>
      <c r="L2319" s="17"/>
      <c r="M2319" s="17">
        <f t="shared" si="7970"/>
        <v>60037.699999999997</v>
      </c>
      <c r="N2319" s="17">
        <f t="shared" si="7971"/>
        <v>61782.800000000003</v>
      </c>
      <c r="O2319" s="17">
        <f t="shared" si="7972"/>
        <v>61782.799999999996</v>
      </c>
      <c r="P2319" s="17">
        <v>9279.7000000000007</v>
      </c>
      <c r="Q2319" s="17"/>
      <c r="R2319" s="17"/>
      <c r="S2319" s="17"/>
      <c r="T2319" s="17">
        <v>11354.200000000001</v>
      </c>
      <c r="U2319" s="17"/>
      <c r="V2319" s="17">
        <v>11354.200000000001</v>
      </c>
      <c r="W2319" s="17"/>
      <c r="X2319" s="17"/>
      <c r="Y2319" s="17">
        <f t="shared" si="8120"/>
        <v>69317.399999999994</v>
      </c>
      <c r="Z2319" s="17">
        <f t="shared" si="8121"/>
        <v>73137</v>
      </c>
      <c r="AA2319" s="17">
        <f t="shared" si="8122"/>
        <v>73137</v>
      </c>
      <c r="AB2319" s="17"/>
      <c r="AC2319" s="17"/>
      <c r="AD2319" s="17"/>
      <c r="AE2319" s="17">
        <f t="shared" si="8123"/>
        <v>69317.399999999994</v>
      </c>
      <c r="AF2319" s="17">
        <f t="shared" si="8124"/>
        <v>73137</v>
      </c>
      <c r="AG2319" s="17">
        <f t="shared" si="8125"/>
        <v>73137</v>
      </c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>
        <f t="shared" si="8068"/>
        <v>69317.399999999994</v>
      </c>
      <c r="AX2319" s="17">
        <f t="shared" si="8069"/>
        <v>73137</v>
      </c>
      <c r="AY2319" s="17">
        <f t="shared" si="8070"/>
        <v>73137</v>
      </c>
      <c r="AZ2319" s="17"/>
      <c r="BA2319" s="17">
        <f t="shared" si="8071"/>
        <v>69317.399999999994</v>
      </c>
      <c r="BB2319" s="17">
        <f t="shared" si="8072"/>
        <v>73137</v>
      </c>
      <c r="BC2319" s="17">
        <f t="shared" si="8073"/>
        <v>73137</v>
      </c>
      <c r="BD2319" s="17"/>
      <c r="BE2319" s="17"/>
      <c r="BF2319" s="17"/>
      <c r="BG2319" s="17"/>
      <c r="BH2319" s="17"/>
      <c r="BI2319" s="17"/>
      <c r="BJ2319" s="17"/>
      <c r="BK2319" s="17"/>
      <c r="BL2319" s="17"/>
      <c r="BM2319" s="17"/>
      <c r="BN2319" s="17"/>
      <c r="BO2319" s="17">
        <f t="shared" si="8065"/>
        <v>69317.399999999994</v>
      </c>
      <c r="BP2319" s="17">
        <f t="shared" si="8066"/>
        <v>73137</v>
      </c>
      <c r="BQ2319" s="17">
        <f t="shared" si="8067"/>
        <v>73137</v>
      </c>
      <c r="BR2319" s="17"/>
      <c r="BS2319" s="35"/>
      <c r="BT2319" s="35"/>
      <c r="BU2319" s="1"/>
      <c r="BV2319" s="1"/>
      <c r="BW2319" s="1"/>
      <c r="BX2319" s="1"/>
      <c r="BY2319" s="1"/>
      <c r="BZ2319" s="1"/>
      <c r="CA2319" s="1"/>
      <c r="CB2319" s="1"/>
    </row>
    <row r="2320" s="1" customFormat="1">
      <c r="A2320" s="33" t="s">
        <v>955</v>
      </c>
      <c r="B2320" s="33" t="s">
        <v>72</v>
      </c>
      <c r="C2320" s="33" t="s">
        <v>274</v>
      </c>
      <c r="D2320" s="33" t="s">
        <v>960</v>
      </c>
      <c r="E2320" s="33" t="s">
        <v>48</v>
      </c>
      <c r="F2320" s="34" t="s">
        <v>49</v>
      </c>
      <c r="G2320" s="17">
        <v>8255</v>
      </c>
      <c r="H2320" s="17">
        <v>7153.0999999999995</v>
      </c>
      <c r="I2320" s="17">
        <v>7153.0999999999995</v>
      </c>
      <c r="J2320" s="17"/>
      <c r="K2320" s="17"/>
      <c r="L2320" s="17"/>
      <c r="M2320" s="17">
        <f t="shared" si="7970"/>
        <v>8255</v>
      </c>
      <c r="N2320" s="17">
        <f t="shared" si="7971"/>
        <v>7153.0999999999995</v>
      </c>
      <c r="O2320" s="17">
        <f t="shared" si="7972"/>
        <v>7153.0999999999995</v>
      </c>
      <c r="P2320" s="17"/>
      <c r="Q2320" s="17"/>
      <c r="R2320" s="17"/>
      <c r="S2320" s="17">
        <v>119.76000000000001</v>
      </c>
      <c r="T2320" s="17"/>
      <c r="U2320" s="17"/>
      <c r="V2320" s="17"/>
      <c r="W2320" s="17"/>
      <c r="X2320" s="17"/>
      <c r="Y2320" s="17">
        <f t="shared" si="8120"/>
        <v>8374.7600000000002</v>
      </c>
      <c r="Z2320" s="17">
        <f t="shared" si="8121"/>
        <v>7153.0999999999995</v>
      </c>
      <c r="AA2320" s="17">
        <f t="shared" si="8122"/>
        <v>7153.0999999999995</v>
      </c>
      <c r="AB2320" s="17"/>
      <c r="AC2320" s="17"/>
      <c r="AD2320" s="17"/>
      <c r="AE2320" s="17">
        <f t="shared" si="8123"/>
        <v>8374.7600000000002</v>
      </c>
      <c r="AF2320" s="17">
        <f t="shared" si="8124"/>
        <v>7153.0999999999995</v>
      </c>
      <c r="AG2320" s="17">
        <f t="shared" si="8125"/>
        <v>7153.0999999999995</v>
      </c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>
        <f t="shared" si="8068"/>
        <v>8374.7600000000002</v>
      </c>
      <c r="AX2320" s="17">
        <f t="shared" si="8069"/>
        <v>7153.0999999999995</v>
      </c>
      <c r="AY2320" s="17">
        <f t="shared" si="8070"/>
        <v>7153.0999999999995</v>
      </c>
      <c r="AZ2320" s="17"/>
      <c r="BA2320" s="17">
        <f t="shared" si="8071"/>
        <v>8374.7600000000002</v>
      </c>
      <c r="BB2320" s="17">
        <f t="shared" si="8072"/>
        <v>7153.0999999999995</v>
      </c>
      <c r="BC2320" s="17">
        <f t="shared" si="8073"/>
        <v>7153.0999999999995</v>
      </c>
      <c r="BD2320" s="17"/>
      <c r="BE2320" s="17"/>
      <c r="BF2320" s="17"/>
      <c r="BG2320" s="17"/>
      <c r="BH2320" s="17"/>
      <c r="BI2320" s="17"/>
      <c r="BJ2320" s="17"/>
      <c r="BK2320" s="17"/>
      <c r="BL2320" s="17"/>
      <c r="BM2320" s="17"/>
      <c r="BN2320" s="17"/>
      <c r="BO2320" s="17">
        <f t="shared" si="8065"/>
        <v>8374.7600000000002</v>
      </c>
      <c r="BP2320" s="17">
        <f t="shared" si="8066"/>
        <v>7153.0999999999995</v>
      </c>
      <c r="BQ2320" s="17">
        <f t="shared" si="8067"/>
        <v>7153.0999999999995</v>
      </c>
      <c r="BR2320" s="17"/>
      <c r="BS2320" s="35"/>
      <c r="BT2320" s="35"/>
      <c r="BU2320" s="1"/>
      <c r="BV2320" s="1"/>
      <c r="BW2320" s="1"/>
      <c r="BX2320" s="1"/>
      <c r="BY2320" s="1"/>
      <c r="BZ2320" s="1"/>
      <c r="CA2320" s="1"/>
      <c r="CB2320" s="1"/>
    </row>
    <row r="2321" s="1" customFormat="1">
      <c r="A2321" s="33" t="s">
        <v>955</v>
      </c>
      <c r="B2321" s="33" t="s">
        <v>72</v>
      </c>
      <c r="C2321" s="33" t="s">
        <v>274</v>
      </c>
      <c r="D2321" s="33" t="s">
        <v>960</v>
      </c>
      <c r="E2321" s="33" t="s">
        <v>50</v>
      </c>
      <c r="F2321" s="34" t="s">
        <v>51</v>
      </c>
      <c r="G2321" s="17">
        <v>33.200000000000003</v>
      </c>
      <c r="H2321" s="17">
        <v>33.200000000000003</v>
      </c>
      <c r="I2321" s="17">
        <v>33.200000000000003</v>
      </c>
      <c r="J2321" s="17"/>
      <c r="K2321" s="17"/>
      <c r="L2321" s="17"/>
      <c r="M2321" s="17">
        <f t="shared" si="7970"/>
        <v>33.200000000000003</v>
      </c>
      <c r="N2321" s="17">
        <f t="shared" si="7971"/>
        <v>33.200000000000003</v>
      </c>
      <c r="O2321" s="17">
        <f t="shared" si="7972"/>
        <v>33.200000000000003</v>
      </c>
      <c r="P2321" s="17"/>
      <c r="Q2321" s="17"/>
      <c r="R2321" s="17"/>
      <c r="S2321" s="17"/>
      <c r="T2321" s="17"/>
      <c r="U2321" s="17"/>
      <c r="V2321" s="17"/>
      <c r="W2321" s="17"/>
      <c r="X2321" s="17"/>
      <c r="Y2321" s="17">
        <f t="shared" si="8120"/>
        <v>33.200000000000003</v>
      </c>
      <c r="Z2321" s="17">
        <f t="shared" si="8121"/>
        <v>33.200000000000003</v>
      </c>
      <c r="AA2321" s="17">
        <f t="shared" si="8122"/>
        <v>33.200000000000003</v>
      </c>
      <c r="AB2321" s="17"/>
      <c r="AC2321" s="17"/>
      <c r="AD2321" s="17"/>
      <c r="AE2321" s="17">
        <f t="shared" si="8123"/>
        <v>33.200000000000003</v>
      </c>
      <c r="AF2321" s="17">
        <f t="shared" si="8124"/>
        <v>33.200000000000003</v>
      </c>
      <c r="AG2321" s="17">
        <f t="shared" si="8125"/>
        <v>33.200000000000003</v>
      </c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>
        <f t="shared" si="8068"/>
        <v>33.200000000000003</v>
      </c>
      <c r="AX2321" s="17">
        <f t="shared" si="8069"/>
        <v>33.200000000000003</v>
      </c>
      <c r="AY2321" s="17">
        <f t="shared" si="8070"/>
        <v>33.200000000000003</v>
      </c>
      <c r="AZ2321" s="17"/>
      <c r="BA2321" s="17">
        <f t="shared" si="8071"/>
        <v>33.200000000000003</v>
      </c>
      <c r="BB2321" s="17">
        <f t="shared" si="8072"/>
        <v>33.200000000000003</v>
      </c>
      <c r="BC2321" s="17">
        <f t="shared" si="8073"/>
        <v>33.200000000000003</v>
      </c>
      <c r="BD2321" s="17"/>
      <c r="BE2321" s="17"/>
      <c r="BF2321" s="17"/>
      <c r="BG2321" s="17"/>
      <c r="BH2321" s="17"/>
      <c r="BI2321" s="17"/>
      <c r="BJ2321" s="17"/>
      <c r="BK2321" s="17"/>
      <c r="BL2321" s="17"/>
      <c r="BM2321" s="17"/>
      <c r="BN2321" s="17"/>
      <c r="BO2321" s="17">
        <f t="shared" si="8065"/>
        <v>33.200000000000003</v>
      </c>
      <c r="BP2321" s="17">
        <f t="shared" si="8066"/>
        <v>33.200000000000003</v>
      </c>
      <c r="BQ2321" s="17">
        <f t="shared" si="8067"/>
        <v>33.200000000000003</v>
      </c>
      <c r="BR2321" s="17"/>
      <c r="BS2321" s="35"/>
      <c r="BT2321" s="35"/>
      <c r="BU2321" s="1"/>
      <c r="BV2321" s="1"/>
      <c r="BW2321" s="1"/>
      <c r="BX2321" s="1"/>
      <c r="BY2321" s="1"/>
      <c r="BZ2321" s="1"/>
      <c r="CA2321" s="1"/>
      <c r="CB2321" s="1"/>
    </row>
    <row r="2322" s="1" customFormat="1">
      <c r="A2322" s="33" t="s">
        <v>955</v>
      </c>
      <c r="B2322" s="33" t="s">
        <v>72</v>
      </c>
      <c r="C2322" s="33" t="s">
        <v>274</v>
      </c>
      <c r="D2322" s="33" t="s">
        <v>961</v>
      </c>
      <c r="E2322" s="38"/>
      <c r="F2322" s="34" t="s">
        <v>962</v>
      </c>
      <c r="G2322" s="17">
        <f>G2323</f>
        <v>5654.6000000000004</v>
      </c>
      <c r="H2322" s="17">
        <f>H2323</f>
        <v>3061.3000000000002</v>
      </c>
      <c r="I2322" s="17">
        <f>I2323</f>
        <v>3061.3000000000002</v>
      </c>
      <c r="J2322" s="17">
        <f>J2323</f>
        <v>0</v>
      </c>
      <c r="K2322" s="17">
        <f>K2323</f>
        <v>0</v>
      </c>
      <c r="L2322" s="17">
        <f>L2323</f>
        <v>0</v>
      </c>
      <c r="M2322" s="17">
        <f t="shared" ref="M2322:M2385" si="8172">G2322+J2322</f>
        <v>5654.6000000000004</v>
      </c>
      <c r="N2322" s="17">
        <f t="shared" ref="N2322:N2385" si="8173">H2322+K2322</f>
        <v>3061.3000000000002</v>
      </c>
      <c r="O2322" s="17">
        <f t="shared" ref="O2322:O2385" si="8174">I2322+L2322</f>
        <v>3061.3000000000002</v>
      </c>
      <c r="P2322" s="17">
        <f>P2323</f>
        <v>0</v>
      </c>
      <c r="Q2322" s="17">
        <f>Q2323</f>
        <v>0</v>
      </c>
      <c r="R2322" s="17">
        <f>R2323</f>
        <v>0</v>
      </c>
      <c r="S2322" s="17">
        <f>S2323</f>
        <v>0</v>
      </c>
      <c r="T2322" s="17">
        <f>T2323</f>
        <v>0</v>
      </c>
      <c r="U2322" s="17">
        <f>U2323</f>
        <v>0</v>
      </c>
      <c r="V2322" s="17">
        <f>V2323</f>
        <v>0</v>
      </c>
      <c r="W2322" s="17">
        <f>W2323</f>
        <v>0</v>
      </c>
      <c r="X2322" s="17">
        <f>X2323</f>
        <v>0</v>
      </c>
      <c r="Y2322" s="17">
        <f t="shared" si="8120"/>
        <v>5654.6000000000004</v>
      </c>
      <c r="Z2322" s="17">
        <f t="shared" si="8121"/>
        <v>3061.3000000000002</v>
      </c>
      <c r="AA2322" s="17">
        <f t="shared" si="8122"/>
        <v>3061.3000000000002</v>
      </c>
      <c r="AB2322" s="17">
        <f>AB2323</f>
        <v>0</v>
      </c>
      <c r="AC2322" s="17">
        <f>AC2323</f>
        <v>0</v>
      </c>
      <c r="AD2322" s="17">
        <f>AD2323</f>
        <v>0</v>
      </c>
      <c r="AE2322" s="17">
        <f t="shared" si="8123"/>
        <v>5654.6000000000004</v>
      </c>
      <c r="AF2322" s="17">
        <f t="shared" si="8124"/>
        <v>3061.3000000000002</v>
      </c>
      <c r="AG2322" s="17">
        <f t="shared" si="8125"/>
        <v>3061.3000000000002</v>
      </c>
      <c r="AH2322" s="17">
        <f>AH2323</f>
        <v>0</v>
      </c>
      <c r="AI2322" s="17">
        <f>AI2323</f>
        <v>0</v>
      </c>
      <c r="AJ2322" s="17">
        <f>AJ2323</f>
        <v>0</v>
      </c>
      <c r="AK2322" s="17">
        <f>AK2323</f>
        <v>0</v>
      </c>
      <c r="AL2322" s="17">
        <f>AL2323</f>
        <v>0</v>
      </c>
      <c r="AM2322" s="17">
        <f>AM2323</f>
        <v>0</v>
      </c>
      <c r="AN2322" s="17">
        <f>AN2323</f>
        <v>0</v>
      </c>
      <c r="AO2322" s="17">
        <f>AO2323</f>
        <v>0</v>
      </c>
      <c r="AP2322" s="17">
        <f>AP2323</f>
        <v>0</v>
      </c>
      <c r="AQ2322" s="17">
        <f>AQ2323</f>
        <v>0</v>
      </c>
      <c r="AR2322" s="17">
        <f>AR2323</f>
        <v>0</v>
      </c>
      <c r="AS2322" s="17">
        <f>AS2323</f>
        <v>0</v>
      </c>
      <c r="AT2322" s="17">
        <f>AT2323</f>
        <v>0</v>
      </c>
      <c r="AU2322" s="17">
        <f>AU2323</f>
        <v>0</v>
      </c>
      <c r="AV2322" s="17">
        <f>AV2323</f>
        <v>0</v>
      </c>
      <c r="AW2322" s="17">
        <f t="shared" si="8068"/>
        <v>5654.6000000000004</v>
      </c>
      <c r="AX2322" s="17">
        <f t="shared" si="8069"/>
        <v>3061.3000000000002</v>
      </c>
      <c r="AY2322" s="17">
        <f t="shared" si="8070"/>
        <v>3061.3000000000002</v>
      </c>
      <c r="AZ2322" s="17">
        <f>AZ2323</f>
        <v>0</v>
      </c>
      <c r="BA2322" s="17">
        <f t="shared" si="8071"/>
        <v>5654.6000000000004</v>
      </c>
      <c r="BB2322" s="17">
        <f t="shared" si="8072"/>
        <v>3061.3000000000002</v>
      </c>
      <c r="BC2322" s="17">
        <f t="shared" si="8073"/>
        <v>3061.3000000000002</v>
      </c>
      <c r="BD2322" s="17">
        <f>BD2323</f>
        <v>0</v>
      </c>
      <c r="BE2322" s="17">
        <f>BE2323</f>
        <v>0</v>
      </c>
      <c r="BF2322" s="17">
        <f>BF2323</f>
        <v>0</v>
      </c>
      <c r="BG2322" s="17">
        <f>BG2323</f>
        <v>0</v>
      </c>
      <c r="BH2322" s="17">
        <f>BH2323</f>
        <v>0</v>
      </c>
      <c r="BI2322" s="17">
        <f>BI2323</f>
        <v>0</v>
      </c>
      <c r="BJ2322" s="17">
        <f>BJ2323</f>
        <v>0</v>
      </c>
      <c r="BK2322" s="17">
        <f>BK2323</f>
        <v>0</v>
      </c>
      <c r="BL2322" s="17">
        <f>BL2323</f>
        <v>0</v>
      </c>
      <c r="BM2322" s="17">
        <f>BM2323</f>
        <v>0</v>
      </c>
      <c r="BN2322" s="17">
        <f>BN2323</f>
        <v>0</v>
      </c>
      <c r="BO2322" s="17">
        <f t="shared" si="8065"/>
        <v>5654.6000000000004</v>
      </c>
      <c r="BP2322" s="17">
        <f t="shared" si="8066"/>
        <v>3061.3000000000002</v>
      </c>
      <c r="BQ2322" s="17">
        <f t="shared" si="8067"/>
        <v>3061.3000000000002</v>
      </c>
      <c r="BR2322" s="17">
        <f>BR2323</f>
        <v>0</v>
      </c>
      <c r="BS2322" s="35"/>
      <c r="BT2322" s="35"/>
      <c r="BU2322" s="1"/>
      <c r="BV2322" s="1"/>
      <c r="BW2322" s="1"/>
      <c r="BX2322" s="1"/>
      <c r="BY2322" s="1"/>
      <c r="BZ2322" s="1"/>
      <c r="CA2322" s="1"/>
      <c r="CB2322" s="1"/>
    </row>
    <row r="2323" s="1" customFormat="1">
      <c r="A2323" s="33" t="s">
        <v>955</v>
      </c>
      <c r="B2323" s="33" t="s">
        <v>72</v>
      </c>
      <c r="C2323" s="33" t="s">
        <v>274</v>
      </c>
      <c r="D2323" s="33" t="s">
        <v>961</v>
      </c>
      <c r="E2323" s="33" t="s">
        <v>48</v>
      </c>
      <c r="F2323" s="34" t="s">
        <v>49</v>
      </c>
      <c r="G2323" s="17">
        <v>5654.6000000000004</v>
      </c>
      <c r="H2323" s="17">
        <v>3061.3000000000002</v>
      </c>
      <c r="I2323" s="17">
        <v>3061.3000000000002</v>
      </c>
      <c r="J2323" s="17"/>
      <c r="K2323" s="17"/>
      <c r="L2323" s="17"/>
      <c r="M2323" s="17">
        <f t="shared" si="8172"/>
        <v>5654.6000000000004</v>
      </c>
      <c r="N2323" s="17">
        <f t="shared" si="8173"/>
        <v>3061.3000000000002</v>
      </c>
      <c r="O2323" s="17">
        <f t="shared" si="8174"/>
        <v>3061.3000000000002</v>
      </c>
      <c r="P2323" s="17"/>
      <c r="Q2323" s="17"/>
      <c r="R2323" s="17"/>
      <c r="S2323" s="17"/>
      <c r="T2323" s="17"/>
      <c r="U2323" s="17"/>
      <c r="V2323" s="17"/>
      <c r="W2323" s="17"/>
      <c r="X2323" s="17"/>
      <c r="Y2323" s="17">
        <f t="shared" si="8120"/>
        <v>5654.6000000000004</v>
      </c>
      <c r="Z2323" s="17">
        <f t="shared" si="8121"/>
        <v>3061.3000000000002</v>
      </c>
      <c r="AA2323" s="17">
        <f t="shared" si="8122"/>
        <v>3061.3000000000002</v>
      </c>
      <c r="AB2323" s="17"/>
      <c r="AC2323" s="17"/>
      <c r="AD2323" s="17"/>
      <c r="AE2323" s="17">
        <f t="shared" si="8123"/>
        <v>5654.6000000000004</v>
      </c>
      <c r="AF2323" s="17">
        <f t="shared" si="8124"/>
        <v>3061.3000000000002</v>
      </c>
      <c r="AG2323" s="17">
        <f t="shared" si="8125"/>
        <v>3061.3000000000002</v>
      </c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>
        <f t="shared" si="8068"/>
        <v>5654.6000000000004</v>
      </c>
      <c r="AX2323" s="17">
        <f t="shared" si="8069"/>
        <v>3061.3000000000002</v>
      </c>
      <c r="AY2323" s="17">
        <f t="shared" si="8070"/>
        <v>3061.3000000000002</v>
      </c>
      <c r="AZ2323" s="17"/>
      <c r="BA2323" s="17">
        <f t="shared" si="8071"/>
        <v>5654.6000000000004</v>
      </c>
      <c r="BB2323" s="17">
        <f t="shared" si="8072"/>
        <v>3061.3000000000002</v>
      </c>
      <c r="BC2323" s="17">
        <f t="shared" si="8073"/>
        <v>3061.3000000000002</v>
      </c>
      <c r="BD2323" s="17"/>
      <c r="BE2323" s="17"/>
      <c r="BF2323" s="17"/>
      <c r="BG2323" s="17"/>
      <c r="BH2323" s="17"/>
      <c r="BI2323" s="17"/>
      <c r="BJ2323" s="17"/>
      <c r="BK2323" s="17"/>
      <c r="BL2323" s="17"/>
      <c r="BM2323" s="17"/>
      <c r="BN2323" s="17"/>
      <c r="BO2323" s="17">
        <f t="shared" si="8065"/>
        <v>5654.6000000000004</v>
      </c>
      <c r="BP2323" s="17">
        <f t="shared" si="8066"/>
        <v>3061.3000000000002</v>
      </c>
      <c r="BQ2323" s="17">
        <f t="shared" si="8067"/>
        <v>3061.3000000000002</v>
      </c>
      <c r="BR2323" s="17"/>
      <c r="BS2323" s="35"/>
      <c r="BT2323" s="35"/>
      <c r="BU2323" s="1"/>
      <c r="BV2323" s="1"/>
      <c r="BW2323" s="1"/>
      <c r="BX2323" s="1"/>
      <c r="BY2323" s="1"/>
      <c r="BZ2323" s="1"/>
      <c r="CA2323" s="1"/>
      <c r="CB2323" s="1"/>
    </row>
    <row r="2324" s="28" customFormat="1">
      <c r="A2324" s="29" t="s">
        <v>955</v>
      </c>
      <c r="B2324" s="29" t="s">
        <v>72</v>
      </c>
      <c r="C2324" s="29" t="s">
        <v>304</v>
      </c>
      <c r="D2324" s="29"/>
      <c r="E2324" s="37"/>
      <c r="F2324" s="30" t="s">
        <v>443</v>
      </c>
      <c r="G2324" s="31">
        <f t="shared" ref="G2324:G2326" si="8175">G2325</f>
        <v>169244.90000000002</v>
      </c>
      <c r="H2324" s="31">
        <f t="shared" ref="H2324:H2326" si="8176">H2325</f>
        <v>212563.19999999998</v>
      </c>
      <c r="I2324" s="31">
        <f t="shared" ref="I2324:I2326" si="8177">I2325</f>
        <v>173970.79999999999</v>
      </c>
      <c r="J2324" s="31">
        <f t="shared" ref="J2324:J2326" si="8178">J2325</f>
        <v>0</v>
      </c>
      <c r="K2324" s="31">
        <f t="shared" ref="K2324:K2326" si="8179">K2325</f>
        <v>0</v>
      </c>
      <c r="L2324" s="31">
        <f t="shared" ref="L2324:L2326" si="8180">L2325</f>
        <v>0</v>
      </c>
      <c r="M2324" s="31">
        <f t="shared" si="8172"/>
        <v>169244.90000000002</v>
      </c>
      <c r="N2324" s="31">
        <f t="shared" si="8173"/>
        <v>212563.19999999998</v>
      </c>
      <c r="O2324" s="31">
        <f t="shared" si="8174"/>
        <v>173970.79999999999</v>
      </c>
      <c r="P2324" s="31">
        <f t="shared" ref="P2324:P2326" si="8181">P2325</f>
        <v>28389.300000000003</v>
      </c>
      <c r="Q2324" s="31">
        <f t="shared" ref="Q2324:Q2326" si="8182">Q2325</f>
        <v>0</v>
      </c>
      <c r="R2324" s="31">
        <f t="shared" ref="R2324:R2326" si="8183">R2325</f>
        <v>0</v>
      </c>
      <c r="S2324" s="31">
        <f t="shared" ref="S2324:S2326" si="8184">S2325</f>
        <v>1519.2</v>
      </c>
      <c r="T2324" s="31">
        <f t="shared" ref="T2324:T2326" si="8185">T2325</f>
        <v>30569.599999999999</v>
      </c>
      <c r="U2324" s="31">
        <f t="shared" ref="U2324:U2326" si="8186">U2325</f>
        <v>0</v>
      </c>
      <c r="V2324" s="31">
        <f t="shared" ref="V2324:V2326" si="8187">V2325</f>
        <v>30569.599999999999</v>
      </c>
      <c r="W2324" s="31">
        <f t="shared" ref="W2324:W2326" si="8188">W2325</f>
        <v>0</v>
      </c>
      <c r="X2324" s="31">
        <f t="shared" ref="X2324:X2326" si="8189">X2325</f>
        <v>0</v>
      </c>
      <c r="Y2324" s="31">
        <f t="shared" si="8120"/>
        <v>199153.40000000002</v>
      </c>
      <c r="Z2324" s="31">
        <f t="shared" si="8121"/>
        <v>243132.79999999999</v>
      </c>
      <c r="AA2324" s="31">
        <f t="shared" si="8122"/>
        <v>204540.39999999999</v>
      </c>
      <c r="AB2324" s="31">
        <f t="shared" ref="AB2324:AB2326" si="8190">AB2325</f>
        <v>0</v>
      </c>
      <c r="AC2324" s="31">
        <f t="shared" ref="AC2324:AC2326" si="8191">AC2325</f>
        <v>0</v>
      </c>
      <c r="AD2324" s="31">
        <f t="shared" ref="AD2324:AD2326" si="8192">AD2325</f>
        <v>0</v>
      </c>
      <c r="AE2324" s="31">
        <f t="shared" si="8123"/>
        <v>199153.40000000002</v>
      </c>
      <c r="AF2324" s="31">
        <f t="shared" si="8124"/>
        <v>243132.79999999999</v>
      </c>
      <c r="AG2324" s="31">
        <f t="shared" si="8125"/>
        <v>204540.39999999999</v>
      </c>
      <c r="AH2324" s="31">
        <f t="shared" ref="AH2324:AH2326" si="8193">AH2325</f>
        <v>0</v>
      </c>
      <c r="AI2324" s="31">
        <f t="shared" ref="AI2324:AI2326" si="8194">AI2325</f>
        <v>0</v>
      </c>
      <c r="AJ2324" s="31">
        <f t="shared" ref="AJ2324:AJ2326" si="8195">AJ2325</f>
        <v>0</v>
      </c>
      <c r="AK2324" s="31">
        <f t="shared" ref="AK2324:AK2326" si="8196">AK2325</f>
        <v>0</v>
      </c>
      <c r="AL2324" s="31">
        <f t="shared" ref="AL2324:AL2326" si="8197">AL2325</f>
        <v>0</v>
      </c>
      <c r="AM2324" s="31">
        <f t="shared" ref="AM2324:AM2326" si="8198">AM2325</f>
        <v>0</v>
      </c>
      <c r="AN2324" s="31">
        <f t="shared" ref="AN2324:AN2326" si="8199">AN2325</f>
        <v>0</v>
      </c>
      <c r="AO2324" s="31">
        <f t="shared" ref="AO2324:AO2326" si="8200">AO2325</f>
        <v>0</v>
      </c>
      <c r="AP2324" s="31">
        <f t="shared" ref="AP2324:AP2326" si="8201">AP2325</f>
        <v>0</v>
      </c>
      <c r="AQ2324" s="31">
        <f t="shared" ref="AQ2324:AQ2326" si="8202">AQ2325</f>
        <v>0</v>
      </c>
      <c r="AR2324" s="31">
        <f t="shared" ref="AR2324:AR2326" si="8203">AR2325</f>
        <v>0</v>
      </c>
      <c r="AS2324" s="31">
        <f t="shared" ref="AS2324:AS2326" si="8204">AS2325</f>
        <v>0</v>
      </c>
      <c r="AT2324" s="31">
        <f t="shared" ref="AT2324:AT2326" si="8205">AT2325</f>
        <v>0</v>
      </c>
      <c r="AU2324" s="31">
        <f t="shared" ref="AU2324:AU2326" si="8206">AU2325</f>
        <v>0</v>
      </c>
      <c r="AV2324" s="31">
        <f t="shared" ref="AV2324:AV2326" si="8207">AV2325</f>
        <v>0</v>
      </c>
      <c r="AW2324" s="31">
        <f t="shared" si="8068"/>
        <v>199153.40000000002</v>
      </c>
      <c r="AX2324" s="31">
        <f t="shared" si="8069"/>
        <v>243132.79999999999</v>
      </c>
      <c r="AY2324" s="31">
        <f t="shared" si="8070"/>
        <v>204540.39999999999</v>
      </c>
      <c r="AZ2324" s="31">
        <f t="shared" ref="AZ2324:AZ2326" si="8208">AZ2325</f>
        <v>0</v>
      </c>
      <c r="BA2324" s="31">
        <f t="shared" si="8071"/>
        <v>199153.40000000002</v>
      </c>
      <c r="BB2324" s="31">
        <f t="shared" si="8072"/>
        <v>243132.79999999999</v>
      </c>
      <c r="BC2324" s="31">
        <f t="shared" si="8073"/>
        <v>204540.39999999999</v>
      </c>
      <c r="BD2324" s="31">
        <f t="shared" ref="BD2324:BD2326" si="8209">BD2325</f>
        <v>0</v>
      </c>
      <c r="BE2324" s="31">
        <f t="shared" ref="BE2324:BE2326" si="8210">BE2325</f>
        <v>194.49700000000001</v>
      </c>
      <c r="BF2324" s="31">
        <f t="shared" ref="BF2324:BF2326" si="8211">BF2325</f>
        <v>0</v>
      </c>
      <c r="BG2324" s="31">
        <f t="shared" ref="BG2324:BG2326" si="8212">BG2325</f>
        <v>0</v>
      </c>
      <c r="BH2324" s="31">
        <f t="shared" ref="BH2324:BH2326" si="8213">BH2325</f>
        <v>0</v>
      </c>
      <c r="BI2324" s="31">
        <f t="shared" ref="BI2324:BI2326" si="8214">BI2325</f>
        <v>0</v>
      </c>
      <c r="BJ2324" s="31">
        <f t="shared" ref="BJ2324:BJ2326" si="8215">BJ2325</f>
        <v>0</v>
      </c>
      <c r="BK2324" s="31">
        <f t="shared" ref="BK2324:BK2326" si="8216">BK2325</f>
        <v>0</v>
      </c>
      <c r="BL2324" s="31">
        <f t="shared" ref="BL2324:BL2326" si="8217">BL2325</f>
        <v>0</v>
      </c>
      <c r="BM2324" s="31">
        <f t="shared" ref="BM2324:BM2326" si="8218">BM2325</f>
        <v>0</v>
      </c>
      <c r="BN2324" s="31">
        <f t="shared" ref="BN2324:BN2326" si="8219">BN2325</f>
        <v>0</v>
      </c>
      <c r="BO2324" s="31">
        <f t="shared" si="8065"/>
        <v>199347.89700000003</v>
      </c>
      <c r="BP2324" s="31">
        <f t="shared" si="8066"/>
        <v>243132.79999999999</v>
      </c>
      <c r="BQ2324" s="31">
        <f t="shared" si="8067"/>
        <v>204540.39999999999</v>
      </c>
      <c r="BR2324" s="31">
        <f t="shared" ref="BR2324:BR2326" si="8220">BR2325</f>
        <v>0</v>
      </c>
      <c r="BS2324" s="32"/>
      <c r="BT2324" s="32"/>
      <c r="BU2324" s="28"/>
      <c r="BV2324" s="28"/>
      <c r="BW2324" s="28"/>
      <c r="BX2324" s="28"/>
      <c r="BY2324" s="28"/>
      <c r="BZ2324" s="28"/>
      <c r="CA2324" s="28"/>
      <c r="CB2324" s="28"/>
    </row>
    <row r="2325" s="1" customFormat="1">
      <c r="A2325" s="33" t="s">
        <v>955</v>
      </c>
      <c r="B2325" s="33" t="s">
        <v>72</v>
      </c>
      <c r="C2325" s="33" t="s">
        <v>304</v>
      </c>
      <c r="D2325" s="33" t="s">
        <v>253</v>
      </c>
      <c r="E2325" s="38"/>
      <c r="F2325" s="34" t="s">
        <v>254</v>
      </c>
      <c r="G2325" s="17">
        <f t="shared" si="8175"/>
        <v>169244.90000000002</v>
      </c>
      <c r="H2325" s="17">
        <f t="shared" si="8176"/>
        <v>212563.19999999998</v>
      </c>
      <c r="I2325" s="17">
        <f t="shared" si="8177"/>
        <v>173970.79999999999</v>
      </c>
      <c r="J2325" s="17">
        <f t="shared" si="8178"/>
        <v>0</v>
      </c>
      <c r="K2325" s="17">
        <f t="shared" si="8179"/>
        <v>0</v>
      </c>
      <c r="L2325" s="17">
        <f t="shared" si="8180"/>
        <v>0</v>
      </c>
      <c r="M2325" s="17">
        <f t="shared" si="8172"/>
        <v>169244.90000000002</v>
      </c>
      <c r="N2325" s="17">
        <f t="shared" si="8173"/>
        <v>212563.19999999998</v>
      </c>
      <c r="O2325" s="17">
        <f t="shared" si="8174"/>
        <v>173970.79999999999</v>
      </c>
      <c r="P2325" s="17">
        <f t="shared" si="8181"/>
        <v>28389.300000000003</v>
      </c>
      <c r="Q2325" s="17">
        <f t="shared" si="8182"/>
        <v>0</v>
      </c>
      <c r="R2325" s="17">
        <f t="shared" si="8183"/>
        <v>0</v>
      </c>
      <c r="S2325" s="17">
        <f t="shared" si="8184"/>
        <v>1519.2</v>
      </c>
      <c r="T2325" s="17">
        <f t="shared" si="8185"/>
        <v>30569.599999999999</v>
      </c>
      <c r="U2325" s="17">
        <f t="shared" si="8186"/>
        <v>0</v>
      </c>
      <c r="V2325" s="17">
        <f t="shared" si="8187"/>
        <v>30569.599999999999</v>
      </c>
      <c r="W2325" s="17">
        <f t="shared" si="8188"/>
        <v>0</v>
      </c>
      <c r="X2325" s="17">
        <f t="shared" si="8189"/>
        <v>0</v>
      </c>
      <c r="Y2325" s="17">
        <f t="shared" si="8120"/>
        <v>199153.40000000002</v>
      </c>
      <c r="Z2325" s="17">
        <f t="shared" si="8121"/>
        <v>243132.79999999999</v>
      </c>
      <c r="AA2325" s="17">
        <f t="shared" si="8122"/>
        <v>204540.39999999999</v>
      </c>
      <c r="AB2325" s="17">
        <f t="shared" si="8190"/>
        <v>0</v>
      </c>
      <c r="AC2325" s="17">
        <f t="shared" si="8191"/>
        <v>0</v>
      </c>
      <c r="AD2325" s="17">
        <f t="shared" si="8192"/>
        <v>0</v>
      </c>
      <c r="AE2325" s="17">
        <f t="shared" si="8123"/>
        <v>199153.40000000002</v>
      </c>
      <c r="AF2325" s="17">
        <f t="shared" si="8124"/>
        <v>243132.79999999999</v>
      </c>
      <c r="AG2325" s="17">
        <f t="shared" si="8125"/>
        <v>204540.39999999999</v>
      </c>
      <c r="AH2325" s="17">
        <f t="shared" si="8193"/>
        <v>0</v>
      </c>
      <c r="AI2325" s="17">
        <f t="shared" si="8194"/>
        <v>0</v>
      </c>
      <c r="AJ2325" s="17">
        <f t="shared" si="8195"/>
        <v>0</v>
      </c>
      <c r="AK2325" s="17">
        <f t="shared" si="8196"/>
        <v>0</v>
      </c>
      <c r="AL2325" s="17">
        <f t="shared" si="8197"/>
        <v>0</v>
      </c>
      <c r="AM2325" s="17">
        <f t="shared" si="8198"/>
        <v>0</v>
      </c>
      <c r="AN2325" s="17">
        <f t="shared" si="8199"/>
        <v>0</v>
      </c>
      <c r="AO2325" s="17">
        <f t="shared" si="8200"/>
        <v>0</v>
      </c>
      <c r="AP2325" s="17">
        <f t="shared" si="8201"/>
        <v>0</v>
      </c>
      <c r="AQ2325" s="17">
        <f t="shared" si="8202"/>
        <v>0</v>
      </c>
      <c r="AR2325" s="17">
        <f t="shared" si="8203"/>
        <v>0</v>
      </c>
      <c r="AS2325" s="17">
        <f t="shared" si="8204"/>
        <v>0</v>
      </c>
      <c r="AT2325" s="17">
        <f t="shared" si="8205"/>
        <v>0</v>
      </c>
      <c r="AU2325" s="17">
        <f t="shared" si="8206"/>
        <v>0</v>
      </c>
      <c r="AV2325" s="17">
        <f t="shared" si="8207"/>
        <v>0</v>
      </c>
      <c r="AW2325" s="17">
        <f t="shared" si="8068"/>
        <v>199153.40000000002</v>
      </c>
      <c r="AX2325" s="17">
        <f t="shared" si="8069"/>
        <v>243132.79999999999</v>
      </c>
      <c r="AY2325" s="17">
        <f t="shared" si="8070"/>
        <v>204540.39999999999</v>
      </c>
      <c r="AZ2325" s="17">
        <f t="shared" si="8208"/>
        <v>0</v>
      </c>
      <c r="BA2325" s="17">
        <f t="shared" si="8071"/>
        <v>199153.40000000002</v>
      </c>
      <c r="BB2325" s="17">
        <f t="shared" si="8072"/>
        <v>243132.79999999999</v>
      </c>
      <c r="BC2325" s="17">
        <f t="shared" si="8073"/>
        <v>204540.39999999999</v>
      </c>
      <c r="BD2325" s="17">
        <f t="shared" si="8209"/>
        <v>0</v>
      </c>
      <c r="BE2325" s="17">
        <f t="shared" si="8210"/>
        <v>194.49700000000001</v>
      </c>
      <c r="BF2325" s="17">
        <f t="shared" si="8211"/>
        <v>0</v>
      </c>
      <c r="BG2325" s="17">
        <f t="shared" si="8212"/>
        <v>0</v>
      </c>
      <c r="BH2325" s="17">
        <f t="shared" si="8213"/>
        <v>0</v>
      </c>
      <c r="BI2325" s="17">
        <f t="shared" si="8214"/>
        <v>0</v>
      </c>
      <c r="BJ2325" s="17">
        <f t="shared" si="8215"/>
        <v>0</v>
      </c>
      <c r="BK2325" s="17">
        <f t="shared" si="8216"/>
        <v>0</v>
      </c>
      <c r="BL2325" s="17">
        <f t="shared" si="8217"/>
        <v>0</v>
      </c>
      <c r="BM2325" s="17">
        <f t="shared" si="8218"/>
        <v>0</v>
      </c>
      <c r="BN2325" s="17">
        <f t="shared" si="8219"/>
        <v>0</v>
      </c>
      <c r="BO2325" s="17">
        <f t="shared" si="8065"/>
        <v>199347.89700000003</v>
      </c>
      <c r="BP2325" s="17">
        <f t="shared" si="8066"/>
        <v>243132.79999999999</v>
      </c>
      <c r="BQ2325" s="17">
        <f t="shared" si="8067"/>
        <v>204540.39999999999</v>
      </c>
      <c r="BR2325" s="17">
        <f t="shared" si="8220"/>
        <v>0</v>
      </c>
      <c r="BS2325" s="35"/>
      <c r="BT2325" s="35"/>
      <c r="BU2325" s="1"/>
      <c r="BV2325" s="1"/>
      <c r="BW2325" s="1"/>
      <c r="BX2325" s="1"/>
      <c r="BY2325" s="1"/>
      <c r="BZ2325" s="1"/>
      <c r="CA2325" s="1"/>
      <c r="CB2325" s="1"/>
    </row>
    <row r="2326" s="1" customFormat="1">
      <c r="A2326" s="33" t="s">
        <v>955</v>
      </c>
      <c r="B2326" s="33" t="s">
        <v>72</v>
      </c>
      <c r="C2326" s="33" t="s">
        <v>304</v>
      </c>
      <c r="D2326" s="33" t="s">
        <v>255</v>
      </c>
      <c r="E2326" s="38"/>
      <c r="F2326" s="34" t="s">
        <v>43</v>
      </c>
      <c r="G2326" s="17">
        <f t="shared" si="8175"/>
        <v>169244.90000000002</v>
      </c>
      <c r="H2326" s="17">
        <f t="shared" si="8176"/>
        <v>212563.19999999998</v>
      </c>
      <c r="I2326" s="17">
        <f t="shared" si="8177"/>
        <v>173970.79999999999</v>
      </c>
      <c r="J2326" s="17">
        <f t="shared" si="8178"/>
        <v>0</v>
      </c>
      <c r="K2326" s="17">
        <f t="shared" si="8179"/>
        <v>0</v>
      </c>
      <c r="L2326" s="17">
        <f t="shared" si="8180"/>
        <v>0</v>
      </c>
      <c r="M2326" s="17">
        <f t="shared" si="8172"/>
        <v>169244.90000000002</v>
      </c>
      <c r="N2326" s="17">
        <f t="shared" si="8173"/>
        <v>212563.19999999998</v>
      </c>
      <c r="O2326" s="17">
        <f t="shared" si="8174"/>
        <v>173970.79999999999</v>
      </c>
      <c r="P2326" s="17">
        <f t="shared" si="8181"/>
        <v>28389.300000000003</v>
      </c>
      <c r="Q2326" s="17">
        <f t="shared" si="8182"/>
        <v>0</v>
      </c>
      <c r="R2326" s="17">
        <f t="shared" si="8183"/>
        <v>0</v>
      </c>
      <c r="S2326" s="17">
        <f t="shared" si="8184"/>
        <v>1519.2</v>
      </c>
      <c r="T2326" s="17">
        <f t="shared" si="8185"/>
        <v>30569.599999999999</v>
      </c>
      <c r="U2326" s="17">
        <f t="shared" si="8186"/>
        <v>0</v>
      </c>
      <c r="V2326" s="17">
        <f t="shared" si="8187"/>
        <v>30569.599999999999</v>
      </c>
      <c r="W2326" s="17">
        <f t="shared" si="8188"/>
        <v>0</v>
      </c>
      <c r="X2326" s="17">
        <f t="shared" si="8189"/>
        <v>0</v>
      </c>
      <c r="Y2326" s="17">
        <f t="shared" si="8120"/>
        <v>199153.40000000002</v>
      </c>
      <c r="Z2326" s="17">
        <f t="shared" si="8121"/>
        <v>243132.79999999999</v>
      </c>
      <c r="AA2326" s="17">
        <f t="shared" si="8122"/>
        <v>204540.39999999999</v>
      </c>
      <c r="AB2326" s="17">
        <f t="shared" si="8190"/>
        <v>0</v>
      </c>
      <c r="AC2326" s="17">
        <f t="shared" si="8191"/>
        <v>0</v>
      </c>
      <c r="AD2326" s="17">
        <f t="shared" si="8192"/>
        <v>0</v>
      </c>
      <c r="AE2326" s="17">
        <f t="shared" si="8123"/>
        <v>199153.40000000002</v>
      </c>
      <c r="AF2326" s="17">
        <f t="shared" si="8124"/>
        <v>243132.79999999999</v>
      </c>
      <c r="AG2326" s="17">
        <f t="shared" si="8125"/>
        <v>204540.39999999999</v>
      </c>
      <c r="AH2326" s="17">
        <f t="shared" si="8193"/>
        <v>0</v>
      </c>
      <c r="AI2326" s="17">
        <f t="shared" si="8194"/>
        <v>0</v>
      </c>
      <c r="AJ2326" s="17">
        <f t="shared" si="8195"/>
        <v>0</v>
      </c>
      <c r="AK2326" s="17">
        <f t="shared" si="8196"/>
        <v>0</v>
      </c>
      <c r="AL2326" s="17">
        <f t="shared" si="8197"/>
        <v>0</v>
      </c>
      <c r="AM2326" s="17">
        <f t="shared" si="8198"/>
        <v>0</v>
      </c>
      <c r="AN2326" s="17">
        <f t="shared" si="8199"/>
        <v>0</v>
      </c>
      <c r="AO2326" s="17">
        <f t="shared" si="8200"/>
        <v>0</v>
      </c>
      <c r="AP2326" s="17">
        <f t="shared" si="8201"/>
        <v>0</v>
      </c>
      <c r="AQ2326" s="17">
        <f t="shared" si="8202"/>
        <v>0</v>
      </c>
      <c r="AR2326" s="17">
        <f t="shared" si="8203"/>
        <v>0</v>
      </c>
      <c r="AS2326" s="17">
        <f t="shared" si="8204"/>
        <v>0</v>
      </c>
      <c r="AT2326" s="17">
        <f t="shared" si="8205"/>
        <v>0</v>
      </c>
      <c r="AU2326" s="17">
        <f t="shared" si="8206"/>
        <v>0</v>
      </c>
      <c r="AV2326" s="17">
        <f t="shared" si="8207"/>
        <v>0</v>
      </c>
      <c r="AW2326" s="17">
        <f t="shared" si="8068"/>
        <v>199153.40000000002</v>
      </c>
      <c r="AX2326" s="17">
        <f t="shared" si="8069"/>
        <v>243132.79999999999</v>
      </c>
      <c r="AY2326" s="17">
        <f t="shared" si="8070"/>
        <v>204540.39999999999</v>
      </c>
      <c r="AZ2326" s="17">
        <f t="shared" si="8208"/>
        <v>0</v>
      </c>
      <c r="BA2326" s="17">
        <f t="shared" si="8071"/>
        <v>199153.40000000002</v>
      </c>
      <c r="BB2326" s="17">
        <f t="shared" si="8072"/>
        <v>243132.79999999999</v>
      </c>
      <c r="BC2326" s="17">
        <f t="shared" si="8073"/>
        <v>204540.39999999999</v>
      </c>
      <c r="BD2326" s="17">
        <f t="shared" si="8209"/>
        <v>0</v>
      </c>
      <c r="BE2326" s="17">
        <f t="shared" si="8210"/>
        <v>194.49700000000001</v>
      </c>
      <c r="BF2326" s="17">
        <f t="shared" si="8211"/>
        <v>0</v>
      </c>
      <c r="BG2326" s="17">
        <f t="shared" si="8212"/>
        <v>0</v>
      </c>
      <c r="BH2326" s="17">
        <f t="shared" si="8213"/>
        <v>0</v>
      </c>
      <c r="BI2326" s="17">
        <f t="shared" si="8214"/>
        <v>0</v>
      </c>
      <c r="BJ2326" s="17">
        <f t="shared" si="8215"/>
        <v>0</v>
      </c>
      <c r="BK2326" s="17">
        <f t="shared" si="8216"/>
        <v>0</v>
      </c>
      <c r="BL2326" s="17">
        <f t="shared" si="8217"/>
        <v>0</v>
      </c>
      <c r="BM2326" s="17">
        <f t="shared" si="8218"/>
        <v>0</v>
      </c>
      <c r="BN2326" s="17">
        <f t="shared" si="8219"/>
        <v>0</v>
      </c>
      <c r="BO2326" s="17">
        <f t="shared" si="8065"/>
        <v>199347.89700000003</v>
      </c>
      <c r="BP2326" s="17">
        <f t="shared" si="8066"/>
        <v>243132.79999999999</v>
      </c>
      <c r="BQ2326" s="17">
        <f t="shared" si="8067"/>
        <v>204540.39999999999</v>
      </c>
      <c r="BR2326" s="17">
        <f t="shared" si="8220"/>
        <v>0</v>
      </c>
      <c r="BS2326" s="35"/>
      <c r="BT2326" s="35"/>
      <c r="BU2326" s="1"/>
      <c r="BV2326" s="1"/>
      <c r="BW2326" s="1"/>
      <c r="BX2326" s="1"/>
      <c r="BY2326" s="1"/>
      <c r="BZ2326" s="1"/>
      <c r="CA2326" s="1"/>
      <c r="CB2326" s="1"/>
    </row>
    <row r="2327" s="1" customFormat="1">
      <c r="A2327" s="33" t="s">
        <v>955</v>
      </c>
      <c r="B2327" s="33" t="s">
        <v>72</v>
      </c>
      <c r="C2327" s="33" t="s">
        <v>304</v>
      </c>
      <c r="D2327" s="33" t="s">
        <v>444</v>
      </c>
      <c r="E2327" s="38"/>
      <c r="F2327" s="34" t="s">
        <v>445</v>
      </c>
      <c r="G2327" s="17">
        <f>G2328+G2334+G2337+G2339+G2332</f>
        <v>169244.90000000002</v>
      </c>
      <c r="H2327" s="17">
        <f>H2328+H2334+H2337+H2339+H2332</f>
        <v>212563.19999999998</v>
      </c>
      <c r="I2327" s="17">
        <f>I2328+I2334+I2337+I2339+I2332</f>
        <v>173970.79999999999</v>
      </c>
      <c r="J2327" s="17">
        <f>J2328+J2334+J2337+J2339+J2332</f>
        <v>0</v>
      </c>
      <c r="K2327" s="17">
        <f>K2328+K2334+K2337+K2339+K2332</f>
        <v>0</v>
      </c>
      <c r="L2327" s="17">
        <f>L2328+L2334+L2337+L2339+L2332</f>
        <v>0</v>
      </c>
      <c r="M2327" s="17">
        <f t="shared" si="8172"/>
        <v>169244.90000000002</v>
      </c>
      <c r="N2327" s="17">
        <f t="shared" si="8173"/>
        <v>212563.19999999998</v>
      </c>
      <c r="O2327" s="17">
        <f t="shared" si="8174"/>
        <v>173970.79999999999</v>
      </c>
      <c r="P2327" s="17">
        <f>P2328+P2334+P2337+P2339+P2332</f>
        <v>28389.300000000003</v>
      </c>
      <c r="Q2327" s="17">
        <f>Q2328+Q2334+Q2337+Q2339+Q2332</f>
        <v>0</v>
      </c>
      <c r="R2327" s="17">
        <f>R2328+R2334+R2337+R2339+R2332</f>
        <v>0</v>
      </c>
      <c r="S2327" s="17">
        <f>S2328+S2334+S2337+S2339+S2332</f>
        <v>1519.2</v>
      </c>
      <c r="T2327" s="17">
        <f>T2328+T2334+T2337+T2339+T2332</f>
        <v>30569.599999999999</v>
      </c>
      <c r="U2327" s="17">
        <f>U2328+U2334+U2337+U2339+U2332</f>
        <v>0</v>
      </c>
      <c r="V2327" s="17">
        <f>V2328+V2334+V2337+V2339+V2332</f>
        <v>30569.599999999999</v>
      </c>
      <c r="W2327" s="17">
        <f>W2328+W2334+W2337+W2339+W2332</f>
        <v>0</v>
      </c>
      <c r="X2327" s="17">
        <f>X2328+X2334+X2337+X2339+X2332</f>
        <v>0</v>
      </c>
      <c r="Y2327" s="17">
        <f t="shared" si="8120"/>
        <v>199153.40000000002</v>
      </c>
      <c r="Z2327" s="17">
        <f t="shared" si="8121"/>
        <v>243132.79999999999</v>
      </c>
      <c r="AA2327" s="17">
        <f t="shared" si="8122"/>
        <v>204540.39999999999</v>
      </c>
      <c r="AB2327" s="17">
        <f>AB2328+AB2334+AB2337+AB2339+AB2332</f>
        <v>0</v>
      </c>
      <c r="AC2327" s="17">
        <f>AC2328+AC2334+AC2337+AC2339+AC2332</f>
        <v>0</v>
      </c>
      <c r="AD2327" s="17">
        <f>AD2328+AD2334+AD2337+AD2339+AD2332</f>
        <v>0</v>
      </c>
      <c r="AE2327" s="17">
        <f t="shared" si="8123"/>
        <v>199153.40000000002</v>
      </c>
      <c r="AF2327" s="17">
        <f t="shared" si="8124"/>
        <v>243132.79999999999</v>
      </c>
      <c r="AG2327" s="17">
        <f t="shared" si="8125"/>
        <v>204540.39999999999</v>
      </c>
      <c r="AH2327" s="17">
        <f>AH2328+AH2334+AH2337+AH2339+AH2332</f>
        <v>0</v>
      </c>
      <c r="AI2327" s="17">
        <f>AI2328+AI2334+AI2337+AI2339+AI2332</f>
        <v>0</v>
      </c>
      <c r="AJ2327" s="17">
        <f>AJ2328+AJ2334+AJ2337+AJ2339+AJ2332</f>
        <v>0</v>
      </c>
      <c r="AK2327" s="17">
        <f>AK2328+AK2334+AK2337+AK2339+AK2332</f>
        <v>0</v>
      </c>
      <c r="AL2327" s="17">
        <f>AL2328+AL2334+AL2337+AL2339+AL2332</f>
        <v>0</v>
      </c>
      <c r="AM2327" s="17">
        <f>AM2328+AM2334+AM2337+AM2339+AM2332</f>
        <v>0</v>
      </c>
      <c r="AN2327" s="17">
        <f>AN2328+AN2334+AN2337+AN2339+AN2332</f>
        <v>0</v>
      </c>
      <c r="AO2327" s="17">
        <f>AO2328+AO2334+AO2337+AO2339+AO2332</f>
        <v>0</v>
      </c>
      <c r="AP2327" s="17">
        <f>AP2328+AP2334+AP2337+AP2339+AP2332</f>
        <v>0</v>
      </c>
      <c r="AQ2327" s="17">
        <f>AQ2328+AQ2334+AQ2337+AQ2339+AQ2332</f>
        <v>0</v>
      </c>
      <c r="AR2327" s="17">
        <f>AR2328+AR2334+AR2337+AR2339+AR2332</f>
        <v>0</v>
      </c>
      <c r="AS2327" s="17">
        <f>AS2328+AS2334+AS2337+AS2339+AS2332</f>
        <v>0</v>
      </c>
      <c r="AT2327" s="17">
        <f>AT2328+AT2334+AT2337+AT2339+AT2332</f>
        <v>0</v>
      </c>
      <c r="AU2327" s="17">
        <f>AU2328+AU2334+AU2337+AU2339+AU2332</f>
        <v>0</v>
      </c>
      <c r="AV2327" s="17">
        <f>AV2328+AV2334+AV2337+AV2339+AV2332</f>
        <v>0</v>
      </c>
      <c r="AW2327" s="17">
        <f t="shared" si="8068"/>
        <v>199153.40000000002</v>
      </c>
      <c r="AX2327" s="17">
        <f t="shared" si="8069"/>
        <v>243132.79999999999</v>
      </c>
      <c r="AY2327" s="17">
        <f t="shared" si="8070"/>
        <v>204540.39999999999</v>
      </c>
      <c r="AZ2327" s="17">
        <f>AZ2328+AZ2334+AZ2337+AZ2339+AZ2332</f>
        <v>0</v>
      </c>
      <c r="BA2327" s="17">
        <f t="shared" si="8071"/>
        <v>199153.40000000002</v>
      </c>
      <c r="BB2327" s="17">
        <f t="shared" si="8072"/>
        <v>243132.79999999999</v>
      </c>
      <c r="BC2327" s="17">
        <f t="shared" si="8073"/>
        <v>204540.39999999999</v>
      </c>
      <c r="BD2327" s="17">
        <f>BD2328+BD2334+BD2337+BD2339+BD2332</f>
        <v>0</v>
      </c>
      <c r="BE2327" s="17">
        <f>BE2328+BE2334+BE2337+BE2339+BE2332</f>
        <v>194.49700000000001</v>
      </c>
      <c r="BF2327" s="17">
        <f>BF2328+BF2334+BF2337+BF2339+BF2332</f>
        <v>0</v>
      </c>
      <c r="BG2327" s="17">
        <f>BG2328+BG2334+BG2337+BG2339+BG2332</f>
        <v>0</v>
      </c>
      <c r="BH2327" s="17">
        <f>BH2328+BH2334+BH2337+BH2339+BH2332</f>
        <v>0</v>
      </c>
      <c r="BI2327" s="17">
        <f>BI2328+BI2334+BI2337+BI2339+BI2332</f>
        <v>0</v>
      </c>
      <c r="BJ2327" s="17">
        <f>BJ2328+BJ2334+BJ2337+BJ2339+BJ2332</f>
        <v>0</v>
      </c>
      <c r="BK2327" s="17">
        <f>BK2328+BK2334+BK2337+BK2339+BK2332</f>
        <v>0</v>
      </c>
      <c r="BL2327" s="17">
        <f>BL2328+BL2334+BL2337+BL2339+BL2332</f>
        <v>0</v>
      </c>
      <c r="BM2327" s="17">
        <f>BM2328+BM2334+BM2337+BM2339+BM2332</f>
        <v>0</v>
      </c>
      <c r="BN2327" s="17">
        <f>BN2328+BN2334+BN2337+BN2339+BN2332</f>
        <v>0</v>
      </c>
      <c r="BO2327" s="17">
        <f t="shared" si="8065"/>
        <v>199347.89700000003</v>
      </c>
      <c r="BP2327" s="17">
        <f t="shared" si="8066"/>
        <v>243132.79999999999</v>
      </c>
      <c r="BQ2327" s="17">
        <f t="shared" si="8067"/>
        <v>204540.39999999999</v>
      </c>
      <c r="BR2327" s="17">
        <f>BR2328+BR2334+BR2337+BR2339+BR2332</f>
        <v>0</v>
      </c>
      <c r="BS2327" s="35"/>
      <c r="BT2327" s="35"/>
      <c r="BU2327" s="1"/>
      <c r="BV2327" s="1"/>
      <c r="BW2327" s="1"/>
      <c r="BX2327" s="1"/>
      <c r="BY2327" s="1"/>
      <c r="BZ2327" s="1"/>
      <c r="CA2327" s="1"/>
      <c r="CB2327" s="1"/>
    </row>
    <row r="2328" s="1" customFormat="1">
      <c r="A2328" s="33" t="s">
        <v>955</v>
      </c>
      <c r="B2328" s="33" t="s">
        <v>72</v>
      </c>
      <c r="C2328" s="33" t="s">
        <v>304</v>
      </c>
      <c r="D2328" s="33" t="s">
        <v>960</v>
      </c>
      <c r="E2328" s="38"/>
      <c r="F2328" s="34" t="s">
        <v>63</v>
      </c>
      <c r="G2328" s="17">
        <f>G2329+G2330+G2331</f>
        <v>155727.5</v>
      </c>
      <c r="H2328" s="17">
        <f>H2329+H2330+H2331</f>
        <v>160273.69999999998</v>
      </c>
      <c r="I2328" s="17">
        <f>I2329+I2330+I2331</f>
        <v>160273.69999999998</v>
      </c>
      <c r="J2328" s="17">
        <f>J2329+J2330+J2331</f>
        <v>0</v>
      </c>
      <c r="K2328" s="17">
        <f>K2329+K2330+K2331</f>
        <v>0</v>
      </c>
      <c r="L2328" s="17">
        <f>L2329+L2330+L2331</f>
        <v>0</v>
      </c>
      <c r="M2328" s="17">
        <f t="shared" si="8172"/>
        <v>155727.5</v>
      </c>
      <c r="N2328" s="17">
        <f t="shared" si="8173"/>
        <v>160273.69999999998</v>
      </c>
      <c r="O2328" s="17">
        <f t="shared" si="8174"/>
        <v>160273.69999999998</v>
      </c>
      <c r="P2328" s="17">
        <f>P2329+P2330+P2331</f>
        <v>21875.200000000001</v>
      </c>
      <c r="Q2328" s="17">
        <f>Q2329+Q2330+Q2331</f>
        <v>0</v>
      </c>
      <c r="R2328" s="17">
        <f>R2329+R2330+R2331</f>
        <v>0</v>
      </c>
      <c r="S2328" s="17">
        <f>S2329+S2330+S2331</f>
        <v>1519.2</v>
      </c>
      <c r="T2328" s="17">
        <f>T2329+T2330+T2331</f>
        <v>24240.200000000001</v>
      </c>
      <c r="U2328" s="17">
        <f>U2329+U2330+U2331</f>
        <v>0</v>
      </c>
      <c r="V2328" s="17">
        <f>V2329+V2330+V2331</f>
        <v>24240.200000000001</v>
      </c>
      <c r="W2328" s="17">
        <f>W2329+W2330+W2331</f>
        <v>0</v>
      </c>
      <c r="X2328" s="17">
        <f>X2329+X2330+X2331</f>
        <v>0</v>
      </c>
      <c r="Y2328" s="17">
        <f t="shared" si="8120"/>
        <v>179121.90000000002</v>
      </c>
      <c r="Z2328" s="17">
        <f t="shared" si="8121"/>
        <v>184513.89999999999</v>
      </c>
      <c r="AA2328" s="17">
        <f t="shared" si="8122"/>
        <v>184513.89999999999</v>
      </c>
      <c r="AB2328" s="17">
        <f>AB2329+AB2330+AB2331</f>
        <v>0</v>
      </c>
      <c r="AC2328" s="17">
        <f>AC2329+AC2330+AC2331</f>
        <v>0</v>
      </c>
      <c r="AD2328" s="17">
        <f>AD2329+AD2330+AD2331</f>
        <v>0</v>
      </c>
      <c r="AE2328" s="17">
        <f t="shared" si="8123"/>
        <v>179121.90000000002</v>
      </c>
      <c r="AF2328" s="17">
        <f t="shared" si="8124"/>
        <v>184513.89999999999</v>
      </c>
      <c r="AG2328" s="17">
        <f t="shared" si="8125"/>
        <v>184513.89999999999</v>
      </c>
      <c r="AH2328" s="17">
        <f>AH2329+AH2330+AH2331</f>
        <v>0</v>
      </c>
      <c r="AI2328" s="17">
        <f>AI2329+AI2330+AI2331</f>
        <v>0</v>
      </c>
      <c r="AJ2328" s="17">
        <f>AJ2329+AJ2330+AJ2331</f>
        <v>0</v>
      </c>
      <c r="AK2328" s="17">
        <f>AK2329+AK2330+AK2331</f>
        <v>0</v>
      </c>
      <c r="AL2328" s="17">
        <f>AL2329+AL2330+AL2331</f>
        <v>0</v>
      </c>
      <c r="AM2328" s="17">
        <f>AM2329+AM2330+AM2331</f>
        <v>0</v>
      </c>
      <c r="AN2328" s="17">
        <f>AN2329+AN2330+AN2331</f>
        <v>0</v>
      </c>
      <c r="AO2328" s="17">
        <f>AO2329+AO2330+AO2331</f>
        <v>0</v>
      </c>
      <c r="AP2328" s="17">
        <f>AP2329+AP2330+AP2331</f>
        <v>0</v>
      </c>
      <c r="AQ2328" s="17">
        <f>AQ2329+AQ2330+AQ2331</f>
        <v>0</v>
      </c>
      <c r="AR2328" s="17">
        <f>AR2329+AR2330+AR2331</f>
        <v>0</v>
      </c>
      <c r="AS2328" s="17">
        <f>AS2329+AS2330+AS2331</f>
        <v>0</v>
      </c>
      <c r="AT2328" s="17">
        <f>AT2329+AT2330+AT2331</f>
        <v>0</v>
      </c>
      <c r="AU2328" s="17">
        <f>AU2329+AU2330+AU2331</f>
        <v>0</v>
      </c>
      <c r="AV2328" s="17">
        <f>AV2329+AV2330+AV2331</f>
        <v>0</v>
      </c>
      <c r="AW2328" s="17">
        <f t="shared" si="8068"/>
        <v>179121.90000000002</v>
      </c>
      <c r="AX2328" s="17">
        <f t="shared" si="8069"/>
        <v>184513.89999999999</v>
      </c>
      <c r="AY2328" s="17">
        <f t="shared" si="8070"/>
        <v>184513.89999999999</v>
      </c>
      <c r="AZ2328" s="17">
        <f>AZ2329+AZ2330+AZ2331</f>
        <v>0</v>
      </c>
      <c r="BA2328" s="17">
        <f t="shared" si="8071"/>
        <v>179121.90000000002</v>
      </c>
      <c r="BB2328" s="17">
        <f t="shared" si="8072"/>
        <v>184513.89999999999</v>
      </c>
      <c r="BC2328" s="17">
        <f t="shared" si="8073"/>
        <v>184513.89999999999</v>
      </c>
      <c r="BD2328" s="17">
        <f>BD2329+BD2330+BD2331</f>
        <v>0</v>
      </c>
      <c r="BE2328" s="17">
        <f>BE2329+BE2330+BE2331</f>
        <v>194.49700000000001</v>
      </c>
      <c r="BF2328" s="17">
        <f>BF2329+BF2330+BF2331</f>
        <v>0</v>
      </c>
      <c r="BG2328" s="17">
        <f>BG2329+BG2330+BG2331</f>
        <v>0</v>
      </c>
      <c r="BH2328" s="17">
        <f>BH2329+BH2330+BH2331</f>
        <v>0</v>
      </c>
      <c r="BI2328" s="17">
        <f>BI2329+BI2330+BI2331</f>
        <v>0</v>
      </c>
      <c r="BJ2328" s="17">
        <f>BJ2329+BJ2330+BJ2331</f>
        <v>0</v>
      </c>
      <c r="BK2328" s="17">
        <f>BK2329+BK2330+BK2331</f>
        <v>0</v>
      </c>
      <c r="BL2328" s="17">
        <f>BL2329+BL2330+BL2331</f>
        <v>0</v>
      </c>
      <c r="BM2328" s="17">
        <f>BM2329+BM2330+BM2331</f>
        <v>0</v>
      </c>
      <c r="BN2328" s="17">
        <f>BN2329+BN2330+BN2331</f>
        <v>0</v>
      </c>
      <c r="BO2328" s="17">
        <f t="shared" si="8065"/>
        <v>179316.39700000003</v>
      </c>
      <c r="BP2328" s="17">
        <f t="shared" si="8066"/>
        <v>184513.89999999999</v>
      </c>
      <c r="BQ2328" s="17">
        <f t="shared" si="8067"/>
        <v>184513.89999999999</v>
      </c>
      <c r="BR2328" s="17">
        <f>BR2329+BR2330+BR2331</f>
        <v>0</v>
      </c>
      <c r="BS2328" s="35"/>
      <c r="BT2328" s="35"/>
      <c r="BU2328" s="1"/>
      <c r="BV2328" s="1"/>
      <c r="BW2328" s="1"/>
      <c r="BX2328" s="1"/>
      <c r="BY2328" s="1"/>
      <c r="BZ2328" s="1"/>
      <c r="CA2328" s="1"/>
      <c r="CB2328" s="1"/>
    </row>
    <row r="2329" s="1" customFormat="1">
      <c r="A2329" s="33" t="s">
        <v>955</v>
      </c>
      <c r="B2329" s="33" t="s">
        <v>72</v>
      </c>
      <c r="C2329" s="33" t="s">
        <v>304</v>
      </c>
      <c r="D2329" s="33" t="s">
        <v>960</v>
      </c>
      <c r="E2329" s="33" t="s">
        <v>60</v>
      </c>
      <c r="F2329" s="34" t="s">
        <v>61</v>
      </c>
      <c r="G2329" s="17">
        <f>134936.6-21.6</f>
        <v>134915</v>
      </c>
      <c r="H2329" s="17">
        <f>141717.5-21.6</f>
        <v>141695.89999999999</v>
      </c>
      <c r="I2329" s="17">
        <f>141717.5-21.6</f>
        <v>141695.89999999999</v>
      </c>
      <c r="J2329" s="17"/>
      <c r="K2329" s="17"/>
      <c r="L2329" s="17"/>
      <c r="M2329" s="17">
        <f t="shared" si="8172"/>
        <v>134915</v>
      </c>
      <c r="N2329" s="17">
        <f t="shared" si="8173"/>
        <v>141695.89999999999</v>
      </c>
      <c r="O2329" s="17">
        <f t="shared" si="8174"/>
        <v>141695.89999999999</v>
      </c>
      <c r="P2329" s="17">
        <f>8559.5+13315.7</f>
        <v>21875.200000000001</v>
      </c>
      <c r="Q2329" s="17"/>
      <c r="R2329" s="17"/>
      <c r="S2329" s="17"/>
      <c r="T2329" s="17">
        <f>10591+13649.2</f>
        <v>24240.200000000001</v>
      </c>
      <c r="U2329" s="17"/>
      <c r="V2329" s="17">
        <f>10591+13649.2</f>
        <v>24240.200000000001</v>
      </c>
      <c r="W2329" s="17"/>
      <c r="X2329" s="17"/>
      <c r="Y2329" s="17">
        <f t="shared" si="8120"/>
        <v>156790.20000000001</v>
      </c>
      <c r="Z2329" s="17">
        <f t="shared" si="8121"/>
        <v>165936.10000000001</v>
      </c>
      <c r="AA2329" s="17">
        <f t="shared" si="8122"/>
        <v>165936.10000000001</v>
      </c>
      <c r="AB2329" s="17"/>
      <c r="AC2329" s="17"/>
      <c r="AD2329" s="17"/>
      <c r="AE2329" s="17">
        <f t="shared" si="8123"/>
        <v>156790.20000000001</v>
      </c>
      <c r="AF2329" s="17">
        <f t="shared" si="8124"/>
        <v>165936.10000000001</v>
      </c>
      <c r="AG2329" s="17">
        <f t="shared" si="8125"/>
        <v>165936.10000000001</v>
      </c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>
        <f t="shared" si="8068"/>
        <v>156790.20000000001</v>
      </c>
      <c r="AX2329" s="17">
        <f t="shared" si="8069"/>
        <v>165936.10000000001</v>
      </c>
      <c r="AY2329" s="17">
        <f t="shared" si="8070"/>
        <v>165936.10000000001</v>
      </c>
      <c r="AZ2329" s="17"/>
      <c r="BA2329" s="17">
        <f t="shared" si="8071"/>
        <v>156790.20000000001</v>
      </c>
      <c r="BB2329" s="17">
        <f t="shared" si="8072"/>
        <v>165936.10000000001</v>
      </c>
      <c r="BC2329" s="17">
        <f t="shared" si="8073"/>
        <v>165936.10000000001</v>
      </c>
      <c r="BD2329" s="17"/>
      <c r="BE2329" s="17"/>
      <c r="BF2329" s="17"/>
      <c r="BG2329" s="17"/>
      <c r="BH2329" s="17"/>
      <c r="BI2329" s="17"/>
      <c r="BJ2329" s="17"/>
      <c r="BK2329" s="17"/>
      <c r="BL2329" s="17"/>
      <c r="BM2329" s="17"/>
      <c r="BN2329" s="17"/>
      <c r="BO2329" s="17">
        <f t="shared" si="8065"/>
        <v>156790.20000000001</v>
      </c>
      <c r="BP2329" s="17">
        <f t="shared" si="8066"/>
        <v>165936.10000000001</v>
      </c>
      <c r="BQ2329" s="17">
        <f t="shared" si="8067"/>
        <v>165936.10000000001</v>
      </c>
      <c r="BR2329" s="17"/>
      <c r="BS2329" s="35"/>
      <c r="BT2329" s="35"/>
      <c r="BU2329" s="1"/>
      <c r="BV2329" s="1"/>
      <c r="BW2329" s="1"/>
      <c r="BX2329" s="1"/>
      <c r="BY2329" s="1"/>
      <c r="BZ2329" s="1"/>
      <c r="CA2329" s="1"/>
      <c r="CB2329" s="1"/>
    </row>
    <row r="2330" s="1" customFormat="1">
      <c r="A2330" s="33" t="s">
        <v>955</v>
      </c>
      <c r="B2330" s="33" t="s">
        <v>72</v>
      </c>
      <c r="C2330" s="33" t="s">
        <v>304</v>
      </c>
      <c r="D2330" s="33" t="s">
        <v>960</v>
      </c>
      <c r="E2330" s="33" t="s">
        <v>48</v>
      </c>
      <c r="F2330" s="34" t="s">
        <v>49</v>
      </c>
      <c r="G2330" s="17">
        <f>17526.4+21.6</f>
        <v>17548</v>
      </c>
      <c r="H2330" s="17">
        <f>15447.3+21.6</f>
        <v>15468.9</v>
      </c>
      <c r="I2330" s="17">
        <f>15602.2+21.6</f>
        <v>15623.800000000001</v>
      </c>
      <c r="J2330" s="17"/>
      <c r="K2330" s="17"/>
      <c r="L2330" s="17"/>
      <c r="M2330" s="17">
        <f t="shared" si="8172"/>
        <v>17548</v>
      </c>
      <c r="N2330" s="17">
        <f t="shared" si="8173"/>
        <v>15468.9</v>
      </c>
      <c r="O2330" s="17">
        <f t="shared" si="8174"/>
        <v>15623.800000000001</v>
      </c>
      <c r="P2330" s="17"/>
      <c r="Q2330" s="17"/>
      <c r="R2330" s="17"/>
      <c r="S2330" s="17">
        <v>1519.2</v>
      </c>
      <c r="T2330" s="17"/>
      <c r="U2330" s="17"/>
      <c r="V2330" s="17"/>
      <c r="W2330" s="17"/>
      <c r="X2330" s="17"/>
      <c r="Y2330" s="17">
        <f t="shared" si="8120"/>
        <v>19067.200000000001</v>
      </c>
      <c r="Z2330" s="17">
        <f t="shared" si="8121"/>
        <v>15468.9</v>
      </c>
      <c r="AA2330" s="17">
        <f t="shared" si="8122"/>
        <v>15623.800000000001</v>
      </c>
      <c r="AB2330" s="17"/>
      <c r="AC2330" s="17"/>
      <c r="AD2330" s="17"/>
      <c r="AE2330" s="17">
        <f t="shared" si="8123"/>
        <v>19067.200000000001</v>
      </c>
      <c r="AF2330" s="17">
        <f t="shared" si="8124"/>
        <v>15468.9</v>
      </c>
      <c r="AG2330" s="17">
        <f t="shared" si="8125"/>
        <v>15623.800000000001</v>
      </c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>
        <f t="shared" si="8068"/>
        <v>19067.200000000001</v>
      </c>
      <c r="AX2330" s="17">
        <f t="shared" si="8069"/>
        <v>15468.9</v>
      </c>
      <c r="AY2330" s="17">
        <f t="shared" si="8070"/>
        <v>15623.800000000001</v>
      </c>
      <c r="AZ2330" s="17"/>
      <c r="BA2330" s="17">
        <f t="shared" si="8071"/>
        <v>19067.200000000001</v>
      </c>
      <c r="BB2330" s="17">
        <f t="shared" si="8072"/>
        <v>15468.9</v>
      </c>
      <c r="BC2330" s="17">
        <f t="shared" si="8073"/>
        <v>15623.800000000001</v>
      </c>
      <c r="BD2330" s="17"/>
      <c r="BE2330" s="17"/>
      <c r="BF2330" s="17"/>
      <c r="BG2330" s="17"/>
      <c r="BH2330" s="17"/>
      <c r="BI2330" s="17"/>
      <c r="BJ2330" s="17"/>
      <c r="BK2330" s="17"/>
      <c r="BL2330" s="17"/>
      <c r="BM2330" s="17"/>
      <c r="BN2330" s="17"/>
      <c r="BO2330" s="17">
        <f t="shared" si="8065"/>
        <v>19067.200000000001</v>
      </c>
      <c r="BP2330" s="17">
        <f t="shared" si="8066"/>
        <v>15468.9</v>
      </c>
      <c r="BQ2330" s="17">
        <f t="shared" si="8067"/>
        <v>15623.800000000001</v>
      </c>
      <c r="BR2330" s="17"/>
      <c r="BS2330" s="35"/>
      <c r="BT2330" s="35"/>
      <c r="BU2330" s="1"/>
      <c r="BV2330" s="1"/>
      <c r="BW2330" s="1"/>
      <c r="BX2330" s="1"/>
      <c r="BY2330" s="1"/>
      <c r="BZ2330" s="1"/>
      <c r="CA2330" s="1"/>
      <c r="CB2330" s="1"/>
    </row>
    <row r="2331" s="1" customFormat="1">
      <c r="A2331" s="33" t="s">
        <v>955</v>
      </c>
      <c r="B2331" s="33" t="s">
        <v>72</v>
      </c>
      <c r="C2331" s="33" t="s">
        <v>304</v>
      </c>
      <c r="D2331" s="33" t="s">
        <v>960</v>
      </c>
      <c r="E2331" s="33" t="s">
        <v>50</v>
      </c>
      <c r="F2331" s="34" t="s">
        <v>51</v>
      </c>
      <c r="G2331" s="17">
        <v>3264.5</v>
      </c>
      <c r="H2331" s="17">
        <v>3108.9000000000001</v>
      </c>
      <c r="I2331" s="17">
        <v>2954</v>
      </c>
      <c r="J2331" s="17"/>
      <c r="K2331" s="17"/>
      <c r="L2331" s="17"/>
      <c r="M2331" s="17">
        <f t="shared" si="8172"/>
        <v>3264.5</v>
      </c>
      <c r="N2331" s="17">
        <f t="shared" si="8173"/>
        <v>3108.9000000000001</v>
      </c>
      <c r="O2331" s="17">
        <f t="shared" si="8174"/>
        <v>2954</v>
      </c>
      <c r="P2331" s="17"/>
      <c r="Q2331" s="17"/>
      <c r="R2331" s="17"/>
      <c r="S2331" s="17"/>
      <c r="T2331" s="17"/>
      <c r="U2331" s="17"/>
      <c r="V2331" s="17"/>
      <c r="W2331" s="17"/>
      <c r="X2331" s="17"/>
      <c r="Y2331" s="17">
        <f t="shared" si="8120"/>
        <v>3264.5</v>
      </c>
      <c r="Z2331" s="17">
        <f t="shared" si="8121"/>
        <v>3108.9000000000001</v>
      </c>
      <c r="AA2331" s="17">
        <f t="shared" si="8122"/>
        <v>2954</v>
      </c>
      <c r="AB2331" s="17"/>
      <c r="AC2331" s="17"/>
      <c r="AD2331" s="17"/>
      <c r="AE2331" s="17">
        <f t="shared" si="8123"/>
        <v>3264.5</v>
      </c>
      <c r="AF2331" s="17">
        <f t="shared" si="8124"/>
        <v>3108.9000000000001</v>
      </c>
      <c r="AG2331" s="17">
        <f t="shared" si="8125"/>
        <v>2954</v>
      </c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>
        <f t="shared" si="8068"/>
        <v>3264.5</v>
      </c>
      <c r="AX2331" s="17">
        <f t="shared" si="8069"/>
        <v>3108.9000000000001</v>
      </c>
      <c r="AY2331" s="17">
        <f t="shared" si="8070"/>
        <v>2954</v>
      </c>
      <c r="AZ2331" s="17"/>
      <c r="BA2331" s="17">
        <f t="shared" si="8071"/>
        <v>3264.5</v>
      </c>
      <c r="BB2331" s="17">
        <f t="shared" si="8072"/>
        <v>3108.9000000000001</v>
      </c>
      <c r="BC2331" s="17">
        <f t="shared" si="8073"/>
        <v>2954</v>
      </c>
      <c r="BD2331" s="17"/>
      <c r="BE2331" s="17">
        <v>194.49700000000001</v>
      </c>
      <c r="BF2331" s="17"/>
      <c r="BG2331" s="17"/>
      <c r="BH2331" s="17"/>
      <c r="BI2331" s="17"/>
      <c r="BJ2331" s="17"/>
      <c r="BK2331" s="17"/>
      <c r="BL2331" s="17"/>
      <c r="BM2331" s="17"/>
      <c r="BN2331" s="17"/>
      <c r="BO2331" s="17">
        <f t="shared" si="8065"/>
        <v>3458.9969999999998</v>
      </c>
      <c r="BP2331" s="17">
        <f t="shared" si="8066"/>
        <v>3108.9000000000001</v>
      </c>
      <c r="BQ2331" s="17">
        <f t="shared" si="8067"/>
        <v>2954</v>
      </c>
      <c r="BR2331" s="17"/>
      <c r="BS2331" s="35"/>
      <c r="BT2331" s="35"/>
      <c r="BU2331" s="1"/>
      <c r="BV2331" s="1"/>
      <c r="BW2331" s="1"/>
      <c r="BX2331" s="1"/>
      <c r="BY2331" s="1"/>
      <c r="BZ2331" s="1"/>
      <c r="CA2331" s="1"/>
      <c r="CB2331" s="1"/>
    </row>
    <row r="2332" s="1" customFormat="1">
      <c r="A2332" s="33" t="s">
        <v>955</v>
      </c>
      <c r="B2332" s="33" t="s">
        <v>72</v>
      </c>
      <c r="C2332" s="33" t="s">
        <v>304</v>
      </c>
      <c r="D2332" s="33" t="s">
        <v>963</v>
      </c>
      <c r="E2332" s="33"/>
      <c r="F2332" s="34" t="s">
        <v>964</v>
      </c>
      <c r="G2332" s="17">
        <f>G2333</f>
        <v>0</v>
      </c>
      <c r="H2332" s="17">
        <f>H2333</f>
        <v>38592.400000000001</v>
      </c>
      <c r="I2332" s="17">
        <f>I2333</f>
        <v>0</v>
      </c>
      <c r="J2332" s="17">
        <f>J2333</f>
        <v>0</v>
      </c>
      <c r="K2332" s="17">
        <f>K2333</f>
        <v>0</v>
      </c>
      <c r="L2332" s="17">
        <f>L2333</f>
        <v>0</v>
      </c>
      <c r="M2332" s="17">
        <f t="shared" si="8172"/>
        <v>0</v>
      </c>
      <c r="N2332" s="17">
        <f t="shared" si="8173"/>
        <v>38592.400000000001</v>
      </c>
      <c r="O2332" s="17">
        <f t="shared" si="8174"/>
        <v>0</v>
      </c>
      <c r="P2332" s="17">
        <f>P2333</f>
        <v>0</v>
      </c>
      <c r="Q2332" s="17">
        <f>Q2333</f>
        <v>0</v>
      </c>
      <c r="R2332" s="17">
        <f>R2333</f>
        <v>0</v>
      </c>
      <c r="S2332" s="17">
        <f>S2333</f>
        <v>0</v>
      </c>
      <c r="T2332" s="17">
        <f>T2333</f>
        <v>0</v>
      </c>
      <c r="U2332" s="17">
        <f>U2333</f>
        <v>0</v>
      </c>
      <c r="V2332" s="17">
        <f>V2333</f>
        <v>0</v>
      </c>
      <c r="W2332" s="17">
        <f>W2333</f>
        <v>0</v>
      </c>
      <c r="X2332" s="17">
        <f>X2333</f>
        <v>0</v>
      </c>
      <c r="Y2332" s="17">
        <f t="shared" si="8120"/>
        <v>0</v>
      </c>
      <c r="Z2332" s="17">
        <f t="shared" si="8121"/>
        <v>38592.400000000001</v>
      </c>
      <c r="AA2332" s="17">
        <f t="shared" si="8122"/>
        <v>0</v>
      </c>
      <c r="AB2332" s="17">
        <f>AB2333</f>
        <v>0</v>
      </c>
      <c r="AC2332" s="17">
        <f>AC2333</f>
        <v>0</v>
      </c>
      <c r="AD2332" s="17">
        <f>AD2333</f>
        <v>0</v>
      </c>
      <c r="AE2332" s="17">
        <f t="shared" si="8123"/>
        <v>0</v>
      </c>
      <c r="AF2332" s="17">
        <f t="shared" si="8124"/>
        <v>38592.400000000001</v>
      </c>
      <c r="AG2332" s="17">
        <f t="shared" si="8125"/>
        <v>0</v>
      </c>
      <c r="AH2332" s="17">
        <f>AH2333</f>
        <v>0</v>
      </c>
      <c r="AI2332" s="17">
        <f>AI2333</f>
        <v>0</v>
      </c>
      <c r="AJ2332" s="17">
        <f>AJ2333</f>
        <v>0</v>
      </c>
      <c r="AK2332" s="17">
        <f>AK2333</f>
        <v>0</v>
      </c>
      <c r="AL2332" s="17">
        <f>AL2333</f>
        <v>0</v>
      </c>
      <c r="AM2332" s="17">
        <f>AM2333</f>
        <v>0</v>
      </c>
      <c r="AN2332" s="17">
        <f>AN2333</f>
        <v>0</v>
      </c>
      <c r="AO2332" s="17">
        <f>AO2333</f>
        <v>0</v>
      </c>
      <c r="AP2332" s="17">
        <f>AP2333</f>
        <v>0</v>
      </c>
      <c r="AQ2332" s="17">
        <f>AQ2333</f>
        <v>0</v>
      </c>
      <c r="AR2332" s="17">
        <f>AR2333</f>
        <v>0</v>
      </c>
      <c r="AS2332" s="17">
        <f>AS2333</f>
        <v>0</v>
      </c>
      <c r="AT2332" s="17">
        <f>AT2333</f>
        <v>0</v>
      </c>
      <c r="AU2332" s="17">
        <f>AU2333</f>
        <v>0</v>
      </c>
      <c r="AV2332" s="17">
        <f>AV2333</f>
        <v>0</v>
      </c>
      <c r="AW2332" s="17">
        <f t="shared" si="8068"/>
        <v>0</v>
      </c>
      <c r="AX2332" s="17">
        <f t="shared" si="8069"/>
        <v>38592.400000000001</v>
      </c>
      <c r="AY2332" s="17">
        <f t="shared" si="8070"/>
        <v>0</v>
      </c>
      <c r="AZ2332" s="17">
        <f>AZ2333</f>
        <v>0</v>
      </c>
      <c r="BA2332" s="17">
        <f t="shared" si="8071"/>
        <v>0</v>
      </c>
      <c r="BB2332" s="17">
        <f t="shared" si="8072"/>
        <v>38592.400000000001</v>
      </c>
      <c r="BC2332" s="17">
        <f t="shared" si="8073"/>
        <v>0</v>
      </c>
      <c r="BD2332" s="17">
        <f>BD2333</f>
        <v>0</v>
      </c>
      <c r="BE2332" s="17">
        <f>BE2333</f>
        <v>0</v>
      </c>
      <c r="BF2332" s="17">
        <f>BF2333</f>
        <v>0</v>
      </c>
      <c r="BG2332" s="17">
        <f>BG2333</f>
        <v>0</v>
      </c>
      <c r="BH2332" s="17">
        <f>BH2333</f>
        <v>0</v>
      </c>
      <c r="BI2332" s="17">
        <f>BI2333</f>
        <v>0</v>
      </c>
      <c r="BJ2332" s="17">
        <f>BJ2333</f>
        <v>0</v>
      </c>
      <c r="BK2332" s="17">
        <f>BK2333</f>
        <v>0</v>
      </c>
      <c r="BL2332" s="17">
        <f>BL2333</f>
        <v>0</v>
      </c>
      <c r="BM2332" s="17">
        <f>BM2333</f>
        <v>0</v>
      </c>
      <c r="BN2332" s="17">
        <f>BN2333</f>
        <v>0</v>
      </c>
      <c r="BO2332" s="17">
        <f t="shared" si="8065"/>
        <v>0</v>
      </c>
      <c r="BP2332" s="17">
        <f t="shared" si="8066"/>
        <v>38592.400000000001</v>
      </c>
      <c r="BQ2332" s="17">
        <f t="shared" si="8067"/>
        <v>0</v>
      </c>
      <c r="BR2332" s="17">
        <f>BR2333</f>
        <v>0</v>
      </c>
      <c r="BS2332" s="35"/>
      <c r="BT2332" s="35"/>
      <c r="BU2332" s="1"/>
      <c r="BV2332" s="1"/>
      <c r="BW2332" s="1"/>
      <c r="BX2332" s="1"/>
      <c r="BY2332" s="1"/>
      <c r="BZ2332" s="1"/>
      <c r="CA2332" s="1"/>
      <c r="CB2332" s="1"/>
    </row>
    <row r="2333" s="1" customFormat="1">
      <c r="A2333" s="33" t="s">
        <v>955</v>
      </c>
      <c r="B2333" s="33" t="s">
        <v>72</v>
      </c>
      <c r="C2333" s="33" t="s">
        <v>304</v>
      </c>
      <c r="D2333" s="33" t="s">
        <v>963</v>
      </c>
      <c r="E2333" s="33" t="s">
        <v>48</v>
      </c>
      <c r="F2333" s="34" t="s">
        <v>49</v>
      </c>
      <c r="G2333" s="17">
        <v>0</v>
      </c>
      <c r="H2333" s="17">
        <v>38592.400000000001</v>
      </c>
      <c r="I2333" s="17">
        <v>0</v>
      </c>
      <c r="J2333" s="17"/>
      <c r="K2333" s="17"/>
      <c r="L2333" s="17"/>
      <c r="M2333" s="17">
        <f t="shared" si="8172"/>
        <v>0</v>
      </c>
      <c r="N2333" s="17">
        <f t="shared" si="8173"/>
        <v>38592.400000000001</v>
      </c>
      <c r="O2333" s="17">
        <f t="shared" si="8174"/>
        <v>0</v>
      </c>
      <c r="P2333" s="17"/>
      <c r="Q2333" s="17"/>
      <c r="R2333" s="17"/>
      <c r="S2333" s="17"/>
      <c r="T2333" s="17"/>
      <c r="U2333" s="17"/>
      <c r="V2333" s="17"/>
      <c r="W2333" s="17"/>
      <c r="X2333" s="17"/>
      <c r="Y2333" s="17">
        <f t="shared" si="8120"/>
        <v>0</v>
      </c>
      <c r="Z2333" s="17">
        <f t="shared" si="8121"/>
        <v>38592.400000000001</v>
      </c>
      <c r="AA2333" s="17">
        <f t="shared" si="8122"/>
        <v>0</v>
      </c>
      <c r="AB2333" s="17"/>
      <c r="AC2333" s="17"/>
      <c r="AD2333" s="17"/>
      <c r="AE2333" s="17">
        <f t="shared" si="8123"/>
        <v>0</v>
      </c>
      <c r="AF2333" s="17">
        <f t="shared" si="8124"/>
        <v>38592.400000000001</v>
      </c>
      <c r="AG2333" s="17">
        <f t="shared" si="8125"/>
        <v>0</v>
      </c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>
        <f t="shared" si="8068"/>
        <v>0</v>
      </c>
      <c r="AX2333" s="17">
        <f t="shared" si="8069"/>
        <v>38592.400000000001</v>
      </c>
      <c r="AY2333" s="17">
        <f t="shared" si="8070"/>
        <v>0</v>
      </c>
      <c r="AZ2333" s="17"/>
      <c r="BA2333" s="17">
        <f t="shared" si="8071"/>
        <v>0</v>
      </c>
      <c r="BB2333" s="17">
        <f t="shared" si="8072"/>
        <v>38592.400000000001</v>
      </c>
      <c r="BC2333" s="17">
        <f t="shared" si="8073"/>
        <v>0</v>
      </c>
      <c r="BD2333" s="17"/>
      <c r="BE2333" s="17"/>
      <c r="BF2333" s="17"/>
      <c r="BG2333" s="17"/>
      <c r="BH2333" s="17"/>
      <c r="BI2333" s="17"/>
      <c r="BJ2333" s="17"/>
      <c r="BK2333" s="17"/>
      <c r="BL2333" s="17"/>
      <c r="BM2333" s="17"/>
      <c r="BN2333" s="17"/>
      <c r="BO2333" s="17">
        <f t="shared" si="8065"/>
        <v>0</v>
      </c>
      <c r="BP2333" s="17">
        <f t="shared" si="8066"/>
        <v>38592.400000000001</v>
      </c>
      <c r="BQ2333" s="17">
        <f t="shared" si="8067"/>
        <v>0</v>
      </c>
      <c r="BR2333" s="17"/>
      <c r="BS2333" s="35"/>
      <c r="BT2333" s="35"/>
      <c r="BU2333" s="1"/>
      <c r="BV2333" s="1"/>
      <c r="BW2333" s="1"/>
      <c r="BX2333" s="1"/>
      <c r="BY2333" s="1"/>
      <c r="BZ2333" s="1"/>
      <c r="CA2333" s="1"/>
      <c r="CB2333" s="1"/>
    </row>
    <row r="2334" s="1" customFormat="1">
      <c r="A2334" s="33" t="s">
        <v>955</v>
      </c>
      <c r="B2334" s="33" t="s">
        <v>72</v>
      </c>
      <c r="C2334" s="33" t="s">
        <v>304</v>
      </c>
      <c r="D2334" s="33" t="s">
        <v>446</v>
      </c>
      <c r="E2334" s="38"/>
      <c r="F2334" s="34" t="s">
        <v>447</v>
      </c>
      <c r="G2334" s="17">
        <f>G2335+G2336</f>
        <v>11651.699999999999</v>
      </c>
      <c r="H2334" s="17">
        <f>H2335+H2336</f>
        <v>11831.4</v>
      </c>
      <c r="I2334" s="17">
        <f>I2335+I2336</f>
        <v>11831.4</v>
      </c>
      <c r="J2334" s="17">
        <f>J2335+J2336</f>
        <v>0</v>
      </c>
      <c r="K2334" s="17">
        <f>K2335+K2336</f>
        <v>0</v>
      </c>
      <c r="L2334" s="17">
        <f>L2335+L2336</f>
        <v>0</v>
      </c>
      <c r="M2334" s="17">
        <f t="shared" si="8172"/>
        <v>11651.699999999999</v>
      </c>
      <c r="N2334" s="17">
        <f t="shared" si="8173"/>
        <v>11831.4</v>
      </c>
      <c r="O2334" s="17">
        <f t="shared" si="8174"/>
        <v>11831.4</v>
      </c>
      <c r="P2334" s="17">
        <f>P2335+P2336</f>
        <v>6514.1000000000004</v>
      </c>
      <c r="Q2334" s="17">
        <f>Q2335+Q2336</f>
        <v>0</v>
      </c>
      <c r="R2334" s="17">
        <f>R2335+R2336</f>
        <v>0</v>
      </c>
      <c r="S2334" s="17">
        <f>S2335+S2336</f>
        <v>0</v>
      </c>
      <c r="T2334" s="17">
        <f>T2335+T2336</f>
        <v>6329.3999999999996</v>
      </c>
      <c r="U2334" s="17">
        <f>U2335+U2336</f>
        <v>0</v>
      </c>
      <c r="V2334" s="17">
        <f>V2335+V2336</f>
        <v>6329.3999999999996</v>
      </c>
      <c r="W2334" s="17">
        <f>W2335+W2336</f>
        <v>0</v>
      </c>
      <c r="X2334" s="17">
        <f>X2335+X2336</f>
        <v>0</v>
      </c>
      <c r="Y2334" s="17">
        <f t="shared" si="8120"/>
        <v>18165.799999999999</v>
      </c>
      <c r="Z2334" s="17">
        <f t="shared" si="8121"/>
        <v>18160.799999999999</v>
      </c>
      <c r="AA2334" s="17">
        <f t="shared" si="8122"/>
        <v>18160.799999999999</v>
      </c>
      <c r="AB2334" s="17">
        <f>AB2335+AB2336</f>
        <v>0</v>
      </c>
      <c r="AC2334" s="17">
        <f>AC2335+AC2336</f>
        <v>0</v>
      </c>
      <c r="AD2334" s="17">
        <f>AD2335+AD2336</f>
        <v>0</v>
      </c>
      <c r="AE2334" s="17">
        <f t="shared" si="8123"/>
        <v>18165.799999999999</v>
      </c>
      <c r="AF2334" s="17">
        <f t="shared" si="8124"/>
        <v>18160.799999999999</v>
      </c>
      <c r="AG2334" s="17">
        <f t="shared" si="8125"/>
        <v>18160.799999999999</v>
      </c>
      <c r="AH2334" s="17">
        <f>AH2335+AH2336</f>
        <v>0</v>
      </c>
      <c r="AI2334" s="17">
        <f>AI2335+AI2336</f>
        <v>0</v>
      </c>
      <c r="AJ2334" s="17">
        <f>AJ2335+AJ2336</f>
        <v>0</v>
      </c>
      <c r="AK2334" s="17">
        <f>AK2335+AK2336</f>
        <v>0</v>
      </c>
      <c r="AL2334" s="17">
        <f>AL2335+AL2336</f>
        <v>0</v>
      </c>
      <c r="AM2334" s="17">
        <f>AM2335+AM2336</f>
        <v>0</v>
      </c>
      <c r="AN2334" s="17">
        <f>AN2335+AN2336</f>
        <v>0</v>
      </c>
      <c r="AO2334" s="17">
        <f>AO2335+AO2336</f>
        <v>0</v>
      </c>
      <c r="AP2334" s="17">
        <f>AP2335+AP2336</f>
        <v>0</v>
      </c>
      <c r="AQ2334" s="17">
        <f>AQ2335+AQ2336</f>
        <v>0</v>
      </c>
      <c r="AR2334" s="17">
        <f>AR2335+AR2336</f>
        <v>0</v>
      </c>
      <c r="AS2334" s="17">
        <f>AS2335+AS2336</f>
        <v>0</v>
      </c>
      <c r="AT2334" s="17">
        <f>AT2335+AT2336</f>
        <v>0</v>
      </c>
      <c r="AU2334" s="17">
        <f>AU2335+AU2336</f>
        <v>0</v>
      </c>
      <c r="AV2334" s="17">
        <f>AV2335+AV2336</f>
        <v>0</v>
      </c>
      <c r="AW2334" s="17">
        <f t="shared" si="8068"/>
        <v>18165.799999999999</v>
      </c>
      <c r="AX2334" s="17">
        <f t="shared" si="8069"/>
        <v>18160.799999999999</v>
      </c>
      <c r="AY2334" s="17">
        <f t="shared" si="8070"/>
        <v>18160.799999999999</v>
      </c>
      <c r="AZ2334" s="17">
        <f>AZ2335+AZ2336</f>
        <v>0</v>
      </c>
      <c r="BA2334" s="17">
        <f t="shared" si="8071"/>
        <v>18165.799999999999</v>
      </c>
      <c r="BB2334" s="17">
        <f t="shared" si="8072"/>
        <v>18160.799999999999</v>
      </c>
      <c r="BC2334" s="17">
        <f t="shared" si="8073"/>
        <v>18160.799999999999</v>
      </c>
      <c r="BD2334" s="17">
        <f>BD2335+BD2336</f>
        <v>0</v>
      </c>
      <c r="BE2334" s="17">
        <f>BE2335+BE2336</f>
        <v>0</v>
      </c>
      <c r="BF2334" s="17">
        <f>BF2335+BF2336</f>
        <v>0</v>
      </c>
      <c r="BG2334" s="17">
        <f>BG2335+BG2336</f>
        <v>0</v>
      </c>
      <c r="BH2334" s="17">
        <f>BH2335+BH2336</f>
        <v>0</v>
      </c>
      <c r="BI2334" s="17">
        <f>BI2335+BI2336</f>
        <v>0</v>
      </c>
      <c r="BJ2334" s="17">
        <f>BJ2335+BJ2336</f>
        <v>0</v>
      </c>
      <c r="BK2334" s="17">
        <f>BK2335+BK2336</f>
        <v>0</v>
      </c>
      <c r="BL2334" s="17">
        <f>BL2335+BL2336</f>
        <v>0</v>
      </c>
      <c r="BM2334" s="17">
        <f>BM2335+BM2336</f>
        <v>0</v>
      </c>
      <c r="BN2334" s="17">
        <f>BN2335+BN2336</f>
        <v>0</v>
      </c>
      <c r="BO2334" s="17">
        <f t="shared" si="8065"/>
        <v>18165.799999999999</v>
      </c>
      <c r="BP2334" s="17">
        <f t="shared" si="8066"/>
        <v>18160.799999999999</v>
      </c>
      <c r="BQ2334" s="17">
        <f t="shared" si="8067"/>
        <v>18160.799999999999</v>
      </c>
      <c r="BR2334" s="17">
        <f>BR2335+BR2336</f>
        <v>0</v>
      </c>
      <c r="BS2334" s="35"/>
      <c r="BT2334" s="35"/>
      <c r="BU2334" s="1"/>
      <c r="BV2334" s="1"/>
      <c r="BW2334" s="1"/>
      <c r="BX2334" s="1"/>
      <c r="BY2334" s="1"/>
      <c r="BZ2334" s="1"/>
      <c r="CA2334" s="1"/>
      <c r="CB2334" s="1"/>
    </row>
    <row r="2335" s="1" customFormat="1">
      <c r="A2335" s="33" t="s">
        <v>955</v>
      </c>
      <c r="B2335" s="33" t="s">
        <v>72</v>
      </c>
      <c r="C2335" s="33" t="s">
        <v>304</v>
      </c>
      <c r="D2335" s="33" t="s">
        <v>446</v>
      </c>
      <c r="E2335" s="33" t="s">
        <v>60</v>
      </c>
      <c r="F2335" s="34" t="s">
        <v>61</v>
      </c>
      <c r="G2335" s="17">
        <v>10723.299999999999</v>
      </c>
      <c r="H2335" s="17">
        <v>10903</v>
      </c>
      <c r="I2335" s="17">
        <v>10903</v>
      </c>
      <c r="J2335" s="17"/>
      <c r="K2335" s="17"/>
      <c r="L2335" s="17"/>
      <c r="M2335" s="17">
        <f t="shared" si="8172"/>
        <v>10723.299999999999</v>
      </c>
      <c r="N2335" s="17">
        <f t="shared" si="8173"/>
        <v>10903</v>
      </c>
      <c r="O2335" s="17">
        <f t="shared" si="8174"/>
        <v>10903</v>
      </c>
      <c r="P2335" s="17">
        <v>6514.1000000000004</v>
      </c>
      <c r="Q2335" s="17"/>
      <c r="R2335" s="17"/>
      <c r="S2335" s="17"/>
      <c r="T2335" s="17">
        <v>6329.3999999999996</v>
      </c>
      <c r="U2335" s="17"/>
      <c r="V2335" s="17">
        <v>6329.3999999999996</v>
      </c>
      <c r="W2335" s="17"/>
      <c r="X2335" s="17"/>
      <c r="Y2335" s="17">
        <f t="shared" si="8120"/>
        <v>17237.400000000001</v>
      </c>
      <c r="Z2335" s="17">
        <f t="shared" si="8121"/>
        <v>17232.400000000001</v>
      </c>
      <c r="AA2335" s="17">
        <f t="shared" si="8122"/>
        <v>17232.400000000001</v>
      </c>
      <c r="AB2335" s="17"/>
      <c r="AC2335" s="17"/>
      <c r="AD2335" s="17"/>
      <c r="AE2335" s="17">
        <f t="shared" si="8123"/>
        <v>17237.400000000001</v>
      </c>
      <c r="AF2335" s="17">
        <f t="shared" si="8124"/>
        <v>17232.400000000001</v>
      </c>
      <c r="AG2335" s="17">
        <f t="shared" si="8125"/>
        <v>17232.400000000001</v>
      </c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>
        <f t="shared" si="8068"/>
        <v>17237.400000000001</v>
      </c>
      <c r="AX2335" s="17">
        <f t="shared" si="8069"/>
        <v>17232.400000000001</v>
      </c>
      <c r="AY2335" s="17">
        <f t="shared" si="8070"/>
        <v>17232.400000000001</v>
      </c>
      <c r="AZ2335" s="17"/>
      <c r="BA2335" s="17">
        <f t="shared" si="8071"/>
        <v>17237.400000000001</v>
      </c>
      <c r="BB2335" s="17">
        <f t="shared" si="8072"/>
        <v>17232.400000000001</v>
      </c>
      <c r="BC2335" s="17">
        <f t="shared" si="8073"/>
        <v>17232.400000000001</v>
      </c>
      <c r="BD2335" s="17"/>
      <c r="BE2335" s="17"/>
      <c r="BF2335" s="17"/>
      <c r="BG2335" s="17"/>
      <c r="BH2335" s="17"/>
      <c r="BI2335" s="17"/>
      <c r="BJ2335" s="17"/>
      <c r="BK2335" s="17"/>
      <c r="BL2335" s="17"/>
      <c r="BM2335" s="17"/>
      <c r="BN2335" s="17"/>
      <c r="BO2335" s="17">
        <f t="shared" si="8065"/>
        <v>17237.400000000001</v>
      </c>
      <c r="BP2335" s="17">
        <f t="shared" si="8066"/>
        <v>17232.400000000001</v>
      </c>
      <c r="BQ2335" s="17">
        <f t="shared" si="8067"/>
        <v>17232.400000000001</v>
      </c>
      <c r="BR2335" s="17"/>
      <c r="BS2335" s="35"/>
      <c r="BT2335" s="35"/>
      <c r="BU2335" s="1"/>
      <c r="BV2335" s="1"/>
      <c r="BW2335" s="1"/>
      <c r="BX2335" s="1"/>
      <c r="BY2335" s="1"/>
      <c r="BZ2335" s="1"/>
      <c r="CA2335" s="1"/>
      <c r="CB2335" s="1"/>
    </row>
    <row r="2336" s="1" customFormat="1">
      <c r="A2336" s="33" t="s">
        <v>955</v>
      </c>
      <c r="B2336" s="33" t="s">
        <v>72</v>
      </c>
      <c r="C2336" s="33" t="s">
        <v>304</v>
      </c>
      <c r="D2336" s="33" t="s">
        <v>446</v>
      </c>
      <c r="E2336" s="33" t="s">
        <v>48</v>
      </c>
      <c r="F2336" s="34" t="s">
        <v>49</v>
      </c>
      <c r="G2336" s="17">
        <v>928.39999999999998</v>
      </c>
      <c r="H2336" s="17">
        <v>928.39999999999998</v>
      </c>
      <c r="I2336" s="17">
        <v>928.39999999999998</v>
      </c>
      <c r="J2336" s="17"/>
      <c r="K2336" s="17"/>
      <c r="L2336" s="17"/>
      <c r="M2336" s="17">
        <f t="shared" si="8172"/>
        <v>928.39999999999998</v>
      </c>
      <c r="N2336" s="17">
        <f t="shared" si="8173"/>
        <v>928.39999999999998</v>
      </c>
      <c r="O2336" s="17">
        <f t="shared" si="8174"/>
        <v>928.39999999999998</v>
      </c>
      <c r="P2336" s="17"/>
      <c r="Q2336" s="17"/>
      <c r="R2336" s="17"/>
      <c r="S2336" s="17"/>
      <c r="T2336" s="17"/>
      <c r="U2336" s="17"/>
      <c r="V2336" s="17"/>
      <c r="W2336" s="17"/>
      <c r="X2336" s="17"/>
      <c r="Y2336" s="17">
        <f t="shared" si="8120"/>
        <v>928.39999999999998</v>
      </c>
      <c r="Z2336" s="17">
        <f t="shared" si="8121"/>
        <v>928.39999999999998</v>
      </c>
      <c r="AA2336" s="17">
        <f t="shared" si="8122"/>
        <v>928.39999999999998</v>
      </c>
      <c r="AB2336" s="17"/>
      <c r="AC2336" s="17"/>
      <c r="AD2336" s="17"/>
      <c r="AE2336" s="17">
        <f t="shared" si="8123"/>
        <v>928.39999999999998</v>
      </c>
      <c r="AF2336" s="17">
        <f t="shared" si="8124"/>
        <v>928.39999999999998</v>
      </c>
      <c r="AG2336" s="17">
        <f t="shared" si="8125"/>
        <v>928.39999999999998</v>
      </c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>
        <f t="shared" si="8068"/>
        <v>928.39999999999998</v>
      </c>
      <c r="AX2336" s="17">
        <f t="shared" si="8069"/>
        <v>928.39999999999998</v>
      </c>
      <c r="AY2336" s="17">
        <f t="shared" si="8070"/>
        <v>928.39999999999998</v>
      </c>
      <c r="AZ2336" s="17"/>
      <c r="BA2336" s="17">
        <f t="shared" si="8071"/>
        <v>928.39999999999998</v>
      </c>
      <c r="BB2336" s="17">
        <f t="shared" si="8072"/>
        <v>928.39999999999998</v>
      </c>
      <c r="BC2336" s="17">
        <f t="shared" si="8073"/>
        <v>928.39999999999998</v>
      </c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>
        <f t="shared" si="8065"/>
        <v>928.39999999999998</v>
      </c>
      <c r="BP2336" s="17">
        <f t="shared" si="8066"/>
        <v>928.39999999999998</v>
      </c>
      <c r="BQ2336" s="17">
        <f t="shared" si="8067"/>
        <v>928.39999999999998</v>
      </c>
      <c r="BR2336" s="17"/>
      <c r="BS2336" s="35"/>
      <c r="BT2336" s="35"/>
      <c r="BU2336" s="1"/>
      <c r="BV2336" s="1"/>
      <c r="BW2336" s="1"/>
      <c r="BX2336" s="1"/>
      <c r="BY2336" s="1"/>
      <c r="BZ2336" s="1"/>
      <c r="CA2336" s="1"/>
      <c r="CB2336" s="1"/>
    </row>
    <row r="2337" s="1" customFormat="1">
      <c r="A2337" s="33" t="s">
        <v>955</v>
      </c>
      <c r="B2337" s="33" t="s">
        <v>72</v>
      </c>
      <c r="C2337" s="33" t="s">
        <v>304</v>
      </c>
      <c r="D2337" s="33" t="s">
        <v>448</v>
      </c>
      <c r="E2337" s="38"/>
      <c r="F2337" s="34" t="s">
        <v>449</v>
      </c>
      <c r="G2337" s="17">
        <f>G2338</f>
        <v>1314.0999999999999</v>
      </c>
      <c r="H2337" s="17">
        <f>H2338</f>
        <v>1314.0999999999999</v>
      </c>
      <c r="I2337" s="17">
        <f>I2338</f>
        <v>1314.0999999999999</v>
      </c>
      <c r="J2337" s="17">
        <f>J2338</f>
        <v>0</v>
      </c>
      <c r="K2337" s="17">
        <f>K2338</f>
        <v>0</v>
      </c>
      <c r="L2337" s="17">
        <f>L2338</f>
        <v>0</v>
      </c>
      <c r="M2337" s="17">
        <f t="shared" si="8172"/>
        <v>1314.0999999999999</v>
      </c>
      <c r="N2337" s="17">
        <f t="shared" si="8173"/>
        <v>1314.0999999999999</v>
      </c>
      <c r="O2337" s="17">
        <f t="shared" si="8174"/>
        <v>1314.0999999999999</v>
      </c>
      <c r="P2337" s="17">
        <f>P2338</f>
        <v>0</v>
      </c>
      <c r="Q2337" s="17">
        <f>Q2338</f>
        <v>0</v>
      </c>
      <c r="R2337" s="17">
        <f>R2338</f>
        <v>0</v>
      </c>
      <c r="S2337" s="17">
        <f>S2338</f>
        <v>0</v>
      </c>
      <c r="T2337" s="17">
        <f>T2338</f>
        <v>0</v>
      </c>
      <c r="U2337" s="17">
        <f>U2338</f>
        <v>0</v>
      </c>
      <c r="V2337" s="17">
        <f>V2338</f>
        <v>0</v>
      </c>
      <c r="W2337" s="17">
        <f>W2338</f>
        <v>0</v>
      </c>
      <c r="X2337" s="17">
        <f>X2338</f>
        <v>0</v>
      </c>
      <c r="Y2337" s="17">
        <f t="shared" si="8120"/>
        <v>1314.0999999999999</v>
      </c>
      <c r="Z2337" s="17">
        <f t="shared" si="8121"/>
        <v>1314.0999999999999</v>
      </c>
      <c r="AA2337" s="17">
        <f t="shared" si="8122"/>
        <v>1314.0999999999999</v>
      </c>
      <c r="AB2337" s="17">
        <f>AB2338</f>
        <v>0</v>
      </c>
      <c r="AC2337" s="17">
        <f>AC2338</f>
        <v>0</v>
      </c>
      <c r="AD2337" s="17">
        <f>AD2338</f>
        <v>0</v>
      </c>
      <c r="AE2337" s="17">
        <f t="shared" si="8123"/>
        <v>1314.0999999999999</v>
      </c>
      <c r="AF2337" s="17">
        <f t="shared" si="8124"/>
        <v>1314.0999999999999</v>
      </c>
      <c r="AG2337" s="17">
        <f t="shared" si="8125"/>
        <v>1314.0999999999999</v>
      </c>
      <c r="AH2337" s="17">
        <f>AH2338</f>
        <v>0</v>
      </c>
      <c r="AI2337" s="17">
        <f>AI2338</f>
        <v>0</v>
      </c>
      <c r="AJ2337" s="17">
        <f>AJ2338</f>
        <v>0</v>
      </c>
      <c r="AK2337" s="17">
        <f>AK2338</f>
        <v>0</v>
      </c>
      <c r="AL2337" s="17">
        <f>AL2338</f>
        <v>0</v>
      </c>
      <c r="AM2337" s="17">
        <f>AM2338</f>
        <v>0</v>
      </c>
      <c r="AN2337" s="17">
        <f>AN2338</f>
        <v>0</v>
      </c>
      <c r="AO2337" s="17">
        <f>AO2338</f>
        <v>0</v>
      </c>
      <c r="AP2337" s="17">
        <f>AP2338</f>
        <v>0</v>
      </c>
      <c r="AQ2337" s="17">
        <f>AQ2338</f>
        <v>0</v>
      </c>
      <c r="AR2337" s="17">
        <f>AR2338</f>
        <v>0</v>
      </c>
      <c r="AS2337" s="17">
        <f>AS2338</f>
        <v>0</v>
      </c>
      <c r="AT2337" s="17">
        <f>AT2338</f>
        <v>0</v>
      </c>
      <c r="AU2337" s="17">
        <f>AU2338</f>
        <v>0</v>
      </c>
      <c r="AV2337" s="17">
        <f>AV2338</f>
        <v>0</v>
      </c>
      <c r="AW2337" s="17">
        <f t="shared" si="8068"/>
        <v>1314.0999999999999</v>
      </c>
      <c r="AX2337" s="17">
        <f t="shared" si="8069"/>
        <v>1314.0999999999999</v>
      </c>
      <c r="AY2337" s="17">
        <f t="shared" si="8070"/>
        <v>1314.0999999999999</v>
      </c>
      <c r="AZ2337" s="17">
        <f>AZ2338</f>
        <v>0</v>
      </c>
      <c r="BA2337" s="17">
        <f t="shared" si="8071"/>
        <v>1314.0999999999999</v>
      </c>
      <c r="BB2337" s="17">
        <f t="shared" si="8072"/>
        <v>1314.0999999999999</v>
      </c>
      <c r="BC2337" s="17">
        <f t="shared" si="8073"/>
        <v>1314.0999999999999</v>
      </c>
      <c r="BD2337" s="17">
        <f>BD2338</f>
        <v>0</v>
      </c>
      <c r="BE2337" s="17">
        <f>BE2338</f>
        <v>0</v>
      </c>
      <c r="BF2337" s="17">
        <f>BF2338</f>
        <v>0</v>
      </c>
      <c r="BG2337" s="17">
        <f>BG2338</f>
        <v>0</v>
      </c>
      <c r="BH2337" s="17">
        <f>BH2338</f>
        <v>0</v>
      </c>
      <c r="BI2337" s="17">
        <f>BI2338</f>
        <v>0</v>
      </c>
      <c r="BJ2337" s="17">
        <f>BJ2338</f>
        <v>0</v>
      </c>
      <c r="BK2337" s="17">
        <f>BK2338</f>
        <v>0</v>
      </c>
      <c r="BL2337" s="17">
        <f>BL2338</f>
        <v>0</v>
      </c>
      <c r="BM2337" s="17">
        <f>BM2338</f>
        <v>0</v>
      </c>
      <c r="BN2337" s="17">
        <f>BN2338</f>
        <v>0</v>
      </c>
      <c r="BO2337" s="17">
        <f t="shared" si="8065"/>
        <v>1314.0999999999999</v>
      </c>
      <c r="BP2337" s="17">
        <f t="shared" si="8066"/>
        <v>1314.0999999999999</v>
      </c>
      <c r="BQ2337" s="17">
        <f t="shared" si="8067"/>
        <v>1314.0999999999999</v>
      </c>
      <c r="BR2337" s="17">
        <f>BR2338</f>
        <v>0</v>
      </c>
      <c r="BS2337" s="35"/>
      <c r="BT2337" s="35"/>
      <c r="BU2337" s="1"/>
      <c r="BV2337" s="1"/>
      <c r="BW2337" s="1"/>
      <c r="BX2337" s="1"/>
      <c r="BY2337" s="1"/>
      <c r="BZ2337" s="1"/>
      <c r="CA2337" s="1"/>
      <c r="CB2337" s="1"/>
    </row>
    <row r="2338" s="1" customFormat="1">
      <c r="A2338" s="33" t="s">
        <v>955</v>
      </c>
      <c r="B2338" s="33" t="s">
        <v>72</v>
      </c>
      <c r="C2338" s="33" t="s">
        <v>304</v>
      </c>
      <c r="D2338" s="33" t="s">
        <v>448</v>
      </c>
      <c r="E2338" s="33" t="s">
        <v>48</v>
      </c>
      <c r="F2338" s="34" t="s">
        <v>49</v>
      </c>
      <c r="G2338" s="17">
        <v>1314.0999999999999</v>
      </c>
      <c r="H2338" s="17">
        <v>1314.0999999999999</v>
      </c>
      <c r="I2338" s="17">
        <v>1314.0999999999999</v>
      </c>
      <c r="J2338" s="17"/>
      <c r="K2338" s="17"/>
      <c r="L2338" s="17"/>
      <c r="M2338" s="17">
        <f t="shared" si="8172"/>
        <v>1314.0999999999999</v>
      </c>
      <c r="N2338" s="17">
        <f t="shared" si="8173"/>
        <v>1314.0999999999999</v>
      </c>
      <c r="O2338" s="17">
        <f t="shared" si="8174"/>
        <v>1314.0999999999999</v>
      </c>
      <c r="P2338" s="17"/>
      <c r="Q2338" s="17"/>
      <c r="R2338" s="17"/>
      <c r="S2338" s="17"/>
      <c r="T2338" s="17"/>
      <c r="U2338" s="17"/>
      <c r="V2338" s="17"/>
      <c r="W2338" s="17"/>
      <c r="X2338" s="17"/>
      <c r="Y2338" s="17">
        <f t="shared" si="8120"/>
        <v>1314.0999999999999</v>
      </c>
      <c r="Z2338" s="17">
        <f t="shared" si="8121"/>
        <v>1314.0999999999999</v>
      </c>
      <c r="AA2338" s="17">
        <f t="shared" si="8122"/>
        <v>1314.0999999999999</v>
      </c>
      <c r="AB2338" s="17"/>
      <c r="AC2338" s="17"/>
      <c r="AD2338" s="17"/>
      <c r="AE2338" s="17">
        <f t="shared" si="8123"/>
        <v>1314.0999999999999</v>
      </c>
      <c r="AF2338" s="17">
        <f t="shared" si="8124"/>
        <v>1314.0999999999999</v>
      </c>
      <c r="AG2338" s="17">
        <f t="shared" si="8125"/>
        <v>1314.0999999999999</v>
      </c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>
        <f t="shared" si="8068"/>
        <v>1314.0999999999999</v>
      </c>
      <c r="AX2338" s="17">
        <f t="shared" si="8069"/>
        <v>1314.0999999999999</v>
      </c>
      <c r="AY2338" s="17">
        <f t="shared" si="8070"/>
        <v>1314.0999999999999</v>
      </c>
      <c r="AZ2338" s="17"/>
      <c r="BA2338" s="17">
        <f t="shared" si="8071"/>
        <v>1314.0999999999999</v>
      </c>
      <c r="BB2338" s="17">
        <f t="shared" si="8072"/>
        <v>1314.0999999999999</v>
      </c>
      <c r="BC2338" s="17">
        <f t="shared" si="8073"/>
        <v>1314.0999999999999</v>
      </c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>
        <f t="shared" si="8065"/>
        <v>1314.0999999999999</v>
      </c>
      <c r="BP2338" s="17">
        <f t="shared" si="8066"/>
        <v>1314.0999999999999</v>
      </c>
      <c r="BQ2338" s="17">
        <f t="shared" si="8067"/>
        <v>1314.0999999999999</v>
      </c>
      <c r="BR2338" s="17"/>
      <c r="BS2338" s="35"/>
      <c r="BT2338" s="35"/>
      <c r="BU2338" s="1"/>
      <c r="BV2338" s="1"/>
      <c r="BW2338" s="1"/>
      <c r="BX2338" s="1"/>
      <c r="BY2338" s="1"/>
      <c r="BZ2338" s="1"/>
      <c r="CA2338" s="1"/>
      <c r="CB2338" s="1"/>
    </row>
    <row r="2339" s="1" customFormat="1">
      <c r="A2339" s="33" t="s">
        <v>955</v>
      </c>
      <c r="B2339" s="33" t="s">
        <v>72</v>
      </c>
      <c r="C2339" s="33" t="s">
        <v>304</v>
      </c>
      <c r="D2339" s="33" t="s">
        <v>965</v>
      </c>
      <c r="E2339" s="38"/>
      <c r="F2339" s="34" t="s">
        <v>966</v>
      </c>
      <c r="G2339" s="17">
        <f>G2340</f>
        <v>551.60000000000002</v>
      </c>
      <c r="H2339" s="17">
        <f>H2340</f>
        <v>551.60000000000002</v>
      </c>
      <c r="I2339" s="17">
        <f>I2340</f>
        <v>551.60000000000002</v>
      </c>
      <c r="J2339" s="17">
        <f>J2340</f>
        <v>0</v>
      </c>
      <c r="K2339" s="17">
        <f>K2340</f>
        <v>0</v>
      </c>
      <c r="L2339" s="17">
        <f>L2340</f>
        <v>0</v>
      </c>
      <c r="M2339" s="17">
        <f t="shared" si="8172"/>
        <v>551.60000000000002</v>
      </c>
      <c r="N2339" s="17">
        <f t="shared" si="8173"/>
        <v>551.60000000000002</v>
      </c>
      <c r="O2339" s="17">
        <f t="shared" si="8174"/>
        <v>551.60000000000002</v>
      </c>
      <c r="P2339" s="17">
        <f>P2340</f>
        <v>0</v>
      </c>
      <c r="Q2339" s="17">
        <f>Q2340</f>
        <v>0</v>
      </c>
      <c r="R2339" s="17">
        <f>R2340</f>
        <v>0</v>
      </c>
      <c r="S2339" s="17">
        <f>S2340</f>
        <v>0</v>
      </c>
      <c r="T2339" s="17">
        <f>T2340</f>
        <v>0</v>
      </c>
      <c r="U2339" s="17">
        <f>U2340</f>
        <v>0</v>
      </c>
      <c r="V2339" s="17">
        <f>V2340</f>
        <v>0</v>
      </c>
      <c r="W2339" s="17">
        <f>W2340</f>
        <v>0</v>
      </c>
      <c r="X2339" s="17">
        <f>X2340</f>
        <v>0</v>
      </c>
      <c r="Y2339" s="17">
        <f t="shared" si="8120"/>
        <v>551.60000000000002</v>
      </c>
      <c r="Z2339" s="17">
        <f t="shared" si="8121"/>
        <v>551.60000000000002</v>
      </c>
      <c r="AA2339" s="17">
        <f t="shared" si="8122"/>
        <v>551.60000000000002</v>
      </c>
      <c r="AB2339" s="17">
        <f>AB2340</f>
        <v>0</v>
      </c>
      <c r="AC2339" s="17">
        <f>AC2340</f>
        <v>0</v>
      </c>
      <c r="AD2339" s="17">
        <f>AD2340</f>
        <v>0</v>
      </c>
      <c r="AE2339" s="17">
        <f t="shared" si="8123"/>
        <v>551.60000000000002</v>
      </c>
      <c r="AF2339" s="17">
        <f t="shared" si="8124"/>
        <v>551.60000000000002</v>
      </c>
      <c r="AG2339" s="17">
        <f t="shared" si="8125"/>
        <v>551.60000000000002</v>
      </c>
      <c r="AH2339" s="17">
        <f>AH2340</f>
        <v>0</v>
      </c>
      <c r="AI2339" s="17">
        <f>AI2340</f>
        <v>0</v>
      </c>
      <c r="AJ2339" s="17">
        <f>AJ2340</f>
        <v>0</v>
      </c>
      <c r="AK2339" s="17">
        <f>AK2340</f>
        <v>0</v>
      </c>
      <c r="AL2339" s="17">
        <f>AL2340</f>
        <v>0</v>
      </c>
      <c r="AM2339" s="17">
        <f>AM2340</f>
        <v>0</v>
      </c>
      <c r="AN2339" s="17">
        <f>AN2340</f>
        <v>0</v>
      </c>
      <c r="AO2339" s="17">
        <f>AO2340</f>
        <v>0</v>
      </c>
      <c r="AP2339" s="17">
        <f>AP2340</f>
        <v>0</v>
      </c>
      <c r="AQ2339" s="17">
        <f>AQ2340</f>
        <v>0</v>
      </c>
      <c r="AR2339" s="17">
        <f>AR2340</f>
        <v>0</v>
      </c>
      <c r="AS2339" s="17">
        <f>AS2340</f>
        <v>0</v>
      </c>
      <c r="AT2339" s="17">
        <f>AT2340</f>
        <v>0</v>
      </c>
      <c r="AU2339" s="17">
        <f>AU2340</f>
        <v>0</v>
      </c>
      <c r="AV2339" s="17">
        <f>AV2340</f>
        <v>0</v>
      </c>
      <c r="AW2339" s="17">
        <f t="shared" si="8068"/>
        <v>551.60000000000002</v>
      </c>
      <c r="AX2339" s="17">
        <f t="shared" si="8069"/>
        <v>551.60000000000002</v>
      </c>
      <c r="AY2339" s="17">
        <f t="shared" si="8070"/>
        <v>551.60000000000002</v>
      </c>
      <c r="AZ2339" s="17">
        <f>AZ2340</f>
        <v>0</v>
      </c>
      <c r="BA2339" s="17">
        <f t="shared" si="8071"/>
        <v>551.60000000000002</v>
      </c>
      <c r="BB2339" s="17">
        <f t="shared" si="8072"/>
        <v>551.60000000000002</v>
      </c>
      <c r="BC2339" s="17">
        <f t="shared" si="8073"/>
        <v>551.60000000000002</v>
      </c>
      <c r="BD2339" s="17">
        <f>BD2340</f>
        <v>0</v>
      </c>
      <c r="BE2339" s="17">
        <f>BE2340</f>
        <v>0</v>
      </c>
      <c r="BF2339" s="17">
        <f>BF2340</f>
        <v>0</v>
      </c>
      <c r="BG2339" s="17">
        <f>BG2340</f>
        <v>0</v>
      </c>
      <c r="BH2339" s="17">
        <f>BH2340</f>
        <v>0</v>
      </c>
      <c r="BI2339" s="17">
        <f>BI2340</f>
        <v>0</v>
      </c>
      <c r="BJ2339" s="17">
        <f>BJ2340</f>
        <v>0</v>
      </c>
      <c r="BK2339" s="17">
        <f>BK2340</f>
        <v>0</v>
      </c>
      <c r="BL2339" s="17">
        <f>BL2340</f>
        <v>0</v>
      </c>
      <c r="BM2339" s="17">
        <f>BM2340</f>
        <v>0</v>
      </c>
      <c r="BN2339" s="17">
        <f>BN2340</f>
        <v>0</v>
      </c>
      <c r="BO2339" s="17">
        <f t="shared" si="8065"/>
        <v>551.60000000000002</v>
      </c>
      <c r="BP2339" s="17">
        <f t="shared" si="8066"/>
        <v>551.60000000000002</v>
      </c>
      <c r="BQ2339" s="17">
        <f t="shared" si="8067"/>
        <v>551.60000000000002</v>
      </c>
      <c r="BR2339" s="17">
        <f>BR2340</f>
        <v>0</v>
      </c>
      <c r="BS2339" s="35"/>
      <c r="BT2339" s="35"/>
      <c r="BU2339" s="1"/>
      <c r="BV2339" s="1"/>
      <c r="BW2339" s="1"/>
      <c r="BX2339" s="1"/>
      <c r="BY2339" s="1"/>
      <c r="BZ2339" s="1"/>
      <c r="CA2339" s="1"/>
      <c r="CB2339" s="1"/>
    </row>
    <row r="2340" s="1" customFormat="1">
      <c r="A2340" s="33" t="s">
        <v>955</v>
      </c>
      <c r="B2340" s="33" t="s">
        <v>72</v>
      </c>
      <c r="C2340" s="33" t="s">
        <v>304</v>
      </c>
      <c r="D2340" s="33" t="s">
        <v>965</v>
      </c>
      <c r="E2340" s="33" t="s">
        <v>141</v>
      </c>
      <c r="F2340" s="34" t="s">
        <v>142</v>
      </c>
      <c r="G2340" s="17">
        <v>551.60000000000002</v>
      </c>
      <c r="H2340" s="17">
        <v>551.60000000000002</v>
      </c>
      <c r="I2340" s="17">
        <v>551.60000000000002</v>
      </c>
      <c r="J2340" s="17"/>
      <c r="K2340" s="17"/>
      <c r="L2340" s="17"/>
      <c r="M2340" s="17">
        <f t="shared" si="8172"/>
        <v>551.60000000000002</v>
      </c>
      <c r="N2340" s="17">
        <f t="shared" si="8173"/>
        <v>551.60000000000002</v>
      </c>
      <c r="O2340" s="17">
        <f t="shared" si="8174"/>
        <v>551.60000000000002</v>
      </c>
      <c r="P2340" s="17"/>
      <c r="Q2340" s="17"/>
      <c r="R2340" s="17"/>
      <c r="S2340" s="17"/>
      <c r="T2340" s="17"/>
      <c r="U2340" s="17"/>
      <c r="V2340" s="17"/>
      <c r="W2340" s="17"/>
      <c r="X2340" s="17"/>
      <c r="Y2340" s="17">
        <f t="shared" si="8120"/>
        <v>551.60000000000002</v>
      </c>
      <c r="Z2340" s="17">
        <f t="shared" si="8121"/>
        <v>551.60000000000002</v>
      </c>
      <c r="AA2340" s="17">
        <f t="shared" si="8122"/>
        <v>551.60000000000002</v>
      </c>
      <c r="AB2340" s="17"/>
      <c r="AC2340" s="17"/>
      <c r="AD2340" s="17"/>
      <c r="AE2340" s="17">
        <f t="shared" si="8123"/>
        <v>551.60000000000002</v>
      </c>
      <c r="AF2340" s="17">
        <f t="shared" si="8124"/>
        <v>551.60000000000002</v>
      </c>
      <c r="AG2340" s="17">
        <f t="shared" si="8125"/>
        <v>551.60000000000002</v>
      </c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>
        <f t="shared" si="8068"/>
        <v>551.60000000000002</v>
      </c>
      <c r="AX2340" s="17">
        <f t="shared" si="8069"/>
        <v>551.60000000000002</v>
      </c>
      <c r="AY2340" s="17">
        <f t="shared" si="8070"/>
        <v>551.60000000000002</v>
      </c>
      <c r="AZ2340" s="17"/>
      <c r="BA2340" s="17">
        <f t="shared" si="8071"/>
        <v>551.60000000000002</v>
      </c>
      <c r="BB2340" s="17">
        <f t="shared" si="8072"/>
        <v>551.60000000000002</v>
      </c>
      <c r="BC2340" s="17">
        <f t="shared" si="8073"/>
        <v>551.60000000000002</v>
      </c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>
        <f t="shared" si="8065"/>
        <v>551.60000000000002</v>
      </c>
      <c r="BP2340" s="17">
        <f t="shared" si="8066"/>
        <v>551.60000000000002</v>
      </c>
      <c r="BQ2340" s="17">
        <f t="shared" si="8067"/>
        <v>551.60000000000002</v>
      </c>
      <c r="BR2340" s="17"/>
      <c r="BS2340" s="35"/>
      <c r="BT2340" s="35"/>
      <c r="BU2340" s="1"/>
      <c r="BV2340" s="1"/>
      <c r="BW2340" s="1"/>
      <c r="BX2340" s="1"/>
      <c r="BY2340" s="1"/>
      <c r="BZ2340" s="1"/>
      <c r="CA2340" s="1"/>
      <c r="CB2340" s="1"/>
    </row>
    <row r="2341" s="28" customFormat="1">
      <c r="A2341" s="29" t="s">
        <v>955</v>
      </c>
      <c r="B2341" s="29" t="s">
        <v>72</v>
      </c>
      <c r="C2341" s="29" t="s">
        <v>161</v>
      </c>
      <c r="D2341" s="29"/>
      <c r="E2341" s="29"/>
      <c r="F2341" s="30" t="s">
        <v>162</v>
      </c>
      <c r="G2341" s="31">
        <f>G2342+G2353</f>
        <v>28264.299999999996</v>
      </c>
      <c r="H2341" s="31">
        <f>H2342+H2353</f>
        <v>28839.400000000001</v>
      </c>
      <c r="I2341" s="31">
        <f>I2342+I2353</f>
        <v>28839.400000000001</v>
      </c>
      <c r="J2341" s="31">
        <f>J2342+J2353</f>
        <v>0</v>
      </c>
      <c r="K2341" s="31">
        <f>K2342+K2353</f>
        <v>0</v>
      </c>
      <c r="L2341" s="31">
        <f>L2342+L2353</f>
        <v>0</v>
      </c>
      <c r="M2341" s="31">
        <f t="shared" si="8172"/>
        <v>28264.299999999996</v>
      </c>
      <c r="N2341" s="31">
        <f t="shared" si="8173"/>
        <v>28839.400000000001</v>
      </c>
      <c r="O2341" s="31">
        <f t="shared" si="8174"/>
        <v>28839.400000000001</v>
      </c>
      <c r="P2341" s="31">
        <f>P2342+P2353</f>
        <v>2840.5999999999999</v>
      </c>
      <c r="Q2341" s="31">
        <f>Q2342+Q2353</f>
        <v>0</v>
      </c>
      <c r="R2341" s="31">
        <f>R2342+R2353</f>
        <v>0</v>
      </c>
      <c r="S2341" s="31">
        <f>S2342+S2353</f>
        <v>0</v>
      </c>
      <c r="T2341" s="31">
        <f>T2342+T2353</f>
        <v>3469.3000000000002</v>
      </c>
      <c r="U2341" s="31">
        <f>U2342+U2353</f>
        <v>0</v>
      </c>
      <c r="V2341" s="31">
        <f>V2342+V2353</f>
        <v>3469.3000000000002</v>
      </c>
      <c r="W2341" s="31">
        <f>W2342+W2353</f>
        <v>0</v>
      </c>
      <c r="X2341" s="31">
        <f>X2342+X2353</f>
        <v>0</v>
      </c>
      <c r="Y2341" s="31">
        <f t="shared" si="8120"/>
        <v>31104.899999999994</v>
      </c>
      <c r="Z2341" s="31">
        <f t="shared" si="8121"/>
        <v>32308.700000000001</v>
      </c>
      <c r="AA2341" s="31">
        <f t="shared" si="8122"/>
        <v>32308.700000000001</v>
      </c>
      <c r="AB2341" s="31">
        <f>AB2342+AB2353</f>
        <v>0</v>
      </c>
      <c r="AC2341" s="31">
        <f>AC2342+AC2353</f>
        <v>0</v>
      </c>
      <c r="AD2341" s="31">
        <f>AD2342+AD2353</f>
        <v>0</v>
      </c>
      <c r="AE2341" s="31">
        <f t="shared" si="8123"/>
        <v>31104.899999999994</v>
      </c>
      <c r="AF2341" s="31">
        <f t="shared" si="8124"/>
        <v>32308.700000000001</v>
      </c>
      <c r="AG2341" s="31">
        <f t="shared" si="8125"/>
        <v>32308.700000000001</v>
      </c>
      <c r="AH2341" s="31">
        <f>AH2342+AH2353</f>
        <v>0</v>
      </c>
      <c r="AI2341" s="31">
        <f>AI2342+AI2353</f>
        <v>0</v>
      </c>
      <c r="AJ2341" s="31">
        <f>AJ2342+AJ2353</f>
        <v>3526.5120000000002</v>
      </c>
      <c r="AK2341" s="31">
        <f>AK2342+AK2353</f>
        <v>0</v>
      </c>
      <c r="AL2341" s="31">
        <f>AL2342+AL2353</f>
        <v>0</v>
      </c>
      <c r="AM2341" s="31">
        <f>AM2342+AM2353</f>
        <v>0</v>
      </c>
      <c r="AN2341" s="31">
        <f>AN2342+AN2353</f>
        <v>0</v>
      </c>
      <c r="AO2341" s="31">
        <f>AO2342+AO2353</f>
        <v>0</v>
      </c>
      <c r="AP2341" s="31">
        <f>AP2342+AP2353</f>
        <v>0</v>
      </c>
      <c r="AQ2341" s="31">
        <f>AQ2342+AQ2353</f>
        <v>0</v>
      </c>
      <c r="AR2341" s="31">
        <f>AR2342+AR2353</f>
        <v>0</v>
      </c>
      <c r="AS2341" s="31">
        <f>AS2342+AS2353</f>
        <v>0</v>
      </c>
      <c r="AT2341" s="31">
        <f>AT2342+AT2353</f>
        <v>0</v>
      </c>
      <c r="AU2341" s="31">
        <f>AU2342+AU2353</f>
        <v>0</v>
      </c>
      <c r="AV2341" s="31">
        <f>AV2342+AV2353</f>
        <v>0</v>
      </c>
      <c r="AW2341" s="31">
        <f t="shared" si="8068"/>
        <v>34631.411999999997</v>
      </c>
      <c r="AX2341" s="31">
        <f t="shared" si="8069"/>
        <v>32308.700000000001</v>
      </c>
      <c r="AY2341" s="31">
        <f t="shared" si="8070"/>
        <v>32308.700000000001</v>
      </c>
      <c r="AZ2341" s="31">
        <f>AZ2342+AZ2353</f>
        <v>0</v>
      </c>
      <c r="BA2341" s="31">
        <f t="shared" si="8071"/>
        <v>34631.411999999997</v>
      </c>
      <c r="BB2341" s="31">
        <f t="shared" si="8072"/>
        <v>32308.700000000001</v>
      </c>
      <c r="BC2341" s="31">
        <f t="shared" si="8073"/>
        <v>32308.700000000001</v>
      </c>
      <c r="BD2341" s="31">
        <f>BD2342+BD2353</f>
        <v>0</v>
      </c>
      <c r="BE2341" s="31">
        <f>BE2342+BE2353</f>
        <v>0</v>
      </c>
      <c r="BF2341" s="31">
        <f>BF2342+BF2353</f>
        <v>0</v>
      </c>
      <c r="BG2341" s="31">
        <f>BG2342+BG2353</f>
        <v>0</v>
      </c>
      <c r="BH2341" s="31">
        <f>BH2342+BH2353</f>
        <v>0</v>
      </c>
      <c r="BI2341" s="31">
        <f>BI2342+BI2353</f>
        <v>0</v>
      </c>
      <c r="BJ2341" s="31">
        <f>BJ2342+BJ2353</f>
        <v>0</v>
      </c>
      <c r="BK2341" s="31">
        <f>BK2342+BK2353</f>
        <v>0</v>
      </c>
      <c r="BL2341" s="31">
        <f>BL2342+BL2353</f>
        <v>0</v>
      </c>
      <c r="BM2341" s="31">
        <f>BM2342+BM2353</f>
        <v>0</v>
      </c>
      <c r="BN2341" s="31">
        <f>BN2342+BN2353</f>
        <v>0</v>
      </c>
      <c r="BO2341" s="31">
        <f t="shared" si="8065"/>
        <v>34631.411999999997</v>
      </c>
      <c r="BP2341" s="31">
        <f t="shared" si="8066"/>
        <v>32308.700000000001</v>
      </c>
      <c r="BQ2341" s="31">
        <f t="shared" si="8067"/>
        <v>32308.700000000001</v>
      </c>
      <c r="BR2341" s="31">
        <f>BR2342+BR2353</f>
        <v>0</v>
      </c>
      <c r="BS2341" s="32"/>
      <c r="BT2341" s="32"/>
      <c r="BU2341" s="28"/>
      <c r="BV2341" s="28"/>
      <c r="BW2341" s="28"/>
      <c r="BX2341" s="28"/>
      <c r="BY2341" s="28"/>
      <c r="BZ2341" s="28"/>
      <c r="CA2341" s="28"/>
      <c r="CB2341" s="28"/>
    </row>
    <row r="2342" s="1" customFormat="1">
      <c r="A2342" s="33" t="s">
        <v>955</v>
      </c>
      <c r="B2342" s="33" t="s">
        <v>72</v>
      </c>
      <c r="C2342" s="33" t="s">
        <v>161</v>
      </c>
      <c r="D2342" s="33" t="s">
        <v>253</v>
      </c>
      <c r="E2342" s="38"/>
      <c r="F2342" s="34" t="s">
        <v>254</v>
      </c>
      <c r="G2342" s="17">
        <f t="shared" ref="G2340:G2347" si="8221">G2343</f>
        <v>25073.699999999997</v>
      </c>
      <c r="H2342" s="17">
        <f t="shared" ref="H2340:H2347" si="8222">H2343</f>
        <v>25616.700000000001</v>
      </c>
      <c r="I2342" s="17">
        <f>I2343</f>
        <v>25616.700000000001</v>
      </c>
      <c r="J2342" s="17">
        <f>J2343</f>
        <v>0</v>
      </c>
      <c r="K2342" s="17">
        <f>K2343</f>
        <v>0</v>
      </c>
      <c r="L2342" s="17">
        <f>L2343</f>
        <v>0</v>
      </c>
      <c r="M2342" s="17">
        <f t="shared" si="8172"/>
        <v>25073.699999999997</v>
      </c>
      <c r="N2342" s="17">
        <f t="shared" si="8173"/>
        <v>25616.700000000001</v>
      </c>
      <c r="O2342" s="17">
        <f t="shared" si="8174"/>
        <v>25616.700000000001</v>
      </c>
      <c r="P2342" s="17">
        <f>P2343</f>
        <v>2698.5</v>
      </c>
      <c r="Q2342" s="17">
        <f>Q2343</f>
        <v>0</v>
      </c>
      <c r="R2342" s="17">
        <f>R2343</f>
        <v>0</v>
      </c>
      <c r="S2342" s="17">
        <f>S2343</f>
        <v>0</v>
      </c>
      <c r="T2342" s="17">
        <f>T2343</f>
        <v>3298</v>
      </c>
      <c r="U2342" s="17">
        <f>U2343</f>
        <v>0</v>
      </c>
      <c r="V2342" s="17">
        <f>V2343</f>
        <v>3298</v>
      </c>
      <c r="W2342" s="17">
        <f>W2343</f>
        <v>0</v>
      </c>
      <c r="X2342" s="17">
        <f>X2343</f>
        <v>0</v>
      </c>
      <c r="Y2342" s="17">
        <f t="shared" si="8120"/>
        <v>27772.199999999997</v>
      </c>
      <c r="Z2342" s="17">
        <f t="shared" si="8121"/>
        <v>28914.700000000001</v>
      </c>
      <c r="AA2342" s="17">
        <f t="shared" si="8122"/>
        <v>28914.700000000001</v>
      </c>
      <c r="AB2342" s="17">
        <f>AB2343</f>
        <v>0</v>
      </c>
      <c r="AC2342" s="17">
        <f>AC2343</f>
        <v>0</v>
      </c>
      <c r="AD2342" s="17">
        <f>AD2343</f>
        <v>0</v>
      </c>
      <c r="AE2342" s="17">
        <f t="shared" si="8123"/>
        <v>27772.199999999997</v>
      </c>
      <c r="AF2342" s="17">
        <f t="shared" si="8124"/>
        <v>28914.700000000001</v>
      </c>
      <c r="AG2342" s="17">
        <f t="shared" si="8125"/>
        <v>28914.700000000001</v>
      </c>
      <c r="AH2342" s="17">
        <f>AH2343</f>
        <v>0</v>
      </c>
      <c r="AI2342" s="17">
        <f>AI2343</f>
        <v>0</v>
      </c>
      <c r="AJ2342" s="17">
        <f>AJ2343</f>
        <v>0</v>
      </c>
      <c r="AK2342" s="17">
        <f>AK2343</f>
        <v>0</v>
      </c>
      <c r="AL2342" s="17">
        <f>AL2343</f>
        <v>0</v>
      </c>
      <c r="AM2342" s="17">
        <f>AM2343</f>
        <v>0</v>
      </c>
      <c r="AN2342" s="17">
        <f>AN2343</f>
        <v>0</v>
      </c>
      <c r="AO2342" s="17">
        <f>AO2343</f>
        <v>0</v>
      </c>
      <c r="AP2342" s="17">
        <f>AP2343</f>
        <v>0</v>
      </c>
      <c r="AQ2342" s="17">
        <f>AQ2343</f>
        <v>0</v>
      </c>
      <c r="AR2342" s="17">
        <f>AR2343</f>
        <v>0</v>
      </c>
      <c r="AS2342" s="17">
        <f>AS2343</f>
        <v>0</v>
      </c>
      <c r="AT2342" s="17">
        <f>AT2343</f>
        <v>0</v>
      </c>
      <c r="AU2342" s="17">
        <f>AU2343</f>
        <v>0</v>
      </c>
      <c r="AV2342" s="17">
        <f>AV2343</f>
        <v>0</v>
      </c>
      <c r="AW2342" s="17">
        <f t="shared" si="8068"/>
        <v>27772.199999999997</v>
      </c>
      <c r="AX2342" s="17">
        <f t="shared" si="8069"/>
        <v>28914.700000000001</v>
      </c>
      <c r="AY2342" s="17">
        <f t="shared" si="8070"/>
        <v>28914.700000000001</v>
      </c>
      <c r="AZ2342" s="17">
        <f>AZ2343</f>
        <v>0</v>
      </c>
      <c r="BA2342" s="17">
        <f t="shared" si="8071"/>
        <v>27772.199999999997</v>
      </c>
      <c r="BB2342" s="17">
        <f t="shared" si="8072"/>
        <v>28914.700000000001</v>
      </c>
      <c r="BC2342" s="17">
        <f t="shared" si="8073"/>
        <v>28914.700000000001</v>
      </c>
      <c r="BD2342" s="17">
        <f>BD2343</f>
        <v>0</v>
      </c>
      <c r="BE2342" s="17">
        <f>BE2343</f>
        <v>0</v>
      </c>
      <c r="BF2342" s="17">
        <f>BF2343</f>
        <v>0</v>
      </c>
      <c r="BG2342" s="17">
        <f>BG2343</f>
        <v>0</v>
      </c>
      <c r="BH2342" s="17">
        <f>BH2343</f>
        <v>0</v>
      </c>
      <c r="BI2342" s="17">
        <f>BI2343</f>
        <v>0</v>
      </c>
      <c r="BJ2342" s="17">
        <f>BJ2343</f>
        <v>0</v>
      </c>
      <c r="BK2342" s="17">
        <f>BK2343</f>
        <v>0</v>
      </c>
      <c r="BL2342" s="17">
        <f>BL2343</f>
        <v>0</v>
      </c>
      <c r="BM2342" s="17">
        <f>BM2343</f>
        <v>0</v>
      </c>
      <c r="BN2342" s="17">
        <f>BN2343</f>
        <v>0</v>
      </c>
      <c r="BO2342" s="17">
        <f t="shared" si="8065"/>
        <v>27772.199999999997</v>
      </c>
      <c r="BP2342" s="17">
        <f t="shared" si="8066"/>
        <v>28914.700000000001</v>
      </c>
      <c r="BQ2342" s="17">
        <f t="shared" si="8067"/>
        <v>28914.700000000001</v>
      </c>
      <c r="BR2342" s="17">
        <f>BR2343</f>
        <v>0</v>
      </c>
      <c r="BS2342" s="35"/>
      <c r="BT2342" s="35"/>
      <c r="BU2342" s="1"/>
      <c r="BV2342" s="1"/>
      <c r="BW2342" s="1"/>
      <c r="BX2342" s="1"/>
      <c r="BY2342" s="1"/>
      <c r="BZ2342" s="1"/>
      <c r="CA2342" s="1"/>
      <c r="CB2342" s="1"/>
    </row>
    <row r="2343" s="1" customFormat="1">
      <c r="A2343" s="33" t="s">
        <v>955</v>
      </c>
      <c r="B2343" s="33" t="s">
        <v>72</v>
      </c>
      <c r="C2343" s="33" t="s">
        <v>161</v>
      </c>
      <c r="D2343" s="33" t="s">
        <v>255</v>
      </c>
      <c r="E2343" s="38"/>
      <c r="F2343" s="34" t="s">
        <v>43</v>
      </c>
      <c r="G2343" s="17">
        <f>G2344+G2349</f>
        <v>25073.699999999997</v>
      </c>
      <c r="H2343" s="17">
        <f>H2344+H2349</f>
        <v>25616.700000000001</v>
      </c>
      <c r="I2343" s="17">
        <f>I2344+I2349</f>
        <v>25616.700000000001</v>
      </c>
      <c r="J2343" s="17">
        <f>J2344+J2349</f>
        <v>0</v>
      </c>
      <c r="K2343" s="17">
        <f>K2344+K2349</f>
        <v>0</v>
      </c>
      <c r="L2343" s="17">
        <f>L2344+L2349</f>
        <v>0</v>
      </c>
      <c r="M2343" s="17">
        <f t="shared" si="8172"/>
        <v>25073.699999999997</v>
      </c>
      <c r="N2343" s="17">
        <f t="shared" si="8173"/>
        <v>25616.700000000001</v>
      </c>
      <c r="O2343" s="17">
        <f t="shared" si="8174"/>
        <v>25616.700000000001</v>
      </c>
      <c r="P2343" s="17">
        <f>P2344+P2349</f>
        <v>2698.5</v>
      </c>
      <c r="Q2343" s="17">
        <f>Q2344+Q2349</f>
        <v>0</v>
      </c>
      <c r="R2343" s="17">
        <f>R2344+R2349</f>
        <v>0</v>
      </c>
      <c r="S2343" s="17">
        <f>S2344+S2349</f>
        <v>0</v>
      </c>
      <c r="T2343" s="17">
        <f>T2344+T2349</f>
        <v>3298</v>
      </c>
      <c r="U2343" s="17">
        <f>U2344+U2349</f>
        <v>0</v>
      </c>
      <c r="V2343" s="17">
        <f>V2344+V2349</f>
        <v>3298</v>
      </c>
      <c r="W2343" s="17">
        <f>W2344+W2349</f>
        <v>0</v>
      </c>
      <c r="X2343" s="17">
        <f>X2344+X2349</f>
        <v>0</v>
      </c>
      <c r="Y2343" s="17">
        <f t="shared" si="8120"/>
        <v>27772.199999999997</v>
      </c>
      <c r="Z2343" s="17">
        <f t="shared" si="8121"/>
        <v>28914.700000000001</v>
      </c>
      <c r="AA2343" s="17">
        <f t="shared" si="8122"/>
        <v>28914.700000000001</v>
      </c>
      <c r="AB2343" s="17">
        <f>AB2344+AB2349</f>
        <v>0</v>
      </c>
      <c r="AC2343" s="17">
        <f>AC2344+AC2349</f>
        <v>0</v>
      </c>
      <c r="AD2343" s="17">
        <f>AD2344+AD2349</f>
        <v>0</v>
      </c>
      <c r="AE2343" s="17">
        <f t="shared" si="8123"/>
        <v>27772.199999999997</v>
      </c>
      <c r="AF2343" s="17">
        <f t="shared" si="8124"/>
        <v>28914.700000000001</v>
      </c>
      <c r="AG2343" s="17">
        <f t="shared" si="8125"/>
        <v>28914.700000000001</v>
      </c>
      <c r="AH2343" s="17">
        <f>AH2344+AH2349</f>
        <v>0</v>
      </c>
      <c r="AI2343" s="17">
        <f>AI2344+AI2349</f>
        <v>0</v>
      </c>
      <c r="AJ2343" s="17">
        <f>AJ2344+AJ2349</f>
        <v>0</v>
      </c>
      <c r="AK2343" s="17">
        <f>AK2344+AK2349</f>
        <v>0</v>
      </c>
      <c r="AL2343" s="17">
        <f>AL2344+AL2349</f>
        <v>0</v>
      </c>
      <c r="AM2343" s="17">
        <f>AM2344+AM2349</f>
        <v>0</v>
      </c>
      <c r="AN2343" s="17">
        <f>AN2344+AN2349</f>
        <v>0</v>
      </c>
      <c r="AO2343" s="17">
        <f>AO2344+AO2349</f>
        <v>0</v>
      </c>
      <c r="AP2343" s="17">
        <f>AP2344+AP2349</f>
        <v>0</v>
      </c>
      <c r="AQ2343" s="17">
        <f>AQ2344+AQ2349</f>
        <v>0</v>
      </c>
      <c r="AR2343" s="17">
        <f>AR2344+AR2349</f>
        <v>0</v>
      </c>
      <c r="AS2343" s="17">
        <f>AS2344+AS2349</f>
        <v>0</v>
      </c>
      <c r="AT2343" s="17">
        <f>AT2344+AT2349</f>
        <v>0</v>
      </c>
      <c r="AU2343" s="17">
        <f>AU2344+AU2349</f>
        <v>0</v>
      </c>
      <c r="AV2343" s="17">
        <f>AV2344+AV2349</f>
        <v>0</v>
      </c>
      <c r="AW2343" s="17">
        <f t="shared" si="8068"/>
        <v>27772.199999999997</v>
      </c>
      <c r="AX2343" s="17">
        <f t="shared" si="8069"/>
        <v>28914.700000000001</v>
      </c>
      <c r="AY2343" s="17">
        <f t="shared" si="8070"/>
        <v>28914.700000000001</v>
      </c>
      <c r="AZ2343" s="17">
        <f>AZ2344+AZ2349</f>
        <v>0</v>
      </c>
      <c r="BA2343" s="17">
        <f t="shared" si="8071"/>
        <v>27772.199999999997</v>
      </c>
      <c r="BB2343" s="17">
        <f t="shared" si="8072"/>
        <v>28914.700000000001</v>
      </c>
      <c r="BC2343" s="17">
        <f t="shared" si="8073"/>
        <v>28914.700000000001</v>
      </c>
      <c r="BD2343" s="17">
        <f>BD2344+BD2349</f>
        <v>0</v>
      </c>
      <c r="BE2343" s="17">
        <f>BE2344+BE2349</f>
        <v>0</v>
      </c>
      <c r="BF2343" s="17">
        <f>BF2344+BF2349</f>
        <v>0</v>
      </c>
      <c r="BG2343" s="17">
        <f>BG2344+BG2349</f>
        <v>0</v>
      </c>
      <c r="BH2343" s="17">
        <f>BH2344+BH2349</f>
        <v>0</v>
      </c>
      <c r="BI2343" s="17">
        <f>BI2344+BI2349</f>
        <v>0</v>
      </c>
      <c r="BJ2343" s="17">
        <f>BJ2344+BJ2349</f>
        <v>0</v>
      </c>
      <c r="BK2343" s="17">
        <f>BK2344+BK2349</f>
        <v>0</v>
      </c>
      <c r="BL2343" s="17">
        <f>BL2344+BL2349</f>
        <v>0</v>
      </c>
      <c r="BM2343" s="17">
        <f>BM2344+BM2349</f>
        <v>0</v>
      </c>
      <c r="BN2343" s="17">
        <f>BN2344+BN2349</f>
        <v>0</v>
      </c>
      <c r="BO2343" s="17">
        <f t="shared" si="8065"/>
        <v>27772.199999999997</v>
      </c>
      <c r="BP2343" s="17">
        <f t="shared" si="8066"/>
        <v>28914.700000000001</v>
      </c>
      <c r="BQ2343" s="17">
        <f t="shared" si="8067"/>
        <v>28914.700000000001</v>
      </c>
      <c r="BR2343" s="17">
        <f>BR2344+BR2349</f>
        <v>0</v>
      </c>
      <c r="BS2343" s="35"/>
      <c r="BT2343" s="35"/>
      <c r="BU2343" s="1"/>
      <c r="BV2343" s="1"/>
      <c r="BW2343" s="1"/>
      <c r="BX2343" s="1"/>
      <c r="BY2343" s="1"/>
      <c r="BZ2343" s="1"/>
      <c r="CA2343" s="1"/>
      <c r="CB2343" s="1"/>
    </row>
    <row r="2344" s="1" customFormat="1">
      <c r="A2344" s="33" t="s">
        <v>955</v>
      </c>
      <c r="B2344" s="33" t="s">
        <v>72</v>
      </c>
      <c r="C2344" s="33" t="s">
        <v>161</v>
      </c>
      <c r="D2344" s="33" t="s">
        <v>256</v>
      </c>
      <c r="E2344" s="38"/>
      <c r="F2344" s="34" t="s">
        <v>257</v>
      </c>
      <c r="G2344" s="17">
        <f>G2347+G2345</f>
        <v>6225.8000000000002</v>
      </c>
      <c r="H2344" s="17">
        <f>H2347+H2345</f>
        <v>6225.8000000000002</v>
      </c>
      <c r="I2344" s="17">
        <f>I2347+I2345</f>
        <v>6225.8000000000002</v>
      </c>
      <c r="J2344" s="17">
        <f>J2347+J2345</f>
        <v>0</v>
      </c>
      <c r="K2344" s="17">
        <f>K2347+K2345</f>
        <v>0</v>
      </c>
      <c r="L2344" s="17">
        <f>L2347+L2345</f>
        <v>0</v>
      </c>
      <c r="M2344" s="17">
        <f t="shared" si="8172"/>
        <v>6225.8000000000002</v>
      </c>
      <c r="N2344" s="17">
        <f t="shared" si="8173"/>
        <v>6225.8000000000002</v>
      </c>
      <c r="O2344" s="17">
        <f t="shared" si="8174"/>
        <v>6225.8000000000002</v>
      </c>
      <c r="P2344" s="17">
        <f>P2347+P2345</f>
        <v>0</v>
      </c>
      <c r="Q2344" s="17">
        <f>Q2347+Q2345</f>
        <v>0</v>
      </c>
      <c r="R2344" s="17">
        <f>R2347+R2345</f>
        <v>0</v>
      </c>
      <c r="S2344" s="17">
        <f>S2347+S2345</f>
        <v>0</v>
      </c>
      <c r="T2344" s="17">
        <f>T2347+T2345</f>
        <v>0</v>
      </c>
      <c r="U2344" s="17">
        <f>U2347+U2345</f>
        <v>0</v>
      </c>
      <c r="V2344" s="17">
        <f>V2347+V2345</f>
        <v>0</v>
      </c>
      <c r="W2344" s="17">
        <f>W2347+W2345</f>
        <v>0</v>
      </c>
      <c r="X2344" s="17">
        <f>X2347+X2345</f>
        <v>0</v>
      </c>
      <c r="Y2344" s="17">
        <f t="shared" si="8120"/>
        <v>6225.8000000000002</v>
      </c>
      <c r="Z2344" s="17">
        <f t="shared" si="8121"/>
        <v>6225.8000000000002</v>
      </c>
      <c r="AA2344" s="17">
        <f t="shared" si="8122"/>
        <v>6225.8000000000002</v>
      </c>
      <c r="AB2344" s="17">
        <f>AB2347+AB2345</f>
        <v>0</v>
      </c>
      <c r="AC2344" s="17">
        <f>AC2347+AC2345</f>
        <v>0</v>
      </c>
      <c r="AD2344" s="17">
        <f>AD2347+AD2345</f>
        <v>0</v>
      </c>
      <c r="AE2344" s="17">
        <f t="shared" si="8123"/>
        <v>6225.8000000000002</v>
      </c>
      <c r="AF2344" s="17">
        <f t="shared" si="8124"/>
        <v>6225.8000000000002</v>
      </c>
      <c r="AG2344" s="17">
        <f t="shared" si="8125"/>
        <v>6225.8000000000002</v>
      </c>
      <c r="AH2344" s="17">
        <f>AH2347+AH2345</f>
        <v>0</v>
      </c>
      <c r="AI2344" s="17">
        <f>AI2347+AI2345</f>
        <v>0</v>
      </c>
      <c r="AJ2344" s="17">
        <f>AJ2347+AJ2345</f>
        <v>0</v>
      </c>
      <c r="AK2344" s="17">
        <f>AK2347+AK2345</f>
        <v>0</v>
      </c>
      <c r="AL2344" s="17">
        <f>AL2347+AL2345</f>
        <v>0</v>
      </c>
      <c r="AM2344" s="17">
        <f>AM2347+AM2345</f>
        <v>0</v>
      </c>
      <c r="AN2344" s="17">
        <f>AN2347+AN2345</f>
        <v>0</v>
      </c>
      <c r="AO2344" s="17">
        <f>AO2347+AO2345</f>
        <v>0</v>
      </c>
      <c r="AP2344" s="17">
        <f>AP2347+AP2345</f>
        <v>0</v>
      </c>
      <c r="AQ2344" s="17">
        <f>AQ2347+AQ2345</f>
        <v>0</v>
      </c>
      <c r="AR2344" s="17">
        <f>AR2347+AR2345</f>
        <v>0</v>
      </c>
      <c r="AS2344" s="17">
        <f>AS2347+AS2345</f>
        <v>0</v>
      </c>
      <c r="AT2344" s="17">
        <f>AT2347+AT2345</f>
        <v>0</v>
      </c>
      <c r="AU2344" s="17">
        <f>AU2347+AU2345</f>
        <v>0</v>
      </c>
      <c r="AV2344" s="17">
        <f>AV2347+AV2345</f>
        <v>0</v>
      </c>
      <c r="AW2344" s="17">
        <f t="shared" si="8068"/>
        <v>6225.8000000000002</v>
      </c>
      <c r="AX2344" s="17">
        <f t="shared" si="8069"/>
        <v>6225.8000000000002</v>
      </c>
      <c r="AY2344" s="17">
        <f t="shared" si="8070"/>
        <v>6225.8000000000002</v>
      </c>
      <c r="AZ2344" s="17">
        <f>AZ2347+AZ2345</f>
        <v>0</v>
      </c>
      <c r="BA2344" s="17">
        <f t="shared" si="8071"/>
        <v>6225.8000000000002</v>
      </c>
      <c r="BB2344" s="17">
        <f t="shared" si="8072"/>
        <v>6225.8000000000002</v>
      </c>
      <c r="BC2344" s="17">
        <f t="shared" si="8073"/>
        <v>6225.8000000000002</v>
      </c>
      <c r="BD2344" s="17">
        <f>BD2347+BD2345</f>
        <v>0</v>
      </c>
      <c r="BE2344" s="17">
        <f>BE2347+BE2345</f>
        <v>0</v>
      </c>
      <c r="BF2344" s="17">
        <f>BF2347+BF2345</f>
        <v>0</v>
      </c>
      <c r="BG2344" s="17">
        <f>BG2347+BG2345</f>
        <v>0</v>
      </c>
      <c r="BH2344" s="17">
        <f>BH2347+BH2345</f>
        <v>0</v>
      </c>
      <c r="BI2344" s="17">
        <f>BI2347+BI2345</f>
        <v>0</v>
      </c>
      <c r="BJ2344" s="17">
        <f>BJ2347+BJ2345</f>
        <v>0</v>
      </c>
      <c r="BK2344" s="17">
        <f>BK2347+BK2345</f>
        <v>0</v>
      </c>
      <c r="BL2344" s="17">
        <f>BL2347+BL2345</f>
        <v>0</v>
      </c>
      <c r="BM2344" s="17">
        <f>BM2347+BM2345</f>
        <v>0</v>
      </c>
      <c r="BN2344" s="17">
        <f>BN2347+BN2345</f>
        <v>0</v>
      </c>
      <c r="BO2344" s="17">
        <f t="shared" si="8065"/>
        <v>6225.8000000000002</v>
      </c>
      <c r="BP2344" s="17">
        <f t="shared" si="8066"/>
        <v>6225.8000000000002</v>
      </c>
      <c r="BQ2344" s="17">
        <f t="shared" si="8067"/>
        <v>6225.8000000000002</v>
      </c>
      <c r="BR2344" s="17">
        <f>BR2347+BR2345</f>
        <v>0</v>
      </c>
      <c r="BS2344" s="35"/>
      <c r="BT2344" s="35"/>
      <c r="BU2344" s="1"/>
      <c r="BV2344" s="1"/>
      <c r="BW2344" s="1"/>
      <c r="BX2344" s="1"/>
      <c r="BY2344" s="1"/>
      <c r="BZ2344" s="1"/>
      <c r="CA2344" s="1"/>
      <c r="CB2344" s="1"/>
    </row>
    <row r="2345" s="1" customFormat="1">
      <c r="A2345" s="33" t="s">
        <v>955</v>
      </c>
      <c r="B2345" s="33" t="s">
        <v>72</v>
      </c>
      <c r="C2345" s="33" t="s">
        <v>161</v>
      </c>
      <c r="D2345" s="33" t="s">
        <v>967</v>
      </c>
      <c r="E2345" s="38"/>
      <c r="F2345" s="34" t="s">
        <v>968</v>
      </c>
      <c r="G2345" s="17">
        <f>G2346</f>
        <v>105.2</v>
      </c>
      <c r="H2345" s="17">
        <f>H2346</f>
        <v>105.2</v>
      </c>
      <c r="I2345" s="17">
        <f>I2346</f>
        <v>105.2</v>
      </c>
      <c r="J2345" s="17">
        <f>J2346</f>
        <v>0</v>
      </c>
      <c r="K2345" s="17">
        <f>K2346</f>
        <v>0</v>
      </c>
      <c r="L2345" s="17">
        <f>L2346</f>
        <v>0</v>
      </c>
      <c r="M2345" s="17">
        <f t="shared" si="8172"/>
        <v>105.2</v>
      </c>
      <c r="N2345" s="17">
        <f t="shared" si="8173"/>
        <v>105.2</v>
      </c>
      <c r="O2345" s="17">
        <f t="shared" si="8174"/>
        <v>105.2</v>
      </c>
      <c r="P2345" s="17">
        <f>P2346</f>
        <v>0</v>
      </c>
      <c r="Q2345" s="17">
        <f>Q2346</f>
        <v>0</v>
      </c>
      <c r="R2345" s="17">
        <f>R2346</f>
        <v>0</v>
      </c>
      <c r="S2345" s="17">
        <f>S2346</f>
        <v>0</v>
      </c>
      <c r="T2345" s="17">
        <f>T2346</f>
        <v>0</v>
      </c>
      <c r="U2345" s="17">
        <f>U2346</f>
        <v>0</v>
      </c>
      <c r="V2345" s="17">
        <f>V2346</f>
        <v>0</v>
      </c>
      <c r="W2345" s="17">
        <f>W2346</f>
        <v>0</v>
      </c>
      <c r="X2345" s="17">
        <f>X2346</f>
        <v>0</v>
      </c>
      <c r="Y2345" s="17">
        <f t="shared" si="8120"/>
        <v>105.2</v>
      </c>
      <c r="Z2345" s="17">
        <f t="shared" si="8121"/>
        <v>105.2</v>
      </c>
      <c r="AA2345" s="17">
        <f t="shared" si="8122"/>
        <v>105.2</v>
      </c>
      <c r="AB2345" s="17">
        <f>AB2346</f>
        <v>0</v>
      </c>
      <c r="AC2345" s="17">
        <f>AC2346</f>
        <v>0</v>
      </c>
      <c r="AD2345" s="17">
        <f>AD2346</f>
        <v>0</v>
      </c>
      <c r="AE2345" s="17">
        <f t="shared" si="8123"/>
        <v>105.2</v>
      </c>
      <c r="AF2345" s="17">
        <f t="shared" si="8124"/>
        <v>105.2</v>
      </c>
      <c r="AG2345" s="17">
        <f t="shared" si="8125"/>
        <v>105.2</v>
      </c>
      <c r="AH2345" s="17">
        <f>AH2346</f>
        <v>0</v>
      </c>
      <c r="AI2345" s="17">
        <f>AI2346</f>
        <v>0</v>
      </c>
      <c r="AJ2345" s="17">
        <f>AJ2346</f>
        <v>0</v>
      </c>
      <c r="AK2345" s="17">
        <f>AK2346</f>
        <v>0</v>
      </c>
      <c r="AL2345" s="17">
        <f>AL2346</f>
        <v>0</v>
      </c>
      <c r="AM2345" s="17">
        <f>AM2346</f>
        <v>0</v>
      </c>
      <c r="AN2345" s="17">
        <f>AN2346</f>
        <v>0</v>
      </c>
      <c r="AO2345" s="17">
        <f>AO2346</f>
        <v>0</v>
      </c>
      <c r="AP2345" s="17">
        <f>AP2346</f>
        <v>0</v>
      </c>
      <c r="AQ2345" s="17">
        <f>AQ2346</f>
        <v>0</v>
      </c>
      <c r="AR2345" s="17">
        <f>AR2346</f>
        <v>0</v>
      </c>
      <c r="AS2345" s="17">
        <f>AS2346</f>
        <v>0</v>
      </c>
      <c r="AT2345" s="17">
        <f>AT2346</f>
        <v>0</v>
      </c>
      <c r="AU2345" s="17">
        <f>AU2346</f>
        <v>0</v>
      </c>
      <c r="AV2345" s="17">
        <f>AV2346</f>
        <v>0</v>
      </c>
      <c r="AW2345" s="17">
        <f t="shared" si="8068"/>
        <v>105.2</v>
      </c>
      <c r="AX2345" s="17">
        <f t="shared" si="8069"/>
        <v>105.2</v>
      </c>
      <c r="AY2345" s="17">
        <f t="shared" si="8070"/>
        <v>105.2</v>
      </c>
      <c r="AZ2345" s="17">
        <f>AZ2346</f>
        <v>0</v>
      </c>
      <c r="BA2345" s="17">
        <f t="shared" si="8071"/>
        <v>105.2</v>
      </c>
      <c r="BB2345" s="17">
        <f t="shared" si="8072"/>
        <v>105.2</v>
      </c>
      <c r="BC2345" s="17">
        <f t="shared" si="8073"/>
        <v>105.2</v>
      </c>
      <c r="BD2345" s="17">
        <f>BD2346</f>
        <v>0</v>
      </c>
      <c r="BE2345" s="17">
        <f>BE2346</f>
        <v>0</v>
      </c>
      <c r="BF2345" s="17">
        <f>BF2346</f>
        <v>0</v>
      </c>
      <c r="BG2345" s="17">
        <f>BG2346</f>
        <v>0</v>
      </c>
      <c r="BH2345" s="17">
        <f>BH2346</f>
        <v>0</v>
      </c>
      <c r="BI2345" s="17">
        <f>BI2346</f>
        <v>0</v>
      </c>
      <c r="BJ2345" s="17">
        <f>BJ2346</f>
        <v>0</v>
      </c>
      <c r="BK2345" s="17">
        <f>BK2346</f>
        <v>0</v>
      </c>
      <c r="BL2345" s="17">
        <f>BL2346</f>
        <v>0</v>
      </c>
      <c r="BM2345" s="17">
        <f>BM2346</f>
        <v>0</v>
      </c>
      <c r="BN2345" s="17">
        <f>BN2346</f>
        <v>0</v>
      </c>
      <c r="BO2345" s="17">
        <f t="shared" si="8065"/>
        <v>105.2</v>
      </c>
      <c r="BP2345" s="17">
        <f t="shared" si="8066"/>
        <v>105.2</v>
      </c>
      <c r="BQ2345" s="17">
        <f t="shared" si="8067"/>
        <v>105.2</v>
      </c>
      <c r="BR2345" s="17">
        <f>BR2346</f>
        <v>0</v>
      </c>
      <c r="BS2345" s="35"/>
      <c r="BT2345" s="35"/>
      <c r="BU2345" s="1"/>
      <c r="BV2345" s="1"/>
      <c r="BW2345" s="1"/>
      <c r="BX2345" s="1"/>
      <c r="BY2345" s="1"/>
      <c r="BZ2345" s="1"/>
      <c r="CA2345" s="1"/>
      <c r="CB2345" s="1"/>
    </row>
    <row r="2346" s="1" customFormat="1">
      <c r="A2346" s="33" t="s">
        <v>955</v>
      </c>
      <c r="B2346" s="33" t="s">
        <v>72</v>
      </c>
      <c r="C2346" s="33" t="s">
        <v>161</v>
      </c>
      <c r="D2346" s="33" t="s">
        <v>967</v>
      </c>
      <c r="E2346" s="33" t="s">
        <v>48</v>
      </c>
      <c r="F2346" s="34" t="s">
        <v>49</v>
      </c>
      <c r="G2346" s="17">
        <v>105.2</v>
      </c>
      <c r="H2346" s="17">
        <v>105.2</v>
      </c>
      <c r="I2346" s="17">
        <v>105.2</v>
      </c>
      <c r="J2346" s="17"/>
      <c r="K2346" s="17"/>
      <c r="L2346" s="17"/>
      <c r="M2346" s="17">
        <f t="shared" si="8172"/>
        <v>105.2</v>
      </c>
      <c r="N2346" s="17">
        <f t="shared" si="8173"/>
        <v>105.2</v>
      </c>
      <c r="O2346" s="17">
        <f t="shared" si="8174"/>
        <v>105.2</v>
      </c>
      <c r="P2346" s="17"/>
      <c r="Q2346" s="17"/>
      <c r="R2346" s="17"/>
      <c r="S2346" s="17"/>
      <c r="T2346" s="17"/>
      <c r="U2346" s="17"/>
      <c r="V2346" s="17"/>
      <c r="W2346" s="17"/>
      <c r="X2346" s="17"/>
      <c r="Y2346" s="17">
        <f t="shared" si="8120"/>
        <v>105.2</v>
      </c>
      <c r="Z2346" s="17">
        <f t="shared" si="8121"/>
        <v>105.2</v>
      </c>
      <c r="AA2346" s="17">
        <f t="shared" si="8122"/>
        <v>105.2</v>
      </c>
      <c r="AB2346" s="17"/>
      <c r="AC2346" s="17"/>
      <c r="AD2346" s="17"/>
      <c r="AE2346" s="17">
        <f t="shared" si="8123"/>
        <v>105.2</v>
      </c>
      <c r="AF2346" s="17">
        <f t="shared" si="8124"/>
        <v>105.2</v>
      </c>
      <c r="AG2346" s="17">
        <f t="shared" si="8125"/>
        <v>105.2</v>
      </c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>
        <f t="shared" si="8068"/>
        <v>105.2</v>
      </c>
      <c r="AX2346" s="17">
        <f t="shared" si="8069"/>
        <v>105.2</v>
      </c>
      <c r="AY2346" s="17">
        <f t="shared" si="8070"/>
        <v>105.2</v>
      </c>
      <c r="AZ2346" s="17"/>
      <c r="BA2346" s="17">
        <f t="shared" si="8071"/>
        <v>105.2</v>
      </c>
      <c r="BB2346" s="17">
        <f t="shared" si="8072"/>
        <v>105.2</v>
      </c>
      <c r="BC2346" s="17">
        <f t="shared" si="8073"/>
        <v>105.2</v>
      </c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>
        <f t="shared" si="8065"/>
        <v>105.2</v>
      </c>
      <c r="BP2346" s="17">
        <f t="shared" si="8066"/>
        <v>105.2</v>
      </c>
      <c r="BQ2346" s="17">
        <f t="shared" si="8067"/>
        <v>105.2</v>
      </c>
      <c r="BR2346" s="17"/>
      <c r="BS2346" s="35"/>
      <c r="BT2346" s="35"/>
      <c r="BU2346" s="1"/>
      <c r="BV2346" s="1"/>
      <c r="BW2346" s="1"/>
      <c r="BX2346" s="1"/>
      <c r="BY2346" s="1"/>
      <c r="BZ2346" s="1"/>
      <c r="CA2346" s="1"/>
      <c r="CB2346" s="1"/>
    </row>
    <row r="2347" s="1" customFormat="1">
      <c r="A2347" s="33" t="s">
        <v>955</v>
      </c>
      <c r="B2347" s="33" t="s">
        <v>72</v>
      </c>
      <c r="C2347" s="33" t="s">
        <v>161</v>
      </c>
      <c r="D2347" s="33" t="s">
        <v>969</v>
      </c>
      <c r="E2347" s="38"/>
      <c r="F2347" s="34" t="s">
        <v>970</v>
      </c>
      <c r="G2347" s="17">
        <f t="shared" si="8221"/>
        <v>6120.6000000000004</v>
      </c>
      <c r="H2347" s="17">
        <f t="shared" si="8222"/>
        <v>6120.6000000000004</v>
      </c>
      <c r="I2347" s="17">
        <f>I2348</f>
        <v>6120.6000000000004</v>
      </c>
      <c r="J2347" s="17">
        <f>J2348</f>
        <v>0</v>
      </c>
      <c r="K2347" s="17">
        <f>K2348</f>
        <v>0</v>
      </c>
      <c r="L2347" s="17">
        <f>L2348</f>
        <v>0</v>
      </c>
      <c r="M2347" s="17">
        <f t="shared" si="8172"/>
        <v>6120.6000000000004</v>
      </c>
      <c r="N2347" s="17">
        <f t="shared" si="8173"/>
        <v>6120.6000000000004</v>
      </c>
      <c r="O2347" s="17">
        <f t="shared" si="8174"/>
        <v>6120.6000000000004</v>
      </c>
      <c r="P2347" s="17">
        <f>P2348</f>
        <v>0</v>
      </c>
      <c r="Q2347" s="17">
        <f>Q2348</f>
        <v>0</v>
      </c>
      <c r="R2347" s="17">
        <f>R2348</f>
        <v>0</v>
      </c>
      <c r="S2347" s="17">
        <f>S2348</f>
        <v>0</v>
      </c>
      <c r="T2347" s="17">
        <f>T2348</f>
        <v>0</v>
      </c>
      <c r="U2347" s="17">
        <f>U2348</f>
        <v>0</v>
      </c>
      <c r="V2347" s="17">
        <f>V2348</f>
        <v>0</v>
      </c>
      <c r="W2347" s="17">
        <f>W2348</f>
        <v>0</v>
      </c>
      <c r="X2347" s="17">
        <f>X2348</f>
        <v>0</v>
      </c>
      <c r="Y2347" s="17">
        <f t="shared" si="8120"/>
        <v>6120.6000000000004</v>
      </c>
      <c r="Z2347" s="17">
        <f t="shared" si="8121"/>
        <v>6120.6000000000004</v>
      </c>
      <c r="AA2347" s="17">
        <f t="shared" si="8122"/>
        <v>6120.6000000000004</v>
      </c>
      <c r="AB2347" s="17">
        <f>AB2348</f>
        <v>0</v>
      </c>
      <c r="AC2347" s="17">
        <f>AC2348</f>
        <v>0</v>
      </c>
      <c r="AD2347" s="17">
        <f>AD2348</f>
        <v>0</v>
      </c>
      <c r="AE2347" s="17">
        <f t="shared" si="8123"/>
        <v>6120.6000000000004</v>
      </c>
      <c r="AF2347" s="17">
        <f t="shared" si="8124"/>
        <v>6120.6000000000004</v>
      </c>
      <c r="AG2347" s="17">
        <f t="shared" si="8125"/>
        <v>6120.6000000000004</v>
      </c>
      <c r="AH2347" s="17">
        <f>AH2348</f>
        <v>0</v>
      </c>
      <c r="AI2347" s="17">
        <f>AI2348</f>
        <v>0</v>
      </c>
      <c r="AJ2347" s="17">
        <f>AJ2348</f>
        <v>0</v>
      </c>
      <c r="AK2347" s="17">
        <f>AK2348</f>
        <v>0</v>
      </c>
      <c r="AL2347" s="17">
        <f>AL2348</f>
        <v>0</v>
      </c>
      <c r="AM2347" s="17">
        <f>AM2348</f>
        <v>0</v>
      </c>
      <c r="AN2347" s="17">
        <f>AN2348</f>
        <v>0</v>
      </c>
      <c r="AO2347" s="17">
        <f>AO2348</f>
        <v>0</v>
      </c>
      <c r="AP2347" s="17">
        <f>AP2348</f>
        <v>0</v>
      </c>
      <c r="AQ2347" s="17">
        <f>AQ2348</f>
        <v>0</v>
      </c>
      <c r="AR2347" s="17">
        <f>AR2348</f>
        <v>0</v>
      </c>
      <c r="AS2347" s="17">
        <f>AS2348</f>
        <v>0</v>
      </c>
      <c r="AT2347" s="17">
        <f>AT2348</f>
        <v>0</v>
      </c>
      <c r="AU2347" s="17">
        <f>AU2348</f>
        <v>0</v>
      </c>
      <c r="AV2347" s="17">
        <f>AV2348</f>
        <v>0</v>
      </c>
      <c r="AW2347" s="17">
        <f t="shared" si="8068"/>
        <v>6120.6000000000004</v>
      </c>
      <c r="AX2347" s="17">
        <f t="shared" si="8069"/>
        <v>6120.6000000000004</v>
      </c>
      <c r="AY2347" s="17">
        <f t="shared" si="8070"/>
        <v>6120.6000000000004</v>
      </c>
      <c r="AZ2347" s="17">
        <f>AZ2348</f>
        <v>0</v>
      </c>
      <c r="BA2347" s="17">
        <f t="shared" si="8071"/>
        <v>6120.6000000000004</v>
      </c>
      <c r="BB2347" s="17">
        <f t="shared" si="8072"/>
        <v>6120.6000000000004</v>
      </c>
      <c r="BC2347" s="17">
        <f t="shared" si="8073"/>
        <v>6120.6000000000004</v>
      </c>
      <c r="BD2347" s="17">
        <f>BD2348</f>
        <v>0</v>
      </c>
      <c r="BE2347" s="17">
        <f>BE2348</f>
        <v>0</v>
      </c>
      <c r="BF2347" s="17">
        <f>BF2348</f>
        <v>0</v>
      </c>
      <c r="BG2347" s="17">
        <f>BG2348</f>
        <v>0</v>
      </c>
      <c r="BH2347" s="17">
        <f>BH2348</f>
        <v>0</v>
      </c>
      <c r="BI2347" s="17">
        <f>BI2348</f>
        <v>0</v>
      </c>
      <c r="BJ2347" s="17">
        <f>BJ2348</f>
        <v>0</v>
      </c>
      <c r="BK2347" s="17">
        <f>BK2348</f>
        <v>0</v>
      </c>
      <c r="BL2347" s="17">
        <f>BL2348</f>
        <v>0</v>
      </c>
      <c r="BM2347" s="17">
        <f>BM2348</f>
        <v>0</v>
      </c>
      <c r="BN2347" s="17">
        <f>BN2348</f>
        <v>0</v>
      </c>
      <c r="BO2347" s="17">
        <f t="shared" si="8065"/>
        <v>6120.6000000000004</v>
      </c>
      <c r="BP2347" s="17">
        <f t="shared" si="8066"/>
        <v>6120.6000000000004</v>
      </c>
      <c r="BQ2347" s="17">
        <f t="shared" si="8067"/>
        <v>6120.6000000000004</v>
      </c>
      <c r="BR2347" s="17">
        <f>BR2348</f>
        <v>0</v>
      </c>
      <c r="BS2347" s="35"/>
      <c r="BT2347" s="35"/>
      <c r="BU2347" s="1"/>
      <c r="BV2347" s="1"/>
      <c r="BW2347" s="1"/>
      <c r="BX2347" s="1"/>
      <c r="BY2347" s="1"/>
      <c r="BZ2347" s="1"/>
      <c r="CA2347" s="1"/>
      <c r="CB2347" s="1"/>
    </row>
    <row r="2348" s="1" customFormat="1">
      <c r="A2348" s="33" t="s">
        <v>955</v>
      </c>
      <c r="B2348" s="33" t="s">
        <v>72</v>
      </c>
      <c r="C2348" s="33" t="s">
        <v>161</v>
      </c>
      <c r="D2348" s="33" t="s">
        <v>969</v>
      </c>
      <c r="E2348" s="33" t="s">
        <v>141</v>
      </c>
      <c r="F2348" s="34" t="s">
        <v>142</v>
      </c>
      <c r="G2348" s="17">
        <f>1447.9+4672.7</f>
        <v>6120.6000000000004</v>
      </c>
      <c r="H2348" s="17">
        <f>1447.9+4672.7</f>
        <v>6120.6000000000004</v>
      </c>
      <c r="I2348" s="17">
        <f>1447.9+4672.7</f>
        <v>6120.6000000000004</v>
      </c>
      <c r="J2348" s="17"/>
      <c r="K2348" s="17"/>
      <c r="L2348" s="17"/>
      <c r="M2348" s="17">
        <f t="shared" si="8172"/>
        <v>6120.6000000000004</v>
      </c>
      <c r="N2348" s="17">
        <f t="shared" si="8173"/>
        <v>6120.6000000000004</v>
      </c>
      <c r="O2348" s="17">
        <f t="shared" si="8174"/>
        <v>6120.6000000000004</v>
      </c>
      <c r="P2348" s="17"/>
      <c r="Q2348" s="17"/>
      <c r="R2348" s="17"/>
      <c r="S2348" s="17"/>
      <c r="T2348" s="17"/>
      <c r="U2348" s="17"/>
      <c r="V2348" s="17"/>
      <c r="W2348" s="17"/>
      <c r="X2348" s="17"/>
      <c r="Y2348" s="17">
        <f t="shared" si="8120"/>
        <v>6120.6000000000004</v>
      </c>
      <c r="Z2348" s="17">
        <f t="shared" si="8121"/>
        <v>6120.6000000000004</v>
      </c>
      <c r="AA2348" s="17">
        <f t="shared" si="8122"/>
        <v>6120.6000000000004</v>
      </c>
      <c r="AB2348" s="17"/>
      <c r="AC2348" s="17"/>
      <c r="AD2348" s="17"/>
      <c r="AE2348" s="17">
        <f t="shared" si="8123"/>
        <v>6120.6000000000004</v>
      </c>
      <c r="AF2348" s="17">
        <f t="shared" si="8124"/>
        <v>6120.6000000000004</v>
      </c>
      <c r="AG2348" s="17">
        <f t="shared" si="8125"/>
        <v>6120.6000000000004</v>
      </c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>
        <f t="shared" si="8068"/>
        <v>6120.6000000000004</v>
      </c>
      <c r="AX2348" s="17">
        <f t="shared" si="8069"/>
        <v>6120.6000000000004</v>
      </c>
      <c r="AY2348" s="17">
        <f t="shared" si="8070"/>
        <v>6120.6000000000004</v>
      </c>
      <c r="AZ2348" s="17"/>
      <c r="BA2348" s="17">
        <f t="shared" si="8071"/>
        <v>6120.6000000000004</v>
      </c>
      <c r="BB2348" s="17">
        <f t="shared" si="8072"/>
        <v>6120.6000000000004</v>
      </c>
      <c r="BC2348" s="17">
        <f t="shared" si="8073"/>
        <v>6120.6000000000004</v>
      </c>
      <c r="BD2348" s="17"/>
      <c r="BE2348" s="17"/>
      <c r="BF2348" s="17"/>
      <c r="BG2348" s="17"/>
      <c r="BH2348" s="17"/>
      <c r="BI2348" s="17"/>
      <c r="BJ2348" s="17"/>
      <c r="BK2348" s="17"/>
      <c r="BL2348" s="17"/>
      <c r="BM2348" s="17"/>
      <c r="BN2348" s="17"/>
      <c r="BO2348" s="17">
        <f t="shared" ref="BO2348:BO2411" si="8223">BA2348+BD2348+BE2348+BF2348+BG2348</f>
        <v>6120.6000000000004</v>
      </c>
      <c r="BP2348" s="17">
        <f t="shared" ref="BP2348:BP2411" si="8224">BB2348+BH2348+BI2348+BJ2348+BK2348</f>
        <v>6120.6000000000004</v>
      </c>
      <c r="BQ2348" s="17">
        <f t="shared" ref="BQ2348:BQ2411" si="8225">BC2348+BL2348+BM2348+BN2348</f>
        <v>6120.6000000000004</v>
      </c>
      <c r="BR2348" s="17"/>
      <c r="BS2348" s="35"/>
      <c r="BT2348" s="35"/>
      <c r="BU2348" s="1"/>
      <c r="BV2348" s="1"/>
      <c r="BW2348" s="1"/>
      <c r="BX2348" s="1"/>
      <c r="BY2348" s="1"/>
      <c r="BZ2348" s="1"/>
      <c r="CA2348" s="1"/>
      <c r="CB2348" s="1"/>
    </row>
    <row r="2349" s="1" customFormat="1">
      <c r="A2349" s="33" t="s">
        <v>955</v>
      </c>
      <c r="B2349" s="33" t="s">
        <v>72</v>
      </c>
      <c r="C2349" s="33" t="s">
        <v>161</v>
      </c>
      <c r="D2349" s="33" t="s">
        <v>971</v>
      </c>
      <c r="E2349" s="38"/>
      <c r="F2349" s="34" t="s">
        <v>972</v>
      </c>
      <c r="G2349" s="17">
        <f>G2350</f>
        <v>18847.899999999998</v>
      </c>
      <c r="H2349" s="17">
        <f>H2350</f>
        <v>19390.900000000001</v>
      </c>
      <c r="I2349" s="17">
        <f>I2350</f>
        <v>19390.900000000001</v>
      </c>
      <c r="J2349" s="17">
        <f>J2350</f>
        <v>0</v>
      </c>
      <c r="K2349" s="17">
        <f>K2350</f>
        <v>0</v>
      </c>
      <c r="L2349" s="17">
        <f>L2350</f>
        <v>0</v>
      </c>
      <c r="M2349" s="17">
        <f t="shared" si="8172"/>
        <v>18847.899999999998</v>
      </c>
      <c r="N2349" s="17">
        <f t="shared" si="8173"/>
        <v>19390.900000000001</v>
      </c>
      <c r="O2349" s="17">
        <f t="shared" si="8174"/>
        <v>19390.900000000001</v>
      </c>
      <c r="P2349" s="17">
        <f>P2350</f>
        <v>2698.5</v>
      </c>
      <c r="Q2349" s="17">
        <f>Q2350</f>
        <v>0</v>
      </c>
      <c r="R2349" s="17">
        <f>R2350</f>
        <v>0</v>
      </c>
      <c r="S2349" s="17">
        <f>S2350</f>
        <v>0</v>
      </c>
      <c r="T2349" s="17">
        <f>T2350</f>
        <v>3298</v>
      </c>
      <c r="U2349" s="17">
        <f>U2350</f>
        <v>0</v>
      </c>
      <c r="V2349" s="17">
        <f>V2350</f>
        <v>3298</v>
      </c>
      <c r="W2349" s="17">
        <f>W2350</f>
        <v>0</v>
      </c>
      <c r="X2349" s="17">
        <f>X2350</f>
        <v>0</v>
      </c>
      <c r="Y2349" s="17">
        <f t="shared" si="8120"/>
        <v>21546.399999999998</v>
      </c>
      <c r="Z2349" s="17">
        <f t="shared" si="8121"/>
        <v>22688.900000000001</v>
      </c>
      <c r="AA2349" s="17">
        <f t="shared" si="8122"/>
        <v>22688.900000000001</v>
      </c>
      <c r="AB2349" s="17">
        <f>AB2350</f>
        <v>0</v>
      </c>
      <c r="AC2349" s="17">
        <f>AC2350</f>
        <v>0</v>
      </c>
      <c r="AD2349" s="17">
        <f>AD2350</f>
        <v>0</v>
      </c>
      <c r="AE2349" s="17">
        <f t="shared" si="8123"/>
        <v>21546.399999999998</v>
      </c>
      <c r="AF2349" s="17">
        <f t="shared" si="8124"/>
        <v>22688.900000000001</v>
      </c>
      <c r="AG2349" s="17">
        <f t="shared" si="8125"/>
        <v>22688.900000000001</v>
      </c>
      <c r="AH2349" s="17">
        <f>AH2350</f>
        <v>0</v>
      </c>
      <c r="AI2349" s="17">
        <f>AI2350</f>
        <v>0</v>
      </c>
      <c r="AJ2349" s="17">
        <f>AJ2350</f>
        <v>0</v>
      </c>
      <c r="AK2349" s="17">
        <f>AK2350</f>
        <v>0</v>
      </c>
      <c r="AL2349" s="17">
        <f>AL2350</f>
        <v>0</v>
      </c>
      <c r="AM2349" s="17">
        <f>AM2350</f>
        <v>0</v>
      </c>
      <c r="AN2349" s="17">
        <f>AN2350</f>
        <v>0</v>
      </c>
      <c r="AO2349" s="17">
        <f>AO2350</f>
        <v>0</v>
      </c>
      <c r="AP2349" s="17">
        <f>AP2350</f>
        <v>0</v>
      </c>
      <c r="AQ2349" s="17">
        <f>AQ2350</f>
        <v>0</v>
      </c>
      <c r="AR2349" s="17">
        <f>AR2350</f>
        <v>0</v>
      </c>
      <c r="AS2349" s="17">
        <f>AS2350</f>
        <v>0</v>
      </c>
      <c r="AT2349" s="17">
        <f>AT2350</f>
        <v>0</v>
      </c>
      <c r="AU2349" s="17">
        <f>AU2350</f>
        <v>0</v>
      </c>
      <c r="AV2349" s="17">
        <f>AV2350</f>
        <v>0</v>
      </c>
      <c r="AW2349" s="17">
        <f t="shared" si="8068"/>
        <v>21546.399999999998</v>
      </c>
      <c r="AX2349" s="17">
        <f t="shared" si="8069"/>
        <v>22688.900000000001</v>
      </c>
      <c r="AY2349" s="17">
        <f t="shared" si="8070"/>
        <v>22688.900000000001</v>
      </c>
      <c r="AZ2349" s="17">
        <f>AZ2350</f>
        <v>0</v>
      </c>
      <c r="BA2349" s="17">
        <f t="shared" si="8071"/>
        <v>21546.399999999998</v>
      </c>
      <c r="BB2349" s="17">
        <f t="shared" si="8072"/>
        <v>22688.900000000001</v>
      </c>
      <c r="BC2349" s="17">
        <f t="shared" si="8073"/>
        <v>22688.900000000001</v>
      </c>
      <c r="BD2349" s="17">
        <f>BD2350</f>
        <v>0</v>
      </c>
      <c r="BE2349" s="17">
        <f>BE2350</f>
        <v>0</v>
      </c>
      <c r="BF2349" s="17">
        <f>BF2350</f>
        <v>0</v>
      </c>
      <c r="BG2349" s="17">
        <f>BG2350</f>
        <v>0</v>
      </c>
      <c r="BH2349" s="17">
        <f>BH2350</f>
        <v>0</v>
      </c>
      <c r="BI2349" s="17">
        <f>BI2350</f>
        <v>0</v>
      </c>
      <c r="BJ2349" s="17">
        <f>BJ2350</f>
        <v>0</v>
      </c>
      <c r="BK2349" s="17">
        <f>BK2350</f>
        <v>0</v>
      </c>
      <c r="BL2349" s="17">
        <f>BL2350</f>
        <v>0</v>
      </c>
      <c r="BM2349" s="17">
        <f>BM2350</f>
        <v>0</v>
      </c>
      <c r="BN2349" s="17">
        <f>BN2350</f>
        <v>0</v>
      </c>
      <c r="BO2349" s="17">
        <f t="shared" si="8223"/>
        <v>21546.399999999998</v>
      </c>
      <c r="BP2349" s="17">
        <f t="shared" si="8224"/>
        <v>22688.900000000001</v>
      </c>
      <c r="BQ2349" s="17">
        <f t="shared" si="8225"/>
        <v>22688.900000000001</v>
      </c>
      <c r="BR2349" s="17">
        <f>BR2350</f>
        <v>0</v>
      </c>
      <c r="BS2349" s="35"/>
      <c r="BT2349" s="35"/>
      <c r="BU2349" s="1"/>
      <c r="BV2349" s="1"/>
      <c r="BW2349" s="1"/>
      <c r="BX2349" s="1"/>
      <c r="BY2349" s="1"/>
      <c r="BZ2349" s="1"/>
      <c r="CA2349" s="1"/>
      <c r="CB2349" s="1"/>
    </row>
    <row r="2350" s="1" customFormat="1">
      <c r="A2350" s="33" t="s">
        <v>955</v>
      </c>
      <c r="B2350" s="33" t="s">
        <v>72</v>
      </c>
      <c r="C2350" s="33" t="s">
        <v>161</v>
      </c>
      <c r="D2350" s="33" t="s">
        <v>973</v>
      </c>
      <c r="E2350" s="38"/>
      <c r="F2350" s="34" t="s">
        <v>59</v>
      </c>
      <c r="G2350" s="17">
        <f>G2351+G2352</f>
        <v>18847.899999999998</v>
      </c>
      <c r="H2350" s="17">
        <f>H2351+H2352</f>
        <v>19390.900000000001</v>
      </c>
      <c r="I2350" s="17">
        <f>I2351+I2352</f>
        <v>19390.900000000001</v>
      </c>
      <c r="J2350" s="17">
        <f>J2351+J2352</f>
        <v>0</v>
      </c>
      <c r="K2350" s="17">
        <f>K2351+K2352</f>
        <v>0</v>
      </c>
      <c r="L2350" s="17">
        <f>L2351+L2352</f>
        <v>0</v>
      </c>
      <c r="M2350" s="17">
        <f t="shared" si="8172"/>
        <v>18847.899999999998</v>
      </c>
      <c r="N2350" s="17">
        <f t="shared" si="8173"/>
        <v>19390.900000000001</v>
      </c>
      <c r="O2350" s="17">
        <f t="shared" si="8174"/>
        <v>19390.900000000001</v>
      </c>
      <c r="P2350" s="17">
        <f>P2351+P2352</f>
        <v>2698.5</v>
      </c>
      <c r="Q2350" s="17">
        <f>Q2351+Q2352</f>
        <v>0</v>
      </c>
      <c r="R2350" s="17">
        <f>R2351+R2352</f>
        <v>0</v>
      </c>
      <c r="S2350" s="17">
        <f>S2351+S2352</f>
        <v>0</v>
      </c>
      <c r="T2350" s="17">
        <f>T2351+T2352</f>
        <v>3298</v>
      </c>
      <c r="U2350" s="17">
        <f>U2351+U2352</f>
        <v>0</v>
      </c>
      <c r="V2350" s="17">
        <f>V2351+V2352</f>
        <v>3298</v>
      </c>
      <c r="W2350" s="17">
        <f>W2351+W2352</f>
        <v>0</v>
      </c>
      <c r="X2350" s="17">
        <f>X2351+X2352</f>
        <v>0</v>
      </c>
      <c r="Y2350" s="17">
        <f t="shared" si="8120"/>
        <v>21546.399999999998</v>
      </c>
      <c r="Z2350" s="17">
        <f t="shared" si="8121"/>
        <v>22688.900000000001</v>
      </c>
      <c r="AA2350" s="17">
        <f t="shared" si="8122"/>
        <v>22688.900000000001</v>
      </c>
      <c r="AB2350" s="17">
        <f>AB2351+AB2352</f>
        <v>0</v>
      </c>
      <c r="AC2350" s="17">
        <f>AC2351+AC2352</f>
        <v>0</v>
      </c>
      <c r="AD2350" s="17">
        <f>AD2351+AD2352</f>
        <v>0</v>
      </c>
      <c r="AE2350" s="17">
        <f t="shared" si="8123"/>
        <v>21546.399999999998</v>
      </c>
      <c r="AF2350" s="17">
        <f t="shared" si="8124"/>
        <v>22688.900000000001</v>
      </c>
      <c r="AG2350" s="17">
        <f t="shared" si="8125"/>
        <v>22688.900000000001</v>
      </c>
      <c r="AH2350" s="17">
        <f>AH2351+AH2352</f>
        <v>0</v>
      </c>
      <c r="AI2350" s="17">
        <f>AI2351+AI2352</f>
        <v>0</v>
      </c>
      <c r="AJ2350" s="17">
        <f>AJ2351+AJ2352</f>
        <v>0</v>
      </c>
      <c r="AK2350" s="17">
        <f>AK2351+AK2352</f>
        <v>0</v>
      </c>
      <c r="AL2350" s="17">
        <f>AL2351+AL2352</f>
        <v>0</v>
      </c>
      <c r="AM2350" s="17">
        <f>AM2351+AM2352</f>
        <v>0</v>
      </c>
      <c r="AN2350" s="17">
        <f>AN2351+AN2352</f>
        <v>0</v>
      </c>
      <c r="AO2350" s="17">
        <f>AO2351+AO2352</f>
        <v>0</v>
      </c>
      <c r="AP2350" s="17">
        <f>AP2351+AP2352</f>
        <v>0</v>
      </c>
      <c r="AQ2350" s="17">
        <f>AQ2351+AQ2352</f>
        <v>0</v>
      </c>
      <c r="AR2350" s="17">
        <f>AR2351+AR2352</f>
        <v>0</v>
      </c>
      <c r="AS2350" s="17">
        <f>AS2351+AS2352</f>
        <v>0</v>
      </c>
      <c r="AT2350" s="17">
        <f>AT2351+AT2352</f>
        <v>0</v>
      </c>
      <c r="AU2350" s="17">
        <f>AU2351+AU2352</f>
        <v>0</v>
      </c>
      <c r="AV2350" s="17">
        <f>AV2351+AV2352</f>
        <v>0</v>
      </c>
      <c r="AW2350" s="17">
        <f t="shared" si="8068"/>
        <v>21546.399999999998</v>
      </c>
      <c r="AX2350" s="17">
        <f t="shared" si="8069"/>
        <v>22688.900000000001</v>
      </c>
      <c r="AY2350" s="17">
        <f t="shared" si="8070"/>
        <v>22688.900000000001</v>
      </c>
      <c r="AZ2350" s="17">
        <f>AZ2351+AZ2352</f>
        <v>0</v>
      </c>
      <c r="BA2350" s="17">
        <f t="shared" si="8071"/>
        <v>21546.399999999998</v>
      </c>
      <c r="BB2350" s="17">
        <f t="shared" si="8072"/>
        <v>22688.900000000001</v>
      </c>
      <c r="BC2350" s="17">
        <f t="shared" si="8073"/>
        <v>22688.900000000001</v>
      </c>
      <c r="BD2350" s="17">
        <f>BD2351+BD2352</f>
        <v>0</v>
      </c>
      <c r="BE2350" s="17">
        <f>BE2351+BE2352</f>
        <v>0</v>
      </c>
      <c r="BF2350" s="17">
        <f>BF2351+BF2352</f>
        <v>0</v>
      </c>
      <c r="BG2350" s="17">
        <f>BG2351+BG2352</f>
        <v>0</v>
      </c>
      <c r="BH2350" s="17">
        <f>BH2351+BH2352</f>
        <v>0</v>
      </c>
      <c r="BI2350" s="17">
        <f>BI2351+BI2352</f>
        <v>0</v>
      </c>
      <c r="BJ2350" s="17">
        <f>BJ2351+BJ2352</f>
        <v>0</v>
      </c>
      <c r="BK2350" s="17">
        <f>BK2351+BK2352</f>
        <v>0</v>
      </c>
      <c r="BL2350" s="17">
        <f>BL2351+BL2352</f>
        <v>0</v>
      </c>
      <c r="BM2350" s="17">
        <f>BM2351+BM2352</f>
        <v>0</v>
      </c>
      <c r="BN2350" s="17">
        <f>BN2351+BN2352</f>
        <v>0</v>
      </c>
      <c r="BO2350" s="17">
        <f t="shared" si="8223"/>
        <v>21546.399999999998</v>
      </c>
      <c r="BP2350" s="17">
        <f t="shared" si="8224"/>
        <v>22688.900000000001</v>
      </c>
      <c r="BQ2350" s="17">
        <f t="shared" si="8225"/>
        <v>22688.900000000001</v>
      </c>
      <c r="BR2350" s="17">
        <f>BR2351+BR2352</f>
        <v>0</v>
      </c>
      <c r="BS2350" s="35"/>
      <c r="BT2350" s="35"/>
      <c r="BU2350" s="1"/>
      <c r="BV2350" s="1"/>
      <c r="BW2350" s="1"/>
      <c r="BX2350" s="1"/>
      <c r="BY2350" s="1"/>
      <c r="BZ2350" s="1"/>
      <c r="CA2350" s="1"/>
      <c r="CB2350" s="1"/>
    </row>
    <row r="2351" s="1" customFormat="1">
      <c r="A2351" s="33" t="s">
        <v>955</v>
      </c>
      <c r="B2351" s="33" t="s">
        <v>72</v>
      </c>
      <c r="C2351" s="33" t="s">
        <v>161</v>
      </c>
      <c r="D2351" s="33" t="s">
        <v>973</v>
      </c>
      <c r="E2351" s="33" t="s">
        <v>60</v>
      </c>
      <c r="F2351" s="34" t="s">
        <v>61</v>
      </c>
      <c r="G2351" s="17">
        <v>17652.899999999998</v>
      </c>
      <c r="H2351" s="17">
        <v>18195.900000000001</v>
      </c>
      <c r="I2351" s="17">
        <v>18195.900000000001</v>
      </c>
      <c r="J2351" s="17"/>
      <c r="K2351" s="17"/>
      <c r="L2351" s="17"/>
      <c r="M2351" s="17">
        <f t="shared" si="8172"/>
        <v>17652.899999999998</v>
      </c>
      <c r="N2351" s="17">
        <f t="shared" si="8173"/>
        <v>18195.900000000001</v>
      </c>
      <c r="O2351" s="17">
        <f t="shared" si="8174"/>
        <v>18195.900000000001</v>
      </c>
      <c r="P2351" s="17">
        <v>2698.5</v>
      </c>
      <c r="Q2351" s="17"/>
      <c r="R2351" s="17"/>
      <c r="S2351" s="17"/>
      <c r="T2351" s="17">
        <v>3298</v>
      </c>
      <c r="U2351" s="17"/>
      <c r="V2351" s="17">
        <v>3298</v>
      </c>
      <c r="W2351" s="17"/>
      <c r="X2351" s="17"/>
      <c r="Y2351" s="17">
        <f t="shared" si="8120"/>
        <v>20351.399999999998</v>
      </c>
      <c r="Z2351" s="17">
        <f t="shared" si="8121"/>
        <v>21493.900000000001</v>
      </c>
      <c r="AA2351" s="17">
        <f t="shared" si="8122"/>
        <v>21493.900000000001</v>
      </c>
      <c r="AB2351" s="17"/>
      <c r="AC2351" s="17"/>
      <c r="AD2351" s="17"/>
      <c r="AE2351" s="17">
        <f t="shared" si="8123"/>
        <v>20351.399999999998</v>
      </c>
      <c r="AF2351" s="17">
        <f t="shared" si="8124"/>
        <v>21493.900000000001</v>
      </c>
      <c r="AG2351" s="17">
        <f t="shared" si="8125"/>
        <v>21493.900000000001</v>
      </c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  <c r="AV2351" s="17"/>
      <c r="AW2351" s="17">
        <f t="shared" si="8068"/>
        <v>20351.399999999998</v>
      </c>
      <c r="AX2351" s="17">
        <f t="shared" si="8069"/>
        <v>21493.900000000001</v>
      </c>
      <c r="AY2351" s="17">
        <f t="shared" si="8070"/>
        <v>21493.900000000001</v>
      </c>
      <c r="AZ2351" s="17"/>
      <c r="BA2351" s="17">
        <f t="shared" si="8071"/>
        <v>20351.399999999998</v>
      </c>
      <c r="BB2351" s="17">
        <f t="shared" si="8072"/>
        <v>21493.900000000001</v>
      </c>
      <c r="BC2351" s="17">
        <f t="shared" si="8073"/>
        <v>21493.900000000001</v>
      </c>
      <c r="BD2351" s="17"/>
      <c r="BE2351" s="17"/>
      <c r="BF2351" s="17"/>
      <c r="BG2351" s="17"/>
      <c r="BH2351" s="17"/>
      <c r="BI2351" s="17"/>
      <c r="BJ2351" s="17"/>
      <c r="BK2351" s="17"/>
      <c r="BL2351" s="17"/>
      <c r="BM2351" s="17"/>
      <c r="BN2351" s="17"/>
      <c r="BO2351" s="17">
        <f t="shared" si="8223"/>
        <v>20351.399999999998</v>
      </c>
      <c r="BP2351" s="17">
        <f t="shared" si="8224"/>
        <v>21493.900000000001</v>
      </c>
      <c r="BQ2351" s="17">
        <f t="shared" si="8225"/>
        <v>21493.900000000001</v>
      </c>
      <c r="BR2351" s="17"/>
      <c r="BS2351" s="35"/>
      <c r="BT2351" s="35"/>
      <c r="BU2351" s="1"/>
      <c r="BV2351" s="1"/>
      <c r="BW2351" s="1"/>
      <c r="BX2351" s="1"/>
      <c r="BY2351" s="1"/>
      <c r="BZ2351" s="1"/>
      <c r="CA2351" s="1"/>
      <c r="CB2351" s="1"/>
    </row>
    <row r="2352" s="1" customFormat="1">
      <c r="A2352" s="33" t="s">
        <v>955</v>
      </c>
      <c r="B2352" s="33" t="s">
        <v>72</v>
      </c>
      <c r="C2352" s="33" t="s">
        <v>161</v>
      </c>
      <c r="D2352" s="33" t="s">
        <v>973</v>
      </c>
      <c r="E2352" s="33" t="s">
        <v>48</v>
      </c>
      <c r="F2352" s="34" t="s">
        <v>49</v>
      </c>
      <c r="G2352" s="17">
        <v>1195</v>
      </c>
      <c r="H2352" s="17">
        <v>1195</v>
      </c>
      <c r="I2352" s="17">
        <v>1195</v>
      </c>
      <c r="J2352" s="17"/>
      <c r="K2352" s="17"/>
      <c r="L2352" s="17"/>
      <c r="M2352" s="17">
        <f t="shared" si="8172"/>
        <v>1195</v>
      </c>
      <c r="N2352" s="17">
        <f t="shared" si="8173"/>
        <v>1195</v>
      </c>
      <c r="O2352" s="17">
        <f t="shared" si="8174"/>
        <v>1195</v>
      </c>
      <c r="P2352" s="17"/>
      <c r="Q2352" s="17"/>
      <c r="R2352" s="17"/>
      <c r="S2352" s="17"/>
      <c r="T2352" s="17"/>
      <c r="U2352" s="17"/>
      <c r="V2352" s="17"/>
      <c r="W2352" s="17"/>
      <c r="X2352" s="17"/>
      <c r="Y2352" s="17">
        <f t="shared" si="8120"/>
        <v>1195</v>
      </c>
      <c r="Z2352" s="17">
        <f t="shared" si="8121"/>
        <v>1195</v>
      </c>
      <c r="AA2352" s="17">
        <f t="shared" si="8122"/>
        <v>1195</v>
      </c>
      <c r="AB2352" s="17"/>
      <c r="AC2352" s="17"/>
      <c r="AD2352" s="17"/>
      <c r="AE2352" s="17">
        <f t="shared" si="8123"/>
        <v>1195</v>
      </c>
      <c r="AF2352" s="17">
        <f t="shared" si="8124"/>
        <v>1195</v>
      </c>
      <c r="AG2352" s="17">
        <f t="shared" si="8125"/>
        <v>1195</v>
      </c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>
        <f t="shared" si="8068"/>
        <v>1195</v>
      </c>
      <c r="AX2352" s="17">
        <f t="shared" si="8069"/>
        <v>1195</v>
      </c>
      <c r="AY2352" s="17">
        <f t="shared" si="8070"/>
        <v>1195</v>
      </c>
      <c r="AZ2352" s="17"/>
      <c r="BA2352" s="17">
        <f t="shared" si="8071"/>
        <v>1195</v>
      </c>
      <c r="BB2352" s="17">
        <f t="shared" si="8072"/>
        <v>1195</v>
      </c>
      <c r="BC2352" s="17">
        <f t="shared" si="8073"/>
        <v>1195</v>
      </c>
      <c r="BD2352" s="17"/>
      <c r="BE2352" s="17"/>
      <c r="BF2352" s="17"/>
      <c r="BG2352" s="17"/>
      <c r="BH2352" s="17"/>
      <c r="BI2352" s="17"/>
      <c r="BJ2352" s="17"/>
      <c r="BK2352" s="17"/>
      <c r="BL2352" s="17"/>
      <c r="BM2352" s="17"/>
      <c r="BN2352" s="17"/>
      <c r="BO2352" s="17">
        <f t="shared" si="8223"/>
        <v>1195</v>
      </c>
      <c r="BP2352" s="17">
        <f t="shared" si="8224"/>
        <v>1195</v>
      </c>
      <c r="BQ2352" s="17">
        <f t="shared" si="8225"/>
        <v>1195</v>
      </c>
      <c r="BR2352" s="17"/>
      <c r="BS2352" s="35"/>
      <c r="BT2352" s="35"/>
      <c r="BU2352" s="1"/>
      <c r="BV2352" s="1"/>
      <c r="BW2352" s="1"/>
      <c r="BX2352" s="1"/>
      <c r="BY2352" s="1"/>
      <c r="BZ2352" s="1"/>
      <c r="CA2352" s="1"/>
      <c r="CB2352" s="1"/>
    </row>
    <row r="2353" s="1" customFormat="1">
      <c r="A2353" s="33" t="s">
        <v>955</v>
      </c>
      <c r="B2353" s="33" t="s">
        <v>72</v>
      </c>
      <c r="C2353" s="33" t="s">
        <v>161</v>
      </c>
      <c r="D2353" s="33" t="s">
        <v>64</v>
      </c>
      <c r="E2353" s="38"/>
      <c r="F2353" s="34" t="s">
        <v>65</v>
      </c>
      <c r="G2353" s="17">
        <f t="shared" ref="G2353:G2354" si="8226">G2354</f>
        <v>3190.6000000000004</v>
      </c>
      <c r="H2353" s="17">
        <f t="shared" ref="H2353:H2354" si="8227">H2354</f>
        <v>3222.7000000000003</v>
      </c>
      <c r="I2353" s="17">
        <f t="shared" ref="I2353:I2354" si="8228">I2354</f>
        <v>3222.7000000000003</v>
      </c>
      <c r="J2353" s="17">
        <f t="shared" ref="J2353:J2354" si="8229">J2354</f>
        <v>0</v>
      </c>
      <c r="K2353" s="17">
        <f t="shared" ref="K2353:K2354" si="8230">K2354</f>
        <v>0</v>
      </c>
      <c r="L2353" s="17">
        <f t="shared" ref="L2353:L2354" si="8231">L2354</f>
        <v>0</v>
      </c>
      <c r="M2353" s="17">
        <f t="shared" si="8172"/>
        <v>3190.6000000000004</v>
      </c>
      <c r="N2353" s="17">
        <f t="shared" si="8173"/>
        <v>3222.7000000000003</v>
      </c>
      <c r="O2353" s="17">
        <f t="shared" si="8174"/>
        <v>3222.7000000000003</v>
      </c>
      <c r="P2353" s="17">
        <f t="shared" ref="P2353:P2354" si="8232">P2354</f>
        <v>142.09999999999999</v>
      </c>
      <c r="Q2353" s="17">
        <f t="shared" ref="Q2353:Q2354" si="8233">Q2354</f>
        <v>0</v>
      </c>
      <c r="R2353" s="17">
        <f t="shared" ref="R2353:R2354" si="8234">R2354</f>
        <v>0</v>
      </c>
      <c r="S2353" s="17">
        <f t="shared" ref="S2353:S2354" si="8235">S2354</f>
        <v>0</v>
      </c>
      <c r="T2353" s="17">
        <f t="shared" ref="T2353:T2354" si="8236">T2354</f>
        <v>171.30000000000001</v>
      </c>
      <c r="U2353" s="17">
        <f t="shared" ref="U2353:U2354" si="8237">U2354</f>
        <v>0</v>
      </c>
      <c r="V2353" s="17">
        <f t="shared" ref="V2353:V2354" si="8238">V2354</f>
        <v>171.30000000000001</v>
      </c>
      <c r="W2353" s="17">
        <f t="shared" ref="W2353:W2354" si="8239">W2354</f>
        <v>0</v>
      </c>
      <c r="X2353" s="17">
        <f t="shared" ref="X2353:X2354" si="8240">X2354</f>
        <v>0</v>
      </c>
      <c r="Y2353" s="17">
        <f t="shared" si="8120"/>
        <v>3332.7000000000003</v>
      </c>
      <c r="Z2353" s="17">
        <f t="shared" si="8121"/>
        <v>3394.0000000000005</v>
      </c>
      <c r="AA2353" s="17">
        <f t="shared" si="8122"/>
        <v>3394.0000000000005</v>
      </c>
      <c r="AB2353" s="17">
        <f t="shared" ref="AB2353:AB2354" si="8241">AB2354</f>
        <v>0</v>
      </c>
      <c r="AC2353" s="17">
        <f t="shared" ref="AC2353:AC2354" si="8242">AC2354</f>
        <v>0</v>
      </c>
      <c r="AD2353" s="17">
        <f t="shared" ref="AD2353:AD2354" si="8243">AD2354</f>
        <v>0</v>
      </c>
      <c r="AE2353" s="17">
        <f t="shared" si="8123"/>
        <v>3332.7000000000003</v>
      </c>
      <c r="AF2353" s="17">
        <f t="shared" si="8124"/>
        <v>3394.0000000000005</v>
      </c>
      <c r="AG2353" s="17">
        <f t="shared" si="8125"/>
        <v>3394.0000000000005</v>
      </c>
      <c r="AH2353" s="17">
        <f t="shared" ref="AH2353:AH2354" si="8244">AH2354</f>
        <v>0</v>
      </c>
      <c r="AI2353" s="17">
        <f t="shared" ref="AI2353:AI2354" si="8245">AI2354</f>
        <v>0</v>
      </c>
      <c r="AJ2353" s="17">
        <f t="shared" ref="AJ2353:AJ2354" si="8246">AJ2354</f>
        <v>3526.5120000000002</v>
      </c>
      <c r="AK2353" s="17">
        <f t="shared" ref="AK2353:AK2354" si="8247">AK2354</f>
        <v>0</v>
      </c>
      <c r="AL2353" s="17">
        <f t="shared" ref="AL2353:AL2354" si="8248">AL2354</f>
        <v>0</v>
      </c>
      <c r="AM2353" s="17">
        <f t="shared" ref="AM2353:AM2354" si="8249">AM2354</f>
        <v>0</v>
      </c>
      <c r="AN2353" s="17">
        <f t="shared" ref="AN2353:AN2354" si="8250">AN2354</f>
        <v>0</v>
      </c>
      <c r="AO2353" s="17">
        <f t="shared" ref="AO2353:AO2354" si="8251">AO2354</f>
        <v>0</v>
      </c>
      <c r="AP2353" s="17">
        <f t="shared" ref="AP2353:AP2354" si="8252">AP2354</f>
        <v>0</v>
      </c>
      <c r="AQ2353" s="17">
        <f t="shared" ref="AQ2353:AQ2354" si="8253">AQ2354</f>
        <v>0</v>
      </c>
      <c r="AR2353" s="17">
        <f t="shared" ref="AR2353:AR2354" si="8254">AR2354</f>
        <v>0</v>
      </c>
      <c r="AS2353" s="17">
        <f t="shared" ref="AS2353:AS2354" si="8255">AS2354</f>
        <v>0</v>
      </c>
      <c r="AT2353" s="17">
        <f t="shared" ref="AT2353:AT2354" si="8256">AT2354</f>
        <v>0</v>
      </c>
      <c r="AU2353" s="17">
        <f t="shared" ref="AU2353:AU2354" si="8257">AU2354</f>
        <v>0</v>
      </c>
      <c r="AV2353" s="17">
        <f t="shared" ref="AV2353:AV2354" si="8258">AV2354</f>
        <v>0</v>
      </c>
      <c r="AW2353" s="17">
        <f t="shared" si="8068"/>
        <v>6859.2120000000004</v>
      </c>
      <c r="AX2353" s="17">
        <f t="shared" si="8069"/>
        <v>3394.0000000000005</v>
      </c>
      <c r="AY2353" s="17">
        <f t="shared" si="8070"/>
        <v>3394.0000000000005</v>
      </c>
      <c r="AZ2353" s="17">
        <f t="shared" ref="AZ2353:AZ2354" si="8259">AZ2354</f>
        <v>0</v>
      </c>
      <c r="BA2353" s="17">
        <f t="shared" si="8071"/>
        <v>6859.2120000000004</v>
      </c>
      <c r="BB2353" s="17">
        <f t="shared" si="8072"/>
        <v>3394.0000000000005</v>
      </c>
      <c r="BC2353" s="17">
        <f t="shared" si="8073"/>
        <v>3394.0000000000005</v>
      </c>
      <c r="BD2353" s="17">
        <f t="shared" ref="BD2353:BD2354" si="8260">BD2354</f>
        <v>0</v>
      </c>
      <c r="BE2353" s="17">
        <f t="shared" ref="BE2353:BE2354" si="8261">BE2354</f>
        <v>0</v>
      </c>
      <c r="BF2353" s="17">
        <f t="shared" ref="BF2353:BF2354" si="8262">BF2354</f>
        <v>0</v>
      </c>
      <c r="BG2353" s="17">
        <f t="shared" ref="BG2353:BG2354" si="8263">BG2354</f>
        <v>0</v>
      </c>
      <c r="BH2353" s="17">
        <f t="shared" ref="BH2353:BH2354" si="8264">BH2354</f>
        <v>0</v>
      </c>
      <c r="BI2353" s="17">
        <f t="shared" ref="BI2353:BI2354" si="8265">BI2354</f>
        <v>0</v>
      </c>
      <c r="BJ2353" s="17">
        <f t="shared" ref="BJ2353:BJ2354" si="8266">BJ2354</f>
        <v>0</v>
      </c>
      <c r="BK2353" s="17">
        <f t="shared" ref="BK2353:BK2354" si="8267">BK2354</f>
        <v>0</v>
      </c>
      <c r="BL2353" s="17">
        <f t="shared" ref="BL2353:BL2354" si="8268">BL2354</f>
        <v>0</v>
      </c>
      <c r="BM2353" s="17">
        <f t="shared" ref="BM2353:BM2354" si="8269">BM2354</f>
        <v>0</v>
      </c>
      <c r="BN2353" s="17">
        <f t="shared" ref="BN2353:BN2354" si="8270">BN2354</f>
        <v>0</v>
      </c>
      <c r="BO2353" s="17">
        <f t="shared" si="8223"/>
        <v>6859.2120000000004</v>
      </c>
      <c r="BP2353" s="17">
        <f t="shared" si="8224"/>
        <v>3394.0000000000005</v>
      </c>
      <c r="BQ2353" s="17">
        <f t="shared" si="8225"/>
        <v>3394.0000000000005</v>
      </c>
      <c r="BR2353" s="17">
        <f t="shared" ref="BR2353:BR2354" si="8271">BR2354</f>
        <v>0</v>
      </c>
      <c r="BS2353" s="35"/>
      <c r="BT2353" s="35"/>
      <c r="BU2353" s="1"/>
      <c r="BV2353" s="1"/>
      <c r="BW2353" s="1"/>
      <c r="BX2353" s="1"/>
      <c r="BY2353" s="1"/>
      <c r="BZ2353" s="1"/>
      <c r="CA2353" s="1"/>
      <c r="CB2353" s="1"/>
    </row>
    <row r="2354" s="1" customFormat="1">
      <c r="A2354" s="33" t="s">
        <v>955</v>
      </c>
      <c r="B2354" s="33" t="s">
        <v>72</v>
      </c>
      <c r="C2354" s="33" t="s">
        <v>161</v>
      </c>
      <c r="D2354" s="33" t="s">
        <v>66</v>
      </c>
      <c r="E2354" s="38"/>
      <c r="F2354" s="34" t="s">
        <v>67</v>
      </c>
      <c r="G2354" s="17">
        <f t="shared" si="8226"/>
        <v>3190.6000000000004</v>
      </c>
      <c r="H2354" s="17">
        <f t="shared" si="8227"/>
        <v>3222.7000000000003</v>
      </c>
      <c r="I2354" s="17">
        <f t="shared" si="8228"/>
        <v>3222.7000000000003</v>
      </c>
      <c r="J2354" s="17">
        <f t="shared" si="8229"/>
        <v>0</v>
      </c>
      <c r="K2354" s="17">
        <f t="shared" si="8230"/>
        <v>0</v>
      </c>
      <c r="L2354" s="17">
        <f t="shared" si="8231"/>
        <v>0</v>
      </c>
      <c r="M2354" s="17">
        <f t="shared" si="8172"/>
        <v>3190.6000000000004</v>
      </c>
      <c r="N2354" s="17">
        <f t="shared" si="8173"/>
        <v>3222.7000000000003</v>
      </c>
      <c r="O2354" s="17">
        <f t="shared" si="8174"/>
        <v>3222.7000000000003</v>
      </c>
      <c r="P2354" s="17">
        <f t="shared" si="8232"/>
        <v>142.09999999999999</v>
      </c>
      <c r="Q2354" s="17">
        <f t="shared" si="8233"/>
        <v>0</v>
      </c>
      <c r="R2354" s="17">
        <f t="shared" si="8234"/>
        <v>0</v>
      </c>
      <c r="S2354" s="17">
        <f t="shared" si="8235"/>
        <v>0</v>
      </c>
      <c r="T2354" s="17">
        <f t="shared" si="8236"/>
        <v>171.30000000000001</v>
      </c>
      <c r="U2354" s="17">
        <f t="shared" si="8237"/>
        <v>0</v>
      </c>
      <c r="V2354" s="17">
        <f t="shared" si="8238"/>
        <v>171.30000000000001</v>
      </c>
      <c r="W2354" s="17">
        <f t="shared" si="8239"/>
        <v>0</v>
      </c>
      <c r="X2354" s="17">
        <f t="shared" si="8240"/>
        <v>0</v>
      </c>
      <c r="Y2354" s="17">
        <f t="shared" si="8120"/>
        <v>3332.7000000000003</v>
      </c>
      <c r="Z2354" s="17">
        <f t="shared" si="8121"/>
        <v>3394.0000000000005</v>
      </c>
      <c r="AA2354" s="17">
        <f t="shared" si="8122"/>
        <v>3394.0000000000005</v>
      </c>
      <c r="AB2354" s="17">
        <f t="shared" si="8241"/>
        <v>0</v>
      </c>
      <c r="AC2354" s="17">
        <f t="shared" si="8242"/>
        <v>0</v>
      </c>
      <c r="AD2354" s="17">
        <f t="shared" si="8243"/>
        <v>0</v>
      </c>
      <c r="AE2354" s="17">
        <f t="shared" si="8123"/>
        <v>3332.7000000000003</v>
      </c>
      <c r="AF2354" s="17">
        <f t="shared" si="8124"/>
        <v>3394.0000000000005</v>
      </c>
      <c r="AG2354" s="17">
        <f t="shared" si="8125"/>
        <v>3394.0000000000005</v>
      </c>
      <c r="AH2354" s="17">
        <f t="shared" si="8244"/>
        <v>0</v>
      </c>
      <c r="AI2354" s="17">
        <f t="shared" si="8245"/>
        <v>0</v>
      </c>
      <c r="AJ2354" s="17">
        <f t="shared" si="8246"/>
        <v>3526.5120000000002</v>
      </c>
      <c r="AK2354" s="17">
        <f t="shared" si="8247"/>
        <v>0</v>
      </c>
      <c r="AL2354" s="17">
        <f t="shared" si="8248"/>
        <v>0</v>
      </c>
      <c r="AM2354" s="17">
        <f t="shared" si="8249"/>
        <v>0</v>
      </c>
      <c r="AN2354" s="17">
        <f t="shared" si="8250"/>
        <v>0</v>
      </c>
      <c r="AO2354" s="17">
        <f t="shared" si="8251"/>
        <v>0</v>
      </c>
      <c r="AP2354" s="17">
        <f t="shared" si="8252"/>
        <v>0</v>
      </c>
      <c r="AQ2354" s="17">
        <f t="shared" si="8253"/>
        <v>0</v>
      </c>
      <c r="AR2354" s="17">
        <f t="shared" si="8254"/>
        <v>0</v>
      </c>
      <c r="AS2354" s="17">
        <f t="shared" si="8255"/>
        <v>0</v>
      </c>
      <c r="AT2354" s="17">
        <f t="shared" si="8256"/>
        <v>0</v>
      </c>
      <c r="AU2354" s="17">
        <f t="shared" si="8257"/>
        <v>0</v>
      </c>
      <c r="AV2354" s="17">
        <f t="shared" si="8258"/>
        <v>0</v>
      </c>
      <c r="AW2354" s="17">
        <f t="shared" si="8068"/>
        <v>6859.2120000000004</v>
      </c>
      <c r="AX2354" s="17">
        <f t="shared" si="8069"/>
        <v>3394.0000000000005</v>
      </c>
      <c r="AY2354" s="17">
        <f t="shared" si="8070"/>
        <v>3394.0000000000005</v>
      </c>
      <c r="AZ2354" s="17">
        <f t="shared" si="8259"/>
        <v>0</v>
      </c>
      <c r="BA2354" s="17">
        <f t="shared" si="8071"/>
        <v>6859.2120000000004</v>
      </c>
      <c r="BB2354" s="17">
        <f t="shared" si="8072"/>
        <v>3394.0000000000005</v>
      </c>
      <c r="BC2354" s="17">
        <f t="shared" si="8073"/>
        <v>3394.0000000000005</v>
      </c>
      <c r="BD2354" s="17">
        <f t="shared" si="8260"/>
        <v>0</v>
      </c>
      <c r="BE2354" s="17">
        <f t="shared" si="8261"/>
        <v>0</v>
      </c>
      <c r="BF2354" s="17">
        <f t="shared" si="8262"/>
        <v>0</v>
      </c>
      <c r="BG2354" s="17">
        <f t="shared" si="8263"/>
        <v>0</v>
      </c>
      <c r="BH2354" s="17">
        <f t="shared" si="8264"/>
        <v>0</v>
      </c>
      <c r="BI2354" s="17">
        <f t="shared" si="8265"/>
        <v>0</v>
      </c>
      <c r="BJ2354" s="17">
        <f t="shared" si="8266"/>
        <v>0</v>
      </c>
      <c r="BK2354" s="17">
        <f t="shared" si="8267"/>
        <v>0</v>
      </c>
      <c r="BL2354" s="17">
        <f t="shared" si="8268"/>
        <v>0</v>
      </c>
      <c r="BM2354" s="17">
        <f t="shared" si="8269"/>
        <v>0</v>
      </c>
      <c r="BN2354" s="17">
        <f t="shared" si="8270"/>
        <v>0</v>
      </c>
      <c r="BO2354" s="17">
        <f t="shared" si="8223"/>
        <v>6859.2120000000004</v>
      </c>
      <c r="BP2354" s="17">
        <f t="shared" si="8224"/>
        <v>3394.0000000000005</v>
      </c>
      <c r="BQ2354" s="17">
        <f t="shared" si="8225"/>
        <v>3394.0000000000005</v>
      </c>
      <c r="BR2354" s="17">
        <f t="shared" si="8271"/>
        <v>0</v>
      </c>
      <c r="BS2354" s="35"/>
      <c r="BT2354" s="35"/>
      <c r="BU2354" s="1"/>
      <c r="BV2354" s="1"/>
      <c r="BW2354" s="1"/>
      <c r="BX2354" s="1"/>
      <c r="BY2354" s="1"/>
      <c r="BZ2354" s="1"/>
      <c r="CA2354" s="1"/>
      <c r="CB2354" s="1"/>
    </row>
    <row r="2355" s="1" customFormat="1">
      <c r="A2355" s="33" t="s">
        <v>955</v>
      </c>
      <c r="B2355" s="33" t="s">
        <v>72</v>
      </c>
      <c r="C2355" s="33" t="s">
        <v>161</v>
      </c>
      <c r="D2355" s="33" t="s">
        <v>974</v>
      </c>
      <c r="E2355" s="38"/>
      <c r="F2355" s="34" t="s">
        <v>975</v>
      </c>
      <c r="G2355" s="17">
        <f>G2356+G2357+G2358</f>
        <v>3190.6000000000004</v>
      </c>
      <c r="H2355" s="17">
        <f>H2356+H2357+H2358</f>
        <v>3222.7000000000003</v>
      </c>
      <c r="I2355" s="17">
        <f>I2356+I2357+I2358</f>
        <v>3222.7000000000003</v>
      </c>
      <c r="J2355" s="17">
        <f>J2356+J2357+J2358</f>
        <v>0</v>
      </c>
      <c r="K2355" s="17">
        <f>K2356+K2357+K2358</f>
        <v>0</v>
      </c>
      <c r="L2355" s="17">
        <f>L2356+L2357+L2358</f>
        <v>0</v>
      </c>
      <c r="M2355" s="17">
        <f t="shared" si="8172"/>
        <v>3190.6000000000004</v>
      </c>
      <c r="N2355" s="17">
        <f t="shared" si="8173"/>
        <v>3222.7000000000003</v>
      </c>
      <c r="O2355" s="17">
        <f t="shared" si="8174"/>
        <v>3222.7000000000003</v>
      </c>
      <c r="P2355" s="17">
        <f>P2356+P2357+P2358</f>
        <v>142.09999999999999</v>
      </c>
      <c r="Q2355" s="17">
        <f>Q2356+Q2357+Q2358</f>
        <v>0</v>
      </c>
      <c r="R2355" s="17">
        <f>R2356+R2357+R2358</f>
        <v>0</v>
      </c>
      <c r="S2355" s="17">
        <f>S2356+S2357+S2358</f>
        <v>0</v>
      </c>
      <c r="T2355" s="17">
        <f>T2356+T2357+T2358</f>
        <v>171.30000000000001</v>
      </c>
      <c r="U2355" s="17">
        <f>U2356+U2357+U2358</f>
        <v>0</v>
      </c>
      <c r="V2355" s="17">
        <f>V2356+V2357+V2358</f>
        <v>171.30000000000001</v>
      </c>
      <c r="W2355" s="17">
        <f>W2356+W2357+W2358</f>
        <v>0</v>
      </c>
      <c r="X2355" s="17">
        <f>X2356+X2357+X2358</f>
        <v>0</v>
      </c>
      <c r="Y2355" s="17">
        <f t="shared" si="8120"/>
        <v>3332.7000000000003</v>
      </c>
      <c r="Z2355" s="17">
        <f t="shared" si="8121"/>
        <v>3394.0000000000005</v>
      </c>
      <c r="AA2355" s="17">
        <f t="shared" si="8122"/>
        <v>3394.0000000000005</v>
      </c>
      <c r="AB2355" s="17">
        <f>AB2356+AB2357+AB2358</f>
        <v>0</v>
      </c>
      <c r="AC2355" s="17">
        <f>AC2356+AC2357+AC2358</f>
        <v>0</v>
      </c>
      <c r="AD2355" s="17">
        <f>AD2356+AD2357+AD2358</f>
        <v>0</v>
      </c>
      <c r="AE2355" s="17">
        <f t="shared" si="8123"/>
        <v>3332.7000000000003</v>
      </c>
      <c r="AF2355" s="17">
        <f t="shared" si="8124"/>
        <v>3394.0000000000005</v>
      </c>
      <c r="AG2355" s="17">
        <f t="shared" si="8125"/>
        <v>3394.0000000000005</v>
      </c>
      <c r="AH2355" s="17">
        <f>AH2356+AH2357+AH2358</f>
        <v>0</v>
      </c>
      <c r="AI2355" s="17">
        <f>AI2356+AI2357+AI2358</f>
        <v>0</v>
      </c>
      <c r="AJ2355" s="17">
        <f>AJ2356+AJ2357+AJ2358</f>
        <v>3526.5120000000002</v>
      </c>
      <c r="AK2355" s="17">
        <f>AK2356+AK2357+AK2358</f>
        <v>0</v>
      </c>
      <c r="AL2355" s="17">
        <f>AL2356+AL2357+AL2358</f>
        <v>0</v>
      </c>
      <c r="AM2355" s="17">
        <f>AM2356+AM2357+AM2358</f>
        <v>0</v>
      </c>
      <c r="AN2355" s="17">
        <f>AN2356+AN2357+AN2358</f>
        <v>0</v>
      </c>
      <c r="AO2355" s="17">
        <f>AO2356+AO2357+AO2358</f>
        <v>0</v>
      </c>
      <c r="AP2355" s="17">
        <f>AP2356+AP2357+AP2358</f>
        <v>0</v>
      </c>
      <c r="AQ2355" s="17">
        <f>AQ2356+AQ2357+AQ2358</f>
        <v>0</v>
      </c>
      <c r="AR2355" s="17">
        <f>AR2356+AR2357+AR2358</f>
        <v>0</v>
      </c>
      <c r="AS2355" s="17">
        <f>AS2356+AS2357+AS2358</f>
        <v>0</v>
      </c>
      <c r="AT2355" s="17">
        <f>AT2356+AT2357+AT2358</f>
        <v>0</v>
      </c>
      <c r="AU2355" s="17">
        <f>AU2356+AU2357+AU2358</f>
        <v>0</v>
      </c>
      <c r="AV2355" s="17">
        <f>AV2356+AV2357+AV2358</f>
        <v>0</v>
      </c>
      <c r="AW2355" s="17">
        <f t="shared" ref="AW2355:AW2418" si="8272">AE2355+AH2355+AI2355+AJ2355+AK2355+AL2355</f>
        <v>6859.2120000000004</v>
      </c>
      <c r="AX2355" s="17">
        <f t="shared" ref="AX2355:AX2418" si="8273">AF2355+AM2355+AN2355+AO2355+AP2355+AQ2355</f>
        <v>3394.0000000000005</v>
      </c>
      <c r="AY2355" s="17">
        <f t="shared" ref="AY2355:AY2418" si="8274">AG2355+AR2355+AS2355+AT2355+AU2355+AV2355</f>
        <v>3394.0000000000005</v>
      </c>
      <c r="AZ2355" s="17">
        <f>AZ2356+AZ2357+AZ2358</f>
        <v>0</v>
      </c>
      <c r="BA2355" s="17">
        <f t="shared" ref="BA2355:BA2418" si="8275">AW2355+AZ2355</f>
        <v>6859.2120000000004</v>
      </c>
      <c r="BB2355" s="17">
        <f t="shared" ref="BB2355:BB2418" si="8276">AX2355</f>
        <v>3394.0000000000005</v>
      </c>
      <c r="BC2355" s="17">
        <f t="shared" ref="BC2355:BC2418" si="8277">AY2355</f>
        <v>3394.0000000000005</v>
      </c>
      <c r="BD2355" s="17">
        <f>BD2356+BD2357+BD2358</f>
        <v>0</v>
      </c>
      <c r="BE2355" s="17">
        <f>BE2356+BE2357+BE2358</f>
        <v>0</v>
      </c>
      <c r="BF2355" s="17">
        <f>BF2356+BF2357+BF2358</f>
        <v>0</v>
      </c>
      <c r="BG2355" s="17">
        <f>BG2356+BG2357+BG2358</f>
        <v>0</v>
      </c>
      <c r="BH2355" s="17">
        <f>BH2356+BH2357+BH2358</f>
        <v>0</v>
      </c>
      <c r="BI2355" s="17">
        <f>BI2356+BI2357+BI2358</f>
        <v>0</v>
      </c>
      <c r="BJ2355" s="17">
        <f>BJ2356+BJ2357+BJ2358</f>
        <v>0</v>
      </c>
      <c r="BK2355" s="17">
        <f>BK2356+BK2357+BK2358</f>
        <v>0</v>
      </c>
      <c r="BL2355" s="17">
        <f>BL2356+BL2357+BL2358</f>
        <v>0</v>
      </c>
      <c r="BM2355" s="17">
        <f>BM2356+BM2357+BM2358</f>
        <v>0</v>
      </c>
      <c r="BN2355" s="17">
        <f>BN2356+BN2357+BN2358</f>
        <v>0</v>
      </c>
      <c r="BO2355" s="17">
        <f t="shared" si="8223"/>
        <v>6859.2120000000004</v>
      </c>
      <c r="BP2355" s="17">
        <f t="shared" si="8224"/>
        <v>3394.0000000000005</v>
      </c>
      <c r="BQ2355" s="17">
        <f t="shared" si="8225"/>
        <v>3394.0000000000005</v>
      </c>
      <c r="BR2355" s="17">
        <f>BR2356+BR2357+BR2358</f>
        <v>0</v>
      </c>
      <c r="BS2355" s="35"/>
      <c r="BT2355" s="35"/>
      <c r="BU2355" s="1"/>
      <c r="BV2355" s="1"/>
      <c r="BW2355" s="1"/>
      <c r="BX2355" s="1"/>
      <c r="BY2355" s="1"/>
      <c r="BZ2355" s="1"/>
      <c r="CA2355" s="1"/>
      <c r="CB2355" s="1"/>
    </row>
    <row r="2356" s="1" customFormat="1">
      <c r="A2356" s="33" t="s">
        <v>955</v>
      </c>
      <c r="B2356" s="33" t="s">
        <v>72</v>
      </c>
      <c r="C2356" s="33" t="s">
        <v>161</v>
      </c>
      <c r="D2356" s="33" t="s">
        <v>974</v>
      </c>
      <c r="E2356" s="33" t="s">
        <v>60</v>
      </c>
      <c r="F2356" s="34" t="s">
        <v>61</v>
      </c>
      <c r="G2356" s="17">
        <v>1014.4</v>
      </c>
      <c r="H2356" s="17">
        <v>1046.5</v>
      </c>
      <c r="I2356" s="17">
        <v>1046.5</v>
      </c>
      <c r="J2356" s="17"/>
      <c r="K2356" s="17"/>
      <c r="L2356" s="17"/>
      <c r="M2356" s="17">
        <f t="shared" si="8172"/>
        <v>1014.4</v>
      </c>
      <c r="N2356" s="17">
        <f t="shared" si="8173"/>
        <v>1046.5</v>
      </c>
      <c r="O2356" s="17">
        <f t="shared" si="8174"/>
        <v>1046.5</v>
      </c>
      <c r="P2356" s="17">
        <v>142.09999999999999</v>
      </c>
      <c r="Q2356" s="17"/>
      <c r="R2356" s="17"/>
      <c r="S2356" s="17"/>
      <c r="T2356" s="17">
        <v>171.30000000000001</v>
      </c>
      <c r="U2356" s="17"/>
      <c r="V2356" s="17">
        <v>171.30000000000001</v>
      </c>
      <c r="W2356" s="17"/>
      <c r="X2356" s="17"/>
      <c r="Y2356" s="17">
        <f t="shared" si="8120"/>
        <v>1156.5</v>
      </c>
      <c r="Z2356" s="17">
        <f t="shared" si="8121"/>
        <v>1217.8</v>
      </c>
      <c r="AA2356" s="17">
        <f t="shared" si="8122"/>
        <v>1217.8</v>
      </c>
      <c r="AB2356" s="17"/>
      <c r="AC2356" s="17"/>
      <c r="AD2356" s="17"/>
      <c r="AE2356" s="17">
        <f t="shared" si="8123"/>
        <v>1156.5</v>
      </c>
      <c r="AF2356" s="17">
        <f t="shared" si="8124"/>
        <v>1217.8</v>
      </c>
      <c r="AG2356" s="17">
        <f t="shared" si="8125"/>
        <v>1217.8</v>
      </c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>
        <f t="shared" si="8272"/>
        <v>1156.5</v>
      </c>
      <c r="AX2356" s="17">
        <f t="shared" si="8273"/>
        <v>1217.8</v>
      </c>
      <c r="AY2356" s="17">
        <f t="shared" si="8274"/>
        <v>1217.8</v>
      </c>
      <c r="AZ2356" s="17"/>
      <c r="BA2356" s="17">
        <f t="shared" si="8275"/>
        <v>1156.5</v>
      </c>
      <c r="BB2356" s="17">
        <f t="shared" si="8276"/>
        <v>1217.8</v>
      </c>
      <c r="BC2356" s="17">
        <f t="shared" si="8277"/>
        <v>1217.8</v>
      </c>
      <c r="BD2356" s="17"/>
      <c r="BE2356" s="17"/>
      <c r="BF2356" s="17"/>
      <c r="BG2356" s="17"/>
      <c r="BH2356" s="17"/>
      <c r="BI2356" s="17"/>
      <c r="BJ2356" s="17"/>
      <c r="BK2356" s="17"/>
      <c r="BL2356" s="17"/>
      <c r="BM2356" s="17"/>
      <c r="BN2356" s="17"/>
      <c r="BO2356" s="17">
        <f t="shared" si="8223"/>
        <v>1156.5</v>
      </c>
      <c r="BP2356" s="17">
        <f t="shared" si="8224"/>
        <v>1217.8</v>
      </c>
      <c r="BQ2356" s="17">
        <f t="shared" si="8225"/>
        <v>1217.8</v>
      </c>
      <c r="BR2356" s="17"/>
      <c r="BS2356" s="35"/>
      <c r="BT2356" s="35"/>
      <c r="BU2356" s="1"/>
      <c r="BV2356" s="1"/>
      <c r="BW2356" s="1"/>
      <c r="BX2356" s="1"/>
      <c r="BY2356" s="1"/>
      <c r="BZ2356" s="1"/>
      <c r="CA2356" s="1"/>
      <c r="CB2356" s="1"/>
    </row>
    <row r="2357" s="1" customFormat="1">
      <c r="A2357" s="33" t="s">
        <v>955</v>
      </c>
      <c r="B2357" s="33" t="s">
        <v>72</v>
      </c>
      <c r="C2357" s="33" t="s">
        <v>161</v>
      </c>
      <c r="D2357" s="33" t="s">
        <v>974</v>
      </c>
      <c r="E2357" s="33" t="s">
        <v>48</v>
      </c>
      <c r="F2357" s="34" t="s">
        <v>49</v>
      </c>
      <c r="G2357" s="17">
        <v>2156.8000000000002</v>
      </c>
      <c r="H2357" s="17">
        <v>2156.8000000000002</v>
      </c>
      <c r="I2357" s="17">
        <v>2156.8000000000002</v>
      </c>
      <c r="J2357" s="17"/>
      <c r="K2357" s="17"/>
      <c r="L2357" s="17"/>
      <c r="M2357" s="17">
        <f t="shared" si="8172"/>
        <v>2156.8000000000002</v>
      </c>
      <c r="N2357" s="17">
        <f t="shared" si="8173"/>
        <v>2156.8000000000002</v>
      </c>
      <c r="O2357" s="17">
        <f t="shared" si="8174"/>
        <v>2156.8000000000002</v>
      </c>
      <c r="P2357" s="17"/>
      <c r="Q2357" s="17"/>
      <c r="R2357" s="17"/>
      <c r="S2357" s="17"/>
      <c r="T2357" s="17"/>
      <c r="U2357" s="17"/>
      <c r="V2357" s="17"/>
      <c r="W2357" s="17"/>
      <c r="X2357" s="17"/>
      <c r="Y2357" s="17">
        <f t="shared" si="8120"/>
        <v>2156.8000000000002</v>
      </c>
      <c r="Z2357" s="17">
        <f t="shared" si="8121"/>
        <v>2156.8000000000002</v>
      </c>
      <c r="AA2357" s="17">
        <f t="shared" si="8122"/>
        <v>2156.8000000000002</v>
      </c>
      <c r="AB2357" s="17"/>
      <c r="AC2357" s="17"/>
      <c r="AD2357" s="17"/>
      <c r="AE2357" s="17">
        <f t="shared" si="8123"/>
        <v>2156.8000000000002</v>
      </c>
      <c r="AF2357" s="17">
        <f t="shared" si="8124"/>
        <v>2156.8000000000002</v>
      </c>
      <c r="AG2357" s="17">
        <f t="shared" si="8125"/>
        <v>2156.8000000000002</v>
      </c>
      <c r="AH2357" s="17"/>
      <c r="AI2357" s="17"/>
      <c r="AJ2357" s="17">
        <v>3526.5120000000002</v>
      </c>
      <c r="AK2357" s="17"/>
      <c r="AL2357" s="17"/>
      <c r="AM2357" s="17"/>
      <c r="AN2357" s="17"/>
      <c r="AO2357" s="17"/>
      <c r="AP2357" s="17"/>
      <c r="AQ2357" s="17"/>
      <c r="AR2357" s="17"/>
      <c r="AS2357" s="17"/>
      <c r="AT2357" s="17"/>
      <c r="AU2357" s="17"/>
      <c r="AV2357" s="17"/>
      <c r="AW2357" s="17">
        <f t="shared" si="8272"/>
        <v>5683.3119999999999</v>
      </c>
      <c r="AX2357" s="17">
        <f t="shared" si="8273"/>
        <v>2156.8000000000002</v>
      </c>
      <c r="AY2357" s="17">
        <f t="shared" si="8274"/>
        <v>2156.8000000000002</v>
      </c>
      <c r="AZ2357" s="17"/>
      <c r="BA2357" s="17">
        <f t="shared" si="8275"/>
        <v>5683.3119999999999</v>
      </c>
      <c r="BB2357" s="17">
        <f t="shared" si="8276"/>
        <v>2156.8000000000002</v>
      </c>
      <c r="BC2357" s="17">
        <f t="shared" si="8277"/>
        <v>2156.8000000000002</v>
      </c>
      <c r="BD2357" s="17"/>
      <c r="BE2357" s="17"/>
      <c r="BF2357" s="17"/>
      <c r="BG2357" s="17"/>
      <c r="BH2357" s="17"/>
      <c r="BI2357" s="17"/>
      <c r="BJ2357" s="17"/>
      <c r="BK2357" s="17"/>
      <c r="BL2357" s="17"/>
      <c r="BM2357" s="17"/>
      <c r="BN2357" s="17"/>
      <c r="BO2357" s="17">
        <f t="shared" si="8223"/>
        <v>5683.3119999999999</v>
      </c>
      <c r="BP2357" s="17">
        <f t="shared" si="8224"/>
        <v>2156.8000000000002</v>
      </c>
      <c r="BQ2357" s="17">
        <f t="shared" si="8225"/>
        <v>2156.8000000000002</v>
      </c>
      <c r="BR2357" s="17"/>
      <c r="BS2357" s="35"/>
      <c r="BT2357" s="35"/>
      <c r="BU2357" s="1"/>
      <c r="BV2357" s="1"/>
      <c r="BW2357" s="1"/>
      <c r="BX2357" s="1"/>
      <c r="BY2357" s="1"/>
      <c r="BZ2357" s="1"/>
      <c r="CA2357" s="1"/>
      <c r="CB2357" s="1"/>
    </row>
    <row r="2358" s="1" customFormat="1">
      <c r="A2358" s="33" t="s">
        <v>955</v>
      </c>
      <c r="B2358" s="33" t="s">
        <v>72</v>
      </c>
      <c r="C2358" s="33" t="s">
        <v>161</v>
      </c>
      <c r="D2358" s="33" t="s">
        <v>974</v>
      </c>
      <c r="E2358" s="33" t="s">
        <v>50</v>
      </c>
      <c r="F2358" s="34" t="s">
        <v>51</v>
      </c>
      <c r="G2358" s="17">
        <v>19.399999999999999</v>
      </c>
      <c r="H2358" s="17">
        <v>19.399999999999999</v>
      </c>
      <c r="I2358" s="17">
        <v>19.399999999999999</v>
      </c>
      <c r="J2358" s="17"/>
      <c r="K2358" s="17"/>
      <c r="L2358" s="17"/>
      <c r="M2358" s="17">
        <f t="shared" si="8172"/>
        <v>19.399999999999999</v>
      </c>
      <c r="N2358" s="17">
        <f t="shared" si="8173"/>
        <v>19.399999999999999</v>
      </c>
      <c r="O2358" s="17">
        <f t="shared" si="8174"/>
        <v>19.399999999999999</v>
      </c>
      <c r="P2358" s="17"/>
      <c r="Q2358" s="17"/>
      <c r="R2358" s="17"/>
      <c r="S2358" s="17"/>
      <c r="T2358" s="17"/>
      <c r="U2358" s="17"/>
      <c r="V2358" s="17"/>
      <c r="W2358" s="17"/>
      <c r="X2358" s="17"/>
      <c r="Y2358" s="17">
        <f t="shared" si="8120"/>
        <v>19.399999999999999</v>
      </c>
      <c r="Z2358" s="17">
        <f t="shared" si="8121"/>
        <v>19.399999999999999</v>
      </c>
      <c r="AA2358" s="17">
        <f t="shared" si="8122"/>
        <v>19.399999999999999</v>
      </c>
      <c r="AB2358" s="17"/>
      <c r="AC2358" s="17"/>
      <c r="AD2358" s="17"/>
      <c r="AE2358" s="17">
        <f t="shared" si="8123"/>
        <v>19.399999999999999</v>
      </c>
      <c r="AF2358" s="17">
        <f t="shared" si="8124"/>
        <v>19.399999999999999</v>
      </c>
      <c r="AG2358" s="17">
        <f t="shared" si="8125"/>
        <v>19.399999999999999</v>
      </c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>
        <f t="shared" si="8272"/>
        <v>19.399999999999999</v>
      </c>
      <c r="AX2358" s="17">
        <f t="shared" si="8273"/>
        <v>19.399999999999999</v>
      </c>
      <c r="AY2358" s="17">
        <f t="shared" si="8274"/>
        <v>19.399999999999999</v>
      </c>
      <c r="AZ2358" s="17"/>
      <c r="BA2358" s="17">
        <f t="shared" si="8275"/>
        <v>19.399999999999999</v>
      </c>
      <c r="BB2358" s="17">
        <f t="shared" si="8276"/>
        <v>19.399999999999999</v>
      </c>
      <c r="BC2358" s="17">
        <f t="shared" si="8277"/>
        <v>19.399999999999999</v>
      </c>
      <c r="BD2358" s="17"/>
      <c r="BE2358" s="17"/>
      <c r="BF2358" s="17"/>
      <c r="BG2358" s="17"/>
      <c r="BH2358" s="17"/>
      <c r="BI2358" s="17"/>
      <c r="BJ2358" s="17"/>
      <c r="BK2358" s="17"/>
      <c r="BL2358" s="17"/>
      <c r="BM2358" s="17"/>
      <c r="BN2358" s="17"/>
      <c r="BO2358" s="17">
        <f t="shared" si="8223"/>
        <v>19.399999999999999</v>
      </c>
      <c r="BP2358" s="17">
        <f t="shared" si="8224"/>
        <v>19.399999999999999</v>
      </c>
      <c r="BQ2358" s="17">
        <f t="shared" si="8225"/>
        <v>19.399999999999999</v>
      </c>
      <c r="BR2358" s="17"/>
      <c r="BS2358" s="35"/>
      <c r="BT2358" s="35"/>
      <c r="BU2358" s="1"/>
      <c r="BV2358" s="1"/>
      <c r="BW2358" s="1"/>
      <c r="BX2358" s="1"/>
      <c r="BY2358" s="1"/>
      <c r="BZ2358" s="1"/>
      <c r="CA2358" s="1"/>
      <c r="CB2358" s="1"/>
    </row>
    <row r="2359" s="23" customFormat="1">
      <c r="A2359" s="24" t="s">
        <v>976</v>
      </c>
      <c r="B2359" s="24"/>
      <c r="C2359" s="24"/>
      <c r="D2359" s="24"/>
      <c r="E2359" s="24"/>
      <c r="F2359" s="25" t="s">
        <v>977</v>
      </c>
      <c r="G2359" s="26">
        <f>G2360+G2450+G2438+G2457+G2463</f>
        <v>1187090.6999999997</v>
      </c>
      <c r="H2359" s="26">
        <f>H2360+H2450+H2438+H2457+H2463</f>
        <v>1320776.8</v>
      </c>
      <c r="I2359" s="26">
        <f>I2360+I2450+I2438+I2457+I2463</f>
        <v>1052460.7</v>
      </c>
      <c r="J2359" s="26">
        <f>J2360+J2450+J2438+J2457+J2463</f>
        <v>23346.700000000001</v>
      </c>
      <c r="K2359" s="26">
        <f>K2360+K2450+K2438+K2457+K2463</f>
        <v>5000</v>
      </c>
      <c r="L2359" s="26">
        <f>L2360+L2450+L2438+L2457+L2463</f>
        <v>5000</v>
      </c>
      <c r="M2359" s="26">
        <f t="shared" si="8172"/>
        <v>1210437.3999999997</v>
      </c>
      <c r="N2359" s="26">
        <f t="shared" si="8173"/>
        <v>1325776.8</v>
      </c>
      <c r="O2359" s="26">
        <f t="shared" si="8174"/>
        <v>1057460.7</v>
      </c>
      <c r="P2359" s="26">
        <f>P2360+P2450+P2438+P2457+P2463</f>
        <v>85516.800000000003</v>
      </c>
      <c r="Q2359" s="26">
        <f>Q2360+Q2450+Q2438+Q2457+Q2463</f>
        <v>0</v>
      </c>
      <c r="R2359" s="26">
        <f>R2360+R2450+R2438+R2457+R2463</f>
        <v>10870.700000000001</v>
      </c>
      <c r="S2359" s="26">
        <f>S2360+S2450+S2438+S2457+S2463</f>
        <v>48836.487229999999</v>
      </c>
      <c r="T2359" s="26">
        <f>T2360+T2450+T2438+T2457+T2463</f>
        <v>108456.76000000001</v>
      </c>
      <c r="U2359" s="26">
        <f>U2360+U2450+U2438+U2457+U2463</f>
        <v>12400</v>
      </c>
      <c r="V2359" s="26">
        <f>V2360+V2450+V2438+V2457+V2463</f>
        <v>108458.33900000001</v>
      </c>
      <c r="W2359" s="26">
        <f>W2360+W2450+W2438+W2457+W2463</f>
        <v>0</v>
      </c>
      <c r="X2359" s="26">
        <f>X2360+X2450+X2438+X2457+X2463</f>
        <v>12400</v>
      </c>
      <c r="Y2359" s="26">
        <f t="shared" si="8120"/>
        <v>1355661.3872299998</v>
      </c>
      <c r="Z2359" s="26">
        <f t="shared" si="8121"/>
        <v>1446633.5600000001</v>
      </c>
      <c r="AA2359" s="26">
        <f t="shared" si="8122"/>
        <v>1178319.0389999999</v>
      </c>
      <c r="AB2359" s="26">
        <f>AB2360+AB2450+AB2438+AB2457+AB2463</f>
        <v>0</v>
      </c>
      <c r="AC2359" s="26">
        <f>AC2360+AC2450+AC2438+AC2457+AC2463</f>
        <v>0</v>
      </c>
      <c r="AD2359" s="26">
        <f>AD2360+AD2450+AD2438+AD2457+AD2463</f>
        <v>0</v>
      </c>
      <c r="AE2359" s="26">
        <f t="shared" si="8123"/>
        <v>1355661.3872299998</v>
      </c>
      <c r="AF2359" s="26">
        <f t="shared" si="8124"/>
        <v>1446633.5600000001</v>
      </c>
      <c r="AG2359" s="26">
        <f t="shared" si="8125"/>
        <v>1178319.0389999999</v>
      </c>
      <c r="AH2359" s="26">
        <f>AH2360+AH2450+AH2438+AH2457+AH2463</f>
        <v>0</v>
      </c>
      <c r="AI2359" s="26">
        <f>AI2360+AI2450+AI2438+AI2457+AI2463</f>
        <v>0</v>
      </c>
      <c r="AJ2359" s="26">
        <f>AJ2360+AJ2450+AJ2438+AJ2457+AJ2463</f>
        <v>6423.594000000001</v>
      </c>
      <c r="AK2359" s="26">
        <f>AK2360+AK2450+AK2438+AK2457+AK2463</f>
        <v>0</v>
      </c>
      <c r="AL2359" s="26">
        <f>AL2360+AL2450+AL2438+AL2457+AL2463</f>
        <v>0</v>
      </c>
      <c r="AM2359" s="26">
        <f>AM2360+AM2450+AM2438+AM2457+AM2463</f>
        <v>0</v>
      </c>
      <c r="AN2359" s="26">
        <f>AN2360+AN2450+AN2438+AN2457+AN2463</f>
        <v>0</v>
      </c>
      <c r="AO2359" s="26">
        <f>AO2360+AO2450+AO2438+AO2457+AO2463</f>
        <v>6900</v>
      </c>
      <c r="AP2359" s="26">
        <f>AP2360+AP2450+AP2438+AP2457+AP2463</f>
        <v>0</v>
      </c>
      <c r="AQ2359" s="26">
        <f>AQ2360+AQ2450+AQ2438+AQ2457+AQ2463</f>
        <v>0</v>
      </c>
      <c r="AR2359" s="26">
        <f>AR2360+AR2450+AR2438+AR2457+AR2463</f>
        <v>0</v>
      </c>
      <c r="AS2359" s="26">
        <f>AS2360+AS2450+AS2438+AS2457+AS2463</f>
        <v>0</v>
      </c>
      <c r="AT2359" s="26">
        <f>AT2360+AT2450+AT2438+AT2457+AT2463</f>
        <v>0</v>
      </c>
      <c r="AU2359" s="26">
        <f>AU2360+AU2450+AU2438+AU2457+AU2463</f>
        <v>0</v>
      </c>
      <c r="AV2359" s="26">
        <f>AV2360+AV2450+AV2438+AV2457+AV2463</f>
        <v>0</v>
      </c>
      <c r="AW2359" s="26">
        <f t="shared" si="8272"/>
        <v>1362084.9812299998</v>
      </c>
      <c r="AX2359" s="26">
        <f t="shared" si="8273"/>
        <v>1453533.5600000001</v>
      </c>
      <c r="AY2359" s="26">
        <f t="shared" si="8274"/>
        <v>1178319.0389999999</v>
      </c>
      <c r="AZ2359" s="26">
        <f>AZ2360+AZ2450+AZ2438+AZ2457+AZ2463</f>
        <v>0</v>
      </c>
      <c r="BA2359" s="26">
        <f t="shared" si="8275"/>
        <v>1362084.9812299998</v>
      </c>
      <c r="BB2359" s="26">
        <f t="shared" si="8276"/>
        <v>1453533.5600000001</v>
      </c>
      <c r="BC2359" s="26">
        <f t="shared" si="8277"/>
        <v>1178319.0389999999</v>
      </c>
      <c r="BD2359" s="26">
        <f>BD2360+BD2450+BD2438+BD2457+BD2463</f>
        <v>0</v>
      </c>
      <c r="BE2359" s="26">
        <f>BE2360+BE2450+BE2438+BE2457+BE2463</f>
        <v>-896.64700000000005</v>
      </c>
      <c r="BF2359" s="26">
        <f>BF2360+BF2450+BF2438+BF2457+BF2463</f>
        <v>19580.144</v>
      </c>
      <c r="BG2359" s="26">
        <f>BG2360+BG2450+BG2438+BG2457+BG2463</f>
        <v>0</v>
      </c>
      <c r="BH2359" s="26">
        <f>BH2360+BH2450+BH2438+BH2457+BH2463</f>
        <v>0</v>
      </c>
      <c r="BI2359" s="26">
        <f>BI2360+BI2450+BI2438+BI2457+BI2463</f>
        <v>0</v>
      </c>
      <c r="BJ2359" s="26">
        <f>BJ2360+BJ2450+BJ2438+BJ2457+BJ2463</f>
        <v>0</v>
      </c>
      <c r="BK2359" s="26">
        <f>BK2360+BK2450+BK2438+BK2457+BK2463</f>
        <v>0</v>
      </c>
      <c r="BL2359" s="26">
        <f>BL2360+BL2450+BL2438+BL2457+BL2463</f>
        <v>0</v>
      </c>
      <c r="BM2359" s="26">
        <f>BM2360+BM2450+BM2438+BM2457+BM2463</f>
        <v>0</v>
      </c>
      <c r="BN2359" s="26">
        <f>BN2360+BN2450+BN2438+BN2457+BN2463</f>
        <v>0</v>
      </c>
      <c r="BO2359" s="26">
        <f t="shared" si="8223"/>
        <v>1380768.4782299998</v>
      </c>
      <c r="BP2359" s="26">
        <f t="shared" si="8224"/>
        <v>1453533.5600000001</v>
      </c>
      <c r="BQ2359" s="26">
        <f t="shared" si="8225"/>
        <v>1178319.0389999999</v>
      </c>
      <c r="BR2359" s="26">
        <f>BR2360+BR2450+BR2438+BR2457+BR2463</f>
        <v>0</v>
      </c>
      <c r="BS2359" s="27"/>
      <c r="BT2359" s="27"/>
      <c r="BU2359" s="23"/>
      <c r="BV2359" s="23"/>
      <c r="BW2359" s="23"/>
      <c r="BX2359" s="23"/>
      <c r="BY2359" s="23"/>
      <c r="BZ2359" s="23"/>
      <c r="CA2359" s="23"/>
      <c r="CB2359" s="23"/>
    </row>
    <row r="2360" s="23" customFormat="1">
      <c r="A2360" s="24" t="s">
        <v>976</v>
      </c>
      <c r="B2360" s="24" t="s">
        <v>36</v>
      </c>
      <c r="C2360" s="24"/>
      <c r="D2360" s="24"/>
      <c r="E2360" s="24"/>
      <c r="F2360" s="25" t="s">
        <v>37</v>
      </c>
      <c r="G2360" s="26">
        <f>G2378+G2361+G2366+G2373</f>
        <v>1153287.8999999999</v>
      </c>
      <c r="H2360" s="26">
        <f>H2378+H2361+H2366+H2373</f>
        <v>1144610.2000000002</v>
      </c>
      <c r="I2360" s="26">
        <f>I2378+I2361+I2366+I2373</f>
        <v>1032474.2</v>
      </c>
      <c r="J2360" s="26">
        <f>J2378+J2361+J2366+J2373</f>
        <v>23420.799999999999</v>
      </c>
      <c r="K2360" s="26">
        <f>K2378+K2361+K2366+K2373</f>
        <v>5000</v>
      </c>
      <c r="L2360" s="26">
        <f>L2378+L2361+L2366+L2373</f>
        <v>5000</v>
      </c>
      <c r="M2360" s="26">
        <f t="shared" si="8172"/>
        <v>1176708.7</v>
      </c>
      <c r="N2360" s="26">
        <f t="shared" si="8173"/>
        <v>1149610.2000000002</v>
      </c>
      <c r="O2360" s="26">
        <f t="shared" si="8174"/>
        <v>1037474.2</v>
      </c>
      <c r="P2360" s="26">
        <f>P2378+P2361+P2366+P2373</f>
        <v>85516.800000000003</v>
      </c>
      <c r="Q2360" s="26">
        <f>Q2378+Q2361+Q2366+Q2373</f>
        <v>0</v>
      </c>
      <c r="R2360" s="26">
        <f>R2378+R2361+R2366+R2373</f>
        <v>1776</v>
      </c>
      <c r="S2360" s="26">
        <f>S2378+S2361+S2366+S2373</f>
        <v>48836.487229999999</v>
      </c>
      <c r="T2360" s="26">
        <f>T2378+T2361+T2366+T2373</f>
        <v>108456.76000000001</v>
      </c>
      <c r="U2360" s="26">
        <f>U2378+U2361+U2366+U2373</f>
        <v>0</v>
      </c>
      <c r="V2360" s="26">
        <f>V2378+V2361+V2366+V2373</f>
        <v>108458.33900000001</v>
      </c>
      <c r="W2360" s="26">
        <f>W2378+W2361+W2366+W2373</f>
        <v>0</v>
      </c>
      <c r="X2360" s="26">
        <f>X2378+X2361+X2366+X2373</f>
        <v>0</v>
      </c>
      <c r="Y2360" s="26">
        <f t="shared" si="8120"/>
        <v>1312837.9872300001</v>
      </c>
      <c r="Z2360" s="26">
        <f t="shared" si="8121"/>
        <v>1258066.9600000002</v>
      </c>
      <c r="AA2360" s="26">
        <f t="shared" si="8122"/>
        <v>1145932.5389999999</v>
      </c>
      <c r="AB2360" s="26">
        <f>AB2378+AB2361+AB2366+AB2373</f>
        <v>0</v>
      </c>
      <c r="AC2360" s="26">
        <f>AC2378+AC2361+AC2366+AC2373</f>
        <v>0</v>
      </c>
      <c r="AD2360" s="26">
        <f>AD2378+AD2361+AD2366+AD2373</f>
        <v>0</v>
      </c>
      <c r="AE2360" s="26">
        <f t="shared" si="8123"/>
        <v>1312837.9872300001</v>
      </c>
      <c r="AF2360" s="26">
        <f t="shared" si="8124"/>
        <v>1258066.9600000002</v>
      </c>
      <c r="AG2360" s="26">
        <f t="shared" si="8125"/>
        <v>1145932.5389999999</v>
      </c>
      <c r="AH2360" s="26">
        <f>AH2378+AH2361+AH2366+AH2373</f>
        <v>0</v>
      </c>
      <c r="AI2360" s="26">
        <f>AI2378+AI2361+AI2366+AI2373</f>
        <v>0</v>
      </c>
      <c r="AJ2360" s="26">
        <f>AJ2378+AJ2361+AJ2366+AJ2373</f>
        <v>5787.9940000000006</v>
      </c>
      <c r="AK2360" s="26">
        <f>AK2378+AK2361+AK2366+AK2373</f>
        <v>0</v>
      </c>
      <c r="AL2360" s="26">
        <f>AL2378+AL2361+AL2366+AL2373</f>
        <v>0</v>
      </c>
      <c r="AM2360" s="26">
        <f>AM2378+AM2361+AM2366+AM2373</f>
        <v>0</v>
      </c>
      <c r="AN2360" s="26">
        <f>AN2378+AN2361+AN2366+AN2373</f>
        <v>0</v>
      </c>
      <c r="AO2360" s="26">
        <f>AO2378+AO2361+AO2366+AO2373</f>
        <v>6900</v>
      </c>
      <c r="AP2360" s="26">
        <f>AP2378+AP2361+AP2366+AP2373</f>
        <v>0</v>
      </c>
      <c r="AQ2360" s="26">
        <f>AQ2378+AQ2361+AQ2366+AQ2373</f>
        <v>0</v>
      </c>
      <c r="AR2360" s="26">
        <f>AR2378+AR2361+AR2366+AR2373</f>
        <v>0</v>
      </c>
      <c r="AS2360" s="26">
        <f>AS2378+AS2361+AS2366+AS2373</f>
        <v>0</v>
      </c>
      <c r="AT2360" s="26">
        <f>AT2378+AT2361+AT2366+AT2373</f>
        <v>0</v>
      </c>
      <c r="AU2360" s="26">
        <f>AU2378+AU2361+AU2366+AU2373</f>
        <v>0</v>
      </c>
      <c r="AV2360" s="26">
        <f>AV2378+AV2361+AV2366+AV2373</f>
        <v>0</v>
      </c>
      <c r="AW2360" s="26">
        <f t="shared" si="8272"/>
        <v>1318625.98123</v>
      </c>
      <c r="AX2360" s="26">
        <f t="shared" si="8273"/>
        <v>1264966.9600000002</v>
      </c>
      <c r="AY2360" s="26">
        <f t="shared" si="8274"/>
        <v>1145932.5389999999</v>
      </c>
      <c r="AZ2360" s="26">
        <f>AZ2378+AZ2361+AZ2366+AZ2373</f>
        <v>0</v>
      </c>
      <c r="BA2360" s="26">
        <f t="shared" si="8275"/>
        <v>1318625.98123</v>
      </c>
      <c r="BB2360" s="26">
        <f t="shared" si="8276"/>
        <v>1264966.9600000002</v>
      </c>
      <c r="BC2360" s="26">
        <f t="shared" si="8277"/>
        <v>1145932.5389999999</v>
      </c>
      <c r="BD2360" s="26">
        <f>BD2378+BD2361+BD2366+BD2373</f>
        <v>0</v>
      </c>
      <c r="BE2360" s="26">
        <f>BE2378+BE2361+BE2366+BE2373</f>
        <v>-896.64700000000005</v>
      </c>
      <c r="BF2360" s="26">
        <f>BF2378+BF2361+BF2366+BF2373</f>
        <v>19580.144</v>
      </c>
      <c r="BG2360" s="26">
        <f>BG2378+BG2361+BG2366+BG2373</f>
        <v>0</v>
      </c>
      <c r="BH2360" s="26">
        <f>BH2378+BH2361+BH2366+BH2373</f>
        <v>0</v>
      </c>
      <c r="BI2360" s="26">
        <f>BI2378+BI2361+BI2366+BI2373</f>
        <v>0</v>
      </c>
      <c r="BJ2360" s="26">
        <f>BJ2378+BJ2361+BJ2366+BJ2373</f>
        <v>0</v>
      </c>
      <c r="BK2360" s="26">
        <f>BK2378+BK2361+BK2366+BK2373</f>
        <v>0</v>
      </c>
      <c r="BL2360" s="26">
        <f>BL2378+BL2361+BL2366+BL2373</f>
        <v>0</v>
      </c>
      <c r="BM2360" s="26">
        <f>BM2378+BM2361+BM2366+BM2373</f>
        <v>0</v>
      </c>
      <c r="BN2360" s="26">
        <f>BN2378+BN2361+BN2366+BN2373</f>
        <v>0</v>
      </c>
      <c r="BO2360" s="26">
        <f t="shared" si="8223"/>
        <v>1337309.47823</v>
      </c>
      <c r="BP2360" s="26">
        <f t="shared" si="8224"/>
        <v>1264966.9600000002</v>
      </c>
      <c r="BQ2360" s="26">
        <f t="shared" si="8225"/>
        <v>1145932.5389999999</v>
      </c>
      <c r="BR2360" s="26">
        <f>BR2378+BR2361+BR2366+BR2373</f>
        <v>0</v>
      </c>
      <c r="BS2360" s="27"/>
      <c r="BT2360" s="27"/>
      <c r="BU2360" s="23"/>
      <c r="BV2360" s="23"/>
      <c r="BW2360" s="23"/>
      <c r="BX2360" s="23"/>
      <c r="BY2360" s="23"/>
      <c r="BZ2360" s="23"/>
      <c r="CA2360" s="23"/>
      <c r="CB2360" s="23"/>
    </row>
    <row r="2361" s="28" customFormat="1">
      <c r="A2361" s="29" t="s">
        <v>976</v>
      </c>
      <c r="B2361" s="29" t="s">
        <v>36</v>
      </c>
      <c r="C2361" s="29" t="s">
        <v>334</v>
      </c>
      <c r="D2361" s="29"/>
      <c r="E2361" s="37"/>
      <c r="F2361" s="30" t="s">
        <v>978</v>
      </c>
      <c r="G2361" s="31">
        <f t="shared" ref="G2361:G2368" si="8278">G2362</f>
        <v>8439.7999999999993</v>
      </c>
      <c r="H2361" s="31">
        <f t="shared" ref="H2361:H2368" si="8279">H2362</f>
        <v>8699.2999999999993</v>
      </c>
      <c r="I2361" s="31">
        <f t="shared" ref="I2361:I2368" si="8280">I2362</f>
        <v>8699.2999999999993</v>
      </c>
      <c r="J2361" s="31">
        <f t="shared" ref="J2361:J2368" si="8281">J2362</f>
        <v>0</v>
      </c>
      <c r="K2361" s="31">
        <f t="shared" ref="K2361:K2368" si="8282">K2362</f>
        <v>0</v>
      </c>
      <c r="L2361" s="31">
        <f t="shared" ref="L2361:L2368" si="8283">L2362</f>
        <v>0</v>
      </c>
      <c r="M2361" s="31">
        <f t="shared" si="8172"/>
        <v>8439.7999999999993</v>
      </c>
      <c r="N2361" s="31">
        <f t="shared" si="8173"/>
        <v>8699.2999999999993</v>
      </c>
      <c r="O2361" s="31">
        <f t="shared" si="8174"/>
        <v>8699.2999999999993</v>
      </c>
      <c r="P2361" s="31">
        <f t="shared" ref="P2361:P2368" si="8284">P2362</f>
        <v>1086.0999999999999</v>
      </c>
      <c r="Q2361" s="31">
        <f t="shared" ref="Q2361:Q2368" si="8285">Q2362</f>
        <v>0</v>
      </c>
      <c r="R2361" s="31">
        <f t="shared" ref="R2361:R2368" si="8286">R2362</f>
        <v>0</v>
      </c>
      <c r="S2361" s="31">
        <f t="shared" ref="S2361:S2368" si="8287">S2362</f>
        <v>0</v>
      </c>
      <c r="T2361" s="31">
        <f t="shared" ref="T2361:T2368" si="8288">T2362</f>
        <v>1304.8</v>
      </c>
      <c r="U2361" s="31">
        <f t="shared" ref="U2361:U2368" si="8289">U2362</f>
        <v>0</v>
      </c>
      <c r="V2361" s="31">
        <f t="shared" ref="V2361:V2368" si="8290">V2362</f>
        <v>1304.8</v>
      </c>
      <c r="W2361" s="31">
        <f t="shared" ref="W2361:W2368" si="8291">W2362</f>
        <v>0</v>
      </c>
      <c r="X2361" s="31">
        <f t="shared" ref="X2361:X2368" si="8292">X2362</f>
        <v>0</v>
      </c>
      <c r="Y2361" s="31">
        <f t="shared" si="8120"/>
        <v>9525.8999999999996</v>
      </c>
      <c r="Z2361" s="31">
        <f t="shared" si="8121"/>
        <v>10004.099999999999</v>
      </c>
      <c r="AA2361" s="31">
        <f t="shared" si="8122"/>
        <v>10004.099999999999</v>
      </c>
      <c r="AB2361" s="31">
        <f t="shared" ref="AB2361:AB2368" si="8293">AB2362</f>
        <v>0</v>
      </c>
      <c r="AC2361" s="31">
        <f t="shared" ref="AC2361:AC2368" si="8294">AC2362</f>
        <v>0</v>
      </c>
      <c r="AD2361" s="31">
        <f t="shared" ref="AD2361:AD2368" si="8295">AD2362</f>
        <v>0</v>
      </c>
      <c r="AE2361" s="31">
        <f t="shared" si="8123"/>
        <v>9525.8999999999996</v>
      </c>
      <c r="AF2361" s="31">
        <f t="shared" si="8124"/>
        <v>10004.099999999999</v>
      </c>
      <c r="AG2361" s="31">
        <f t="shared" si="8125"/>
        <v>10004.099999999999</v>
      </c>
      <c r="AH2361" s="31">
        <f t="shared" ref="AH2361:AH2368" si="8296">AH2362</f>
        <v>0</v>
      </c>
      <c r="AI2361" s="31">
        <f t="shared" ref="AI2361:AI2368" si="8297">AI2362</f>
        <v>0</v>
      </c>
      <c r="AJ2361" s="31">
        <f t="shared" ref="AJ2361:AJ2368" si="8298">AJ2362</f>
        <v>0</v>
      </c>
      <c r="AK2361" s="31">
        <f t="shared" ref="AK2361:AK2368" si="8299">AK2362</f>
        <v>0</v>
      </c>
      <c r="AL2361" s="31">
        <f t="shared" ref="AL2361:AL2368" si="8300">AL2362</f>
        <v>0</v>
      </c>
      <c r="AM2361" s="31">
        <f t="shared" ref="AM2361:AM2368" si="8301">AM2362</f>
        <v>0</v>
      </c>
      <c r="AN2361" s="31">
        <f t="shared" ref="AN2361:AN2368" si="8302">AN2362</f>
        <v>0</v>
      </c>
      <c r="AO2361" s="31">
        <f t="shared" ref="AO2361:AO2368" si="8303">AO2362</f>
        <v>0</v>
      </c>
      <c r="AP2361" s="31">
        <f t="shared" ref="AP2361:AP2368" si="8304">AP2362</f>
        <v>0</v>
      </c>
      <c r="AQ2361" s="31">
        <f t="shared" ref="AQ2361:AQ2368" si="8305">AQ2362</f>
        <v>0</v>
      </c>
      <c r="AR2361" s="31">
        <f t="shared" ref="AR2361:AR2368" si="8306">AR2362</f>
        <v>0</v>
      </c>
      <c r="AS2361" s="31">
        <f t="shared" ref="AS2361:AS2368" si="8307">AS2362</f>
        <v>0</v>
      </c>
      <c r="AT2361" s="31">
        <f t="shared" ref="AT2361:AT2368" si="8308">AT2362</f>
        <v>0</v>
      </c>
      <c r="AU2361" s="31">
        <f t="shared" ref="AU2361:AU2368" si="8309">AU2362</f>
        <v>0</v>
      </c>
      <c r="AV2361" s="31">
        <f t="shared" ref="AV2361:AV2368" si="8310">AV2362</f>
        <v>0</v>
      </c>
      <c r="AW2361" s="31">
        <f t="shared" si="8272"/>
        <v>9525.8999999999996</v>
      </c>
      <c r="AX2361" s="31">
        <f t="shared" si="8273"/>
        <v>10004.099999999999</v>
      </c>
      <c r="AY2361" s="31">
        <f t="shared" si="8274"/>
        <v>10004.099999999999</v>
      </c>
      <c r="AZ2361" s="31">
        <f t="shared" ref="AZ2361:AZ2368" si="8311">AZ2362</f>
        <v>0</v>
      </c>
      <c r="BA2361" s="31">
        <f t="shared" si="8275"/>
        <v>9525.8999999999996</v>
      </c>
      <c r="BB2361" s="31">
        <f t="shared" si="8276"/>
        <v>10004.099999999999</v>
      </c>
      <c r="BC2361" s="31">
        <f t="shared" si="8277"/>
        <v>10004.099999999999</v>
      </c>
      <c r="BD2361" s="31">
        <f t="shared" ref="BD2361:BD2368" si="8312">BD2362</f>
        <v>0</v>
      </c>
      <c r="BE2361" s="31">
        <f t="shared" ref="BE2361:BE2368" si="8313">BE2362</f>
        <v>0</v>
      </c>
      <c r="BF2361" s="31">
        <f t="shared" ref="BF2361:BF2368" si="8314">BF2362</f>
        <v>0</v>
      </c>
      <c r="BG2361" s="31">
        <f t="shared" ref="BG2361:BG2368" si="8315">BG2362</f>
        <v>0</v>
      </c>
      <c r="BH2361" s="31">
        <f t="shared" ref="BH2361:BH2368" si="8316">BH2362</f>
        <v>0</v>
      </c>
      <c r="BI2361" s="31">
        <f t="shared" ref="BI2361:BI2368" si="8317">BI2362</f>
        <v>0</v>
      </c>
      <c r="BJ2361" s="31">
        <f t="shared" ref="BJ2361:BJ2368" si="8318">BJ2362</f>
        <v>0</v>
      </c>
      <c r="BK2361" s="31">
        <f t="shared" ref="BK2361:BK2368" si="8319">BK2362</f>
        <v>0</v>
      </c>
      <c r="BL2361" s="31">
        <f t="shared" ref="BL2361:BL2368" si="8320">BL2362</f>
        <v>0</v>
      </c>
      <c r="BM2361" s="31">
        <f t="shared" ref="BM2361:BM2368" si="8321">BM2362</f>
        <v>0</v>
      </c>
      <c r="BN2361" s="31">
        <f t="shared" ref="BN2361:BN2368" si="8322">BN2362</f>
        <v>0</v>
      </c>
      <c r="BO2361" s="31">
        <f t="shared" si="8223"/>
        <v>9525.8999999999996</v>
      </c>
      <c r="BP2361" s="31">
        <f t="shared" si="8224"/>
        <v>10004.099999999999</v>
      </c>
      <c r="BQ2361" s="31">
        <f t="shared" si="8225"/>
        <v>10004.099999999999</v>
      </c>
      <c r="BR2361" s="31">
        <f t="shared" ref="BR2361:BR2368" si="8323">BR2362</f>
        <v>0</v>
      </c>
      <c r="BS2361" s="32"/>
      <c r="BT2361" s="32"/>
      <c r="BU2361" s="28"/>
      <c r="BV2361" s="28"/>
      <c r="BW2361" s="28"/>
      <c r="BX2361" s="28"/>
      <c r="BY2361" s="28"/>
      <c r="BZ2361" s="28"/>
      <c r="CA2361" s="28"/>
      <c r="CB2361" s="28"/>
    </row>
    <row r="2362" s="1" customFormat="1">
      <c r="A2362" s="33" t="s">
        <v>976</v>
      </c>
      <c r="B2362" s="33" t="s">
        <v>36</v>
      </c>
      <c r="C2362" s="33" t="s">
        <v>334</v>
      </c>
      <c r="D2362" s="33" t="s">
        <v>98</v>
      </c>
      <c r="E2362" s="38"/>
      <c r="F2362" s="34" t="s">
        <v>99</v>
      </c>
      <c r="G2362" s="17">
        <f t="shared" si="8278"/>
        <v>8439.7999999999993</v>
      </c>
      <c r="H2362" s="17">
        <f t="shared" si="8279"/>
        <v>8699.2999999999993</v>
      </c>
      <c r="I2362" s="17">
        <f t="shared" si="8280"/>
        <v>8699.2999999999993</v>
      </c>
      <c r="J2362" s="17">
        <f t="shared" si="8281"/>
        <v>0</v>
      </c>
      <c r="K2362" s="17">
        <f t="shared" si="8282"/>
        <v>0</v>
      </c>
      <c r="L2362" s="17">
        <f t="shared" si="8283"/>
        <v>0</v>
      </c>
      <c r="M2362" s="17">
        <f t="shared" si="8172"/>
        <v>8439.7999999999993</v>
      </c>
      <c r="N2362" s="17">
        <f t="shared" si="8173"/>
        <v>8699.2999999999993</v>
      </c>
      <c r="O2362" s="17">
        <f t="shared" si="8174"/>
        <v>8699.2999999999993</v>
      </c>
      <c r="P2362" s="17">
        <f t="shared" si="8284"/>
        <v>1086.0999999999999</v>
      </c>
      <c r="Q2362" s="17">
        <f t="shared" si="8285"/>
        <v>0</v>
      </c>
      <c r="R2362" s="17">
        <f t="shared" si="8286"/>
        <v>0</v>
      </c>
      <c r="S2362" s="17">
        <f t="shared" si="8287"/>
        <v>0</v>
      </c>
      <c r="T2362" s="17">
        <f t="shared" si="8288"/>
        <v>1304.8</v>
      </c>
      <c r="U2362" s="17">
        <f t="shared" si="8289"/>
        <v>0</v>
      </c>
      <c r="V2362" s="17">
        <f t="shared" si="8290"/>
        <v>1304.8</v>
      </c>
      <c r="W2362" s="17">
        <f t="shared" si="8291"/>
        <v>0</v>
      </c>
      <c r="X2362" s="17">
        <f t="shared" si="8292"/>
        <v>0</v>
      </c>
      <c r="Y2362" s="17">
        <f t="shared" si="8120"/>
        <v>9525.8999999999996</v>
      </c>
      <c r="Z2362" s="17">
        <f t="shared" si="8121"/>
        <v>10004.099999999999</v>
      </c>
      <c r="AA2362" s="17">
        <f t="shared" si="8122"/>
        <v>10004.099999999999</v>
      </c>
      <c r="AB2362" s="17">
        <f t="shared" si="8293"/>
        <v>0</v>
      </c>
      <c r="AC2362" s="17">
        <f t="shared" si="8294"/>
        <v>0</v>
      </c>
      <c r="AD2362" s="17">
        <f t="shared" si="8295"/>
        <v>0</v>
      </c>
      <c r="AE2362" s="17">
        <f t="shared" si="8123"/>
        <v>9525.8999999999996</v>
      </c>
      <c r="AF2362" s="17">
        <f t="shared" si="8124"/>
        <v>10004.099999999999</v>
      </c>
      <c r="AG2362" s="17">
        <f t="shared" si="8125"/>
        <v>10004.099999999999</v>
      </c>
      <c r="AH2362" s="17">
        <f t="shared" si="8296"/>
        <v>0</v>
      </c>
      <c r="AI2362" s="17">
        <f t="shared" si="8297"/>
        <v>0</v>
      </c>
      <c r="AJ2362" s="17">
        <f t="shared" si="8298"/>
        <v>0</v>
      </c>
      <c r="AK2362" s="17">
        <f t="shared" si="8299"/>
        <v>0</v>
      </c>
      <c r="AL2362" s="17">
        <f t="shared" si="8300"/>
        <v>0</v>
      </c>
      <c r="AM2362" s="17">
        <f t="shared" si="8301"/>
        <v>0</v>
      </c>
      <c r="AN2362" s="17">
        <f t="shared" si="8302"/>
        <v>0</v>
      </c>
      <c r="AO2362" s="17">
        <f t="shared" si="8303"/>
        <v>0</v>
      </c>
      <c r="AP2362" s="17">
        <f t="shared" si="8304"/>
        <v>0</v>
      </c>
      <c r="AQ2362" s="17">
        <f t="shared" si="8305"/>
        <v>0</v>
      </c>
      <c r="AR2362" s="17">
        <f t="shared" si="8306"/>
        <v>0</v>
      </c>
      <c r="AS2362" s="17">
        <f t="shared" si="8307"/>
        <v>0</v>
      </c>
      <c r="AT2362" s="17">
        <f t="shared" si="8308"/>
        <v>0</v>
      </c>
      <c r="AU2362" s="17">
        <f t="shared" si="8309"/>
        <v>0</v>
      </c>
      <c r="AV2362" s="17">
        <f t="shared" si="8310"/>
        <v>0</v>
      </c>
      <c r="AW2362" s="17">
        <f t="shared" si="8272"/>
        <v>9525.8999999999996</v>
      </c>
      <c r="AX2362" s="17">
        <f t="shared" si="8273"/>
        <v>10004.099999999999</v>
      </c>
      <c r="AY2362" s="17">
        <f t="shared" si="8274"/>
        <v>10004.099999999999</v>
      </c>
      <c r="AZ2362" s="17">
        <f t="shared" si="8311"/>
        <v>0</v>
      </c>
      <c r="BA2362" s="17">
        <f t="shared" si="8275"/>
        <v>9525.8999999999996</v>
      </c>
      <c r="BB2362" s="17">
        <f t="shared" si="8276"/>
        <v>10004.099999999999</v>
      </c>
      <c r="BC2362" s="17">
        <f t="shared" si="8277"/>
        <v>10004.099999999999</v>
      </c>
      <c r="BD2362" s="17">
        <f t="shared" si="8312"/>
        <v>0</v>
      </c>
      <c r="BE2362" s="17">
        <f t="shared" si="8313"/>
        <v>0</v>
      </c>
      <c r="BF2362" s="17">
        <f t="shared" si="8314"/>
        <v>0</v>
      </c>
      <c r="BG2362" s="17">
        <f t="shared" si="8315"/>
        <v>0</v>
      </c>
      <c r="BH2362" s="17">
        <f t="shared" si="8316"/>
        <v>0</v>
      </c>
      <c r="BI2362" s="17">
        <f t="shared" si="8317"/>
        <v>0</v>
      </c>
      <c r="BJ2362" s="17">
        <f t="shared" si="8318"/>
        <v>0</v>
      </c>
      <c r="BK2362" s="17">
        <f t="shared" si="8319"/>
        <v>0</v>
      </c>
      <c r="BL2362" s="17">
        <f t="shared" si="8320"/>
        <v>0</v>
      </c>
      <c r="BM2362" s="17">
        <f t="shared" si="8321"/>
        <v>0</v>
      </c>
      <c r="BN2362" s="17">
        <f t="shared" si="8322"/>
        <v>0</v>
      </c>
      <c r="BO2362" s="17">
        <f t="shared" si="8223"/>
        <v>9525.8999999999996</v>
      </c>
      <c r="BP2362" s="17">
        <f t="shared" si="8224"/>
        <v>10004.099999999999</v>
      </c>
      <c r="BQ2362" s="17">
        <f t="shared" si="8225"/>
        <v>10004.099999999999</v>
      </c>
      <c r="BR2362" s="17">
        <f t="shared" si="8323"/>
        <v>0</v>
      </c>
      <c r="BS2362" s="35"/>
      <c r="BT2362" s="35"/>
      <c r="BU2362" s="1"/>
      <c r="BV2362" s="1"/>
      <c r="BW2362" s="1"/>
      <c r="BX2362" s="1"/>
      <c r="BY2362" s="1"/>
      <c r="BZ2362" s="1"/>
      <c r="CA2362" s="1"/>
      <c r="CB2362" s="1"/>
    </row>
    <row r="2363" s="1" customFormat="1">
      <c r="A2363" s="33" t="s">
        <v>976</v>
      </c>
      <c r="B2363" s="33" t="s">
        <v>36</v>
      </c>
      <c r="C2363" s="33" t="s">
        <v>334</v>
      </c>
      <c r="D2363" s="33" t="s">
        <v>979</v>
      </c>
      <c r="E2363" s="38"/>
      <c r="F2363" s="34" t="s">
        <v>980</v>
      </c>
      <c r="G2363" s="17">
        <f t="shared" si="8278"/>
        <v>8439.7999999999993</v>
      </c>
      <c r="H2363" s="17">
        <f t="shared" si="8279"/>
        <v>8699.2999999999993</v>
      </c>
      <c r="I2363" s="17">
        <f t="shared" si="8280"/>
        <v>8699.2999999999993</v>
      </c>
      <c r="J2363" s="17">
        <f t="shared" si="8281"/>
        <v>0</v>
      </c>
      <c r="K2363" s="17">
        <f t="shared" si="8282"/>
        <v>0</v>
      </c>
      <c r="L2363" s="17">
        <f t="shared" si="8283"/>
        <v>0</v>
      </c>
      <c r="M2363" s="17">
        <f t="shared" si="8172"/>
        <v>8439.7999999999993</v>
      </c>
      <c r="N2363" s="17">
        <f t="shared" si="8173"/>
        <v>8699.2999999999993</v>
      </c>
      <c r="O2363" s="17">
        <f t="shared" si="8174"/>
        <v>8699.2999999999993</v>
      </c>
      <c r="P2363" s="17">
        <f t="shared" si="8284"/>
        <v>1086.0999999999999</v>
      </c>
      <c r="Q2363" s="17">
        <f t="shared" si="8285"/>
        <v>0</v>
      </c>
      <c r="R2363" s="17">
        <f t="shared" si="8286"/>
        <v>0</v>
      </c>
      <c r="S2363" s="17">
        <f t="shared" si="8287"/>
        <v>0</v>
      </c>
      <c r="T2363" s="17">
        <f t="shared" si="8288"/>
        <v>1304.8</v>
      </c>
      <c r="U2363" s="17">
        <f t="shared" si="8289"/>
        <v>0</v>
      </c>
      <c r="V2363" s="17">
        <f t="shared" si="8290"/>
        <v>1304.8</v>
      </c>
      <c r="W2363" s="17">
        <f t="shared" si="8291"/>
        <v>0</v>
      </c>
      <c r="X2363" s="17">
        <f t="shared" si="8292"/>
        <v>0</v>
      </c>
      <c r="Y2363" s="17">
        <f t="shared" si="8120"/>
        <v>9525.8999999999996</v>
      </c>
      <c r="Z2363" s="17">
        <f t="shared" si="8121"/>
        <v>10004.099999999999</v>
      </c>
      <c r="AA2363" s="17">
        <f t="shared" si="8122"/>
        <v>10004.099999999999</v>
      </c>
      <c r="AB2363" s="17">
        <f t="shared" si="8293"/>
        <v>0</v>
      </c>
      <c r="AC2363" s="17">
        <f t="shared" si="8294"/>
        <v>0</v>
      </c>
      <c r="AD2363" s="17">
        <f t="shared" si="8295"/>
        <v>0</v>
      </c>
      <c r="AE2363" s="17">
        <f t="shared" si="8123"/>
        <v>9525.8999999999996</v>
      </c>
      <c r="AF2363" s="17">
        <f t="shared" si="8124"/>
        <v>10004.099999999999</v>
      </c>
      <c r="AG2363" s="17">
        <f t="shared" si="8125"/>
        <v>10004.099999999999</v>
      </c>
      <c r="AH2363" s="17">
        <f t="shared" si="8296"/>
        <v>0</v>
      </c>
      <c r="AI2363" s="17">
        <f t="shared" si="8297"/>
        <v>0</v>
      </c>
      <c r="AJ2363" s="17">
        <f t="shared" si="8298"/>
        <v>0</v>
      </c>
      <c r="AK2363" s="17">
        <f t="shared" si="8299"/>
        <v>0</v>
      </c>
      <c r="AL2363" s="17">
        <f t="shared" si="8300"/>
        <v>0</v>
      </c>
      <c r="AM2363" s="17">
        <f t="shared" si="8301"/>
        <v>0</v>
      </c>
      <c r="AN2363" s="17">
        <f t="shared" si="8302"/>
        <v>0</v>
      </c>
      <c r="AO2363" s="17">
        <f t="shared" si="8303"/>
        <v>0</v>
      </c>
      <c r="AP2363" s="17">
        <f t="shared" si="8304"/>
        <v>0</v>
      </c>
      <c r="AQ2363" s="17">
        <f t="shared" si="8305"/>
        <v>0</v>
      </c>
      <c r="AR2363" s="17">
        <f t="shared" si="8306"/>
        <v>0</v>
      </c>
      <c r="AS2363" s="17">
        <f t="shared" si="8307"/>
        <v>0</v>
      </c>
      <c r="AT2363" s="17">
        <f t="shared" si="8308"/>
        <v>0</v>
      </c>
      <c r="AU2363" s="17">
        <f t="shared" si="8309"/>
        <v>0</v>
      </c>
      <c r="AV2363" s="17">
        <f t="shared" si="8310"/>
        <v>0</v>
      </c>
      <c r="AW2363" s="17">
        <f t="shared" si="8272"/>
        <v>9525.8999999999996</v>
      </c>
      <c r="AX2363" s="17">
        <f t="shared" si="8273"/>
        <v>10004.099999999999</v>
      </c>
      <c r="AY2363" s="17">
        <f t="shared" si="8274"/>
        <v>10004.099999999999</v>
      </c>
      <c r="AZ2363" s="17">
        <f t="shared" si="8311"/>
        <v>0</v>
      </c>
      <c r="BA2363" s="17">
        <f t="shared" si="8275"/>
        <v>9525.8999999999996</v>
      </c>
      <c r="BB2363" s="17">
        <f t="shared" si="8276"/>
        <v>10004.099999999999</v>
      </c>
      <c r="BC2363" s="17">
        <f t="shared" si="8277"/>
        <v>10004.099999999999</v>
      </c>
      <c r="BD2363" s="17">
        <f t="shared" si="8312"/>
        <v>0</v>
      </c>
      <c r="BE2363" s="17">
        <f t="shared" si="8313"/>
        <v>0</v>
      </c>
      <c r="BF2363" s="17">
        <f t="shared" si="8314"/>
        <v>0</v>
      </c>
      <c r="BG2363" s="17">
        <f t="shared" si="8315"/>
        <v>0</v>
      </c>
      <c r="BH2363" s="17">
        <f t="shared" si="8316"/>
        <v>0</v>
      </c>
      <c r="BI2363" s="17">
        <f t="shared" si="8317"/>
        <v>0</v>
      </c>
      <c r="BJ2363" s="17">
        <f t="shared" si="8318"/>
        <v>0</v>
      </c>
      <c r="BK2363" s="17">
        <f t="shared" si="8319"/>
        <v>0</v>
      </c>
      <c r="BL2363" s="17">
        <f t="shared" si="8320"/>
        <v>0</v>
      </c>
      <c r="BM2363" s="17">
        <f t="shared" si="8321"/>
        <v>0</v>
      </c>
      <c r="BN2363" s="17">
        <f t="shared" si="8322"/>
        <v>0</v>
      </c>
      <c r="BO2363" s="17">
        <f t="shared" si="8223"/>
        <v>9525.8999999999996</v>
      </c>
      <c r="BP2363" s="17">
        <f t="shared" si="8224"/>
        <v>10004.099999999999</v>
      </c>
      <c r="BQ2363" s="17">
        <f t="shared" si="8225"/>
        <v>10004.099999999999</v>
      </c>
      <c r="BR2363" s="17">
        <f t="shared" si="8323"/>
        <v>0</v>
      </c>
      <c r="BS2363" s="35"/>
      <c r="BT2363" s="35"/>
      <c r="BU2363" s="1"/>
      <c r="BV2363" s="1"/>
      <c r="BW2363" s="1"/>
      <c r="BX2363" s="1"/>
      <c r="BY2363" s="1"/>
      <c r="BZ2363" s="1"/>
      <c r="CA2363" s="1"/>
      <c r="CB2363" s="1"/>
    </row>
    <row r="2364" s="1" customFormat="1">
      <c r="A2364" s="33" t="s">
        <v>976</v>
      </c>
      <c r="B2364" s="33" t="s">
        <v>36</v>
      </c>
      <c r="C2364" s="33" t="s">
        <v>334</v>
      </c>
      <c r="D2364" s="33" t="s">
        <v>981</v>
      </c>
      <c r="E2364" s="38"/>
      <c r="F2364" s="34" t="s">
        <v>59</v>
      </c>
      <c r="G2364" s="17">
        <f t="shared" si="8278"/>
        <v>8439.7999999999993</v>
      </c>
      <c r="H2364" s="17">
        <f t="shared" si="8279"/>
        <v>8699.2999999999993</v>
      </c>
      <c r="I2364" s="17">
        <f t="shared" si="8280"/>
        <v>8699.2999999999993</v>
      </c>
      <c r="J2364" s="17">
        <f t="shared" si="8281"/>
        <v>0</v>
      </c>
      <c r="K2364" s="17">
        <f t="shared" si="8282"/>
        <v>0</v>
      </c>
      <c r="L2364" s="17">
        <f t="shared" si="8283"/>
        <v>0</v>
      </c>
      <c r="M2364" s="17">
        <f t="shared" si="8172"/>
        <v>8439.7999999999993</v>
      </c>
      <c r="N2364" s="17">
        <f t="shared" si="8173"/>
        <v>8699.2999999999993</v>
      </c>
      <c r="O2364" s="17">
        <f t="shared" si="8174"/>
        <v>8699.2999999999993</v>
      </c>
      <c r="P2364" s="17">
        <f t="shared" si="8284"/>
        <v>1086.0999999999999</v>
      </c>
      <c r="Q2364" s="17">
        <f t="shared" si="8285"/>
        <v>0</v>
      </c>
      <c r="R2364" s="17">
        <f t="shared" si="8286"/>
        <v>0</v>
      </c>
      <c r="S2364" s="17">
        <f t="shared" si="8287"/>
        <v>0</v>
      </c>
      <c r="T2364" s="17">
        <f t="shared" si="8288"/>
        <v>1304.8</v>
      </c>
      <c r="U2364" s="17">
        <f t="shared" si="8289"/>
        <v>0</v>
      </c>
      <c r="V2364" s="17">
        <f t="shared" si="8290"/>
        <v>1304.8</v>
      </c>
      <c r="W2364" s="17">
        <f t="shared" si="8291"/>
        <v>0</v>
      </c>
      <c r="X2364" s="17">
        <f t="shared" si="8292"/>
        <v>0</v>
      </c>
      <c r="Y2364" s="17">
        <f t="shared" si="8120"/>
        <v>9525.8999999999996</v>
      </c>
      <c r="Z2364" s="17">
        <f t="shared" si="8121"/>
        <v>10004.099999999999</v>
      </c>
      <c r="AA2364" s="17">
        <f t="shared" si="8122"/>
        <v>10004.099999999999</v>
      </c>
      <c r="AB2364" s="17">
        <f t="shared" si="8293"/>
        <v>0</v>
      </c>
      <c r="AC2364" s="17">
        <f t="shared" si="8294"/>
        <v>0</v>
      </c>
      <c r="AD2364" s="17">
        <f t="shared" si="8295"/>
        <v>0</v>
      </c>
      <c r="AE2364" s="17">
        <f t="shared" si="8123"/>
        <v>9525.8999999999996</v>
      </c>
      <c r="AF2364" s="17">
        <f t="shared" si="8124"/>
        <v>10004.099999999999</v>
      </c>
      <c r="AG2364" s="17">
        <f t="shared" si="8125"/>
        <v>10004.099999999999</v>
      </c>
      <c r="AH2364" s="17">
        <f t="shared" si="8296"/>
        <v>0</v>
      </c>
      <c r="AI2364" s="17">
        <f t="shared" si="8297"/>
        <v>0</v>
      </c>
      <c r="AJ2364" s="17">
        <f t="shared" si="8298"/>
        <v>0</v>
      </c>
      <c r="AK2364" s="17">
        <f t="shared" si="8299"/>
        <v>0</v>
      </c>
      <c r="AL2364" s="17">
        <f t="shared" si="8300"/>
        <v>0</v>
      </c>
      <c r="AM2364" s="17">
        <f t="shared" si="8301"/>
        <v>0</v>
      </c>
      <c r="AN2364" s="17">
        <f t="shared" si="8302"/>
        <v>0</v>
      </c>
      <c r="AO2364" s="17">
        <f t="shared" si="8303"/>
        <v>0</v>
      </c>
      <c r="AP2364" s="17">
        <f t="shared" si="8304"/>
        <v>0</v>
      </c>
      <c r="AQ2364" s="17">
        <f t="shared" si="8305"/>
        <v>0</v>
      </c>
      <c r="AR2364" s="17">
        <f t="shared" si="8306"/>
        <v>0</v>
      </c>
      <c r="AS2364" s="17">
        <f t="shared" si="8307"/>
        <v>0</v>
      </c>
      <c r="AT2364" s="17">
        <f t="shared" si="8308"/>
        <v>0</v>
      </c>
      <c r="AU2364" s="17">
        <f t="shared" si="8309"/>
        <v>0</v>
      </c>
      <c r="AV2364" s="17">
        <f t="shared" si="8310"/>
        <v>0</v>
      </c>
      <c r="AW2364" s="17">
        <f t="shared" si="8272"/>
        <v>9525.8999999999996</v>
      </c>
      <c r="AX2364" s="17">
        <f t="shared" si="8273"/>
        <v>10004.099999999999</v>
      </c>
      <c r="AY2364" s="17">
        <f t="shared" si="8274"/>
        <v>10004.099999999999</v>
      </c>
      <c r="AZ2364" s="17">
        <f t="shared" si="8311"/>
        <v>0</v>
      </c>
      <c r="BA2364" s="17">
        <f t="shared" si="8275"/>
        <v>9525.8999999999996</v>
      </c>
      <c r="BB2364" s="17">
        <f t="shared" si="8276"/>
        <v>10004.099999999999</v>
      </c>
      <c r="BC2364" s="17">
        <f t="shared" si="8277"/>
        <v>10004.099999999999</v>
      </c>
      <c r="BD2364" s="17">
        <f t="shared" si="8312"/>
        <v>0</v>
      </c>
      <c r="BE2364" s="17">
        <f t="shared" si="8313"/>
        <v>0</v>
      </c>
      <c r="BF2364" s="17">
        <f t="shared" si="8314"/>
        <v>0</v>
      </c>
      <c r="BG2364" s="17">
        <f t="shared" si="8315"/>
        <v>0</v>
      </c>
      <c r="BH2364" s="17">
        <f t="shared" si="8316"/>
        <v>0</v>
      </c>
      <c r="BI2364" s="17">
        <f t="shared" si="8317"/>
        <v>0</v>
      </c>
      <c r="BJ2364" s="17">
        <f t="shared" si="8318"/>
        <v>0</v>
      </c>
      <c r="BK2364" s="17">
        <f t="shared" si="8319"/>
        <v>0</v>
      </c>
      <c r="BL2364" s="17">
        <f t="shared" si="8320"/>
        <v>0</v>
      </c>
      <c r="BM2364" s="17">
        <f t="shared" si="8321"/>
        <v>0</v>
      </c>
      <c r="BN2364" s="17">
        <f t="shared" si="8322"/>
        <v>0</v>
      </c>
      <c r="BO2364" s="17">
        <f t="shared" si="8223"/>
        <v>9525.8999999999996</v>
      </c>
      <c r="BP2364" s="17">
        <f t="shared" si="8224"/>
        <v>10004.099999999999</v>
      </c>
      <c r="BQ2364" s="17">
        <f t="shared" si="8225"/>
        <v>10004.099999999999</v>
      </c>
      <c r="BR2364" s="17">
        <f t="shared" si="8323"/>
        <v>0</v>
      </c>
      <c r="BS2364" s="35"/>
      <c r="BT2364" s="35"/>
      <c r="BU2364" s="1"/>
      <c r="BV2364" s="1"/>
      <c r="BW2364" s="1"/>
      <c r="BX2364" s="1"/>
      <c r="BY2364" s="1"/>
      <c r="BZ2364" s="1"/>
      <c r="CA2364" s="1"/>
      <c r="CB2364" s="1"/>
    </row>
    <row r="2365" s="1" customFormat="1">
      <c r="A2365" s="33" t="s">
        <v>976</v>
      </c>
      <c r="B2365" s="33" t="s">
        <v>36</v>
      </c>
      <c r="C2365" s="33" t="s">
        <v>334</v>
      </c>
      <c r="D2365" s="33" t="s">
        <v>981</v>
      </c>
      <c r="E2365" s="33" t="s">
        <v>60</v>
      </c>
      <c r="F2365" s="34" t="s">
        <v>61</v>
      </c>
      <c r="G2365" s="17">
        <v>8439.7999999999993</v>
      </c>
      <c r="H2365" s="17">
        <v>8699.2999999999993</v>
      </c>
      <c r="I2365" s="17">
        <v>8699.2999999999993</v>
      </c>
      <c r="J2365" s="17"/>
      <c r="K2365" s="17"/>
      <c r="L2365" s="17"/>
      <c r="M2365" s="17">
        <f t="shared" si="8172"/>
        <v>8439.7999999999993</v>
      </c>
      <c r="N2365" s="17">
        <f t="shared" si="8173"/>
        <v>8699.2999999999993</v>
      </c>
      <c r="O2365" s="17">
        <f t="shared" si="8174"/>
        <v>8699.2999999999993</v>
      </c>
      <c r="P2365" s="17">
        <v>1086.0999999999999</v>
      </c>
      <c r="Q2365" s="17"/>
      <c r="R2365" s="17"/>
      <c r="S2365" s="17"/>
      <c r="T2365" s="17">
        <v>1304.8</v>
      </c>
      <c r="U2365" s="17"/>
      <c r="V2365" s="17">
        <v>1304.8</v>
      </c>
      <c r="W2365" s="17"/>
      <c r="X2365" s="17"/>
      <c r="Y2365" s="17">
        <f t="shared" si="8120"/>
        <v>9525.8999999999996</v>
      </c>
      <c r="Z2365" s="17">
        <f t="shared" si="8121"/>
        <v>10004.099999999999</v>
      </c>
      <c r="AA2365" s="17">
        <f t="shared" si="8122"/>
        <v>10004.099999999999</v>
      </c>
      <c r="AB2365" s="17"/>
      <c r="AC2365" s="17"/>
      <c r="AD2365" s="17"/>
      <c r="AE2365" s="17">
        <f t="shared" si="8123"/>
        <v>9525.8999999999996</v>
      </c>
      <c r="AF2365" s="17">
        <f t="shared" si="8124"/>
        <v>10004.099999999999</v>
      </c>
      <c r="AG2365" s="17">
        <f t="shared" si="8125"/>
        <v>10004.099999999999</v>
      </c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  <c r="AV2365" s="17"/>
      <c r="AW2365" s="17">
        <f t="shared" si="8272"/>
        <v>9525.8999999999996</v>
      </c>
      <c r="AX2365" s="17">
        <f t="shared" si="8273"/>
        <v>10004.099999999999</v>
      </c>
      <c r="AY2365" s="17">
        <f t="shared" si="8274"/>
        <v>10004.099999999999</v>
      </c>
      <c r="AZ2365" s="17"/>
      <c r="BA2365" s="17">
        <f t="shared" si="8275"/>
        <v>9525.8999999999996</v>
      </c>
      <c r="BB2365" s="17">
        <f t="shared" si="8276"/>
        <v>10004.099999999999</v>
      </c>
      <c r="BC2365" s="17">
        <f t="shared" si="8277"/>
        <v>10004.099999999999</v>
      </c>
      <c r="BD2365" s="17"/>
      <c r="BE2365" s="17"/>
      <c r="BF2365" s="17"/>
      <c r="BG2365" s="17"/>
      <c r="BH2365" s="17"/>
      <c r="BI2365" s="17"/>
      <c r="BJ2365" s="17"/>
      <c r="BK2365" s="17"/>
      <c r="BL2365" s="17"/>
      <c r="BM2365" s="17"/>
      <c r="BN2365" s="17"/>
      <c r="BO2365" s="17">
        <f t="shared" si="8223"/>
        <v>9525.8999999999996</v>
      </c>
      <c r="BP2365" s="17">
        <f t="shared" si="8224"/>
        <v>10004.099999999999</v>
      </c>
      <c r="BQ2365" s="17">
        <f t="shared" si="8225"/>
        <v>10004.099999999999</v>
      </c>
      <c r="BR2365" s="17"/>
      <c r="BS2365" s="35"/>
      <c r="BT2365" s="35"/>
      <c r="BU2365" s="1"/>
      <c r="BV2365" s="1"/>
      <c r="BW2365" s="1"/>
      <c r="BX2365" s="1"/>
      <c r="BY2365" s="1"/>
      <c r="BZ2365" s="1"/>
      <c r="CA2365" s="1"/>
      <c r="CB2365" s="1"/>
    </row>
    <row r="2366" s="28" customFormat="1">
      <c r="A2366" s="29" t="s">
        <v>976</v>
      </c>
      <c r="B2366" s="29" t="s">
        <v>36</v>
      </c>
      <c r="C2366" s="29" t="s">
        <v>128</v>
      </c>
      <c r="D2366" s="29"/>
      <c r="E2366" s="37"/>
      <c r="F2366" s="30" t="s">
        <v>422</v>
      </c>
      <c r="G2366" s="31">
        <f t="shared" si="8278"/>
        <v>479715.39999999997</v>
      </c>
      <c r="H2366" s="31">
        <f t="shared" si="8279"/>
        <v>437317.70000000001</v>
      </c>
      <c r="I2366" s="31">
        <f t="shared" si="8280"/>
        <v>440377.79999999999</v>
      </c>
      <c r="J2366" s="31">
        <f t="shared" si="8281"/>
        <v>0</v>
      </c>
      <c r="K2366" s="31">
        <f t="shared" si="8282"/>
        <v>0</v>
      </c>
      <c r="L2366" s="31">
        <f t="shared" si="8283"/>
        <v>0</v>
      </c>
      <c r="M2366" s="31">
        <f t="shared" si="8172"/>
        <v>479715.39999999997</v>
      </c>
      <c r="N2366" s="31">
        <f t="shared" si="8173"/>
        <v>437317.70000000001</v>
      </c>
      <c r="O2366" s="31">
        <f t="shared" si="8174"/>
        <v>440377.79999999999</v>
      </c>
      <c r="P2366" s="31">
        <f t="shared" si="8284"/>
        <v>63392.400000000001</v>
      </c>
      <c r="Q2366" s="31">
        <f t="shared" si="8285"/>
        <v>0</v>
      </c>
      <c r="R2366" s="31">
        <f t="shared" si="8286"/>
        <v>1534.5</v>
      </c>
      <c r="S2366" s="31">
        <f t="shared" si="8287"/>
        <v>6745.9480000000003</v>
      </c>
      <c r="T2366" s="31">
        <f t="shared" si="8288"/>
        <v>77116.300000000003</v>
      </c>
      <c r="U2366" s="31">
        <f t="shared" si="8289"/>
        <v>0</v>
      </c>
      <c r="V2366" s="31">
        <f t="shared" si="8290"/>
        <v>77116.300000000003</v>
      </c>
      <c r="W2366" s="31">
        <f t="shared" si="8291"/>
        <v>0</v>
      </c>
      <c r="X2366" s="31">
        <f t="shared" si="8292"/>
        <v>0</v>
      </c>
      <c r="Y2366" s="31">
        <f t="shared" si="8120"/>
        <v>551388.24799999991</v>
      </c>
      <c r="Z2366" s="31">
        <f t="shared" si="8121"/>
        <v>514434</v>
      </c>
      <c r="AA2366" s="31">
        <f t="shared" si="8122"/>
        <v>517494.09999999998</v>
      </c>
      <c r="AB2366" s="31">
        <f t="shared" si="8293"/>
        <v>0</v>
      </c>
      <c r="AC2366" s="31">
        <f t="shared" si="8294"/>
        <v>0</v>
      </c>
      <c r="AD2366" s="31">
        <f t="shared" si="8295"/>
        <v>0</v>
      </c>
      <c r="AE2366" s="31">
        <f t="shared" si="8123"/>
        <v>551388.24799999991</v>
      </c>
      <c r="AF2366" s="31">
        <f t="shared" si="8124"/>
        <v>514434</v>
      </c>
      <c r="AG2366" s="31">
        <f t="shared" si="8125"/>
        <v>517494.09999999998</v>
      </c>
      <c r="AH2366" s="31">
        <f t="shared" si="8296"/>
        <v>0</v>
      </c>
      <c r="AI2366" s="31">
        <f t="shared" si="8297"/>
        <v>0</v>
      </c>
      <c r="AJ2366" s="31">
        <f t="shared" si="8298"/>
        <v>-635.60000000000002</v>
      </c>
      <c r="AK2366" s="31">
        <f t="shared" si="8299"/>
        <v>0</v>
      </c>
      <c r="AL2366" s="31">
        <f t="shared" si="8300"/>
        <v>0</v>
      </c>
      <c r="AM2366" s="31">
        <f t="shared" si="8301"/>
        <v>0</v>
      </c>
      <c r="AN2366" s="31">
        <f t="shared" si="8302"/>
        <v>0</v>
      </c>
      <c r="AO2366" s="31">
        <f t="shared" si="8303"/>
        <v>0</v>
      </c>
      <c r="AP2366" s="31">
        <f t="shared" si="8304"/>
        <v>0</v>
      </c>
      <c r="AQ2366" s="31">
        <f t="shared" si="8305"/>
        <v>0</v>
      </c>
      <c r="AR2366" s="31">
        <f t="shared" si="8306"/>
        <v>0</v>
      </c>
      <c r="AS2366" s="31">
        <f t="shared" si="8307"/>
        <v>0</v>
      </c>
      <c r="AT2366" s="31">
        <f t="shared" si="8308"/>
        <v>0</v>
      </c>
      <c r="AU2366" s="31">
        <f t="shared" si="8309"/>
        <v>0</v>
      </c>
      <c r="AV2366" s="31">
        <f t="shared" si="8310"/>
        <v>0</v>
      </c>
      <c r="AW2366" s="31">
        <f t="shared" si="8272"/>
        <v>550752.64799999993</v>
      </c>
      <c r="AX2366" s="31">
        <f t="shared" si="8273"/>
        <v>514434</v>
      </c>
      <c r="AY2366" s="31">
        <f t="shared" si="8274"/>
        <v>517494.09999999998</v>
      </c>
      <c r="AZ2366" s="31">
        <f t="shared" si="8311"/>
        <v>0</v>
      </c>
      <c r="BA2366" s="31">
        <f t="shared" si="8275"/>
        <v>550752.64799999993</v>
      </c>
      <c r="BB2366" s="31">
        <f t="shared" si="8276"/>
        <v>514434</v>
      </c>
      <c r="BC2366" s="31">
        <f t="shared" si="8277"/>
        <v>517494.09999999998</v>
      </c>
      <c r="BD2366" s="31">
        <f t="shared" si="8312"/>
        <v>0</v>
      </c>
      <c r="BE2366" s="31">
        <f t="shared" si="8313"/>
        <v>0</v>
      </c>
      <c r="BF2366" s="31">
        <f t="shared" si="8314"/>
        <v>5000</v>
      </c>
      <c r="BG2366" s="31">
        <f t="shared" si="8315"/>
        <v>0</v>
      </c>
      <c r="BH2366" s="31">
        <f t="shared" si="8316"/>
        <v>0</v>
      </c>
      <c r="BI2366" s="31">
        <f t="shared" si="8317"/>
        <v>0</v>
      </c>
      <c r="BJ2366" s="31">
        <f t="shared" si="8318"/>
        <v>0</v>
      </c>
      <c r="BK2366" s="31">
        <f t="shared" si="8319"/>
        <v>0</v>
      </c>
      <c r="BL2366" s="31">
        <f t="shared" si="8320"/>
        <v>0</v>
      </c>
      <c r="BM2366" s="31">
        <f t="shared" si="8321"/>
        <v>0</v>
      </c>
      <c r="BN2366" s="31">
        <f t="shared" si="8322"/>
        <v>0</v>
      </c>
      <c r="BO2366" s="31">
        <f t="shared" si="8223"/>
        <v>555752.64799999993</v>
      </c>
      <c r="BP2366" s="31">
        <f t="shared" si="8224"/>
        <v>514434</v>
      </c>
      <c r="BQ2366" s="31">
        <f t="shared" si="8225"/>
        <v>517494.09999999998</v>
      </c>
      <c r="BR2366" s="31">
        <f t="shared" si="8323"/>
        <v>0</v>
      </c>
      <c r="BS2366" s="32"/>
      <c r="BT2366" s="32"/>
      <c r="BU2366" s="28"/>
      <c r="BV2366" s="28"/>
      <c r="BW2366" s="28"/>
      <c r="BX2366" s="28"/>
      <c r="BY2366" s="28"/>
      <c r="BZ2366" s="28"/>
      <c r="CA2366" s="28"/>
      <c r="CB2366" s="28"/>
    </row>
    <row r="2367" s="1" customFormat="1">
      <c r="A2367" s="33" t="s">
        <v>976</v>
      </c>
      <c r="B2367" s="33" t="s">
        <v>36</v>
      </c>
      <c r="C2367" s="33" t="s">
        <v>128</v>
      </c>
      <c r="D2367" s="33" t="s">
        <v>98</v>
      </c>
      <c r="E2367" s="38"/>
      <c r="F2367" s="34" t="s">
        <v>99</v>
      </c>
      <c r="G2367" s="17">
        <f t="shared" si="8278"/>
        <v>479715.39999999997</v>
      </c>
      <c r="H2367" s="17">
        <f t="shared" si="8279"/>
        <v>437317.70000000001</v>
      </c>
      <c r="I2367" s="17">
        <f t="shared" si="8280"/>
        <v>440377.79999999999</v>
      </c>
      <c r="J2367" s="17">
        <f t="shared" si="8281"/>
        <v>0</v>
      </c>
      <c r="K2367" s="17">
        <f t="shared" si="8282"/>
        <v>0</v>
      </c>
      <c r="L2367" s="17">
        <f t="shared" si="8283"/>
        <v>0</v>
      </c>
      <c r="M2367" s="17">
        <f t="shared" si="8172"/>
        <v>479715.39999999997</v>
      </c>
      <c r="N2367" s="17">
        <f t="shared" si="8173"/>
        <v>437317.70000000001</v>
      </c>
      <c r="O2367" s="17">
        <f t="shared" si="8174"/>
        <v>440377.79999999999</v>
      </c>
      <c r="P2367" s="17">
        <f t="shared" si="8284"/>
        <v>63392.400000000001</v>
      </c>
      <c r="Q2367" s="17">
        <f t="shared" si="8285"/>
        <v>0</v>
      </c>
      <c r="R2367" s="17">
        <f t="shared" si="8286"/>
        <v>1534.5</v>
      </c>
      <c r="S2367" s="17">
        <f t="shared" si="8287"/>
        <v>6745.9480000000003</v>
      </c>
      <c r="T2367" s="17">
        <f t="shared" si="8288"/>
        <v>77116.300000000003</v>
      </c>
      <c r="U2367" s="17">
        <f t="shared" si="8289"/>
        <v>0</v>
      </c>
      <c r="V2367" s="17">
        <f t="shared" si="8290"/>
        <v>77116.300000000003</v>
      </c>
      <c r="W2367" s="17">
        <f t="shared" si="8291"/>
        <v>0</v>
      </c>
      <c r="X2367" s="17">
        <f t="shared" si="8292"/>
        <v>0</v>
      </c>
      <c r="Y2367" s="17">
        <f t="shared" si="8120"/>
        <v>551388.24799999991</v>
      </c>
      <c r="Z2367" s="17">
        <f t="shared" si="8121"/>
        <v>514434</v>
      </c>
      <c r="AA2367" s="17">
        <f t="shared" si="8122"/>
        <v>517494.09999999998</v>
      </c>
      <c r="AB2367" s="17">
        <f t="shared" si="8293"/>
        <v>0</v>
      </c>
      <c r="AC2367" s="17">
        <f t="shared" si="8294"/>
        <v>0</v>
      </c>
      <c r="AD2367" s="17">
        <f t="shared" si="8295"/>
        <v>0</v>
      </c>
      <c r="AE2367" s="17">
        <f t="shared" si="8123"/>
        <v>551388.24799999991</v>
      </c>
      <c r="AF2367" s="17">
        <f t="shared" si="8124"/>
        <v>514434</v>
      </c>
      <c r="AG2367" s="17">
        <f t="shared" si="8125"/>
        <v>517494.09999999998</v>
      </c>
      <c r="AH2367" s="17">
        <f t="shared" si="8296"/>
        <v>0</v>
      </c>
      <c r="AI2367" s="17">
        <f t="shared" si="8297"/>
        <v>0</v>
      </c>
      <c r="AJ2367" s="17">
        <f t="shared" si="8298"/>
        <v>-635.60000000000002</v>
      </c>
      <c r="AK2367" s="17">
        <f t="shared" si="8299"/>
        <v>0</v>
      </c>
      <c r="AL2367" s="17">
        <f t="shared" si="8300"/>
        <v>0</v>
      </c>
      <c r="AM2367" s="17">
        <f t="shared" si="8301"/>
        <v>0</v>
      </c>
      <c r="AN2367" s="17">
        <f t="shared" si="8302"/>
        <v>0</v>
      </c>
      <c r="AO2367" s="17">
        <f t="shared" si="8303"/>
        <v>0</v>
      </c>
      <c r="AP2367" s="17">
        <f t="shared" si="8304"/>
        <v>0</v>
      </c>
      <c r="AQ2367" s="17">
        <f t="shared" si="8305"/>
        <v>0</v>
      </c>
      <c r="AR2367" s="17">
        <f t="shared" si="8306"/>
        <v>0</v>
      </c>
      <c r="AS2367" s="17">
        <f t="shared" si="8307"/>
        <v>0</v>
      </c>
      <c r="AT2367" s="17">
        <f t="shared" si="8308"/>
        <v>0</v>
      </c>
      <c r="AU2367" s="17">
        <f t="shared" si="8309"/>
        <v>0</v>
      </c>
      <c r="AV2367" s="17">
        <f t="shared" si="8310"/>
        <v>0</v>
      </c>
      <c r="AW2367" s="17">
        <f t="shared" si="8272"/>
        <v>550752.64799999993</v>
      </c>
      <c r="AX2367" s="17">
        <f t="shared" si="8273"/>
        <v>514434</v>
      </c>
      <c r="AY2367" s="17">
        <f t="shared" si="8274"/>
        <v>517494.09999999998</v>
      </c>
      <c r="AZ2367" s="17">
        <f t="shared" si="8311"/>
        <v>0</v>
      </c>
      <c r="BA2367" s="17">
        <f t="shared" si="8275"/>
        <v>550752.64799999993</v>
      </c>
      <c r="BB2367" s="17">
        <f t="shared" si="8276"/>
        <v>514434</v>
      </c>
      <c r="BC2367" s="17">
        <f t="shared" si="8277"/>
        <v>517494.09999999998</v>
      </c>
      <c r="BD2367" s="17">
        <f t="shared" si="8312"/>
        <v>0</v>
      </c>
      <c r="BE2367" s="17">
        <f t="shared" si="8313"/>
        <v>0</v>
      </c>
      <c r="BF2367" s="17">
        <f t="shared" si="8314"/>
        <v>5000</v>
      </c>
      <c r="BG2367" s="17">
        <f t="shared" si="8315"/>
        <v>0</v>
      </c>
      <c r="BH2367" s="17">
        <f t="shared" si="8316"/>
        <v>0</v>
      </c>
      <c r="BI2367" s="17">
        <f t="shared" si="8317"/>
        <v>0</v>
      </c>
      <c r="BJ2367" s="17">
        <f t="shared" si="8318"/>
        <v>0</v>
      </c>
      <c r="BK2367" s="17">
        <f t="shared" si="8319"/>
        <v>0</v>
      </c>
      <c r="BL2367" s="17">
        <f t="shared" si="8320"/>
        <v>0</v>
      </c>
      <c r="BM2367" s="17">
        <f t="shared" si="8321"/>
        <v>0</v>
      </c>
      <c r="BN2367" s="17">
        <f t="shared" si="8322"/>
        <v>0</v>
      </c>
      <c r="BO2367" s="17">
        <f t="shared" si="8223"/>
        <v>555752.64799999993</v>
      </c>
      <c r="BP2367" s="17">
        <f t="shared" si="8224"/>
        <v>514434</v>
      </c>
      <c r="BQ2367" s="17">
        <f t="shared" si="8225"/>
        <v>517494.09999999998</v>
      </c>
      <c r="BR2367" s="17">
        <f t="shared" si="8323"/>
        <v>0</v>
      </c>
      <c r="BS2367" s="35"/>
      <c r="BT2367" s="35"/>
      <c r="BU2367" s="1"/>
      <c r="BV2367" s="1"/>
      <c r="BW2367" s="1"/>
      <c r="BX2367" s="1"/>
      <c r="BY2367" s="1"/>
      <c r="BZ2367" s="1"/>
      <c r="CA2367" s="1"/>
      <c r="CB2367" s="1"/>
    </row>
    <row r="2368" s="1" customFormat="1">
      <c r="A2368" s="33" t="s">
        <v>976</v>
      </c>
      <c r="B2368" s="33" t="s">
        <v>36</v>
      </c>
      <c r="C2368" s="33" t="s">
        <v>128</v>
      </c>
      <c r="D2368" s="33" t="s">
        <v>150</v>
      </c>
      <c r="E2368" s="38"/>
      <c r="F2368" s="34" t="s">
        <v>151</v>
      </c>
      <c r="G2368" s="17">
        <f t="shared" si="8278"/>
        <v>479715.39999999997</v>
      </c>
      <c r="H2368" s="17">
        <f t="shared" si="8279"/>
        <v>437317.70000000001</v>
      </c>
      <c r="I2368" s="17">
        <f t="shared" si="8280"/>
        <v>440377.79999999999</v>
      </c>
      <c r="J2368" s="17">
        <f t="shared" si="8281"/>
        <v>0</v>
      </c>
      <c r="K2368" s="17">
        <f t="shared" si="8282"/>
        <v>0</v>
      </c>
      <c r="L2368" s="17">
        <f t="shared" si="8283"/>
        <v>0</v>
      </c>
      <c r="M2368" s="17">
        <f t="shared" si="8172"/>
        <v>479715.39999999997</v>
      </c>
      <c r="N2368" s="17">
        <f t="shared" si="8173"/>
        <v>437317.70000000001</v>
      </c>
      <c r="O2368" s="17">
        <f t="shared" si="8174"/>
        <v>440377.79999999999</v>
      </c>
      <c r="P2368" s="17">
        <f t="shared" si="8284"/>
        <v>63392.400000000001</v>
      </c>
      <c r="Q2368" s="17">
        <f t="shared" si="8285"/>
        <v>0</v>
      </c>
      <c r="R2368" s="17">
        <f t="shared" si="8286"/>
        <v>1534.5</v>
      </c>
      <c r="S2368" s="17">
        <f t="shared" si="8287"/>
        <v>6745.9480000000003</v>
      </c>
      <c r="T2368" s="17">
        <f t="shared" si="8288"/>
        <v>77116.300000000003</v>
      </c>
      <c r="U2368" s="17">
        <f t="shared" si="8289"/>
        <v>0</v>
      </c>
      <c r="V2368" s="17">
        <f t="shared" si="8290"/>
        <v>77116.300000000003</v>
      </c>
      <c r="W2368" s="17">
        <f t="shared" si="8291"/>
        <v>0</v>
      </c>
      <c r="X2368" s="17">
        <f t="shared" si="8292"/>
        <v>0</v>
      </c>
      <c r="Y2368" s="17">
        <f t="shared" si="8120"/>
        <v>551388.24799999991</v>
      </c>
      <c r="Z2368" s="17">
        <f t="shared" si="8121"/>
        <v>514434</v>
      </c>
      <c r="AA2368" s="17">
        <f t="shared" si="8122"/>
        <v>517494.09999999998</v>
      </c>
      <c r="AB2368" s="17">
        <f t="shared" si="8293"/>
        <v>0</v>
      </c>
      <c r="AC2368" s="17">
        <f t="shared" si="8294"/>
        <v>0</v>
      </c>
      <c r="AD2368" s="17">
        <f t="shared" si="8295"/>
        <v>0</v>
      </c>
      <c r="AE2368" s="17">
        <f t="shared" si="8123"/>
        <v>551388.24799999991</v>
      </c>
      <c r="AF2368" s="17">
        <f t="shared" si="8124"/>
        <v>514434</v>
      </c>
      <c r="AG2368" s="17">
        <f t="shared" si="8125"/>
        <v>517494.09999999998</v>
      </c>
      <c r="AH2368" s="17">
        <f t="shared" si="8296"/>
        <v>0</v>
      </c>
      <c r="AI2368" s="17">
        <f t="shared" si="8297"/>
        <v>0</v>
      </c>
      <c r="AJ2368" s="17">
        <f t="shared" si="8298"/>
        <v>-635.60000000000002</v>
      </c>
      <c r="AK2368" s="17">
        <f t="shared" si="8299"/>
        <v>0</v>
      </c>
      <c r="AL2368" s="17">
        <f t="shared" si="8300"/>
        <v>0</v>
      </c>
      <c r="AM2368" s="17">
        <f t="shared" si="8301"/>
        <v>0</v>
      </c>
      <c r="AN2368" s="17">
        <f t="shared" si="8302"/>
        <v>0</v>
      </c>
      <c r="AO2368" s="17">
        <f t="shared" si="8303"/>
        <v>0</v>
      </c>
      <c r="AP2368" s="17">
        <f t="shared" si="8304"/>
        <v>0</v>
      </c>
      <c r="AQ2368" s="17">
        <f t="shared" si="8305"/>
        <v>0</v>
      </c>
      <c r="AR2368" s="17">
        <f t="shared" si="8306"/>
        <v>0</v>
      </c>
      <c r="AS2368" s="17">
        <f t="shared" si="8307"/>
        <v>0</v>
      </c>
      <c r="AT2368" s="17">
        <f t="shared" si="8308"/>
        <v>0</v>
      </c>
      <c r="AU2368" s="17">
        <f t="shared" si="8309"/>
        <v>0</v>
      </c>
      <c r="AV2368" s="17">
        <f t="shared" si="8310"/>
        <v>0</v>
      </c>
      <c r="AW2368" s="17">
        <f t="shared" si="8272"/>
        <v>550752.64799999993</v>
      </c>
      <c r="AX2368" s="17">
        <f t="shared" si="8273"/>
        <v>514434</v>
      </c>
      <c r="AY2368" s="17">
        <f t="shared" si="8274"/>
        <v>517494.09999999998</v>
      </c>
      <c r="AZ2368" s="17">
        <f t="shared" si="8311"/>
        <v>0</v>
      </c>
      <c r="BA2368" s="17">
        <f t="shared" si="8275"/>
        <v>550752.64799999993</v>
      </c>
      <c r="BB2368" s="17">
        <f t="shared" si="8276"/>
        <v>514434</v>
      </c>
      <c r="BC2368" s="17">
        <f t="shared" si="8277"/>
        <v>517494.09999999998</v>
      </c>
      <c r="BD2368" s="17">
        <f t="shared" si="8312"/>
        <v>0</v>
      </c>
      <c r="BE2368" s="17">
        <f t="shared" si="8313"/>
        <v>0</v>
      </c>
      <c r="BF2368" s="17">
        <f t="shared" si="8314"/>
        <v>5000</v>
      </c>
      <c r="BG2368" s="17">
        <f t="shared" si="8315"/>
        <v>0</v>
      </c>
      <c r="BH2368" s="17">
        <f t="shared" si="8316"/>
        <v>0</v>
      </c>
      <c r="BI2368" s="17">
        <f t="shared" si="8317"/>
        <v>0</v>
      </c>
      <c r="BJ2368" s="17">
        <f t="shared" si="8318"/>
        <v>0</v>
      </c>
      <c r="BK2368" s="17">
        <f t="shared" si="8319"/>
        <v>0</v>
      </c>
      <c r="BL2368" s="17">
        <f t="shared" si="8320"/>
        <v>0</v>
      </c>
      <c r="BM2368" s="17">
        <f t="shared" si="8321"/>
        <v>0</v>
      </c>
      <c r="BN2368" s="17">
        <f t="shared" si="8322"/>
        <v>0</v>
      </c>
      <c r="BO2368" s="17">
        <f t="shared" si="8223"/>
        <v>555752.64799999993</v>
      </c>
      <c r="BP2368" s="17">
        <f t="shared" si="8224"/>
        <v>514434</v>
      </c>
      <c r="BQ2368" s="17">
        <f t="shared" si="8225"/>
        <v>517494.09999999998</v>
      </c>
      <c r="BR2368" s="17">
        <f t="shared" si="8323"/>
        <v>0</v>
      </c>
      <c r="BS2368" s="35"/>
      <c r="BT2368" s="35"/>
      <c r="BU2368" s="1"/>
      <c r="BV2368" s="1"/>
      <c r="BW2368" s="1"/>
      <c r="BX2368" s="1"/>
      <c r="BY2368" s="1"/>
      <c r="BZ2368" s="1"/>
      <c r="CA2368" s="1"/>
      <c r="CB2368" s="1"/>
    </row>
    <row r="2369" s="1" customFormat="1">
      <c r="A2369" s="33" t="s">
        <v>976</v>
      </c>
      <c r="B2369" s="33" t="s">
        <v>36</v>
      </c>
      <c r="C2369" s="33" t="s">
        <v>128</v>
      </c>
      <c r="D2369" s="33" t="s">
        <v>152</v>
      </c>
      <c r="E2369" s="38"/>
      <c r="F2369" s="34" t="s">
        <v>59</v>
      </c>
      <c r="G2369" s="17">
        <f>G2370+G2371+G2372</f>
        <v>479715.39999999997</v>
      </c>
      <c r="H2369" s="17">
        <f>H2370+H2371+H2372</f>
        <v>437317.70000000001</v>
      </c>
      <c r="I2369" s="17">
        <f>I2370+I2371+I2372</f>
        <v>440377.79999999999</v>
      </c>
      <c r="J2369" s="17">
        <f>J2370+J2371+J2372</f>
        <v>0</v>
      </c>
      <c r="K2369" s="17">
        <f>K2370+K2371+K2372</f>
        <v>0</v>
      </c>
      <c r="L2369" s="17">
        <f>L2370+L2371+L2372</f>
        <v>0</v>
      </c>
      <c r="M2369" s="17">
        <f t="shared" si="8172"/>
        <v>479715.39999999997</v>
      </c>
      <c r="N2369" s="17">
        <f t="shared" si="8173"/>
        <v>437317.70000000001</v>
      </c>
      <c r="O2369" s="17">
        <f t="shared" si="8174"/>
        <v>440377.79999999999</v>
      </c>
      <c r="P2369" s="17">
        <f>P2370+P2371+P2372</f>
        <v>63392.400000000001</v>
      </c>
      <c r="Q2369" s="17">
        <f>Q2370+Q2371+Q2372</f>
        <v>0</v>
      </c>
      <c r="R2369" s="17">
        <f>R2370+R2371+R2372</f>
        <v>1534.5</v>
      </c>
      <c r="S2369" s="17">
        <f>S2370+S2371+S2372</f>
        <v>6745.9480000000003</v>
      </c>
      <c r="T2369" s="17">
        <f>T2370+T2371+T2372</f>
        <v>77116.300000000003</v>
      </c>
      <c r="U2369" s="17">
        <f>U2370+U2371+U2372</f>
        <v>0</v>
      </c>
      <c r="V2369" s="17">
        <f>V2370+V2371+V2372</f>
        <v>77116.300000000003</v>
      </c>
      <c r="W2369" s="17">
        <f>W2370+W2371+W2372</f>
        <v>0</v>
      </c>
      <c r="X2369" s="17">
        <f>X2370+X2371+X2372</f>
        <v>0</v>
      </c>
      <c r="Y2369" s="17">
        <f t="shared" si="8120"/>
        <v>551388.24799999991</v>
      </c>
      <c r="Z2369" s="17">
        <f t="shared" si="8121"/>
        <v>514434</v>
      </c>
      <c r="AA2369" s="17">
        <f t="shared" si="8122"/>
        <v>517494.09999999998</v>
      </c>
      <c r="AB2369" s="17">
        <f>AB2370+AB2371+AB2372</f>
        <v>0</v>
      </c>
      <c r="AC2369" s="17">
        <f>AC2370+AC2371+AC2372</f>
        <v>0</v>
      </c>
      <c r="AD2369" s="17">
        <f>AD2370+AD2371+AD2372</f>
        <v>0</v>
      </c>
      <c r="AE2369" s="17">
        <f t="shared" si="8123"/>
        <v>551388.24799999991</v>
      </c>
      <c r="AF2369" s="17">
        <f t="shared" si="8124"/>
        <v>514434</v>
      </c>
      <c r="AG2369" s="17">
        <f t="shared" si="8125"/>
        <v>517494.09999999998</v>
      </c>
      <c r="AH2369" s="17">
        <f>AH2370+AH2371+AH2372</f>
        <v>0</v>
      </c>
      <c r="AI2369" s="17">
        <f>AI2370+AI2371+AI2372</f>
        <v>0</v>
      </c>
      <c r="AJ2369" s="17">
        <f>AJ2370+AJ2371+AJ2372</f>
        <v>-635.60000000000002</v>
      </c>
      <c r="AK2369" s="17">
        <f>AK2370+AK2371+AK2372</f>
        <v>0</v>
      </c>
      <c r="AL2369" s="17">
        <f>AL2370+AL2371+AL2372</f>
        <v>0</v>
      </c>
      <c r="AM2369" s="17">
        <f>AM2370+AM2371+AM2372</f>
        <v>0</v>
      </c>
      <c r="AN2369" s="17">
        <f>AN2370+AN2371+AN2372</f>
        <v>0</v>
      </c>
      <c r="AO2369" s="17">
        <f>AO2370+AO2371+AO2372</f>
        <v>0</v>
      </c>
      <c r="AP2369" s="17">
        <f>AP2370+AP2371+AP2372</f>
        <v>0</v>
      </c>
      <c r="AQ2369" s="17">
        <f>AQ2370+AQ2371+AQ2372</f>
        <v>0</v>
      </c>
      <c r="AR2369" s="17">
        <f>AR2370+AR2371+AR2372</f>
        <v>0</v>
      </c>
      <c r="AS2369" s="17">
        <f>AS2370+AS2371+AS2372</f>
        <v>0</v>
      </c>
      <c r="AT2369" s="17">
        <f>AT2370+AT2371+AT2372</f>
        <v>0</v>
      </c>
      <c r="AU2369" s="17">
        <f>AU2370+AU2371+AU2372</f>
        <v>0</v>
      </c>
      <c r="AV2369" s="17">
        <f>AV2370+AV2371+AV2372</f>
        <v>0</v>
      </c>
      <c r="AW2369" s="17">
        <f t="shared" si="8272"/>
        <v>550752.64799999993</v>
      </c>
      <c r="AX2369" s="17">
        <f t="shared" si="8273"/>
        <v>514434</v>
      </c>
      <c r="AY2369" s="17">
        <f t="shared" si="8274"/>
        <v>517494.09999999998</v>
      </c>
      <c r="AZ2369" s="17">
        <f>AZ2370+AZ2371+AZ2372</f>
        <v>0</v>
      </c>
      <c r="BA2369" s="17">
        <f t="shared" si="8275"/>
        <v>550752.64799999993</v>
      </c>
      <c r="BB2369" s="17">
        <f t="shared" si="8276"/>
        <v>514434</v>
      </c>
      <c r="BC2369" s="17">
        <f t="shared" si="8277"/>
        <v>517494.09999999998</v>
      </c>
      <c r="BD2369" s="17">
        <f>BD2370+BD2371+BD2372</f>
        <v>0</v>
      </c>
      <c r="BE2369" s="17">
        <f>BE2370+BE2371+BE2372</f>
        <v>0</v>
      </c>
      <c r="BF2369" s="17">
        <f>BF2370+BF2371+BF2372</f>
        <v>5000</v>
      </c>
      <c r="BG2369" s="17">
        <f>BG2370+BG2371+BG2372</f>
        <v>0</v>
      </c>
      <c r="BH2369" s="17">
        <f>BH2370+BH2371+BH2372</f>
        <v>0</v>
      </c>
      <c r="BI2369" s="17">
        <f>BI2370+BI2371+BI2372</f>
        <v>0</v>
      </c>
      <c r="BJ2369" s="17">
        <f>BJ2370+BJ2371+BJ2372</f>
        <v>0</v>
      </c>
      <c r="BK2369" s="17">
        <f>BK2370+BK2371+BK2372</f>
        <v>0</v>
      </c>
      <c r="BL2369" s="17">
        <f>BL2370+BL2371+BL2372</f>
        <v>0</v>
      </c>
      <c r="BM2369" s="17">
        <f>BM2370+BM2371+BM2372</f>
        <v>0</v>
      </c>
      <c r="BN2369" s="17">
        <f>BN2370+BN2371+BN2372</f>
        <v>0</v>
      </c>
      <c r="BO2369" s="17">
        <f t="shared" si="8223"/>
        <v>555752.64799999993</v>
      </c>
      <c r="BP2369" s="17">
        <f t="shared" si="8224"/>
        <v>514434</v>
      </c>
      <c r="BQ2369" s="17">
        <f t="shared" si="8225"/>
        <v>517494.09999999998</v>
      </c>
      <c r="BR2369" s="17">
        <f>BR2370+BR2371+BR2372</f>
        <v>0</v>
      </c>
      <c r="BS2369" s="35"/>
      <c r="BT2369" s="35"/>
      <c r="BU2369" s="1"/>
      <c r="BV2369" s="1"/>
      <c r="BW2369" s="1"/>
      <c r="BX2369" s="1"/>
      <c r="BY2369" s="1"/>
      <c r="BZ2369" s="1"/>
      <c r="CA2369" s="1"/>
      <c r="CB2369" s="1"/>
    </row>
    <row r="2370" s="1" customFormat="1">
      <c r="A2370" s="33" t="s">
        <v>976</v>
      </c>
      <c r="B2370" s="33" t="s">
        <v>36</v>
      </c>
      <c r="C2370" s="33" t="s">
        <v>128</v>
      </c>
      <c r="D2370" s="33" t="s">
        <v>152</v>
      </c>
      <c r="E2370" s="33" t="s">
        <v>60</v>
      </c>
      <c r="F2370" s="34" t="s">
        <v>61</v>
      </c>
      <c r="G2370" s="17">
        <v>446948.09999999998</v>
      </c>
      <c r="H2370" s="17">
        <v>405284</v>
      </c>
      <c r="I2370" s="17">
        <v>409046.70000000001</v>
      </c>
      <c r="J2370" s="17"/>
      <c r="K2370" s="17"/>
      <c r="L2370" s="17"/>
      <c r="M2370" s="17">
        <f t="shared" si="8172"/>
        <v>446948.09999999998</v>
      </c>
      <c r="N2370" s="17">
        <f t="shared" si="8173"/>
        <v>405284</v>
      </c>
      <c r="O2370" s="17">
        <f t="shared" si="8174"/>
        <v>409046.70000000001</v>
      </c>
      <c r="P2370" s="17">
        <v>63392.400000000001</v>
      </c>
      <c r="Q2370" s="17"/>
      <c r="R2370" s="17"/>
      <c r="S2370" s="17"/>
      <c r="T2370" s="17">
        <v>77116.300000000003</v>
      </c>
      <c r="U2370" s="17"/>
      <c r="V2370" s="17">
        <v>77116.300000000003</v>
      </c>
      <c r="W2370" s="17"/>
      <c r="X2370" s="17"/>
      <c r="Y2370" s="17">
        <f t="shared" si="8120"/>
        <v>510340.5</v>
      </c>
      <c r="Z2370" s="17">
        <f t="shared" si="8121"/>
        <v>482400.29999999999</v>
      </c>
      <c r="AA2370" s="17">
        <f t="shared" si="8122"/>
        <v>486163</v>
      </c>
      <c r="AB2370" s="17"/>
      <c r="AC2370" s="17"/>
      <c r="AD2370" s="17"/>
      <c r="AE2370" s="17">
        <f t="shared" si="8123"/>
        <v>510340.5</v>
      </c>
      <c r="AF2370" s="17">
        <f t="shared" si="8124"/>
        <v>482400.29999999999</v>
      </c>
      <c r="AG2370" s="17">
        <f t="shared" si="8125"/>
        <v>486163</v>
      </c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  <c r="AV2370" s="17"/>
      <c r="AW2370" s="17">
        <f t="shared" si="8272"/>
        <v>510340.5</v>
      </c>
      <c r="AX2370" s="17">
        <f t="shared" si="8273"/>
        <v>482400.29999999999</v>
      </c>
      <c r="AY2370" s="17">
        <f t="shared" si="8274"/>
        <v>486163</v>
      </c>
      <c r="AZ2370" s="17"/>
      <c r="BA2370" s="17">
        <f t="shared" si="8275"/>
        <v>510340.5</v>
      </c>
      <c r="BB2370" s="17">
        <f t="shared" si="8276"/>
        <v>482400.29999999999</v>
      </c>
      <c r="BC2370" s="17">
        <f t="shared" si="8277"/>
        <v>486163</v>
      </c>
      <c r="BD2370" s="17"/>
      <c r="BE2370" s="17"/>
      <c r="BF2370" s="17"/>
      <c r="BG2370" s="17"/>
      <c r="BH2370" s="17"/>
      <c r="BI2370" s="17"/>
      <c r="BJ2370" s="17"/>
      <c r="BK2370" s="17"/>
      <c r="BL2370" s="17"/>
      <c r="BM2370" s="17"/>
      <c r="BN2370" s="17"/>
      <c r="BO2370" s="17">
        <f t="shared" si="8223"/>
        <v>510340.5</v>
      </c>
      <c r="BP2370" s="17">
        <f t="shared" si="8224"/>
        <v>482400.29999999999</v>
      </c>
      <c r="BQ2370" s="17">
        <f t="shared" si="8225"/>
        <v>486163</v>
      </c>
      <c r="BR2370" s="17"/>
      <c r="BS2370" s="35"/>
      <c r="BT2370" s="35"/>
      <c r="BU2370" s="1"/>
      <c r="BV2370" s="1"/>
      <c r="BW2370" s="1"/>
      <c r="BX2370" s="1"/>
      <c r="BY2370" s="1"/>
      <c r="BZ2370" s="1"/>
      <c r="CA2370" s="1"/>
      <c r="CB2370" s="1"/>
    </row>
    <row r="2371" s="1" customFormat="1">
      <c r="A2371" s="33" t="s">
        <v>976</v>
      </c>
      <c r="B2371" s="33" t="s">
        <v>36</v>
      </c>
      <c r="C2371" s="33" t="s">
        <v>128</v>
      </c>
      <c r="D2371" s="33" t="s">
        <v>152</v>
      </c>
      <c r="E2371" s="33" t="s">
        <v>48</v>
      </c>
      <c r="F2371" s="34" t="s">
        <v>49</v>
      </c>
      <c r="G2371" s="17">
        <v>32167.299999999999</v>
      </c>
      <c r="H2371" s="17">
        <v>31433.700000000001</v>
      </c>
      <c r="I2371" s="17">
        <v>30731.099999999999</v>
      </c>
      <c r="J2371" s="17"/>
      <c r="K2371" s="17"/>
      <c r="L2371" s="17"/>
      <c r="M2371" s="17">
        <f t="shared" si="8172"/>
        <v>32167.299999999999</v>
      </c>
      <c r="N2371" s="17">
        <f t="shared" si="8173"/>
        <v>31433.700000000001</v>
      </c>
      <c r="O2371" s="17">
        <f t="shared" si="8174"/>
        <v>30731.099999999999</v>
      </c>
      <c r="P2371" s="17"/>
      <c r="Q2371" s="17"/>
      <c r="R2371" s="17">
        <v>1534.5</v>
      </c>
      <c r="S2371" s="17">
        <f>6745.948</f>
        <v>6745.9480000000003</v>
      </c>
      <c r="T2371" s="17"/>
      <c r="U2371" s="17"/>
      <c r="V2371" s="17"/>
      <c r="W2371" s="17"/>
      <c r="X2371" s="17"/>
      <c r="Y2371" s="17">
        <f t="shared" si="8120"/>
        <v>40447.748000000007</v>
      </c>
      <c r="Z2371" s="17">
        <f t="shared" si="8121"/>
        <v>31433.700000000001</v>
      </c>
      <c r="AA2371" s="17">
        <f t="shared" si="8122"/>
        <v>30731.099999999999</v>
      </c>
      <c r="AB2371" s="17"/>
      <c r="AC2371" s="17"/>
      <c r="AD2371" s="17"/>
      <c r="AE2371" s="17">
        <f t="shared" si="8123"/>
        <v>40447.748000000007</v>
      </c>
      <c r="AF2371" s="17">
        <f t="shared" si="8124"/>
        <v>31433.700000000001</v>
      </c>
      <c r="AG2371" s="17">
        <f t="shared" si="8125"/>
        <v>30731.099999999999</v>
      </c>
      <c r="AH2371" s="17"/>
      <c r="AI2371" s="17"/>
      <c r="AJ2371" s="17">
        <v>-635.60000000000002</v>
      </c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  <c r="AV2371" s="17"/>
      <c r="AW2371" s="17">
        <f t="shared" si="8272"/>
        <v>39812.148000000008</v>
      </c>
      <c r="AX2371" s="17">
        <f t="shared" si="8273"/>
        <v>31433.700000000001</v>
      </c>
      <c r="AY2371" s="17">
        <f t="shared" si="8274"/>
        <v>30731.099999999999</v>
      </c>
      <c r="AZ2371" s="17"/>
      <c r="BA2371" s="17">
        <f t="shared" si="8275"/>
        <v>39812.148000000008</v>
      </c>
      <c r="BB2371" s="17">
        <f t="shared" si="8276"/>
        <v>31433.700000000001</v>
      </c>
      <c r="BC2371" s="17">
        <f t="shared" si="8277"/>
        <v>30731.099999999999</v>
      </c>
      <c r="BD2371" s="17"/>
      <c r="BE2371" s="17"/>
      <c r="BF2371" s="17">
        <v>5000</v>
      </c>
      <c r="BG2371" s="17"/>
      <c r="BH2371" s="17"/>
      <c r="BI2371" s="17"/>
      <c r="BJ2371" s="17"/>
      <c r="BK2371" s="17"/>
      <c r="BL2371" s="17"/>
      <c r="BM2371" s="17"/>
      <c r="BN2371" s="17"/>
      <c r="BO2371" s="17">
        <f t="shared" si="8223"/>
        <v>44812.148000000008</v>
      </c>
      <c r="BP2371" s="17">
        <f t="shared" si="8224"/>
        <v>31433.700000000001</v>
      </c>
      <c r="BQ2371" s="17">
        <f t="shared" si="8225"/>
        <v>30731.099999999999</v>
      </c>
      <c r="BR2371" s="17"/>
      <c r="BS2371" s="35"/>
      <c r="BT2371" s="35"/>
      <c r="BU2371" s="1"/>
      <c r="BV2371" s="1"/>
      <c r="BW2371" s="1"/>
      <c r="BX2371" s="1"/>
      <c r="BY2371" s="1"/>
      <c r="BZ2371" s="1"/>
      <c r="CA2371" s="1"/>
      <c r="CB2371" s="1"/>
    </row>
    <row r="2372" s="1" customFormat="1">
      <c r="A2372" s="33" t="s">
        <v>976</v>
      </c>
      <c r="B2372" s="33" t="s">
        <v>36</v>
      </c>
      <c r="C2372" s="33" t="s">
        <v>128</v>
      </c>
      <c r="D2372" s="33" t="s">
        <v>152</v>
      </c>
      <c r="E2372" s="33" t="s">
        <v>268</v>
      </c>
      <c r="F2372" s="34" t="s">
        <v>269</v>
      </c>
      <c r="G2372" s="17">
        <v>600</v>
      </c>
      <c r="H2372" s="17">
        <v>600</v>
      </c>
      <c r="I2372" s="17">
        <v>600</v>
      </c>
      <c r="J2372" s="17"/>
      <c r="K2372" s="17"/>
      <c r="L2372" s="17"/>
      <c r="M2372" s="17">
        <f t="shared" si="8172"/>
        <v>600</v>
      </c>
      <c r="N2372" s="17">
        <f t="shared" si="8173"/>
        <v>600</v>
      </c>
      <c r="O2372" s="17">
        <f t="shared" si="8174"/>
        <v>600</v>
      </c>
      <c r="P2372" s="17"/>
      <c r="Q2372" s="17"/>
      <c r="R2372" s="17"/>
      <c r="S2372" s="17"/>
      <c r="T2372" s="17"/>
      <c r="U2372" s="17"/>
      <c r="V2372" s="17"/>
      <c r="W2372" s="17"/>
      <c r="X2372" s="17"/>
      <c r="Y2372" s="17">
        <f t="shared" si="8120"/>
        <v>600</v>
      </c>
      <c r="Z2372" s="17">
        <f t="shared" si="8121"/>
        <v>600</v>
      </c>
      <c r="AA2372" s="17">
        <f t="shared" si="8122"/>
        <v>600</v>
      </c>
      <c r="AB2372" s="17"/>
      <c r="AC2372" s="17"/>
      <c r="AD2372" s="17"/>
      <c r="AE2372" s="17">
        <f t="shared" si="8123"/>
        <v>600</v>
      </c>
      <c r="AF2372" s="17">
        <f t="shared" si="8124"/>
        <v>600</v>
      </c>
      <c r="AG2372" s="17">
        <f t="shared" si="8125"/>
        <v>600</v>
      </c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>
        <f t="shared" si="8272"/>
        <v>600</v>
      </c>
      <c r="AX2372" s="17">
        <f t="shared" si="8273"/>
        <v>600</v>
      </c>
      <c r="AY2372" s="17">
        <f t="shared" si="8274"/>
        <v>600</v>
      </c>
      <c r="AZ2372" s="17"/>
      <c r="BA2372" s="17">
        <f t="shared" si="8275"/>
        <v>600</v>
      </c>
      <c r="BB2372" s="17">
        <f t="shared" si="8276"/>
        <v>600</v>
      </c>
      <c r="BC2372" s="17">
        <f t="shared" si="8277"/>
        <v>600</v>
      </c>
      <c r="BD2372" s="17"/>
      <c r="BE2372" s="17"/>
      <c r="BF2372" s="17"/>
      <c r="BG2372" s="17"/>
      <c r="BH2372" s="17"/>
      <c r="BI2372" s="17"/>
      <c r="BJ2372" s="17"/>
      <c r="BK2372" s="17"/>
      <c r="BL2372" s="17"/>
      <c r="BM2372" s="17"/>
      <c r="BN2372" s="17"/>
      <c r="BO2372" s="17">
        <f t="shared" si="8223"/>
        <v>600</v>
      </c>
      <c r="BP2372" s="17">
        <f t="shared" si="8224"/>
        <v>600</v>
      </c>
      <c r="BQ2372" s="17">
        <f t="shared" si="8225"/>
        <v>600</v>
      </c>
      <c r="BR2372" s="17"/>
      <c r="BS2372" s="35"/>
      <c r="BT2372" s="35"/>
      <c r="BU2372" s="1"/>
      <c r="BV2372" s="1"/>
      <c r="BW2372" s="1"/>
      <c r="BX2372" s="1"/>
      <c r="BY2372" s="1"/>
      <c r="BZ2372" s="1"/>
      <c r="CA2372" s="1"/>
      <c r="CB2372" s="1"/>
    </row>
    <row r="2373" s="28" customFormat="1">
      <c r="A2373" s="29" t="s">
        <v>976</v>
      </c>
      <c r="B2373" s="29" t="s">
        <v>36</v>
      </c>
      <c r="C2373" s="29" t="s">
        <v>178</v>
      </c>
      <c r="D2373" s="29"/>
      <c r="E2373" s="37"/>
      <c r="F2373" s="54" t="s">
        <v>982</v>
      </c>
      <c r="G2373" s="31">
        <f t="shared" ref="G2373:G2376" si="8324">G2374</f>
        <v>0</v>
      </c>
      <c r="H2373" s="31">
        <f t="shared" ref="H2373:H2376" si="8325">H2374</f>
        <v>100787.8</v>
      </c>
      <c r="I2373" s="31">
        <f t="shared" ref="I2373:I2376" si="8326">I2374</f>
        <v>0</v>
      </c>
      <c r="J2373" s="31">
        <f t="shared" ref="J2373:J2376" si="8327">J2374</f>
        <v>0</v>
      </c>
      <c r="K2373" s="31">
        <f t="shared" ref="K2373:K2376" si="8328">K2374</f>
        <v>0</v>
      </c>
      <c r="L2373" s="31">
        <f t="shared" ref="L2373:L2376" si="8329">L2374</f>
        <v>0</v>
      </c>
      <c r="M2373" s="31">
        <f t="shared" si="8172"/>
        <v>0</v>
      </c>
      <c r="N2373" s="31">
        <f t="shared" si="8173"/>
        <v>100787.8</v>
      </c>
      <c r="O2373" s="31">
        <f t="shared" si="8174"/>
        <v>0</v>
      </c>
      <c r="P2373" s="31">
        <f t="shared" ref="P2373:P2376" si="8330">P2374</f>
        <v>0</v>
      </c>
      <c r="Q2373" s="31">
        <f t="shared" ref="Q2373:Q2376" si="8331">Q2374</f>
        <v>0</v>
      </c>
      <c r="R2373" s="31">
        <f t="shared" ref="R2373:R2376" si="8332">R2374</f>
        <v>0</v>
      </c>
      <c r="S2373" s="31">
        <f t="shared" ref="S2373:S2376" si="8333">S2374</f>
        <v>0</v>
      </c>
      <c r="T2373" s="31">
        <f t="shared" ref="T2373:T2376" si="8334">T2374</f>
        <v>0</v>
      </c>
      <c r="U2373" s="31">
        <f t="shared" ref="U2373:U2376" si="8335">U2374</f>
        <v>0</v>
      </c>
      <c r="V2373" s="31">
        <f t="shared" ref="V2373:V2376" si="8336">V2374</f>
        <v>0</v>
      </c>
      <c r="W2373" s="31">
        <f t="shared" ref="W2373:W2376" si="8337">W2374</f>
        <v>0</v>
      </c>
      <c r="X2373" s="31">
        <f t="shared" ref="X2373:X2376" si="8338">X2374</f>
        <v>0</v>
      </c>
      <c r="Y2373" s="31">
        <f t="shared" si="8120"/>
        <v>0</v>
      </c>
      <c r="Z2373" s="31">
        <f t="shared" si="8121"/>
        <v>100787.8</v>
      </c>
      <c r="AA2373" s="31">
        <f t="shared" si="8122"/>
        <v>0</v>
      </c>
      <c r="AB2373" s="31">
        <f t="shared" ref="AB2373:AB2376" si="8339">AB2374</f>
        <v>0</v>
      </c>
      <c r="AC2373" s="31">
        <f t="shared" ref="AC2373:AC2376" si="8340">AC2374</f>
        <v>0</v>
      </c>
      <c r="AD2373" s="31">
        <f t="shared" ref="AD2373:AD2376" si="8341">AD2374</f>
        <v>0</v>
      </c>
      <c r="AE2373" s="31">
        <f t="shared" si="8123"/>
        <v>0</v>
      </c>
      <c r="AF2373" s="31">
        <f t="shared" si="8124"/>
        <v>100787.8</v>
      </c>
      <c r="AG2373" s="31">
        <f t="shared" si="8125"/>
        <v>0</v>
      </c>
      <c r="AH2373" s="31">
        <f t="shared" ref="AH2373:AH2376" si="8342">AH2374</f>
        <v>0</v>
      </c>
      <c r="AI2373" s="31">
        <f t="shared" ref="AI2373:AI2376" si="8343">AI2374</f>
        <v>0</v>
      </c>
      <c r="AJ2373" s="31">
        <f t="shared" ref="AJ2373:AJ2376" si="8344">AJ2374</f>
        <v>0</v>
      </c>
      <c r="AK2373" s="31">
        <f t="shared" ref="AK2373:AK2376" si="8345">AK2374</f>
        <v>0</v>
      </c>
      <c r="AL2373" s="31">
        <f t="shared" ref="AL2373:AL2376" si="8346">AL2374</f>
        <v>0</v>
      </c>
      <c r="AM2373" s="31">
        <f t="shared" ref="AM2373:AM2376" si="8347">AM2374</f>
        <v>0</v>
      </c>
      <c r="AN2373" s="31">
        <f t="shared" ref="AN2373:AN2376" si="8348">AN2374</f>
        <v>0</v>
      </c>
      <c r="AO2373" s="31">
        <f t="shared" ref="AO2373:AO2376" si="8349">AO2374</f>
        <v>0</v>
      </c>
      <c r="AP2373" s="31">
        <f t="shared" ref="AP2373:AP2376" si="8350">AP2374</f>
        <v>0</v>
      </c>
      <c r="AQ2373" s="31">
        <f t="shared" ref="AQ2373:AQ2376" si="8351">AQ2374</f>
        <v>0</v>
      </c>
      <c r="AR2373" s="31">
        <f t="shared" ref="AR2373:AR2376" si="8352">AR2374</f>
        <v>0</v>
      </c>
      <c r="AS2373" s="31">
        <f t="shared" ref="AS2373:AS2376" si="8353">AS2374</f>
        <v>0</v>
      </c>
      <c r="AT2373" s="31">
        <f t="shared" ref="AT2373:AT2376" si="8354">AT2374</f>
        <v>0</v>
      </c>
      <c r="AU2373" s="31">
        <f t="shared" ref="AU2373:AU2376" si="8355">AU2374</f>
        <v>0</v>
      </c>
      <c r="AV2373" s="31">
        <f t="shared" ref="AV2373:AV2376" si="8356">AV2374</f>
        <v>0</v>
      </c>
      <c r="AW2373" s="31">
        <f t="shared" si="8272"/>
        <v>0</v>
      </c>
      <c r="AX2373" s="31">
        <f t="shared" si="8273"/>
        <v>100787.8</v>
      </c>
      <c r="AY2373" s="31">
        <f t="shared" si="8274"/>
        <v>0</v>
      </c>
      <c r="AZ2373" s="31">
        <f t="shared" ref="AZ2373:AZ2376" si="8357">AZ2374</f>
        <v>0</v>
      </c>
      <c r="BA2373" s="31">
        <f t="shared" si="8275"/>
        <v>0</v>
      </c>
      <c r="BB2373" s="31">
        <f t="shared" si="8276"/>
        <v>100787.8</v>
      </c>
      <c r="BC2373" s="31">
        <f t="shared" si="8277"/>
        <v>0</v>
      </c>
      <c r="BD2373" s="31">
        <f t="shared" ref="BD2373:BD2376" si="8358">BD2374</f>
        <v>0</v>
      </c>
      <c r="BE2373" s="31">
        <f t="shared" ref="BE2373:BE2376" si="8359">BE2374</f>
        <v>0</v>
      </c>
      <c r="BF2373" s="31">
        <f t="shared" ref="BF2373:BF2376" si="8360">BF2374</f>
        <v>0</v>
      </c>
      <c r="BG2373" s="31">
        <f t="shared" ref="BG2373:BG2376" si="8361">BG2374</f>
        <v>0</v>
      </c>
      <c r="BH2373" s="31">
        <f t="shared" ref="BH2373:BH2376" si="8362">BH2374</f>
        <v>0</v>
      </c>
      <c r="BI2373" s="31">
        <f t="shared" ref="BI2373:BI2376" si="8363">BI2374</f>
        <v>0</v>
      </c>
      <c r="BJ2373" s="31">
        <f t="shared" ref="BJ2373:BJ2376" si="8364">BJ2374</f>
        <v>0</v>
      </c>
      <c r="BK2373" s="31">
        <f t="shared" ref="BK2373:BK2376" si="8365">BK2374</f>
        <v>0</v>
      </c>
      <c r="BL2373" s="31">
        <f t="shared" ref="BL2373:BL2376" si="8366">BL2374</f>
        <v>0</v>
      </c>
      <c r="BM2373" s="31">
        <f t="shared" ref="BM2373:BM2376" si="8367">BM2374</f>
        <v>0</v>
      </c>
      <c r="BN2373" s="31">
        <f t="shared" ref="BN2373:BN2376" si="8368">BN2374</f>
        <v>0</v>
      </c>
      <c r="BO2373" s="31">
        <f t="shared" si="8223"/>
        <v>0</v>
      </c>
      <c r="BP2373" s="31">
        <f t="shared" si="8224"/>
        <v>100787.8</v>
      </c>
      <c r="BQ2373" s="31">
        <f t="shared" si="8225"/>
        <v>0</v>
      </c>
      <c r="BR2373" s="31">
        <f t="shared" ref="BR2373:BR2376" si="8369">BR2374</f>
        <v>0</v>
      </c>
      <c r="BS2373" s="32"/>
      <c r="BT2373" s="32"/>
      <c r="BU2373" s="28"/>
      <c r="BV2373" s="28"/>
      <c r="BW2373" s="28"/>
      <c r="BX2373" s="28"/>
      <c r="BY2373" s="28"/>
      <c r="BZ2373" s="28"/>
      <c r="CA2373" s="28"/>
      <c r="CB2373" s="28"/>
    </row>
    <row r="2374" s="1" customFormat="1">
      <c r="A2374" s="33" t="s">
        <v>976</v>
      </c>
      <c r="B2374" s="33" t="s">
        <v>36</v>
      </c>
      <c r="C2374" s="33" t="s">
        <v>178</v>
      </c>
      <c r="D2374" s="33" t="s">
        <v>64</v>
      </c>
      <c r="E2374" s="38"/>
      <c r="F2374" s="34" t="s">
        <v>65</v>
      </c>
      <c r="G2374" s="17">
        <f t="shared" si="8324"/>
        <v>0</v>
      </c>
      <c r="H2374" s="17">
        <f t="shared" si="8325"/>
        <v>100787.8</v>
      </c>
      <c r="I2374" s="17">
        <f t="shared" si="8326"/>
        <v>0</v>
      </c>
      <c r="J2374" s="17">
        <f t="shared" si="8327"/>
        <v>0</v>
      </c>
      <c r="K2374" s="17">
        <f t="shared" si="8328"/>
        <v>0</v>
      </c>
      <c r="L2374" s="17">
        <f t="shared" si="8329"/>
        <v>0</v>
      </c>
      <c r="M2374" s="17">
        <f t="shared" si="8172"/>
        <v>0</v>
      </c>
      <c r="N2374" s="17">
        <f t="shared" si="8173"/>
        <v>100787.8</v>
      </c>
      <c r="O2374" s="17">
        <f t="shared" si="8174"/>
        <v>0</v>
      </c>
      <c r="P2374" s="17">
        <f t="shared" si="8330"/>
        <v>0</v>
      </c>
      <c r="Q2374" s="17">
        <f t="shared" si="8331"/>
        <v>0</v>
      </c>
      <c r="R2374" s="17">
        <f t="shared" si="8332"/>
        <v>0</v>
      </c>
      <c r="S2374" s="17">
        <f t="shared" si="8333"/>
        <v>0</v>
      </c>
      <c r="T2374" s="17">
        <f t="shared" si="8334"/>
        <v>0</v>
      </c>
      <c r="U2374" s="17">
        <f t="shared" si="8335"/>
        <v>0</v>
      </c>
      <c r="V2374" s="17">
        <f t="shared" si="8336"/>
        <v>0</v>
      </c>
      <c r="W2374" s="17">
        <f t="shared" si="8337"/>
        <v>0</v>
      </c>
      <c r="X2374" s="17">
        <f t="shared" si="8338"/>
        <v>0</v>
      </c>
      <c r="Y2374" s="17">
        <f t="shared" ref="Y2374:Y2437" si="8370">M2374+P2374+Q2374+R2374+S2374</f>
        <v>0</v>
      </c>
      <c r="Z2374" s="17">
        <f t="shared" ref="Z2374:Z2437" si="8371">N2374+T2374+U2374</f>
        <v>100787.8</v>
      </c>
      <c r="AA2374" s="17">
        <f t="shared" ref="AA2374:AA2437" si="8372">O2374+V2374+X2374+W2374</f>
        <v>0</v>
      </c>
      <c r="AB2374" s="17">
        <f t="shared" si="8339"/>
        <v>0</v>
      </c>
      <c r="AC2374" s="17">
        <f t="shared" si="8340"/>
        <v>0</v>
      </c>
      <c r="AD2374" s="17">
        <f t="shared" si="8341"/>
        <v>0</v>
      </c>
      <c r="AE2374" s="17">
        <f t="shared" ref="AE2374:AE2437" si="8373">Y2374+AB2374</f>
        <v>0</v>
      </c>
      <c r="AF2374" s="17">
        <f t="shared" ref="AF2374:AF2437" si="8374">Z2374+AC2374</f>
        <v>100787.8</v>
      </c>
      <c r="AG2374" s="17">
        <f t="shared" ref="AG2374:AG2437" si="8375">AA2374+AD2374</f>
        <v>0</v>
      </c>
      <c r="AH2374" s="17">
        <f t="shared" si="8342"/>
        <v>0</v>
      </c>
      <c r="AI2374" s="17">
        <f t="shared" si="8343"/>
        <v>0</v>
      </c>
      <c r="AJ2374" s="17">
        <f t="shared" si="8344"/>
        <v>0</v>
      </c>
      <c r="AK2374" s="17">
        <f t="shared" si="8345"/>
        <v>0</v>
      </c>
      <c r="AL2374" s="17">
        <f t="shared" si="8346"/>
        <v>0</v>
      </c>
      <c r="AM2374" s="17">
        <f t="shared" si="8347"/>
        <v>0</v>
      </c>
      <c r="AN2374" s="17">
        <f t="shared" si="8348"/>
        <v>0</v>
      </c>
      <c r="AO2374" s="17">
        <f t="shared" si="8349"/>
        <v>0</v>
      </c>
      <c r="AP2374" s="17">
        <f t="shared" si="8350"/>
        <v>0</v>
      </c>
      <c r="AQ2374" s="17">
        <f t="shared" si="8351"/>
        <v>0</v>
      </c>
      <c r="AR2374" s="17">
        <f t="shared" si="8352"/>
        <v>0</v>
      </c>
      <c r="AS2374" s="17">
        <f t="shared" si="8353"/>
        <v>0</v>
      </c>
      <c r="AT2374" s="17">
        <f t="shared" si="8354"/>
        <v>0</v>
      </c>
      <c r="AU2374" s="17">
        <f t="shared" si="8355"/>
        <v>0</v>
      </c>
      <c r="AV2374" s="17">
        <f t="shared" si="8356"/>
        <v>0</v>
      </c>
      <c r="AW2374" s="17">
        <f t="shared" si="8272"/>
        <v>0</v>
      </c>
      <c r="AX2374" s="17">
        <f t="shared" si="8273"/>
        <v>100787.8</v>
      </c>
      <c r="AY2374" s="17">
        <f t="shared" si="8274"/>
        <v>0</v>
      </c>
      <c r="AZ2374" s="17">
        <f t="shared" si="8357"/>
        <v>0</v>
      </c>
      <c r="BA2374" s="17">
        <f t="shared" si="8275"/>
        <v>0</v>
      </c>
      <c r="BB2374" s="17">
        <f t="shared" si="8276"/>
        <v>100787.8</v>
      </c>
      <c r="BC2374" s="17">
        <f t="shared" si="8277"/>
        <v>0</v>
      </c>
      <c r="BD2374" s="17">
        <f t="shared" si="8358"/>
        <v>0</v>
      </c>
      <c r="BE2374" s="17">
        <f t="shared" si="8359"/>
        <v>0</v>
      </c>
      <c r="BF2374" s="17">
        <f t="shared" si="8360"/>
        <v>0</v>
      </c>
      <c r="BG2374" s="17">
        <f t="shared" si="8361"/>
        <v>0</v>
      </c>
      <c r="BH2374" s="17">
        <f t="shared" si="8362"/>
        <v>0</v>
      </c>
      <c r="BI2374" s="17">
        <f t="shared" si="8363"/>
        <v>0</v>
      </c>
      <c r="BJ2374" s="17">
        <f t="shared" si="8364"/>
        <v>0</v>
      </c>
      <c r="BK2374" s="17">
        <f t="shared" si="8365"/>
        <v>0</v>
      </c>
      <c r="BL2374" s="17">
        <f t="shared" si="8366"/>
        <v>0</v>
      </c>
      <c r="BM2374" s="17">
        <f t="shared" si="8367"/>
        <v>0</v>
      </c>
      <c r="BN2374" s="17">
        <f t="shared" si="8368"/>
        <v>0</v>
      </c>
      <c r="BO2374" s="17">
        <f t="shared" si="8223"/>
        <v>0</v>
      </c>
      <c r="BP2374" s="17">
        <f t="shared" si="8224"/>
        <v>100787.8</v>
      </c>
      <c r="BQ2374" s="17">
        <f t="shared" si="8225"/>
        <v>0</v>
      </c>
      <c r="BR2374" s="17">
        <f t="shared" si="8369"/>
        <v>0</v>
      </c>
      <c r="BS2374" s="35"/>
      <c r="BT2374" s="35"/>
      <c r="BU2374" s="1"/>
      <c r="BV2374" s="1"/>
      <c r="BW2374" s="1"/>
      <c r="BX2374" s="1"/>
      <c r="BY2374" s="1"/>
      <c r="BZ2374" s="1"/>
      <c r="CA2374" s="1"/>
      <c r="CB2374" s="1"/>
    </row>
    <row r="2375" s="1" customFormat="1">
      <c r="A2375" s="33" t="s">
        <v>976</v>
      </c>
      <c r="B2375" s="33" t="s">
        <v>36</v>
      </c>
      <c r="C2375" s="33" t="s">
        <v>178</v>
      </c>
      <c r="D2375" s="33" t="s">
        <v>66</v>
      </c>
      <c r="E2375" s="38"/>
      <c r="F2375" s="34" t="s">
        <v>67</v>
      </c>
      <c r="G2375" s="17">
        <f t="shared" si="8324"/>
        <v>0</v>
      </c>
      <c r="H2375" s="17">
        <f t="shared" si="8325"/>
        <v>100787.8</v>
      </c>
      <c r="I2375" s="17">
        <f t="shared" si="8326"/>
        <v>0</v>
      </c>
      <c r="J2375" s="17">
        <f t="shared" si="8327"/>
        <v>0</v>
      </c>
      <c r="K2375" s="17">
        <f t="shared" si="8328"/>
        <v>0</v>
      </c>
      <c r="L2375" s="17">
        <f t="shared" si="8329"/>
        <v>0</v>
      </c>
      <c r="M2375" s="17">
        <f t="shared" si="8172"/>
        <v>0</v>
      </c>
      <c r="N2375" s="17">
        <f t="shared" si="8173"/>
        <v>100787.8</v>
      </c>
      <c r="O2375" s="17">
        <f t="shared" si="8174"/>
        <v>0</v>
      </c>
      <c r="P2375" s="17">
        <f t="shared" si="8330"/>
        <v>0</v>
      </c>
      <c r="Q2375" s="17">
        <f t="shared" si="8331"/>
        <v>0</v>
      </c>
      <c r="R2375" s="17">
        <f t="shared" si="8332"/>
        <v>0</v>
      </c>
      <c r="S2375" s="17">
        <f t="shared" si="8333"/>
        <v>0</v>
      </c>
      <c r="T2375" s="17">
        <f t="shared" si="8334"/>
        <v>0</v>
      </c>
      <c r="U2375" s="17">
        <f t="shared" si="8335"/>
        <v>0</v>
      </c>
      <c r="V2375" s="17">
        <f t="shared" si="8336"/>
        <v>0</v>
      </c>
      <c r="W2375" s="17">
        <f t="shared" si="8337"/>
        <v>0</v>
      </c>
      <c r="X2375" s="17">
        <f t="shared" si="8338"/>
        <v>0</v>
      </c>
      <c r="Y2375" s="17">
        <f t="shared" si="8370"/>
        <v>0</v>
      </c>
      <c r="Z2375" s="17">
        <f t="shared" si="8371"/>
        <v>100787.8</v>
      </c>
      <c r="AA2375" s="17">
        <f t="shared" si="8372"/>
        <v>0</v>
      </c>
      <c r="AB2375" s="17">
        <f t="shared" si="8339"/>
        <v>0</v>
      </c>
      <c r="AC2375" s="17">
        <f t="shared" si="8340"/>
        <v>0</v>
      </c>
      <c r="AD2375" s="17">
        <f t="shared" si="8341"/>
        <v>0</v>
      </c>
      <c r="AE2375" s="17">
        <f t="shared" si="8373"/>
        <v>0</v>
      </c>
      <c r="AF2375" s="17">
        <f t="shared" si="8374"/>
        <v>100787.8</v>
      </c>
      <c r="AG2375" s="17">
        <f t="shared" si="8375"/>
        <v>0</v>
      </c>
      <c r="AH2375" s="17">
        <f t="shared" si="8342"/>
        <v>0</v>
      </c>
      <c r="AI2375" s="17">
        <f t="shared" si="8343"/>
        <v>0</v>
      </c>
      <c r="AJ2375" s="17">
        <f t="shared" si="8344"/>
        <v>0</v>
      </c>
      <c r="AK2375" s="17">
        <f t="shared" si="8345"/>
        <v>0</v>
      </c>
      <c r="AL2375" s="17">
        <f t="shared" si="8346"/>
        <v>0</v>
      </c>
      <c r="AM2375" s="17">
        <f t="shared" si="8347"/>
        <v>0</v>
      </c>
      <c r="AN2375" s="17">
        <f t="shared" si="8348"/>
        <v>0</v>
      </c>
      <c r="AO2375" s="17">
        <f t="shared" si="8349"/>
        <v>0</v>
      </c>
      <c r="AP2375" s="17">
        <f t="shared" si="8350"/>
        <v>0</v>
      </c>
      <c r="AQ2375" s="17">
        <f t="shared" si="8351"/>
        <v>0</v>
      </c>
      <c r="AR2375" s="17">
        <f t="shared" si="8352"/>
        <v>0</v>
      </c>
      <c r="AS2375" s="17">
        <f t="shared" si="8353"/>
        <v>0</v>
      </c>
      <c r="AT2375" s="17">
        <f t="shared" si="8354"/>
        <v>0</v>
      </c>
      <c r="AU2375" s="17">
        <f t="shared" si="8355"/>
        <v>0</v>
      </c>
      <c r="AV2375" s="17">
        <f t="shared" si="8356"/>
        <v>0</v>
      </c>
      <c r="AW2375" s="17">
        <f t="shared" si="8272"/>
        <v>0</v>
      </c>
      <c r="AX2375" s="17">
        <f t="shared" si="8273"/>
        <v>100787.8</v>
      </c>
      <c r="AY2375" s="17">
        <f t="shared" si="8274"/>
        <v>0</v>
      </c>
      <c r="AZ2375" s="17">
        <f t="shared" si="8357"/>
        <v>0</v>
      </c>
      <c r="BA2375" s="17">
        <f t="shared" si="8275"/>
        <v>0</v>
      </c>
      <c r="BB2375" s="17">
        <f t="shared" si="8276"/>
        <v>100787.8</v>
      </c>
      <c r="BC2375" s="17">
        <f t="shared" si="8277"/>
        <v>0</v>
      </c>
      <c r="BD2375" s="17">
        <f t="shared" si="8358"/>
        <v>0</v>
      </c>
      <c r="BE2375" s="17">
        <f t="shared" si="8359"/>
        <v>0</v>
      </c>
      <c r="BF2375" s="17">
        <f t="shared" si="8360"/>
        <v>0</v>
      </c>
      <c r="BG2375" s="17">
        <f t="shared" si="8361"/>
        <v>0</v>
      </c>
      <c r="BH2375" s="17">
        <f t="shared" si="8362"/>
        <v>0</v>
      </c>
      <c r="BI2375" s="17">
        <f t="shared" si="8363"/>
        <v>0</v>
      </c>
      <c r="BJ2375" s="17">
        <f t="shared" si="8364"/>
        <v>0</v>
      </c>
      <c r="BK2375" s="17">
        <f t="shared" si="8365"/>
        <v>0</v>
      </c>
      <c r="BL2375" s="17">
        <f t="shared" si="8366"/>
        <v>0</v>
      </c>
      <c r="BM2375" s="17">
        <f t="shared" si="8367"/>
        <v>0</v>
      </c>
      <c r="BN2375" s="17">
        <f t="shared" si="8368"/>
        <v>0</v>
      </c>
      <c r="BO2375" s="17">
        <f t="shared" si="8223"/>
        <v>0</v>
      </c>
      <c r="BP2375" s="17">
        <f t="shared" si="8224"/>
        <v>100787.8</v>
      </c>
      <c r="BQ2375" s="17">
        <f t="shared" si="8225"/>
        <v>0</v>
      </c>
      <c r="BR2375" s="17">
        <f t="shared" si="8369"/>
        <v>0</v>
      </c>
      <c r="BS2375" s="35"/>
      <c r="BT2375" s="35"/>
      <c r="BU2375" s="1"/>
      <c r="BV2375" s="1"/>
      <c r="BW2375" s="1"/>
      <c r="BX2375" s="1"/>
      <c r="BY2375" s="1"/>
      <c r="BZ2375" s="1"/>
      <c r="CA2375" s="1"/>
      <c r="CB2375" s="1"/>
    </row>
    <row r="2376" s="1" customFormat="1">
      <c r="A2376" s="33" t="s">
        <v>976</v>
      </c>
      <c r="B2376" s="33" t="s">
        <v>36</v>
      </c>
      <c r="C2376" s="33" t="s">
        <v>178</v>
      </c>
      <c r="D2376" s="33" t="s">
        <v>983</v>
      </c>
      <c r="E2376" s="38"/>
      <c r="F2376" s="34" t="s">
        <v>984</v>
      </c>
      <c r="G2376" s="17">
        <f t="shared" si="8324"/>
        <v>0</v>
      </c>
      <c r="H2376" s="17">
        <f t="shared" si="8325"/>
        <v>100787.8</v>
      </c>
      <c r="I2376" s="17">
        <f t="shared" si="8326"/>
        <v>0</v>
      </c>
      <c r="J2376" s="17">
        <f t="shared" si="8327"/>
        <v>0</v>
      </c>
      <c r="K2376" s="17">
        <f t="shared" si="8328"/>
        <v>0</v>
      </c>
      <c r="L2376" s="17">
        <f t="shared" si="8329"/>
        <v>0</v>
      </c>
      <c r="M2376" s="17">
        <f t="shared" si="8172"/>
        <v>0</v>
      </c>
      <c r="N2376" s="17">
        <f t="shared" si="8173"/>
        <v>100787.8</v>
      </c>
      <c r="O2376" s="17">
        <f t="shared" si="8174"/>
        <v>0</v>
      </c>
      <c r="P2376" s="17">
        <f t="shared" si="8330"/>
        <v>0</v>
      </c>
      <c r="Q2376" s="17">
        <f t="shared" si="8331"/>
        <v>0</v>
      </c>
      <c r="R2376" s="17">
        <f t="shared" si="8332"/>
        <v>0</v>
      </c>
      <c r="S2376" s="17">
        <f t="shared" si="8333"/>
        <v>0</v>
      </c>
      <c r="T2376" s="17">
        <f t="shared" si="8334"/>
        <v>0</v>
      </c>
      <c r="U2376" s="17">
        <f t="shared" si="8335"/>
        <v>0</v>
      </c>
      <c r="V2376" s="17">
        <f t="shared" si="8336"/>
        <v>0</v>
      </c>
      <c r="W2376" s="17">
        <f t="shared" si="8337"/>
        <v>0</v>
      </c>
      <c r="X2376" s="17">
        <f t="shared" si="8338"/>
        <v>0</v>
      </c>
      <c r="Y2376" s="17">
        <f t="shared" si="8370"/>
        <v>0</v>
      </c>
      <c r="Z2376" s="17">
        <f t="shared" si="8371"/>
        <v>100787.8</v>
      </c>
      <c r="AA2376" s="17">
        <f t="shared" si="8372"/>
        <v>0</v>
      </c>
      <c r="AB2376" s="17">
        <f t="shared" si="8339"/>
        <v>0</v>
      </c>
      <c r="AC2376" s="17">
        <f t="shared" si="8340"/>
        <v>0</v>
      </c>
      <c r="AD2376" s="17">
        <f t="shared" si="8341"/>
        <v>0</v>
      </c>
      <c r="AE2376" s="17">
        <f t="shared" si="8373"/>
        <v>0</v>
      </c>
      <c r="AF2376" s="17">
        <f t="shared" si="8374"/>
        <v>100787.8</v>
      </c>
      <c r="AG2376" s="17">
        <f t="shared" si="8375"/>
        <v>0</v>
      </c>
      <c r="AH2376" s="17">
        <f t="shared" si="8342"/>
        <v>0</v>
      </c>
      <c r="AI2376" s="17">
        <f t="shared" si="8343"/>
        <v>0</v>
      </c>
      <c r="AJ2376" s="17">
        <f t="shared" si="8344"/>
        <v>0</v>
      </c>
      <c r="AK2376" s="17">
        <f t="shared" si="8345"/>
        <v>0</v>
      </c>
      <c r="AL2376" s="17">
        <f t="shared" si="8346"/>
        <v>0</v>
      </c>
      <c r="AM2376" s="17">
        <f t="shared" si="8347"/>
        <v>0</v>
      </c>
      <c r="AN2376" s="17">
        <f t="shared" si="8348"/>
        <v>0</v>
      </c>
      <c r="AO2376" s="17">
        <f t="shared" si="8349"/>
        <v>0</v>
      </c>
      <c r="AP2376" s="17">
        <f t="shared" si="8350"/>
        <v>0</v>
      </c>
      <c r="AQ2376" s="17">
        <f t="shared" si="8351"/>
        <v>0</v>
      </c>
      <c r="AR2376" s="17">
        <f t="shared" si="8352"/>
        <v>0</v>
      </c>
      <c r="AS2376" s="17">
        <f t="shared" si="8353"/>
        <v>0</v>
      </c>
      <c r="AT2376" s="17">
        <f t="shared" si="8354"/>
        <v>0</v>
      </c>
      <c r="AU2376" s="17">
        <f t="shared" si="8355"/>
        <v>0</v>
      </c>
      <c r="AV2376" s="17">
        <f t="shared" si="8356"/>
        <v>0</v>
      </c>
      <c r="AW2376" s="17">
        <f t="shared" si="8272"/>
        <v>0</v>
      </c>
      <c r="AX2376" s="17">
        <f t="shared" si="8273"/>
        <v>100787.8</v>
      </c>
      <c r="AY2376" s="17">
        <f t="shared" si="8274"/>
        <v>0</v>
      </c>
      <c r="AZ2376" s="17">
        <f t="shared" si="8357"/>
        <v>0</v>
      </c>
      <c r="BA2376" s="17">
        <f t="shared" si="8275"/>
        <v>0</v>
      </c>
      <c r="BB2376" s="17">
        <f t="shared" si="8276"/>
        <v>100787.8</v>
      </c>
      <c r="BC2376" s="17">
        <f t="shared" si="8277"/>
        <v>0</v>
      </c>
      <c r="BD2376" s="17">
        <f t="shared" si="8358"/>
        <v>0</v>
      </c>
      <c r="BE2376" s="17">
        <f t="shared" si="8359"/>
        <v>0</v>
      </c>
      <c r="BF2376" s="17">
        <f t="shared" si="8360"/>
        <v>0</v>
      </c>
      <c r="BG2376" s="17">
        <f t="shared" si="8361"/>
        <v>0</v>
      </c>
      <c r="BH2376" s="17">
        <f t="shared" si="8362"/>
        <v>0</v>
      </c>
      <c r="BI2376" s="17">
        <f t="shared" si="8363"/>
        <v>0</v>
      </c>
      <c r="BJ2376" s="17">
        <f t="shared" si="8364"/>
        <v>0</v>
      </c>
      <c r="BK2376" s="17">
        <f t="shared" si="8365"/>
        <v>0</v>
      </c>
      <c r="BL2376" s="17">
        <f t="shared" si="8366"/>
        <v>0</v>
      </c>
      <c r="BM2376" s="17">
        <f t="shared" si="8367"/>
        <v>0</v>
      </c>
      <c r="BN2376" s="17">
        <f t="shared" si="8368"/>
        <v>0</v>
      </c>
      <c r="BO2376" s="17">
        <f t="shared" si="8223"/>
        <v>0</v>
      </c>
      <c r="BP2376" s="17">
        <f t="shared" si="8224"/>
        <v>100787.8</v>
      </c>
      <c r="BQ2376" s="17">
        <f t="shared" si="8225"/>
        <v>0</v>
      </c>
      <c r="BR2376" s="17">
        <f t="shared" si="8369"/>
        <v>0</v>
      </c>
      <c r="BS2376" s="35"/>
      <c r="BT2376" s="35"/>
      <c r="BU2376" s="1"/>
      <c r="BV2376" s="1"/>
      <c r="BW2376" s="1"/>
      <c r="BX2376" s="1"/>
      <c r="BY2376" s="1"/>
      <c r="BZ2376" s="1"/>
      <c r="CA2376" s="1"/>
      <c r="CB2376" s="1"/>
    </row>
    <row r="2377" s="1" customFormat="1">
      <c r="A2377" s="33" t="s">
        <v>976</v>
      </c>
      <c r="B2377" s="33" t="s">
        <v>36</v>
      </c>
      <c r="C2377" s="33" t="s">
        <v>178</v>
      </c>
      <c r="D2377" s="33" t="s">
        <v>983</v>
      </c>
      <c r="E2377" s="33" t="s">
        <v>50</v>
      </c>
      <c r="F2377" s="34" t="s">
        <v>51</v>
      </c>
      <c r="G2377" s="17">
        <v>0</v>
      </c>
      <c r="H2377" s="17">
        <v>100787.8</v>
      </c>
      <c r="I2377" s="17">
        <v>0</v>
      </c>
      <c r="J2377" s="17"/>
      <c r="K2377" s="17"/>
      <c r="L2377" s="17"/>
      <c r="M2377" s="17">
        <f t="shared" si="8172"/>
        <v>0</v>
      </c>
      <c r="N2377" s="17">
        <f t="shared" si="8173"/>
        <v>100787.8</v>
      </c>
      <c r="O2377" s="17">
        <f t="shared" si="8174"/>
        <v>0</v>
      </c>
      <c r="P2377" s="17"/>
      <c r="Q2377" s="17"/>
      <c r="R2377" s="17"/>
      <c r="S2377" s="17"/>
      <c r="T2377" s="17"/>
      <c r="U2377" s="17"/>
      <c r="V2377" s="17"/>
      <c r="W2377" s="17"/>
      <c r="X2377" s="17"/>
      <c r="Y2377" s="17">
        <f t="shared" si="8370"/>
        <v>0</v>
      </c>
      <c r="Z2377" s="17">
        <f t="shared" si="8371"/>
        <v>100787.8</v>
      </c>
      <c r="AA2377" s="17">
        <f t="shared" si="8372"/>
        <v>0</v>
      </c>
      <c r="AB2377" s="17"/>
      <c r="AC2377" s="17"/>
      <c r="AD2377" s="17"/>
      <c r="AE2377" s="17">
        <f t="shared" si="8373"/>
        <v>0</v>
      </c>
      <c r="AF2377" s="17">
        <f t="shared" si="8374"/>
        <v>100787.8</v>
      </c>
      <c r="AG2377" s="17">
        <f t="shared" si="8375"/>
        <v>0</v>
      </c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  <c r="AV2377" s="17"/>
      <c r="AW2377" s="17">
        <f t="shared" si="8272"/>
        <v>0</v>
      </c>
      <c r="AX2377" s="17">
        <f t="shared" si="8273"/>
        <v>100787.8</v>
      </c>
      <c r="AY2377" s="17">
        <f t="shared" si="8274"/>
        <v>0</v>
      </c>
      <c r="AZ2377" s="17"/>
      <c r="BA2377" s="17">
        <f t="shared" si="8275"/>
        <v>0</v>
      </c>
      <c r="BB2377" s="17">
        <f t="shared" si="8276"/>
        <v>100787.8</v>
      </c>
      <c r="BC2377" s="17">
        <f t="shared" si="8277"/>
        <v>0</v>
      </c>
      <c r="BD2377" s="17"/>
      <c r="BE2377" s="17"/>
      <c r="BF2377" s="17"/>
      <c r="BG2377" s="17"/>
      <c r="BH2377" s="17"/>
      <c r="BI2377" s="17"/>
      <c r="BJ2377" s="17"/>
      <c r="BK2377" s="17"/>
      <c r="BL2377" s="17"/>
      <c r="BM2377" s="17"/>
      <c r="BN2377" s="17"/>
      <c r="BO2377" s="17">
        <f t="shared" si="8223"/>
        <v>0</v>
      </c>
      <c r="BP2377" s="17">
        <f t="shared" si="8224"/>
        <v>100787.8</v>
      </c>
      <c r="BQ2377" s="17">
        <f t="shared" si="8225"/>
        <v>0</v>
      </c>
      <c r="BR2377" s="17"/>
      <c r="BS2377" s="35"/>
      <c r="BT2377" s="35"/>
      <c r="BU2377" s="1"/>
      <c r="BV2377" s="1"/>
      <c r="BW2377" s="1"/>
      <c r="BX2377" s="1"/>
      <c r="BY2377" s="1"/>
      <c r="BZ2377" s="1"/>
      <c r="CA2377" s="1"/>
      <c r="CB2377" s="1"/>
    </row>
    <row r="2378" s="28" customFormat="1">
      <c r="A2378" s="29" t="s">
        <v>976</v>
      </c>
      <c r="B2378" s="29" t="s">
        <v>36</v>
      </c>
      <c r="C2378" s="29" t="s">
        <v>38</v>
      </c>
      <c r="D2378" s="29"/>
      <c r="E2378" s="37"/>
      <c r="F2378" s="30" t="s">
        <v>39</v>
      </c>
      <c r="G2378" s="31">
        <f>G2379+G2394+G2399</f>
        <v>665132.69999999995</v>
      </c>
      <c r="H2378" s="31">
        <f>H2379+H2394+H2399</f>
        <v>597805.40000000002</v>
      </c>
      <c r="I2378" s="31">
        <f>I2379+I2394+I2399</f>
        <v>583397.09999999998</v>
      </c>
      <c r="J2378" s="31">
        <f>J2379+J2394+J2399</f>
        <v>23420.799999999999</v>
      </c>
      <c r="K2378" s="31">
        <f>K2379+K2394+K2399</f>
        <v>5000</v>
      </c>
      <c r="L2378" s="31">
        <f>L2379+L2394+L2399</f>
        <v>5000</v>
      </c>
      <c r="M2378" s="31">
        <f t="shared" si="8172"/>
        <v>688553.5</v>
      </c>
      <c r="N2378" s="31">
        <f t="shared" si="8173"/>
        <v>602805.40000000002</v>
      </c>
      <c r="O2378" s="31">
        <f t="shared" si="8174"/>
        <v>588397.09999999998</v>
      </c>
      <c r="P2378" s="31">
        <f>P2379+P2394+P2399</f>
        <v>21038.300000000003</v>
      </c>
      <c r="Q2378" s="31">
        <f>Q2379+Q2394+Q2399</f>
        <v>0</v>
      </c>
      <c r="R2378" s="31">
        <f>R2379+R2394+R2399</f>
        <v>241.5</v>
      </c>
      <c r="S2378" s="31">
        <f>S2379+S2394+S2399</f>
        <v>42090.539229999995</v>
      </c>
      <c r="T2378" s="31">
        <f>T2379+T2394+T2399</f>
        <v>30035.66</v>
      </c>
      <c r="U2378" s="31">
        <f>U2379+U2394+U2399</f>
        <v>0</v>
      </c>
      <c r="V2378" s="31">
        <f>V2379+V2394+V2399</f>
        <v>30037.238999999998</v>
      </c>
      <c r="W2378" s="31">
        <f>W2379+W2394+W2399</f>
        <v>0</v>
      </c>
      <c r="X2378" s="31">
        <f>X2379+X2394+X2399</f>
        <v>0</v>
      </c>
      <c r="Y2378" s="31">
        <f t="shared" si="8370"/>
        <v>751923.83923000004</v>
      </c>
      <c r="Z2378" s="31">
        <f t="shared" si="8371"/>
        <v>632841.06000000006</v>
      </c>
      <c r="AA2378" s="31">
        <f t="shared" si="8372"/>
        <v>618434.33899999992</v>
      </c>
      <c r="AB2378" s="31">
        <f>AB2379+AB2394+AB2399</f>
        <v>0</v>
      </c>
      <c r="AC2378" s="31">
        <f>AC2379+AC2394+AC2399</f>
        <v>0</v>
      </c>
      <c r="AD2378" s="31">
        <f>AD2379+AD2394+AD2399</f>
        <v>0</v>
      </c>
      <c r="AE2378" s="31">
        <f t="shared" si="8373"/>
        <v>751923.83923000004</v>
      </c>
      <c r="AF2378" s="31">
        <f t="shared" si="8374"/>
        <v>632841.06000000006</v>
      </c>
      <c r="AG2378" s="31">
        <f t="shared" si="8375"/>
        <v>618434.33899999992</v>
      </c>
      <c r="AH2378" s="31">
        <f>AH2379+AH2394+AH2399</f>
        <v>0</v>
      </c>
      <c r="AI2378" s="31">
        <f>AI2379+AI2394+AI2399</f>
        <v>0</v>
      </c>
      <c r="AJ2378" s="31">
        <f>AJ2379+AJ2394+AJ2399</f>
        <v>6423.594000000001</v>
      </c>
      <c r="AK2378" s="31">
        <f>AK2379+AK2394+AK2399</f>
        <v>0</v>
      </c>
      <c r="AL2378" s="31">
        <f>AL2379+AL2394+AL2399</f>
        <v>0</v>
      </c>
      <c r="AM2378" s="31">
        <f>AM2379+AM2394+AM2399</f>
        <v>0</v>
      </c>
      <c r="AN2378" s="31">
        <f>AN2379+AN2394+AN2399</f>
        <v>0</v>
      </c>
      <c r="AO2378" s="31">
        <f>AO2379+AO2394+AO2399</f>
        <v>6900</v>
      </c>
      <c r="AP2378" s="31">
        <f>AP2379+AP2394+AP2399</f>
        <v>0</v>
      </c>
      <c r="AQ2378" s="31">
        <f>AQ2379+AQ2394+AQ2399</f>
        <v>0</v>
      </c>
      <c r="AR2378" s="31">
        <f>AR2379+AR2394+AR2399</f>
        <v>0</v>
      </c>
      <c r="AS2378" s="31">
        <f>AS2379+AS2394+AS2399</f>
        <v>0</v>
      </c>
      <c r="AT2378" s="31">
        <f>AT2379+AT2394+AT2399</f>
        <v>0</v>
      </c>
      <c r="AU2378" s="31">
        <f>AU2379+AU2394+AU2399</f>
        <v>0</v>
      </c>
      <c r="AV2378" s="31">
        <f>AV2379+AV2394+AV2399</f>
        <v>0</v>
      </c>
      <c r="AW2378" s="31">
        <f t="shared" si="8272"/>
        <v>758347.43323000008</v>
      </c>
      <c r="AX2378" s="31">
        <f t="shared" si="8273"/>
        <v>639741.06000000006</v>
      </c>
      <c r="AY2378" s="31">
        <f t="shared" si="8274"/>
        <v>618434.33899999992</v>
      </c>
      <c r="AZ2378" s="31">
        <f>AZ2379+AZ2394+AZ2399</f>
        <v>0</v>
      </c>
      <c r="BA2378" s="31">
        <f t="shared" si="8275"/>
        <v>758347.43323000008</v>
      </c>
      <c r="BB2378" s="31">
        <f t="shared" si="8276"/>
        <v>639741.06000000006</v>
      </c>
      <c r="BC2378" s="31">
        <f t="shared" si="8277"/>
        <v>618434.33899999992</v>
      </c>
      <c r="BD2378" s="31">
        <f>BD2379+BD2394+BD2399</f>
        <v>0</v>
      </c>
      <c r="BE2378" s="31">
        <f>BE2379+BE2394+BE2399</f>
        <v>-896.64700000000005</v>
      </c>
      <c r="BF2378" s="31">
        <f>BF2379+BF2394+BF2399</f>
        <v>14580.144</v>
      </c>
      <c r="BG2378" s="31">
        <f>BG2379+BG2394+BG2399</f>
        <v>0</v>
      </c>
      <c r="BH2378" s="31">
        <f>BH2379+BH2394+BH2399</f>
        <v>0</v>
      </c>
      <c r="BI2378" s="31">
        <f>BI2379+BI2394+BI2399</f>
        <v>0</v>
      </c>
      <c r="BJ2378" s="31">
        <f>BJ2379+BJ2394+BJ2399</f>
        <v>0</v>
      </c>
      <c r="BK2378" s="31">
        <f>BK2379+BK2394+BK2399</f>
        <v>0</v>
      </c>
      <c r="BL2378" s="31">
        <f>BL2379+BL2394+BL2399</f>
        <v>0</v>
      </c>
      <c r="BM2378" s="31">
        <f>BM2379+BM2394+BM2399</f>
        <v>0</v>
      </c>
      <c r="BN2378" s="31">
        <f>BN2379+BN2394+BN2399</f>
        <v>0</v>
      </c>
      <c r="BO2378" s="31">
        <f t="shared" si="8223"/>
        <v>772030.93023000006</v>
      </c>
      <c r="BP2378" s="31">
        <f t="shared" si="8224"/>
        <v>639741.06000000006</v>
      </c>
      <c r="BQ2378" s="31">
        <f t="shared" si="8225"/>
        <v>618434.33899999992</v>
      </c>
      <c r="BR2378" s="31">
        <f>BR2379+BR2394+BR2399</f>
        <v>0</v>
      </c>
      <c r="BS2378" s="32"/>
      <c r="BT2378" s="32"/>
      <c r="BU2378" s="28"/>
      <c r="BV2378" s="28"/>
      <c r="BW2378" s="28"/>
      <c r="BX2378" s="28"/>
      <c r="BY2378" s="28"/>
      <c r="BZ2378" s="28"/>
      <c r="CA2378" s="28"/>
      <c r="CB2378" s="28"/>
    </row>
    <row r="2379" s="1" customFormat="1">
      <c r="A2379" s="33" t="s">
        <v>976</v>
      </c>
      <c r="B2379" s="33" t="s">
        <v>36</v>
      </c>
      <c r="C2379" s="33" t="s">
        <v>38</v>
      </c>
      <c r="D2379" s="33" t="s">
        <v>244</v>
      </c>
      <c r="E2379" s="38"/>
      <c r="F2379" s="34" t="s">
        <v>245</v>
      </c>
      <c r="G2379" s="17">
        <f>G2380+G2388</f>
        <v>84161.699999999997</v>
      </c>
      <c r="H2379" s="17">
        <f>H2380+H2388</f>
        <v>79311.699999999997</v>
      </c>
      <c r="I2379" s="17">
        <f>I2380+I2388</f>
        <v>79561.699999999997</v>
      </c>
      <c r="J2379" s="17">
        <f>J2380+J2388</f>
        <v>11605</v>
      </c>
      <c r="K2379" s="17">
        <f>K2380+K2388</f>
        <v>5000</v>
      </c>
      <c r="L2379" s="17">
        <f>L2380+L2388</f>
        <v>5000</v>
      </c>
      <c r="M2379" s="17">
        <f t="shared" si="8172"/>
        <v>95766.699999999997</v>
      </c>
      <c r="N2379" s="17">
        <f t="shared" si="8173"/>
        <v>84311.699999999997</v>
      </c>
      <c r="O2379" s="17">
        <f t="shared" si="8174"/>
        <v>84561.699999999997</v>
      </c>
      <c r="P2379" s="17">
        <f>P2380+P2388</f>
        <v>0</v>
      </c>
      <c r="Q2379" s="17">
        <f>Q2380+Q2388</f>
        <v>0</v>
      </c>
      <c r="R2379" s="17">
        <f>R2380+R2388</f>
        <v>0</v>
      </c>
      <c r="S2379" s="17">
        <f>S2380+S2388</f>
        <v>1200</v>
      </c>
      <c r="T2379" s="17">
        <f>T2380+T2388</f>
        <v>0</v>
      </c>
      <c r="U2379" s="17">
        <f>U2380+U2388</f>
        <v>0</v>
      </c>
      <c r="V2379" s="17">
        <f>V2380+V2388</f>
        <v>0</v>
      </c>
      <c r="W2379" s="17">
        <f>W2380+W2388</f>
        <v>0</v>
      </c>
      <c r="X2379" s="17">
        <f>X2380+X2388</f>
        <v>0</v>
      </c>
      <c r="Y2379" s="17">
        <f t="shared" si="8370"/>
        <v>96966.699999999997</v>
      </c>
      <c r="Z2379" s="17">
        <f t="shared" si="8371"/>
        <v>84311.699999999997</v>
      </c>
      <c r="AA2379" s="17">
        <f t="shared" si="8372"/>
        <v>84561.699999999997</v>
      </c>
      <c r="AB2379" s="17">
        <f>AB2380+AB2388</f>
        <v>0</v>
      </c>
      <c r="AC2379" s="17">
        <f>AC2380+AC2388</f>
        <v>0</v>
      </c>
      <c r="AD2379" s="17">
        <f>AD2380+AD2388</f>
        <v>0</v>
      </c>
      <c r="AE2379" s="17">
        <f t="shared" si="8373"/>
        <v>96966.699999999997</v>
      </c>
      <c r="AF2379" s="17">
        <f t="shared" si="8374"/>
        <v>84311.699999999997</v>
      </c>
      <c r="AG2379" s="17">
        <f t="shared" si="8375"/>
        <v>84561.699999999997</v>
      </c>
      <c r="AH2379" s="17">
        <f>AH2380+AH2388</f>
        <v>0</v>
      </c>
      <c r="AI2379" s="17">
        <f>AI2380+AI2388</f>
        <v>0</v>
      </c>
      <c r="AJ2379" s="17">
        <f>AJ2380+AJ2388</f>
        <v>0</v>
      </c>
      <c r="AK2379" s="17">
        <f>AK2380+AK2388</f>
        <v>0</v>
      </c>
      <c r="AL2379" s="17">
        <f>AL2380+AL2388</f>
        <v>0</v>
      </c>
      <c r="AM2379" s="17">
        <f>AM2380+AM2388</f>
        <v>0</v>
      </c>
      <c r="AN2379" s="17">
        <f>AN2380+AN2388</f>
        <v>0</v>
      </c>
      <c r="AO2379" s="17">
        <f>AO2380+AO2388</f>
        <v>0</v>
      </c>
      <c r="AP2379" s="17">
        <f>AP2380+AP2388</f>
        <v>0</v>
      </c>
      <c r="AQ2379" s="17">
        <f>AQ2380+AQ2388</f>
        <v>0</v>
      </c>
      <c r="AR2379" s="17">
        <f>AR2380+AR2388</f>
        <v>0</v>
      </c>
      <c r="AS2379" s="17">
        <f>AS2380+AS2388</f>
        <v>0</v>
      </c>
      <c r="AT2379" s="17">
        <f>AT2380+AT2388</f>
        <v>0</v>
      </c>
      <c r="AU2379" s="17">
        <f>AU2380+AU2388</f>
        <v>0</v>
      </c>
      <c r="AV2379" s="17">
        <f>AV2380+AV2388</f>
        <v>0</v>
      </c>
      <c r="AW2379" s="17">
        <f t="shared" si="8272"/>
        <v>96966.699999999997</v>
      </c>
      <c r="AX2379" s="17">
        <f t="shared" si="8273"/>
        <v>84311.699999999997</v>
      </c>
      <c r="AY2379" s="17">
        <f t="shared" si="8274"/>
        <v>84561.699999999997</v>
      </c>
      <c r="AZ2379" s="17">
        <f>AZ2380+AZ2388</f>
        <v>0</v>
      </c>
      <c r="BA2379" s="17">
        <f t="shared" si="8275"/>
        <v>96966.699999999997</v>
      </c>
      <c r="BB2379" s="17">
        <f t="shared" si="8276"/>
        <v>84311.699999999997</v>
      </c>
      <c r="BC2379" s="17">
        <f t="shared" si="8277"/>
        <v>84561.699999999997</v>
      </c>
      <c r="BD2379" s="17">
        <f>BD2380+BD2388</f>
        <v>0</v>
      </c>
      <c r="BE2379" s="17">
        <f>BE2380+BE2388</f>
        <v>-896.64700000000005</v>
      </c>
      <c r="BF2379" s="17">
        <f>BF2380+BF2388</f>
        <v>0</v>
      </c>
      <c r="BG2379" s="17">
        <f>BG2380+BG2388</f>
        <v>0</v>
      </c>
      <c r="BH2379" s="17">
        <f>BH2380+BH2388</f>
        <v>0</v>
      </c>
      <c r="BI2379" s="17">
        <f>BI2380+BI2388</f>
        <v>0</v>
      </c>
      <c r="BJ2379" s="17">
        <f>BJ2380+BJ2388</f>
        <v>0</v>
      </c>
      <c r="BK2379" s="17">
        <f>BK2380+BK2388</f>
        <v>0</v>
      </c>
      <c r="BL2379" s="17">
        <f>BL2380+BL2388</f>
        <v>0</v>
      </c>
      <c r="BM2379" s="17">
        <f>BM2380+BM2388</f>
        <v>0</v>
      </c>
      <c r="BN2379" s="17">
        <f>BN2380+BN2388</f>
        <v>0</v>
      </c>
      <c r="BO2379" s="17">
        <f t="shared" si="8223"/>
        <v>96070.053</v>
      </c>
      <c r="BP2379" s="17">
        <f t="shared" si="8224"/>
        <v>84311.699999999997</v>
      </c>
      <c r="BQ2379" s="17">
        <f t="shared" si="8225"/>
        <v>84561.699999999997</v>
      </c>
      <c r="BR2379" s="17">
        <f>BR2380+BR2388</f>
        <v>0</v>
      </c>
      <c r="BS2379" s="35"/>
      <c r="BT2379" s="35"/>
      <c r="BU2379" s="1"/>
      <c r="BV2379" s="1"/>
      <c r="BW2379" s="1"/>
      <c r="BX2379" s="1"/>
      <c r="BY2379" s="1"/>
      <c r="BZ2379" s="1"/>
      <c r="CA2379" s="1"/>
      <c r="CB2379" s="1"/>
    </row>
    <row r="2380" s="1" customFormat="1">
      <c r="A2380" s="33" t="s">
        <v>976</v>
      </c>
      <c r="B2380" s="33" t="s">
        <v>36</v>
      </c>
      <c r="C2380" s="33" t="s">
        <v>38</v>
      </c>
      <c r="D2380" s="33" t="s">
        <v>430</v>
      </c>
      <c r="E2380" s="38"/>
      <c r="F2380" s="34" t="s">
        <v>87</v>
      </c>
      <c r="G2380" s="17">
        <f>G2381</f>
        <v>65200</v>
      </c>
      <c r="H2380" s="17">
        <f>H2381</f>
        <v>65200</v>
      </c>
      <c r="I2380" s="17">
        <f>I2381</f>
        <v>65200</v>
      </c>
      <c r="J2380" s="17">
        <f>J2381</f>
        <v>5000</v>
      </c>
      <c r="K2380" s="17">
        <f>K2381</f>
        <v>5000</v>
      </c>
      <c r="L2380" s="17">
        <f>L2381</f>
        <v>5000</v>
      </c>
      <c r="M2380" s="17">
        <f t="shared" si="8172"/>
        <v>70200</v>
      </c>
      <c r="N2380" s="17">
        <f t="shared" si="8173"/>
        <v>70200</v>
      </c>
      <c r="O2380" s="17">
        <f t="shared" si="8174"/>
        <v>70200</v>
      </c>
      <c r="P2380" s="17">
        <f>P2381</f>
        <v>0</v>
      </c>
      <c r="Q2380" s="17">
        <f>Q2381</f>
        <v>0</v>
      </c>
      <c r="R2380" s="17">
        <f>R2381</f>
        <v>0</v>
      </c>
      <c r="S2380" s="17">
        <f>S2381</f>
        <v>0</v>
      </c>
      <c r="T2380" s="17">
        <f>T2381</f>
        <v>0</v>
      </c>
      <c r="U2380" s="17">
        <f>U2381</f>
        <v>0</v>
      </c>
      <c r="V2380" s="17">
        <f>V2381</f>
        <v>0</v>
      </c>
      <c r="W2380" s="17">
        <f>W2381</f>
        <v>0</v>
      </c>
      <c r="X2380" s="17">
        <f>X2381</f>
        <v>0</v>
      </c>
      <c r="Y2380" s="17">
        <f t="shared" si="8370"/>
        <v>70200</v>
      </c>
      <c r="Z2380" s="17">
        <f t="shared" si="8371"/>
        <v>70200</v>
      </c>
      <c r="AA2380" s="17">
        <f t="shared" si="8372"/>
        <v>70200</v>
      </c>
      <c r="AB2380" s="17">
        <f>AB2381</f>
        <v>0</v>
      </c>
      <c r="AC2380" s="17">
        <f>AC2381</f>
        <v>0</v>
      </c>
      <c r="AD2380" s="17">
        <f>AD2381</f>
        <v>0</v>
      </c>
      <c r="AE2380" s="17">
        <f t="shared" si="8373"/>
        <v>70200</v>
      </c>
      <c r="AF2380" s="17">
        <f t="shared" si="8374"/>
        <v>70200</v>
      </c>
      <c r="AG2380" s="17">
        <f t="shared" si="8375"/>
        <v>70200</v>
      </c>
      <c r="AH2380" s="17">
        <f>AH2381</f>
        <v>0</v>
      </c>
      <c r="AI2380" s="17">
        <f>AI2381</f>
        <v>0</v>
      </c>
      <c r="AJ2380" s="17">
        <f>AJ2381</f>
        <v>0</v>
      </c>
      <c r="AK2380" s="17">
        <f>AK2381</f>
        <v>0</v>
      </c>
      <c r="AL2380" s="17">
        <f>AL2381</f>
        <v>0</v>
      </c>
      <c r="AM2380" s="17">
        <f>AM2381</f>
        <v>0</v>
      </c>
      <c r="AN2380" s="17">
        <f>AN2381</f>
        <v>0</v>
      </c>
      <c r="AO2380" s="17">
        <f>AO2381</f>
        <v>0</v>
      </c>
      <c r="AP2380" s="17">
        <f>AP2381</f>
        <v>0</v>
      </c>
      <c r="AQ2380" s="17">
        <f>AQ2381</f>
        <v>0</v>
      </c>
      <c r="AR2380" s="17">
        <f>AR2381</f>
        <v>0</v>
      </c>
      <c r="AS2380" s="17">
        <f>AS2381</f>
        <v>0</v>
      </c>
      <c r="AT2380" s="17">
        <f>AT2381</f>
        <v>0</v>
      </c>
      <c r="AU2380" s="17">
        <f>AU2381</f>
        <v>0</v>
      </c>
      <c r="AV2380" s="17">
        <f>AV2381</f>
        <v>0</v>
      </c>
      <c r="AW2380" s="17">
        <f t="shared" si="8272"/>
        <v>70200</v>
      </c>
      <c r="AX2380" s="17">
        <f t="shared" si="8273"/>
        <v>70200</v>
      </c>
      <c r="AY2380" s="17">
        <f t="shared" si="8274"/>
        <v>70200</v>
      </c>
      <c r="AZ2380" s="17">
        <f>AZ2381</f>
        <v>0</v>
      </c>
      <c r="BA2380" s="17">
        <f t="shared" si="8275"/>
        <v>70200</v>
      </c>
      <c r="BB2380" s="17">
        <f t="shared" si="8276"/>
        <v>70200</v>
      </c>
      <c r="BC2380" s="17">
        <f t="shared" si="8277"/>
        <v>70200</v>
      </c>
      <c r="BD2380" s="17">
        <f>BD2381</f>
        <v>0</v>
      </c>
      <c r="BE2380" s="17">
        <f>BE2381</f>
        <v>-977.79200000000003</v>
      </c>
      <c r="BF2380" s="17">
        <f>BF2381</f>
        <v>0</v>
      </c>
      <c r="BG2380" s="17">
        <f>BG2381</f>
        <v>0</v>
      </c>
      <c r="BH2380" s="17">
        <f>BH2381</f>
        <v>0</v>
      </c>
      <c r="BI2380" s="17">
        <f>BI2381</f>
        <v>0</v>
      </c>
      <c r="BJ2380" s="17">
        <f>BJ2381</f>
        <v>0</v>
      </c>
      <c r="BK2380" s="17">
        <f>BK2381</f>
        <v>0</v>
      </c>
      <c r="BL2380" s="17">
        <f>BL2381</f>
        <v>0</v>
      </c>
      <c r="BM2380" s="17">
        <f>BM2381</f>
        <v>0</v>
      </c>
      <c r="BN2380" s="17">
        <f>BN2381</f>
        <v>0</v>
      </c>
      <c r="BO2380" s="17">
        <f t="shared" si="8223"/>
        <v>69222.207999999999</v>
      </c>
      <c r="BP2380" s="17">
        <f t="shared" si="8224"/>
        <v>70200</v>
      </c>
      <c r="BQ2380" s="17">
        <f t="shared" si="8225"/>
        <v>70200</v>
      </c>
      <c r="BR2380" s="17">
        <f>BR2381</f>
        <v>0</v>
      </c>
      <c r="BS2380" s="35"/>
      <c r="BT2380" s="35"/>
      <c r="BU2380" s="1"/>
      <c r="BV2380" s="1"/>
      <c r="BW2380" s="1"/>
      <c r="BX2380" s="1"/>
      <c r="BY2380" s="1"/>
      <c r="BZ2380" s="1"/>
      <c r="CA2380" s="1"/>
      <c r="CB2380" s="1"/>
    </row>
    <row r="2381" s="1" customFormat="1">
      <c r="A2381" s="33" t="s">
        <v>976</v>
      </c>
      <c r="B2381" s="33" t="s">
        <v>36</v>
      </c>
      <c r="C2381" s="33" t="s">
        <v>38</v>
      </c>
      <c r="D2381" s="33" t="s">
        <v>431</v>
      </c>
      <c r="E2381" s="38"/>
      <c r="F2381" s="34" t="s">
        <v>432</v>
      </c>
      <c r="G2381" s="17">
        <f>G2382+G2384+G2386</f>
        <v>65200</v>
      </c>
      <c r="H2381" s="17">
        <f>H2382+H2384+H2386</f>
        <v>65200</v>
      </c>
      <c r="I2381" s="17">
        <f>I2382+I2384+I2386</f>
        <v>65200</v>
      </c>
      <c r="J2381" s="17">
        <f>J2382+J2384+J2386</f>
        <v>5000</v>
      </c>
      <c r="K2381" s="17">
        <f>K2382+K2384+K2386</f>
        <v>5000</v>
      </c>
      <c r="L2381" s="17">
        <f>L2382+L2384+L2386</f>
        <v>5000</v>
      </c>
      <c r="M2381" s="17">
        <f t="shared" si="8172"/>
        <v>70200</v>
      </c>
      <c r="N2381" s="17">
        <f t="shared" si="8173"/>
        <v>70200</v>
      </c>
      <c r="O2381" s="17">
        <f t="shared" si="8174"/>
        <v>70200</v>
      </c>
      <c r="P2381" s="17">
        <f>P2382+P2384+P2386</f>
        <v>0</v>
      </c>
      <c r="Q2381" s="17">
        <f>Q2382+Q2384+Q2386</f>
        <v>0</v>
      </c>
      <c r="R2381" s="17">
        <f>R2382+R2384+R2386</f>
        <v>0</v>
      </c>
      <c r="S2381" s="17">
        <f>S2382+S2384+S2386</f>
        <v>0</v>
      </c>
      <c r="T2381" s="17">
        <f>T2382+T2384+T2386</f>
        <v>0</v>
      </c>
      <c r="U2381" s="17">
        <f>U2382+U2384+U2386</f>
        <v>0</v>
      </c>
      <c r="V2381" s="17">
        <f>V2382+V2384+V2386</f>
        <v>0</v>
      </c>
      <c r="W2381" s="17">
        <f>W2382+W2384+W2386</f>
        <v>0</v>
      </c>
      <c r="X2381" s="17">
        <f>X2382+X2384+X2386</f>
        <v>0</v>
      </c>
      <c r="Y2381" s="17">
        <f t="shared" si="8370"/>
        <v>70200</v>
      </c>
      <c r="Z2381" s="17">
        <f t="shared" si="8371"/>
        <v>70200</v>
      </c>
      <c r="AA2381" s="17">
        <f t="shared" si="8372"/>
        <v>70200</v>
      </c>
      <c r="AB2381" s="17">
        <f>AB2382+AB2384+AB2386</f>
        <v>0</v>
      </c>
      <c r="AC2381" s="17">
        <f>AC2382+AC2384+AC2386</f>
        <v>0</v>
      </c>
      <c r="AD2381" s="17">
        <f>AD2382+AD2384+AD2386</f>
        <v>0</v>
      </c>
      <c r="AE2381" s="17">
        <f t="shared" si="8373"/>
        <v>70200</v>
      </c>
      <c r="AF2381" s="17">
        <f t="shared" si="8374"/>
        <v>70200</v>
      </c>
      <c r="AG2381" s="17">
        <f t="shared" si="8375"/>
        <v>70200</v>
      </c>
      <c r="AH2381" s="17">
        <f>AH2382+AH2384+AH2386</f>
        <v>0</v>
      </c>
      <c r="AI2381" s="17">
        <f>AI2382+AI2384+AI2386</f>
        <v>0</v>
      </c>
      <c r="AJ2381" s="17">
        <f>AJ2382+AJ2384+AJ2386</f>
        <v>0</v>
      </c>
      <c r="AK2381" s="17">
        <f>AK2382+AK2384+AK2386</f>
        <v>0</v>
      </c>
      <c r="AL2381" s="17">
        <f>AL2382+AL2384+AL2386</f>
        <v>0</v>
      </c>
      <c r="AM2381" s="17">
        <f>AM2382+AM2384+AM2386</f>
        <v>0</v>
      </c>
      <c r="AN2381" s="17">
        <f>AN2382+AN2384+AN2386</f>
        <v>0</v>
      </c>
      <c r="AO2381" s="17">
        <f>AO2382+AO2384+AO2386</f>
        <v>0</v>
      </c>
      <c r="AP2381" s="17">
        <f>AP2382+AP2384+AP2386</f>
        <v>0</v>
      </c>
      <c r="AQ2381" s="17">
        <f>AQ2382+AQ2384+AQ2386</f>
        <v>0</v>
      </c>
      <c r="AR2381" s="17">
        <f>AR2382+AR2384+AR2386</f>
        <v>0</v>
      </c>
      <c r="AS2381" s="17">
        <f>AS2382+AS2384+AS2386</f>
        <v>0</v>
      </c>
      <c r="AT2381" s="17">
        <f>AT2382+AT2384+AT2386</f>
        <v>0</v>
      </c>
      <c r="AU2381" s="17">
        <f>AU2382+AU2384+AU2386</f>
        <v>0</v>
      </c>
      <c r="AV2381" s="17">
        <f>AV2382+AV2384+AV2386</f>
        <v>0</v>
      </c>
      <c r="AW2381" s="17">
        <f t="shared" si="8272"/>
        <v>70200</v>
      </c>
      <c r="AX2381" s="17">
        <f t="shared" si="8273"/>
        <v>70200</v>
      </c>
      <c r="AY2381" s="17">
        <f t="shared" si="8274"/>
        <v>70200</v>
      </c>
      <c r="AZ2381" s="17">
        <f>AZ2382+AZ2384+AZ2386</f>
        <v>0</v>
      </c>
      <c r="BA2381" s="17">
        <f t="shared" si="8275"/>
        <v>70200</v>
      </c>
      <c r="BB2381" s="17">
        <f t="shared" si="8276"/>
        <v>70200</v>
      </c>
      <c r="BC2381" s="17">
        <f t="shared" si="8277"/>
        <v>70200</v>
      </c>
      <c r="BD2381" s="17">
        <f>BD2382+BD2384+BD2386</f>
        <v>0</v>
      </c>
      <c r="BE2381" s="17">
        <f>BE2382+BE2384+BE2386</f>
        <v>-977.79200000000003</v>
      </c>
      <c r="BF2381" s="17">
        <f>BF2382+BF2384+BF2386</f>
        <v>0</v>
      </c>
      <c r="BG2381" s="17">
        <f>BG2382+BG2384+BG2386</f>
        <v>0</v>
      </c>
      <c r="BH2381" s="17">
        <f>BH2382+BH2384+BH2386</f>
        <v>0</v>
      </c>
      <c r="BI2381" s="17">
        <f>BI2382+BI2384+BI2386</f>
        <v>0</v>
      </c>
      <c r="BJ2381" s="17">
        <f>BJ2382+BJ2384+BJ2386</f>
        <v>0</v>
      </c>
      <c r="BK2381" s="17">
        <f>BK2382+BK2384+BK2386</f>
        <v>0</v>
      </c>
      <c r="BL2381" s="17">
        <f>BL2382+BL2384+BL2386</f>
        <v>0</v>
      </c>
      <c r="BM2381" s="17">
        <f>BM2382+BM2384+BM2386</f>
        <v>0</v>
      </c>
      <c r="BN2381" s="17">
        <f>BN2382+BN2384+BN2386</f>
        <v>0</v>
      </c>
      <c r="BO2381" s="17">
        <f t="shared" si="8223"/>
        <v>69222.207999999999</v>
      </c>
      <c r="BP2381" s="17">
        <f t="shared" si="8224"/>
        <v>70200</v>
      </c>
      <c r="BQ2381" s="17">
        <f t="shared" si="8225"/>
        <v>70200</v>
      </c>
      <c r="BR2381" s="17">
        <f>BR2382+BR2384+BR2386</f>
        <v>0</v>
      </c>
      <c r="BS2381" s="35"/>
      <c r="BT2381" s="35"/>
      <c r="BU2381" s="1"/>
      <c r="BV2381" s="1"/>
      <c r="BW2381" s="1"/>
      <c r="BX2381" s="1"/>
      <c r="BY2381" s="1"/>
      <c r="BZ2381" s="1"/>
      <c r="CA2381" s="1"/>
      <c r="CB2381" s="1"/>
    </row>
    <row r="2382" s="1" customFormat="1">
      <c r="A2382" s="33" t="s">
        <v>976</v>
      </c>
      <c r="B2382" s="33" t="s">
        <v>36</v>
      </c>
      <c r="C2382" s="33" t="s">
        <v>38</v>
      </c>
      <c r="D2382" s="33" t="s">
        <v>985</v>
      </c>
      <c r="E2382" s="38"/>
      <c r="F2382" s="34" t="s">
        <v>986</v>
      </c>
      <c r="G2382" s="17">
        <f>G2383</f>
        <v>200</v>
      </c>
      <c r="H2382" s="17">
        <f>H2383</f>
        <v>200</v>
      </c>
      <c r="I2382" s="17">
        <f>I2383</f>
        <v>200</v>
      </c>
      <c r="J2382" s="17">
        <f>J2383</f>
        <v>0</v>
      </c>
      <c r="K2382" s="17">
        <f>K2383</f>
        <v>0</v>
      </c>
      <c r="L2382" s="17">
        <f>L2383</f>
        <v>0</v>
      </c>
      <c r="M2382" s="17">
        <f t="shared" si="8172"/>
        <v>200</v>
      </c>
      <c r="N2382" s="17">
        <f t="shared" si="8173"/>
        <v>200</v>
      </c>
      <c r="O2382" s="17">
        <f t="shared" si="8174"/>
        <v>200</v>
      </c>
      <c r="P2382" s="17">
        <f>P2383</f>
        <v>0</v>
      </c>
      <c r="Q2382" s="17">
        <f>Q2383</f>
        <v>0</v>
      </c>
      <c r="R2382" s="17">
        <f>R2383</f>
        <v>0</v>
      </c>
      <c r="S2382" s="17">
        <f>S2383</f>
        <v>0</v>
      </c>
      <c r="T2382" s="17">
        <f>T2383</f>
        <v>0</v>
      </c>
      <c r="U2382" s="17">
        <f>U2383</f>
        <v>0</v>
      </c>
      <c r="V2382" s="17">
        <f>V2383</f>
        <v>0</v>
      </c>
      <c r="W2382" s="17">
        <f>W2383</f>
        <v>0</v>
      </c>
      <c r="X2382" s="17">
        <f>X2383</f>
        <v>0</v>
      </c>
      <c r="Y2382" s="17">
        <f t="shared" si="8370"/>
        <v>200</v>
      </c>
      <c r="Z2382" s="17">
        <f t="shared" si="8371"/>
        <v>200</v>
      </c>
      <c r="AA2382" s="17">
        <f t="shared" si="8372"/>
        <v>200</v>
      </c>
      <c r="AB2382" s="17">
        <f>AB2383</f>
        <v>0</v>
      </c>
      <c r="AC2382" s="17">
        <f>AC2383</f>
        <v>0</v>
      </c>
      <c r="AD2382" s="17">
        <f>AD2383</f>
        <v>0</v>
      </c>
      <c r="AE2382" s="17">
        <f t="shared" si="8373"/>
        <v>200</v>
      </c>
      <c r="AF2382" s="17">
        <f t="shared" si="8374"/>
        <v>200</v>
      </c>
      <c r="AG2382" s="17">
        <f t="shared" si="8375"/>
        <v>200</v>
      </c>
      <c r="AH2382" s="17">
        <f>AH2383</f>
        <v>0</v>
      </c>
      <c r="AI2382" s="17">
        <f>AI2383</f>
        <v>0</v>
      </c>
      <c r="AJ2382" s="17">
        <f>AJ2383</f>
        <v>0</v>
      </c>
      <c r="AK2382" s="17">
        <f>AK2383</f>
        <v>0</v>
      </c>
      <c r="AL2382" s="17">
        <f>AL2383</f>
        <v>0</v>
      </c>
      <c r="AM2382" s="17">
        <f>AM2383</f>
        <v>0</v>
      </c>
      <c r="AN2382" s="17">
        <f>AN2383</f>
        <v>0</v>
      </c>
      <c r="AO2382" s="17">
        <f>AO2383</f>
        <v>0</v>
      </c>
      <c r="AP2382" s="17">
        <f>AP2383</f>
        <v>0</v>
      </c>
      <c r="AQ2382" s="17">
        <f>AQ2383</f>
        <v>0</v>
      </c>
      <c r="AR2382" s="17">
        <f>AR2383</f>
        <v>0</v>
      </c>
      <c r="AS2382" s="17">
        <f>AS2383</f>
        <v>0</v>
      </c>
      <c r="AT2382" s="17">
        <f>AT2383</f>
        <v>0</v>
      </c>
      <c r="AU2382" s="17">
        <f>AU2383</f>
        <v>0</v>
      </c>
      <c r="AV2382" s="17">
        <f>AV2383</f>
        <v>0</v>
      </c>
      <c r="AW2382" s="17">
        <f t="shared" si="8272"/>
        <v>200</v>
      </c>
      <c r="AX2382" s="17">
        <f t="shared" si="8273"/>
        <v>200</v>
      </c>
      <c r="AY2382" s="17">
        <f t="shared" si="8274"/>
        <v>200</v>
      </c>
      <c r="AZ2382" s="17">
        <f>AZ2383</f>
        <v>0</v>
      </c>
      <c r="BA2382" s="17">
        <f t="shared" si="8275"/>
        <v>200</v>
      </c>
      <c r="BB2382" s="17">
        <f t="shared" si="8276"/>
        <v>200</v>
      </c>
      <c r="BC2382" s="17">
        <f t="shared" si="8277"/>
        <v>200</v>
      </c>
      <c r="BD2382" s="17">
        <f>BD2383</f>
        <v>0</v>
      </c>
      <c r="BE2382" s="17">
        <f>BE2383</f>
        <v>0</v>
      </c>
      <c r="BF2382" s="17">
        <f>BF2383</f>
        <v>0</v>
      </c>
      <c r="BG2382" s="17">
        <f>BG2383</f>
        <v>0</v>
      </c>
      <c r="BH2382" s="17">
        <f>BH2383</f>
        <v>0</v>
      </c>
      <c r="BI2382" s="17">
        <f>BI2383</f>
        <v>0</v>
      </c>
      <c r="BJ2382" s="17">
        <f>BJ2383</f>
        <v>0</v>
      </c>
      <c r="BK2382" s="17">
        <f>BK2383</f>
        <v>0</v>
      </c>
      <c r="BL2382" s="17">
        <f>BL2383</f>
        <v>0</v>
      </c>
      <c r="BM2382" s="17">
        <f>BM2383</f>
        <v>0</v>
      </c>
      <c r="BN2382" s="17">
        <f>BN2383</f>
        <v>0</v>
      </c>
      <c r="BO2382" s="17">
        <f t="shared" si="8223"/>
        <v>200</v>
      </c>
      <c r="BP2382" s="17">
        <f t="shared" si="8224"/>
        <v>200</v>
      </c>
      <c r="BQ2382" s="17">
        <f t="shared" si="8225"/>
        <v>200</v>
      </c>
      <c r="BR2382" s="17">
        <f>BR2383</f>
        <v>0</v>
      </c>
      <c r="BS2382" s="35"/>
      <c r="BT2382" s="35"/>
      <c r="BU2382" s="1"/>
      <c r="BV2382" s="1"/>
      <c r="BW2382" s="1"/>
      <c r="BX2382" s="1"/>
      <c r="BY2382" s="1"/>
      <c r="BZ2382" s="1"/>
      <c r="CA2382" s="1"/>
      <c r="CB2382" s="1"/>
    </row>
    <row r="2383" s="1" customFormat="1">
      <c r="A2383" s="33" t="s">
        <v>976</v>
      </c>
      <c r="B2383" s="33" t="s">
        <v>36</v>
      </c>
      <c r="C2383" s="33" t="s">
        <v>38</v>
      </c>
      <c r="D2383" s="33" t="s">
        <v>985</v>
      </c>
      <c r="E2383" s="33" t="s">
        <v>50</v>
      </c>
      <c r="F2383" s="34" t="s">
        <v>51</v>
      </c>
      <c r="G2383" s="17">
        <v>200</v>
      </c>
      <c r="H2383" s="17">
        <v>200</v>
      </c>
      <c r="I2383" s="17">
        <v>200</v>
      </c>
      <c r="J2383" s="17"/>
      <c r="K2383" s="17"/>
      <c r="L2383" s="17"/>
      <c r="M2383" s="17">
        <f t="shared" si="8172"/>
        <v>200</v>
      </c>
      <c r="N2383" s="17">
        <f t="shared" si="8173"/>
        <v>200</v>
      </c>
      <c r="O2383" s="17">
        <f t="shared" si="8174"/>
        <v>200</v>
      </c>
      <c r="P2383" s="17"/>
      <c r="Q2383" s="17"/>
      <c r="R2383" s="17"/>
      <c r="S2383" s="17"/>
      <c r="T2383" s="17"/>
      <c r="U2383" s="17"/>
      <c r="V2383" s="17"/>
      <c r="W2383" s="17"/>
      <c r="X2383" s="17"/>
      <c r="Y2383" s="17">
        <f t="shared" si="8370"/>
        <v>200</v>
      </c>
      <c r="Z2383" s="17">
        <f t="shared" si="8371"/>
        <v>200</v>
      </c>
      <c r="AA2383" s="17">
        <f t="shared" si="8372"/>
        <v>200</v>
      </c>
      <c r="AB2383" s="17"/>
      <c r="AC2383" s="17"/>
      <c r="AD2383" s="17"/>
      <c r="AE2383" s="17">
        <f t="shared" si="8373"/>
        <v>200</v>
      </c>
      <c r="AF2383" s="17">
        <f t="shared" si="8374"/>
        <v>200</v>
      </c>
      <c r="AG2383" s="17">
        <f t="shared" si="8375"/>
        <v>200</v>
      </c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  <c r="AT2383" s="17"/>
      <c r="AU2383" s="17"/>
      <c r="AV2383" s="17"/>
      <c r="AW2383" s="17">
        <f t="shared" si="8272"/>
        <v>200</v>
      </c>
      <c r="AX2383" s="17">
        <f t="shared" si="8273"/>
        <v>200</v>
      </c>
      <c r="AY2383" s="17">
        <f t="shared" si="8274"/>
        <v>200</v>
      </c>
      <c r="AZ2383" s="17"/>
      <c r="BA2383" s="17">
        <f t="shared" si="8275"/>
        <v>200</v>
      </c>
      <c r="BB2383" s="17">
        <f t="shared" si="8276"/>
        <v>200</v>
      </c>
      <c r="BC2383" s="17">
        <f t="shared" si="8277"/>
        <v>200</v>
      </c>
      <c r="BD2383" s="17"/>
      <c r="BE2383" s="17"/>
      <c r="BF2383" s="17"/>
      <c r="BG2383" s="17"/>
      <c r="BH2383" s="17"/>
      <c r="BI2383" s="17"/>
      <c r="BJ2383" s="17"/>
      <c r="BK2383" s="17"/>
      <c r="BL2383" s="17"/>
      <c r="BM2383" s="17"/>
      <c r="BN2383" s="17"/>
      <c r="BO2383" s="17">
        <f t="shared" si="8223"/>
        <v>200</v>
      </c>
      <c r="BP2383" s="17">
        <f t="shared" si="8224"/>
        <v>200</v>
      </c>
      <c r="BQ2383" s="17">
        <f t="shared" si="8225"/>
        <v>200</v>
      </c>
      <c r="BR2383" s="17"/>
      <c r="BS2383" s="35"/>
      <c r="BT2383" s="35"/>
      <c r="BU2383" s="1"/>
      <c r="BV2383" s="1"/>
      <c r="BW2383" s="1"/>
      <c r="BX2383" s="1"/>
      <c r="BY2383" s="1"/>
      <c r="BZ2383" s="1"/>
      <c r="CA2383" s="1"/>
      <c r="CB2383" s="1"/>
    </row>
    <row r="2384" s="1" customFormat="1">
      <c r="A2384" s="33" t="s">
        <v>976</v>
      </c>
      <c r="B2384" s="33" t="s">
        <v>36</v>
      </c>
      <c r="C2384" s="33" t="s">
        <v>38</v>
      </c>
      <c r="D2384" s="33" t="s">
        <v>987</v>
      </c>
      <c r="E2384" s="38"/>
      <c r="F2384" s="34" t="s">
        <v>988</v>
      </c>
      <c r="G2384" s="17">
        <f>G2385</f>
        <v>40000</v>
      </c>
      <c r="H2384" s="17">
        <f>H2385</f>
        <v>40000</v>
      </c>
      <c r="I2384" s="17">
        <f>I2385</f>
        <v>40000</v>
      </c>
      <c r="J2384" s="17">
        <f>J2385</f>
        <v>0</v>
      </c>
      <c r="K2384" s="17">
        <f>K2385</f>
        <v>0</v>
      </c>
      <c r="L2384" s="17">
        <f>L2385</f>
        <v>0</v>
      </c>
      <c r="M2384" s="17">
        <f t="shared" si="8172"/>
        <v>40000</v>
      </c>
      <c r="N2384" s="17">
        <f t="shared" si="8173"/>
        <v>40000</v>
      </c>
      <c r="O2384" s="17">
        <f t="shared" si="8174"/>
        <v>40000</v>
      </c>
      <c r="P2384" s="17">
        <f>P2385</f>
        <v>0</v>
      </c>
      <c r="Q2384" s="17">
        <f>Q2385</f>
        <v>0</v>
      </c>
      <c r="R2384" s="17">
        <f>R2385</f>
        <v>0</v>
      </c>
      <c r="S2384" s="17">
        <f>S2385</f>
        <v>0</v>
      </c>
      <c r="T2384" s="17">
        <f>T2385</f>
        <v>0</v>
      </c>
      <c r="U2384" s="17">
        <f>U2385</f>
        <v>0</v>
      </c>
      <c r="V2384" s="17">
        <f>V2385</f>
        <v>0</v>
      </c>
      <c r="W2384" s="17">
        <f>W2385</f>
        <v>0</v>
      </c>
      <c r="X2384" s="17">
        <f>X2385</f>
        <v>0</v>
      </c>
      <c r="Y2384" s="17">
        <f t="shared" si="8370"/>
        <v>40000</v>
      </c>
      <c r="Z2384" s="17">
        <f t="shared" si="8371"/>
        <v>40000</v>
      </c>
      <c r="AA2384" s="17">
        <f t="shared" si="8372"/>
        <v>40000</v>
      </c>
      <c r="AB2384" s="17">
        <f>AB2385</f>
        <v>0</v>
      </c>
      <c r="AC2384" s="17">
        <f>AC2385</f>
        <v>0</v>
      </c>
      <c r="AD2384" s="17">
        <f>AD2385</f>
        <v>0</v>
      </c>
      <c r="AE2384" s="17">
        <f t="shared" si="8373"/>
        <v>40000</v>
      </c>
      <c r="AF2384" s="17">
        <f t="shared" si="8374"/>
        <v>40000</v>
      </c>
      <c r="AG2384" s="17">
        <f t="shared" si="8375"/>
        <v>40000</v>
      </c>
      <c r="AH2384" s="17">
        <f>AH2385</f>
        <v>0</v>
      </c>
      <c r="AI2384" s="17">
        <f>AI2385</f>
        <v>0</v>
      </c>
      <c r="AJ2384" s="17">
        <f>AJ2385</f>
        <v>0</v>
      </c>
      <c r="AK2384" s="17">
        <f>AK2385</f>
        <v>0</v>
      </c>
      <c r="AL2384" s="17">
        <f>AL2385</f>
        <v>0</v>
      </c>
      <c r="AM2384" s="17">
        <f>AM2385</f>
        <v>0</v>
      </c>
      <c r="AN2384" s="17">
        <f>AN2385</f>
        <v>0</v>
      </c>
      <c r="AO2384" s="17">
        <f>AO2385</f>
        <v>0</v>
      </c>
      <c r="AP2384" s="17">
        <f>AP2385</f>
        <v>0</v>
      </c>
      <c r="AQ2384" s="17">
        <f>AQ2385</f>
        <v>0</v>
      </c>
      <c r="AR2384" s="17">
        <f>AR2385</f>
        <v>0</v>
      </c>
      <c r="AS2384" s="17">
        <f>AS2385</f>
        <v>0</v>
      </c>
      <c r="AT2384" s="17">
        <f>AT2385</f>
        <v>0</v>
      </c>
      <c r="AU2384" s="17">
        <f>AU2385</f>
        <v>0</v>
      </c>
      <c r="AV2384" s="17">
        <f>AV2385</f>
        <v>0</v>
      </c>
      <c r="AW2384" s="17">
        <f t="shared" si="8272"/>
        <v>40000</v>
      </c>
      <c r="AX2384" s="17">
        <f t="shared" si="8273"/>
        <v>40000</v>
      </c>
      <c r="AY2384" s="17">
        <f t="shared" si="8274"/>
        <v>40000</v>
      </c>
      <c r="AZ2384" s="17">
        <f>AZ2385</f>
        <v>0</v>
      </c>
      <c r="BA2384" s="17">
        <f t="shared" si="8275"/>
        <v>40000</v>
      </c>
      <c r="BB2384" s="17">
        <f t="shared" si="8276"/>
        <v>40000</v>
      </c>
      <c r="BC2384" s="17">
        <f t="shared" si="8277"/>
        <v>40000</v>
      </c>
      <c r="BD2384" s="17">
        <f>BD2385</f>
        <v>0</v>
      </c>
      <c r="BE2384" s="17">
        <f>BE2385</f>
        <v>-896.64700000000005</v>
      </c>
      <c r="BF2384" s="17">
        <f>BF2385</f>
        <v>0</v>
      </c>
      <c r="BG2384" s="17">
        <f>BG2385</f>
        <v>0</v>
      </c>
      <c r="BH2384" s="17">
        <f>BH2385</f>
        <v>0</v>
      </c>
      <c r="BI2384" s="17">
        <f>BI2385</f>
        <v>0</v>
      </c>
      <c r="BJ2384" s="17">
        <f>BJ2385</f>
        <v>0</v>
      </c>
      <c r="BK2384" s="17">
        <f>BK2385</f>
        <v>0</v>
      </c>
      <c r="BL2384" s="17">
        <f>BL2385</f>
        <v>0</v>
      </c>
      <c r="BM2384" s="17">
        <f>BM2385</f>
        <v>0</v>
      </c>
      <c r="BN2384" s="17">
        <f>BN2385</f>
        <v>0</v>
      </c>
      <c r="BO2384" s="17">
        <f t="shared" si="8223"/>
        <v>39103.353000000003</v>
      </c>
      <c r="BP2384" s="17">
        <f t="shared" si="8224"/>
        <v>40000</v>
      </c>
      <c r="BQ2384" s="17">
        <f t="shared" si="8225"/>
        <v>40000</v>
      </c>
      <c r="BR2384" s="17">
        <f>BR2385</f>
        <v>0</v>
      </c>
      <c r="BS2384" s="35"/>
      <c r="BT2384" s="35"/>
      <c r="BU2384" s="1"/>
      <c r="BV2384" s="1"/>
      <c r="BW2384" s="1"/>
      <c r="BX2384" s="1"/>
      <c r="BY2384" s="1"/>
      <c r="BZ2384" s="1"/>
      <c r="CA2384" s="1"/>
      <c r="CB2384" s="1"/>
    </row>
    <row r="2385" s="1" customFormat="1">
      <c r="A2385" s="33" t="s">
        <v>976</v>
      </c>
      <c r="B2385" s="33" t="s">
        <v>36</v>
      </c>
      <c r="C2385" s="33" t="s">
        <v>38</v>
      </c>
      <c r="D2385" s="33" t="s">
        <v>987</v>
      </c>
      <c r="E2385" s="33" t="s">
        <v>50</v>
      </c>
      <c r="F2385" s="34" t="s">
        <v>51</v>
      </c>
      <c r="G2385" s="17">
        <v>40000</v>
      </c>
      <c r="H2385" s="17">
        <v>40000</v>
      </c>
      <c r="I2385" s="17">
        <v>40000</v>
      </c>
      <c r="J2385" s="17"/>
      <c r="K2385" s="17"/>
      <c r="L2385" s="17"/>
      <c r="M2385" s="17">
        <f t="shared" si="8172"/>
        <v>40000</v>
      </c>
      <c r="N2385" s="17">
        <f t="shared" si="8173"/>
        <v>40000</v>
      </c>
      <c r="O2385" s="17">
        <f t="shared" si="8174"/>
        <v>40000</v>
      </c>
      <c r="P2385" s="17"/>
      <c r="Q2385" s="17"/>
      <c r="R2385" s="17"/>
      <c r="S2385" s="17"/>
      <c r="T2385" s="17"/>
      <c r="U2385" s="17"/>
      <c r="V2385" s="17"/>
      <c r="W2385" s="17"/>
      <c r="X2385" s="17"/>
      <c r="Y2385" s="17">
        <f t="shared" si="8370"/>
        <v>40000</v>
      </c>
      <c r="Z2385" s="17">
        <f t="shared" si="8371"/>
        <v>40000</v>
      </c>
      <c r="AA2385" s="17">
        <f t="shared" si="8372"/>
        <v>40000</v>
      </c>
      <c r="AB2385" s="17"/>
      <c r="AC2385" s="17"/>
      <c r="AD2385" s="17"/>
      <c r="AE2385" s="17">
        <f t="shared" si="8373"/>
        <v>40000</v>
      </c>
      <c r="AF2385" s="17">
        <f t="shared" si="8374"/>
        <v>40000</v>
      </c>
      <c r="AG2385" s="17">
        <f t="shared" si="8375"/>
        <v>40000</v>
      </c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  <c r="AV2385" s="17"/>
      <c r="AW2385" s="17">
        <f t="shared" si="8272"/>
        <v>40000</v>
      </c>
      <c r="AX2385" s="17">
        <f t="shared" si="8273"/>
        <v>40000</v>
      </c>
      <c r="AY2385" s="17">
        <f t="shared" si="8274"/>
        <v>40000</v>
      </c>
      <c r="AZ2385" s="17"/>
      <c r="BA2385" s="17">
        <f t="shared" si="8275"/>
        <v>40000</v>
      </c>
      <c r="BB2385" s="17">
        <f t="shared" si="8276"/>
        <v>40000</v>
      </c>
      <c r="BC2385" s="17">
        <f t="shared" si="8277"/>
        <v>40000</v>
      </c>
      <c r="BD2385" s="17"/>
      <c r="BE2385" s="17">
        <v>-896.64700000000005</v>
      </c>
      <c r="BF2385" s="17"/>
      <c r="BG2385" s="17"/>
      <c r="BH2385" s="17"/>
      <c r="BI2385" s="17"/>
      <c r="BJ2385" s="17"/>
      <c r="BK2385" s="17"/>
      <c r="BL2385" s="17"/>
      <c r="BM2385" s="17"/>
      <c r="BN2385" s="17"/>
      <c r="BO2385" s="17">
        <f t="shared" si="8223"/>
        <v>39103.353000000003</v>
      </c>
      <c r="BP2385" s="17">
        <f t="shared" si="8224"/>
        <v>40000</v>
      </c>
      <c r="BQ2385" s="17">
        <f t="shared" si="8225"/>
        <v>40000</v>
      </c>
      <c r="BR2385" s="17"/>
      <c r="BS2385" s="35"/>
      <c r="BT2385" s="35"/>
      <c r="BU2385" s="1"/>
      <c r="BV2385" s="1"/>
      <c r="BW2385" s="1"/>
      <c r="BX2385" s="1"/>
      <c r="BY2385" s="1"/>
      <c r="BZ2385" s="1"/>
      <c r="CA2385" s="1"/>
      <c r="CB2385" s="1"/>
    </row>
    <row r="2386" s="1" customFormat="1">
      <c r="A2386" s="33" t="s">
        <v>976</v>
      </c>
      <c r="B2386" s="33" t="s">
        <v>36</v>
      </c>
      <c r="C2386" s="33" t="s">
        <v>38</v>
      </c>
      <c r="D2386" s="33" t="s">
        <v>433</v>
      </c>
      <c r="E2386" s="38"/>
      <c r="F2386" s="34" t="s">
        <v>434</v>
      </c>
      <c r="G2386" s="17">
        <f>G2387</f>
        <v>25000</v>
      </c>
      <c r="H2386" s="17">
        <f>H2387</f>
        <v>25000</v>
      </c>
      <c r="I2386" s="17">
        <f>I2387</f>
        <v>25000</v>
      </c>
      <c r="J2386" s="17">
        <f>J2387</f>
        <v>5000</v>
      </c>
      <c r="K2386" s="17">
        <f>K2387</f>
        <v>5000</v>
      </c>
      <c r="L2386" s="17">
        <f>L2387</f>
        <v>5000</v>
      </c>
      <c r="M2386" s="17">
        <f t="shared" ref="M2386:M2449" si="8376">G2386+J2386</f>
        <v>30000</v>
      </c>
      <c r="N2386" s="17">
        <f t="shared" ref="N2386:N2449" si="8377">H2386+K2386</f>
        <v>30000</v>
      </c>
      <c r="O2386" s="17">
        <f t="shared" ref="O2386:O2449" si="8378">I2386+L2386</f>
        <v>30000</v>
      </c>
      <c r="P2386" s="17">
        <f>P2387</f>
        <v>0</v>
      </c>
      <c r="Q2386" s="17">
        <f>Q2387</f>
        <v>0</v>
      </c>
      <c r="R2386" s="17">
        <f>R2387</f>
        <v>0</v>
      </c>
      <c r="S2386" s="17">
        <f>S2387</f>
        <v>0</v>
      </c>
      <c r="T2386" s="17">
        <f>T2387</f>
        <v>0</v>
      </c>
      <c r="U2386" s="17">
        <f>U2387</f>
        <v>0</v>
      </c>
      <c r="V2386" s="17">
        <f>V2387</f>
        <v>0</v>
      </c>
      <c r="W2386" s="17">
        <f>W2387</f>
        <v>0</v>
      </c>
      <c r="X2386" s="17">
        <f>X2387</f>
        <v>0</v>
      </c>
      <c r="Y2386" s="17">
        <f t="shared" si="8370"/>
        <v>30000</v>
      </c>
      <c r="Z2386" s="17">
        <f t="shared" si="8371"/>
        <v>30000</v>
      </c>
      <c r="AA2386" s="17">
        <f t="shared" si="8372"/>
        <v>30000</v>
      </c>
      <c r="AB2386" s="17">
        <f>AB2387</f>
        <v>0</v>
      </c>
      <c r="AC2386" s="17">
        <f>AC2387</f>
        <v>0</v>
      </c>
      <c r="AD2386" s="17">
        <f>AD2387</f>
        <v>0</v>
      </c>
      <c r="AE2386" s="17">
        <f t="shared" si="8373"/>
        <v>30000</v>
      </c>
      <c r="AF2386" s="17">
        <f t="shared" si="8374"/>
        <v>30000</v>
      </c>
      <c r="AG2386" s="17">
        <f t="shared" si="8375"/>
        <v>30000</v>
      </c>
      <c r="AH2386" s="17">
        <f>AH2387</f>
        <v>0</v>
      </c>
      <c r="AI2386" s="17">
        <f>AI2387</f>
        <v>0</v>
      </c>
      <c r="AJ2386" s="17">
        <f>AJ2387</f>
        <v>0</v>
      </c>
      <c r="AK2386" s="17">
        <f>AK2387</f>
        <v>0</v>
      </c>
      <c r="AL2386" s="17">
        <f>AL2387</f>
        <v>0</v>
      </c>
      <c r="AM2386" s="17">
        <f>AM2387</f>
        <v>0</v>
      </c>
      <c r="AN2386" s="17">
        <f>AN2387</f>
        <v>0</v>
      </c>
      <c r="AO2386" s="17">
        <f>AO2387</f>
        <v>0</v>
      </c>
      <c r="AP2386" s="17">
        <f>AP2387</f>
        <v>0</v>
      </c>
      <c r="AQ2386" s="17">
        <f>AQ2387</f>
        <v>0</v>
      </c>
      <c r="AR2386" s="17">
        <f>AR2387</f>
        <v>0</v>
      </c>
      <c r="AS2386" s="17">
        <f>AS2387</f>
        <v>0</v>
      </c>
      <c r="AT2386" s="17">
        <f>AT2387</f>
        <v>0</v>
      </c>
      <c r="AU2386" s="17">
        <f>AU2387</f>
        <v>0</v>
      </c>
      <c r="AV2386" s="17">
        <f>AV2387</f>
        <v>0</v>
      </c>
      <c r="AW2386" s="17">
        <f t="shared" si="8272"/>
        <v>30000</v>
      </c>
      <c r="AX2386" s="17">
        <f t="shared" si="8273"/>
        <v>30000</v>
      </c>
      <c r="AY2386" s="17">
        <f t="shared" si="8274"/>
        <v>30000</v>
      </c>
      <c r="AZ2386" s="17">
        <f>AZ2387</f>
        <v>0</v>
      </c>
      <c r="BA2386" s="17">
        <f t="shared" si="8275"/>
        <v>30000</v>
      </c>
      <c r="BB2386" s="17">
        <f t="shared" si="8276"/>
        <v>30000</v>
      </c>
      <c r="BC2386" s="17">
        <f t="shared" si="8277"/>
        <v>30000</v>
      </c>
      <c r="BD2386" s="17">
        <f>BD2387</f>
        <v>0</v>
      </c>
      <c r="BE2386" s="17">
        <f>BE2387</f>
        <v>-81.144999999999996</v>
      </c>
      <c r="BF2386" s="17">
        <f>BF2387</f>
        <v>0</v>
      </c>
      <c r="BG2386" s="17">
        <f>BG2387</f>
        <v>0</v>
      </c>
      <c r="BH2386" s="17">
        <f>BH2387</f>
        <v>0</v>
      </c>
      <c r="BI2386" s="17">
        <f>BI2387</f>
        <v>0</v>
      </c>
      <c r="BJ2386" s="17">
        <f>BJ2387</f>
        <v>0</v>
      </c>
      <c r="BK2386" s="17">
        <f>BK2387</f>
        <v>0</v>
      </c>
      <c r="BL2386" s="17">
        <f>BL2387</f>
        <v>0</v>
      </c>
      <c r="BM2386" s="17">
        <f>BM2387</f>
        <v>0</v>
      </c>
      <c r="BN2386" s="17">
        <f>BN2387</f>
        <v>0</v>
      </c>
      <c r="BO2386" s="17">
        <f t="shared" si="8223"/>
        <v>29918.855</v>
      </c>
      <c r="BP2386" s="17">
        <f t="shared" si="8224"/>
        <v>30000</v>
      </c>
      <c r="BQ2386" s="17">
        <f t="shared" si="8225"/>
        <v>30000</v>
      </c>
      <c r="BR2386" s="17">
        <f>BR2387</f>
        <v>0</v>
      </c>
      <c r="BS2386" s="35"/>
      <c r="BT2386" s="35"/>
      <c r="BU2386" s="1"/>
      <c r="BV2386" s="1"/>
      <c r="BW2386" s="1"/>
      <c r="BX2386" s="1"/>
      <c r="BY2386" s="1"/>
      <c r="BZ2386" s="1"/>
      <c r="CA2386" s="1"/>
      <c r="CB2386" s="1"/>
    </row>
    <row r="2387" s="1" customFormat="1">
      <c r="A2387" s="33" t="s">
        <v>976</v>
      </c>
      <c r="B2387" s="33" t="s">
        <v>36</v>
      </c>
      <c r="C2387" s="33" t="s">
        <v>38</v>
      </c>
      <c r="D2387" s="33" t="s">
        <v>433</v>
      </c>
      <c r="E2387" s="33" t="s">
        <v>141</v>
      </c>
      <c r="F2387" s="34" t="s">
        <v>142</v>
      </c>
      <c r="G2387" s="17">
        <v>25000</v>
      </c>
      <c r="H2387" s="17">
        <v>25000</v>
      </c>
      <c r="I2387" s="17">
        <v>25000</v>
      </c>
      <c r="J2387" s="17">
        <v>5000</v>
      </c>
      <c r="K2387" s="17">
        <v>5000</v>
      </c>
      <c r="L2387" s="17">
        <v>5000</v>
      </c>
      <c r="M2387" s="17">
        <f t="shared" si="8376"/>
        <v>30000</v>
      </c>
      <c r="N2387" s="17">
        <f t="shared" si="8377"/>
        <v>30000</v>
      </c>
      <c r="O2387" s="17">
        <f t="shared" si="8378"/>
        <v>30000</v>
      </c>
      <c r="P2387" s="17"/>
      <c r="Q2387" s="17"/>
      <c r="R2387" s="17"/>
      <c r="S2387" s="17"/>
      <c r="T2387" s="17"/>
      <c r="U2387" s="17"/>
      <c r="V2387" s="17"/>
      <c r="W2387" s="17"/>
      <c r="X2387" s="17"/>
      <c r="Y2387" s="17">
        <f t="shared" si="8370"/>
        <v>30000</v>
      </c>
      <c r="Z2387" s="17">
        <f t="shared" si="8371"/>
        <v>30000</v>
      </c>
      <c r="AA2387" s="17">
        <f t="shared" si="8372"/>
        <v>30000</v>
      </c>
      <c r="AB2387" s="17"/>
      <c r="AC2387" s="17"/>
      <c r="AD2387" s="17"/>
      <c r="AE2387" s="17">
        <f t="shared" si="8373"/>
        <v>30000</v>
      </c>
      <c r="AF2387" s="17">
        <f t="shared" si="8374"/>
        <v>30000</v>
      </c>
      <c r="AG2387" s="17">
        <f t="shared" si="8375"/>
        <v>30000</v>
      </c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  <c r="AV2387" s="17"/>
      <c r="AW2387" s="17">
        <f t="shared" si="8272"/>
        <v>30000</v>
      </c>
      <c r="AX2387" s="17">
        <f t="shared" si="8273"/>
        <v>30000</v>
      </c>
      <c r="AY2387" s="17">
        <f t="shared" si="8274"/>
        <v>30000</v>
      </c>
      <c r="AZ2387" s="17"/>
      <c r="BA2387" s="17">
        <f t="shared" si="8275"/>
        <v>30000</v>
      </c>
      <c r="BB2387" s="17">
        <f t="shared" si="8276"/>
        <v>30000</v>
      </c>
      <c r="BC2387" s="17">
        <f t="shared" si="8277"/>
        <v>30000</v>
      </c>
      <c r="BD2387" s="17"/>
      <c r="BE2387" s="17">
        <v>-81.144999999999996</v>
      </c>
      <c r="BF2387" s="17"/>
      <c r="BG2387" s="17"/>
      <c r="BH2387" s="17"/>
      <c r="BI2387" s="17"/>
      <c r="BJ2387" s="17"/>
      <c r="BK2387" s="17"/>
      <c r="BL2387" s="17"/>
      <c r="BM2387" s="17"/>
      <c r="BN2387" s="17"/>
      <c r="BO2387" s="17">
        <f t="shared" si="8223"/>
        <v>29918.855</v>
      </c>
      <c r="BP2387" s="17">
        <f t="shared" si="8224"/>
        <v>30000</v>
      </c>
      <c r="BQ2387" s="17">
        <f t="shared" si="8225"/>
        <v>30000</v>
      </c>
      <c r="BR2387" s="17"/>
      <c r="BS2387" s="35"/>
      <c r="BT2387" s="35">
        <v>88</v>
      </c>
      <c r="BU2387" s="1"/>
      <c r="BV2387" s="1"/>
      <c r="BW2387" s="1"/>
      <c r="BX2387" s="1"/>
      <c r="BY2387" s="1"/>
      <c r="BZ2387" s="1"/>
      <c r="CA2387" s="1"/>
      <c r="CB2387" s="1"/>
    </row>
    <row r="2388" s="1" customFormat="1">
      <c r="A2388" s="33" t="s">
        <v>976</v>
      </c>
      <c r="B2388" s="33" t="s">
        <v>36</v>
      </c>
      <c r="C2388" s="33" t="s">
        <v>38</v>
      </c>
      <c r="D2388" s="33" t="s">
        <v>246</v>
      </c>
      <c r="E2388" s="38"/>
      <c r="F2388" s="34" t="s">
        <v>43</v>
      </c>
      <c r="G2388" s="17">
        <f>G2389</f>
        <v>18961.700000000001</v>
      </c>
      <c r="H2388" s="17">
        <f>H2389</f>
        <v>14111.700000000001</v>
      </c>
      <c r="I2388" s="17">
        <f>I2389</f>
        <v>14361.700000000001</v>
      </c>
      <c r="J2388" s="17">
        <f>J2389</f>
        <v>6605</v>
      </c>
      <c r="K2388" s="17">
        <f>K2389</f>
        <v>0</v>
      </c>
      <c r="L2388" s="17">
        <f>L2389</f>
        <v>0</v>
      </c>
      <c r="M2388" s="17">
        <f t="shared" si="8376"/>
        <v>25566.700000000001</v>
      </c>
      <c r="N2388" s="17">
        <f t="shared" si="8377"/>
        <v>14111.700000000001</v>
      </c>
      <c r="O2388" s="17">
        <f t="shared" si="8378"/>
        <v>14361.700000000001</v>
      </c>
      <c r="P2388" s="17">
        <f>P2389</f>
        <v>0</v>
      </c>
      <c r="Q2388" s="17">
        <f>Q2389</f>
        <v>0</v>
      </c>
      <c r="R2388" s="17">
        <f>R2389</f>
        <v>0</v>
      </c>
      <c r="S2388" s="17">
        <f>S2389</f>
        <v>1200</v>
      </c>
      <c r="T2388" s="17">
        <f>T2389</f>
        <v>0</v>
      </c>
      <c r="U2388" s="17">
        <f>U2389</f>
        <v>0</v>
      </c>
      <c r="V2388" s="17">
        <f>V2389</f>
        <v>0</v>
      </c>
      <c r="W2388" s="17">
        <f>W2389</f>
        <v>0</v>
      </c>
      <c r="X2388" s="17">
        <f>X2389</f>
        <v>0</v>
      </c>
      <c r="Y2388" s="17">
        <f t="shared" si="8370"/>
        <v>26766.700000000001</v>
      </c>
      <c r="Z2388" s="17">
        <f t="shared" si="8371"/>
        <v>14111.700000000001</v>
      </c>
      <c r="AA2388" s="17">
        <f t="shared" si="8372"/>
        <v>14361.700000000001</v>
      </c>
      <c r="AB2388" s="17">
        <f>AB2389</f>
        <v>0</v>
      </c>
      <c r="AC2388" s="17">
        <f>AC2389</f>
        <v>0</v>
      </c>
      <c r="AD2388" s="17">
        <f>AD2389</f>
        <v>0</v>
      </c>
      <c r="AE2388" s="17">
        <f t="shared" si="8373"/>
        <v>26766.700000000001</v>
      </c>
      <c r="AF2388" s="17">
        <f t="shared" si="8374"/>
        <v>14111.700000000001</v>
      </c>
      <c r="AG2388" s="17">
        <f t="shared" si="8375"/>
        <v>14361.700000000001</v>
      </c>
      <c r="AH2388" s="17">
        <f>AH2389</f>
        <v>0</v>
      </c>
      <c r="AI2388" s="17">
        <f>AI2389</f>
        <v>0</v>
      </c>
      <c r="AJ2388" s="17">
        <f>AJ2389</f>
        <v>0</v>
      </c>
      <c r="AK2388" s="17">
        <f>AK2389</f>
        <v>0</v>
      </c>
      <c r="AL2388" s="17">
        <f>AL2389</f>
        <v>0</v>
      </c>
      <c r="AM2388" s="17">
        <f>AM2389</f>
        <v>0</v>
      </c>
      <c r="AN2388" s="17">
        <f>AN2389</f>
        <v>0</v>
      </c>
      <c r="AO2388" s="17">
        <f>AO2389</f>
        <v>0</v>
      </c>
      <c r="AP2388" s="17">
        <f>AP2389</f>
        <v>0</v>
      </c>
      <c r="AQ2388" s="17">
        <f>AQ2389</f>
        <v>0</v>
      </c>
      <c r="AR2388" s="17">
        <f>AR2389</f>
        <v>0</v>
      </c>
      <c r="AS2388" s="17">
        <f>AS2389</f>
        <v>0</v>
      </c>
      <c r="AT2388" s="17">
        <f>AT2389</f>
        <v>0</v>
      </c>
      <c r="AU2388" s="17">
        <f>AU2389</f>
        <v>0</v>
      </c>
      <c r="AV2388" s="17">
        <f>AV2389</f>
        <v>0</v>
      </c>
      <c r="AW2388" s="17">
        <f t="shared" si="8272"/>
        <v>26766.700000000001</v>
      </c>
      <c r="AX2388" s="17">
        <f t="shared" si="8273"/>
        <v>14111.700000000001</v>
      </c>
      <c r="AY2388" s="17">
        <f t="shared" si="8274"/>
        <v>14361.700000000001</v>
      </c>
      <c r="AZ2388" s="17">
        <f>AZ2389</f>
        <v>0</v>
      </c>
      <c r="BA2388" s="17">
        <f t="shared" si="8275"/>
        <v>26766.700000000001</v>
      </c>
      <c r="BB2388" s="17">
        <f t="shared" si="8276"/>
        <v>14111.700000000001</v>
      </c>
      <c r="BC2388" s="17">
        <f t="shared" si="8277"/>
        <v>14361.700000000001</v>
      </c>
      <c r="BD2388" s="17">
        <f>BD2389</f>
        <v>0</v>
      </c>
      <c r="BE2388" s="17">
        <f>BE2389</f>
        <v>81.144999999999996</v>
      </c>
      <c r="BF2388" s="17">
        <f>BF2389</f>
        <v>0</v>
      </c>
      <c r="BG2388" s="17">
        <f>BG2389</f>
        <v>0</v>
      </c>
      <c r="BH2388" s="17">
        <f>BH2389</f>
        <v>0</v>
      </c>
      <c r="BI2388" s="17">
        <f>BI2389</f>
        <v>0</v>
      </c>
      <c r="BJ2388" s="17">
        <f>BJ2389</f>
        <v>0</v>
      </c>
      <c r="BK2388" s="17">
        <f>BK2389</f>
        <v>0</v>
      </c>
      <c r="BL2388" s="17">
        <f>BL2389</f>
        <v>0</v>
      </c>
      <c r="BM2388" s="17">
        <f>BM2389</f>
        <v>0</v>
      </c>
      <c r="BN2388" s="17">
        <f>BN2389</f>
        <v>0</v>
      </c>
      <c r="BO2388" s="17">
        <f t="shared" si="8223"/>
        <v>26847.845000000001</v>
      </c>
      <c r="BP2388" s="17">
        <f t="shared" si="8224"/>
        <v>14111.700000000001</v>
      </c>
      <c r="BQ2388" s="17">
        <f t="shared" si="8225"/>
        <v>14361.700000000001</v>
      </c>
      <c r="BR2388" s="17">
        <f>BR2389</f>
        <v>0</v>
      </c>
      <c r="BS2388" s="35"/>
      <c r="BT2388" s="35"/>
      <c r="BU2388" s="1"/>
      <c r="BV2388" s="1"/>
      <c r="BW2388" s="1"/>
      <c r="BX2388" s="1"/>
      <c r="BY2388" s="1"/>
      <c r="BZ2388" s="1"/>
      <c r="CA2388" s="1"/>
      <c r="CB2388" s="1"/>
    </row>
    <row r="2389" s="1" customFormat="1">
      <c r="A2389" s="33" t="s">
        <v>976</v>
      </c>
      <c r="B2389" s="33" t="s">
        <v>36</v>
      </c>
      <c r="C2389" s="33" t="s">
        <v>38</v>
      </c>
      <c r="D2389" s="33" t="s">
        <v>247</v>
      </c>
      <c r="E2389" s="38"/>
      <c r="F2389" s="34" t="s">
        <v>248</v>
      </c>
      <c r="G2389" s="17">
        <f>G2390+G2392</f>
        <v>18961.700000000001</v>
      </c>
      <c r="H2389" s="17">
        <f>H2390+H2392</f>
        <v>14111.700000000001</v>
      </c>
      <c r="I2389" s="17">
        <f>I2390+I2392</f>
        <v>14361.700000000001</v>
      </c>
      <c r="J2389" s="17">
        <f>J2390+J2392</f>
        <v>6605</v>
      </c>
      <c r="K2389" s="17">
        <f>K2390+K2392</f>
        <v>0</v>
      </c>
      <c r="L2389" s="17">
        <f>L2390+L2392</f>
        <v>0</v>
      </c>
      <c r="M2389" s="17">
        <f t="shared" si="8376"/>
        <v>25566.700000000001</v>
      </c>
      <c r="N2389" s="17">
        <f t="shared" si="8377"/>
        <v>14111.700000000001</v>
      </c>
      <c r="O2389" s="17">
        <f t="shared" si="8378"/>
        <v>14361.700000000001</v>
      </c>
      <c r="P2389" s="17">
        <f>P2390+P2392</f>
        <v>0</v>
      </c>
      <c r="Q2389" s="17">
        <f>Q2390+Q2392</f>
        <v>0</v>
      </c>
      <c r="R2389" s="17">
        <f>R2390+R2392</f>
        <v>0</v>
      </c>
      <c r="S2389" s="17">
        <f>S2390+S2392</f>
        <v>1200</v>
      </c>
      <c r="T2389" s="17">
        <f>T2390+T2392</f>
        <v>0</v>
      </c>
      <c r="U2389" s="17">
        <f>U2390+U2392</f>
        <v>0</v>
      </c>
      <c r="V2389" s="17">
        <f>V2390+V2392</f>
        <v>0</v>
      </c>
      <c r="W2389" s="17">
        <f>W2390+W2392</f>
        <v>0</v>
      </c>
      <c r="X2389" s="17">
        <f>X2390+X2392</f>
        <v>0</v>
      </c>
      <c r="Y2389" s="17">
        <f t="shared" si="8370"/>
        <v>26766.700000000001</v>
      </c>
      <c r="Z2389" s="17">
        <f t="shared" si="8371"/>
        <v>14111.700000000001</v>
      </c>
      <c r="AA2389" s="17">
        <f t="shared" si="8372"/>
        <v>14361.700000000001</v>
      </c>
      <c r="AB2389" s="17">
        <f>AB2390+AB2392</f>
        <v>0</v>
      </c>
      <c r="AC2389" s="17">
        <f>AC2390+AC2392</f>
        <v>0</v>
      </c>
      <c r="AD2389" s="17">
        <f>AD2390+AD2392</f>
        <v>0</v>
      </c>
      <c r="AE2389" s="17">
        <f t="shared" si="8373"/>
        <v>26766.700000000001</v>
      </c>
      <c r="AF2389" s="17">
        <f t="shared" si="8374"/>
        <v>14111.700000000001</v>
      </c>
      <c r="AG2389" s="17">
        <f t="shared" si="8375"/>
        <v>14361.700000000001</v>
      </c>
      <c r="AH2389" s="17">
        <f>AH2390+AH2392</f>
        <v>0</v>
      </c>
      <c r="AI2389" s="17">
        <f>AI2390+AI2392</f>
        <v>0</v>
      </c>
      <c r="AJ2389" s="17">
        <f>AJ2390+AJ2392</f>
        <v>0</v>
      </c>
      <c r="AK2389" s="17">
        <f>AK2390+AK2392</f>
        <v>0</v>
      </c>
      <c r="AL2389" s="17">
        <f>AL2390+AL2392</f>
        <v>0</v>
      </c>
      <c r="AM2389" s="17">
        <f>AM2390+AM2392</f>
        <v>0</v>
      </c>
      <c r="AN2389" s="17">
        <f>AN2390+AN2392</f>
        <v>0</v>
      </c>
      <c r="AO2389" s="17">
        <f>AO2390+AO2392</f>
        <v>0</v>
      </c>
      <c r="AP2389" s="17">
        <f>AP2390+AP2392</f>
        <v>0</v>
      </c>
      <c r="AQ2389" s="17">
        <f>AQ2390+AQ2392</f>
        <v>0</v>
      </c>
      <c r="AR2389" s="17">
        <f>AR2390+AR2392</f>
        <v>0</v>
      </c>
      <c r="AS2389" s="17">
        <f>AS2390+AS2392</f>
        <v>0</v>
      </c>
      <c r="AT2389" s="17">
        <f>AT2390+AT2392</f>
        <v>0</v>
      </c>
      <c r="AU2389" s="17">
        <f>AU2390+AU2392</f>
        <v>0</v>
      </c>
      <c r="AV2389" s="17">
        <f>AV2390+AV2392</f>
        <v>0</v>
      </c>
      <c r="AW2389" s="17">
        <f t="shared" si="8272"/>
        <v>26766.700000000001</v>
      </c>
      <c r="AX2389" s="17">
        <f t="shared" si="8273"/>
        <v>14111.700000000001</v>
      </c>
      <c r="AY2389" s="17">
        <f t="shared" si="8274"/>
        <v>14361.700000000001</v>
      </c>
      <c r="AZ2389" s="17">
        <f>AZ2390+AZ2392</f>
        <v>0</v>
      </c>
      <c r="BA2389" s="17">
        <f t="shared" si="8275"/>
        <v>26766.700000000001</v>
      </c>
      <c r="BB2389" s="17">
        <f t="shared" si="8276"/>
        <v>14111.700000000001</v>
      </c>
      <c r="BC2389" s="17">
        <f t="shared" si="8277"/>
        <v>14361.700000000001</v>
      </c>
      <c r="BD2389" s="17">
        <f>BD2390+BD2392</f>
        <v>0</v>
      </c>
      <c r="BE2389" s="17">
        <f>BE2390+BE2392</f>
        <v>81.144999999999996</v>
      </c>
      <c r="BF2389" s="17">
        <f>BF2390+BF2392</f>
        <v>0</v>
      </c>
      <c r="BG2389" s="17">
        <f>BG2390+BG2392</f>
        <v>0</v>
      </c>
      <c r="BH2389" s="17">
        <f>BH2390+BH2392</f>
        <v>0</v>
      </c>
      <c r="BI2389" s="17">
        <f>BI2390+BI2392</f>
        <v>0</v>
      </c>
      <c r="BJ2389" s="17">
        <f>BJ2390+BJ2392</f>
        <v>0</v>
      </c>
      <c r="BK2389" s="17">
        <f>BK2390+BK2392</f>
        <v>0</v>
      </c>
      <c r="BL2389" s="17">
        <f>BL2390+BL2392</f>
        <v>0</v>
      </c>
      <c r="BM2389" s="17">
        <f>BM2390+BM2392</f>
        <v>0</v>
      </c>
      <c r="BN2389" s="17">
        <f>BN2390+BN2392</f>
        <v>0</v>
      </c>
      <c r="BO2389" s="17">
        <f t="shared" si="8223"/>
        <v>26847.845000000001</v>
      </c>
      <c r="BP2389" s="17">
        <f t="shared" si="8224"/>
        <v>14111.700000000001</v>
      </c>
      <c r="BQ2389" s="17">
        <f t="shared" si="8225"/>
        <v>14361.700000000001</v>
      </c>
      <c r="BR2389" s="17">
        <f>BR2390+BR2392</f>
        <v>0</v>
      </c>
      <c r="BS2389" s="35"/>
      <c r="BT2389" s="35"/>
      <c r="BU2389" s="1"/>
      <c r="BV2389" s="1"/>
      <c r="BW2389" s="1"/>
      <c r="BX2389" s="1"/>
      <c r="BY2389" s="1"/>
      <c r="BZ2389" s="1"/>
      <c r="CA2389" s="1"/>
      <c r="CB2389" s="1"/>
    </row>
    <row r="2390" s="1" customFormat="1">
      <c r="A2390" s="33" t="s">
        <v>976</v>
      </c>
      <c r="B2390" s="33" t="s">
        <v>36</v>
      </c>
      <c r="C2390" s="33" t="s">
        <v>38</v>
      </c>
      <c r="D2390" s="33" t="s">
        <v>249</v>
      </c>
      <c r="E2390" s="38"/>
      <c r="F2390" s="34" t="s">
        <v>250</v>
      </c>
      <c r="G2390" s="17">
        <f>G2391</f>
        <v>9425.7000000000007</v>
      </c>
      <c r="H2390" s="17">
        <f>H2391</f>
        <v>9425.7000000000007</v>
      </c>
      <c r="I2390" s="17">
        <f>I2391</f>
        <v>9425.7000000000007</v>
      </c>
      <c r="J2390" s="17">
        <f>J2391</f>
        <v>0</v>
      </c>
      <c r="K2390" s="17">
        <f>K2391</f>
        <v>0</v>
      </c>
      <c r="L2390" s="17">
        <f>L2391</f>
        <v>0</v>
      </c>
      <c r="M2390" s="17">
        <f t="shared" si="8376"/>
        <v>9425.7000000000007</v>
      </c>
      <c r="N2390" s="17">
        <f t="shared" si="8377"/>
        <v>9425.7000000000007</v>
      </c>
      <c r="O2390" s="17">
        <f t="shared" si="8378"/>
        <v>9425.7000000000007</v>
      </c>
      <c r="P2390" s="17">
        <f>P2391</f>
        <v>0</v>
      </c>
      <c r="Q2390" s="17">
        <f>Q2391</f>
        <v>0</v>
      </c>
      <c r="R2390" s="17">
        <f>R2391</f>
        <v>0</v>
      </c>
      <c r="S2390" s="17">
        <f>S2391</f>
        <v>1200</v>
      </c>
      <c r="T2390" s="17">
        <f>T2391</f>
        <v>0</v>
      </c>
      <c r="U2390" s="17">
        <f>U2391</f>
        <v>0</v>
      </c>
      <c r="V2390" s="17">
        <f>V2391</f>
        <v>0</v>
      </c>
      <c r="W2390" s="17">
        <f>W2391</f>
        <v>0</v>
      </c>
      <c r="X2390" s="17">
        <f>X2391</f>
        <v>0</v>
      </c>
      <c r="Y2390" s="17">
        <f t="shared" si="8370"/>
        <v>10625.700000000001</v>
      </c>
      <c r="Z2390" s="17">
        <f t="shared" si="8371"/>
        <v>9425.7000000000007</v>
      </c>
      <c r="AA2390" s="17">
        <f t="shared" si="8372"/>
        <v>9425.7000000000007</v>
      </c>
      <c r="AB2390" s="17">
        <f>AB2391</f>
        <v>0</v>
      </c>
      <c r="AC2390" s="17">
        <f>AC2391</f>
        <v>0</v>
      </c>
      <c r="AD2390" s="17">
        <f>AD2391</f>
        <v>0</v>
      </c>
      <c r="AE2390" s="17">
        <f t="shared" si="8373"/>
        <v>10625.700000000001</v>
      </c>
      <c r="AF2390" s="17">
        <f t="shared" si="8374"/>
        <v>9425.7000000000007</v>
      </c>
      <c r="AG2390" s="17">
        <f t="shared" si="8375"/>
        <v>9425.7000000000007</v>
      </c>
      <c r="AH2390" s="17">
        <f>AH2391</f>
        <v>0</v>
      </c>
      <c r="AI2390" s="17">
        <f>AI2391</f>
        <v>0</v>
      </c>
      <c r="AJ2390" s="17">
        <f>AJ2391</f>
        <v>0</v>
      </c>
      <c r="AK2390" s="17">
        <f>AK2391</f>
        <v>0</v>
      </c>
      <c r="AL2390" s="17">
        <f>AL2391</f>
        <v>0</v>
      </c>
      <c r="AM2390" s="17">
        <f>AM2391</f>
        <v>0</v>
      </c>
      <c r="AN2390" s="17">
        <f>AN2391</f>
        <v>0</v>
      </c>
      <c r="AO2390" s="17">
        <f>AO2391</f>
        <v>0</v>
      </c>
      <c r="AP2390" s="17">
        <f>AP2391</f>
        <v>0</v>
      </c>
      <c r="AQ2390" s="17">
        <f>AQ2391</f>
        <v>0</v>
      </c>
      <c r="AR2390" s="17">
        <f>AR2391</f>
        <v>0</v>
      </c>
      <c r="AS2390" s="17">
        <f>AS2391</f>
        <v>0</v>
      </c>
      <c r="AT2390" s="17">
        <f>AT2391</f>
        <v>0</v>
      </c>
      <c r="AU2390" s="17">
        <f>AU2391</f>
        <v>0</v>
      </c>
      <c r="AV2390" s="17">
        <f>AV2391</f>
        <v>0</v>
      </c>
      <c r="AW2390" s="17">
        <f t="shared" si="8272"/>
        <v>10625.700000000001</v>
      </c>
      <c r="AX2390" s="17">
        <f t="shared" si="8273"/>
        <v>9425.7000000000007</v>
      </c>
      <c r="AY2390" s="17">
        <f t="shared" si="8274"/>
        <v>9425.7000000000007</v>
      </c>
      <c r="AZ2390" s="17">
        <f>AZ2391</f>
        <v>0</v>
      </c>
      <c r="BA2390" s="17">
        <f t="shared" si="8275"/>
        <v>10625.700000000001</v>
      </c>
      <c r="BB2390" s="17">
        <f t="shared" si="8276"/>
        <v>9425.7000000000007</v>
      </c>
      <c r="BC2390" s="17">
        <f t="shared" si="8277"/>
        <v>9425.7000000000007</v>
      </c>
      <c r="BD2390" s="17">
        <f>BD2391</f>
        <v>0</v>
      </c>
      <c r="BE2390" s="17">
        <f>BE2391</f>
        <v>0</v>
      </c>
      <c r="BF2390" s="17">
        <f>BF2391</f>
        <v>0</v>
      </c>
      <c r="BG2390" s="17">
        <f>BG2391</f>
        <v>0</v>
      </c>
      <c r="BH2390" s="17">
        <f>BH2391</f>
        <v>0</v>
      </c>
      <c r="BI2390" s="17">
        <f>BI2391</f>
        <v>0</v>
      </c>
      <c r="BJ2390" s="17">
        <f>BJ2391</f>
        <v>0</v>
      </c>
      <c r="BK2390" s="17">
        <f>BK2391</f>
        <v>0</v>
      </c>
      <c r="BL2390" s="17">
        <f>BL2391</f>
        <v>0</v>
      </c>
      <c r="BM2390" s="17">
        <f>BM2391</f>
        <v>0</v>
      </c>
      <c r="BN2390" s="17">
        <f>BN2391</f>
        <v>0</v>
      </c>
      <c r="BO2390" s="17">
        <f t="shared" si="8223"/>
        <v>10625.700000000001</v>
      </c>
      <c r="BP2390" s="17">
        <f t="shared" si="8224"/>
        <v>9425.7000000000007</v>
      </c>
      <c r="BQ2390" s="17">
        <f t="shared" si="8225"/>
        <v>9425.7000000000007</v>
      </c>
      <c r="BR2390" s="17">
        <f>BR2391</f>
        <v>0</v>
      </c>
      <c r="BS2390" s="35"/>
      <c r="BT2390" s="35"/>
      <c r="BU2390" s="1"/>
      <c r="BV2390" s="1"/>
      <c r="BW2390" s="1"/>
      <c r="BX2390" s="1"/>
      <c r="BY2390" s="1"/>
      <c r="BZ2390" s="1"/>
      <c r="CA2390" s="1"/>
      <c r="CB2390" s="1"/>
    </row>
    <row r="2391" s="1" customFormat="1">
      <c r="A2391" s="33" t="s">
        <v>976</v>
      </c>
      <c r="B2391" s="33" t="s">
        <v>36</v>
      </c>
      <c r="C2391" s="33" t="s">
        <v>38</v>
      </c>
      <c r="D2391" s="33" t="s">
        <v>249</v>
      </c>
      <c r="E2391" s="33" t="s">
        <v>141</v>
      </c>
      <c r="F2391" s="34" t="s">
        <v>142</v>
      </c>
      <c r="G2391" s="17">
        <v>9425.7000000000007</v>
      </c>
      <c r="H2391" s="17">
        <v>9425.7000000000007</v>
      </c>
      <c r="I2391" s="17">
        <v>9425.7000000000007</v>
      </c>
      <c r="J2391" s="17"/>
      <c r="K2391" s="17"/>
      <c r="L2391" s="17"/>
      <c r="M2391" s="17">
        <f t="shared" si="8376"/>
        <v>9425.7000000000007</v>
      </c>
      <c r="N2391" s="17">
        <f t="shared" si="8377"/>
        <v>9425.7000000000007</v>
      </c>
      <c r="O2391" s="17">
        <f t="shared" si="8378"/>
        <v>9425.7000000000007</v>
      </c>
      <c r="P2391" s="17"/>
      <c r="Q2391" s="17"/>
      <c r="R2391" s="17"/>
      <c r="S2391" s="17">
        <v>1200</v>
      </c>
      <c r="T2391" s="17"/>
      <c r="U2391" s="17"/>
      <c r="V2391" s="17"/>
      <c r="W2391" s="17"/>
      <c r="X2391" s="17"/>
      <c r="Y2391" s="17">
        <f t="shared" si="8370"/>
        <v>10625.700000000001</v>
      </c>
      <c r="Z2391" s="17">
        <f t="shared" si="8371"/>
        <v>9425.7000000000007</v>
      </c>
      <c r="AA2391" s="17">
        <f t="shared" si="8372"/>
        <v>9425.7000000000007</v>
      </c>
      <c r="AB2391" s="17"/>
      <c r="AC2391" s="17"/>
      <c r="AD2391" s="17"/>
      <c r="AE2391" s="17">
        <f t="shared" si="8373"/>
        <v>10625.700000000001</v>
      </c>
      <c r="AF2391" s="17">
        <f t="shared" si="8374"/>
        <v>9425.7000000000007</v>
      </c>
      <c r="AG2391" s="17">
        <f t="shared" si="8375"/>
        <v>9425.7000000000007</v>
      </c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  <c r="AT2391" s="17"/>
      <c r="AU2391" s="17"/>
      <c r="AV2391" s="17"/>
      <c r="AW2391" s="17">
        <f t="shared" si="8272"/>
        <v>10625.700000000001</v>
      </c>
      <c r="AX2391" s="17">
        <f t="shared" si="8273"/>
        <v>9425.7000000000007</v>
      </c>
      <c r="AY2391" s="17">
        <f t="shared" si="8274"/>
        <v>9425.7000000000007</v>
      </c>
      <c r="AZ2391" s="17"/>
      <c r="BA2391" s="17">
        <f t="shared" si="8275"/>
        <v>10625.700000000001</v>
      </c>
      <c r="BB2391" s="17">
        <f t="shared" si="8276"/>
        <v>9425.7000000000007</v>
      </c>
      <c r="BC2391" s="17">
        <f t="shared" si="8277"/>
        <v>9425.7000000000007</v>
      </c>
      <c r="BD2391" s="17"/>
      <c r="BE2391" s="17"/>
      <c r="BF2391" s="17"/>
      <c r="BG2391" s="17"/>
      <c r="BH2391" s="17"/>
      <c r="BI2391" s="17"/>
      <c r="BJ2391" s="17"/>
      <c r="BK2391" s="17"/>
      <c r="BL2391" s="17"/>
      <c r="BM2391" s="17"/>
      <c r="BN2391" s="17"/>
      <c r="BO2391" s="17">
        <f t="shared" si="8223"/>
        <v>10625.700000000001</v>
      </c>
      <c r="BP2391" s="17">
        <f t="shared" si="8224"/>
        <v>9425.7000000000007</v>
      </c>
      <c r="BQ2391" s="17">
        <f t="shared" si="8225"/>
        <v>9425.7000000000007</v>
      </c>
      <c r="BR2391" s="17"/>
      <c r="BS2391" s="35"/>
      <c r="BT2391" s="35"/>
      <c r="BU2391" s="1"/>
      <c r="BV2391" s="1"/>
      <c r="BW2391" s="1"/>
      <c r="BX2391" s="1"/>
      <c r="BY2391" s="1"/>
      <c r="BZ2391" s="1"/>
      <c r="CA2391" s="1"/>
      <c r="CB2391" s="1"/>
    </row>
    <row r="2392" s="1" customFormat="1">
      <c r="A2392" s="33" t="s">
        <v>976</v>
      </c>
      <c r="B2392" s="33" t="s">
        <v>36</v>
      </c>
      <c r="C2392" s="33" t="s">
        <v>38</v>
      </c>
      <c r="D2392" s="33" t="s">
        <v>251</v>
      </c>
      <c r="E2392" s="38"/>
      <c r="F2392" s="34" t="s">
        <v>252</v>
      </c>
      <c r="G2392" s="17">
        <f>G2393</f>
        <v>9536</v>
      </c>
      <c r="H2392" s="17">
        <f>H2393</f>
        <v>4686</v>
      </c>
      <c r="I2392" s="17">
        <f>I2393</f>
        <v>4936</v>
      </c>
      <c r="J2392" s="17">
        <f>J2393</f>
        <v>6605</v>
      </c>
      <c r="K2392" s="17">
        <f>K2393</f>
        <v>0</v>
      </c>
      <c r="L2392" s="17">
        <f>L2393</f>
        <v>0</v>
      </c>
      <c r="M2392" s="17">
        <f t="shared" si="8376"/>
        <v>16141</v>
      </c>
      <c r="N2392" s="17">
        <f t="shared" si="8377"/>
        <v>4686</v>
      </c>
      <c r="O2392" s="17">
        <f t="shared" si="8378"/>
        <v>4936</v>
      </c>
      <c r="P2392" s="17">
        <f>P2393</f>
        <v>0</v>
      </c>
      <c r="Q2392" s="17">
        <f>Q2393</f>
        <v>0</v>
      </c>
      <c r="R2392" s="17">
        <f>R2393</f>
        <v>0</v>
      </c>
      <c r="S2392" s="17">
        <f>S2393</f>
        <v>0</v>
      </c>
      <c r="T2392" s="17">
        <f>T2393</f>
        <v>0</v>
      </c>
      <c r="U2392" s="17">
        <f>U2393</f>
        <v>0</v>
      </c>
      <c r="V2392" s="17">
        <f>V2393</f>
        <v>0</v>
      </c>
      <c r="W2392" s="17">
        <f>W2393</f>
        <v>0</v>
      </c>
      <c r="X2392" s="17">
        <f>X2393</f>
        <v>0</v>
      </c>
      <c r="Y2392" s="17">
        <f t="shared" si="8370"/>
        <v>16141</v>
      </c>
      <c r="Z2392" s="17">
        <f t="shared" si="8371"/>
        <v>4686</v>
      </c>
      <c r="AA2392" s="17">
        <f t="shared" si="8372"/>
        <v>4936</v>
      </c>
      <c r="AB2392" s="17">
        <f>AB2393</f>
        <v>0</v>
      </c>
      <c r="AC2392" s="17">
        <f>AC2393</f>
        <v>0</v>
      </c>
      <c r="AD2392" s="17">
        <f>AD2393</f>
        <v>0</v>
      </c>
      <c r="AE2392" s="17">
        <f t="shared" si="8373"/>
        <v>16141</v>
      </c>
      <c r="AF2392" s="17">
        <f t="shared" si="8374"/>
        <v>4686</v>
      </c>
      <c r="AG2392" s="17">
        <f t="shared" si="8375"/>
        <v>4936</v>
      </c>
      <c r="AH2392" s="17">
        <f>AH2393</f>
        <v>0</v>
      </c>
      <c r="AI2392" s="17">
        <f>AI2393</f>
        <v>0</v>
      </c>
      <c r="AJ2392" s="17">
        <f>AJ2393</f>
        <v>0</v>
      </c>
      <c r="AK2392" s="17">
        <f>AK2393</f>
        <v>0</v>
      </c>
      <c r="AL2392" s="17">
        <f>AL2393</f>
        <v>0</v>
      </c>
      <c r="AM2392" s="17">
        <f>AM2393</f>
        <v>0</v>
      </c>
      <c r="AN2392" s="17">
        <f>AN2393</f>
        <v>0</v>
      </c>
      <c r="AO2392" s="17">
        <f>AO2393</f>
        <v>0</v>
      </c>
      <c r="AP2392" s="17">
        <f>AP2393</f>
        <v>0</v>
      </c>
      <c r="AQ2392" s="17">
        <f>AQ2393</f>
        <v>0</v>
      </c>
      <c r="AR2392" s="17">
        <f>AR2393</f>
        <v>0</v>
      </c>
      <c r="AS2392" s="17">
        <f>AS2393</f>
        <v>0</v>
      </c>
      <c r="AT2392" s="17">
        <f>AT2393</f>
        <v>0</v>
      </c>
      <c r="AU2392" s="17">
        <f>AU2393</f>
        <v>0</v>
      </c>
      <c r="AV2392" s="17">
        <f>AV2393</f>
        <v>0</v>
      </c>
      <c r="AW2392" s="17">
        <f t="shared" si="8272"/>
        <v>16141</v>
      </c>
      <c r="AX2392" s="17">
        <f t="shared" si="8273"/>
        <v>4686</v>
      </c>
      <c r="AY2392" s="17">
        <f t="shared" si="8274"/>
        <v>4936</v>
      </c>
      <c r="AZ2392" s="17">
        <f>AZ2393</f>
        <v>0</v>
      </c>
      <c r="BA2392" s="17">
        <f t="shared" si="8275"/>
        <v>16141</v>
      </c>
      <c r="BB2392" s="17">
        <f t="shared" si="8276"/>
        <v>4686</v>
      </c>
      <c r="BC2392" s="17">
        <f t="shared" si="8277"/>
        <v>4936</v>
      </c>
      <c r="BD2392" s="17">
        <f>BD2393</f>
        <v>0</v>
      </c>
      <c r="BE2392" s="17">
        <f>BE2393</f>
        <v>81.144999999999996</v>
      </c>
      <c r="BF2392" s="17">
        <f>BF2393</f>
        <v>0</v>
      </c>
      <c r="BG2392" s="17">
        <f>BG2393</f>
        <v>0</v>
      </c>
      <c r="BH2392" s="17">
        <f>BH2393</f>
        <v>0</v>
      </c>
      <c r="BI2392" s="17">
        <f>BI2393</f>
        <v>0</v>
      </c>
      <c r="BJ2392" s="17">
        <f>BJ2393</f>
        <v>0</v>
      </c>
      <c r="BK2392" s="17">
        <f>BK2393</f>
        <v>0</v>
      </c>
      <c r="BL2392" s="17">
        <f>BL2393</f>
        <v>0</v>
      </c>
      <c r="BM2392" s="17">
        <f>BM2393</f>
        <v>0</v>
      </c>
      <c r="BN2392" s="17">
        <f>BN2393</f>
        <v>0</v>
      </c>
      <c r="BO2392" s="17">
        <f t="shared" si="8223"/>
        <v>16222.145</v>
      </c>
      <c r="BP2392" s="17">
        <f t="shared" si="8224"/>
        <v>4686</v>
      </c>
      <c r="BQ2392" s="17">
        <f t="shared" si="8225"/>
        <v>4936</v>
      </c>
      <c r="BR2392" s="17">
        <f>BR2393</f>
        <v>0</v>
      </c>
      <c r="BS2392" s="35"/>
      <c r="BT2392" s="35"/>
      <c r="BU2392" s="1"/>
      <c r="BV2392" s="1"/>
      <c r="BW2392" s="1"/>
      <c r="BX2392" s="1"/>
      <c r="BY2392" s="1"/>
      <c r="BZ2392" s="1"/>
      <c r="CA2392" s="1"/>
      <c r="CB2392" s="1"/>
    </row>
    <row r="2393" s="1" customFormat="1">
      <c r="A2393" s="33" t="s">
        <v>976</v>
      </c>
      <c r="B2393" s="33" t="s">
        <v>36</v>
      </c>
      <c r="C2393" s="33" t="s">
        <v>38</v>
      </c>
      <c r="D2393" s="33" t="s">
        <v>251</v>
      </c>
      <c r="E2393" s="33" t="s">
        <v>141</v>
      </c>
      <c r="F2393" s="34" t="s">
        <v>142</v>
      </c>
      <c r="G2393" s="17">
        <v>9536</v>
      </c>
      <c r="H2393" s="17">
        <v>4686</v>
      </c>
      <c r="I2393" s="17">
        <v>4936</v>
      </c>
      <c r="J2393" s="17">
        <v>6605</v>
      </c>
      <c r="K2393" s="17"/>
      <c r="L2393" s="17"/>
      <c r="M2393" s="17">
        <f t="shared" si="8376"/>
        <v>16141</v>
      </c>
      <c r="N2393" s="17">
        <f t="shared" si="8377"/>
        <v>4686</v>
      </c>
      <c r="O2393" s="17">
        <f t="shared" si="8378"/>
        <v>4936</v>
      </c>
      <c r="P2393" s="17"/>
      <c r="Q2393" s="17"/>
      <c r="R2393" s="17"/>
      <c r="S2393" s="17"/>
      <c r="T2393" s="17"/>
      <c r="U2393" s="17"/>
      <c r="V2393" s="17"/>
      <c r="W2393" s="17"/>
      <c r="X2393" s="17"/>
      <c r="Y2393" s="17">
        <f t="shared" si="8370"/>
        <v>16141</v>
      </c>
      <c r="Z2393" s="17">
        <f t="shared" si="8371"/>
        <v>4686</v>
      </c>
      <c r="AA2393" s="17">
        <f t="shared" si="8372"/>
        <v>4936</v>
      </c>
      <c r="AB2393" s="17"/>
      <c r="AC2393" s="17"/>
      <c r="AD2393" s="17"/>
      <c r="AE2393" s="17">
        <f t="shared" si="8373"/>
        <v>16141</v>
      </c>
      <c r="AF2393" s="17">
        <f t="shared" si="8374"/>
        <v>4686</v>
      </c>
      <c r="AG2393" s="17">
        <f t="shared" si="8375"/>
        <v>4936</v>
      </c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  <c r="AV2393" s="17"/>
      <c r="AW2393" s="17">
        <f t="shared" si="8272"/>
        <v>16141</v>
      </c>
      <c r="AX2393" s="17">
        <f t="shared" si="8273"/>
        <v>4686</v>
      </c>
      <c r="AY2393" s="17">
        <f t="shared" si="8274"/>
        <v>4936</v>
      </c>
      <c r="AZ2393" s="17"/>
      <c r="BA2393" s="17">
        <f t="shared" si="8275"/>
        <v>16141</v>
      </c>
      <c r="BB2393" s="17">
        <f t="shared" si="8276"/>
        <v>4686</v>
      </c>
      <c r="BC2393" s="17">
        <f t="shared" si="8277"/>
        <v>4936</v>
      </c>
      <c r="BD2393" s="17"/>
      <c r="BE2393" s="17">
        <v>81.144999999999996</v>
      </c>
      <c r="BF2393" s="17"/>
      <c r="BG2393" s="17"/>
      <c r="BH2393" s="17"/>
      <c r="BI2393" s="17"/>
      <c r="BJ2393" s="17"/>
      <c r="BK2393" s="17"/>
      <c r="BL2393" s="17"/>
      <c r="BM2393" s="17"/>
      <c r="BN2393" s="17"/>
      <c r="BO2393" s="17">
        <f t="shared" si="8223"/>
        <v>16222.145</v>
      </c>
      <c r="BP2393" s="17">
        <f t="shared" si="8224"/>
        <v>4686</v>
      </c>
      <c r="BQ2393" s="17">
        <f t="shared" si="8225"/>
        <v>4936</v>
      </c>
      <c r="BR2393" s="17"/>
      <c r="BS2393" s="35"/>
      <c r="BT2393" s="35" t="s">
        <v>989</v>
      </c>
      <c r="BU2393" s="1"/>
      <c r="BV2393" s="1"/>
      <c r="BW2393" s="1"/>
      <c r="BX2393" s="1"/>
      <c r="BY2393" s="1"/>
      <c r="BZ2393" s="1"/>
      <c r="CA2393" s="1"/>
      <c r="CB2393" s="1"/>
    </row>
    <row r="2394" s="1" customFormat="1">
      <c r="A2394" s="33" t="s">
        <v>976</v>
      </c>
      <c r="B2394" s="33" t="s">
        <v>36</v>
      </c>
      <c r="C2394" s="33" t="s">
        <v>38</v>
      </c>
      <c r="D2394" s="33" t="s">
        <v>901</v>
      </c>
      <c r="E2394" s="38"/>
      <c r="F2394" s="34" t="s">
        <v>902</v>
      </c>
      <c r="G2394" s="17">
        <f t="shared" ref="G2394:G2417" si="8379">G2395</f>
        <v>4739.1999999999998</v>
      </c>
      <c r="H2394" s="17">
        <f t="shared" ref="H2394:H2397" si="8380">H2395</f>
        <v>1424.9000000000001</v>
      </c>
      <c r="I2394" s="17">
        <f t="shared" ref="I2394:I2397" si="8381">I2395</f>
        <v>1424.9000000000001</v>
      </c>
      <c r="J2394" s="17">
        <f t="shared" ref="J2394:J2397" si="8382">J2395</f>
        <v>0</v>
      </c>
      <c r="K2394" s="17">
        <f t="shared" ref="K2394:K2397" si="8383">K2395</f>
        <v>0</v>
      </c>
      <c r="L2394" s="17">
        <f t="shared" ref="L2394:L2397" si="8384">L2395</f>
        <v>0</v>
      </c>
      <c r="M2394" s="17">
        <f t="shared" si="8376"/>
        <v>4739.1999999999998</v>
      </c>
      <c r="N2394" s="17">
        <f t="shared" si="8377"/>
        <v>1424.9000000000001</v>
      </c>
      <c r="O2394" s="17">
        <f t="shared" si="8378"/>
        <v>1424.9000000000001</v>
      </c>
      <c r="P2394" s="17">
        <f t="shared" ref="P2394:P2397" si="8385">P2395</f>
        <v>0</v>
      </c>
      <c r="Q2394" s="17">
        <f t="shared" ref="Q2394:Q2397" si="8386">Q2395</f>
        <v>0</v>
      </c>
      <c r="R2394" s="17">
        <f t="shared" ref="R2394:R2397" si="8387">R2395</f>
        <v>0</v>
      </c>
      <c r="S2394" s="17">
        <f t="shared" ref="S2394:S2397" si="8388">S2395</f>
        <v>0</v>
      </c>
      <c r="T2394" s="17">
        <f t="shared" ref="T2394:T2397" si="8389">T2395</f>
        <v>0</v>
      </c>
      <c r="U2394" s="17">
        <f t="shared" ref="U2394:U2397" si="8390">U2395</f>
        <v>0</v>
      </c>
      <c r="V2394" s="17">
        <f t="shared" ref="V2394:V2397" si="8391">V2395</f>
        <v>0</v>
      </c>
      <c r="W2394" s="17">
        <f t="shared" ref="W2394:W2397" si="8392">W2395</f>
        <v>0</v>
      </c>
      <c r="X2394" s="17">
        <f t="shared" ref="X2394:X2397" si="8393">X2395</f>
        <v>0</v>
      </c>
      <c r="Y2394" s="17">
        <f t="shared" si="8370"/>
        <v>4739.1999999999998</v>
      </c>
      <c r="Z2394" s="17">
        <f t="shared" si="8371"/>
        <v>1424.9000000000001</v>
      </c>
      <c r="AA2394" s="17">
        <f t="shared" si="8372"/>
        <v>1424.9000000000001</v>
      </c>
      <c r="AB2394" s="17">
        <f t="shared" ref="AB2394:AB2397" si="8394">AB2395</f>
        <v>0</v>
      </c>
      <c r="AC2394" s="17">
        <f t="shared" ref="AC2394:AC2397" si="8395">AC2395</f>
        <v>0</v>
      </c>
      <c r="AD2394" s="17">
        <f t="shared" ref="AD2394:AD2397" si="8396">AD2395</f>
        <v>0</v>
      </c>
      <c r="AE2394" s="17">
        <f t="shared" si="8373"/>
        <v>4739.1999999999998</v>
      </c>
      <c r="AF2394" s="17">
        <f t="shared" si="8374"/>
        <v>1424.9000000000001</v>
      </c>
      <c r="AG2394" s="17">
        <f t="shared" si="8375"/>
        <v>1424.9000000000001</v>
      </c>
      <c r="AH2394" s="17">
        <f t="shared" ref="AH2394:AH2397" si="8397">AH2395</f>
        <v>0</v>
      </c>
      <c r="AI2394" s="17">
        <f t="shared" ref="AI2394:AI2397" si="8398">AI2395</f>
        <v>0</v>
      </c>
      <c r="AJ2394" s="17">
        <f t="shared" ref="AJ2394:AJ2397" si="8399">AJ2395</f>
        <v>0</v>
      </c>
      <c r="AK2394" s="17">
        <f t="shared" ref="AK2394:AK2397" si="8400">AK2395</f>
        <v>0</v>
      </c>
      <c r="AL2394" s="17">
        <f t="shared" ref="AL2394:AL2397" si="8401">AL2395</f>
        <v>0</v>
      </c>
      <c r="AM2394" s="17">
        <f t="shared" ref="AM2394:AM2397" si="8402">AM2395</f>
        <v>0</v>
      </c>
      <c r="AN2394" s="17">
        <f t="shared" ref="AN2394:AN2397" si="8403">AN2395</f>
        <v>0</v>
      </c>
      <c r="AO2394" s="17">
        <f t="shared" ref="AO2394:AO2397" si="8404">AO2395</f>
        <v>0</v>
      </c>
      <c r="AP2394" s="17">
        <f t="shared" ref="AP2394:AP2397" si="8405">AP2395</f>
        <v>0</v>
      </c>
      <c r="AQ2394" s="17">
        <f t="shared" ref="AQ2394:AQ2397" si="8406">AQ2395</f>
        <v>0</v>
      </c>
      <c r="AR2394" s="17">
        <f t="shared" ref="AR2394:AR2397" si="8407">AR2395</f>
        <v>0</v>
      </c>
      <c r="AS2394" s="17">
        <f t="shared" ref="AS2394:AS2397" si="8408">AS2395</f>
        <v>0</v>
      </c>
      <c r="AT2394" s="17">
        <f t="shared" ref="AT2394:AT2397" si="8409">AT2395</f>
        <v>0</v>
      </c>
      <c r="AU2394" s="17">
        <f t="shared" ref="AU2394:AU2397" si="8410">AU2395</f>
        <v>0</v>
      </c>
      <c r="AV2394" s="17">
        <f t="shared" ref="AV2394:AV2397" si="8411">AV2395</f>
        <v>0</v>
      </c>
      <c r="AW2394" s="17">
        <f t="shared" si="8272"/>
        <v>4739.1999999999998</v>
      </c>
      <c r="AX2394" s="17">
        <f t="shared" si="8273"/>
        <v>1424.9000000000001</v>
      </c>
      <c r="AY2394" s="17">
        <f t="shared" si="8274"/>
        <v>1424.9000000000001</v>
      </c>
      <c r="AZ2394" s="17">
        <f t="shared" ref="AZ2394:AZ2397" si="8412">AZ2395</f>
        <v>0</v>
      </c>
      <c r="BA2394" s="17">
        <f t="shared" si="8275"/>
        <v>4739.1999999999998</v>
      </c>
      <c r="BB2394" s="17">
        <f t="shared" si="8276"/>
        <v>1424.9000000000001</v>
      </c>
      <c r="BC2394" s="17">
        <f t="shared" si="8277"/>
        <v>1424.9000000000001</v>
      </c>
      <c r="BD2394" s="17">
        <f t="shared" ref="BD2394:BD2397" si="8413">BD2395</f>
        <v>0</v>
      </c>
      <c r="BE2394" s="17">
        <f t="shared" ref="BE2394:BE2397" si="8414">BE2395</f>
        <v>0</v>
      </c>
      <c r="BF2394" s="17">
        <f t="shared" ref="BF2394:BF2397" si="8415">BF2395</f>
        <v>-35.456000000000003</v>
      </c>
      <c r="BG2394" s="17">
        <f t="shared" ref="BG2394:BG2397" si="8416">BG2395</f>
        <v>0</v>
      </c>
      <c r="BH2394" s="17">
        <f t="shared" ref="BH2394:BH2397" si="8417">BH2395</f>
        <v>0</v>
      </c>
      <c r="BI2394" s="17">
        <f t="shared" ref="BI2394:BI2397" si="8418">BI2395</f>
        <v>0</v>
      </c>
      <c r="BJ2394" s="17">
        <f t="shared" ref="BJ2394:BJ2397" si="8419">BJ2395</f>
        <v>0</v>
      </c>
      <c r="BK2394" s="17">
        <f t="shared" ref="BK2394:BK2397" si="8420">BK2395</f>
        <v>0</v>
      </c>
      <c r="BL2394" s="17">
        <f t="shared" ref="BL2394:BL2397" si="8421">BL2395</f>
        <v>0</v>
      </c>
      <c r="BM2394" s="17">
        <f t="shared" ref="BM2394:BM2397" si="8422">BM2395</f>
        <v>0</v>
      </c>
      <c r="BN2394" s="17">
        <f t="shared" ref="BN2394:BN2397" si="8423">BN2395</f>
        <v>0</v>
      </c>
      <c r="BO2394" s="17">
        <f t="shared" si="8223"/>
        <v>4703.7439999999997</v>
      </c>
      <c r="BP2394" s="17">
        <f t="shared" si="8224"/>
        <v>1424.9000000000001</v>
      </c>
      <c r="BQ2394" s="17">
        <f t="shared" si="8225"/>
        <v>1424.9000000000001</v>
      </c>
      <c r="BR2394" s="17">
        <f t="shared" ref="BR2394:BR2397" si="8424">BR2395</f>
        <v>0</v>
      </c>
      <c r="BS2394" s="35"/>
      <c r="BT2394" s="35"/>
      <c r="BU2394" s="1"/>
      <c r="BV2394" s="1"/>
      <c r="BW2394" s="1"/>
      <c r="BX2394" s="1"/>
      <c r="BY2394" s="1"/>
      <c r="BZ2394" s="1"/>
      <c r="CA2394" s="1"/>
      <c r="CB2394" s="1"/>
    </row>
    <row r="2395" s="1" customFormat="1">
      <c r="A2395" s="33" t="s">
        <v>976</v>
      </c>
      <c r="B2395" s="33" t="s">
        <v>36</v>
      </c>
      <c r="C2395" s="33" t="s">
        <v>38</v>
      </c>
      <c r="D2395" s="33" t="s">
        <v>903</v>
      </c>
      <c r="E2395" s="38"/>
      <c r="F2395" s="34" t="s">
        <v>43</v>
      </c>
      <c r="G2395" s="17">
        <f t="shared" si="8379"/>
        <v>4739.1999999999998</v>
      </c>
      <c r="H2395" s="17">
        <f t="shared" si="8380"/>
        <v>1424.9000000000001</v>
      </c>
      <c r="I2395" s="17">
        <f t="shared" si="8381"/>
        <v>1424.9000000000001</v>
      </c>
      <c r="J2395" s="17">
        <f t="shared" si="8382"/>
        <v>0</v>
      </c>
      <c r="K2395" s="17">
        <f t="shared" si="8383"/>
        <v>0</v>
      </c>
      <c r="L2395" s="17">
        <f t="shared" si="8384"/>
        <v>0</v>
      </c>
      <c r="M2395" s="17">
        <f t="shared" si="8376"/>
        <v>4739.1999999999998</v>
      </c>
      <c r="N2395" s="17">
        <f t="shared" si="8377"/>
        <v>1424.9000000000001</v>
      </c>
      <c r="O2395" s="17">
        <f t="shared" si="8378"/>
        <v>1424.9000000000001</v>
      </c>
      <c r="P2395" s="17">
        <f t="shared" si="8385"/>
        <v>0</v>
      </c>
      <c r="Q2395" s="17">
        <f t="shared" si="8386"/>
        <v>0</v>
      </c>
      <c r="R2395" s="17">
        <f t="shared" si="8387"/>
        <v>0</v>
      </c>
      <c r="S2395" s="17">
        <f t="shared" si="8388"/>
        <v>0</v>
      </c>
      <c r="T2395" s="17">
        <f t="shared" si="8389"/>
        <v>0</v>
      </c>
      <c r="U2395" s="17">
        <f t="shared" si="8390"/>
        <v>0</v>
      </c>
      <c r="V2395" s="17">
        <f t="shared" si="8391"/>
        <v>0</v>
      </c>
      <c r="W2395" s="17">
        <f t="shared" si="8392"/>
        <v>0</v>
      </c>
      <c r="X2395" s="17">
        <f t="shared" si="8393"/>
        <v>0</v>
      </c>
      <c r="Y2395" s="17">
        <f t="shared" si="8370"/>
        <v>4739.1999999999998</v>
      </c>
      <c r="Z2395" s="17">
        <f t="shared" si="8371"/>
        <v>1424.9000000000001</v>
      </c>
      <c r="AA2395" s="17">
        <f t="shared" si="8372"/>
        <v>1424.9000000000001</v>
      </c>
      <c r="AB2395" s="17">
        <f t="shared" si="8394"/>
        <v>0</v>
      </c>
      <c r="AC2395" s="17">
        <f t="shared" si="8395"/>
        <v>0</v>
      </c>
      <c r="AD2395" s="17">
        <f t="shared" si="8396"/>
        <v>0</v>
      </c>
      <c r="AE2395" s="17">
        <f t="shared" si="8373"/>
        <v>4739.1999999999998</v>
      </c>
      <c r="AF2395" s="17">
        <f t="shared" si="8374"/>
        <v>1424.9000000000001</v>
      </c>
      <c r="AG2395" s="17">
        <f t="shared" si="8375"/>
        <v>1424.9000000000001</v>
      </c>
      <c r="AH2395" s="17">
        <f t="shared" si="8397"/>
        <v>0</v>
      </c>
      <c r="AI2395" s="17">
        <f t="shared" si="8398"/>
        <v>0</v>
      </c>
      <c r="AJ2395" s="17">
        <f t="shared" si="8399"/>
        <v>0</v>
      </c>
      <c r="AK2395" s="17">
        <f t="shared" si="8400"/>
        <v>0</v>
      </c>
      <c r="AL2395" s="17">
        <f t="shared" si="8401"/>
        <v>0</v>
      </c>
      <c r="AM2395" s="17">
        <f t="shared" si="8402"/>
        <v>0</v>
      </c>
      <c r="AN2395" s="17">
        <f t="shared" si="8403"/>
        <v>0</v>
      </c>
      <c r="AO2395" s="17">
        <f t="shared" si="8404"/>
        <v>0</v>
      </c>
      <c r="AP2395" s="17">
        <f t="shared" si="8405"/>
        <v>0</v>
      </c>
      <c r="AQ2395" s="17">
        <f t="shared" si="8406"/>
        <v>0</v>
      </c>
      <c r="AR2395" s="17">
        <f t="shared" si="8407"/>
        <v>0</v>
      </c>
      <c r="AS2395" s="17">
        <f t="shared" si="8408"/>
        <v>0</v>
      </c>
      <c r="AT2395" s="17">
        <f t="shared" si="8409"/>
        <v>0</v>
      </c>
      <c r="AU2395" s="17">
        <f t="shared" si="8410"/>
        <v>0</v>
      </c>
      <c r="AV2395" s="17">
        <f t="shared" si="8411"/>
        <v>0</v>
      </c>
      <c r="AW2395" s="17">
        <f t="shared" si="8272"/>
        <v>4739.1999999999998</v>
      </c>
      <c r="AX2395" s="17">
        <f t="shared" si="8273"/>
        <v>1424.9000000000001</v>
      </c>
      <c r="AY2395" s="17">
        <f t="shared" si="8274"/>
        <v>1424.9000000000001</v>
      </c>
      <c r="AZ2395" s="17">
        <f t="shared" si="8412"/>
        <v>0</v>
      </c>
      <c r="BA2395" s="17">
        <f t="shared" si="8275"/>
        <v>4739.1999999999998</v>
      </c>
      <c r="BB2395" s="17">
        <f t="shared" si="8276"/>
        <v>1424.9000000000001</v>
      </c>
      <c r="BC2395" s="17">
        <f t="shared" si="8277"/>
        <v>1424.9000000000001</v>
      </c>
      <c r="BD2395" s="17">
        <f t="shared" si="8413"/>
        <v>0</v>
      </c>
      <c r="BE2395" s="17">
        <f t="shared" si="8414"/>
        <v>0</v>
      </c>
      <c r="BF2395" s="17">
        <f t="shared" si="8415"/>
        <v>-35.456000000000003</v>
      </c>
      <c r="BG2395" s="17">
        <f t="shared" si="8416"/>
        <v>0</v>
      </c>
      <c r="BH2395" s="17">
        <f t="shared" si="8417"/>
        <v>0</v>
      </c>
      <c r="BI2395" s="17">
        <f t="shared" si="8418"/>
        <v>0</v>
      </c>
      <c r="BJ2395" s="17">
        <f t="shared" si="8419"/>
        <v>0</v>
      </c>
      <c r="BK2395" s="17">
        <f t="shared" si="8420"/>
        <v>0</v>
      </c>
      <c r="BL2395" s="17">
        <f t="shared" si="8421"/>
        <v>0</v>
      </c>
      <c r="BM2395" s="17">
        <f t="shared" si="8422"/>
        <v>0</v>
      </c>
      <c r="BN2395" s="17">
        <f t="shared" si="8423"/>
        <v>0</v>
      </c>
      <c r="BO2395" s="17">
        <f t="shared" si="8223"/>
        <v>4703.7439999999997</v>
      </c>
      <c r="BP2395" s="17">
        <f t="shared" si="8224"/>
        <v>1424.9000000000001</v>
      </c>
      <c r="BQ2395" s="17">
        <f t="shared" si="8225"/>
        <v>1424.9000000000001</v>
      </c>
      <c r="BR2395" s="17">
        <f t="shared" si="8424"/>
        <v>0</v>
      </c>
      <c r="BS2395" s="35"/>
      <c r="BT2395" s="35"/>
      <c r="BU2395" s="1"/>
      <c r="BV2395" s="1"/>
      <c r="BW2395" s="1"/>
      <c r="BX2395" s="1"/>
      <c r="BY2395" s="1"/>
      <c r="BZ2395" s="1"/>
      <c r="CA2395" s="1"/>
      <c r="CB2395" s="1"/>
    </row>
    <row r="2396" s="1" customFormat="1">
      <c r="A2396" s="33" t="s">
        <v>976</v>
      </c>
      <c r="B2396" s="33" t="s">
        <v>36</v>
      </c>
      <c r="C2396" s="33" t="s">
        <v>38</v>
      </c>
      <c r="D2396" s="33" t="s">
        <v>911</v>
      </c>
      <c r="E2396" s="38"/>
      <c r="F2396" s="34" t="s">
        <v>912</v>
      </c>
      <c r="G2396" s="17">
        <f t="shared" si="8379"/>
        <v>4739.1999999999998</v>
      </c>
      <c r="H2396" s="17">
        <f t="shared" si="8380"/>
        <v>1424.9000000000001</v>
      </c>
      <c r="I2396" s="17">
        <f t="shared" si="8381"/>
        <v>1424.9000000000001</v>
      </c>
      <c r="J2396" s="17">
        <f t="shared" si="8382"/>
        <v>0</v>
      </c>
      <c r="K2396" s="17">
        <f t="shared" si="8383"/>
        <v>0</v>
      </c>
      <c r="L2396" s="17">
        <f t="shared" si="8384"/>
        <v>0</v>
      </c>
      <c r="M2396" s="17">
        <f t="shared" si="8376"/>
        <v>4739.1999999999998</v>
      </c>
      <c r="N2396" s="17">
        <f t="shared" si="8377"/>
        <v>1424.9000000000001</v>
      </c>
      <c r="O2396" s="17">
        <f t="shared" si="8378"/>
        <v>1424.9000000000001</v>
      </c>
      <c r="P2396" s="17">
        <f t="shared" si="8385"/>
        <v>0</v>
      </c>
      <c r="Q2396" s="17">
        <f t="shared" si="8386"/>
        <v>0</v>
      </c>
      <c r="R2396" s="17">
        <f t="shared" si="8387"/>
        <v>0</v>
      </c>
      <c r="S2396" s="17">
        <f t="shared" si="8388"/>
        <v>0</v>
      </c>
      <c r="T2396" s="17">
        <f t="shared" si="8389"/>
        <v>0</v>
      </c>
      <c r="U2396" s="17">
        <f t="shared" si="8390"/>
        <v>0</v>
      </c>
      <c r="V2396" s="17">
        <f t="shared" si="8391"/>
        <v>0</v>
      </c>
      <c r="W2396" s="17">
        <f t="shared" si="8392"/>
        <v>0</v>
      </c>
      <c r="X2396" s="17">
        <f t="shared" si="8393"/>
        <v>0</v>
      </c>
      <c r="Y2396" s="17">
        <f t="shared" si="8370"/>
        <v>4739.1999999999998</v>
      </c>
      <c r="Z2396" s="17">
        <f t="shared" si="8371"/>
        <v>1424.9000000000001</v>
      </c>
      <c r="AA2396" s="17">
        <f t="shared" si="8372"/>
        <v>1424.9000000000001</v>
      </c>
      <c r="AB2396" s="17">
        <f t="shared" si="8394"/>
        <v>0</v>
      </c>
      <c r="AC2396" s="17">
        <f t="shared" si="8395"/>
        <v>0</v>
      </c>
      <c r="AD2396" s="17">
        <f t="shared" si="8396"/>
        <v>0</v>
      </c>
      <c r="AE2396" s="17">
        <f t="shared" si="8373"/>
        <v>4739.1999999999998</v>
      </c>
      <c r="AF2396" s="17">
        <f t="shared" si="8374"/>
        <v>1424.9000000000001</v>
      </c>
      <c r="AG2396" s="17">
        <f t="shared" si="8375"/>
        <v>1424.9000000000001</v>
      </c>
      <c r="AH2396" s="17">
        <f t="shared" si="8397"/>
        <v>0</v>
      </c>
      <c r="AI2396" s="17">
        <f t="shared" si="8398"/>
        <v>0</v>
      </c>
      <c r="AJ2396" s="17">
        <f t="shared" si="8399"/>
        <v>0</v>
      </c>
      <c r="AK2396" s="17">
        <f t="shared" si="8400"/>
        <v>0</v>
      </c>
      <c r="AL2396" s="17">
        <f t="shared" si="8401"/>
        <v>0</v>
      </c>
      <c r="AM2396" s="17">
        <f t="shared" si="8402"/>
        <v>0</v>
      </c>
      <c r="AN2396" s="17">
        <f t="shared" si="8403"/>
        <v>0</v>
      </c>
      <c r="AO2396" s="17">
        <f t="shared" si="8404"/>
        <v>0</v>
      </c>
      <c r="AP2396" s="17">
        <f t="shared" si="8405"/>
        <v>0</v>
      </c>
      <c r="AQ2396" s="17">
        <f t="shared" si="8406"/>
        <v>0</v>
      </c>
      <c r="AR2396" s="17">
        <f t="shared" si="8407"/>
        <v>0</v>
      </c>
      <c r="AS2396" s="17">
        <f t="shared" si="8408"/>
        <v>0</v>
      </c>
      <c r="AT2396" s="17">
        <f t="shared" si="8409"/>
        <v>0</v>
      </c>
      <c r="AU2396" s="17">
        <f t="shared" si="8410"/>
        <v>0</v>
      </c>
      <c r="AV2396" s="17">
        <f t="shared" si="8411"/>
        <v>0</v>
      </c>
      <c r="AW2396" s="17">
        <f t="shared" si="8272"/>
        <v>4739.1999999999998</v>
      </c>
      <c r="AX2396" s="17">
        <f t="shared" si="8273"/>
        <v>1424.9000000000001</v>
      </c>
      <c r="AY2396" s="17">
        <f t="shared" si="8274"/>
        <v>1424.9000000000001</v>
      </c>
      <c r="AZ2396" s="17">
        <f t="shared" si="8412"/>
        <v>0</v>
      </c>
      <c r="BA2396" s="17">
        <f t="shared" si="8275"/>
        <v>4739.1999999999998</v>
      </c>
      <c r="BB2396" s="17">
        <f t="shared" si="8276"/>
        <v>1424.9000000000001</v>
      </c>
      <c r="BC2396" s="17">
        <f t="shared" si="8277"/>
        <v>1424.9000000000001</v>
      </c>
      <c r="BD2396" s="17">
        <f t="shared" si="8413"/>
        <v>0</v>
      </c>
      <c r="BE2396" s="17">
        <f t="shared" si="8414"/>
        <v>0</v>
      </c>
      <c r="BF2396" s="17">
        <f t="shared" si="8415"/>
        <v>-35.456000000000003</v>
      </c>
      <c r="BG2396" s="17">
        <f t="shared" si="8416"/>
        <v>0</v>
      </c>
      <c r="BH2396" s="17">
        <f t="shared" si="8417"/>
        <v>0</v>
      </c>
      <c r="BI2396" s="17">
        <f t="shared" si="8418"/>
        <v>0</v>
      </c>
      <c r="BJ2396" s="17">
        <f t="shared" si="8419"/>
        <v>0</v>
      </c>
      <c r="BK2396" s="17">
        <f t="shared" si="8420"/>
        <v>0</v>
      </c>
      <c r="BL2396" s="17">
        <f t="shared" si="8421"/>
        <v>0</v>
      </c>
      <c r="BM2396" s="17">
        <f t="shared" si="8422"/>
        <v>0</v>
      </c>
      <c r="BN2396" s="17">
        <f t="shared" si="8423"/>
        <v>0</v>
      </c>
      <c r="BO2396" s="17">
        <f t="shared" si="8223"/>
        <v>4703.7439999999997</v>
      </c>
      <c r="BP2396" s="17">
        <f t="shared" si="8224"/>
        <v>1424.9000000000001</v>
      </c>
      <c r="BQ2396" s="17">
        <f t="shared" si="8225"/>
        <v>1424.9000000000001</v>
      </c>
      <c r="BR2396" s="17">
        <f t="shared" si="8424"/>
        <v>0</v>
      </c>
      <c r="BS2396" s="35"/>
      <c r="BT2396" s="35"/>
      <c r="BU2396" s="1"/>
      <c r="BV2396" s="1"/>
      <c r="BW2396" s="1"/>
      <c r="BX2396" s="1"/>
      <c r="BY2396" s="1"/>
      <c r="BZ2396" s="1"/>
      <c r="CA2396" s="1"/>
      <c r="CB2396" s="1"/>
    </row>
    <row r="2397" s="1" customFormat="1">
      <c r="A2397" s="33" t="s">
        <v>976</v>
      </c>
      <c r="B2397" s="33" t="s">
        <v>36</v>
      </c>
      <c r="C2397" s="33" t="s">
        <v>38</v>
      </c>
      <c r="D2397" s="33" t="s">
        <v>913</v>
      </c>
      <c r="E2397" s="38"/>
      <c r="F2397" s="34" t="s">
        <v>914</v>
      </c>
      <c r="G2397" s="17">
        <f t="shared" si="8379"/>
        <v>4739.1999999999998</v>
      </c>
      <c r="H2397" s="17">
        <f t="shared" si="8380"/>
        <v>1424.9000000000001</v>
      </c>
      <c r="I2397" s="17">
        <f t="shared" si="8381"/>
        <v>1424.9000000000001</v>
      </c>
      <c r="J2397" s="17">
        <f t="shared" si="8382"/>
        <v>0</v>
      </c>
      <c r="K2397" s="17">
        <f t="shared" si="8383"/>
        <v>0</v>
      </c>
      <c r="L2397" s="17">
        <f t="shared" si="8384"/>
        <v>0</v>
      </c>
      <c r="M2397" s="17">
        <f t="shared" si="8376"/>
        <v>4739.1999999999998</v>
      </c>
      <c r="N2397" s="17">
        <f t="shared" si="8377"/>
        <v>1424.9000000000001</v>
      </c>
      <c r="O2397" s="17">
        <f t="shared" si="8378"/>
        <v>1424.9000000000001</v>
      </c>
      <c r="P2397" s="17">
        <f t="shared" si="8385"/>
        <v>0</v>
      </c>
      <c r="Q2397" s="17">
        <f t="shared" si="8386"/>
        <v>0</v>
      </c>
      <c r="R2397" s="17">
        <f t="shared" si="8387"/>
        <v>0</v>
      </c>
      <c r="S2397" s="17">
        <f t="shared" si="8388"/>
        <v>0</v>
      </c>
      <c r="T2397" s="17">
        <f t="shared" si="8389"/>
        <v>0</v>
      </c>
      <c r="U2397" s="17">
        <f t="shared" si="8390"/>
        <v>0</v>
      </c>
      <c r="V2397" s="17">
        <f t="shared" si="8391"/>
        <v>0</v>
      </c>
      <c r="W2397" s="17">
        <f t="shared" si="8392"/>
        <v>0</v>
      </c>
      <c r="X2397" s="17">
        <f t="shared" si="8393"/>
        <v>0</v>
      </c>
      <c r="Y2397" s="17">
        <f t="shared" si="8370"/>
        <v>4739.1999999999998</v>
      </c>
      <c r="Z2397" s="17">
        <f t="shared" si="8371"/>
        <v>1424.9000000000001</v>
      </c>
      <c r="AA2397" s="17">
        <f t="shared" si="8372"/>
        <v>1424.9000000000001</v>
      </c>
      <c r="AB2397" s="17">
        <f t="shared" si="8394"/>
        <v>0</v>
      </c>
      <c r="AC2397" s="17">
        <f t="shared" si="8395"/>
        <v>0</v>
      </c>
      <c r="AD2397" s="17">
        <f t="shared" si="8396"/>
        <v>0</v>
      </c>
      <c r="AE2397" s="17">
        <f t="shared" si="8373"/>
        <v>4739.1999999999998</v>
      </c>
      <c r="AF2397" s="17">
        <f t="shared" si="8374"/>
        <v>1424.9000000000001</v>
      </c>
      <c r="AG2397" s="17">
        <f t="shared" si="8375"/>
        <v>1424.9000000000001</v>
      </c>
      <c r="AH2397" s="17">
        <f t="shared" si="8397"/>
        <v>0</v>
      </c>
      <c r="AI2397" s="17">
        <f t="shared" si="8398"/>
        <v>0</v>
      </c>
      <c r="AJ2397" s="17">
        <f t="shared" si="8399"/>
        <v>0</v>
      </c>
      <c r="AK2397" s="17">
        <f t="shared" si="8400"/>
        <v>0</v>
      </c>
      <c r="AL2397" s="17">
        <f t="shared" si="8401"/>
        <v>0</v>
      </c>
      <c r="AM2397" s="17">
        <f t="shared" si="8402"/>
        <v>0</v>
      </c>
      <c r="AN2397" s="17">
        <f t="shared" si="8403"/>
        <v>0</v>
      </c>
      <c r="AO2397" s="17">
        <f t="shared" si="8404"/>
        <v>0</v>
      </c>
      <c r="AP2397" s="17">
        <f t="shared" si="8405"/>
        <v>0</v>
      </c>
      <c r="AQ2397" s="17">
        <f t="shared" si="8406"/>
        <v>0</v>
      </c>
      <c r="AR2397" s="17">
        <f t="shared" si="8407"/>
        <v>0</v>
      </c>
      <c r="AS2397" s="17">
        <f t="shared" si="8408"/>
        <v>0</v>
      </c>
      <c r="AT2397" s="17">
        <f t="shared" si="8409"/>
        <v>0</v>
      </c>
      <c r="AU2397" s="17">
        <f t="shared" si="8410"/>
        <v>0</v>
      </c>
      <c r="AV2397" s="17">
        <f t="shared" si="8411"/>
        <v>0</v>
      </c>
      <c r="AW2397" s="17">
        <f t="shared" si="8272"/>
        <v>4739.1999999999998</v>
      </c>
      <c r="AX2397" s="17">
        <f t="shared" si="8273"/>
        <v>1424.9000000000001</v>
      </c>
      <c r="AY2397" s="17">
        <f t="shared" si="8274"/>
        <v>1424.9000000000001</v>
      </c>
      <c r="AZ2397" s="17">
        <f t="shared" si="8412"/>
        <v>0</v>
      </c>
      <c r="BA2397" s="17">
        <f t="shared" si="8275"/>
        <v>4739.1999999999998</v>
      </c>
      <c r="BB2397" s="17">
        <f t="shared" si="8276"/>
        <v>1424.9000000000001</v>
      </c>
      <c r="BC2397" s="17">
        <f t="shared" si="8277"/>
        <v>1424.9000000000001</v>
      </c>
      <c r="BD2397" s="17">
        <f t="shared" si="8413"/>
        <v>0</v>
      </c>
      <c r="BE2397" s="17">
        <f t="shared" si="8414"/>
        <v>0</v>
      </c>
      <c r="BF2397" s="17">
        <f t="shared" si="8415"/>
        <v>-35.456000000000003</v>
      </c>
      <c r="BG2397" s="17">
        <f t="shared" si="8416"/>
        <v>0</v>
      </c>
      <c r="BH2397" s="17">
        <f t="shared" si="8417"/>
        <v>0</v>
      </c>
      <c r="BI2397" s="17">
        <f t="shared" si="8418"/>
        <v>0</v>
      </c>
      <c r="BJ2397" s="17">
        <f t="shared" si="8419"/>
        <v>0</v>
      </c>
      <c r="BK2397" s="17">
        <f t="shared" si="8420"/>
        <v>0</v>
      </c>
      <c r="BL2397" s="17">
        <f t="shared" si="8421"/>
        <v>0</v>
      </c>
      <c r="BM2397" s="17">
        <f t="shared" si="8422"/>
        <v>0</v>
      </c>
      <c r="BN2397" s="17">
        <f t="shared" si="8423"/>
        <v>0</v>
      </c>
      <c r="BO2397" s="17">
        <f t="shared" si="8223"/>
        <v>4703.7439999999997</v>
      </c>
      <c r="BP2397" s="17">
        <f t="shared" si="8224"/>
        <v>1424.9000000000001</v>
      </c>
      <c r="BQ2397" s="17">
        <f t="shared" si="8225"/>
        <v>1424.9000000000001</v>
      </c>
      <c r="BR2397" s="17">
        <f t="shared" si="8424"/>
        <v>0</v>
      </c>
      <c r="BS2397" s="35"/>
      <c r="BT2397" s="35"/>
      <c r="BU2397" s="1"/>
      <c r="BV2397" s="1"/>
      <c r="BW2397" s="1"/>
      <c r="BX2397" s="1"/>
      <c r="BY2397" s="1"/>
      <c r="BZ2397" s="1"/>
      <c r="CA2397" s="1"/>
      <c r="CB2397" s="1"/>
    </row>
    <row r="2398" s="1" customFormat="1">
      <c r="A2398" s="33" t="s">
        <v>976</v>
      </c>
      <c r="B2398" s="33" t="s">
        <v>36</v>
      </c>
      <c r="C2398" s="33" t="s">
        <v>38</v>
      </c>
      <c r="D2398" s="33" t="s">
        <v>913</v>
      </c>
      <c r="E2398" s="33" t="s">
        <v>48</v>
      </c>
      <c r="F2398" s="34" t="s">
        <v>49</v>
      </c>
      <c r="G2398" s="17">
        <v>4739.1999999999998</v>
      </c>
      <c r="H2398" s="17">
        <v>1424.9000000000001</v>
      </c>
      <c r="I2398" s="17">
        <v>1424.9000000000001</v>
      </c>
      <c r="J2398" s="17"/>
      <c r="K2398" s="17"/>
      <c r="L2398" s="17"/>
      <c r="M2398" s="17">
        <f t="shared" si="8376"/>
        <v>4739.1999999999998</v>
      </c>
      <c r="N2398" s="17">
        <f t="shared" si="8377"/>
        <v>1424.9000000000001</v>
      </c>
      <c r="O2398" s="17">
        <f t="shared" si="8378"/>
        <v>1424.9000000000001</v>
      </c>
      <c r="P2398" s="17"/>
      <c r="Q2398" s="17"/>
      <c r="R2398" s="17"/>
      <c r="S2398" s="17"/>
      <c r="T2398" s="17"/>
      <c r="U2398" s="17"/>
      <c r="V2398" s="17"/>
      <c r="W2398" s="17"/>
      <c r="X2398" s="17"/>
      <c r="Y2398" s="17">
        <f t="shared" si="8370"/>
        <v>4739.1999999999998</v>
      </c>
      <c r="Z2398" s="17">
        <f t="shared" si="8371"/>
        <v>1424.9000000000001</v>
      </c>
      <c r="AA2398" s="17">
        <f t="shared" si="8372"/>
        <v>1424.9000000000001</v>
      </c>
      <c r="AB2398" s="17"/>
      <c r="AC2398" s="17"/>
      <c r="AD2398" s="17"/>
      <c r="AE2398" s="17">
        <f t="shared" si="8373"/>
        <v>4739.1999999999998</v>
      </c>
      <c r="AF2398" s="17">
        <f t="shared" si="8374"/>
        <v>1424.9000000000001</v>
      </c>
      <c r="AG2398" s="17">
        <f t="shared" si="8375"/>
        <v>1424.9000000000001</v>
      </c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>
        <f t="shared" si="8272"/>
        <v>4739.1999999999998</v>
      </c>
      <c r="AX2398" s="17">
        <f t="shared" si="8273"/>
        <v>1424.9000000000001</v>
      </c>
      <c r="AY2398" s="17">
        <f t="shared" si="8274"/>
        <v>1424.9000000000001</v>
      </c>
      <c r="AZ2398" s="17"/>
      <c r="BA2398" s="17">
        <f t="shared" si="8275"/>
        <v>4739.1999999999998</v>
      </c>
      <c r="BB2398" s="17">
        <f t="shared" si="8276"/>
        <v>1424.9000000000001</v>
      </c>
      <c r="BC2398" s="17">
        <f t="shared" si="8277"/>
        <v>1424.9000000000001</v>
      </c>
      <c r="BD2398" s="17"/>
      <c r="BE2398" s="17"/>
      <c r="BF2398" s="17">
        <v>-35.456000000000003</v>
      </c>
      <c r="BG2398" s="17"/>
      <c r="BH2398" s="17"/>
      <c r="BI2398" s="17"/>
      <c r="BJ2398" s="17"/>
      <c r="BK2398" s="17"/>
      <c r="BL2398" s="17"/>
      <c r="BM2398" s="17"/>
      <c r="BN2398" s="17"/>
      <c r="BO2398" s="17">
        <f t="shared" si="8223"/>
        <v>4703.7439999999997</v>
      </c>
      <c r="BP2398" s="17">
        <f t="shared" si="8224"/>
        <v>1424.9000000000001</v>
      </c>
      <c r="BQ2398" s="17">
        <f t="shared" si="8225"/>
        <v>1424.9000000000001</v>
      </c>
      <c r="BR2398" s="17"/>
      <c r="BS2398" s="35"/>
      <c r="BT2398" s="35"/>
      <c r="BU2398" s="1"/>
      <c r="BV2398" s="1"/>
      <c r="BW2398" s="1"/>
      <c r="BX2398" s="1"/>
      <c r="BY2398" s="1"/>
      <c r="BZ2398" s="1"/>
      <c r="CA2398" s="1"/>
      <c r="CB2398" s="1"/>
    </row>
    <row r="2399" s="1" customFormat="1">
      <c r="A2399" s="33" t="s">
        <v>976</v>
      </c>
      <c r="B2399" s="33" t="s">
        <v>36</v>
      </c>
      <c r="C2399" s="33" t="s">
        <v>38</v>
      </c>
      <c r="D2399" s="33" t="s">
        <v>64</v>
      </c>
      <c r="E2399" s="38"/>
      <c r="F2399" s="34" t="s">
        <v>65</v>
      </c>
      <c r="G2399" s="17">
        <f>G2417+G2419+G2400+G2410</f>
        <v>576231.79999999993</v>
      </c>
      <c r="H2399" s="17">
        <f>H2417+H2419+H2400+H2410</f>
        <v>517068.79999999999</v>
      </c>
      <c r="I2399" s="17">
        <f>I2417+I2419+I2400+I2410</f>
        <v>502410.5</v>
      </c>
      <c r="J2399" s="17">
        <f>J2417+J2419+J2400+J2410</f>
        <v>11815.799999999999</v>
      </c>
      <c r="K2399" s="17">
        <f>K2417+K2419+K2400+K2410</f>
        <v>0</v>
      </c>
      <c r="L2399" s="17">
        <f>L2417+L2419+L2400+L2410</f>
        <v>0</v>
      </c>
      <c r="M2399" s="17">
        <f t="shared" si="8376"/>
        <v>588047.59999999998</v>
      </c>
      <c r="N2399" s="17">
        <f t="shared" si="8377"/>
        <v>517068.79999999999</v>
      </c>
      <c r="O2399" s="17">
        <f t="shared" si="8378"/>
        <v>502410.5</v>
      </c>
      <c r="P2399" s="17">
        <f>P2417+P2419+P2400+P2410</f>
        <v>21038.300000000003</v>
      </c>
      <c r="Q2399" s="17">
        <f>Q2417+Q2419+Q2400+Q2410</f>
        <v>0</v>
      </c>
      <c r="R2399" s="17">
        <f>R2417+R2419+R2400+R2410</f>
        <v>241.5</v>
      </c>
      <c r="S2399" s="17">
        <f>S2417+S2419+S2400+S2410</f>
        <v>40890.539229999995</v>
      </c>
      <c r="T2399" s="17">
        <f>T2417+T2419+T2400+T2410</f>
        <v>30035.66</v>
      </c>
      <c r="U2399" s="17">
        <f>U2417+U2419+U2400+U2410</f>
        <v>0</v>
      </c>
      <c r="V2399" s="17">
        <f>V2417+V2419+V2400+V2410</f>
        <v>30037.238999999998</v>
      </c>
      <c r="W2399" s="17">
        <f>W2417+W2419+W2400+W2410</f>
        <v>0</v>
      </c>
      <c r="X2399" s="17">
        <f>X2417+X2419+X2400+X2410</f>
        <v>0</v>
      </c>
      <c r="Y2399" s="17">
        <f t="shared" si="8370"/>
        <v>650217.93923000002</v>
      </c>
      <c r="Z2399" s="17">
        <f t="shared" si="8371"/>
        <v>547104.45999999996</v>
      </c>
      <c r="AA2399" s="17">
        <f t="shared" si="8372"/>
        <v>532447.73899999994</v>
      </c>
      <c r="AB2399" s="17">
        <f>AB2417+AB2419+AB2400+AB2410</f>
        <v>0</v>
      </c>
      <c r="AC2399" s="17">
        <f>AC2417+AC2419+AC2400+AC2410</f>
        <v>0</v>
      </c>
      <c r="AD2399" s="17">
        <f>AD2417+AD2419+AD2400+AD2410</f>
        <v>0</v>
      </c>
      <c r="AE2399" s="17">
        <f t="shared" si="8373"/>
        <v>650217.93923000002</v>
      </c>
      <c r="AF2399" s="17">
        <f t="shared" si="8374"/>
        <v>547104.45999999996</v>
      </c>
      <c r="AG2399" s="17">
        <f t="shared" si="8375"/>
        <v>532447.73899999994</v>
      </c>
      <c r="AH2399" s="17">
        <f>AH2417+AH2419+AH2400+AH2410</f>
        <v>0</v>
      </c>
      <c r="AI2399" s="17">
        <f>AI2417+AI2419+AI2400+AI2410</f>
        <v>0</v>
      </c>
      <c r="AJ2399" s="17">
        <f>AJ2417+AJ2419+AJ2400+AJ2410</f>
        <v>6423.594000000001</v>
      </c>
      <c r="AK2399" s="17">
        <f>AK2417+AK2419+AK2400+AK2410</f>
        <v>0</v>
      </c>
      <c r="AL2399" s="17">
        <f>AL2417+AL2419+AL2400+AL2410</f>
        <v>0</v>
      </c>
      <c r="AM2399" s="17">
        <f>AM2417+AM2419+AM2400+AM2410</f>
        <v>0</v>
      </c>
      <c r="AN2399" s="17">
        <f>AN2417+AN2419+AN2400+AN2410</f>
        <v>0</v>
      </c>
      <c r="AO2399" s="17">
        <f>AO2417+AO2419+AO2400+AO2410</f>
        <v>6900</v>
      </c>
      <c r="AP2399" s="17">
        <f>AP2417+AP2419+AP2400+AP2410</f>
        <v>0</v>
      </c>
      <c r="AQ2399" s="17">
        <f>AQ2417+AQ2419+AQ2400+AQ2410</f>
        <v>0</v>
      </c>
      <c r="AR2399" s="17">
        <f>AR2417+AR2419+AR2400+AR2410</f>
        <v>0</v>
      </c>
      <c r="AS2399" s="17">
        <f>AS2417+AS2419+AS2400+AS2410</f>
        <v>0</v>
      </c>
      <c r="AT2399" s="17">
        <f>AT2417+AT2419+AT2400+AT2410</f>
        <v>0</v>
      </c>
      <c r="AU2399" s="17">
        <f>AU2417+AU2419+AU2400+AU2410</f>
        <v>0</v>
      </c>
      <c r="AV2399" s="17">
        <f>AV2417+AV2419+AV2400+AV2410</f>
        <v>0</v>
      </c>
      <c r="AW2399" s="17">
        <f t="shared" si="8272"/>
        <v>656641.53323000006</v>
      </c>
      <c r="AX2399" s="17">
        <f t="shared" si="8273"/>
        <v>554004.45999999996</v>
      </c>
      <c r="AY2399" s="17">
        <f t="shared" si="8274"/>
        <v>532447.73899999994</v>
      </c>
      <c r="AZ2399" s="17">
        <f>AZ2417+AZ2419+AZ2400+AZ2410</f>
        <v>0</v>
      </c>
      <c r="BA2399" s="17">
        <f t="shared" si="8275"/>
        <v>656641.53323000006</v>
      </c>
      <c r="BB2399" s="17">
        <f t="shared" si="8276"/>
        <v>554004.45999999996</v>
      </c>
      <c r="BC2399" s="17">
        <f t="shared" si="8277"/>
        <v>532447.73899999994</v>
      </c>
      <c r="BD2399" s="17">
        <f>BD2417+BD2419+BD2400+BD2410</f>
        <v>0</v>
      </c>
      <c r="BE2399" s="17">
        <f>BE2417+BE2419+BE2400+BE2410</f>
        <v>0</v>
      </c>
      <c r="BF2399" s="17">
        <f>BF2417+BF2419+BF2400+BF2410</f>
        <v>14615.6</v>
      </c>
      <c r="BG2399" s="17">
        <f>BG2417+BG2419+BG2400+BG2410</f>
        <v>0</v>
      </c>
      <c r="BH2399" s="17">
        <f>BH2417+BH2419+BH2400+BH2410</f>
        <v>0</v>
      </c>
      <c r="BI2399" s="17">
        <f>BI2417+BI2419+BI2400+BI2410</f>
        <v>0</v>
      </c>
      <c r="BJ2399" s="17">
        <f>BJ2417+BJ2419+BJ2400+BJ2410</f>
        <v>0</v>
      </c>
      <c r="BK2399" s="17">
        <f>BK2417+BK2419+BK2400+BK2410</f>
        <v>0</v>
      </c>
      <c r="BL2399" s="17">
        <f>BL2417+BL2419+BL2400+BL2410</f>
        <v>0</v>
      </c>
      <c r="BM2399" s="17">
        <f>BM2417+BM2419+BM2400+BM2410</f>
        <v>0</v>
      </c>
      <c r="BN2399" s="17">
        <f>BN2417+BN2419+BN2400+BN2410</f>
        <v>0</v>
      </c>
      <c r="BO2399" s="17">
        <f t="shared" si="8223"/>
        <v>671257.13323000004</v>
      </c>
      <c r="BP2399" s="17">
        <f t="shared" si="8224"/>
        <v>554004.45999999996</v>
      </c>
      <c r="BQ2399" s="17">
        <f t="shared" si="8225"/>
        <v>532447.73899999994</v>
      </c>
      <c r="BR2399" s="17">
        <f>BR2417+BR2419+BR2400+BR2410</f>
        <v>0</v>
      </c>
      <c r="BS2399" s="35"/>
      <c r="BT2399" s="35"/>
      <c r="BU2399" s="1"/>
      <c r="BV2399" s="1"/>
      <c r="BW2399" s="1"/>
      <c r="BX2399" s="1"/>
      <c r="BY2399" s="1"/>
      <c r="BZ2399" s="1"/>
      <c r="CA2399" s="1"/>
      <c r="CB2399" s="1"/>
    </row>
    <row r="2400" s="1" customFormat="1">
      <c r="A2400" s="33" t="s">
        <v>976</v>
      </c>
      <c r="B2400" s="33" t="s">
        <v>36</v>
      </c>
      <c r="C2400" s="33" t="s">
        <v>38</v>
      </c>
      <c r="D2400" s="33" t="s">
        <v>990</v>
      </c>
      <c r="E2400" s="38"/>
      <c r="F2400" s="34" t="s">
        <v>991</v>
      </c>
      <c r="G2400" s="17">
        <f>G2401+G2405+G2408</f>
        <v>278262.69999999995</v>
      </c>
      <c r="H2400" s="17">
        <f>H2401+H2405+H2408</f>
        <v>225482.79999999999</v>
      </c>
      <c r="I2400" s="17">
        <f>I2401+I2405+I2408</f>
        <v>223142.60000000001</v>
      </c>
      <c r="J2400" s="17">
        <f>J2401+J2405+J2408</f>
        <v>11815.799999999999</v>
      </c>
      <c r="K2400" s="17">
        <f>K2401+K2405+K2408</f>
        <v>0</v>
      </c>
      <c r="L2400" s="17">
        <f>L2401+L2405+L2408</f>
        <v>0</v>
      </c>
      <c r="M2400" s="17">
        <f t="shared" si="8376"/>
        <v>290078.49999999994</v>
      </c>
      <c r="N2400" s="17">
        <f t="shared" si="8377"/>
        <v>225482.79999999999</v>
      </c>
      <c r="O2400" s="17">
        <f t="shared" si="8378"/>
        <v>223142.60000000001</v>
      </c>
      <c r="P2400" s="17">
        <f>P2401+P2405+P2408</f>
        <v>20571.900000000001</v>
      </c>
      <c r="Q2400" s="17">
        <f>Q2401+Q2405+Q2408</f>
        <v>0</v>
      </c>
      <c r="R2400" s="17">
        <f>R2401+R2405+R2408</f>
        <v>0</v>
      </c>
      <c r="S2400" s="17">
        <f>S2401+S2405+S2408</f>
        <v>35839.784229999997</v>
      </c>
      <c r="T2400" s="17">
        <f>T2401+T2405+T2408</f>
        <v>25741.799999999999</v>
      </c>
      <c r="U2400" s="17">
        <f>U2401+U2405+U2408</f>
        <v>0</v>
      </c>
      <c r="V2400" s="17">
        <f>V2401+V2405+V2408</f>
        <v>25741.799999999999</v>
      </c>
      <c r="W2400" s="17">
        <f>W2401+W2405+W2408</f>
        <v>0</v>
      </c>
      <c r="X2400" s="17">
        <f>X2401+X2405+X2408</f>
        <v>0</v>
      </c>
      <c r="Y2400" s="17">
        <f t="shared" si="8370"/>
        <v>346490.18422999996</v>
      </c>
      <c r="Z2400" s="17">
        <f t="shared" si="8371"/>
        <v>251224.59999999998</v>
      </c>
      <c r="AA2400" s="17">
        <f t="shared" si="8372"/>
        <v>248884.39999999999</v>
      </c>
      <c r="AB2400" s="17">
        <f>AB2401+AB2405+AB2408</f>
        <v>0</v>
      </c>
      <c r="AC2400" s="17">
        <f>AC2401+AC2405+AC2408</f>
        <v>0</v>
      </c>
      <c r="AD2400" s="17">
        <f>AD2401+AD2405+AD2408</f>
        <v>0</v>
      </c>
      <c r="AE2400" s="17">
        <f t="shared" si="8373"/>
        <v>346490.18422999996</v>
      </c>
      <c r="AF2400" s="17">
        <f t="shared" si="8374"/>
        <v>251224.59999999998</v>
      </c>
      <c r="AG2400" s="17">
        <f t="shared" si="8375"/>
        <v>248884.39999999999</v>
      </c>
      <c r="AH2400" s="17">
        <f>AH2401+AH2405+AH2408</f>
        <v>0</v>
      </c>
      <c r="AI2400" s="17">
        <f>AI2401+AI2405+AI2408</f>
        <v>0</v>
      </c>
      <c r="AJ2400" s="17">
        <f>AJ2401+AJ2405+AJ2408</f>
        <v>13286.290000000001</v>
      </c>
      <c r="AK2400" s="17">
        <f>AK2401+AK2405+AK2408</f>
        <v>0</v>
      </c>
      <c r="AL2400" s="17">
        <f>AL2401+AL2405+AL2408</f>
        <v>0</v>
      </c>
      <c r="AM2400" s="17">
        <f>AM2401+AM2405+AM2408</f>
        <v>0</v>
      </c>
      <c r="AN2400" s="17">
        <f>AN2401+AN2405+AN2408</f>
        <v>0</v>
      </c>
      <c r="AO2400" s="17">
        <f>AO2401+AO2405+AO2408</f>
        <v>0</v>
      </c>
      <c r="AP2400" s="17">
        <f>AP2401+AP2405+AP2408</f>
        <v>0</v>
      </c>
      <c r="AQ2400" s="17">
        <f>AQ2401+AQ2405+AQ2408</f>
        <v>0</v>
      </c>
      <c r="AR2400" s="17">
        <f>AR2401+AR2405+AR2408</f>
        <v>0</v>
      </c>
      <c r="AS2400" s="17">
        <f>AS2401+AS2405+AS2408</f>
        <v>0</v>
      </c>
      <c r="AT2400" s="17">
        <f>AT2401+AT2405+AT2408</f>
        <v>0</v>
      </c>
      <c r="AU2400" s="17">
        <f>AU2401+AU2405+AU2408</f>
        <v>0</v>
      </c>
      <c r="AV2400" s="17">
        <f>AV2401+AV2405+AV2408</f>
        <v>0</v>
      </c>
      <c r="AW2400" s="17">
        <f t="shared" si="8272"/>
        <v>359776.47422999993</v>
      </c>
      <c r="AX2400" s="17">
        <f t="shared" si="8273"/>
        <v>251224.59999999998</v>
      </c>
      <c r="AY2400" s="17">
        <f t="shared" si="8274"/>
        <v>248884.39999999999</v>
      </c>
      <c r="AZ2400" s="17">
        <f>AZ2401+AZ2405+AZ2408</f>
        <v>0</v>
      </c>
      <c r="BA2400" s="17">
        <f t="shared" si="8275"/>
        <v>359776.47422999993</v>
      </c>
      <c r="BB2400" s="17">
        <f t="shared" si="8276"/>
        <v>251224.59999999998</v>
      </c>
      <c r="BC2400" s="17">
        <f t="shared" si="8277"/>
        <v>248884.39999999999</v>
      </c>
      <c r="BD2400" s="17">
        <f>BD2401+BD2405+BD2408</f>
        <v>0</v>
      </c>
      <c r="BE2400" s="17">
        <f>BE2401+BE2405+BE2408</f>
        <v>0</v>
      </c>
      <c r="BF2400" s="17">
        <f>BF2401+BF2405+BF2408</f>
        <v>13000</v>
      </c>
      <c r="BG2400" s="17">
        <f>BG2401+BG2405+BG2408</f>
        <v>0</v>
      </c>
      <c r="BH2400" s="17">
        <f>BH2401+BH2405+BH2408</f>
        <v>0</v>
      </c>
      <c r="BI2400" s="17">
        <f>BI2401+BI2405+BI2408</f>
        <v>0</v>
      </c>
      <c r="BJ2400" s="17">
        <f>BJ2401+BJ2405+BJ2408</f>
        <v>0</v>
      </c>
      <c r="BK2400" s="17">
        <f>BK2401+BK2405+BK2408</f>
        <v>0</v>
      </c>
      <c r="BL2400" s="17">
        <f>BL2401+BL2405+BL2408</f>
        <v>0</v>
      </c>
      <c r="BM2400" s="17">
        <f>BM2401+BM2405+BM2408</f>
        <v>0</v>
      </c>
      <c r="BN2400" s="17">
        <f>BN2401+BN2405+BN2408</f>
        <v>0</v>
      </c>
      <c r="BO2400" s="17">
        <f t="shared" si="8223"/>
        <v>372776.47422999993</v>
      </c>
      <c r="BP2400" s="17">
        <f t="shared" si="8224"/>
        <v>251224.59999999998</v>
      </c>
      <c r="BQ2400" s="17">
        <f t="shared" si="8225"/>
        <v>248884.39999999999</v>
      </c>
      <c r="BR2400" s="17">
        <f>BR2401+BR2405+BR2408</f>
        <v>0</v>
      </c>
      <c r="BS2400" s="35"/>
      <c r="BT2400" s="35"/>
      <c r="BU2400" s="1"/>
      <c r="BV2400" s="1"/>
      <c r="BW2400" s="1"/>
      <c r="BX2400" s="1"/>
      <c r="BY2400" s="1"/>
      <c r="BZ2400" s="1"/>
      <c r="CA2400" s="1"/>
      <c r="CB2400" s="1"/>
    </row>
    <row r="2401" s="1" customFormat="1">
      <c r="A2401" s="33" t="s">
        <v>976</v>
      </c>
      <c r="B2401" s="33" t="s">
        <v>36</v>
      </c>
      <c r="C2401" s="33" t="s">
        <v>38</v>
      </c>
      <c r="D2401" s="33" t="s">
        <v>992</v>
      </c>
      <c r="E2401" s="38"/>
      <c r="F2401" s="34" t="s">
        <v>63</v>
      </c>
      <c r="G2401" s="17">
        <f>G2402+G2403+G2404</f>
        <v>120518.7</v>
      </c>
      <c r="H2401" s="17">
        <f>H2402+H2403+H2404</f>
        <v>118902.89999999999</v>
      </c>
      <c r="I2401" s="17">
        <f>I2402+I2403+I2404</f>
        <v>116562.7</v>
      </c>
      <c r="J2401" s="17">
        <f>J2402+J2403+J2404</f>
        <v>0</v>
      </c>
      <c r="K2401" s="17">
        <f>K2402+K2403+K2404</f>
        <v>0</v>
      </c>
      <c r="L2401" s="17">
        <f>L2402+L2403+L2404</f>
        <v>0</v>
      </c>
      <c r="M2401" s="17">
        <f t="shared" si="8376"/>
        <v>120518.7</v>
      </c>
      <c r="N2401" s="17">
        <f t="shared" si="8377"/>
        <v>118902.89999999999</v>
      </c>
      <c r="O2401" s="17">
        <f t="shared" si="8378"/>
        <v>116562.7</v>
      </c>
      <c r="P2401" s="17">
        <f>P2402+P2403+P2404</f>
        <v>20571.900000000001</v>
      </c>
      <c r="Q2401" s="17">
        <f>Q2402+Q2403+Q2404</f>
        <v>0</v>
      </c>
      <c r="R2401" s="17">
        <f>R2402+R2403+R2404</f>
        <v>0</v>
      </c>
      <c r="S2401" s="17">
        <f>S2402+S2403+S2404</f>
        <v>3737.2440000000001</v>
      </c>
      <c r="T2401" s="17">
        <f>T2402+T2403+T2404</f>
        <v>25741.799999999999</v>
      </c>
      <c r="U2401" s="17">
        <f>U2402+U2403+U2404</f>
        <v>0</v>
      </c>
      <c r="V2401" s="17">
        <f>V2402+V2403+V2404</f>
        <v>25741.799999999999</v>
      </c>
      <c r="W2401" s="17">
        <f>W2402+W2403+W2404</f>
        <v>0</v>
      </c>
      <c r="X2401" s="17">
        <f>X2402+X2403+X2404</f>
        <v>0</v>
      </c>
      <c r="Y2401" s="17">
        <f t="shared" si="8370"/>
        <v>144827.84400000001</v>
      </c>
      <c r="Z2401" s="17">
        <f t="shared" si="8371"/>
        <v>144644.69999999998</v>
      </c>
      <c r="AA2401" s="17">
        <f t="shared" si="8372"/>
        <v>142304.5</v>
      </c>
      <c r="AB2401" s="17">
        <f>AB2402+AB2403+AB2404</f>
        <v>0</v>
      </c>
      <c r="AC2401" s="17">
        <f>AC2402+AC2403+AC2404</f>
        <v>0</v>
      </c>
      <c r="AD2401" s="17">
        <f>AD2402+AD2403+AD2404</f>
        <v>0</v>
      </c>
      <c r="AE2401" s="17">
        <f t="shared" si="8373"/>
        <v>144827.84400000001</v>
      </c>
      <c r="AF2401" s="17">
        <f t="shared" si="8374"/>
        <v>144644.69999999998</v>
      </c>
      <c r="AG2401" s="17">
        <f t="shared" si="8375"/>
        <v>142304.5</v>
      </c>
      <c r="AH2401" s="17">
        <f>AH2402+AH2403+AH2404</f>
        <v>0</v>
      </c>
      <c r="AI2401" s="17">
        <f>AI2402+AI2403+AI2404</f>
        <v>0</v>
      </c>
      <c r="AJ2401" s="17">
        <f>AJ2402+AJ2403+AJ2404</f>
        <v>0</v>
      </c>
      <c r="AK2401" s="17">
        <f>AK2402+AK2403+AK2404</f>
        <v>0</v>
      </c>
      <c r="AL2401" s="17">
        <f>AL2402+AL2403+AL2404</f>
        <v>0</v>
      </c>
      <c r="AM2401" s="17">
        <f>AM2402+AM2403+AM2404</f>
        <v>0</v>
      </c>
      <c r="AN2401" s="17">
        <f>AN2402+AN2403+AN2404</f>
        <v>0</v>
      </c>
      <c r="AO2401" s="17">
        <f>AO2402+AO2403+AO2404</f>
        <v>0</v>
      </c>
      <c r="AP2401" s="17">
        <f>AP2402+AP2403+AP2404</f>
        <v>0</v>
      </c>
      <c r="AQ2401" s="17">
        <f>AQ2402+AQ2403+AQ2404</f>
        <v>0</v>
      </c>
      <c r="AR2401" s="17">
        <f>AR2402+AR2403+AR2404</f>
        <v>0</v>
      </c>
      <c r="AS2401" s="17">
        <f>AS2402+AS2403+AS2404</f>
        <v>0</v>
      </c>
      <c r="AT2401" s="17">
        <f>AT2402+AT2403+AT2404</f>
        <v>0</v>
      </c>
      <c r="AU2401" s="17">
        <f>AU2402+AU2403+AU2404</f>
        <v>0</v>
      </c>
      <c r="AV2401" s="17">
        <f>AV2402+AV2403+AV2404</f>
        <v>0</v>
      </c>
      <c r="AW2401" s="17">
        <f t="shared" si="8272"/>
        <v>144827.84400000001</v>
      </c>
      <c r="AX2401" s="17">
        <f t="shared" si="8273"/>
        <v>144644.69999999998</v>
      </c>
      <c r="AY2401" s="17">
        <f t="shared" si="8274"/>
        <v>142304.5</v>
      </c>
      <c r="AZ2401" s="17">
        <f>AZ2402+AZ2403+AZ2404</f>
        <v>0</v>
      </c>
      <c r="BA2401" s="17">
        <f t="shared" si="8275"/>
        <v>144827.84400000001</v>
      </c>
      <c r="BB2401" s="17">
        <f t="shared" si="8276"/>
        <v>144644.69999999998</v>
      </c>
      <c r="BC2401" s="17">
        <f t="shared" si="8277"/>
        <v>142304.5</v>
      </c>
      <c r="BD2401" s="17">
        <f>BD2402+BD2403+BD2404</f>
        <v>0</v>
      </c>
      <c r="BE2401" s="17">
        <f>BE2402+BE2403+BE2404</f>
        <v>0</v>
      </c>
      <c r="BF2401" s="17">
        <f>BF2402+BF2403+BF2404</f>
        <v>2483.2170000000001</v>
      </c>
      <c r="BG2401" s="17">
        <f>BG2402+BG2403+BG2404</f>
        <v>0</v>
      </c>
      <c r="BH2401" s="17">
        <f>BH2402+BH2403+BH2404</f>
        <v>0</v>
      </c>
      <c r="BI2401" s="17">
        <f>BI2402+BI2403+BI2404</f>
        <v>0</v>
      </c>
      <c r="BJ2401" s="17">
        <f>BJ2402+BJ2403+BJ2404</f>
        <v>0</v>
      </c>
      <c r="BK2401" s="17">
        <f>BK2402+BK2403+BK2404</f>
        <v>0</v>
      </c>
      <c r="BL2401" s="17">
        <f>BL2402+BL2403+BL2404</f>
        <v>0</v>
      </c>
      <c r="BM2401" s="17">
        <f>BM2402+BM2403+BM2404</f>
        <v>0</v>
      </c>
      <c r="BN2401" s="17">
        <f>BN2402+BN2403+BN2404</f>
        <v>0</v>
      </c>
      <c r="BO2401" s="17">
        <f t="shared" si="8223"/>
        <v>147311.06100000002</v>
      </c>
      <c r="BP2401" s="17">
        <f t="shared" si="8224"/>
        <v>144644.69999999998</v>
      </c>
      <c r="BQ2401" s="17">
        <f t="shared" si="8225"/>
        <v>142304.5</v>
      </c>
      <c r="BR2401" s="17">
        <f>BR2402+BR2403+BR2404</f>
        <v>0</v>
      </c>
      <c r="BS2401" s="35"/>
      <c r="BT2401" s="35"/>
      <c r="BU2401" s="1"/>
      <c r="BV2401" s="1"/>
      <c r="BW2401" s="1"/>
      <c r="BX2401" s="1"/>
      <c r="BY2401" s="1"/>
      <c r="BZ2401" s="1"/>
      <c r="CA2401" s="1"/>
      <c r="CB2401" s="1"/>
    </row>
    <row r="2402" s="1" customFormat="1">
      <c r="A2402" s="33" t="s">
        <v>976</v>
      </c>
      <c r="B2402" s="33" t="s">
        <v>36</v>
      </c>
      <c r="C2402" s="33" t="s">
        <v>38</v>
      </c>
      <c r="D2402" s="33" t="s">
        <v>992</v>
      </c>
      <c r="E2402" s="33" t="s">
        <v>60</v>
      </c>
      <c r="F2402" s="34" t="s">
        <v>61</v>
      </c>
      <c r="G2402" s="17">
        <v>99500.800000000003</v>
      </c>
      <c r="H2402" s="17">
        <v>102556.8</v>
      </c>
      <c r="I2402" s="17">
        <v>102556.8</v>
      </c>
      <c r="J2402" s="17"/>
      <c r="K2402" s="17"/>
      <c r="L2402" s="17"/>
      <c r="M2402" s="17">
        <f t="shared" si="8376"/>
        <v>99500.800000000003</v>
      </c>
      <c r="N2402" s="17">
        <f t="shared" si="8377"/>
        <v>102556.8</v>
      </c>
      <c r="O2402" s="17">
        <f t="shared" si="8378"/>
        <v>102556.8</v>
      </c>
      <c r="P2402" s="17">
        <v>20571.900000000001</v>
      </c>
      <c r="Q2402" s="17"/>
      <c r="R2402" s="17"/>
      <c r="S2402" s="17"/>
      <c r="T2402" s="17">
        <v>25741.799999999999</v>
      </c>
      <c r="U2402" s="17"/>
      <c r="V2402" s="17">
        <v>25741.799999999999</v>
      </c>
      <c r="W2402" s="17"/>
      <c r="X2402" s="17"/>
      <c r="Y2402" s="17">
        <f t="shared" si="8370"/>
        <v>120072.70000000001</v>
      </c>
      <c r="Z2402" s="17">
        <f t="shared" si="8371"/>
        <v>128298.60000000001</v>
      </c>
      <c r="AA2402" s="17">
        <f t="shared" si="8372"/>
        <v>128298.60000000001</v>
      </c>
      <c r="AB2402" s="17"/>
      <c r="AC2402" s="17"/>
      <c r="AD2402" s="17"/>
      <c r="AE2402" s="17">
        <f t="shared" si="8373"/>
        <v>120072.70000000001</v>
      </c>
      <c r="AF2402" s="17">
        <f t="shared" si="8374"/>
        <v>128298.60000000001</v>
      </c>
      <c r="AG2402" s="17">
        <f t="shared" si="8375"/>
        <v>128298.60000000001</v>
      </c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  <c r="AV2402" s="17"/>
      <c r="AW2402" s="17">
        <f t="shared" si="8272"/>
        <v>120072.70000000001</v>
      </c>
      <c r="AX2402" s="17">
        <f t="shared" si="8273"/>
        <v>128298.60000000001</v>
      </c>
      <c r="AY2402" s="17">
        <f t="shared" si="8274"/>
        <v>128298.60000000001</v>
      </c>
      <c r="AZ2402" s="17"/>
      <c r="BA2402" s="17">
        <f t="shared" si="8275"/>
        <v>120072.70000000001</v>
      </c>
      <c r="BB2402" s="17">
        <f t="shared" si="8276"/>
        <v>128298.60000000001</v>
      </c>
      <c r="BC2402" s="17">
        <f t="shared" si="8277"/>
        <v>128298.60000000001</v>
      </c>
      <c r="BD2402" s="17"/>
      <c r="BE2402" s="17"/>
      <c r="BF2402" s="17"/>
      <c r="BG2402" s="17"/>
      <c r="BH2402" s="17"/>
      <c r="BI2402" s="17"/>
      <c r="BJ2402" s="17"/>
      <c r="BK2402" s="17"/>
      <c r="BL2402" s="17"/>
      <c r="BM2402" s="17"/>
      <c r="BN2402" s="17"/>
      <c r="BO2402" s="17">
        <f t="shared" si="8223"/>
        <v>120072.70000000001</v>
      </c>
      <c r="BP2402" s="17">
        <f t="shared" si="8224"/>
        <v>128298.60000000001</v>
      </c>
      <c r="BQ2402" s="17">
        <f t="shared" si="8225"/>
        <v>128298.60000000001</v>
      </c>
      <c r="BR2402" s="17"/>
      <c r="BS2402" s="35"/>
      <c r="BT2402" s="35"/>
      <c r="BU2402" s="1"/>
      <c r="BV2402" s="1"/>
      <c r="BW2402" s="1"/>
      <c r="BX2402" s="1"/>
      <c r="BY2402" s="1"/>
      <c r="BZ2402" s="1"/>
      <c r="CA2402" s="1"/>
      <c r="CB2402" s="1"/>
    </row>
    <row r="2403" s="1" customFormat="1">
      <c r="A2403" s="33" t="s">
        <v>976</v>
      </c>
      <c r="B2403" s="33" t="s">
        <v>36</v>
      </c>
      <c r="C2403" s="33" t="s">
        <v>38</v>
      </c>
      <c r="D2403" s="33" t="s">
        <v>992</v>
      </c>
      <c r="E2403" s="33" t="s">
        <v>48</v>
      </c>
      <c r="F2403" s="34" t="s">
        <v>49</v>
      </c>
      <c r="G2403" s="17">
        <v>20887.200000000001</v>
      </c>
      <c r="H2403" s="17">
        <v>16215.4</v>
      </c>
      <c r="I2403" s="17">
        <v>13875.200000000001</v>
      </c>
      <c r="J2403" s="17"/>
      <c r="K2403" s="17"/>
      <c r="L2403" s="17"/>
      <c r="M2403" s="17">
        <f t="shared" si="8376"/>
        <v>20887.200000000001</v>
      </c>
      <c r="N2403" s="17">
        <f t="shared" si="8377"/>
        <v>16215.4</v>
      </c>
      <c r="O2403" s="17">
        <f t="shared" si="8378"/>
        <v>13875.200000000001</v>
      </c>
      <c r="P2403" s="17"/>
      <c r="Q2403" s="17"/>
      <c r="R2403" s="17"/>
      <c r="S2403" s="17">
        <v>3737.2440000000001</v>
      </c>
      <c r="T2403" s="17"/>
      <c r="U2403" s="17"/>
      <c r="V2403" s="17"/>
      <c r="W2403" s="17"/>
      <c r="X2403" s="17"/>
      <c r="Y2403" s="17">
        <f t="shared" si="8370"/>
        <v>24624.444</v>
      </c>
      <c r="Z2403" s="17">
        <f t="shared" si="8371"/>
        <v>16215.4</v>
      </c>
      <c r="AA2403" s="17">
        <f t="shared" si="8372"/>
        <v>13875.200000000001</v>
      </c>
      <c r="AB2403" s="17"/>
      <c r="AC2403" s="17"/>
      <c r="AD2403" s="17"/>
      <c r="AE2403" s="17">
        <f t="shared" si="8373"/>
        <v>24624.444</v>
      </c>
      <c r="AF2403" s="17">
        <f t="shared" si="8374"/>
        <v>16215.4</v>
      </c>
      <c r="AG2403" s="17">
        <f t="shared" si="8375"/>
        <v>13875.200000000001</v>
      </c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>
        <f t="shared" si="8272"/>
        <v>24624.444</v>
      </c>
      <c r="AX2403" s="17">
        <f t="shared" si="8273"/>
        <v>16215.4</v>
      </c>
      <c r="AY2403" s="17">
        <f t="shared" si="8274"/>
        <v>13875.200000000001</v>
      </c>
      <c r="AZ2403" s="17"/>
      <c r="BA2403" s="17">
        <f t="shared" si="8275"/>
        <v>24624.444</v>
      </c>
      <c r="BB2403" s="17">
        <f t="shared" si="8276"/>
        <v>16215.4</v>
      </c>
      <c r="BC2403" s="17">
        <f t="shared" si="8277"/>
        <v>13875.200000000001</v>
      </c>
      <c r="BD2403" s="17"/>
      <c r="BE2403" s="17"/>
      <c r="BF2403" s="17">
        <v>2483.2170000000001</v>
      </c>
      <c r="BG2403" s="17"/>
      <c r="BH2403" s="17"/>
      <c r="BI2403" s="17"/>
      <c r="BJ2403" s="17"/>
      <c r="BK2403" s="17"/>
      <c r="BL2403" s="17"/>
      <c r="BM2403" s="17"/>
      <c r="BN2403" s="17"/>
      <c r="BO2403" s="17">
        <f t="shared" si="8223"/>
        <v>27107.661</v>
      </c>
      <c r="BP2403" s="17">
        <f t="shared" si="8224"/>
        <v>16215.4</v>
      </c>
      <c r="BQ2403" s="17">
        <f t="shared" si="8225"/>
        <v>13875.200000000001</v>
      </c>
      <c r="BR2403" s="17"/>
      <c r="BS2403" s="35"/>
      <c r="BT2403" s="35"/>
      <c r="BU2403" s="1"/>
      <c r="BV2403" s="1"/>
      <c r="BW2403" s="1"/>
      <c r="BX2403" s="1"/>
      <c r="BY2403" s="1"/>
      <c r="BZ2403" s="1"/>
      <c r="CA2403" s="1"/>
      <c r="CB2403" s="1"/>
    </row>
    <row r="2404" s="1" customFormat="1">
      <c r="A2404" s="33" t="s">
        <v>976</v>
      </c>
      <c r="B2404" s="33" t="s">
        <v>36</v>
      </c>
      <c r="C2404" s="33" t="s">
        <v>38</v>
      </c>
      <c r="D2404" s="33" t="s">
        <v>992</v>
      </c>
      <c r="E2404" s="33" t="s">
        <v>50</v>
      </c>
      <c r="F2404" s="34" t="s">
        <v>51</v>
      </c>
      <c r="G2404" s="17">
        <v>130.69999999999999</v>
      </c>
      <c r="H2404" s="17">
        <v>130.69999999999999</v>
      </c>
      <c r="I2404" s="17">
        <v>130.69999999999999</v>
      </c>
      <c r="J2404" s="17"/>
      <c r="K2404" s="17"/>
      <c r="L2404" s="17"/>
      <c r="M2404" s="17">
        <f t="shared" si="8376"/>
        <v>130.69999999999999</v>
      </c>
      <c r="N2404" s="17">
        <f t="shared" si="8377"/>
        <v>130.69999999999999</v>
      </c>
      <c r="O2404" s="17">
        <f t="shared" si="8378"/>
        <v>130.69999999999999</v>
      </c>
      <c r="P2404" s="17"/>
      <c r="Q2404" s="17"/>
      <c r="R2404" s="17"/>
      <c r="S2404" s="17"/>
      <c r="T2404" s="17"/>
      <c r="U2404" s="17"/>
      <c r="V2404" s="17"/>
      <c r="W2404" s="17"/>
      <c r="X2404" s="17"/>
      <c r="Y2404" s="17">
        <f t="shared" si="8370"/>
        <v>130.69999999999999</v>
      </c>
      <c r="Z2404" s="17">
        <f t="shared" si="8371"/>
        <v>130.69999999999999</v>
      </c>
      <c r="AA2404" s="17">
        <f t="shared" si="8372"/>
        <v>130.69999999999999</v>
      </c>
      <c r="AB2404" s="17"/>
      <c r="AC2404" s="17"/>
      <c r="AD2404" s="17"/>
      <c r="AE2404" s="17">
        <f t="shared" si="8373"/>
        <v>130.69999999999999</v>
      </c>
      <c r="AF2404" s="17">
        <f t="shared" si="8374"/>
        <v>130.69999999999999</v>
      </c>
      <c r="AG2404" s="17">
        <f t="shared" si="8375"/>
        <v>130.69999999999999</v>
      </c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>
        <f t="shared" si="8272"/>
        <v>130.69999999999999</v>
      </c>
      <c r="AX2404" s="17">
        <f t="shared" si="8273"/>
        <v>130.69999999999999</v>
      </c>
      <c r="AY2404" s="17">
        <f t="shared" si="8274"/>
        <v>130.69999999999999</v>
      </c>
      <c r="AZ2404" s="17"/>
      <c r="BA2404" s="17">
        <f t="shared" si="8275"/>
        <v>130.69999999999999</v>
      </c>
      <c r="BB2404" s="17">
        <f t="shared" si="8276"/>
        <v>130.69999999999999</v>
      </c>
      <c r="BC2404" s="17">
        <f t="shared" si="8277"/>
        <v>130.69999999999999</v>
      </c>
      <c r="BD2404" s="17"/>
      <c r="BE2404" s="17"/>
      <c r="BF2404" s="17"/>
      <c r="BG2404" s="17"/>
      <c r="BH2404" s="17"/>
      <c r="BI2404" s="17"/>
      <c r="BJ2404" s="17"/>
      <c r="BK2404" s="17"/>
      <c r="BL2404" s="17"/>
      <c r="BM2404" s="17"/>
      <c r="BN2404" s="17"/>
      <c r="BO2404" s="17">
        <f t="shared" si="8223"/>
        <v>130.69999999999999</v>
      </c>
      <c r="BP2404" s="17">
        <f t="shared" si="8224"/>
        <v>130.69999999999999</v>
      </c>
      <c r="BQ2404" s="17">
        <f t="shared" si="8225"/>
        <v>130.69999999999999</v>
      </c>
      <c r="BR2404" s="17"/>
      <c r="BS2404" s="35"/>
      <c r="BT2404" s="35"/>
      <c r="BU2404" s="1"/>
      <c r="BV2404" s="1"/>
      <c r="BW2404" s="1"/>
      <c r="BX2404" s="1"/>
      <c r="BY2404" s="1"/>
      <c r="BZ2404" s="1"/>
      <c r="CA2404" s="1"/>
      <c r="CB2404" s="1"/>
    </row>
    <row r="2405" s="1" customFormat="1">
      <c r="A2405" s="33" t="s">
        <v>976</v>
      </c>
      <c r="B2405" s="33" t="s">
        <v>36</v>
      </c>
      <c r="C2405" s="33" t="s">
        <v>38</v>
      </c>
      <c r="D2405" s="33" t="s">
        <v>993</v>
      </c>
      <c r="E2405" s="38"/>
      <c r="F2405" s="34" t="s">
        <v>994</v>
      </c>
      <c r="G2405" s="17">
        <f>G2406+G2407</f>
        <v>128443.39999999999</v>
      </c>
      <c r="H2405" s="17">
        <f>H2406+H2407</f>
        <v>106579.89999999999</v>
      </c>
      <c r="I2405" s="17">
        <f>I2406+I2407</f>
        <v>106579.90000000001</v>
      </c>
      <c r="J2405" s="17">
        <f>J2406+J2407</f>
        <v>0</v>
      </c>
      <c r="K2405" s="17">
        <f>K2406+K2407</f>
        <v>0</v>
      </c>
      <c r="L2405" s="17">
        <f>L2406+L2407</f>
        <v>0</v>
      </c>
      <c r="M2405" s="17">
        <f t="shared" si="8376"/>
        <v>128443.39999999999</v>
      </c>
      <c r="N2405" s="17">
        <f t="shared" si="8377"/>
        <v>106579.89999999999</v>
      </c>
      <c r="O2405" s="17">
        <f t="shared" si="8378"/>
        <v>106579.90000000001</v>
      </c>
      <c r="P2405" s="17">
        <f>P2406+P2407</f>
        <v>0</v>
      </c>
      <c r="Q2405" s="17">
        <f>Q2406+Q2407</f>
        <v>0</v>
      </c>
      <c r="R2405" s="17">
        <f>R2406+R2407</f>
        <v>0</v>
      </c>
      <c r="S2405" s="17">
        <f>S2406+S2407</f>
        <v>20700.408530000001</v>
      </c>
      <c r="T2405" s="17">
        <f>T2406+T2407</f>
        <v>0</v>
      </c>
      <c r="U2405" s="17">
        <f>U2406+U2407</f>
        <v>0</v>
      </c>
      <c r="V2405" s="17">
        <f>V2406+V2407</f>
        <v>0</v>
      </c>
      <c r="W2405" s="17">
        <f>W2406+W2407</f>
        <v>0</v>
      </c>
      <c r="X2405" s="17">
        <f>X2406+X2407</f>
        <v>0</v>
      </c>
      <c r="Y2405" s="17">
        <f t="shared" si="8370"/>
        <v>149143.80852999998</v>
      </c>
      <c r="Z2405" s="17">
        <f t="shared" si="8371"/>
        <v>106579.89999999999</v>
      </c>
      <c r="AA2405" s="17">
        <f t="shared" si="8372"/>
        <v>106579.90000000001</v>
      </c>
      <c r="AB2405" s="17">
        <f>AB2406+AB2407</f>
        <v>0</v>
      </c>
      <c r="AC2405" s="17">
        <f>AC2406+AC2407</f>
        <v>0</v>
      </c>
      <c r="AD2405" s="17">
        <f>AD2406+AD2407</f>
        <v>0</v>
      </c>
      <c r="AE2405" s="17">
        <f t="shared" si="8373"/>
        <v>149143.80852999998</v>
      </c>
      <c r="AF2405" s="17">
        <f t="shared" si="8374"/>
        <v>106579.89999999999</v>
      </c>
      <c r="AG2405" s="17">
        <f t="shared" si="8375"/>
        <v>106579.90000000001</v>
      </c>
      <c r="AH2405" s="17">
        <f>AH2406+AH2407</f>
        <v>0</v>
      </c>
      <c r="AI2405" s="17">
        <f>AI2406+AI2407</f>
        <v>0</v>
      </c>
      <c r="AJ2405" s="17">
        <f>AJ2406+AJ2407</f>
        <v>13286.290000000001</v>
      </c>
      <c r="AK2405" s="17">
        <f>AK2406+AK2407</f>
        <v>0</v>
      </c>
      <c r="AL2405" s="17">
        <f>AL2406+AL2407</f>
        <v>0</v>
      </c>
      <c r="AM2405" s="17">
        <f>AM2406+AM2407</f>
        <v>0</v>
      </c>
      <c r="AN2405" s="17">
        <f>AN2406+AN2407</f>
        <v>0</v>
      </c>
      <c r="AO2405" s="17">
        <f>AO2406+AO2407</f>
        <v>0</v>
      </c>
      <c r="AP2405" s="17">
        <f>AP2406+AP2407</f>
        <v>0</v>
      </c>
      <c r="AQ2405" s="17">
        <f>AQ2406+AQ2407</f>
        <v>0</v>
      </c>
      <c r="AR2405" s="17">
        <f>AR2406+AR2407</f>
        <v>0</v>
      </c>
      <c r="AS2405" s="17">
        <f>AS2406+AS2407</f>
        <v>0</v>
      </c>
      <c r="AT2405" s="17">
        <f>AT2406+AT2407</f>
        <v>0</v>
      </c>
      <c r="AU2405" s="17">
        <f>AU2406+AU2407</f>
        <v>0</v>
      </c>
      <c r="AV2405" s="17">
        <f>AV2406+AV2407</f>
        <v>0</v>
      </c>
      <c r="AW2405" s="17">
        <f t="shared" si="8272"/>
        <v>162430.09852999999</v>
      </c>
      <c r="AX2405" s="17">
        <f t="shared" si="8273"/>
        <v>106579.89999999999</v>
      </c>
      <c r="AY2405" s="17">
        <f t="shared" si="8274"/>
        <v>106579.90000000001</v>
      </c>
      <c r="AZ2405" s="17">
        <f>AZ2406+AZ2407</f>
        <v>0</v>
      </c>
      <c r="BA2405" s="17">
        <f t="shared" si="8275"/>
        <v>162430.09852999999</v>
      </c>
      <c r="BB2405" s="17">
        <f t="shared" si="8276"/>
        <v>106579.89999999999</v>
      </c>
      <c r="BC2405" s="17">
        <f t="shared" si="8277"/>
        <v>106579.90000000001</v>
      </c>
      <c r="BD2405" s="17">
        <f>BD2406+BD2407</f>
        <v>0</v>
      </c>
      <c r="BE2405" s="17">
        <f>BE2406+BE2407</f>
        <v>0</v>
      </c>
      <c r="BF2405" s="17">
        <f>BF2406+BF2407</f>
        <v>10516.782999999999</v>
      </c>
      <c r="BG2405" s="17">
        <f>BG2406+BG2407</f>
        <v>0</v>
      </c>
      <c r="BH2405" s="17">
        <f>BH2406+BH2407</f>
        <v>0</v>
      </c>
      <c r="BI2405" s="17">
        <f>BI2406+BI2407</f>
        <v>0</v>
      </c>
      <c r="BJ2405" s="17">
        <f>BJ2406+BJ2407</f>
        <v>0</v>
      </c>
      <c r="BK2405" s="17">
        <f>BK2406+BK2407</f>
        <v>0</v>
      </c>
      <c r="BL2405" s="17">
        <f>BL2406+BL2407</f>
        <v>0</v>
      </c>
      <c r="BM2405" s="17">
        <f>BM2406+BM2407</f>
        <v>0</v>
      </c>
      <c r="BN2405" s="17">
        <f>BN2406+BN2407</f>
        <v>0</v>
      </c>
      <c r="BO2405" s="17">
        <f t="shared" si="8223"/>
        <v>172946.88152999998</v>
      </c>
      <c r="BP2405" s="17">
        <f t="shared" si="8224"/>
        <v>106579.89999999999</v>
      </c>
      <c r="BQ2405" s="17">
        <f t="shared" si="8225"/>
        <v>106579.90000000001</v>
      </c>
      <c r="BR2405" s="17">
        <f>BR2406+BR2407</f>
        <v>0</v>
      </c>
      <c r="BS2405" s="35"/>
      <c r="BT2405" s="35"/>
      <c r="BU2405" s="1"/>
      <c r="BV2405" s="1"/>
      <c r="BW2405" s="1"/>
      <c r="BX2405" s="1"/>
      <c r="BY2405" s="1"/>
      <c r="BZ2405" s="1"/>
      <c r="CA2405" s="1"/>
      <c r="CB2405" s="1"/>
    </row>
    <row r="2406" s="1" customFormat="1">
      <c r="A2406" s="33" t="s">
        <v>976</v>
      </c>
      <c r="B2406" s="33" t="s">
        <v>36</v>
      </c>
      <c r="C2406" s="33" t="s">
        <v>38</v>
      </c>
      <c r="D2406" s="33" t="s">
        <v>993</v>
      </c>
      <c r="E2406" s="33" t="s">
        <v>48</v>
      </c>
      <c r="F2406" s="34" t="s">
        <v>49</v>
      </c>
      <c r="G2406" s="17">
        <v>123269.79999999999</v>
      </c>
      <c r="H2406" s="17">
        <v>101596</v>
      </c>
      <c r="I2406" s="17">
        <v>101723.3</v>
      </c>
      <c r="J2406" s="17"/>
      <c r="K2406" s="17"/>
      <c r="L2406" s="17"/>
      <c r="M2406" s="17">
        <f t="shared" si="8376"/>
        <v>123269.79999999999</v>
      </c>
      <c r="N2406" s="17">
        <f t="shared" si="8377"/>
        <v>101596</v>
      </c>
      <c r="O2406" s="17">
        <f t="shared" si="8378"/>
        <v>101723.3</v>
      </c>
      <c r="P2406" s="17"/>
      <c r="Q2406" s="17"/>
      <c r="R2406" s="17"/>
      <c r="S2406" s="17">
        <f>286.70853+20413.7</f>
        <v>20700.408530000001</v>
      </c>
      <c r="T2406" s="17"/>
      <c r="U2406" s="17"/>
      <c r="V2406" s="17"/>
      <c r="W2406" s="17"/>
      <c r="X2406" s="17"/>
      <c r="Y2406" s="17">
        <f t="shared" si="8370"/>
        <v>143970.20853</v>
      </c>
      <c r="Z2406" s="17">
        <f t="shared" si="8371"/>
        <v>101596</v>
      </c>
      <c r="AA2406" s="17">
        <f t="shared" si="8372"/>
        <v>101723.3</v>
      </c>
      <c r="AB2406" s="17"/>
      <c r="AC2406" s="17"/>
      <c r="AD2406" s="17"/>
      <c r="AE2406" s="17">
        <f t="shared" si="8373"/>
        <v>143970.20853</v>
      </c>
      <c r="AF2406" s="17">
        <f t="shared" si="8374"/>
        <v>101596</v>
      </c>
      <c r="AG2406" s="17">
        <f t="shared" si="8375"/>
        <v>101723.3</v>
      </c>
      <c r="AH2406" s="17"/>
      <c r="AI2406" s="17"/>
      <c r="AJ2406" s="17">
        <v>13286.290000000001</v>
      </c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>
        <f t="shared" si="8272"/>
        <v>157256.49853000001</v>
      </c>
      <c r="AX2406" s="17">
        <f t="shared" si="8273"/>
        <v>101596</v>
      </c>
      <c r="AY2406" s="17">
        <f t="shared" si="8274"/>
        <v>101723.3</v>
      </c>
      <c r="AZ2406" s="17"/>
      <c r="BA2406" s="17">
        <f t="shared" si="8275"/>
        <v>157256.49853000001</v>
      </c>
      <c r="BB2406" s="17">
        <f t="shared" si="8276"/>
        <v>101596</v>
      </c>
      <c r="BC2406" s="17">
        <f t="shared" si="8277"/>
        <v>101723.3</v>
      </c>
      <c r="BD2406" s="17"/>
      <c r="BE2406" s="17"/>
      <c r="BF2406" s="17">
        <v>10516.782999999999</v>
      </c>
      <c r="BG2406" s="17"/>
      <c r="BH2406" s="17"/>
      <c r="BI2406" s="17"/>
      <c r="BJ2406" s="17"/>
      <c r="BK2406" s="17"/>
      <c r="BL2406" s="17"/>
      <c r="BM2406" s="17"/>
      <c r="BN2406" s="17"/>
      <c r="BO2406" s="17">
        <f t="shared" si="8223"/>
        <v>167773.28153000001</v>
      </c>
      <c r="BP2406" s="17">
        <f t="shared" si="8224"/>
        <v>101596</v>
      </c>
      <c r="BQ2406" s="17">
        <f t="shared" si="8225"/>
        <v>101723.3</v>
      </c>
      <c r="BR2406" s="17"/>
      <c r="BS2406" s="35"/>
      <c r="BT2406" s="35"/>
      <c r="BU2406" s="1"/>
      <c r="BV2406" s="1"/>
      <c r="BW2406" s="1"/>
      <c r="BX2406" s="1"/>
      <c r="BY2406" s="1"/>
      <c r="BZ2406" s="1"/>
      <c r="CA2406" s="1"/>
      <c r="CB2406" s="1"/>
    </row>
    <row r="2407" s="1" customFormat="1">
      <c r="A2407" s="33" t="s">
        <v>976</v>
      </c>
      <c r="B2407" s="33" t="s">
        <v>36</v>
      </c>
      <c r="C2407" s="33" t="s">
        <v>38</v>
      </c>
      <c r="D2407" s="33" t="s">
        <v>993</v>
      </c>
      <c r="E2407" s="33" t="s">
        <v>50</v>
      </c>
      <c r="F2407" s="34" t="s">
        <v>51</v>
      </c>
      <c r="G2407" s="17">
        <v>5173.6000000000004</v>
      </c>
      <c r="H2407" s="17">
        <v>4983.8999999999996</v>
      </c>
      <c r="I2407" s="17">
        <v>4856.6000000000004</v>
      </c>
      <c r="J2407" s="17"/>
      <c r="K2407" s="17"/>
      <c r="L2407" s="17"/>
      <c r="M2407" s="17">
        <f t="shared" si="8376"/>
        <v>5173.6000000000004</v>
      </c>
      <c r="N2407" s="17">
        <f t="shared" si="8377"/>
        <v>4983.8999999999996</v>
      </c>
      <c r="O2407" s="17">
        <f t="shared" si="8378"/>
        <v>4856.6000000000004</v>
      </c>
      <c r="P2407" s="17"/>
      <c r="Q2407" s="17"/>
      <c r="R2407" s="17"/>
      <c r="S2407" s="17"/>
      <c r="T2407" s="17"/>
      <c r="U2407" s="17"/>
      <c r="V2407" s="17"/>
      <c r="W2407" s="17"/>
      <c r="X2407" s="17"/>
      <c r="Y2407" s="17">
        <f t="shared" si="8370"/>
        <v>5173.6000000000004</v>
      </c>
      <c r="Z2407" s="17">
        <f t="shared" si="8371"/>
        <v>4983.8999999999996</v>
      </c>
      <c r="AA2407" s="17">
        <f t="shared" si="8372"/>
        <v>4856.6000000000004</v>
      </c>
      <c r="AB2407" s="17"/>
      <c r="AC2407" s="17"/>
      <c r="AD2407" s="17"/>
      <c r="AE2407" s="17">
        <f t="shared" si="8373"/>
        <v>5173.6000000000004</v>
      </c>
      <c r="AF2407" s="17">
        <f t="shared" si="8374"/>
        <v>4983.8999999999996</v>
      </c>
      <c r="AG2407" s="17">
        <f t="shared" si="8375"/>
        <v>4856.6000000000004</v>
      </c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  <c r="AT2407" s="17"/>
      <c r="AU2407" s="17"/>
      <c r="AV2407" s="17"/>
      <c r="AW2407" s="17">
        <f t="shared" si="8272"/>
        <v>5173.6000000000004</v>
      </c>
      <c r="AX2407" s="17">
        <f t="shared" si="8273"/>
        <v>4983.8999999999996</v>
      </c>
      <c r="AY2407" s="17">
        <f t="shared" si="8274"/>
        <v>4856.6000000000004</v>
      </c>
      <c r="AZ2407" s="17"/>
      <c r="BA2407" s="17">
        <f t="shared" si="8275"/>
        <v>5173.6000000000004</v>
      </c>
      <c r="BB2407" s="17">
        <f t="shared" si="8276"/>
        <v>4983.8999999999996</v>
      </c>
      <c r="BC2407" s="17">
        <f t="shared" si="8277"/>
        <v>4856.6000000000004</v>
      </c>
      <c r="BD2407" s="17"/>
      <c r="BE2407" s="17"/>
      <c r="BF2407" s="17"/>
      <c r="BG2407" s="17"/>
      <c r="BH2407" s="17"/>
      <c r="BI2407" s="17"/>
      <c r="BJ2407" s="17"/>
      <c r="BK2407" s="17"/>
      <c r="BL2407" s="17"/>
      <c r="BM2407" s="17"/>
      <c r="BN2407" s="17"/>
      <c r="BO2407" s="17">
        <f t="shared" si="8223"/>
        <v>5173.6000000000004</v>
      </c>
      <c r="BP2407" s="17">
        <f t="shared" si="8224"/>
        <v>4983.8999999999996</v>
      </c>
      <c r="BQ2407" s="17">
        <f t="shared" si="8225"/>
        <v>4856.6000000000004</v>
      </c>
      <c r="BR2407" s="17"/>
      <c r="BS2407" s="35"/>
      <c r="BT2407" s="35"/>
      <c r="BU2407" s="1"/>
      <c r="BV2407" s="1"/>
      <c r="BW2407" s="1"/>
      <c r="BX2407" s="1"/>
      <c r="BY2407" s="1"/>
      <c r="BZ2407" s="1"/>
      <c r="CA2407" s="1"/>
      <c r="CB2407" s="1"/>
    </row>
    <row r="2408" s="1" customFormat="1">
      <c r="A2408" s="33" t="s">
        <v>976</v>
      </c>
      <c r="B2408" s="33" t="s">
        <v>36</v>
      </c>
      <c r="C2408" s="33" t="s">
        <v>38</v>
      </c>
      <c r="D2408" s="33" t="s">
        <v>995</v>
      </c>
      <c r="E2408" s="38"/>
      <c r="F2408" s="34" t="s">
        <v>996</v>
      </c>
      <c r="G2408" s="17">
        <f t="shared" si="8379"/>
        <v>29300.599999999999</v>
      </c>
      <c r="H2408" s="17">
        <f>H2409</f>
        <v>0</v>
      </c>
      <c r="I2408" s="17">
        <f>I2409</f>
        <v>0</v>
      </c>
      <c r="J2408" s="17">
        <f>J2409</f>
        <v>11815.799999999999</v>
      </c>
      <c r="K2408" s="17">
        <f>K2409</f>
        <v>0</v>
      </c>
      <c r="L2408" s="17">
        <f>L2409</f>
        <v>0</v>
      </c>
      <c r="M2408" s="17">
        <f t="shared" si="8376"/>
        <v>41116.399999999994</v>
      </c>
      <c r="N2408" s="17">
        <f t="shared" si="8377"/>
        <v>0</v>
      </c>
      <c r="O2408" s="17">
        <f t="shared" si="8378"/>
        <v>0</v>
      </c>
      <c r="P2408" s="17">
        <f>P2409</f>
        <v>0</v>
      </c>
      <c r="Q2408" s="17">
        <f>Q2409</f>
        <v>0</v>
      </c>
      <c r="R2408" s="17">
        <f>R2409</f>
        <v>0</v>
      </c>
      <c r="S2408" s="17">
        <f>S2409</f>
        <v>11402.1317</v>
      </c>
      <c r="T2408" s="17">
        <f>T2409</f>
        <v>0</v>
      </c>
      <c r="U2408" s="17">
        <f>U2409</f>
        <v>0</v>
      </c>
      <c r="V2408" s="17">
        <f>V2409</f>
        <v>0</v>
      </c>
      <c r="W2408" s="17">
        <f>W2409</f>
        <v>0</v>
      </c>
      <c r="X2408" s="17">
        <f>X2409</f>
        <v>0</v>
      </c>
      <c r="Y2408" s="17">
        <f t="shared" si="8370"/>
        <v>52518.531699999992</v>
      </c>
      <c r="Z2408" s="17">
        <f t="shared" si="8371"/>
        <v>0</v>
      </c>
      <c r="AA2408" s="17">
        <f t="shared" si="8372"/>
        <v>0</v>
      </c>
      <c r="AB2408" s="17">
        <f>AB2409</f>
        <v>0</v>
      </c>
      <c r="AC2408" s="17">
        <f>AC2409</f>
        <v>0</v>
      </c>
      <c r="AD2408" s="17">
        <f>AD2409</f>
        <v>0</v>
      </c>
      <c r="AE2408" s="17">
        <f t="shared" si="8373"/>
        <v>52518.531699999992</v>
      </c>
      <c r="AF2408" s="17">
        <f t="shared" si="8374"/>
        <v>0</v>
      </c>
      <c r="AG2408" s="17">
        <f t="shared" si="8375"/>
        <v>0</v>
      </c>
      <c r="AH2408" s="17">
        <f>AH2409</f>
        <v>0</v>
      </c>
      <c r="AI2408" s="17">
        <f>AI2409</f>
        <v>0</v>
      </c>
      <c r="AJ2408" s="17">
        <f>AJ2409</f>
        <v>0</v>
      </c>
      <c r="AK2408" s="17">
        <f>AK2409</f>
        <v>0</v>
      </c>
      <c r="AL2408" s="17">
        <f>AL2409</f>
        <v>0</v>
      </c>
      <c r="AM2408" s="17">
        <f>AM2409</f>
        <v>0</v>
      </c>
      <c r="AN2408" s="17">
        <f>AN2409</f>
        <v>0</v>
      </c>
      <c r="AO2408" s="17">
        <f>AO2409</f>
        <v>0</v>
      </c>
      <c r="AP2408" s="17">
        <f>AP2409</f>
        <v>0</v>
      </c>
      <c r="AQ2408" s="17">
        <f>AQ2409</f>
        <v>0</v>
      </c>
      <c r="AR2408" s="17">
        <f>AR2409</f>
        <v>0</v>
      </c>
      <c r="AS2408" s="17">
        <f>AS2409</f>
        <v>0</v>
      </c>
      <c r="AT2408" s="17">
        <f>AT2409</f>
        <v>0</v>
      </c>
      <c r="AU2408" s="17">
        <f>AU2409</f>
        <v>0</v>
      </c>
      <c r="AV2408" s="17">
        <f>AV2409</f>
        <v>0</v>
      </c>
      <c r="AW2408" s="17">
        <f t="shared" si="8272"/>
        <v>52518.531699999992</v>
      </c>
      <c r="AX2408" s="17">
        <f t="shared" si="8273"/>
        <v>0</v>
      </c>
      <c r="AY2408" s="17">
        <f t="shared" si="8274"/>
        <v>0</v>
      </c>
      <c r="AZ2408" s="17">
        <f>AZ2409</f>
        <v>0</v>
      </c>
      <c r="BA2408" s="17">
        <f t="shared" si="8275"/>
        <v>52518.531699999992</v>
      </c>
      <c r="BB2408" s="17">
        <f t="shared" si="8276"/>
        <v>0</v>
      </c>
      <c r="BC2408" s="17">
        <f t="shared" si="8277"/>
        <v>0</v>
      </c>
      <c r="BD2408" s="17">
        <f>BD2409</f>
        <v>0</v>
      </c>
      <c r="BE2408" s="17">
        <f>BE2409</f>
        <v>0</v>
      </c>
      <c r="BF2408" s="17">
        <f>BF2409</f>
        <v>0</v>
      </c>
      <c r="BG2408" s="17">
        <f>BG2409</f>
        <v>0</v>
      </c>
      <c r="BH2408" s="17">
        <f>BH2409</f>
        <v>0</v>
      </c>
      <c r="BI2408" s="17">
        <f>BI2409</f>
        <v>0</v>
      </c>
      <c r="BJ2408" s="17">
        <f>BJ2409</f>
        <v>0</v>
      </c>
      <c r="BK2408" s="17">
        <f>BK2409</f>
        <v>0</v>
      </c>
      <c r="BL2408" s="17">
        <f>BL2409</f>
        <v>0</v>
      </c>
      <c r="BM2408" s="17">
        <f>BM2409</f>
        <v>0</v>
      </c>
      <c r="BN2408" s="17">
        <f>BN2409</f>
        <v>0</v>
      </c>
      <c r="BO2408" s="17">
        <f t="shared" si="8223"/>
        <v>52518.531699999992</v>
      </c>
      <c r="BP2408" s="17">
        <f t="shared" si="8224"/>
        <v>0</v>
      </c>
      <c r="BQ2408" s="17">
        <f t="shared" si="8225"/>
        <v>0</v>
      </c>
      <c r="BR2408" s="17">
        <f>BR2409</f>
        <v>0</v>
      </c>
      <c r="BS2408" s="35"/>
      <c r="BT2408" s="35"/>
      <c r="BU2408" s="1"/>
      <c r="BV2408" s="1"/>
      <c r="BW2408" s="1"/>
      <c r="BX2408" s="1"/>
      <c r="BY2408" s="1"/>
      <c r="BZ2408" s="1"/>
      <c r="CA2408" s="1"/>
      <c r="CB2408" s="1"/>
    </row>
    <row r="2409" s="1" customFormat="1">
      <c r="A2409" s="33" t="s">
        <v>976</v>
      </c>
      <c r="B2409" s="33" t="s">
        <v>36</v>
      </c>
      <c r="C2409" s="33" t="s">
        <v>38</v>
      </c>
      <c r="D2409" s="33" t="s">
        <v>995</v>
      </c>
      <c r="E2409" s="33" t="s">
        <v>48</v>
      </c>
      <c r="F2409" s="34" t="s">
        <v>49</v>
      </c>
      <c r="G2409" s="17">
        <v>29300.599999999999</v>
      </c>
      <c r="H2409" s="17">
        <v>0</v>
      </c>
      <c r="I2409" s="17">
        <v>0</v>
      </c>
      <c r="J2409" s="17">
        <v>11815.799999999999</v>
      </c>
      <c r="K2409" s="17"/>
      <c r="L2409" s="17"/>
      <c r="M2409" s="17">
        <f t="shared" si="8376"/>
        <v>41116.399999999994</v>
      </c>
      <c r="N2409" s="17">
        <f t="shared" si="8377"/>
        <v>0</v>
      </c>
      <c r="O2409" s="17">
        <f t="shared" si="8378"/>
        <v>0</v>
      </c>
      <c r="P2409" s="17"/>
      <c r="Q2409" s="17"/>
      <c r="R2409" s="17"/>
      <c r="S2409" s="17">
        <v>11402.1317</v>
      </c>
      <c r="T2409" s="17"/>
      <c r="U2409" s="17"/>
      <c r="V2409" s="17"/>
      <c r="W2409" s="17"/>
      <c r="X2409" s="17"/>
      <c r="Y2409" s="17">
        <f t="shared" si="8370"/>
        <v>52518.531699999992</v>
      </c>
      <c r="Z2409" s="17">
        <f t="shared" si="8371"/>
        <v>0</v>
      </c>
      <c r="AA2409" s="17">
        <f t="shared" si="8372"/>
        <v>0</v>
      </c>
      <c r="AB2409" s="17"/>
      <c r="AC2409" s="17"/>
      <c r="AD2409" s="17"/>
      <c r="AE2409" s="17">
        <f t="shared" si="8373"/>
        <v>52518.531699999992</v>
      </c>
      <c r="AF2409" s="17">
        <f t="shared" si="8374"/>
        <v>0</v>
      </c>
      <c r="AG2409" s="17">
        <f t="shared" si="8375"/>
        <v>0</v>
      </c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  <c r="AV2409" s="17"/>
      <c r="AW2409" s="17">
        <f t="shared" si="8272"/>
        <v>52518.531699999992</v>
      </c>
      <c r="AX2409" s="17">
        <f t="shared" si="8273"/>
        <v>0</v>
      </c>
      <c r="AY2409" s="17">
        <f t="shared" si="8274"/>
        <v>0</v>
      </c>
      <c r="AZ2409" s="17"/>
      <c r="BA2409" s="17">
        <f t="shared" si="8275"/>
        <v>52518.531699999992</v>
      </c>
      <c r="BB2409" s="17">
        <f t="shared" si="8276"/>
        <v>0</v>
      </c>
      <c r="BC2409" s="17">
        <f t="shared" si="8277"/>
        <v>0</v>
      </c>
      <c r="BD2409" s="17"/>
      <c r="BE2409" s="17"/>
      <c r="BF2409" s="17"/>
      <c r="BG2409" s="17"/>
      <c r="BH2409" s="17"/>
      <c r="BI2409" s="17"/>
      <c r="BJ2409" s="17"/>
      <c r="BK2409" s="17"/>
      <c r="BL2409" s="17"/>
      <c r="BM2409" s="17"/>
      <c r="BN2409" s="17"/>
      <c r="BO2409" s="17">
        <f t="shared" si="8223"/>
        <v>52518.531699999992</v>
      </c>
      <c r="BP2409" s="17">
        <f t="shared" si="8224"/>
        <v>0</v>
      </c>
      <c r="BQ2409" s="17">
        <f t="shared" si="8225"/>
        <v>0</v>
      </c>
      <c r="BR2409" s="17"/>
      <c r="BS2409" s="35"/>
      <c r="BT2409" s="35">
        <v>89</v>
      </c>
      <c r="BU2409" s="1"/>
      <c r="BV2409" s="1"/>
      <c r="BW2409" s="1"/>
      <c r="BX2409" s="1"/>
      <c r="BY2409" s="1"/>
      <c r="BZ2409" s="1"/>
      <c r="CA2409" s="1"/>
      <c r="CB2409" s="1"/>
    </row>
    <row r="2410" s="1" customFormat="1">
      <c r="A2410" s="33" t="s">
        <v>976</v>
      </c>
      <c r="B2410" s="33" t="s">
        <v>36</v>
      </c>
      <c r="C2410" s="33" t="s">
        <v>38</v>
      </c>
      <c r="D2410" s="33" t="s">
        <v>997</v>
      </c>
      <c r="E2410" s="38"/>
      <c r="F2410" s="34" t="s">
        <v>998</v>
      </c>
      <c r="G2410" s="17">
        <f>G2411+G2413</f>
        <v>18506.199999999997</v>
      </c>
      <c r="H2410" s="17">
        <f>H2411+H2413</f>
        <v>19037</v>
      </c>
      <c r="I2410" s="17">
        <f>I2411+I2413</f>
        <v>19037</v>
      </c>
      <c r="J2410" s="17">
        <f>J2411+J2413</f>
        <v>0</v>
      </c>
      <c r="K2410" s="17">
        <f>K2411+K2413</f>
        <v>0</v>
      </c>
      <c r="L2410" s="17">
        <f>L2411+L2413</f>
        <v>0</v>
      </c>
      <c r="M2410" s="17">
        <f t="shared" si="8376"/>
        <v>18506.199999999997</v>
      </c>
      <c r="N2410" s="17">
        <f t="shared" si="8377"/>
        <v>19037</v>
      </c>
      <c r="O2410" s="17">
        <f t="shared" si="8378"/>
        <v>19037</v>
      </c>
      <c r="P2410" s="17">
        <f>P2411+P2413+P2415</f>
        <v>466.39999999999998</v>
      </c>
      <c r="Q2410" s="17">
        <f>Q2411+Q2413+Q2415</f>
        <v>0</v>
      </c>
      <c r="R2410" s="17">
        <f>R2411+R2413+R2415</f>
        <v>0</v>
      </c>
      <c r="S2410" s="17">
        <f>S2411+S2413+S2415</f>
        <v>4438.7550000000001</v>
      </c>
      <c r="T2410" s="17">
        <f>T2411+T2413+T2415</f>
        <v>4293.8599999999997</v>
      </c>
      <c r="U2410" s="17">
        <f>U2411+U2413+U2415</f>
        <v>0</v>
      </c>
      <c r="V2410" s="17">
        <f>V2411+V2413+V2415</f>
        <v>4295.4389999999994</v>
      </c>
      <c r="W2410" s="17">
        <f>W2411+W2413+W2415</f>
        <v>0</v>
      </c>
      <c r="X2410" s="17">
        <f>X2411+X2413+X2415</f>
        <v>0</v>
      </c>
      <c r="Y2410" s="17">
        <f t="shared" si="8370"/>
        <v>23411.355</v>
      </c>
      <c r="Z2410" s="17">
        <f t="shared" si="8371"/>
        <v>23330.860000000001</v>
      </c>
      <c r="AA2410" s="17">
        <f t="shared" si="8372"/>
        <v>23332.438999999998</v>
      </c>
      <c r="AB2410" s="17">
        <f>AB2411+AB2413+AB2415</f>
        <v>0</v>
      </c>
      <c r="AC2410" s="17">
        <f>AC2411+AC2413+AC2415</f>
        <v>0</v>
      </c>
      <c r="AD2410" s="17">
        <f>AD2411+AD2413+AD2415</f>
        <v>0</v>
      </c>
      <c r="AE2410" s="17">
        <f t="shared" si="8373"/>
        <v>23411.355</v>
      </c>
      <c r="AF2410" s="17">
        <f t="shared" si="8374"/>
        <v>23330.860000000001</v>
      </c>
      <c r="AG2410" s="17">
        <f t="shared" si="8375"/>
        <v>23332.438999999998</v>
      </c>
      <c r="AH2410" s="17">
        <f>AH2411+AH2413+AH2415</f>
        <v>0</v>
      </c>
      <c r="AI2410" s="17">
        <f>AI2411+AI2413+AI2415</f>
        <v>0</v>
      </c>
      <c r="AJ2410" s="17">
        <f>AJ2411+AJ2413+AJ2415</f>
        <v>0</v>
      </c>
      <c r="AK2410" s="17">
        <f>AK2411+AK2413+AK2415</f>
        <v>0</v>
      </c>
      <c r="AL2410" s="17">
        <f>AL2411+AL2413+AL2415</f>
        <v>0</v>
      </c>
      <c r="AM2410" s="17">
        <f>AM2411+AM2413+AM2415</f>
        <v>0</v>
      </c>
      <c r="AN2410" s="17">
        <f>AN2411+AN2413+AN2415</f>
        <v>0</v>
      </c>
      <c r="AO2410" s="17">
        <f>AO2411+AO2413+AO2415</f>
        <v>0</v>
      </c>
      <c r="AP2410" s="17">
        <f>AP2411+AP2413+AP2415</f>
        <v>0</v>
      </c>
      <c r="AQ2410" s="17">
        <f>AQ2411+AQ2413+AQ2415</f>
        <v>0</v>
      </c>
      <c r="AR2410" s="17">
        <f>AR2411+AR2413+AR2415</f>
        <v>0</v>
      </c>
      <c r="AS2410" s="17">
        <f>AS2411+AS2413+AS2415</f>
        <v>0</v>
      </c>
      <c r="AT2410" s="17">
        <f>AT2411+AT2413+AT2415</f>
        <v>0</v>
      </c>
      <c r="AU2410" s="17">
        <f>AU2411+AU2413+AU2415</f>
        <v>0</v>
      </c>
      <c r="AV2410" s="17">
        <f>AV2411+AV2413+AV2415</f>
        <v>0</v>
      </c>
      <c r="AW2410" s="17">
        <f t="shared" si="8272"/>
        <v>23411.355</v>
      </c>
      <c r="AX2410" s="17">
        <f t="shared" si="8273"/>
        <v>23330.860000000001</v>
      </c>
      <c r="AY2410" s="17">
        <f t="shared" si="8274"/>
        <v>23332.438999999998</v>
      </c>
      <c r="AZ2410" s="17">
        <f>AZ2411+AZ2413+AZ2415</f>
        <v>0</v>
      </c>
      <c r="BA2410" s="17">
        <f t="shared" si="8275"/>
        <v>23411.355</v>
      </c>
      <c r="BB2410" s="17">
        <f t="shared" si="8276"/>
        <v>23330.860000000001</v>
      </c>
      <c r="BC2410" s="17">
        <f t="shared" si="8277"/>
        <v>23332.438999999998</v>
      </c>
      <c r="BD2410" s="17">
        <f>BD2411+BD2413+BD2415</f>
        <v>0</v>
      </c>
      <c r="BE2410" s="17">
        <f>BE2411+BE2413+BE2415</f>
        <v>0</v>
      </c>
      <c r="BF2410" s="17">
        <f>BF2411+BF2413+BF2415</f>
        <v>0</v>
      </c>
      <c r="BG2410" s="17">
        <f>BG2411+BG2413+BG2415</f>
        <v>0</v>
      </c>
      <c r="BH2410" s="17">
        <f>BH2411+BH2413+BH2415</f>
        <v>0</v>
      </c>
      <c r="BI2410" s="17">
        <f>BI2411+BI2413+BI2415</f>
        <v>0</v>
      </c>
      <c r="BJ2410" s="17">
        <f>BJ2411+BJ2413+BJ2415</f>
        <v>0</v>
      </c>
      <c r="BK2410" s="17">
        <f>BK2411+BK2413+BK2415</f>
        <v>0</v>
      </c>
      <c r="BL2410" s="17">
        <f>BL2411+BL2413+BL2415</f>
        <v>0</v>
      </c>
      <c r="BM2410" s="17">
        <f>BM2411+BM2413+BM2415</f>
        <v>0</v>
      </c>
      <c r="BN2410" s="17">
        <f>BN2411+BN2413+BN2415</f>
        <v>0</v>
      </c>
      <c r="BO2410" s="17">
        <f t="shared" si="8223"/>
        <v>23411.355</v>
      </c>
      <c r="BP2410" s="17">
        <f t="shared" si="8224"/>
        <v>23330.860000000001</v>
      </c>
      <c r="BQ2410" s="17">
        <f t="shared" si="8225"/>
        <v>23332.438999999998</v>
      </c>
      <c r="BR2410" s="17">
        <f>BR2411+BR2413+BR2415</f>
        <v>0</v>
      </c>
      <c r="BS2410" s="35"/>
      <c r="BT2410" s="35"/>
      <c r="BU2410" s="1"/>
      <c r="BV2410" s="1"/>
      <c r="BW2410" s="1"/>
      <c r="BX2410" s="1"/>
      <c r="BY2410" s="1"/>
      <c r="BZ2410" s="1"/>
      <c r="CA2410" s="1"/>
      <c r="CB2410" s="1"/>
    </row>
    <row r="2411" s="1" customFormat="1">
      <c r="A2411" s="33" t="s">
        <v>976</v>
      </c>
      <c r="B2411" s="33" t="s">
        <v>36</v>
      </c>
      <c r="C2411" s="33" t="s">
        <v>38</v>
      </c>
      <c r="D2411" s="33" t="s">
        <v>999</v>
      </c>
      <c r="E2411" s="38"/>
      <c r="F2411" s="34" t="s">
        <v>63</v>
      </c>
      <c r="G2411" s="17">
        <f t="shared" si="8379"/>
        <v>17793.599999999999</v>
      </c>
      <c r="H2411" s="17">
        <f>H2412</f>
        <v>19037</v>
      </c>
      <c r="I2411" s="17">
        <f>I2412</f>
        <v>19037</v>
      </c>
      <c r="J2411" s="17">
        <f>J2412</f>
        <v>0</v>
      </c>
      <c r="K2411" s="17">
        <f>K2412</f>
        <v>0</v>
      </c>
      <c r="L2411" s="17">
        <f>L2412</f>
        <v>0</v>
      </c>
      <c r="M2411" s="17">
        <f t="shared" si="8376"/>
        <v>17793.599999999999</v>
      </c>
      <c r="N2411" s="17">
        <f t="shared" si="8377"/>
        <v>19037</v>
      </c>
      <c r="O2411" s="17">
        <f t="shared" si="8378"/>
        <v>19037</v>
      </c>
      <c r="P2411" s="17">
        <f>P2412</f>
        <v>0</v>
      </c>
      <c r="Q2411" s="17">
        <f>Q2412</f>
        <v>0</v>
      </c>
      <c r="R2411" s="17">
        <f>R2412</f>
        <v>0</v>
      </c>
      <c r="S2411" s="17">
        <f>S2412</f>
        <v>0</v>
      </c>
      <c r="T2411" s="17">
        <f>T2412</f>
        <v>0</v>
      </c>
      <c r="U2411" s="17">
        <f>U2412</f>
        <v>0</v>
      </c>
      <c r="V2411" s="17">
        <f>V2412</f>
        <v>0</v>
      </c>
      <c r="W2411" s="17">
        <f>W2412</f>
        <v>0</v>
      </c>
      <c r="X2411" s="17">
        <f>X2412</f>
        <v>0</v>
      </c>
      <c r="Y2411" s="17">
        <f t="shared" si="8370"/>
        <v>17793.599999999999</v>
      </c>
      <c r="Z2411" s="17">
        <f t="shared" si="8371"/>
        <v>19037</v>
      </c>
      <c r="AA2411" s="17">
        <f t="shared" si="8372"/>
        <v>19037</v>
      </c>
      <c r="AB2411" s="17">
        <f>AB2412</f>
        <v>0</v>
      </c>
      <c r="AC2411" s="17">
        <f>AC2412</f>
        <v>0</v>
      </c>
      <c r="AD2411" s="17">
        <f>AD2412</f>
        <v>0</v>
      </c>
      <c r="AE2411" s="17">
        <f t="shared" si="8373"/>
        <v>17793.599999999999</v>
      </c>
      <c r="AF2411" s="17">
        <f t="shared" si="8374"/>
        <v>19037</v>
      </c>
      <c r="AG2411" s="17">
        <f t="shared" si="8375"/>
        <v>19037</v>
      </c>
      <c r="AH2411" s="17">
        <f>AH2412</f>
        <v>0</v>
      </c>
      <c r="AI2411" s="17">
        <f>AI2412</f>
        <v>0</v>
      </c>
      <c r="AJ2411" s="17">
        <f>AJ2412</f>
        <v>0</v>
      </c>
      <c r="AK2411" s="17">
        <f>AK2412</f>
        <v>0</v>
      </c>
      <c r="AL2411" s="17">
        <f>AL2412</f>
        <v>0</v>
      </c>
      <c r="AM2411" s="17">
        <f>AM2412</f>
        <v>0</v>
      </c>
      <c r="AN2411" s="17">
        <f>AN2412</f>
        <v>0</v>
      </c>
      <c r="AO2411" s="17">
        <f>AO2412</f>
        <v>0</v>
      </c>
      <c r="AP2411" s="17">
        <f>AP2412</f>
        <v>0</v>
      </c>
      <c r="AQ2411" s="17">
        <f>AQ2412</f>
        <v>0</v>
      </c>
      <c r="AR2411" s="17">
        <f>AR2412</f>
        <v>0</v>
      </c>
      <c r="AS2411" s="17">
        <f>AS2412</f>
        <v>0</v>
      </c>
      <c r="AT2411" s="17">
        <f>AT2412</f>
        <v>0</v>
      </c>
      <c r="AU2411" s="17">
        <f>AU2412</f>
        <v>0</v>
      </c>
      <c r="AV2411" s="17">
        <f>AV2412</f>
        <v>0</v>
      </c>
      <c r="AW2411" s="17">
        <f t="shared" si="8272"/>
        <v>17793.599999999999</v>
      </c>
      <c r="AX2411" s="17">
        <f t="shared" si="8273"/>
        <v>19037</v>
      </c>
      <c r="AY2411" s="17">
        <f t="shared" si="8274"/>
        <v>19037</v>
      </c>
      <c r="AZ2411" s="17">
        <f>AZ2412</f>
        <v>0</v>
      </c>
      <c r="BA2411" s="17">
        <f t="shared" si="8275"/>
        <v>17793.599999999999</v>
      </c>
      <c r="BB2411" s="17">
        <f t="shared" si="8276"/>
        <v>19037</v>
      </c>
      <c r="BC2411" s="17">
        <f t="shared" si="8277"/>
        <v>19037</v>
      </c>
      <c r="BD2411" s="17">
        <f>BD2412</f>
        <v>0</v>
      </c>
      <c r="BE2411" s="17">
        <f>BE2412</f>
        <v>0</v>
      </c>
      <c r="BF2411" s="17">
        <f>BF2412</f>
        <v>0</v>
      </c>
      <c r="BG2411" s="17">
        <f>BG2412</f>
        <v>0</v>
      </c>
      <c r="BH2411" s="17">
        <f>BH2412</f>
        <v>0</v>
      </c>
      <c r="BI2411" s="17">
        <f>BI2412</f>
        <v>0</v>
      </c>
      <c r="BJ2411" s="17">
        <f>BJ2412</f>
        <v>0</v>
      </c>
      <c r="BK2411" s="17">
        <f>BK2412</f>
        <v>0</v>
      </c>
      <c r="BL2411" s="17">
        <f>BL2412</f>
        <v>0</v>
      </c>
      <c r="BM2411" s="17">
        <f>BM2412</f>
        <v>0</v>
      </c>
      <c r="BN2411" s="17">
        <f>BN2412</f>
        <v>0</v>
      </c>
      <c r="BO2411" s="17">
        <f t="shared" si="8223"/>
        <v>17793.599999999999</v>
      </c>
      <c r="BP2411" s="17">
        <f t="shared" si="8224"/>
        <v>19037</v>
      </c>
      <c r="BQ2411" s="17">
        <f t="shared" si="8225"/>
        <v>19037</v>
      </c>
      <c r="BR2411" s="17">
        <f>BR2412</f>
        <v>0</v>
      </c>
      <c r="BS2411" s="35"/>
      <c r="BT2411" s="35"/>
      <c r="BU2411" s="1"/>
      <c r="BV2411" s="1"/>
      <c r="BW2411" s="1"/>
      <c r="BX2411" s="1"/>
      <c r="BY2411" s="1"/>
      <c r="BZ2411" s="1"/>
      <c r="CA2411" s="1"/>
      <c r="CB2411" s="1"/>
    </row>
    <row r="2412" s="1" customFormat="1">
      <c r="A2412" s="33" t="s">
        <v>976</v>
      </c>
      <c r="B2412" s="33" t="s">
        <v>36</v>
      </c>
      <c r="C2412" s="33" t="s">
        <v>38</v>
      </c>
      <c r="D2412" s="33" t="s">
        <v>999</v>
      </c>
      <c r="E2412" s="33" t="s">
        <v>141</v>
      </c>
      <c r="F2412" s="34" t="s">
        <v>142</v>
      </c>
      <c r="G2412" s="17">
        <v>17793.599999999999</v>
      </c>
      <c r="H2412" s="17">
        <v>19037</v>
      </c>
      <c r="I2412" s="17">
        <v>19037</v>
      </c>
      <c r="J2412" s="17"/>
      <c r="K2412" s="17"/>
      <c r="L2412" s="17"/>
      <c r="M2412" s="17">
        <f t="shared" si="8376"/>
        <v>17793.599999999999</v>
      </c>
      <c r="N2412" s="17">
        <f t="shared" si="8377"/>
        <v>19037</v>
      </c>
      <c r="O2412" s="17">
        <f t="shared" si="8378"/>
        <v>19037</v>
      </c>
      <c r="P2412" s="17"/>
      <c r="Q2412" s="17"/>
      <c r="R2412" s="17"/>
      <c r="S2412" s="17"/>
      <c r="T2412" s="17"/>
      <c r="U2412" s="17"/>
      <c r="V2412" s="17"/>
      <c r="W2412" s="17"/>
      <c r="X2412" s="17"/>
      <c r="Y2412" s="17">
        <f t="shared" si="8370"/>
        <v>17793.599999999999</v>
      </c>
      <c r="Z2412" s="17">
        <f t="shared" si="8371"/>
        <v>19037</v>
      </c>
      <c r="AA2412" s="17">
        <f t="shared" si="8372"/>
        <v>19037</v>
      </c>
      <c r="AB2412" s="17"/>
      <c r="AC2412" s="17"/>
      <c r="AD2412" s="17"/>
      <c r="AE2412" s="17">
        <f t="shared" si="8373"/>
        <v>17793.599999999999</v>
      </c>
      <c r="AF2412" s="17">
        <f t="shared" si="8374"/>
        <v>19037</v>
      </c>
      <c r="AG2412" s="17">
        <f t="shared" si="8375"/>
        <v>19037</v>
      </c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>
        <f t="shared" si="8272"/>
        <v>17793.599999999999</v>
      </c>
      <c r="AX2412" s="17">
        <f t="shared" si="8273"/>
        <v>19037</v>
      </c>
      <c r="AY2412" s="17">
        <f t="shared" si="8274"/>
        <v>19037</v>
      </c>
      <c r="AZ2412" s="17"/>
      <c r="BA2412" s="17">
        <f t="shared" si="8275"/>
        <v>17793.599999999999</v>
      </c>
      <c r="BB2412" s="17">
        <f t="shared" si="8276"/>
        <v>19037</v>
      </c>
      <c r="BC2412" s="17">
        <f t="shared" si="8277"/>
        <v>19037</v>
      </c>
      <c r="BD2412" s="17"/>
      <c r="BE2412" s="17"/>
      <c r="BF2412" s="17"/>
      <c r="BG2412" s="17"/>
      <c r="BH2412" s="17"/>
      <c r="BI2412" s="17"/>
      <c r="BJ2412" s="17"/>
      <c r="BK2412" s="17"/>
      <c r="BL2412" s="17"/>
      <c r="BM2412" s="17"/>
      <c r="BN2412" s="17"/>
      <c r="BO2412" s="17">
        <f t="shared" ref="BO2412:BO2475" si="8425">BA2412+BD2412+BE2412+BF2412+BG2412</f>
        <v>17793.599999999999</v>
      </c>
      <c r="BP2412" s="17">
        <f t="shared" ref="BP2412:BP2475" si="8426">BB2412+BH2412+BI2412+BJ2412+BK2412</f>
        <v>19037</v>
      </c>
      <c r="BQ2412" s="17">
        <f t="shared" ref="BQ2412:BQ2475" si="8427">BC2412+BL2412+BM2412+BN2412</f>
        <v>19037</v>
      </c>
      <c r="BR2412" s="17"/>
      <c r="BS2412" s="35"/>
      <c r="BT2412" s="35"/>
      <c r="BU2412" s="1"/>
      <c r="BV2412" s="1"/>
      <c r="BW2412" s="1"/>
      <c r="BX2412" s="1"/>
      <c r="BY2412" s="1"/>
      <c r="BZ2412" s="1"/>
      <c r="CA2412" s="1"/>
      <c r="CB2412" s="1"/>
    </row>
    <row r="2413" s="1" customFormat="1">
      <c r="A2413" s="33" t="s">
        <v>976</v>
      </c>
      <c r="B2413" s="33" t="s">
        <v>36</v>
      </c>
      <c r="C2413" s="33" t="s">
        <v>38</v>
      </c>
      <c r="D2413" s="33" t="s">
        <v>1000</v>
      </c>
      <c r="E2413" s="38"/>
      <c r="F2413" s="34" t="s">
        <v>233</v>
      </c>
      <c r="G2413" s="17">
        <f t="shared" si="8379"/>
        <v>712.60000000000002</v>
      </c>
      <c r="H2413" s="17">
        <f>H2414</f>
        <v>0</v>
      </c>
      <c r="I2413" s="17">
        <f>I2414</f>
        <v>0</v>
      </c>
      <c r="J2413" s="17">
        <f>J2414</f>
        <v>0</v>
      </c>
      <c r="K2413" s="17">
        <f>K2414</f>
        <v>0</v>
      </c>
      <c r="L2413" s="17">
        <f>L2414</f>
        <v>0</v>
      </c>
      <c r="M2413" s="17">
        <f t="shared" si="8376"/>
        <v>712.60000000000002</v>
      </c>
      <c r="N2413" s="17">
        <f t="shared" si="8377"/>
        <v>0</v>
      </c>
      <c r="O2413" s="17">
        <f t="shared" si="8378"/>
        <v>0</v>
      </c>
      <c r="P2413" s="17">
        <f>P2414</f>
        <v>466.39999999999998</v>
      </c>
      <c r="Q2413" s="17">
        <f>Q2414</f>
        <v>0</v>
      </c>
      <c r="R2413" s="17">
        <f>R2414</f>
        <v>0</v>
      </c>
      <c r="S2413" s="17">
        <f>S2414</f>
        <v>0</v>
      </c>
      <c r="T2413" s="17">
        <f>T2414</f>
        <v>0</v>
      </c>
      <c r="U2413" s="17">
        <f>U2414</f>
        <v>0</v>
      </c>
      <c r="V2413" s="17">
        <f>V2414</f>
        <v>0</v>
      </c>
      <c r="W2413" s="17">
        <f>W2414</f>
        <v>0</v>
      </c>
      <c r="X2413" s="17">
        <f>X2414</f>
        <v>0</v>
      </c>
      <c r="Y2413" s="17">
        <f t="shared" si="8370"/>
        <v>1179</v>
      </c>
      <c r="Z2413" s="17">
        <f t="shared" si="8371"/>
        <v>0</v>
      </c>
      <c r="AA2413" s="17">
        <f t="shared" si="8372"/>
        <v>0</v>
      </c>
      <c r="AB2413" s="17">
        <f>AB2414</f>
        <v>0</v>
      </c>
      <c r="AC2413" s="17">
        <f>AC2414</f>
        <v>0</v>
      </c>
      <c r="AD2413" s="17">
        <f>AD2414</f>
        <v>0</v>
      </c>
      <c r="AE2413" s="17">
        <f t="shared" si="8373"/>
        <v>1179</v>
      </c>
      <c r="AF2413" s="17">
        <f t="shared" si="8374"/>
        <v>0</v>
      </c>
      <c r="AG2413" s="17">
        <f t="shared" si="8375"/>
        <v>0</v>
      </c>
      <c r="AH2413" s="17">
        <f>AH2414</f>
        <v>0</v>
      </c>
      <c r="AI2413" s="17">
        <f>AI2414</f>
        <v>0</v>
      </c>
      <c r="AJ2413" s="17">
        <f>AJ2414</f>
        <v>0</v>
      </c>
      <c r="AK2413" s="17">
        <f>AK2414</f>
        <v>0</v>
      </c>
      <c r="AL2413" s="17">
        <f>AL2414</f>
        <v>0</v>
      </c>
      <c r="AM2413" s="17">
        <f>AM2414</f>
        <v>0</v>
      </c>
      <c r="AN2413" s="17">
        <f>AN2414</f>
        <v>0</v>
      </c>
      <c r="AO2413" s="17">
        <f>AO2414</f>
        <v>0</v>
      </c>
      <c r="AP2413" s="17">
        <f>AP2414</f>
        <v>0</v>
      </c>
      <c r="AQ2413" s="17">
        <f>AQ2414</f>
        <v>0</v>
      </c>
      <c r="AR2413" s="17">
        <f>AR2414</f>
        <v>0</v>
      </c>
      <c r="AS2413" s="17">
        <f>AS2414</f>
        <v>0</v>
      </c>
      <c r="AT2413" s="17">
        <f>AT2414</f>
        <v>0</v>
      </c>
      <c r="AU2413" s="17">
        <f>AU2414</f>
        <v>0</v>
      </c>
      <c r="AV2413" s="17">
        <f>AV2414</f>
        <v>0</v>
      </c>
      <c r="AW2413" s="17">
        <f t="shared" si="8272"/>
        <v>1179</v>
      </c>
      <c r="AX2413" s="17">
        <f t="shared" si="8273"/>
        <v>0</v>
      </c>
      <c r="AY2413" s="17">
        <f t="shared" si="8274"/>
        <v>0</v>
      </c>
      <c r="AZ2413" s="17">
        <f>AZ2414</f>
        <v>0</v>
      </c>
      <c r="BA2413" s="17">
        <f t="shared" si="8275"/>
        <v>1179</v>
      </c>
      <c r="BB2413" s="17">
        <f t="shared" si="8276"/>
        <v>0</v>
      </c>
      <c r="BC2413" s="17">
        <f t="shared" si="8277"/>
        <v>0</v>
      </c>
      <c r="BD2413" s="17">
        <f>BD2414</f>
        <v>0</v>
      </c>
      <c r="BE2413" s="17">
        <f>BE2414</f>
        <v>0</v>
      </c>
      <c r="BF2413" s="17">
        <f>BF2414</f>
        <v>0</v>
      </c>
      <c r="BG2413" s="17">
        <f>BG2414</f>
        <v>0</v>
      </c>
      <c r="BH2413" s="17">
        <f>BH2414</f>
        <v>0</v>
      </c>
      <c r="BI2413" s="17">
        <f>BI2414</f>
        <v>0</v>
      </c>
      <c r="BJ2413" s="17">
        <f>BJ2414</f>
        <v>0</v>
      </c>
      <c r="BK2413" s="17">
        <f>BK2414</f>
        <v>0</v>
      </c>
      <c r="BL2413" s="17">
        <f>BL2414</f>
        <v>0</v>
      </c>
      <c r="BM2413" s="17">
        <f>BM2414</f>
        <v>0</v>
      </c>
      <c r="BN2413" s="17">
        <f>BN2414</f>
        <v>0</v>
      </c>
      <c r="BO2413" s="17">
        <f t="shared" si="8425"/>
        <v>1179</v>
      </c>
      <c r="BP2413" s="17">
        <f t="shared" si="8426"/>
        <v>0</v>
      </c>
      <c r="BQ2413" s="17">
        <f t="shared" si="8427"/>
        <v>0</v>
      </c>
      <c r="BR2413" s="17">
        <f>BR2414</f>
        <v>0</v>
      </c>
      <c r="BS2413" s="35"/>
      <c r="BT2413" s="35"/>
      <c r="BU2413" s="1"/>
      <c r="BV2413" s="1"/>
      <c r="BW2413" s="1"/>
      <c r="BX2413" s="1"/>
      <c r="BY2413" s="1"/>
      <c r="BZ2413" s="1"/>
      <c r="CA2413" s="1"/>
      <c r="CB2413" s="1"/>
    </row>
    <row r="2414" s="1" customFormat="1">
      <c r="A2414" s="33" t="s">
        <v>976</v>
      </c>
      <c r="B2414" s="33" t="s">
        <v>36</v>
      </c>
      <c r="C2414" s="33" t="s">
        <v>38</v>
      </c>
      <c r="D2414" s="33" t="s">
        <v>1000</v>
      </c>
      <c r="E2414" s="33" t="s">
        <v>141</v>
      </c>
      <c r="F2414" s="34" t="s">
        <v>142</v>
      </c>
      <c r="G2414" s="17">
        <v>712.60000000000002</v>
      </c>
      <c r="H2414" s="17">
        <v>0</v>
      </c>
      <c r="I2414" s="17">
        <v>0</v>
      </c>
      <c r="J2414" s="17"/>
      <c r="K2414" s="17"/>
      <c r="L2414" s="17"/>
      <c r="M2414" s="17">
        <f t="shared" si="8376"/>
        <v>712.60000000000002</v>
      </c>
      <c r="N2414" s="17">
        <f t="shared" si="8377"/>
        <v>0</v>
      </c>
      <c r="O2414" s="17">
        <f t="shared" si="8378"/>
        <v>0</v>
      </c>
      <c r="P2414" s="17">
        <v>466.39999999999998</v>
      </c>
      <c r="Q2414" s="17"/>
      <c r="R2414" s="17"/>
      <c r="S2414" s="17"/>
      <c r="T2414" s="17"/>
      <c r="U2414" s="17"/>
      <c r="V2414" s="17"/>
      <c r="W2414" s="17"/>
      <c r="X2414" s="17"/>
      <c r="Y2414" s="17">
        <f t="shared" si="8370"/>
        <v>1179</v>
      </c>
      <c r="Z2414" s="17">
        <f t="shared" si="8371"/>
        <v>0</v>
      </c>
      <c r="AA2414" s="17">
        <f t="shared" si="8372"/>
        <v>0</v>
      </c>
      <c r="AB2414" s="17"/>
      <c r="AC2414" s="17"/>
      <c r="AD2414" s="17"/>
      <c r="AE2414" s="17">
        <f t="shared" si="8373"/>
        <v>1179</v>
      </c>
      <c r="AF2414" s="17">
        <f t="shared" si="8374"/>
        <v>0</v>
      </c>
      <c r="AG2414" s="17">
        <f t="shared" si="8375"/>
        <v>0</v>
      </c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>
        <f t="shared" si="8272"/>
        <v>1179</v>
      </c>
      <c r="AX2414" s="17">
        <f t="shared" si="8273"/>
        <v>0</v>
      </c>
      <c r="AY2414" s="17">
        <f t="shared" si="8274"/>
        <v>0</v>
      </c>
      <c r="AZ2414" s="17"/>
      <c r="BA2414" s="17">
        <f t="shared" si="8275"/>
        <v>1179</v>
      </c>
      <c r="BB2414" s="17">
        <f t="shared" si="8276"/>
        <v>0</v>
      </c>
      <c r="BC2414" s="17">
        <f t="shared" si="8277"/>
        <v>0</v>
      </c>
      <c r="BD2414" s="17"/>
      <c r="BE2414" s="17"/>
      <c r="BF2414" s="17"/>
      <c r="BG2414" s="17"/>
      <c r="BH2414" s="17"/>
      <c r="BI2414" s="17"/>
      <c r="BJ2414" s="17"/>
      <c r="BK2414" s="17"/>
      <c r="BL2414" s="17"/>
      <c r="BM2414" s="17"/>
      <c r="BN2414" s="17"/>
      <c r="BO2414" s="17">
        <f t="shared" si="8425"/>
        <v>1179</v>
      </c>
      <c r="BP2414" s="17">
        <f t="shared" si="8426"/>
        <v>0</v>
      </c>
      <c r="BQ2414" s="17">
        <f t="shared" si="8427"/>
        <v>0</v>
      </c>
      <c r="BR2414" s="17"/>
      <c r="BS2414" s="35"/>
      <c r="BT2414" s="35"/>
      <c r="BU2414" s="1"/>
      <c r="BV2414" s="1"/>
      <c r="BW2414" s="1"/>
      <c r="BX2414" s="1"/>
      <c r="BY2414" s="1"/>
      <c r="BZ2414" s="1"/>
      <c r="CA2414" s="1"/>
      <c r="CB2414" s="1"/>
    </row>
    <row r="2415" s="1" customFormat="1">
      <c r="A2415" s="33" t="s">
        <v>976</v>
      </c>
      <c r="B2415" s="33" t="s">
        <v>36</v>
      </c>
      <c r="C2415" s="33" t="s">
        <v>38</v>
      </c>
      <c r="D2415" s="33" t="s">
        <v>1001</v>
      </c>
      <c r="E2415" s="33"/>
      <c r="F2415" s="34" t="s">
        <v>1002</v>
      </c>
      <c r="G2415" s="17"/>
      <c r="H2415" s="17"/>
      <c r="I2415" s="17"/>
      <c r="J2415" s="17"/>
      <c r="K2415" s="17"/>
      <c r="L2415" s="17"/>
      <c r="M2415" s="17"/>
      <c r="N2415" s="17"/>
      <c r="O2415" s="17"/>
      <c r="P2415" s="17">
        <f>P2416</f>
        <v>0</v>
      </c>
      <c r="Q2415" s="17">
        <f>Q2416</f>
        <v>0</v>
      </c>
      <c r="R2415" s="17">
        <f>R2416</f>
        <v>0</v>
      </c>
      <c r="S2415" s="17">
        <f>S2416</f>
        <v>4438.7550000000001</v>
      </c>
      <c r="T2415" s="17">
        <f>T2416</f>
        <v>4293.8599999999997</v>
      </c>
      <c r="U2415" s="17">
        <f>U2416</f>
        <v>0</v>
      </c>
      <c r="V2415" s="17">
        <f>V2416</f>
        <v>4295.4389999999994</v>
      </c>
      <c r="W2415" s="17">
        <f>W2416</f>
        <v>0</v>
      </c>
      <c r="X2415" s="17">
        <f>X2416</f>
        <v>0</v>
      </c>
      <c r="Y2415" s="17">
        <f t="shared" si="8370"/>
        <v>4438.7550000000001</v>
      </c>
      <c r="Z2415" s="17">
        <f t="shared" si="8371"/>
        <v>4293.8599999999997</v>
      </c>
      <c r="AA2415" s="17">
        <f t="shared" si="8372"/>
        <v>4295.4389999999994</v>
      </c>
      <c r="AB2415" s="17">
        <f>AB2416</f>
        <v>0</v>
      </c>
      <c r="AC2415" s="17">
        <f>AC2416</f>
        <v>0</v>
      </c>
      <c r="AD2415" s="17">
        <f>AD2416</f>
        <v>0</v>
      </c>
      <c r="AE2415" s="17">
        <f t="shared" si="8373"/>
        <v>4438.7550000000001</v>
      </c>
      <c r="AF2415" s="17">
        <f t="shared" si="8374"/>
        <v>4293.8599999999997</v>
      </c>
      <c r="AG2415" s="17">
        <f t="shared" si="8375"/>
        <v>4295.4389999999994</v>
      </c>
      <c r="AH2415" s="17">
        <f>AH2416</f>
        <v>0</v>
      </c>
      <c r="AI2415" s="17">
        <f>AI2416</f>
        <v>0</v>
      </c>
      <c r="AJ2415" s="17">
        <f>AJ2416</f>
        <v>0</v>
      </c>
      <c r="AK2415" s="17">
        <f>AK2416</f>
        <v>0</v>
      </c>
      <c r="AL2415" s="17">
        <f>AL2416</f>
        <v>0</v>
      </c>
      <c r="AM2415" s="17">
        <f>AM2416</f>
        <v>0</v>
      </c>
      <c r="AN2415" s="17">
        <f>AN2416</f>
        <v>0</v>
      </c>
      <c r="AO2415" s="17">
        <f>AO2416</f>
        <v>0</v>
      </c>
      <c r="AP2415" s="17">
        <f>AP2416</f>
        <v>0</v>
      </c>
      <c r="AQ2415" s="17">
        <f>AQ2416</f>
        <v>0</v>
      </c>
      <c r="AR2415" s="17">
        <f>AR2416</f>
        <v>0</v>
      </c>
      <c r="AS2415" s="17">
        <f>AS2416</f>
        <v>0</v>
      </c>
      <c r="AT2415" s="17">
        <f>AT2416</f>
        <v>0</v>
      </c>
      <c r="AU2415" s="17">
        <f>AU2416</f>
        <v>0</v>
      </c>
      <c r="AV2415" s="17">
        <f>AV2416</f>
        <v>0</v>
      </c>
      <c r="AW2415" s="17">
        <f t="shared" si="8272"/>
        <v>4438.7550000000001</v>
      </c>
      <c r="AX2415" s="17">
        <f t="shared" si="8273"/>
        <v>4293.8599999999997</v>
      </c>
      <c r="AY2415" s="17">
        <f t="shared" si="8274"/>
        <v>4295.4389999999994</v>
      </c>
      <c r="AZ2415" s="17">
        <f>AZ2416</f>
        <v>0</v>
      </c>
      <c r="BA2415" s="17">
        <f t="shared" si="8275"/>
        <v>4438.7550000000001</v>
      </c>
      <c r="BB2415" s="17">
        <f t="shared" si="8276"/>
        <v>4293.8599999999997</v>
      </c>
      <c r="BC2415" s="17">
        <f t="shared" si="8277"/>
        <v>4295.4389999999994</v>
      </c>
      <c r="BD2415" s="17">
        <f>BD2416</f>
        <v>0</v>
      </c>
      <c r="BE2415" s="17">
        <f>BE2416</f>
        <v>0</v>
      </c>
      <c r="BF2415" s="17">
        <f>BF2416</f>
        <v>0</v>
      </c>
      <c r="BG2415" s="17">
        <f>BG2416</f>
        <v>0</v>
      </c>
      <c r="BH2415" s="17">
        <f>BH2416</f>
        <v>0</v>
      </c>
      <c r="BI2415" s="17">
        <f>BI2416</f>
        <v>0</v>
      </c>
      <c r="BJ2415" s="17">
        <f>BJ2416</f>
        <v>0</v>
      </c>
      <c r="BK2415" s="17">
        <f>BK2416</f>
        <v>0</v>
      </c>
      <c r="BL2415" s="17">
        <f>BL2416</f>
        <v>0</v>
      </c>
      <c r="BM2415" s="17">
        <f>BM2416</f>
        <v>0</v>
      </c>
      <c r="BN2415" s="17">
        <f>BN2416</f>
        <v>0</v>
      </c>
      <c r="BO2415" s="17">
        <f t="shared" si="8425"/>
        <v>4438.7550000000001</v>
      </c>
      <c r="BP2415" s="17">
        <f t="shared" si="8426"/>
        <v>4293.8599999999997</v>
      </c>
      <c r="BQ2415" s="17">
        <f t="shared" si="8427"/>
        <v>4295.4389999999994</v>
      </c>
      <c r="BR2415" s="17">
        <f>BR2416</f>
        <v>0</v>
      </c>
      <c r="BS2415" s="35"/>
      <c r="BT2415" s="35"/>
      <c r="BU2415" s="1"/>
      <c r="BV2415" s="1"/>
      <c r="BW2415" s="1"/>
      <c r="BX2415" s="1"/>
      <c r="BY2415" s="1"/>
      <c r="BZ2415" s="1"/>
      <c r="CA2415" s="1"/>
      <c r="CB2415" s="1"/>
    </row>
    <row r="2416" s="1" customFormat="1">
      <c r="A2416" s="33" t="s">
        <v>976</v>
      </c>
      <c r="B2416" s="33" t="s">
        <v>36</v>
      </c>
      <c r="C2416" s="33" t="s">
        <v>38</v>
      </c>
      <c r="D2416" s="33" t="s">
        <v>1001</v>
      </c>
      <c r="E2416" s="33" t="s">
        <v>141</v>
      </c>
      <c r="F2416" s="34" t="s">
        <v>142</v>
      </c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>
        <f>3138.2+1300.555</f>
        <v>4438.7550000000001</v>
      </c>
      <c r="T2416" s="17">
        <f>4254.4+39.46</f>
        <v>4293.8599999999997</v>
      </c>
      <c r="U2416" s="17"/>
      <c r="V2416" s="17">
        <f>4254.4+41.039</f>
        <v>4295.4389999999994</v>
      </c>
      <c r="W2416" s="17"/>
      <c r="X2416" s="17"/>
      <c r="Y2416" s="17">
        <f t="shared" si="8370"/>
        <v>4438.7550000000001</v>
      </c>
      <c r="Z2416" s="17">
        <f t="shared" si="8371"/>
        <v>4293.8599999999997</v>
      </c>
      <c r="AA2416" s="17">
        <f t="shared" si="8372"/>
        <v>4295.4389999999994</v>
      </c>
      <c r="AB2416" s="17"/>
      <c r="AC2416" s="17"/>
      <c r="AD2416" s="17"/>
      <c r="AE2416" s="17">
        <f t="shared" si="8373"/>
        <v>4438.7550000000001</v>
      </c>
      <c r="AF2416" s="17">
        <f t="shared" si="8374"/>
        <v>4293.8599999999997</v>
      </c>
      <c r="AG2416" s="17">
        <f t="shared" si="8375"/>
        <v>4295.4389999999994</v>
      </c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>
        <f t="shared" si="8272"/>
        <v>4438.7550000000001</v>
      </c>
      <c r="AX2416" s="17">
        <f t="shared" si="8273"/>
        <v>4293.8599999999997</v>
      </c>
      <c r="AY2416" s="17">
        <f t="shared" si="8274"/>
        <v>4295.4389999999994</v>
      </c>
      <c r="AZ2416" s="17"/>
      <c r="BA2416" s="17">
        <f t="shared" si="8275"/>
        <v>4438.7550000000001</v>
      </c>
      <c r="BB2416" s="17">
        <f t="shared" si="8276"/>
        <v>4293.8599999999997</v>
      </c>
      <c r="BC2416" s="17">
        <f t="shared" si="8277"/>
        <v>4295.4389999999994</v>
      </c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>
        <f t="shared" si="8425"/>
        <v>4438.7550000000001</v>
      </c>
      <c r="BP2416" s="17">
        <f t="shared" si="8426"/>
        <v>4293.8599999999997</v>
      </c>
      <c r="BQ2416" s="17">
        <f t="shared" si="8427"/>
        <v>4295.4389999999994</v>
      </c>
      <c r="BR2416" s="17"/>
      <c r="BS2416" s="35"/>
      <c r="BT2416" s="35"/>
      <c r="BU2416" s="1"/>
      <c r="BV2416" s="1"/>
      <c r="BW2416" s="1"/>
      <c r="BX2416" s="1"/>
      <c r="BY2416" s="1"/>
      <c r="BZ2416" s="1"/>
      <c r="CA2416" s="1"/>
      <c r="CB2416" s="1"/>
    </row>
    <row r="2417" s="1" customFormat="1">
      <c r="A2417" s="33" t="s">
        <v>976</v>
      </c>
      <c r="B2417" s="33" t="s">
        <v>36</v>
      </c>
      <c r="C2417" s="33" t="s">
        <v>38</v>
      </c>
      <c r="D2417" s="33" t="s">
        <v>490</v>
      </c>
      <c r="E2417" s="38"/>
      <c r="F2417" s="34" t="s">
        <v>491</v>
      </c>
      <c r="G2417" s="17">
        <f t="shared" si="8379"/>
        <v>141000</v>
      </c>
      <c r="H2417" s="17">
        <f>H2418</f>
        <v>141000</v>
      </c>
      <c r="I2417" s="17">
        <f>I2418</f>
        <v>141000</v>
      </c>
      <c r="J2417" s="17">
        <f>J2418</f>
        <v>0</v>
      </c>
      <c r="K2417" s="17">
        <f>K2418</f>
        <v>0</v>
      </c>
      <c r="L2417" s="17">
        <f>L2418</f>
        <v>0</v>
      </c>
      <c r="M2417" s="17">
        <f t="shared" si="8376"/>
        <v>141000</v>
      </c>
      <c r="N2417" s="17">
        <f t="shared" si="8377"/>
        <v>141000</v>
      </c>
      <c r="O2417" s="17">
        <f t="shared" si="8378"/>
        <v>141000</v>
      </c>
      <c r="P2417" s="17">
        <f>P2418</f>
        <v>0</v>
      </c>
      <c r="Q2417" s="17">
        <f>Q2418</f>
        <v>0</v>
      </c>
      <c r="R2417" s="17">
        <f>R2418</f>
        <v>0</v>
      </c>
      <c r="S2417" s="17">
        <f>S2418</f>
        <v>0</v>
      </c>
      <c r="T2417" s="17">
        <f>T2418</f>
        <v>0</v>
      </c>
      <c r="U2417" s="17">
        <f>U2418</f>
        <v>0</v>
      </c>
      <c r="V2417" s="17">
        <f>V2418</f>
        <v>0</v>
      </c>
      <c r="W2417" s="17">
        <f>W2418</f>
        <v>0</v>
      </c>
      <c r="X2417" s="17">
        <f>X2418</f>
        <v>0</v>
      </c>
      <c r="Y2417" s="17">
        <f t="shared" si="8370"/>
        <v>141000</v>
      </c>
      <c r="Z2417" s="17">
        <f t="shared" si="8371"/>
        <v>141000</v>
      </c>
      <c r="AA2417" s="17">
        <f t="shared" si="8372"/>
        <v>141000</v>
      </c>
      <c r="AB2417" s="17">
        <f>AB2418</f>
        <v>0</v>
      </c>
      <c r="AC2417" s="17">
        <f>AC2418</f>
        <v>0</v>
      </c>
      <c r="AD2417" s="17">
        <f>AD2418</f>
        <v>0</v>
      </c>
      <c r="AE2417" s="17">
        <f t="shared" si="8373"/>
        <v>141000</v>
      </c>
      <c r="AF2417" s="17">
        <f t="shared" si="8374"/>
        <v>141000</v>
      </c>
      <c r="AG2417" s="17">
        <f t="shared" si="8375"/>
        <v>141000</v>
      </c>
      <c r="AH2417" s="17">
        <f>AH2418</f>
        <v>0</v>
      </c>
      <c r="AI2417" s="17">
        <f>AI2418</f>
        <v>0</v>
      </c>
      <c r="AJ2417" s="17">
        <f>AJ2418</f>
        <v>0</v>
      </c>
      <c r="AK2417" s="17">
        <f>AK2418</f>
        <v>0</v>
      </c>
      <c r="AL2417" s="17">
        <f>AL2418</f>
        <v>0</v>
      </c>
      <c r="AM2417" s="17">
        <f>AM2418</f>
        <v>0</v>
      </c>
      <c r="AN2417" s="17">
        <f>AN2418</f>
        <v>0</v>
      </c>
      <c r="AO2417" s="17">
        <f>AO2418</f>
        <v>0</v>
      </c>
      <c r="AP2417" s="17">
        <f>AP2418</f>
        <v>0</v>
      </c>
      <c r="AQ2417" s="17">
        <f>AQ2418</f>
        <v>0</v>
      </c>
      <c r="AR2417" s="17">
        <f>AR2418</f>
        <v>0</v>
      </c>
      <c r="AS2417" s="17">
        <f>AS2418</f>
        <v>0</v>
      </c>
      <c r="AT2417" s="17">
        <f>AT2418</f>
        <v>0</v>
      </c>
      <c r="AU2417" s="17">
        <f>AU2418</f>
        <v>0</v>
      </c>
      <c r="AV2417" s="17">
        <f>AV2418</f>
        <v>0</v>
      </c>
      <c r="AW2417" s="17">
        <f t="shared" si="8272"/>
        <v>141000</v>
      </c>
      <c r="AX2417" s="17">
        <f t="shared" si="8273"/>
        <v>141000</v>
      </c>
      <c r="AY2417" s="17">
        <f t="shared" si="8274"/>
        <v>141000</v>
      </c>
      <c r="AZ2417" s="17">
        <f>AZ2418</f>
        <v>0</v>
      </c>
      <c r="BA2417" s="17">
        <f t="shared" si="8275"/>
        <v>141000</v>
      </c>
      <c r="BB2417" s="17">
        <f t="shared" si="8276"/>
        <v>141000</v>
      </c>
      <c r="BC2417" s="17">
        <f t="shared" si="8277"/>
        <v>141000</v>
      </c>
      <c r="BD2417" s="17">
        <f>BD2418</f>
        <v>0</v>
      </c>
      <c r="BE2417" s="17">
        <f>BE2418</f>
        <v>0</v>
      </c>
      <c r="BF2417" s="17">
        <f>BF2418</f>
        <v>0</v>
      </c>
      <c r="BG2417" s="17">
        <f>BG2418</f>
        <v>0</v>
      </c>
      <c r="BH2417" s="17">
        <f>BH2418</f>
        <v>0</v>
      </c>
      <c r="BI2417" s="17">
        <f>BI2418</f>
        <v>0</v>
      </c>
      <c r="BJ2417" s="17">
        <f>BJ2418</f>
        <v>0</v>
      </c>
      <c r="BK2417" s="17">
        <f>BK2418</f>
        <v>0</v>
      </c>
      <c r="BL2417" s="17">
        <f>BL2418</f>
        <v>0</v>
      </c>
      <c r="BM2417" s="17">
        <f>BM2418</f>
        <v>0</v>
      </c>
      <c r="BN2417" s="17">
        <f>BN2418</f>
        <v>0</v>
      </c>
      <c r="BO2417" s="17">
        <f t="shared" si="8425"/>
        <v>141000</v>
      </c>
      <c r="BP2417" s="17">
        <f t="shared" si="8426"/>
        <v>141000</v>
      </c>
      <c r="BQ2417" s="17">
        <f t="shared" si="8427"/>
        <v>141000</v>
      </c>
      <c r="BR2417" s="17">
        <f>BR2418</f>
        <v>0</v>
      </c>
      <c r="BS2417" s="35"/>
      <c r="BT2417" s="35"/>
      <c r="BU2417" s="1"/>
      <c r="BV2417" s="1"/>
      <c r="BW2417" s="1"/>
      <c r="BX2417" s="1"/>
      <c r="BY2417" s="1"/>
      <c r="BZ2417" s="1"/>
      <c r="CA2417" s="1"/>
      <c r="CB2417" s="1"/>
    </row>
    <row r="2418" s="1" customFormat="1">
      <c r="A2418" s="33" t="s">
        <v>976</v>
      </c>
      <c r="B2418" s="33" t="s">
        <v>36</v>
      </c>
      <c r="C2418" s="33" t="s">
        <v>38</v>
      </c>
      <c r="D2418" s="33" t="s">
        <v>490</v>
      </c>
      <c r="E2418" s="33" t="s">
        <v>50</v>
      </c>
      <c r="F2418" s="34" t="s">
        <v>51</v>
      </c>
      <c r="G2418" s="17">
        <v>141000</v>
      </c>
      <c r="H2418" s="17">
        <v>141000</v>
      </c>
      <c r="I2418" s="17">
        <v>141000</v>
      </c>
      <c r="J2418" s="17"/>
      <c r="K2418" s="17"/>
      <c r="L2418" s="17"/>
      <c r="M2418" s="17">
        <f t="shared" si="8376"/>
        <v>141000</v>
      </c>
      <c r="N2418" s="17">
        <f t="shared" si="8377"/>
        <v>141000</v>
      </c>
      <c r="O2418" s="17">
        <f t="shared" si="8378"/>
        <v>141000</v>
      </c>
      <c r="P2418" s="17"/>
      <c r="Q2418" s="17"/>
      <c r="R2418" s="17"/>
      <c r="S2418" s="17"/>
      <c r="T2418" s="17"/>
      <c r="U2418" s="17"/>
      <c r="V2418" s="17"/>
      <c r="W2418" s="17"/>
      <c r="X2418" s="17"/>
      <c r="Y2418" s="17">
        <f t="shared" si="8370"/>
        <v>141000</v>
      </c>
      <c r="Z2418" s="17">
        <f t="shared" si="8371"/>
        <v>141000</v>
      </c>
      <c r="AA2418" s="17">
        <f t="shared" si="8372"/>
        <v>141000</v>
      </c>
      <c r="AB2418" s="17"/>
      <c r="AC2418" s="17"/>
      <c r="AD2418" s="17"/>
      <c r="AE2418" s="17">
        <f t="shared" si="8373"/>
        <v>141000</v>
      </c>
      <c r="AF2418" s="17">
        <f t="shared" si="8374"/>
        <v>141000</v>
      </c>
      <c r="AG2418" s="17">
        <f t="shared" si="8375"/>
        <v>141000</v>
      </c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>
        <f t="shared" si="8272"/>
        <v>141000</v>
      </c>
      <c r="AX2418" s="17">
        <f t="shared" si="8273"/>
        <v>141000</v>
      </c>
      <c r="AY2418" s="17">
        <f t="shared" si="8274"/>
        <v>141000</v>
      </c>
      <c r="AZ2418" s="17"/>
      <c r="BA2418" s="17">
        <f t="shared" si="8275"/>
        <v>141000</v>
      </c>
      <c r="BB2418" s="17">
        <f t="shared" si="8276"/>
        <v>141000</v>
      </c>
      <c r="BC2418" s="17">
        <f t="shared" si="8277"/>
        <v>141000</v>
      </c>
      <c r="BD2418" s="17"/>
      <c r="BE2418" s="17"/>
      <c r="BF2418" s="17"/>
      <c r="BG2418" s="17"/>
      <c r="BH2418" s="17"/>
      <c r="BI2418" s="17"/>
      <c r="BJ2418" s="17"/>
      <c r="BK2418" s="17"/>
      <c r="BL2418" s="17"/>
      <c r="BM2418" s="17"/>
      <c r="BN2418" s="17"/>
      <c r="BO2418" s="17">
        <f t="shared" si="8425"/>
        <v>141000</v>
      </c>
      <c r="BP2418" s="17">
        <f t="shared" si="8426"/>
        <v>141000</v>
      </c>
      <c r="BQ2418" s="17">
        <f t="shared" si="8427"/>
        <v>141000</v>
      </c>
      <c r="BR2418" s="17"/>
      <c r="BS2418" s="35"/>
      <c r="BT2418" s="35"/>
      <c r="BU2418" s="1"/>
      <c r="BV2418" s="1"/>
      <c r="BW2418" s="1"/>
      <c r="BX2418" s="1"/>
      <c r="BY2418" s="1"/>
      <c r="BZ2418" s="1"/>
      <c r="CA2418" s="1"/>
      <c r="CB2418" s="1"/>
    </row>
    <row r="2419" s="1" customFormat="1">
      <c r="A2419" s="33" t="s">
        <v>976</v>
      </c>
      <c r="B2419" s="33" t="s">
        <v>36</v>
      </c>
      <c r="C2419" s="33" t="s">
        <v>38</v>
      </c>
      <c r="D2419" s="33" t="s">
        <v>66</v>
      </c>
      <c r="E2419" s="38"/>
      <c r="F2419" s="34" t="s">
        <v>67</v>
      </c>
      <c r="G2419" s="17">
        <f>G2420+G2424+G2428+G2422+G2426+G2430+G2432+G2434+G2436</f>
        <v>138462.89999999999</v>
      </c>
      <c r="H2419" s="17">
        <f>H2420+H2424+H2428+H2422+H2426+H2430+H2432+H2434+H2436</f>
        <v>131549</v>
      </c>
      <c r="I2419" s="17">
        <f>I2420+I2424+I2428+I2422+I2426+I2430+I2432+I2434+I2436</f>
        <v>119230.89999999999</v>
      </c>
      <c r="J2419" s="17">
        <f>J2420+J2424+J2428+J2422+J2426+J2430+J2432+J2434+J2436</f>
        <v>0</v>
      </c>
      <c r="K2419" s="17">
        <f>K2420+K2424+K2428+K2422+K2426+K2430+K2432+K2434+K2436</f>
        <v>0</v>
      </c>
      <c r="L2419" s="17">
        <f>L2420+L2424+L2428+L2422+L2426+L2430+L2432+L2434+L2436</f>
        <v>0</v>
      </c>
      <c r="M2419" s="17">
        <f t="shared" si="8376"/>
        <v>138462.89999999999</v>
      </c>
      <c r="N2419" s="17">
        <f t="shared" si="8377"/>
        <v>131549</v>
      </c>
      <c r="O2419" s="17">
        <f t="shared" si="8378"/>
        <v>119230.89999999999</v>
      </c>
      <c r="P2419" s="17">
        <f>P2420+P2424+P2428+P2422+P2426+P2430+P2432+P2434+P2436</f>
        <v>0</v>
      </c>
      <c r="Q2419" s="17">
        <f>Q2420+Q2424+Q2428+Q2422+Q2426+Q2430+Q2432+Q2434+Q2436</f>
        <v>0</v>
      </c>
      <c r="R2419" s="17">
        <f>R2420+R2424+R2428+R2422+R2426+R2430+R2432+R2434+R2436</f>
        <v>241.5</v>
      </c>
      <c r="S2419" s="17">
        <f>S2420+S2424+S2428+S2422+S2426+S2430+S2432+S2434+S2436</f>
        <v>612</v>
      </c>
      <c r="T2419" s="17">
        <f>T2420+T2424+T2428+T2422+T2426+T2430+T2432+T2434+T2436</f>
        <v>0</v>
      </c>
      <c r="U2419" s="17">
        <f>U2420+U2424+U2428+U2422+U2426+U2430+U2432+U2434+U2436</f>
        <v>0</v>
      </c>
      <c r="V2419" s="17">
        <f>V2420+V2424+V2428+V2422+V2426+V2430+V2432+V2434+V2436</f>
        <v>0</v>
      </c>
      <c r="W2419" s="17">
        <f>W2420+W2424+W2428+W2422+W2426+W2430+W2432+W2434+W2436</f>
        <v>0</v>
      </c>
      <c r="X2419" s="17">
        <f>X2420+X2424+X2428+X2422+X2426+X2430+X2432+X2434+X2436</f>
        <v>0</v>
      </c>
      <c r="Y2419" s="17">
        <f t="shared" si="8370"/>
        <v>139316.39999999999</v>
      </c>
      <c r="Z2419" s="17">
        <f t="shared" si="8371"/>
        <v>131549</v>
      </c>
      <c r="AA2419" s="17">
        <f t="shared" si="8372"/>
        <v>119230.89999999999</v>
      </c>
      <c r="AB2419" s="17">
        <f>AB2420+AB2424+AB2428+AB2422+AB2426+AB2430+AB2432+AB2434+AB2436</f>
        <v>0</v>
      </c>
      <c r="AC2419" s="17">
        <f>AC2420+AC2424+AC2428+AC2422+AC2426+AC2430+AC2432+AC2434+AC2436</f>
        <v>0</v>
      </c>
      <c r="AD2419" s="17">
        <f>AD2420+AD2424+AD2428+AD2422+AD2426+AD2430+AD2432+AD2434+AD2436</f>
        <v>0</v>
      </c>
      <c r="AE2419" s="17">
        <f t="shared" si="8373"/>
        <v>139316.39999999999</v>
      </c>
      <c r="AF2419" s="17">
        <f t="shared" si="8374"/>
        <v>131549</v>
      </c>
      <c r="AG2419" s="17">
        <f t="shared" si="8375"/>
        <v>119230.89999999999</v>
      </c>
      <c r="AH2419" s="17">
        <f>AH2420+AH2424+AH2428+AH2422+AH2426+AH2430+AH2432+AH2434+AH2436</f>
        <v>0</v>
      </c>
      <c r="AI2419" s="17">
        <f>AI2420+AI2424+AI2428+AI2422+AI2426+AI2430+AI2432+AI2434+AI2436</f>
        <v>0</v>
      </c>
      <c r="AJ2419" s="17">
        <f>AJ2420+AJ2424+AJ2428+AJ2422+AJ2426+AJ2430+AJ2432+AJ2434+AJ2436</f>
        <v>-6862.6959999999999</v>
      </c>
      <c r="AK2419" s="17">
        <f>AK2420+AK2424+AK2428+AK2422+AK2426+AK2430+AK2432+AK2434+AK2436</f>
        <v>0</v>
      </c>
      <c r="AL2419" s="17">
        <f>AL2420+AL2424+AL2428+AL2422+AL2426+AL2430+AL2432+AL2434+AL2436</f>
        <v>0</v>
      </c>
      <c r="AM2419" s="17">
        <f>AM2420+AM2424+AM2428+AM2422+AM2426+AM2430+AM2432+AM2434+AM2436</f>
        <v>0</v>
      </c>
      <c r="AN2419" s="17">
        <f>AN2420+AN2424+AN2428+AN2422+AN2426+AN2430+AN2432+AN2434+AN2436</f>
        <v>0</v>
      </c>
      <c r="AO2419" s="17">
        <f>AO2420+AO2424+AO2428+AO2422+AO2426+AO2430+AO2432+AO2434+AO2436</f>
        <v>6900</v>
      </c>
      <c r="AP2419" s="17">
        <f>AP2420+AP2424+AP2428+AP2422+AP2426+AP2430+AP2432+AP2434+AP2436</f>
        <v>0</v>
      </c>
      <c r="AQ2419" s="17">
        <f>AQ2420+AQ2424+AQ2428+AQ2422+AQ2426+AQ2430+AQ2432+AQ2434+AQ2436</f>
        <v>0</v>
      </c>
      <c r="AR2419" s="17">
        <f>AR2420+AR2424+AR2428+AR2422+AR2426+AR2430+AR2432+AR2434+AR2436</f>
        <v>0</v>
      </c>
      <c r="AS2419" s="17">
        <f>AS2420+AS2424+AS2428+AS2422+AS2426+AS2430+AS2432+AS2434+AS2436</f>
        <v>0</v>
      </c>
      <c r="AT2419" s="17">
        <f>AT2420+AT2424+AT2428+AT2422+AT2426+AT2430+AT2432+AT2434+AT2436</f>
        <v>0</v>
      </c>
      <c r="AU2419" s="17">
        <f>AU2420+AU2424+AU2428+AU2422+AU2426+AU2430+AU2432+AU2434+AU2436</f>
        <v>0</v>
      </c>
      <c r="AV2419" s="17">
        <f>AV2420+AV2424+AV2428+AV2422+AV2426+AV2430+AV2432+AV2434+AV2436</f>
        <v>0</v>
      </c>
      <c r="AW2419" s="17">
        <f t="shared" ref="AW2419:AW2482" si="8428">AE2419+AH2419+AI2419+AJ2419+AK2419+AL2419</f>
        <v>132453.704</v>
      </c>
      <c r="AX2419" s="17">
        <f t="shared" ref="AX2419:AX2482" si="8429">AF2419+AM2419+AN2419+AO2419+AP2419+AQ2419</f>
        <v>138449</v>
      </c>
      <c r="AY2419" s="17">
        <f t="shared" ref="AY2419:AY2482" si="8430">AG2419+AR2419+AS2419+AT2419+AU2419+AV2419</f>
        <v>119230.89999999999</v>
      </c>
      <c r="AZ2419" s="17">
        <f>AZ2420+AZ2424+AZ2428+AZ2422+AZ2426+AZ2430+AZ2432+AZ2434+AZ2436</f>
        <v>0</v>
      </c>
      <c r="BA2419" s="17">
        <f t="shared" ref="BA2419:BA2482" si="8431">AW2419+AZ2419</f>
        <v>132453.704</v>
      </c>
      <c r="BB2419" s="17">
        <f t="shared" ref="BB2419:BB2482" si="8432">AX2419</f>
        <v>138449</v>
      </c>
      <c r="BC2419" s="17">
        <f t="shared" ref="BC2419:BC2482" si="8433">AY2419</f>
        <v>119230.89999999999</v>
      </c>
      <c r="BD2419" s="17">
        <f>BD2420+BD2424+BD2428+BD2422+BD2426+BD2430+BD2432+BD2434+BD2436</f>
        <v>0</v>
      </c>
      <c r="BE2419" s="17">
        <f>BE2420+BE2424+BE2428+BE2422+BE2426+BE2430+BE2432+BE2434+BE2436</f>
        <v>0</v>
      </c>
      <c r="BF2419" s="17">
        <f>BF2420+BF2424+BF2428+BF2422+BF2426+BF2430+BF2432+BF2434+BF2436</f>
        <v>1615.5999999999999</v>
      </c>
      <c r="BG2419" s="17">
        <f>BG2420+BG2424+BG2428+BG2422+BG2426+BG2430+BG2432+BG2434+BG2436</f>
        <v>0</v>
      </c>
      <c r="BH2419" s="17">
        <f>BH2420+BH2424+BH2428+BH2422+BH2426+BH2430+BH2432+BH2434+BH2436</f>
        <v>0</v>
      </c>
      <c r="BI2419" s="17">
        <f>BI2420+BI2424+BI2428+BI2422+BI2426+BI2430+BI2432+BI2434+BI2436</f>
        <v>0</v>
      </c>
      <c r="BJ2419" s="17">
        <f>BJ2420+BJ2424+BJ2428+BJ2422+BJ2426+BJ2430+BJ2432+BJ2434+BJ2436</f>
        <v>0</v>
      </c>
      <c r="BK2419" s="17">
        <f>BK2420+BK2424+BK2428+BK2422+BK2426+BK2430+BK2432+BK2434+BK2436</f>
        <v>0</v>
      </c>
      <c r="BL2419" s="17">
        <f>BL2420+BL2424+BL2428+BL2422+BL2426+BL2430+BL2432+BL2434+BL2436</f>
        <v>0</v>
      </c>
      <c r="BM2419" s="17">
        <f>BM2420+BM2424+BM2428+BM2422+BM2426+BM2430+BM2432+BM2434+BM2436</f>
        <v>0</v>
      </c>
      <c r="BN2419" s="17">
        <f>BN2420+BN2424+BN2428+BN2422+BN2426+BN2430+BN2432+BN2434+BN2436</f>
        <v>0</v>
      </c>
      <c r="BO2419" s="17">
        <f t="shared" si="8425"/>
        <v>134069.304</v>
      </c>
      <c r="BP2419" s="17">
        <f t="shared" si="8426"/>
        <v>138449</v>
      </c>
      <c r="BQ2419" s="17">
        <f t="shared" si="8427"/>
        <v>119230.89999999999</v>
      </c>
      <c r="BR2419" s="17">
        <f>BR2420+BR2424+BR2428+BR2422+BR2426+BR2430+BR2432+BR2434+BR2436</f>
        <v>0</v>
      </c>
      <c r="BS2419" s="35"/>
      <c r="BT2419" s="35"/>
      <c r="BU2419" s="1"/>
      <c r="BV2419" s="1"/>
      <c r="BW2419" s="1"/>
      <c r="BX2419" s="1"/>
      <c r="BY2419" s="1"/>
      <c r="BZ2419" s="1"/>
      <c r="CA2419" s="1"/>
      <c r="CB2419" s="1"/>
    </row>
    <row r="2420" s="1" customFormat="1">
      <c r="A2420" s="33" t="s">
        <v>976</v>
      </c>
      <c r="B2420" s="33" t="s">
        <v>36</v>
      </c>
      <c r="C2420" s="33" t="s">
        <v>38</v>
      </c>
      <c r="D2420" s="15" t="s">
        <v>115</v>
      </c>
      <c r="E2420" s="38"/>
      <c r="F2420" s="34" t="s">
        <v>116</v>
      </c>
      <c r="G2420" s="17">
        <f>G2421</f>
        <v>48284</v>
      </c>
      <c r="H2420" s="17">
        <f>H2421</f>
        <v>49270.099999999999</v>
      </c>
      <c r="I2420" s="17">
        <f>I2421</f>
        <v>36952</v>
      </c>
      <c r="J2420" s="17">
        <f>J2421</f>
        <v>0</v>
      </c>
      <c r="K2420" s="17">
        <f>K2421</f>
        <v>0</v>
      </c>
      <c r="L2420" s="17">
        <f>L2421</f>
        <v>0</v>
      </c>
      <c r="M2420" s="17">
        <f t="shared" si="8376"/>
        <v>48284</v>
      </c>
      <c r="N2420" s="17">
        <f t="shared" si="8377"/>
        <v>49270.099999999999</v>
      </c>
      <c r="O2420" s="17">
        <f t="shared" si="8378"/>
        <v>36952</v>
      </c>
      <c r="P2420" s="17">
        <f>P2421</f>
        <v>0</v>
      </c>
      <c r="Q2420" s="17">
        <f>Q2421</f>
        <v>0</v>
      </c>
      <c r="R2420" s="17">
        <f>R2421</f>
        <v>0</v>
      </c>
      <c r="S2420" s="17">
        <f>S2421</f>
        <v>0</v>
      </c>
      <c r="T2420" s="17">
        <f>T2421</f>
        <v>0</v>
      </c>
      <c r="U2420" s="17">
        <f>U2421</f>
        <v>0</v>
      </c>
      <c r="V2420" s="17">
        <f>V2421</f>
        <v>0</v>
      </c>
      <c r="W2420" s="17">
        <f>W2421</f>
        <v>0</v>
      </c>
      <c r="X2420" s="17">
        <f>X2421</f>
        <v>0</v>
      </c>
      <c r="Y2420" s="17">
        <f t="shared" si="8370"/>
        <v>48284</v>
      </c>
      <c r="Z2420" s="17">
        <f t="shared" si="8371"/>
        <v>49270.099999999999</v>
      </c>
      <c r="AA2420" s="17">
        <f t="shared" si="8372"/>
        <v>36952</v>
      </c>
      <c r="AB2420" s="17">
        <f>AB2421</f>
        <v>0</v>
      </c>
      <c r="AC2420" s="17">
        <f>AC2421</f>
        <v>0</v>
      </c>
      <c r="AD2420" s="17">
        <f>AD2421</f>
        <v>0</v>
      </c>
      <c r="AE2420" s="17">
        <f t="shared" si="8373"/>
        <v>48284</v>
      </c>
      <c r="AF2420" s="17">
        <f t="shared" si="8374"/>
        <v>49270.099999999999</v>
      </c>
      <c r="AG2420" s="17">
        <f t="shared" si="8375"/>
        <v>36952</v>
      </c>
      <c r="AH2420" s="17">
        <f>AH2421</f>
        <v>0</v>
      </c>
      <c r="AI2420" s="17">
        <f>AI2421</f>
        <v>0</v>
      </c>
      <c r="AJ2420" s="17">
        <f>AJ2421</f>
        <v>0</v>
      </c>
      <c r="AK2420" s="17">
        <f>AK2421</f>
        <v>0</v>
      </c>
      <c r="AL2420" s="17">
        <f>AL2421</f>
        <v>0</v>
      </c>
      <c r="AM2420" s="17">
        <f>AM2421</f>
        <v>0</v>
      </c>
      <c r="AN2420" s="17">
        <f>AN2421</f>
        <v>0</v>
      </c>
      <c r="AO2420" s="17">
        <f>AO2421</f>
        <v>0</v>
      </c>
      <c r="AP2420" s="17">
        <f>AP2421</f>
        <v>0</v>
      </c>
      <c r="AQ2420" s="17">
        <f>AQ2421</f>
        <v>0</v>
      </c>
      <c r="AR2420" s="17">
        <f>AR2421</f>
        <v>0</v>
      </c>
      <c r="AS2420" s="17">
        <f>AS2421</f>
        <v>0</v>
      </c>
      <c r="AT2420" s="17">
        <f>AT2421</f>
        <v>0</v>
      </c>
      <c r="AU2420" s="17">
        <f>AU2421</f>
        <v>0</v>
      </c>
      <c r="AV2420" s="17">
        <f>AV2421</f>
        <v>0</v>
      </c>
      <c r="AW2420" s="17">
        <f t="shared" si="8428"/>
        <v>48284</v>
      </c>
      <c r="AX2420" s="17">
        <f t="shared" si="8429"/>
        <v>49270.099999999999</v>
      </c>
      <c r="AY2420" s="17">
        <f t="shared" si="8430"/>
        <v>36952</v>
      </c>
      <c r="AZ2420" s="17">
        <f>AZ2421</f>
        <v>0</v>
      </c>
      <c r="BA2420" s="17">
        <f t="shared" si="8431"/>
        <v>48284</v>
      </c>
      <c r="BB2420" s="17">
        <f t="shared" si="8432"/>
        <v>49270.099999999999</v>
      </c>
      <c r="BC2420" s="17">
        <f t="shared" si="8433"/>
        <v>36952</v>
      </c>
      <c r="BD2420" s="17">
        <f>BD2421</f>
        <v>0</v>
      </c>
      <c r="BE2420" s="17">
        <f>BE2421</f>
        <v>0</v>
      </c>
      <c r="BF2420" s="17">
        <f>BF2421</f>
        <v>2000</v>
      </c>
      <c r="BG2420" s="17">
        <f>BG2421</f>
        <v>0</v>
      </c>
      <c r="BH2420" s="17">
        <f>BH2421</f>
        <v>0</v>
      </c>
      <c r="BI2420" s="17">
        <f>BI2421</f>
        <v>0</v>
      </c>
      <c r="BJ2420" s="17">
        <f>BJ2421</f>
        <v>0</v>
      </c>
      <c r="BK2420" s="17">
        <f>BK2421</f>
        <v>0</v>
      </c>
      <c r="BL2420" s="17">
        <f>BL2421</f>
        <v>0</v>
      </c>
      <c r="BM2420" s="17">
        <f>BM2421</f>
        <v>0</v>
      </c>
      <c r="BN2420" s="17">
        <f>BN2421</f>
        <v>0</v>
      </c>
      <c r="BO2420" s="17">
        <f t="shared" si="8425"/>
        <v>50284</v>
      </c>
      <c r="BP2420" s="17">
        <f t="shared" si="8426"/>
        <v>49270.099999999999</v>
      </c>
      <c r="BQ2420" s="17">
        <f t="shared" si="8427"/>
        <v>36952</v>
      </c>
      <c r="BR2420" s="17">
        <f>BR2421</f>
        <v>0</v>
      </c>
      <c r="BS2420" s="35"/>
      <c r="BT2420" s="35"/>
      <c r="BU2420" s="1"/>
      <c r="BV2420" s="1"/>
      <c r="BW2420" s="1"/>
      <c r="BX2420" s="1"/>
      <c r="BY2420" s="1"/>
      <c r="BZ2420" s="1"/>
      <c r="CA2420" s="1"/>
      <c r="CB2420" s="1"/>
    </row>
    <row r="2421" s="1" customFormat="1">
      <c r="A2421" s="33" t="s">
        <v>976</v>
      </c>
      <c r="B2421" s="33" t="s">
        <v>36</v>
      </c>
      <c r="C2421" s="33" t="s">
        <v>38</v>
      </c>
      <c r="D2421" s="15" t="s">
        <v>115</v>
      </c>
      <c r="E2421" s="33" t="s">
        <v>48</v>
      </c>
      <c r="F2421" s="34" t="s">
        <v>49</v>
      </c>
      <c r="G2421" s="17">
        <f>32921.6+15362.4</f>
        <v>48284</v>
      </c>
      <c r="H2421" s="17">
        <f>32921.6+16348.5</f>
        <v>49270.099999999999</v>
      </c>
      <c r="I2421" s="17">
        <f>25845.4+11106.6</f>
        <v>36952</v>
      </c>
      <c r="J2421" s="17"/>
      <c r="K2421" s="17"/>
      <c r="L2421" s="17"/>
      <c r="M2421" s="17">
        <f t="shared" si="8376"/>
        <v>48284</v>
      </c>
      <c r="N2421" s="17">
        <f t="shared" si="8377"/>
        <v>49270.099999999999</v>
      </c>
      <c r="O2421" s="17">
        <f t="shared" si="8378"/>
        <v>36952</v>
      </c>
      <c r="P2421" s="17"/>
      <c r="Q2421" s="17"/>
      <c r="R2421" s="17"/>
      <c r="S2421" s="17"/>
      <c r="T2421" s="17"/>
      <c r="U2421" s="17"/>
      <c r="V2421" s="17"/>
      <c r="W2421" s="17"/>
      <c r="X2421" s="17"/>
      <c r="Y2421" s="17">
        <f t="shared" si="8370"/>
        <v>48284</v>
      </c>
      <c r="Z2421" s="17">
        <f t="shared" si="8371"/>
        <v>49270.099999999999</v>
      </c>
      <c r="AA2421" s="17">
        <f t="shared" si="8372"/>
        <v>36952</v>
      </c>
      <c r="AB2421" s="17"/>
      <c r="AC2421" s="17"/>
      <c r="AD2421" s="17"/>
      <c r="AE2421" s="17">
        <f t="shared" si="8373"/>
        <v>48284</v>
      </c>
      <c r="AF2421" s="17">
        <f t="shared" si="8374"/>
        <v>49270.099999999999</v>
      </c>
      <c r="AG2421" s="17">
        <f t="shared" si="8375"/>
        <v>36952</v>
      </c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  <c r="AV2421" s="17"/>
      <c r="AW2421" s="17">
        <f t="shared" si="8428"/>
        <v>48284</v>
      </c>
      <c r="AX2421" s="17">
        <f t="shared" si="8429"/>
        <v>49270.099999999999</v>
      </c>
      <c r="AY2421" s="17">
        <f t="shared" si="8430"/>
        <v>36952</v>
      </c>
      <c r="AZ2421" s="17"/>
      <c r="BA2421" s="17">
        <f t="shared" si="8431"/>
        <v>48284</v>
      </c>
      <c r="BB2421" s="17">
        <f t="shared" si="8432"/>
        <v>49270.099999999999</v>
      </c>
      <c r="BC2421" s="17">
        <f t="shared" si="8433"/>
        <v>36952</v>
      </c>
      <c r="BD2421" s="17"/>
      <c r="BE2421" s="17"/>
      <c r="BF2421" s="17">
        <v>2000</v>
      </c>
      <c r="BG2421" s="17"/>
      <c r="BH2421" s="17"/>
      <c r="BI2421" s="17"/>
      <c r="BJ2421" s="17"/>
      <c r="BK2421" s="17"/>
      <c r="BL2421" s="17"/>
      <c r="BM2421" s="17"/>
      <c r="BN2421" s="17"/>
      <c r="BO2421" s="17">
        <f t="shared" si="8425"/>
        <v>50284</v>
      </c>
      <c r="BP2421" s="17">
        <f t="shared" si="8426"/>
        <v>49270.099999999999</v>
      </c>
      <c r="BQ2421" s="17">
        <f t="shared" si="8427"/>
        <v>36952</v>
      </c>
      <c r="BR2421" s="17"/>
      <c r="BS2421" s="35"/>
      <c r="BT2421" s="35"/>
      <c r="BU2421" s="1"/>
      <c r="BV2421" s="1"/>
      <c r="BW2421" s="1"/>
      <c r="BX2421" s="1"/>
      <c r="BY2421" s="1"/>
      <c r="BZ2421" s="1"/>
      <c r="CA2421" s="1"/>
      <c r="CB2421" s="1"/>
    </row>
    <row r="2422" s="1" customFormat="1">
      <c r="A2422" s="33" t="s">
        <v>976</v>
      </c>
      <c r="B2422" s="33" t="s">
        <v>36</v>
      </c>
      <c r="C2422" s="33" t="s">
        <v>38</v>
      </c>
      <c r="D2422" s="33" t="s">
        <v>1003</v>
      </c>
      <c r="E2422" s="38"/>
      <c r="F2422" s="34" t="s">
        <v>1004</v>
      </c>
      <c r="G2422" s="17">
        <f>G2423</f>
        <v>218.5</v>
      </c>
      <c r="H2422" s="17">
        <f>H2423</f>
        <v>218.5</v>
      </c>
      <c r="I2422" s="17">
        <f>I2423</f>
        <v>218.5</v>
      </c>
      <c r="J2422" s="17">
        <f>J2423</f>
        <v>0</v>
      </c>
      <c r="K2422" s="17">
        <f>K2423</f>
        <v>0</v>
      </c>
      <c r="L2422" s="17">
        <f>L2423</f>
        <v>0</v>
      </c>
      <c r="M2422" s="17">
        <f t="shared" si="8376"/>
        <v>218.5</v>
      </c>
      <c r="N2422" s="17">
        <f t="shared" si="8377"/>
        <v>218.5</v>
      </c>
      <c r="O2422" s="17">
        <f t="shared" si="8378"/>
        <v>218.5</v>
      </c>
      <c r="P2422" s="17">
        <f>P2423</f>
        <v>0</v>
      </c>
      <c r="Q2422" s="17">
        <f>Q2423</f>
        <v>0</v>
      </c>
      <c r="R2422" s="17">
        <f>R2423</f>
        <v>241.5</v>
      </c>
      <c r="S2422" s="17">
        <f>S2423</f>
        <v>0</v>
      </c>
      <c r="T2422" s="17">
        <f>T2423</f>
        <v>0</v>
      </c>
      <c r="U2422" s="17">
        <f>U2423</f>
        <v>0</v>
      </c>
      <c r="V2422" s="17">
        <f>V2423</f>
        <v>0</v>
      </c>
      <c r="W2422" s="17">
        <f>W2423</f>
        <v>0</v>
      </c>
      <c r="X2422" s="17">
        <f>X2423</f>
        <v>0</v>
      </c>
      <c r="Y2422" s="17">
        <f t="shared" si="8370"/>
        <v>460</v>
      </c>
      <c r="Z2422" s="17">
        <f t="shared" si="8371"/>
        <v>218.5</v>
      </c>
      <c r="AA2422" s="17">
        <f t="shared" si="8372"/>
        <v>218.5</v>
      </c>
      <c r="AB2422" s="17">
        <f>AB2423</f>
        <v>0</v>
      </c>
      <c r="AC2422" s="17">
        <f>AC2423</f>
        <v>0</v>
      </c>
      <c r="AD2422" s="17">
        <f>AD2423</f>
        <v>0</v>
      </c>
      <c r="AE2422" s="17">
        <f t="shared" si="8373"/>
        <v>460</v>
      </c>
      <c r="AF2422" s="17">
        <f t="shared" si="8374"/>
        <v>218.5</v>
      </c>
      <c r="AG2422" s="17">
        <f t="shared" si="8375"/>
        <v>218.5</v>
      </c>
      <c r="AH2422" s="17">
        <f>AH2423</f>
        <v>0</v>
      </c>
      <c r="AI2422" s="17">
        <f>AI2423</f>
        <v>0</v>
      </c>
      <c r="AJ2422" s="17">
        <f>AJ2423</f>
        <v>0</v>
      </c>
      <c r="AK2422" s="17">
        <f>AK2423</f>
        <v>0</v>
      </c>
      <c r="AL2422" s="17">
        <f>AL2423</f>
        <v>0</v>
      </c>
      <c r="AM2422" s="17">
        <f>AM2423</f>
        <v>0</v>
      </c>
      <c r="AN2422" s="17">
        <f>AN2423</f>
        <v>0</v>
      </c>
      <c r="AO2422" s="17">
        <f>AO2423</f>
        <v>0</v>
      </c>
      <c r="AP2422" s="17">
        <f>AP2423</f>
        <v>0</v>
      </c>
      <c r="AQ2422" s="17">
        <f>AQ2423</f>
        <v>0</v>
      </c>
      <c r="AR2422" s="17">
        <f>AR2423</f>
        <v>0</v>
      </c>
      <c r="AS2422" s="17">
        <f>AS2423</f>
        <v>0</v>
      </c>
      <c r="AT2422" s="17">
        <f>AT2423</f>
        <v>0</v>
      </c>
      <c r="AU2422" s="17">
        <f>AU2423</f>
        <v>0</v>
      </c>
      <c r="AV2422" s="17">
        <f>AV2423</f>
        <v>0</v>
      </c>
      <c r="AW2422" s="17">
        <f t="shared" si="8428"/>
        <v>460</v>
      </c>
      <c r="AX2422" s="17">
        <f t="shared" si="8429"/>
        <v>218.5</v>
      </c>
      <c r="AY2422" s="17">
        <f t="shared" si="8430"/>
        <v>218.5</v>
      </c>
      <c r="AZ2422" s="17">
        <f>AZ2423</f>
        <v>0</v>
      </c>
      <c r="BA2422" s="17">
        <f t="shared" si="8431"/>
        <v>460</v>
      </c>
      <c r="BB2422" s="17">
        <f t="shared" si="8432"/>
        <v>218.5</v>
      </c>
      <c r="BC2422" s="17">
        <f t="shared" si="8433"/>
        <v>218.5</v>
      </c>
      <c r="BD2422" s="17">
        <f>BD2423</f>
        <v>0</v>
      </c>
      <c r="BE2422" s="17">
        <f>BE2423</f>
        <v>0</v>
      </c>
      <c r="BF2422" s="17">
        <f>BF2423</f>
        <v>0</v>
      </c>
      <c r="BG2422" s="17">
        <f>BG2423</f>
        <v>0</v>
      </c>
      <c r="BH2422" s="17">
        <f>BH2423</f>
        <v>0</v>
      </c>
      <c r="BI2422" s="17">
        <f>BI2423</f>
        <v>0</v>
      </c>
      <c r="BJ2422" s="17">
        <f>BJ2423</f>
        <v>0</v>
      </c>
      <c r="BK2422" s="17">
        <f>BK2423</f>
        <v>0</v>
      </c>
      <c r="BL2422" s="17">
        <f>BL2423</f>
        <v>0</v>
      </c>
      <c r="BM2422" s="17">
        <f>BM2423</f>
        <v>0</v>
      </c>
      <c r="BN2422" s="17">
        <f>BN2423</f>
        <v>0</v>
      </c>
      <c r="BO2422" s="17">
        <f t="shared" si="8425"/>
        <v>460</v>
      </c>
      <c r="BP2422" s="17">
        <f t="shared" si="8426"/>
        <v>218.5</v>
      </c>
      <c r="BQ2422" s="17">
        <f t="shared" si="8427"/>
        <v>218.5</v>
      </c>
      <c r="BR2422" s="17">
        <f>BR2423</f>
        <v>0</v>
      </c>
      <c r="BS2422" s="35"/>
      <c r="BT2422" s="35"/>
      <c r="BU2422" s="1"/>
      <c r="BV2422" s="1"/>
      <c r="BW2422" s="1"/>
      <c r="BX2422" s="1"/>
      <c r="BY2422" s="1"/>
      <c r="BZ2422" s="1"/>
      <c r="CA2422" s="1"/>
      <c r="CB2422" s="1"/>
    </row>
    <row r="2423" s="1" customFormat="1">
      <c r="A2423" s="33" t="s">
        <v>976</v>
      </c>
      <c r="B2423" s="33" t="s">
        <v>36</v>
      </c>
      <c r="C2423" s="33" t="s">
        <v>38</v>
      </c>
      <c r="D2423" s="33" t="s">
        <v>1003</v>
      </c>
      <c r="E2423" s="33" t="s">
        <v>268</v>
      </c>
      <c r="F2423" s="34" t="s">
        <v>269</v>
      </c>
      <c r="G2423" s="17">
        <f>172.5+46</f>
        <v>218.5</v>
      </c>
      <c r="H2423" s="17">
        <f>172.5+46</f>
        <v>218.5</v>
      </c>
      <c r="I2423" s="17">
        <f>172.5+46</f>
        <v>218.5</v>
      </c>
      <c r="J2423" s="17"/>
      <c r="K2423" s="17"/>
      <c r="L2423" s="17"/>
      <c r="M2423" s="17">
        <f t="shared" si="8376"/>
        <v>218.5</v>
      </c>
      <c r="N2423" s="17">
        <f t="shared" si="8377"/>
        <v>218.5</v>
      </c>
      <c r="O2423" s="17">
        <f t="shared" si="8378"/>
        <v>218.5</v>
      </c>
      <c r="P2423" s="17"/>
      <c r="Q2423" s="17"/>
      <c r="R2423" s="17">
        <v>241.5</v>
      </c>
      <c r="S2423" s="17"/>
      <c r="T2423" s="17"/>
      <c r="U2423" s="17"/>
      <c r="V2423" s="17"/>
      <c r="W2423" s="17"/>
      <c r="X2423" s="17"/>
      <c r="Y2423" s="17">
        <f t="shared" si="8370"/>
        <v>460</v>
      </c>
      <c r="Z2423" s="17">
        <f t="shared" si="8371"/>
        <v>218.5</v>
      </c>
      <c r="AA2423" s="17">
        <f t="shared" si="8372"/>
        <v>218.5</v>
      </c>
      <c r="AB2423" s="17"/>
      <c r="AC2423" s="17"/>
      <c r="AD2423" s="17"/>
      <c r="AE2423" s="17">
        <f t="shared" si="8373"/>
        <v>460</v>
      </c>
      <c r="AF2423" s="17">
        <f t="shared" si="8374"/>
        <v>218.5</v>
      </c>
      <c r="AG2423" s="17">
        <f t="shared" si="8375"/>
        <v>218.5</v>
      </c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  <c r="AV2423" s="17"/>
      <c r="AW2423" s="17">
        <f t="shared" si="8428"/>
        <v>460</v>
      </c>
      <c r="AX2423" s="17">
        <f t="shared" si="8429"/>
        <v>218.5</v>
      </c>
      <c r="AY2423" s="17">
        <f t="shared" si="8430"/>
        <v>218.5</v>
      </c>
      <c r="AZ2423" s="17"/>
      <c r="BA2423" s="17">
        <f t="shared" si="8431"/>
        <v>460</v>
      </c>
      <c r="BB2423" s="17">
        <f t="shared" si="8432"/>
        <v>218.5</v>
      </c>
      <c r="BC2423" s="17">
        <f t="shared" si="8433"/>
        <v>218.5</v>
      </c>
      <c r="BD2423" s="17"/>
      <c r="BE2423" s="17"/>
      <c r="BF2423" s="17"/>
      <c r="BG2423" s="17"/>
      <c r="BH2423" s="17"/>
      <c r="BI2423" s="17"/>
      <c r="BJ2423" s="17"/>
      <c r="BK2423" s="17"/>
      <c r="BL2423" s="17"/>
      <c r="BM2423" s="17"/>
      <c r="BN2423" s="17"/>
      <c r="BO2423" s="17">
        <f t="shared" si="8425"/>
        <v>460</v>
      </c>
      <c r="BP2423" s="17">
        <f t="shared" si="8426"/>
        <v>218.5</v>
      </c>
      <c r="BQ2423" s="17">
        <f t="shared" si="8427"/>
        <v>218.5</v>
      </c>
      <c r="BR2423" s="17"/>
      <c r="BS2423" s="35"/>
      <c r="BT2423" s="35"/>
      <c r="BU2423" s="1"/>
      <c r="BV2423" s="1"/>
      <c r="BW2423" s="1"/>
      <c r="BX2423" s="1"/>
      <c r="BY2423" s="1"/>
      <c r="BZ2423" s="1"/>
      <c r="CA2423" s="1"/>
      <c r="CB2423" s="1"/>
    </row>
    <row r="2424" s="1" customFormat="1">
      <c r="A2424" s="33" t="s">
        <v>976</v>
      </c>
      <c r="B2424" s="33" t="s">
        <v>36</v>
      </c>
      <c r="C2424" s="33" t="s">
        <v>38</v>
      </c>
      <c r="D2424" s="33" t="s">
        <v>1005</v>
      </c>
      <c r="E2424" s="38"/>
      <c r="F2424" s="34" t="s">
        <v>1006</v>
      </c>
      <c r="G2424" s="17">
        <f>G2425</f>
        <v>62650.799999999996</v>
      </c>
      <c r="H2424" s="17">
        <f>H2425</f>
        <v>62650.799999999996</v>
      </c>
      <c r="I2424" s="17">
        <f>I2425</f>
        <v>62650.799999999996</v>
      </c>
      <c r="J2424" s="17">
        <f>J2425</f>
        <v>0</v>
      </c>
      <c r="K2424" s="17">
        <f>K2425</f>
        <v>0</v>
      </c>
      <c r="L2424" s="17">
        <f>L2425</f>
        <v>0</v>
      </c>
      <c r="M2424" s="17">
        <f t="shared" si="8376"/>
        <v>62650.799999999996</v>
      </c>
      <c r="N2424" s="17">
        <f t="shared" si="8377"/>
        <v>62650.799999999996</v>
      </c>
      <c r="O2424" s="17">
        <f t="shared" si="8378"/>
        <v>62650.799999999996</v>
      </c>
      <c r="P2424" s="17">
        <f>P2425</f>
        <v>0</v>
      </c>
      <c r="Q2424" s="17">
        <f>Q2425</f>
        <v>0</v>
      </c>
      <c r="R2424" s="17">
        <f>R2425</f>
        <v>0</v>
      </c>
      <c r="S2424" s="17">
        <f>S2425</f>
        <v>612</v>
      </c>
      <c r="T2424" s="17">
        <f>T2425</f>
        <v>0</v>
      </c>
      <c r="U2424" s="17">
        <f>U2425</f>
        <v>0</v>
      </c>
      <c r="V2424" s="17">
        <f>V2425</f>
        <v>0</v>
      </c>
      <c r="W2424" s="17">
        <f>W2425</f>
        <v>0</v>
      </c>
      <c r="X2424" s="17">
        <f>X2425</f>
        <v>0</v>
      </c>
      <c r="Y2424" s="17">
        <f t="shared" si="8370"/>
        <v>63262.799999999996</v>
      </c>
      <c r="Z2424" s="17">
        <f t="shared" si="8371"/>
        <v>62650.799999999996</v>
      </c>
      <c r="AA2424" s="17">
        <f t="shared" si="8372"/>
        <v>62650.799999999996</v>
      </c>
      <c r="AB2424" s="17">
        <f>AB2425</f>
        <v>0</v>
      </c>
      <c r="AC2424" s="17">
        <f>AC2425</f>
        <v>0</v>
      </c>
      <c r="AD2424" s="17">
        <f>AD2425</f>
        <v>0</v>
      </c>
      <c r="AE2424" s="17">
        <f t="shared" si="8373"/>
        <v>63262.799999999996</v>
      </c>
      <c r="AF2424" s="17">
        <f t="shared" si="8374"/>
        <v>62650.799999999996</v>
      </c>
      <c r="AG2424" s="17">
        <f t="shared" si="8375"/>
        <v>62650.799999999996</v>
      </c>
      <c r="AH2424" s="17">
        <f>AH2425</f>
        <v>0</v>
      </c>
      <c r="AI2424" s="17">
        <f>AI2425</f>
        <v>0</v>
      </c>
      <c r="AJ2424" s="17">
        <f>AJ2425</f>
        <v>0</v>
      </c>
      <c r="AK2424" s="17">
        <f>AK2425</f>
        <v>0</v>
      </c>
      <c r="AL2424" s="17">
        <f>AL2425</f>
        <v>0</v>
      </c>
      <c r="AM2424" s="17">
        <f>AM2425</f>
        <v>0</v>
      </c>
      <c r="AN2424" s="17">
        <f>AN2425</f>
        <v>0</v>
      </c>
      <c r="AO2424" s="17">
        <f>AO2425</f>
        <v>0</v>
      </c>
      <c r="AP2424" s="17">
        <f>AP2425</f>
        <v>0</v>
      </c>
      <c r="AQ2424" s="17">
        <f>AQ2425</f>
        <v>0</v>
      </c>
      <c r="AR2424" s="17">
        <f>AR2425</f>
        <v>0</v>
      </c>
      <c r="AS2424" s="17">
        <f>AS2425</f>
        <v>0</v>
      </c>
      <c r="AT2424" s="17">
        <f>AT2425</f>
        <v>0</v>
      </c>
      <c r="AU2424" s="17">
        <f>AU2425</f>
        <v>0</v>
      </c>
      <c r="AV2424" s="17">
        <f>AV2425</f>
        <v>0</v>
      </c>
      <c r="AW2424" s="17">
        <f t="shared" si="8428"/>
        <v>63262.799999999996</v>
      </c>
      <c r="AX2424" s="17">
        <f t="shared" si="8429"/>
        <v>62650.799999999996</v>
      </c>
      <c r="AY2424" s="17">
        <f t="shared" si="8430"/>
        <v>62650.799999999996</v>
      </c>
      <c r="AZ2424" s="17">
        <f>AZ2425</f>
        <v>0</v>
      </c>
      <c r="BA2424" s="17">
        <f t="shared" si="8431"/>
        <v>63262.799999999996</v>
      </c>
      <c r="BB2424" s="17">
        <f t="shared" si="8432"/>
        <v>62650.799999999996</v>
      </c>
      <c r="BC2424" s="17">
        <f t="shared" si="8433"/>
        <v>62650.799999999996</v>
      </c>
      <c r="BD2424" s="17">
        <f>BD2425</f>
        <v>0</v>
      </c>
      <c r="BE2424" s="17">
        <f>BE2425</f>
        <v>0</v>
      </c>
      <c r="BF2424" s="17">
        <f>BF2425</f>
        <v>0</v>
      </c>
      <c r="BG2424" s="17">
        <f>BG2425</f>
        <v>0</v>
      </c>
      <c r="BH2424" s="17">
        <f>BH2425</f>
        <v>0</v>
      </c>
      <c r="BI2424" s="17">
        <f>BI2425</f>
        <v>0</v>
      </c>
      <c r="BJ2424" s="17">
        <f>BJ2425</f>
        <v>0</v>
      </c>
      <c r="BK2424" s="17">
        <f>BK2425</f>
        <v>0</v>
      </c>
      <c r="BL2424" s="17">
        <f>BL2425</f>
        <v>0</v>
      </c>
      <c r="BM2424" s="17">
        <f>BM2425</f>
        <v>0</v>
      </c>
      <c r="BN2424" s="17">
        <f>BN2425</f>
        <v>0</v>
      </c>
      <c r="BO2424" s="17">
        <f t="shared" si="8425"/>
        <v>63262.799999999996</v>
      </c>
      <c r="BP2424" s="17">
        <f t="shared" si="8426"/>
        <v>62650.799999999996</v>
      </c>
      <c r="BQ2424" s="17">
        <f t="shared" si="8427"/>
        <v>62650.799999999996</v>
      </c>
      <c r="BR2424" s="17">
        <f>BR2425</f>
        <v>0</v>
      </c>
      <c r="BS2424" s="35"/>
      <c r="BT2424" s="35"/>
      <c r="BU2424" s="1"/>
      <c r="BV2424" s="1"/>
      <c r="BW2424" s="1"/>
      <c r="BX2424" s="1"/>
      <c r="BY2424" s="1"/>
      <c r="BZ2424" s="1"/>
      <c r="CA2424" s="1"/>
      <c r="CB2424" s="1"/>
    </row>
    <row r="2425" s="1" customFormat="1">
      <c r="A2425" s="33" t="s">
        <v>976</v>
      </c>
      <c r="B2425" s="33" t="s">
        <v>36</v>
      </c>
      <c r="C2425" s="33" t="s">
        <v>38</v>
      </c>
      <c r="D2425" s="33" t="s">
        <v>1005</v>
      </c>
      <c r="E2425" s="33" t="s">
        <v>48</v>
      </c>
      <c r="F2425" s="34" t="s">
        <v>49</v>
      </c>
      <c r="G2425" s="17">
        <v>62650.799999999996</v>
      </c>
      <c r="H2425" s="17">
        <v>62650.799999999996</v>
      </c>
      <c r="I2425" s="17">
        <v>62650.799999999996</v>
      </c>
      <c r="J2425" s="17"/>
      <c r="K2425" s="17"/>
      <c r="L2425" s="17"/>
      <c r="M2425" s="17">
        <f t="shared" si="8376"/>
        <v>62650.799999999996</v>
      </c>
      <c r="N2425" s="17">
        <f t="shared" si="8377"/>
        <v>62650.799999999996</v>
      </c>
      <c r="O2425" s="17">
        <f t="shared" si="8378"/>
        <v>62650.799999999996</v>
      </c>
      <c r="P2425" s="17"/>
      <c r="Q2425" s="17"/>
      <c r="R2425" s="17"/>
      <c r="S2425" s="17">
        <v>612</v>
      </c>
      <c r="T2425" s="17"/>
      <c r="U2425" s="17"/>
      <c r="V2425" s="17"/>
      <c r="W2425" s="17"/>
      <c r="X2425" s="17"/>
      <c r="Y2425" s="17">
        <f t="shared" si="8370"/>
        <v>63262.799999999996</v>
      </c>
      <c r="Z2425" s="17">
        <f t="shared" si="8371"/>
        <v>62650.799999999996</v>
      </c>
      <c r="AA2425" s="17">
        <f t="shared" si="8372"/>
        <v>62650.799999999996</v>
      </c>
      <c r="AB2425" s="17"/>
      <c r="AC2425" s="17"/>
      <c r="AD2425" s="17"/>
      <c r="AE2425" s="17">
        <f t="shared" si="8373"/>
        <v>63262.799999999996</v>
      </c>
      <c r="AF2425" s="17">
        <f t="shared" si="8374"/>
        <v>62650.799999999996</v>
      </c>
      <c r="AG2425" s="17">
        <f t="shared" si="8375"/>
        <v>62650.799999999996</v>
      </c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>
        <f t="shared" si="8428"/>
        <v>63262.799999999996</v>
      </c>
      <c r="AX2425" s="17">
        <f t="shared" si="8429"/>
        <v>62650.799999999996</v>
      </c>
      <c r="AY2425" s="17">
        <f t="shared" si="8430"/>
        <v>62650.799999999996</v>
      </c>
      <c r="AZ2425" s="17"/>
      <c r="BA2425" s="17">
        <f t="shared" si="8431"/>
        <v>63262.799999999996</v>
      </c>
      <c r="BB2425" s="17">
        <f t="shared" si="8432"/>
        <v>62650.799999999996</v>
      </c>
      <c r="BC2425" s="17">
        <f t="shared" si="8433"/>
        <v>62650.799999999996</v>
      </c>
      <c r="BD2425" s="17"/>
      <c r="BE2425" s="17"/>
      <c r="BF2425" s="17"/>
      <c r="BG2425" s="17"/>
      <c r="BH2425" s="17"/>
      <c r="BI2425" s="17"/>
      <c r="BJ2425" s="17"/>
      <c r="BK2425" s="17"/>
      <c r="BL2425" s="17"/>
      <c r="BM2425" s="17"/>
      <c r="BN2425" s="17"/>
      <c r="BO2425" s="17">
        <f t="shared" si="8425"/>
        <v>63262.799999999996</v>
      </c>
      <c r="BP2425" s="17">
        <f t="shared" si="8426"/>
        <v>62650.799999999996</v>
      </c>
      <c r="BQ2425" s="17">
        <f t="shared" si="8427"/>
        <v>62650.799999999996</v>
      </c>
      <c r="BR2425" s="17"/>
      <c r="BS2425" s="35"/>
      <c r="BT2425" s="35"/>
      <c r="BU2425" s="1"/>
      <c r="BV2425" s="1"/>
      <c r="BW2425" s="1"/>
      <c r="BX2425" s="1"/>
      <c r="BY2425" s="1"/>
      <c r="BZ2425" s="1"/>
      <c r="CA2425" s="1"/>
      <c r="CB2425" s="1"/>
    </row>
    <row r="2426" s="1" customFormat="1">
      <c r="A2426" s="33" t="s">
        <v>976</v>
      </c>
      <c r="B2426" s="33" t="s">
        <v>36</v>
      </c>
      <c r="C2426" s="33" t="s">
        <v>38</v>
      </c>
      <c r="D2426" s="33" t="s">
        <v>1007</v>
      </c>
      <c r="E2426" s="38"/>
      <c r="F2426" s="34" t="s">
        <v>1008</v>
      </c>
      <c r="G2426" s="17">
        <f>G2427</f>
        <v>3202.5</v>
      </c>
      <c r="H2426" s="17">
        <f>H2427</f>
        <v>2202.5</v>
      </c>
      <c r="I2426" s="17">
        <f>I2427</f>
        <v>2202.5</v>
      </c>
      <c r="J2426" s="17">
        <f>J2427</f>
        <v>0</v>
      </c>
      <c r="K2426" s="17">
        <f>K2427</f>
        <v>0</v>
      </c>
      <c r="L2426" s="17">
        <f>L2427</f>
        <v>0</v>
      </c>
      <c r="M2426" s="17">
        <f t="shared" si="8376"/>
        <v>3202.5</v>
      </c>
      <c r="N2426" s="17">
        <f t="shared" si="8377"/>
        <v>2202.5</v>
      </c>
      <c r="O2426" s="17">
        <f t="shared" si="8378"/>
        <v>2202.5</v>
      </c>
      <c r="P2426" s="17">
        <f>P2427</f>
        <v>0</v>
      </c>
      <c r="Q2426" s="17">
        <f>Q2427</f>
        <v>0</v>
      </c>
      <c r="R2426" s="17">
        <f>R2427</f>
        <v>0</v>
      </c>
      <c r="S2426" s="17">
        <f>S2427</f>
        <v>0</v>
      </c>
      <c r="T2426" s="17">
        <f>T2427</f>
        <v>0</v>
      </c>
      <c r="U2426" s="17">
        <f>U2427</f>
        <v>0</v>
      </c>
      <c r="V2426" s="17">
        <f>V2427</f>
        <v>0</v>
      </c>
      <c r="W2426" s="17">
        <f>W2427</f>
        <v>0</v>
      </c>
      <c r="X2426" s="17">
        <f>X2427</f>
        <v>0</v>
      </c>
      <c r="Y2426" s="17">
        <f t="shared" si="8370"/>
        <v>3202.5</v>
      </c>
      <c r="Z2426" s="17">
        <f t="shared" si="8371"/>
        <v>2202.5</v>
      </c>
      <c r="AA2426" s="17">
        <f t="shared" si="8372"/>
        <v>2202.5</v>
      </c>
      <c r="AB2426" s="17">
        <f>AB2427</f>
        <v>0</v>
      </c>
      <c r="AC2426" s="17">
        <f>AC2427</f>
        <v>0</v>
      </c>
      <c r="AD2426" s="17">
        <f>AD2427</f>
        <v>0</v>
      </c>
      <c r="AE2426" s="17">
        <f t="shared" si="8373"/>
        <v>3202.5</v>
      </c>
      <c r="AF2426" s="17">
        <f t="shared" si="8374"/>
        <v>2202.5</v>
      </c>
      <c r="AG2426" s="17">
        <f t="shared" si="8375"/>
        <v>2202.5</v>
      </c>
      <c r="AH2426" s="17">
        <f>AH2427</f>
        <v>0</v>
      </c>
      <c r="AI2426" s="17">
        <f>AI2427</f>
        <v>0</v>
      </c>
      <c r="AJ2426" s="17">
        <f>AJ2427</f>
        <v>0</v>
      </c>
      <c r="AK2426" s="17">
        <f>AK2427</f>
        <v>0</v>
      </c>
      <c r="AL2426" s="17">
        <f>AL2427</f>
        <v>0</v>
      </c>
      <c r="AM2426" s="17">
        <f>AM2427</f>
        <v>0</v>
      </c>
      <c r="AN2426" s="17">
        <f>AN2427</f>
        <v>0</v>
      </c>
      <c r="AO2426" s="17">
        <f>AO2427</f>
        <v>0</v>
      </c>
      <c r="AP2426" s="17">
        <f>AP2427</f>
        <v>0</v>
      </c>
      <c r="AQ2426" s="17">
        <f>AQ2427</f>
        <v>0</v>
      </c>
      <c r="AR2426" s="17">
        <f>AR2427</f>
        <v>0</v>
      </c>
      <c r="AS2426" s="17">
        <f>AS2427</f>
        <v>0</v>
      </c>
      <c r="AT2426" s="17">
        <f>AT2427</f>
        <v>0</v>
      </c>
      <c r="AU2426" s="17">
        <f>AU2427</f>
        <v>0</v>
      </c>
      <c r="AV2426" s="17">
        <f>AV2427</f>
        <v>0</v>
      </c>
      <c r="AW2426" s="17">
        <f t="shared" si="8428"/>
        <v>3202.5</v>
      </c>
      <c r="AX2426" s="17">
        <f t="shared" si="8429"/>
        <v>2202.5</v>
      </c>
      <c r="AY2426" s="17">
        <f t="shared" si="8430"/>
        <v>2202.5</v>
      </c>
      <c r="AZ2426" s="17">
        <f>AZ2427</f>
        <v>0</v>
      </c>
      <c r="BA2426" s="17">
        <f t="shared" si="8431"/>
        <v>3202.5</v>
      </c>
      <c r="BB2426" s="17">
        <f t="shared" si="8432"/>
        <v>2202.5</v>
      </c>
      <c r="BC2426" s="17">
        <f t="shared" si="8433"/>
        <v>2202.5</v>
      </c>
      <c r="BD2426" s="17">
        <f>BD2427</f>
        <v>0</v>
      </c>
      <c r="BE2426" s="17">
        <f>BE2427</f>
        <v>0</v>
      </c>
      <c r="BF2426" s="17">
        <f>BF2427</f>
        <v>0</v>
      </c>
      <c r="BG2426" s="17">
        <f>BG2427</f>
        <v>0</v>
      </c>
      <c r="BH2426" s="17">
        <f>BH2427</f>
        <v>0</v>
      </c>
      <c r="BI2426" s="17">
        <f>BI2427</f>
        <v>0</v>
      </c>
      <c r="BJ2426" s="17">
        <f>BJ2427</f>
        <v>0</v>
      </c>
      <c r="BK2426" s="17">
        <f>BK2427</f>
        <v>0</v>
      </c>
      <c r="BL2426" s="17">
        <f>BL2427</f>
        <v>0</v>
      </c>
      <c r="BM2426" s="17">
        <f>BM2427</f>
        <v>0</v>
      </c>
      <c r="BN2426" s="17">
        <f>BN2427</f>
        <v>0</v>
      </c>
      <c r="BO2426" s="17">
        <f t="shared" si="8425"/>
        <v>3202.5</v>
      </c>
      <c r="BP2426" s="17">
        <f t="shared" si="8426"/>
        <v>2202.5</v>
      </c>
      <c r="BQ2426" s="17">
        <f t="shared" si="8427"/>
        <v>2202.5</v>
      </c>
      <c r="BR2426" s="17">
        <f>BR2427</f>
        <v>0</v>
      </c>
      <c r="BS2426" s="35"/>
      <c r="BT2426" s="35"/>
      <c r="BU2426" s="1"/>
      <c r="BV2426" s="1"/>
      <c r="BW2426" s="1"/>
      <c r="BX2426" s="1"/>
      <c r="BY2426" s="1"/>
      <c r="BZ2426" s="1"/>
      <c r="CA2426" s="1"/>
      <c r="CB2426" s="1"/>
    </row>
    <row r="2427" s="1" customFormat="1">
      <c r="A2427" s="33" t="s">
        <v>976</v>
      </c>
      <c r="B2427" s="33" t="s">
        <v>36</v>
      </c>
      <c r="C2427" s="33" t="s">
        <v>38</v>
      </c>
      <c r="D2427" s="33" t="s">
        <v>1007</v>
      </c>
      <c r="E2427" s="33" t="s">
        <v>48</v>
      </c>
      <c r="F2427" s="34" t="s">
        <v>49</v>
      </c>
      <c r="G2427" s="17">
        <v>3202.5</v>
      </c>
      <c r="H2427" s="17">
        <v>2202.5</v>
      </c>
      <c r="I2427" s="17">
        <v>2202.5</v>
      </c>
      <c r="J2427" s="17"/>
      <c r="K2427" s="17"/>
      <c r="L2427" s="17"/>
      <c r="M2427" s="17">
        <f t="shared" si="8376"/>
        <v>3202.5</v>
      </c>
      <c r="N2427" s="17">
        <f t="shared" si="8377"/>
        <v>2202.5</v>
      </c>
      <c r="O2427" s="17">
        <f t="shared" si="8378"/>
        <v>2202.5</v>
      </c>
      <c r="P2427" s="17"/>
      <c r="Q2427" s="17"/>
      <c r="R2427" s="17"/>
      <c r="S2427" s="17"/>
      <c r="T2427" s="17"/>
      <c r="U2427" s="17"/>
      <c r="V2427" s="17"/>
      <c r="W2427" s="17"/>
      <c r="X2427" s="17"/>
      <c r="Y2427" s="17">
        <f t="shared" si="8370"/>
        <v>3202.5</v>
      </c>
      <c r="Z2427" s="17">
        <f t="shared" si="8371"/>
        <v>2202.5</v>
      </c>
      <c r="AA2427" s="17">
        <f t="shared" si="8372"/>
        <v>2202.5</v>
      </c>
      <c r="AB2427" s="17"/>
      <c r="AC2427" s="17"/>
      <c r="AD2427" s="17"/>
      <c r="AE2427" s="17">
        <f t="shared" si="8373"/>
        <v>3202.5</v>
      </c>
      <c r="AF2427" s="17">
        <f t="shared" si="8374"/>
        <v>2202.5</v>
      </c>
      <c r="AG2427" s="17">
        <f t="shared" si="8375"/>
        <v>2202.5</v>
      </c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>
        <f t="shared" si="8428"/>
        <v>3202.5</v>
      </c>
      <c r="AX2427" s="17">
        <f t="shared" si="8429"/>
        <v>2202.5</v>
      </c>
      <c r="AY2427" s="17">
        <f t="shared" si="8430"/>
        <v>2202.5</v>
      </c>
      <c r="AZ2427" s="17"/>
      <c r="BA2427" s="17">
        <f t="shared" si="8431"/>
        <v>3202.5</v>
      </c>
      <c r="BB2427" s="17">
        <f t="shared" si="8432"/>
        <v>2202.5</v>
      </c>
      <c r="BC2427" s="17">
        <f t="shared" si="8433"/>
        <v>2202.5</v>
      </c>
      <c r="BD2427" s="17"/>
      <c r="BE2427" s="17"/>
      <c r="BF2427" s="17"/>
      <c r="BG2427" s="17"/>
      <c r="BH2427" s="17"/>
      <c r="BI2427" s="17"/>
      <c r="BJ2427" s="17"/>
      <c r="BK2427" s="17"/>
      <c r="BL2427" s="17"/>
      <c r="BM2427" s="17"/>
      <c r="BN2427" s="17"/>
      <c r="BO2427" s="17">
        <f t="shared" si="8425"/>
        <v>3202.5</v>
      </c>
      <c r="BP2427" s="17">
        <f t="shared" si="8426"/>
        <v>2202.5</v>
      </c>
      <c r="BQ2427" s="17">
        <f t="shared" si="8427"/>
        <v>2202.5</v>
      </c>
      <c r="BR2427" s="17"/>
      <c r="BS2427" s="35"/>
      <c r="BT2427" s="35"/>
      <c r="BU2427" s="1"/>
      <c r="BV2427" s="1"/>
      <c r="BW2427" s="1"/>
      <c r="BX2427" s="1"/>
      <c r="BY2427" s="1"/>
      <c r="BZ2427" s="1"/>
      <c r="CA2427" s="1"/>
      <c r="CB2427" s="1"/>
    </row>
    <row r="2428" s="1" customFormat="1">
      <c r="A2428" s="33" t="s">
        <v>976</v>
      </c>
      <c r="B2428" s="33" t="s">
        <v>36</v>
      </c>
      <c r="C2428" s="33" t="s">
        <v>38</v>
      </c>
      <c r="D2428" s="33" t="s">
        <v>1009</v>
      </c>
      <c r="E2428" s="38"/>
      <c r="F2428" s="34" t="s">
        <v>1010</v>
      </c>
      <c r="G2428" s="17">
        <f>G2429</f>
        <v>18768.199999999997</v>
      </c>
      <c r="H2428" s="17">
        <f>H2429</f>
        <v>11868.200000000001</v>
      </c>
      <c r="I2428" s="17">
        <f>I2429</f>
        <v>11868.200000000001</v>
      </c>
      <c r="J2428" s="17">
        <f>J2429</f>
        <v>0</v>
      </c>
      <c r="K2428" s="17">
        <f>K2429</f>
        <v>0</v>
      </c>
      <c r="L2428" s="17">
        <f>L2429</f>
        <v>0</v>
      </c>
      <c r="M2428" s="17">
        <f t="shared" si="8376"/>
        <v>18768.199999999997</v>
      </c>
      <c r="N2428" s="17">
        <f t="shared" si="8377"/>
        <v>11868.200000000001</v>
      </c>
      <c r="O2428" s="17">
        <f t="shared" si="8378"/>
        <v>11868.200000000001</v>
      </c>
      <c r="P2428" s="17">
        <f>P2429</f>
        <v>0</v>
      </c>
      <c r="Q2428" s="17">
        <f>Q2429</f>
        <v>0</v>
      </c>
      <c r="R2428" s="17">
        <f>R2429</f>
        <v>0</v>
      </c>
      <c r="S2428" s="17">
        <f>S2429</f>
        <v>0</v>
      </c>
      <c r="T2428" s="17">
        <f>T2429</f>
        <v>0</v>
      </c>
      <c r="U2428" s="17">
        <f>U2429</f>
        <v>0</v>
      </c>
      <c r="V2428" s="17">
        <f>V2429</f>
        <v>0</v>
      </c>
      <c r="W2428" s="17">
        <f>W2429</f>
        <v>0</v>
      </c>
      <c r="X2428" s="17">
        <f>X2429</f>
        <v>0</v>
      </c>
      <c r="Y2428" s="17">
        <f t="shared" si="8370"/>
        <v>18768.199999999997</v>
      </c>
      <c r="Z2428" s="17">
        <f t="shared" si="8371"/>
        <v>11868.200000000001</v>
      </c>
      <c r="AA2428" s="17">
        <f t="shared" si="8372"/>
        <v>11868.200000000001</v>
      </c>
      <c r="AB2428" s="17">
        <f>AB2429</f>
        <v>0</v>
      </c>
      <c r="AC2428" s="17">
        <f>AC2429</f>
        <v>0</v>
      </c>
      <c r="AD2428" s="17">
        <f>AD2429</f>
        <v>0</v>
      </c>
      <c r="AE2428" s="17">
        <f t="shared" si="8373"/>
        <v>18768.199999999997</v>
      </c>
      <c r="AF2428" s="17">
        <f t="shared" si="8374"/>
        <v>11868.200000000001</v>
      </c>
      <c r="AG2428" s="17">
        <f t="shared" si="8375"/>
        <v>11868.200000000001</v>
      </c>
      <c r="AH2428" s="17">
        <f>AH2429</f>
        <v>0</v>
      </c>
      <c r="AI2428" s="17">
        <f>AI2429</f>
        <v>0</v>
      </c>
      <c r="AJ2428" s="17">
        <f>AJ2429</f>
        <v>-6900</v>
      </c>
      <c r="AK2428" s="17">
        <f>AK2429</f>
        <v>0</v>
      </c>
      <c r="AL2428" s="17">
        <f>AL2429</f>
        <v>0</v>
      </c>
      <c r="AM2428" s="17">
        <f>AM2429</f>
        <v>0</v>
      </c>
      <c r="AN2428" s="17">
        <f>AN2429</f>
        <v>0</v>
      </c>
      <c r="AO2428" s="17">
        <f>AO2429</f>
        <v>6900</v>
      </c>
      <c r="AP2428" s="17">
        <f>AP2429</f>
        <v>0</v>
      </c>
      <c r="AQ2428" s="17">
        <f>AQ2429</f>
        <v>0</v>
      </c>
      <c r="AR2428" s="17">
        <f>AR2429</f>
        <v>0</v>
      </c>
      <c r="AS2428" s="17">
        <f>AS2429</f>
        <v>0</v>
      </c>
      <c r="AT2428" s="17">
        <f>AT2429</f>
        <v>0</v>
      </c>
      <c r="AU2428" s="17">
        <f>AU2429</f>
        <v>0</v>
      </c>
      <c r="AV2428" s="17">
        <f>AV2429</f>
        <v>0</v>
      </c>
      <c r="AW2428" s="17">
        <f t="shared" si="8428"/>
        <v>11868.199999999997</v>
      </c>
      <c r="AX2428" s="17">
        <f t="shared" si="8429"/>
        <v>18768.200000000001</v>
      </c>
      <c r="AY2428" s="17">
        <f t="shared" si="8430"/>
        <v>11868.200000000001</v>
      </c>
      <c r="AZ2428" s="17">
        <f>AZ2429</f>
        <v>0</v>
      </c>
      <c r="BA2428" s="17">
        <f t="shared" si="8431"/>
        <v>11868.199999999997</v>
      </c>
      <c r="BB2428" s="17">
        <f t="shared" si="8432"/>
        <v>18768.200000000001</v>
      </c>
      <c r="BC2428" s="17">
        <f t="shared" si="8433"/>
        <v>11868.200000000001</v>
      </c>
      <c r="BD2428" s="17">
        <f>BD2429</f>
        <v>0</v>
      </c>
      <c r="BE2428" s="17">
        <f>BE2429</f>
        <v>0</v>
      </c>
      <c r="BF2428" s="17">
        <f>BF2429</f>
        <v>-384.39999999999998</v>
      </c>
      <c r="BG2428" s="17">
        <f>BG2429</f>
        <v>0</v>
      </c>
      <c r="BH2428" s="17">
        <f>BH2429</f>
        <v>0</v>
      </c>
      <c r="BI2428" s="17">
        <f>BI2429</f>
        <v>0</v>
      </c>
      <c r="BJ2428" s="17">
        <f>BJ2429</f>
        <v>0</v>
      </c>
      <c r="BK2428" s="17">
        <f>BK2429</f>
        <v>0</v>
      </c>
      <c r="BL2428" s="17">
        <f>BL2429</f>
        <v>0</v>
      </c>
      <c r="BM2428" s="17">
        <f>BM2429</f>
        <v>0</v>
      </c>
      <c r="BN2428" s="17">
        <f>BN2429</f>
        <v>0</v>
      </c>
      <c r="BO2428" s="17">
        <f t="shared" si="8425"/>
        <v>11483.799999999997</v>
      </c>
      <c r="BP2428" s="17">
        <f t="shared" si="8426"/>
        <v>18768.200000000001</v>
      </c>
      <c r="BQ2428" s="17">
        <f t="shared" si="8427"/>
        <v>11868.200000000001</v>
      </c>
      <c r="BR2428" s="17">
        <f>BR2429</f>
        <v>0</v>
      </c>
      <c r="BS2428" s="35"/>
      <c r="BT2428" s="35"/>
      <c r="BU2428" s="1"/>
      <c r="BV2428" s="1"/>
      <c r="BW2428" s="1"/>
      <c r="BX2428" s="1"/>
      <c r="BY2428" s="1"/>
      <c r="BZ2428" s="1"/>
      <c r="CA2428" s="1"/>
      <c r="CB2428" s="1"/>
    </row>
    <row r="2429" s="1" customFormat="1">
      <c r="A2429" s="33" t="s">
        <v>976</v>
      </c>
      <c r="B2429" s="33" t="s">
        <v>36</v>
      </c>
      <c r="C2429" s="33" t="s">
        <v>38</v>
      </c>
      <c r="D2429" s="33" t="s">
        <v>1009</v>
      </c>
      <c r="E2429" s="33" t="s">
        <v>48</v>
      </c>
      <c r="F2429" s="34" t="s">
        <v>49</v>
      </c>
      <c r="G2429" s="17">
        <v>18768.199999999997</v>
      </c>
      <c r="H2429" s="17">
        <v>11868.200000000001</v>
      </c>
      <c r="I2429" s="17">
        <v>11868.200000000001</v>
      </c>
      <c r="J2429" s="17"/>
      <c r="K2429" s="17"/>
      <c r="L2429" s="17"/>
      <c r="M2429" s="17">
        <f t="shared" si="8376"/>
        <v>18768.199999999997</v>
      </c>
      <c r="N2429" s="17">
        <f t="shared" si="8377"/>
        <v>11868.200000000001</v>
      </c>
      <c r="O2429" s="17">
        <f t="shared" si="8378"/>
        <v>11868.200000000001</v>
      </c>
      <c r="P2429" s="17"/>
      <c r="Q2429" s="17"/>
      <c r="R2429" s="17"/>
      <c r="S2429" s="17"/>
      <c r="T2429" s="17"/>
      <c r="U2429" s="17"/>
      <c r="V2429" s="17"/>
      <c r="W2429" s="17"/>
      <c r="X2429" s="17"/>
      <c r="Y2429" s="17">
        <f t="shared" si="8370"/>
        <v>18768.199999999997</v>
      </c>
      <c r="Z2429" s="17">
        <f t="shared" si="8371"/>
        <v>11868.200000000001</v>
      </c>
      <c r="AA2429" s="17">
        <f t="shared" si="8372"/>
        <v>11868.200000000001</v>
      </c>
      <c r="AB2429" s="17"/>
      <c r="AC2429" s="17"/>
      <c r="AD2429" s="17"/>
      <c r="AE2429" s="17">
        <f t="shared" si="8373"/>
        <v>18768.199999999997</v>
      </c>
      <c r="AF2429" s="17">
        <f t="shared" si="8374"/>
        <v>11868.200000000001</v>
      </c>
      <c r="AG2429" s="17">
        <f t="shared" si="8375"/>
        <v>11868.200000000001</v>
      </c>
      <c r="AH2429" s="17"/>
      <c r="AI2429" s="17"/>
      <c r="AJ2429" s="17">
        <v>-6900</v>
      </c>
      <c r="AK2429" s="17"/>
      <c r="AL2429" s="17"/>
      <c r="AM2429" s="17"/>
      <c r="AN2429" s="17"/>
      <c r="AO2429" s="17">
        <v>6900</v>
      </c>
      <c r="AP2429" s="17"/>
      <c r="AQ2429" s="17"/>
      <c r="AR2429" s="17"/>
      <c r="AS2429" s="17"/>
      <c r="AT2429" s="17"/>
      <c r="AU2429" s="17"/>
      <c r="AV2429" s="17"/>
      <c r="AW2429" s="17">
        <f t="shared" si="8428"/>
        <v>11868.199999999997</v>
      </c>
      <c r="AX2429" s="17">
        <f t="shared" si="8429"/>
        <v>18768.200000000001</v>
      </c>
      <c r="AY2429" s="17">
        <f t="shared" si="8430"/>
        <v>11868.200000000001</v>
      </c>
      <c r="AZ2429" s="17"/>
      <c r="BA2429" s="17">
        <f t="shared" si="8431"/>
        <v>11868.199999999997</v>
      </c>
      <c r="BB2429" s="17">
        <f t="shared" si="8432"/>
        <v>18768.200000000001</v>
      </c>
      <c r="BC2429" s="17">
        <f t="shared" si="8433"/>
        <v>11868.200000000001</v>
      </c>
      <c r="BD2429" s="17"/>
      <c r="BE2429" s="17"/>
      <c r="BF2429" s="17">
        <v>-384.39999999999998</v>
      </c>
      <c r="BG2429" s="17"/>
      <c r="BH2429" s="17"/>
      <c r="BI2429" s="17"/>
      <c r="BJ2429" s="17"/>
      <c r="BK2429" s="17"/>
      <c r="BL2429" s="17"/>
      <c r="BM2429" s="17"/>
      <c r="BN2429" s="17"/>
      <c r="BO2429" s="17">
        <f t="shared" si="8425"/>
        <v>11483.799999999997</v>
      </c>
      <c r="BP2429" s="17">
        <f t="shared" si="8426"/>
        <v>18768.200000000001</v>
      </c>
      <c r="BQ2429" s="17">
        <f t="shared" si="8427"/>
        <v>11868.200000000001</v>
      </c>
      <c r="BR2429" s="17"/>
      <c r="BS2429" s="35"/>
      <c r="BT2429" s="35"/>
      <c r="BU2429" s="1"/>
      <c r="BV2429" s="1"/>
      <c r="BW2429" s="1"/>
      <c r="BX2429" s="1"/>
      <c r="BY2429" s="1"/>
      <c r="BZ2429" s="1"/>
      <c r="CA2429" s="1"/>
      <c r="CB2429" s="1"/>
    </row>
    <row r="2430" s="1" customFormat="1">
      <c r="A2430" s="33" t="s">
        <v>976</v>
      </c>
      <c r="B2430" s="33" t="s">
        <v>36</v>
      </c>
      <c r="C2430" s="33" t="s">
        <v>38</v>
      </c>
      <c r="D2430" s="33" t="s">
        <v>1011</v>
      </c>
      <c r="E2430" s="38"/>
      <c r="F2430" s="34" t="s">
        <v>1012</v>
      </c>
      <c r="G2430" s="17">
        <f>G2431</f>
        <v>3668.2999999999997</v>
      </c>
      <c r="H2430" s="17">
        <f>H2431</f>
        <v>3668.2999999999997</v>
      </c>
      <c r="I2430" s="17">
        <f>I2431</f>
        <v>3668.2999999999997</v>
      </c>
      <c r="J2430" s="17">
        <f>J2431</f>
        <v>0</v>
      </c>
      <c r="K2430" s="17">
        <f>K2431</f>
        <v>0</v>
      </c>
      <c r="L2430" s="17">
        <f>L2431</f>
        <v>0</v>
      </c>
      <c r="M2430" s="17">
        <f t="shared" si="8376"/>
        <v>3668.2999999999997</v>
      </c>
      <c r="N2430" s="17">
        <f t="shared" si="8377"/>
        <v>3668.2999999999997</v>
      </c>
      <c r="O2430" s="17">
        <f t="shared" si="8378"/>
        <v>3668.2999999999997</v>
      </c>
      <c r="P2430" s="17">
        <f>P2431</f>
        <v>0</v>
      </c>
      <c r="Q2430" s="17">
        <f>Q2431</f>
        <v>0</v>
      </c>
      <c r="R2430" s="17">
        <f>R2431</f>
        <v>0</v>
      </c>
      <c r="S2430" s="17">
        <f>S2431</f>
        <v>0</v>
      </c>
      <c r="T2430" s="17">
        <f>T2431</f>
        <v>0</v>
      </c>
      <c r="U2430" s="17">
        <f>U2431</f>
        <v>0</v>
      </c>
      <c r="V2430" s="17">
        <f>V2431</f>
        <v>0</v>
      </c>
      <c r="W2430" s="17">
        <f>W2431</f>
        <v>0</v>
      </c>
      <c r="X2430" s="17">
        <f>X2431</f>
        <v>0</v>
      </c>
      <c r="Y2430" s="17">
        <f t="shared" si="8370"/>
        <v>3668.2999999999997</v>
      </c>
      <c r="Z2430" s="17">
        <f t="shared" si="8371"/>
        <v>3668.2999999999997</v>
      </c>
      <c r="AA2430" s="17">
        <f t="shared" si="8372"/>
        <v>3668.2999999999997</v>
      </c>
      <c r="AB2430" s="17">
        <f>AB2431</f>
        <v>0</v>
      </c>
      <c r="AC2430" s="17">
        <f>AC2431</f>
        <v>0</v>
      </c>
      <c r="AD2430" s="17">
        <f>AD2431</f>
        <v>0</v>
      </c>
      <c r="AE2430" s="17">
        <f t="shared" si="8373"/>
        <v>3668.2999999999997</v>
      </c>
      <c r="AF2430" s="17">
        <f t="shared" si="8374"/>
        <v>3668.2999999999997</v>
      </c>
      <c r="AG2430" s="17">
        <f t="shared" si="8375"/>
        <v>3668.2999999999997</v>
      </c>
      <c r="AH2430" s="17">
        <f>AH2431</f>
        <v>0</v>
      </c>
      <c r="AI2430" s="17">
        <f>AI2431</f>
        <v>0</v>
      </c>
      <c r="AJ2430" s="17">
        <f>AJ2431</f>
        <v>37.304000000000002</v>
      </c>
      <c r="AK2430" s="17">
        <f>AK2431</f>
        <v>0</v>
      </c>
      <c r="AL2430" s="17">
        <f>AL2431</f>
        <v>0</v>
      </c>
      <c r="AM2430" s="17">
        <f>AM2431</f>
        <v>0</v>
      </c>
      <c r="AN2430" s="17">
        <f>AN2431</f>
        <v>0</v>
      </c>
      <c r="AO2430" s="17">
        <f>AO2431</f>
        <v>0</v>
      </c>
      <c r="AP2430" s="17">
        <f>AP2431</f>
        <v>0</v>
      </c>
      <c r="AQ2430" s="17">
        <f>AQ2431</f>
        <v>0</v>
      </c>
      <c r="AR2430" s="17">
        <f>AR2431</f>
        <v>0</v>
      </c>
      <c r="AS2430" s="17">
        <f>AS2431</f>
        <v>0</v>
      </c>
      <c r="AT2430" s="17">
        <f>AT2431</f>
        <v>0</v>
      </c>
      <c r="AU2430" s="17">
        <f>AU2431</f>
        <v>0</v>
      </c>
      <c r="AV2430" s="17">
        <f>AV2431</f>
        <v>0</v>
      </c>
      <c r="AW2430" s="17">
        <f t="shared" si="8428"/>
        <v>3705.6039999999998</v>
      </c>
      <c r="AX2430" s="17">
        <f t="shared" si="8429"/>
        <v>3668.2999999999997</v>
      </c>
      <c r="AY2430" s="17">
        <f t="shared" si="8430"/>
        <v>3668.2999999999997</v>
      </c>
      <c r="AZ2430" s="17">
        <f>AZ2431</f>
        <v>0</v>
      </c>
      <c r="BA2430" s="17">
        <f t="shared" si="8431"/>
        <v>3705.6039999999998</v>
      </c>
      <c r="BB2430" s="17">
        <f t="shared" si="8432"/>
        <v>3668.2999999999997</v>
      </c>
      <c r="BC2430" s="17">
        <f t="shared" si="8433"/>
        <v>3668.2999999999997</v>
      </c>
      <c r="BD2430" s="17">
        <f>BD2431</f>
        <v>0</v>
      </c>
      <c r="BE2430" s="17">
        <f>BE2431</f>
        <v>0</v>
      </c>
      <c r="BF2430" s="17">
        <f>BF2431</f>
        <v>0</v>
      </c>
      <c r="BG2430" s="17">
        <f>BG2431</f>
        <v>0</v>
      </c>
      <c r="BH2430" s="17">
        <f>BH2431</f>
        <v>0</v>
      </c>
      <c r="BI2430" s="17">
        <f>BI2431</f>
        <v>0</v>
      </c>
      <c r="BJ2430" s="17">
        <f>BJ2431</f>
        <v>0</v>
      </c>
      <c r="BK2430" s="17">
        <f>BK2431</f>
        <v>0</v>
      </c>
      <c r="BL2430" s="17">
        <f>BL2431</f>
        <v>0</v>
      </c>
      <c r="BM2430" s="17">
        <f>BM2431</f>
        <v>0</v>
      </c>
      <c r="BN2430" s="17">
        <f>BN2431</f>
        <v>0</v>
      </c>
      <c r="BO2430" s="17">
        <f t="shared" si="8425"/>
        <v>3705.6039999999998</v>
      </c>
      <c r="BP2430" s="17">
        <f t="shared" si="8426"/>
        <v>3668.2999999999997</v>
      </c>
      <c r="BQ2430" s="17">
        <f t="shared" si="8427"/>
        <v>3668.2999999999997</v>
      </c>
      <c r="BR2430" s="17">
        <f>BR2431</f>
        <v>0</v>
      </c>
      <c r="BS2430" s="35"/>
      <c r="BT2430" s="35"/>
      <c r="BU2430" s="1"/>
      <c r="BV2430" s="1"/>
      <c r="BW2430" s="1"/>
      <c r="BX2430" s="1"/>
      <c r="BY2430" s="1"/>
      <c r="BZ2430" s="1"/>
      <c r="CA2430" s="1"/>
      <c r="CB2430" s="1"/>
    </row>
    <row r="2431" s="1" customFormat="1">
      <c r="A2431" s="33" t="s">
        <v>976</v>
      </c>
      <c r="B2431" s="33" t="s">
        <v>36</v>
      </c>
      <c r="C2431" s="33" t="s">
        <v>38</v>
      </c>
      <c r="D2431" s="33" t="s">
        <v>1011</v>
      </c>
      <c r="E2431" s="33" t="s">
        <v>50</v>
      </c>
      <c r="F2431" s="34" t="s">
        <v>51</v>
      </c>
      <c r="G2431" s="17">
        <v>3668.2999999999997</v>
      </c>
      <c r="H2431" s="17">
        <v>3668.2999999999997</v>
      </c>
      <c r="I2431" s="17">
        <v>3668.2999999999997</v>
      </c>
      <c r="J2431" s="17"/>
      <c r="K2431" s="17"/>
      <c r="L2431" s="17"/>
      <c r="M2431" s="17">
        <f t="shared" si="8376"/>
        <v>3668.2999999999997</v>
      </c>
      <c r="N2431" s="17">
        <f t="shared" si="8377"/>
        <v>3668.2999999999997</v>
      </c>
      <c r="O2431" s="17">
        <f t="shared" si="8378"/>
        <v>3668.2999999999997</v>
      </c>
      <c r="P2431" s="17"/>
      <c r="Q2431" s="17"/>
      <c r="R2431" s="17"/>
      <c r="S2431" s="17"/>
      <c r="T2431" s="17"/>
      <c r="U2431" s="17"/>
      <c r="V2431" s="17"/>
      <c r="W2431" s="17"/>
      <c r="X2431" s="17"/>
      <c r="Y2431" s="17">
        <f t="shared" si="8370"/>
        <v>3668.2999999999997</v>
      </c>
      <c r="Z2431" s="17">
        <f t="shared" si="8371"/>
        <v>3668.2999999999997</v>
      </c>
      <c r="AA2431" s="17">
        <f t="shared" si="8372"/>
        <v>3668.2999999999997</v>
      </c>
      <c r="AB2431" s="17"/>
      <c r="AC2431" s="17"/>
      <c r="AD2431" s="17"/>
      <c r="AE2431" s="17">
        <f t="shared" si="8373"/>
        <v>3668.2999999999997</v>
      </c>
      <c r="AF2431" s="17">
        <f t="shared" si="8374"/>
        <v>3668.2999999999997</v>
      </c>
      <c r="AG2431" s="17">
        <f t="shared" si="8375"/>
        <v>3668.2999999999997</v>
      </c>
      <c r="AH2431" s="17"/>
      <c r="AI2431" s="17"/>
      <c r="AJ2431" s="17">
        <v>37.304000000000002</v>
      </c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  <c r="AV2431" s="17"/>
      <c r="AW2431" s="17">
        <f t="shared" si="8428"/>
        <v>3705.6039999999998</v>
      </c>
      <c r="AX2431" s="17">
        <f t="shared" si="8429"/>
        <v>3668.2999999999997</v>
      </c>
      <c r="AY2431" s="17">
        <f t="shared" si="8430"/>
        <v>3668.2999999999997</v>
      </c>
      <c r="AZ2431" s="17"/>
      <c r="BA2431" s="17">
        <f t="shared" si="8431"/>
        <v>3705.6039999999998</v>
      </c>
      <c r="BB2431" s="17">
        <f t="shared" si="8432"/>
        <v>3668.2999999999997</v>
      </c>
      <c r="BC2431" s="17">
        <f t="shared" si="8433"/>
        <v>3668.2999999999997</v>
      </c>
      <c r="BD2431" s="17"/>
      <c r="BE2431" s="17"/>
      <c r="BF2431" s="17"/>
      <c r="BG2431" s="17"/>
      <c r="BH2431" s="17"/>
      <c r="BI2431" s="17"/>
      <c r="BJ2431" s="17"/>
      <c r="BK2431" s="17"/>
      <c r="BL2431" s="17"/>
      <c r="BM2431" s="17"/>
      <c r="BN2431" s="17"/>
      <c r="BO2431" s="17">
        <f t="shared" si="8425"/>
        <v>3705.6039999999998</v>
      </c>
      <c r="BP2431" s="17">
        <f t="shared" si="8426"/>
        <v>3668.2999999999997</v>
      </c>
      <c r="BQ2431" s="17">
        <f t="shared" si="8427"/>
        <v>3668.2999999999997</v>
      </c>
      <c r="BR2431" s="17"/>
      <c r="BS2431" s="35"/>
      <c r="BT2431" s="35"/>
      <c r="BU2431" s="1"/>
      <c r="BV2431" s="1"/>
      <c r="BW2431" s="1"/>
      <c r="BX2431" s="1"/>
      <c r="BY2431" s="1"/>
      <c r="BZ2431" s="1"/>
      <c r="CA2431" s="1"/>
      <c r="CB2431" s="1"/>
    </row>
    <row r="2432" s="1" customFormat="1">
      <c r="A2432" s="33" t="s">
        <v>976</v>
      </c>
      <c r="B2432" s="33" t="s">
        <v>36</v>
      </c>
      <c r="C2432" s="33" t="s">
        <v>38</v>
      </c>
      <c r="D2432" s="33" t="s">
        <v>1013</v>
      </c>
      <c r="E2432" s="38"/>
      <c r="F2432" s="34" t="s">
        <v>1014</v>
      </c>
      <c r="G2432" s="17">
        <f>G2433</f>
        <v>670.10000000000002</v>
      </c>
      <c r="H2432" s="17">
        <f>H2433</f>
        <v>670.10000000000002</v>
      </c>
      <c r="I2432" s="17">
        <f>I2433</f>
        <v>670.10000000000002</v>
      </c>
      <c r="J2432" s="17">
        <f>J2433</f>
        <v>0</v>
      </c>
      <c r="K2432" s="17">
        <f>K2433</f>
        <v>0</v>
      </c>
      <c r="L2432" s="17">
        <f>L2433</f>
        <v>0</v>
      </c>
      <c r="M2432" s="17">
        <f t="shared" si="8376"/>
        <v>670.10000000000002</v>
      </c>
      <c r="N2432" s="17">
        <f t="shared" si="8377"/>
        <v>670.10000000000002</v>
      </c>
      <c r="O2432" s="17">
        <f t="shared" si="8378"/>
        <v>670.10000000000002</v>
      </c>
      <c r="P2432" s="17">
        <f>P2433</f>
        <v>0</v>
      </c>
      <c r="Q2432" s="17">
        <f>Q2433</f>
        <v>0</v>
      </c>
      <c r="R2432" s="17">
        <f>R2433</f>
        <v>0</v>
      </c>
      <c r="S2432" s="17">
        <f>S2433</f>
        <v>0</v>
      </c>
      <c r="T2432" s="17">
        <f>T2433</f>
        <v>0</v>
      </c>
      <c r="U2432" s="17">
        <f>U2433</f>
        <v>0</v>
      </c>
      <c r="V2432" s="17">
        <f>V2433</f>
        <v>0</v>
      </c>
      <c r="W2432" s="17">
        <f>W2433</f>
        <v>0</v>
      </c>
      <c r="X2432" s="17">
        <f>X2433</f>
        <v>0</v>
      </c>
      <c r="Y2432" s="17">
        <f t="shared" si="8370"/>
        <v>670.10000000000002</v>
      </c>
      <c r="Z2432" s="17">
        <f t="shared" si="8371"/>
        <v>670.10000000000002</v>
      </c>
      <c r="AA2432" s="17">
        <f t="shared" si="8372"/>
        <v>670.10000000000002</v>
      </c>
      <c r="AB2432" s="17">
        <f>AB2433</f>
        <v>0</v>
      </c>
      <c r="AC2432" s="17">
        <f>AC2433</f>
        <v>0</v>
      </c>
      <c r="AD2432" s="17">
        <f>AD2433</f>
        <v>0</v>
      </c>
      <c r="AE2432" s="17">
        <f t="shared" si="8373"/>
        <v>670.10000000000002</v>
      </c>
      <c r="AF2432" s="17">
        <f t="shared" si="8374"/>
        <v>670.10000000000002</v>
      </c>
      <c r="AG2432" s="17">
        <f t="shared" si="8375"/>
        <v>670.10000000000002</v>
      </c>
      <c r="AH2432" s="17">
        <f>AH2433</f>
        <v>0</v>
      </c>
      <c r="AI2432" s="17">
        <f>AI2433</f>
        <v>0</v>
      </c>
      <c r="AJ2432" s="17">
        <f>AJ2433</f>
        <v>0</v>
      </c>
      <c r="AK2432" s="17">
        <f>AK2433</f>
        <v>0</v>
      </c>
      <c r="AL2432" s="17">
        <f>AL2433</f>
        <v>0</v>
      </c>
      <c r="AM2432" s="17">
        <f>AM2433</f>
        <v>0</v>
      </c>
      <c r="AN2432" s="17">
        <f>AN2433</f>
        <v>0</v>
      </c>
      <c r="AO2432" s="17">
        <f>AO2433</f>
        <v>0</v>
      </c>
      <c r="AP2432" s="17">
        <f>AP2433</f>
        <v>0</v>
      </c>
      <c r="AQ2432" s="17">
        <f>AQ2433</f>
        <v>0</v>
      </c>
      <c r="AR2432" s="17">
        <f>AR2433</f>
        <v>0</v>
      </c>
      <c r="AS2432" s="17">
        <f>AS2433</f>
        <v>0</v>
      </c>
      <c r="AT2432" s="17">
        <f>AT2433</f>
        <v>0</v>
      </c>
      <c r="AU2432" s="17">
        <f>AU2433</f>
        <v>0</v>
      </c>
      <c r="AV2432" s="17">
        <f>AV2433</f>
        <v>0</v>
      </c>
      <c r="AW2432" s="17">
        <f t="shared" si="8428"/>
        <v>670.10000000000002</v>
      </c>
      <c r="AX2432" s="17">
        <f t="shared" si="8429"/>
        <v>670.10000000000002</v>
      </c>
      <c r="AY2432" s="17">
        <f t="shared" si="8430"/>
        <v>670.10000000000002</v>
      </c>
      <c r="AZ2432" s="17">
        <f>AZ2433</f>
        <v>0</v>
      </c>
      <c r="BA2432" s="17">
        <f t="shared" si="8431"/>
        <v>670.10000000000002</v>
      </c>
      <c r="BB2432" s="17">
        <f t="shared" si="8432"/>
        <v>670.10000000000002</v>
      </c>
      <c r="BC2432" s="17">
        <f t="shared" si="8433"/>
        <v>670.10000000000002</v>
      </c>
      <c r="BD2432" s="17">
        <f>BD2433</f>
        <v>0</v>
      </c>
      <c r="BE2432" s="17">
        <f>BE2433</f>
        <v>0</v>
      </c>
      <c r="BF2432" s="17">
        <f>BF2433</f>
        <v>0</v>
      </c>
      <c r="BG2432" s="17">
        <f>BG2433</f>
        <v>0</v>
      </c>
      <c r="BH2432" s="17">
        <f>BH2433</f>
        <v>0</v>
      </c>
      <c r="BI2432" s="17">
        <f>BI2433</f>
        <v>0</v>
      </c>
      <c r="BJ2432" s="17">
        <f>BJ2433</f>
        <v>0</v>
      </c>
      <c r="BK2432" s="17">
        <f>BK2433</f>
        <v>0</v>
      </c>
      <c r="BL2432" s="17">
        <f>BL2433</f>
        <v>0</v>
      </c>
      <c r="BM2432" s="17">
        <f>BM2433</f>
        <v>0</v>
      </c>
      <c r="BN2432" s="17">
        <f>BN2433</f>
        <v>0</v>
      </c>
      <c r="BO2432" s="17">
        <f t="shared" si="8425"/>
        <v>670.10000000000002</v>
      </c>
      <c r="BP2432" s="17">
        <f t="shared" si="8426"/>
        <v>670.10000000000002</v>
      </c>
      <c r="BQ2432" s="17">
        <f t="shared" si="8427"/>
        <v>670.10000000000002</v>
      </c>
      <c r="BR2432" s="17">
        <f>BR2433</f>
        <v>0</v>
      </c>
      <c r="BS2432" s="35"/>
      <c r="BT2432" s="35"/>
      <c r="BU2432" s="1"/>
      <c r="BV2432" s="1"/>
      <c r="BW2432" s="1"/>
      <c r="BX2432" s="1"/>
      <c r="BY2432" s="1"/>
      <c r="BZ2432" s="1"/>
      <c r="CA2432" s="1"/>
      <c r="CB2432" s="1"/>
    </row>
    <row r="2433" s="1" customFormat="1">
      <c r="A2433" s="33" t="s">
        <v>976</v>
      </c>
      <c r="B2433" s="33" t="s">
        <v>36</v>
      </c>
      <c r="C2433" s="33" t="s">
        <v>38</v>
      </c>
      <c r="D2433" s="33" t="s">
        <v>1013</v>
      </c>
      <c r="E2433" s="33" t="s">
        <v>268</v>
      </c>
      <c r="F2433" s="34" t="s">
        <v>269</v>
      </c>
      <c r="G2433" s="17">
        <v>670.10000000000002</v>
      </c>
      <c r="H2433" s="17">
        <v>670.10000000000002</v>
      </c>
      <c r="I2433" s="17">
        <v>670.10000000000002</v>
      </c>
      <c r="J2433" s="17"/>
      <c r="K2433" s="17"/>
      <c r="L2433" s="17"/>
      <c r="M2433" s="17">
        <f t="shared" si="8376"/>
        <v>670.10000000000002</v>
      </c>
      <c r="N2433" s="17">
        <f t="shared" si="8377"/>
        <v>670.10000000000002</v>
      </c>
      <c r="O2433" s="17">
        <f t="shared" si="8378"/>
        <v>670.10000000000002</v>
      </c>
      <c r="P2433" s="17"/>
      <c r="Q2433" s="17"/>
      <c r="R2433" s="17"/>
      <c r="S2433" s="17"/>
      <c r="T2433" s="17"/>
      <c r="U2433" s="17"/>
      <c r="V2433" s="17"/>
      <c r="W2433" s="17"/>
      <c r="X2433" s="17"/>
      <c r="Y2433" s="17">
        <f t="shared" si="8370"/>
        <v>670.10000000000002</v>
      </c>
      <c r="Z2433" s="17">
        <f t="shared" si="8371"/>
        <v>670.10000000000002</v>
      </c>
      <c r="AA2433" s="17">
        <f t="shared" si="8372"/>
        <v>670.10000000000002</v>
      </c>
      <c r="AB2433" s="17"/>
      <c r="AC2433" s="17"/>
      <c r="AD2433" s="17"/>
      <c r="AE2433" s="17">
        <f t="shared" si="8373"/>
        <v>670.10000000000002</v>
      </c>
      <c r="AF2433" s="17">
        <f t="shared" si="8374"/>
        <v>670.10000000000002</v>
      </c>
      <c r="AG2433" s="17">
        <f t="shared" si="8375"/>
        <v>670.10000000000002</v>
      </c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  <c r="AV2433" s="17"/>
      <c r="AW2433" s="17">
        <f t="shared" si="8428"/>
        <v>670.10000000000002</v>
      </c>
      <c r="AX2433" s="17">
        <f t="shared" si="8429"/>
        <v>670.10000000000002</v>
      </c>
      <c r="AY2433" s="17">
        <f t="shared" si="8430"/>
        <v>670.10000000000002</v>
      </c>
      <c r="AZ2433" s="17"/>
      <c r="BA2433" s="17">
        <f t="shared" si="8431"/>
        <v>670.10000000000002</v>
      </c>
      <c r="BB2433" s="17">
        <f t="shared" si="8432"/>
        <v>670.10000000000002</v>
      </c>
      <c r="BC2433" s="17">
        <f t="shared" si="8433"/>
        <v>670.10000000000002</v>
      </c>
      <c r="BD2433" s="17"/>
      <c r="BE2433" s="17"/>
      <c r="BF2433" s="17"/>
      <c r="BG2433" s="17"/>
      <c r="BH2433" s="17"/>
      <c r="BI2433" s="17"/>
      <c r="BJ2433" s="17"/>
      <c r="BK2433" s="17"/>
      <c r="BL2433" s="17"/>
      <c r="BM2433" s="17"/>
      <c r="BN2433" s="17"/>
      <c r="BO2433" s="17">
        <f t="shared" si="8425"/>
        <v>670.10000000000002</v>
      </c>
      <c r="BP2433" s="17">
        <f t="shared" si="8426"/>
        <v>670.10000000000002</v>
      </c>
      <c r="BQ2433" s="17">
        <f t="shared" si="8427"/>
        <v>670.10000000000002</v>
      </c>
      <c r="BR2433" s="17"/>
      <c r="BS2433" s="35"/>
      <c r="BT2433" s="35"/>
      <c r="BU2433" s="1"/>
      <c r="BV2433" s="1"/>
      <c r="BW2433" s="1"/>
      <c r="BX2433" s="1"/>
      <c r="BY2433" s="1"/>
      <c r="BZ2433" s="1"/>
      <c r="CA2433" s="1"/>
      <c r="CB2433" s="1"/>
    </row>
    <row r="2434" s="1" customFormat="1">
      <c r="A2434" s="33" t="s">
        <v>976</v>
      </c>
      <c r="B2434" s="33" t="s">
        <v>36</v>
      </c>
      <c r="C2434" s="33" t="s">
        <v>38</v>
      </c>
      <c r="D2434" s="33" t="s">
        <v>1015</v>
      </c>
      <c r="E2434" s="38"/>
      <c r="F2434" s="34" t="s">
        <v>1016</v>
      </c>
      <c r="G2434" s="17">
        <f>G2435</f>
        <v>172.5</v>
      </c>
      <c r="H2434" s="17">
        <f>H2435</f>
        <v>172.5</v>
      </c>
      <c r="I2434" s="17">
        <f>I2435</f>
        <v>172.5</v>
      </c>
      <c r="J2434" s="17">
        <f>J2435</f>
        <v>0</v>
      </c>
      <c r="K2434" s="17">
        <f>K2435</f>
        <v>0</v>
      </c>
      <c r="L2434" s="17">
        <f>L2435</f>
        <v>0</v>
      </c>
      <c r="M2434" s="17">
        <f t="shared" si="8376"/>
        <v>172.5</v>
      </c>
      <c r="N2434" s="17">
        <f t="shared" si="8377"/>
        <v>172.5</v>
      </c>
      <c r="O2434" s="17">
        <f t="shared" si="8378"/>
        <v>172.5</v>
      </c>
      <c r="P2434" s="17">
        <f>P2435</f>
        <v>0</v>
      </c>
      <c r="Q2434" s="17">
        <f>Q2435</f>
        <v>0</v>
      </c>
      <c r="R2434" s="17">
        <f>R2435</f>
        <v>0</v>
      </c>
      <c r="S2434" s="17">
        <f>S2435</f>
        <v>0</v>
      </c>
      <c r="T2434" s="17">
        <f>T2435</f>
        <v>0</v>
      </c>
      <c r="U2434" s="17">
        <f>U2435</f>
        <v>0</v>
      </c>
      <c r="V2434" s="17">
        <f>V2435</f>
        <v>0</v>
      </c>
      <c r="W2434" s="17">
        <f>W2435</f>
        <v>0</v>
      </c>
      <c r="X2434" s="17">
        <f>X2435</f>
        <v>0</v>
      </c>
      <c r="Y2434" s="17">
        <f t="shared" si="8370"/>
        <v>172.5</v>
      </c>
      <c r="Z2434" s="17">
        <f t="shared" si="8371"/>
        <v>172.5</v>
      </c>
      <c r="AA2434" s="17">
        <f t="shared" si="8372"/>
        <v>172.5</v>
      </c>
      <c r="AB2434" s="17">
        <f>AB2435</f>
        <v>0</v>
      </c>
      <c r="AC2434" s="17">
        <f>AC2435</f>
        <v>0</v>
      </c>
      <c r="AD2434" s="17">
        <f>AD2435</f>
        <v>0</v>
      </c>
      <c r="AE2434" s="17">
        <f t="shared" si="8373"/>
        <v>172.5</v>
      </c>
      <c r="AF2434" s="17">
        <f t="shared" si="8374"/>
        <v>172.5</v>
      </c>
      <c r="AG2434" s="17">
        <f t="shared" si="8375"/>
        <v>172.5</v>
      </c>
      <c r="AH2434" s="17">
        <f>AH2435</f>
        <v>0</v>
      </c>
      <c r="AI2434" s="17">
        <f>AI2435</f>
        <v>0</v>
      </c>
      <c r="AJ2434" s="17">
        <f>AJ2435</f>
        <v>0</v>
      </c>
      <c r="AK2434" s="17">
        <f>AK2435</f>
        <v>0</v>
      </c>
      <c r="AL2434" s="17">
        <f>AL2435</f>
        <v>0</v>
      </c>
      <c r="AM2434" s="17">
        <f>AM2435</f>
        <v>0</v>
      </c>
      <c r="AN2434" s="17">
        <f>AN2435</f>
        <v>0</v>
      </c>
      <c r="AO2434" s="17">
        <f>AO2435</f>
        <v>0</v>
      </c>
      <c r="AP2434" s="17">
        <f>AP2435</f>
        <v>0</v>
      </c>
      <c r="AQ2434" s="17">
        <f>AQ2435</f>
        <v>0</v>
      </c>
      <c r="AR2434" s="17">
        <f>AR2435</f>
        <v>0</v>
      </c>
      <c r="AS2434" s="17">
        <f>AS2435</f>
        <v>0</v>
      </c>
      <c r="AT2434" s="17">
        <f>AT2435</f>
        <v>0</v>
      </c>
      <c r="AU2434" s="17">
        <f>AU2435</f>
        <v>0</v>
      </c>
      <c r="AV2434" s="17">
        <f>AV2435</f>
        <v>0</v>
      </c>
      <c r="AW2434" s="17">
        <f t="shared" si="8428"/>
        <v>172.5</v>
      </c>
      <c r="AX2434" s="17">
        <f t="shared" si="8429"/>
        <v>172.5</v>
      </c>
      <c r="AY2434" s="17">
        <f t="shared" si="8430"/>
        <v>172.5</v>
      </c>
      <c r="AZ2434" s="17">
        <f>AZ2435</f>
        <v>0</v>
      </c>
      <c r="BA2434" s="17">
        <f t="shared" si="8431"/>
        <v>172.5</v>
      </c>
      <c r="BB2434" s="17">
        <f t="shared" si="8432"/>
        <v>172.5</v>
      </c>
      <c r="BC2434" s="17">
        <f t="shared" si="8433"/>
        <v>172.5</v>
      </c>
      <c r="BD2434" s="17">
        <f>BD2435</f>
        <v>0</v>
      </c>
      <c r="BE2434" s="17">
        <f>BE2435</f>
        <v>0</v>
      </c>
      <c r="BF2434" s="17">
        <f>BF2435</f>
        <v>0</v>
      </c>
      <c r="BG2434" s="17">
        <f>BG2435</f>
        <v>0</v>
      </c>
      <c r="BH2434" s="17">
        <f>BH2435</f>
        <v>0</v>
      </c>
      <c r="BI2434" s="17">
        <f>BI2435</f>
        <v>0</v>
      </c>
      <c r="BJ2434" s="17">
        <f>BJ2435</f>
        <v>0</v>
      </c>
      <c r="BK2434" s="17">
        <f>BK2435</f>
        <v>0</v>
      </c>
      <c r="BL2434" s="17">
        <f>BL2435</f>
        <v>0</v>
      </c>
      <c r="BM2434" s="17">
        <f>BM2435</f>
        <v>0</v>
      </c>
      <c r="BN2434" s="17">
        <f>BN2435</f>
        <v>0</v>
      </c>
      <c r="BO2434" s="17">
        <f t="shared" si="8425"/>
        <v>172.5</v>
      </c>
      <c r="BP2434" s="17">
        <f t="shared" si="8426"/>
        <v>172.5</v>
      </c>
      <c r="BQ2434" s="17">
        <f t="shared" si="8427"/>
        <v>172.5</v>
      </c>
      <c r="BR2434" s="17">
        <f>BR2435</f>
        <v>0</v>
      </c>
      <c r="BS2434" s="35"/>
      <c r="BT2434" s="35"/>
      <c r="BU2434" s="1"/>
      <c r="BV2434" s="1"/>
      <c r="BW2434" s="1"/>
      <c r="BX2434" s="1"/>
      <c r="BY2434" s="1"/>
      <c r="BZ2434" s="1"/>
      <c r="CA2434" s="1"/>
      <c r="CB2434" s="1"/>
    </row>
    <row r="2435" s="1" customFormat="1">
      <c r="A2435" s="33" t="s">
        <v>976</v>
      </c>
      <c r="B2435" s="33" t="s">
        <v>36</v>
      </c>
      <c r="C2435" s="33" t="s">
        <v>38</v>
      </c>
      <c r="D2435" s="33" t="s">
        <v>1015</v>
      </c>
      <c r="E2435" s="33" t="s">
        <v>268</v>
      </c>
      <c r="F2435" s="34" t="s">
        <v>269</v>
      </c>
      <c r="G2435" s="17">
        <v>172.5</v>
      </c>
      <c r="H2435" s="17">
        <v>172.5</v>
      </c>
      <c r="I2435" s="17">
        <v>172.5</v>
      </c>
      <c r="J2435" s="17"/>
      <c r="K2435" s="17"/>
      <c r="L2435" s="17"/>
      <c r="M2435" s="17">
        <f t="shared" si="8376"/>
        <v>172.5</v>
      </c>
      <c r="N2435" s="17">
        <f t="shared" si="8377"/>
        <v>172.5</v>
      </c>
      <c r="O2435" s="17">
        <f t="shared" si="8378"/>
        <v>172.5</v>
      </c>
      <c r="P2435" s="17"/>
      <c r="Q2435" s="17"/>
      <c r="R2435" s="17"/>
      <c r="S2435" s="17"/>
      <c r="T2435" s="17"/>
      <c r="U2435" s="17"/>
      <c r="V2435" s="17"/>
      <c r="W2435" s="17"/>
      <c r="X2435" s="17"/>
      <c r="Y2435" s="17">
        <f t="shared" si="8370"/>
        <v>172.5</v>
      </c>
      <c r="Z2435" s="17">
        <f t="shared" si="8371"/>
        <v>172.5</v>
      </c>
      <c r="AA2435" s="17">
        <f t="shared" si="8372"/>
        <v>172.5</v>
      </c>
      <c r="AB2435" s="17"/>
      <c r="AC2435" s="17"/>
      <c r="AD2435" s="17"/>
      <c r="AE2435" s="17">
        <f t="shared" si="8373"/>
        <v>172.5</v>
      </c>
      <c r="AF2435" s="17">
        <f t="shared" si="8374"/>
        <v>172.5</v>
      </c>
      <c r="AG2435" s="17">
        <f t="shared" si="8375"/>
        <v>172.5</v>
      </c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  <c r="AV2435" s="17"/>
      <c r="AW2435" s="17">
        <f t="shared" si="8428"/>
        <v>172.5</v>
      </c>
      <c r="AX2435" s="17">
        <f t="shared" si="8429"/>
        <v>172.5</v>
      </c>
      <c r="AY2435" s="17">
        <f t="shared" si="8430"/>
        <v>172.5</v>
      </c>
      <c r="AZ2435" s="17"/>
      <c r="BA2435" s="17">
        <f t="shared" si="8431"/>
        <v>172.5</v>
      </c>
      <c r="BB2435" s="17">
        <f t="shared" si="8432"/>
        <v>172.5</v>
      </c>
      <c r="BC2435" s="17">
        <f t="shared" si="8433"/>
        <v>172.5</v>
      </c>
      <c r="BD2435" s="17"/>
      <c r="BE2435" s="17"/>
      <c r="BF2435" s="17"/>
      <c r="BG2435" s="17"/>
      <c r="BH2435" s="17"/>
      <c r="BI2435" s="17"/>
      <c r="BJ2435" s="17"/>
      <c r="BK2435" s="17"/>
      <c r="BL2435" s="17"/>
      <c r="BM2435" s="17"/>
      <c r="BN2435" s="17"/>
      <c r="BO2435" s="17">
        <f t="shared" si="8425"/>
        <v>172.5</v>
      </c>
      <c r="BP2435" s="17">
        <f t="shared" si="8426"/>
        <v>172.5</v>
      </c>
      <c r="BQ2435" s="17">
        <f t="shared" si="8427"/>
        <v>172.5</v>
      </c>
      <c r="BR2435" s="17"/>
      <c r="BS2435" s="35"/>
      <c r="BT2435" s="35"/>
      <c r="BU2435" s="1"/>
      <c r="BV2435" s="1"/>
      <c r="BW2435" s="1"/>
      <c r="BX2435" s="1"/>
      <c r="BY2435" s="1"/>
      <c r="BZ2435" s="1"/>
      <c r="CA2435" s="1"/>
      <c r="CB2435" s="1"/>
    </row>
    <row r="2436" s="1" customFormat="1">
      <c r="A2436" s="33" t="s">
        <v>976</v>
      </c>
      <c r="B2436" s="33" t="s">
        <v>36</v>
      </c>
      <c r="C2436" s="33" t="s">
        <v>38</v>
      </c>
      <c r="D2436" s="33" t="s">
        <v>1017</v>
      </c>
      <c r="E2436" s="38"/>
      <c r="F2436" s="34" t="s">
        <v>1018</v>
      </c>
      <c r="G2436" s="17">
        <f>G2437</f>
        <v>828</v>
      </c>
      <c r="H2436" s="17">
        <f>H2437</f>
        <v>828</v>
      </c>
      <c r="I2436" s="17">
        <f>I2437</f>
        <v>828</v>
      </c>
      <c r="J2436" s="17">
        <f>J2437</f>
        <v>0</v>
      </c>
      <c r="K2436" s="17">
        <f>K2437</f>
        <v>0</v>
      </c>
      <c r="L2436" s="17">
        <f>L2437</f>
        <v>0</v>
      </c>
      <c r="M2436" s="17">
        <f t="shared" si="8376"/>
        <v>828</v>
      </c>
      <c r="N2436" s="17">
        <f t="shared" si="8377"/>
        <v>828</v>
      </c>
      <c r="O2436" s="17">
        <f t="shared" si="8378"/>
        <v>828</v>
      </c>
      <c r="P2436" s="17">
        <f>P2437</f>
        <v>0</v>
      </c>
      <c r="Q2436" s="17">
        <f>Q2437</f>
        <v>0</v>
      </c>
      <c r="R2436" s="17">
        <f>R2437</f>
        <v>0</v>
      </c>
      <c r="S2436" s="17">
        <f>S2437</f>
        <v>0</v>
      </c>
      <c r="T2436" s="17">
        <f>T2437</f>
        <v>0</v>
      </c>
      <c r="U2436" s="17">
        <f>U2437</f>
        <v>0</v>
      </c>
      <c r="V2436" s="17">
        <f>V2437</f>
        <v>0</v>
      </c>
      <c r="W2436" s="17">
        <f>W2437</f>
        <v>0</v>
      </c>
      <c r="X2436" s="17">
        <f>X2437</f>
        <v>0</v>
      </c>
      <c r="Y2436" s="17">
        <f t="shared" si="8370"/>
        <v>828</v>
      </c>
      <c r="Z2436" s="17">
        <f t="shared" si="8371"/>
        <v>828</v>
      </c>
      <c r="AA2436" s="17">
        <f t="shared" si="8372"/>
        <v>828</v>
      </c>
      <c r="AB2436" s="17">
        <f>AB2437</f>
        <v>0</v>
      </c>
      <c r="AC2436" s="17">
        <f>AC2437</f>
        <v>0</v>
      </c>
      <c r="AD2436" s="17">
        <f>AD2437</f>
        <v>0</v>
      </c>
      <c r="AE2436" s="17">
        <f t="shared" si="8373"/>
        <v>828</v>
      </c>
      <c r="AF2436" s="17">
        <f t="shared" si="8374"/>
        <v>828</v>
      </c>
      <c r="AG2436" s="17">
        <f t="shared" si="8375"/>
        <v>828</v>
      </c>
      <c r="AH2436" s="17">
        <f>AH2437</f>
        <v>0</v>
      </c>
      <c r="AI2436" s="17">
        <f>AI2437</f>
        <v>0</v>
      </c>
      <c r="AJ2436" s="17">
        <f>AJ2437</f>
        <v>0</v>
      </c>
      <c r="AK2436" s="17">
        <f>AK2437</f>
        <v>0</v>
      </c>
      <c r="AL2436" s="17">
        <f>AL2437</f>
        <v>0</v>
      </c>
      <c r="AM2436" s="17">
        <f>AM2437</f>
        <v>0</v>
      </c>
      <c r="AN2436" s="17">
        <f>AN2437</f>
        <v>0</v>
      </c>
      <c r="AO2436" s="17">
        <f>AO2437</f>
        <v>0</v>
      </c>
      <c r="AP2436" s="17">
        <f>AP2437</f>
        <v>0</v>
      </c>
      <c r="AQ2436" s="17">
        <f>AQ2437</f>
        <v>0</v>
      </c>
      <c r="AR2436" s="17">
        <f>AR2437</f>
        <v>0</v>
      </c>
      <c r="AS2436" s="17">
        <f>AS2437</f>
        <v>0</v>
      </c>
      <c r="AT2436" s="17">
        <f>AT2437</f>
        <v>0</v>
      </c>
      <c r="AU2436" s="17">
        <f>AU2437</f>
        <v>0</v>
      </c>
      <c r="AV2436" s="17">
        <f>AV2437</f>
        <v>0</v>
      </c>
      <c r="AW2436" s="17">
        <f t="shared" si="8428"/>
        <v>828</v>
      </c>
      <c r="AX2436" s="17">
        <f t="shared" si="8429"/>
        <v>828</v>
      </c>
      <c r="AY2436" s="17">
        <f t="shared" si="8430"/>
        <v>828</v>
      </c>
      <c r="AZ2436" s="17">
        <f>AZ2437</f>
        <v>0</v>
      </c>
      <c r="BA2436" s="17">
        <f t="shared" si="8431"/>
        <v>828</v>
      </c>
      <c r="BB2436" s="17">
        <f t="shared" si="8432"/>
        <v>828</v>
      </c>
      <c r="BC2436" s="17">
        <f t="shared" si="8433"/>
        <v>828</v>
      </c>
      <c r="BD2436" s="17">
        <f>BD2437</f>
        <v>0</v>
      </c>
      <c r="BE2436" s="17">
        <f>BE2437</f>
        <v>0</v>
      </c>
      <c r="BF2436" s="17">
        <f>BF2437</f>
        <v>0</v>
      </c>
      <c r="BG2436" s="17">
        <f>BG2437</f>
        <v>0</v>
      </c>
      <c r="BH2436" s="17">
        <f>BH2437</f>
        <v>0</v>
      </c>
      <c r="BI2436" s="17">
        <f>BI2437</f>
        <v>0</v>
      </c>
      <c r="BJ2436" s="17">
        <f>BJ2437</f>
        <v>0</v>
      </c>
      <c r="BK2436" s="17">
        <f>BK2437</f>
        <v>0</v>
      </c>
      <c r="BL2436" s="17">
        <f>BL2437</f>
        <v>0</v>
      </c>
      <c r="BM2436" s="17">
        <f>BM2437</f>
        <v>0</v>
      </c>
      <c r="BN2436" s="17">
        <f>BN2437</f>
        <v>0</v>
      </c>
      <c r="BO2436" s="17">
        <f t="shared" si="8425"/>
        <v>828</v>
      </c>
      <c r="BP2436" s="17">
        <f t="shared" si="8426"/>
        <v>828</v>
      </c>
      <c r="BQ2436" s="17">
        <f t="shared" si="8427"/>
        <v>828</v>
      </c>
      <c r="BR2436" s="17">
        <f>BR2437</f>
        <v>0</v>
      </c>
      <c r="BS2436" s="35"/>
      <c r="BT2436" s="35"/>
      <c r="BU2436" s="1"/>
      <c r="BV2436" s="1"/>
      <c r="BW2436" s="1"/>
      <c r="BX2436" s="1"/>
      <c r="BY2436" s="1"/>
      <c r="BZ2436" s="1"/>
      <c r="CA2436" s="1"/>
      <c r="CB2436" s="1"/>
    </row>
    <row r="2437" s="1" customFormat="1">
      <c r="A2437" s="33" t="s">
        <v>976</v>
      </c>
      <c r="B2437" s="33" t="s">
        <v>36</v>
      </c>
      <c r="C2437" s="33" t="s">
        <v>38</v>
      </c>
      <c r="D2437" s="33" t="s">
        <v>1017</v>
      </c>
      <c r="E2437" s="33" t="s">
        <v>268</v>
      </c>
      <c r="F2437" s="34" t="s">
        <v>269</v>
      </c>
      <c r="G2437" s="17">
        <v>828</v>
      </c>
      <c r="H2437" s="17">
        <v>828</v>
      </c>
      <c r="I2437" s="17">
        <v>828</v>
      </c>
      <c r="J2437" s="17"/>
      <c r="K2437" s="17"/>
      <c r="L2437" s="17"/>
      <c r="M2437" s="17">
        <f t="shared" si="8376"/>
        <v>828</v>
      </c>
      <c r="N2437" s="17">
        <f t="shared" si="8377"/>
        <v>828</v>
      </c>
      <c r="O2437" s="17">
        <f t="shared" si="8378"/>
        <v>828</v>
      </c>
      <c r="P2437" s="17"/>
      <c r="Q2437" s="17"/>
      <c r="R2437" s="17"/>
      <c r="S2437" s="17"/>
      <c r="T2437" s="17"/>
      <c r="U2437" s="17"/>
      <c r="V2437" s="17"/>
      <c r="W2437" s="17"/>
      <c r="X2437" s="17"/>
      <c r="Y2437" s="17">
        <f t="shared" si="8370"/>
        <v>828</v>
      </c>
      <c r="Z2437" s="17">
        <f t="shared" si="8371"/>
        <v>828</v>
      </c>
      <c r="AA2437" s="17">
        <f t="shared" si="8372"/>
        <v>828</v>
      </c>
      <c r="AB2437" s="17"/>
      <c r="AC2437" s="17"/>
      <c r="AD2437" s="17"/>
      <c r="AE2437" s="17">
        <f t="shared" si="8373"/>
        <v>828</v>
      </c>
      <c r="AF2437" s="17">
        <f t="shared" si="8374"/>
        <v>828</v>
      </c>
      <c r="AG2437" s="17">
        <f t="shared" si="8375"/>
        <v>828</v>
      </c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  <c r="AV2437" s="17"/>
      <c r="AW2437" s="17">
        <f t="shared" si="8428"/>
        <v>828</v>
      </c>
      <c r="AX2437" s="17">
        <f t="shared" si="8429"/>
        <v>828</v>
      </c>
      <c r="AY2437" s="17">
        <f t="shared" si="8430"/>
        <v>828</v>
      </c>
      <c r="AZ2437" s="17"/>
      <c r="BA2437" s="17">
        <f t="shared" si="8431"/>
        <v>828</v>
      </c>
      <c r="BB2437" s="17">
        <f t="shared" si="8432"/>
        <v>828</v>
      </c>
      <c r="BC2437" s="17">
        <f t="shared" si="8433"/>
        <v>828</v>
      </c>
      <c r="BD2437" s="17"/>
      <c r="BE2437" s="17"/>
      <c r="BF2437" s="17"/>
      <c r="BG2437" s="17"/>
      <c r="BH2437" s="17"/>
      <c r="BI2437" s="17"/>
      <c r="BJ2437" s="17"/>
      <c r="BK2437" s="17"/>
      <c r="BL2437" s="17"/>
      <c r="BM2437" s="17"/>
      <c r="BN2437" s="17"/>
      <c r="BO2437" s="17">
        <f t="shared" si="8425"/>
        <v>828</v>
      </c>
      <c r="BP2437" s="17">
        <f t="shared" si="8426"/>
        <v>828</v>
      </c>
      <c r="BQ2437" s="17">
        <f t="shared" si="8427"/>
        <v>828</v>
      </c>
      <c r="BR2437" s="17"/>
      <c r="BS2437" s="35"/>
      <c r="BT2437" s="35"/>
      <c r="BU2437" s="1"/>
      <c r="BV2437" s="1"/>
      <c r="BW2437" s="1"/>
      <c r="BX2437" s="1"/>
      <c r="BY2437" s="1"/>
      <c r="BZ2437" s="1"/>
      <c r="CA2437" s="1"/>
      <c r="CB2437" s="1"/>
    </row>
    <row r="2438" s="23" customFormat="1">
      <c r="A2438" s="24" t="s">
        <v>976</v>
      </c>
      <c r="B2438" s="24" t="s">
        <v>72</v>
      </c>
      <c r="C2438" s="24"/>
      <c r="D2438" s="24"/>
      <c r="E2438" s="36"/>
      <c r="F2438" s="25" t="s">
        <v>160</v>
      </c>
      <c r="G2438" s="26">
        <f>G2445+G2439</f>
        <v>16330.5</v>
      </c>
      <c r="H2438" s="26">
        <f>H2445+H2439</f>
        <v>159230.30000000002</v>
      </c>
      <c r="I2438" s="26">
        <f>I2445+I2439</f>
        <v>2250.1999999999998</v>
      </c>
      <c r="J2438" s="26">
        <f>J2445+J2439</f>
        <v>-74.099999999999994</v>
      </c>
      <c r="K2438" s="26">
        <f>K2445+K2439</f>
        <v>0</v>
      </c>
      <c r="L2438" s="26">
        <f>L2445+L2439</f>
        <v>0</v>
      </c>
      <c r="M2438" s="26">
        <f t="shared" si="8376"/>
        <v>16256.4</v>
      </c>
      <c r="N2438" s="26">
        <f t="shared" si="8377"/>
        <v>159230.30000000002</v>
      </c>
      <c r="O2438" s="26">
        <f t="shared" si="8378"/>
        <v>2250.1999999999998</v>
      </c>
      <c r="P2438" s="26">
        <f>P2445+P2439</f>
        <v>0</v>
      </c>
      <c r="Q2438" s="26">
        <f>Q2445+Q2439</f>
        <v>0</v>
      </c>
      <c r="R2438" s="26">
        <f>R2445+R2439</f>
        <v>0</v>
      </c>
      <c r="S2438" s="26">
        <f>S2445+S2439</f>
        <v>0</v>
      </c>
      <c r="T2438" s="26">
        <f>T2445+T2439</f>
        <v>0</v>
      </c>
      <c r="U2438" s="26">
        <f>U2445+U2439</f>
        <v>0</v>
      </c>
      <c r="V2438" s="26">
        <f>V2445+V2439</f>
        <v>0</v>
      </c>
      <c r="W2438" s="26">
        <f>W2445+W2439</f>
        <v>0</v>
      </c>
      <c r="X2438" s="26">
        <f>X2445+X2439</f>
        <v>0</v>
      </c>
      <c r="Y2438" s="26">
        <f t="shared" ref="Y2438:Y2501" si="8434">M2438+P2438+Q2438+R2438+S2438</f>
        <v>16256.4</v>
      </c>
      <c r="Z2438" s="26">
        <f t="shared" ref="Z2438:Z2501" si="8435">N2438+T2438+U2438</f>
        <v>159230.30000000002</v>
      </c>
      <c r="AA2438" s="26">
        <f t="shared" ref="AA2438:AA2501" si="8436">O2438+V2438+X2438+W2438</f>
        <v>2250.1999999999998</v>
      </c>
      <c r="AB2438" s="26">
        <f>AB2445+AB2439</f>
        <v>0</v>
      </c>
      <c r="AC2438" s="26">
        <f>AC2445+AC2439</f>
        <v>0</v>
      </c>
      <c r="AD2438" s="26">
        <f>AD2445+AD2439</f>
        <v>0</v>
      </c>
      <c r="AE2438" s="26">
        <f t="shared" ref="AE2438:AE2501" si="8437">Y2438+AB2438</f>
        <v>16256.4</v>
      </c>
      <c r="AF2438" s="26">
        <f t="shared" ref="AF2438:AF2501" si="8438">Z2438+AC2438</f>
        <v>159230.30000000002</v>
      </c>
      <c r="AG2438" s="26">
        <f t="shared" ref="AG2438:AG2501" si="8439">AA2438+AD2438</f>
        <v>2250.1999999999998</v>
      </c>
      <c r="AH2438" s="26">
        <f>AH2445+AH2439</f>
        <v>0</v>
      </c>
      <c r="AI2438" s="26">
        <f>AI2445+AI2439</f>
        <v>0</v>
      </c>
      <c r="AJ2438" s="26">
        <f>AJ2445+AJ2439</f>
        <v>0</v>
      </c>
      <c r="AK2438" s="26">
        <f>AK2445+AK2439</f>
        <v>0</v>
      </c>
      <c r="AL2438" s="26">
        <f>AL2445+AL2439</f>
        <v>0</v>
      </c>
      <c r="AM2438" s="26">
        <f>AM2445+AM2439</f>
        <v>0</v>
      </c>
      <c r="AN2438" s="26">
        <f>AN2445+AN2439</f>
        <v>0</v>
      </c>
      <c r="AO2438" s="26">
        <f>AO2445+AO2439</f>
        <v>0</v>
      </c>
      <c r="AP2438" s="26">
        <f>AP2445+AP2439</f>
        <v>0</v>
      </c>
      <c r="AQ2438" s="26">
        <f>AQ2445+AQ2439</f>
        <v>0</v>
      </c>
      <c r="AR2438" s="26">
        <f>AR2445+AR2439</f>
        <v>0</v>
      </c>
      <c r="AS2438" s="26">
        <f>AS2445+AS2439</f>
        <v>0</v>
      </c>
      <c r="AT2438" s="26">
        <f>AT2445+AT2439</f>
        <v>0</v>
      </c>
      <c r="AU2438" s="26">
        <f>AU2445+AU2439</f>
        <v>0</v>
      </c>
      <c r="AV2438" s="26">
        <f>AV2445+AV2439</f>
        <v>0</v>
      </c>
      <c r="AW2438" s="26">
        <f t="shared" si="8428"/>
        <v>16256.4</v>
      </c>
      <c r="AX2438" s="26">
        <f t="shared" si="8429"/>
        <v>159230.30000000002</v>
      </c>
      <c r="AY2438" s="26">
        <f t="shared" si="8430"/>
        <v>2250.1999999999998</v>
      </c>
      <c r="AZ2438" s="26">
        <f>AZ2445+AZ2439</f>
        <v>0</v>
      </c>
      <c r="BA2438" s="26">
        <f t="shared" si="8431"/>
        <v>16256.4</v>
      </c>
      <c r="BB2438" s="26">
        <f t="shared" si="8432"/>
        <v>159230.30000000002</v>
      </c>
      <c r="BC2438" s="26">
        <f t="shared" si="8433"/>
        <v>2250.1999999999998</v>
      </c>
      <c r="BD2438" s="26">
        <f>BD2445+BD2439</f>
        <v>0</v>
      </c>
      <c r="BE2438" s="26">
        <f>BE2445+BE2439</f>
        <v>0</v>
      </c>
      <c r="BF2438" s="26">
        <f>BF2445+BF2439</f>
        <v>0</v>
      </c>
      <c r="BG2438" s="26">
        <f>BG2445+BG2439</f>
        <v>0</v>
      </c>
      <c r="BH2438" s="26">
        <f>BH2445+BH2439</f>
        <v>0</v>
      </c>
      <c r="BI2438" s="26">
        <f>BI2445+BI2439</f>
        <v>0</v>
      </c>
      <c r="BJ2438" s="26">
        <f>BJ2445+BJ2439</f>
        <v>0</v>
      </c>
      <c r="BK2438" s="26">
        <f>BK2445+BK2439</f>
        <v>0</v>
      </c>
      <c r="BL2438" s="26">
        <f>BL2445+BL2439</f>
        <v>0</v>
      </c>
      <c r="BM2438" s="26">
        <f>BM2445+BM2439</f>
        <v>0</v>
      </c>
      <c r="BN2438" s="26">
        <f>BN2445+BN2439</f>
        <v>0</v>
      </c>
      <c r="BO2438" s="26">
        <f t="shared" si="8425"/>
        <v>16256.4</v>
      </c>
      <c r="BP2438" s="26">
        <f t="shared" si="8426"/>
        <v>159230.30000000002</v>
      </c>
      <c r="BQ2438" s="26">
        <f t="shared" si="8427"/>
        <v>2250.1999999999998</v>
      </c>
      <c r="BR2438" s="26">
        <f>BR2445+BR2439</f>
        <v>0</v>
      </c>
      <c r="BS2438" s="27"/>
      <c r="BT2438" s="27"/>
      <c r="BU2438" s="23"/>
      <c r="BV2438" s="23"/>
      <c r="BW2438" s="23"/>
      <c r="BX2438" s="23"/>
      <c r="BY2438" s="23"/>
      <c r="BZ2438" s="23"/>
      <c r="CA2438" s="23"/>
      <c r="CB2438" s="23"/>
    </row>
    <row r="2439" s="28" customFormat="1">
      <c r="A2439" s="29" t="s">
        <v>976</v>
      </c>
      <c r="B2439" s="29" t="s">
        <v>72</v>
      </c>
      <c r="C2439" s="29" t="s">
        <v>304</v>
      </c>
      <c r="D2439" s="29"/>
      <c r="E2439" s="37"/>
      <c r="F2439" s="54" t="s">
        <v>443</v>
      </c>
      <c r="G2439" s="31">
        <f t="shared" ref="G2439:G2467" si="8440">G2440</f>
        <v>14080.299999999999</v>
      </c>
      <c r="H2439" s="31">
        <f t="shared" ref="H2439:H2467" si="8441">H2440</f>
        <v>156980.10000000001</v>
      </c>
      <c r="I2439" s="31">
        <f t="shared" ref="I2439:I2467" si="8442">I2440</f>
        <v>0</v>
      </c>
      <c r="J2439" s="31">
        <f t="shared" ref="J2439:J2467" si="8443">J2440</f>
        <v>0</v>
      </c>
      <c r="K2439" s="31">
        <f t="shared" ref="K2439:K2467" si="8444">K2440</f>
        <v>0</v>
      </c>
      <c r="L2439" s="31">
        <f t="shared" ref="L2439:L2467" si="8445">L2440</f>
        <v>0</v>
      </c>
      <c r="M2439" s="31">
        <f t="shared" si="8376"/>
        <v>14080.299999999999</v>
      </c>
      <c r="N2439" s="31">
        <f t="shared" si="8377"/>
        <v>156980.10000000001</v>
      </c>
      <c r="O2439" s="31">
        <f t="shared" si="8378"/>
        <v>0</v>
      </c>
      <c r="P2439" s="31">
        <f t="shared" ref="P2439:P2467" si="8446">P2440</f>
        <v>0</v>
      </c>
      <c r="Q2439" s="31">
        <f t="shared" ref="Q2439:Q2467" si="8447">Q2440</f>
        <v>0</v>
      </c>
      <c r="R2439" s="31">
        <f t="shared" ref="R2439:R2467" si="8448">R2440</f>
        <v>0</v>
      </c>
      <c r="S2439" s="31">
        <f t="shared" ref="S2439:S2467" si="8449">S2440</f>
        <v>0</v>
      </c>
      <c r="T2439" s="31">
        <f t="shared" ref="T2439:T2467" si="8450">T2440</f>
        <v>0</v>
      </c>
      <c r="U2439" s="31">
        <f t="shared" ref="U2439:U2467" si="8451">U2440</f>
        <v>0</v>
      </c>
      <c r="V2439" s="31">
        <f t="shared" ref="V2439:V2467" si="8452">V2440</f>
        <v>0</v>
      </c>
      <c r="W2439" s="31">
        <f t="shared" ref="W2439:W2467" si="8453">W2440</f>
        <v>0</v>
      </c>
      <c r="X2439" s="31">
        <f t="shared" ref="X2439:X2467" si="8454">X2440</f>
        <v>0</v>
      </c>
      <c r="Y2439" s="31">
        <f t="shared" si="8434"/>
        <v>14080.299999999999</v>
      </c>
      <c r="Z2439" s="31">
        <f t="shared" si="8435"/>
        <v>156980.10000000001</v>
      </c>
      <c r="AA2439" s="31">
        <f t="shared" si="8436"/>
        <v>0</v>
      </c>
      <c r="AB2439" s="31">
        <f t="shared" ref="AB2439:AB2467" si="8455">AB2440</f>
        <v>0</v>
      </c>
      <c r="AC2439" s="31">
        <f t="shared" ref="AC2439:AC2467" si="8456">AC2440</f>
        <v>0</v>
      </c>
      <c r="AD2439" s="31">
        <f t="shared" ref="AD2439:AD2467" si="8457">AD2440</f>
        <v>0</v>
      </c>
      <c r="AE2439" s="31">
        <f t="shared" si="8437"/>
        <v>14080.299999999999</v>
      </c>
      <c r="AF2439" s="31">
        <f t="shared" si="8438"/>
        <v>156980.10000000001</v>
      </c>
      <c r="AG2439" s="31">
        <f t="shared" si="8439"/>
        <v>0</v>
      </c>
      <c r="AH2439" s="31">
        <f t="shared" ref="AH2439:AH2467" si="8458">AH2440</f>
        <v>0</v>
      </c>
      <c r="AI2439" s="31">
        <f t="shared" ref="AI2439:AI2467" si="8459">AI2440</f>
        <v>0</v>
      </c>
      <c r="AJ2439" s="31">
        <f t="shared" ref="AJ2439:AJ2467" si="8460">AJ2440</f>
        <v>0</v>
      </c>
      <c r="AK2439" s="31">
        <f t="shared" ref="AK2439:AK2467" si="8461">AK2440</f>
        <v>0</v>
      </c>
      <c r="AL2439" s="31">
        <f t="shared" ref="AL2439:AL2467" si="8462">AL2440</f>
        <v>0</v>
      </c>
      <c r="AM2439" s="31">
        <f t="shared" ref="AM2439:AM2467" si="8463">AM2440</f>
        <v>0</v>
      </c>
      <c r="AN2439" s="31">
        <f t="shared" ref="AN2439:AN2467" si="8464">AN2440</f>
        <v>0</v>
      </c>
      <c r="AO2439" s="31">
        <f t="shared" ref="AO2439:AO2467" si="8465">AO2440</f>
        <v>0</v>
      </c>
      <c r="AP2439" s="31">
        <f t="shared" ref="AP2439:AP2467" si="8466">AP2440</f>
        <v>0</v>
      </c>
      <c r="AQ2439" s="31">
        <f t="shared" ref="AQ2439:AQ2467" si="8467">AQ2440</f>
        <v>0</v>
      </c>
      <c r="AR2439" s="31">
        <f t="shared" ref="AR2439:AR2467" si="8468">AR2440</f>
        <v>0</v>
      </c>
      <c r="AS2439" s="31">
        <f t="shared" ref="AS2439:AS2467" si="8469">AS2440</f>
        <v>0</v>
      </c>
      <c r="AT2439" s="31">
        <f t="shared" ref="AT2439:AT2467" si="8470">AT2440</f>
        <v>0</v>
      </c>
      <c r="AU2439" s="31">
        <f t="shared" ref="AU2439:AU2467" si="8471">AU2440</f>
        <v>0</v>
      </c>
      <c r="AV2439" s="31">
        <f t="shared" ref="AV2439:AV2467" si="8472">AV2440</f>
        <v>0</v>
      </c>
      <c r="AW2439" s="31">
        <f t="shared" si="8428"/>
        <v>14080.299999999999</v>
      </c>
      <c r="AX2439" s="31">
        <f t="shared" si="8429"/>
        <v>156980.10000000001</v>
      </c>
      <c r="AY2439" s="31">
        <f t="shared" si="8430"/>
        <v>0</v>
      </c>
      <c r="AZ2439" s="31">
        <f t="shared" ref="AZ2439:AZ2467" si="8473">AZ2440</f>
        <v>0</v>
      </c>
      <c r="BA2439" s="31">
        <f t="shared" si="8431"/>
        <v>14080.299999999999</v>
      </c>
      <c r="BB2439" s="31">
        <f t="shared" si="8432"/>
        <v>156980.10000000001</v>
      </c>
      <c r="BC2439" s="31">
        <f t="shared" si="8433"/>
        <v>0</v>
      </c>
      <c r="BD2439" s="31">
        <f t="shared" ref="BD2439:BD2467" si="8474">BD2440</f>
        <v>0</v>
      </c>
      <c r="BE2439" s="31">
        <f t="shared" ref="BE2439:BE2467" si="8475">BE2440</f>
        <v>0</v>
      </c>
      <c r="BF2439" s="31">
        <f t="shared" ref="BF2439:BF2467" si="8476">BF2440</f>
        <v>0</v>
      </c>
      <c r="BG2439" s="31">
        <f t="shared" ref="BG2439:BG2467" si="8477">BG2440</f>
        <v>0</v>
      </c>
      <c r="BH2439" s="31">
        <f t="shared" ref="BH2439:BH2467" si="8478">BH2440</f>
        <v>0</v>
      </c>
      <c r="BI2439" s="31">
        <f t="shared" ref="BI2439:BI2467" si="8479">BI2440</f>
        <v>0</v>
      </c>
      <c r="BJ2439" s="31">
        <f t="shared" ref="BJ2439:BJ2467" si="8480">BJ2440</f>
        <v>0</v>
      </c>
      <c r="BK2439" s="31">
        <f t="shared" ref="BK2439:BK2467" si="8481">BK2440</f>
        <v>0</v>
      </c>
      <c r="BL2439" s="31">
        <f t="shared" ref="BL2439:BL2467" si="8482">BL2440</f>
        <v>0</v>
      </c>
      <c r="BM2439" s="31">
        <f t="shared" ref="BM2439:BM2467" si="8483">BM2440</f>
        <v>0</v>
      </c>
      <c r="BN2439" s="31">
        <f t="shared" ref="BN2439:BN2467" si="8484">BN2440</f>
        <v>0</v>
      </c>
      <c r="BO2439" s="31">
        <f t="shared" si="8425"/>
        <v>14080.299999999999</v>
      </c>
      <c r="BP2439" s="31">
        <f t="shared" si="8426"/>
        <v>156980.10000000001</v>
      </c>
      <c r="BQ2439" s="31">
        <f t="shared" si="8427"/>
        <v>0</v>
      </c>
      <c r="BR2439" s="31">
        <f t="shared" ref="BR2439:BR2467" si="8485">BR2440</f>
        <v>0</v>
      </c>
      <c r="BS2439" s="32"/>
      <c r="BT2439" s="32"/>
      <c r="BU2439" s="28"/>
      <c r="BV2439" s="28"/>
      <c r="BW2439" s="28"/>
      <c r="BX2439" s="28"/>
      <c r="BY2439" s="28"/>
      <c r="BZ2439" s="28"/>
      <c r="CA2439" s="28"/>
      <c r="CB2439" s="28"/>
    </row>
    <row r="2440" s="1" customFormat="1">
      <c r="A2440" s="33" t="s">
        <v>976</v>
      </c>
      <c r="B2440" s="33" t="s">
        <v>72</v>
      </c>
      <c r="C2440" s="33" t="s">
        <v>304</v>
      </c>
      <c r="D2440" s="33" t="s">
        <v>253</v>
      </c>
      <c r="E2440" s="38"/>
      <c r="F2440" s="34" t="s">
        <v>254</v>
      </c>
      <c r="G2440" s="17">
        <f t="shared" si="8440"/>
        <v>14080.299999999999</v>
      </c>
      <c r="H2440" s="17">
        <f t="shared" si="8441"/>
        <v>156980.10000000001</v>
      </c>
      <c r="I2440" s="17">
        <f t="shared" si="8442"/>
        <v>0</v>
      </c>
      <c r="J2440" s="17">
        <f t="shared" si="8443"/>
        <v>0</v>
      </c>
      <c r="K2440" s="17">
        <f t="shared" si="8444"/>
        <v>0</v>
      </c>
      <c r="L2440" s="17">
        <f t="shared" si="8445"/>
        <v>0</v>
      </c>
      <c r="M2440" s="17">
        <f t="shared" si="8376"/>
        <v>14080.299999999999</v>
      </c>
      <c r="N2440" s="17">
        <f t="shared" si="8377"/>
        <v>156980.10000000001</v>
      </c>
      <c r="O2440" s="17">
        <f t="shared" si="8378"/>
        <v>0</v>
      </c>
      <c r="P2440" s="17">
        <f t="shared" si="8446"/>
        <v>0</v>
      </c>
      <c r="Q2440" s="17">
        <f t="shared" si="8447"/>
        <v>0</v>
      </c>
      <c r="R2440" s="17">
        <f t="shared" si="8448"/>
        <v>0</v>
      </c>
      <c r="S2440" s="17">
        <f t="shared" si="8449"/>
        <v>0</v>
      </c>
      <c r="T2440" s="17">
        <f t="shared" si="8450"/>
        <v>0</v>
      </c>
      <c r="U2440" s="17">
        <f t="shared" si="8451"/>
        <v>0</v>
      </c>
      <c r="V2440" s="17">
        <f t="shared" si="8452"/>
        <v>0</v>
      </c>
      <c r="W2440" s="17">
        <f t="shared" si="8453"/>
        <v>0</v>
      </c>
      <c r="X2440" s="17">
        <f t="shared" si="8454"/>
        <v>0</v>
      </c>
      <c r="Y2440" s="17">
        <f t="shared" si="8434"/>
        <v>14080.299999999999</v>
      </c>
      <c r="Z2440" s="17">
        <f t="shared" si="8435"/>
        <v>156980.10000000001</v>
      </c>
      <c r="AA2440" s="17">
        <f t="shared" si="8436"/>
        <v>0</v>
      </c>
      <c r="AB2440" s="17">
        <f t="shared" si="8455"/>
        <v>0</v>
      </c>
      <c r="AC2440" s="17">
        <f t="shared" si="8456"/>
        <v>0</v>
      </c>
      <c r="AD2440" s="17">
        <f t="shared" si="8457"/>
        <v>0</v>
      </c>
      <c r="AE2440" s="17">
        <f t="shared" si="8437"/>
        <v>14080.299999999999</v>
      </c>
      <c r="AF2440" s="17">
        <f t="shared" si="8438"/>
        <v>156980.10000000001</v>
      </c>
      <c r="AG2440" s="17">
        <f t="shared" si="8439"/>
        <v>0</v>
      </c>
      <c r="AH2440" s="17">
        <f t="shared" si="8458"/>
        <v>0</v>
      </c>
      <c r="AI2440" s="17">
        <f t="shared" si="8459"/>
        <v>0</v>
      </c>
      <c r="AJ2440" s="17">
        <f t="shared" si="8460"/>
        <v>0</v>
      </c>
      <c r="AK2440" s="17">
        <f t="shared" si="8461"/>
        <v>0</v>
      </c>
      <c r="AL2440" s="17">
        <f t="shared" si="8462"/>
        <v>0</v>
      </c>
      <c r="AM2440" s="17">
        <f t="shared" si="8463"/>
        <v>0</v>
      </c>
      <c r="AN2440" s="17">
        <f t="shared" si="8464"/>
        <v>0</v>
      </c>
      <c r="AO2440" s="17">
        <f t="shared" si="8465"/>
        <v>0</v>
      </c>
      <c r="AP2440" s="17">
        <f t="shared" si="8466"/>
        <v>0</v>
      </c>
      <c r="AQ2440" s="17">
        <f t="shared" si="8467"/>
        <v>0</v>
      </c>
      <c r="AR2440" s="17">
        <f t="shared" si="8468"/>
        <v>0</v>
      </c>
      <c r="AS2440" s="17">
        <f t="shared" si="8469"/>
        <v>0</v>
      </c>
      <c r="AT2440" s="17">
        <f t="shared" si="8470"/>
        <v>0</v>
      </c>
      <c r="AU2440" s="17">
        <f t="shared" si="8471"/>
        <v>0</v>
      </c>
      <c r="AV2440" s="17">
        <f t="shared" si="8472"/>
        <v>0</v>
      </c>
      <c r="AW2440" s="17">
        <f t="shared" si="8428"/>
        <v>14080.299999999999</v>
      </c>
      <c r="AX2440" s="17">
        <f t="shared" si="8429"/>
        <v>156980.10000000001</v>
      </c>
      <c r="AY2440" s="17">
        <f t="shared" si="8430"/>
        <v>0</v>
      </c>
      <c r="AZ2440" s="17">
        <f t="shared" si="8473"/>
        <v>0</v>
      </c>
      <c r="BA2440" s="17">
        <f t="shared" si="8431"/>
        <v>14080.299999999999</v>
      </c>
      <c r="BB2440" s="17">
        <f t="shared" si="8432"/>
        <v>156980.10000000001</v>
      </c>
      <c r="BC2440" s="17">
        <f t="shared" si="8433"/>
        <v>0</v>
      </c>
      <c r="BD2440" s="17">
        <f t="shared" si="8474"/>
        <v>0</v>
      </c>
      <c r="BE2440" s="17">
        <f t="shared" si="8475"/>
        <v>0</v>
      </c>
      <c r="BF2440" s="17">
        <f t="shared" si="8476"/>
        <v>0</v>
      </c>
      <c r="BG2440" s="17">
        <f t="shared" si="8477"/>
        <v>0</v>
      </c>
      <c r="BH2440" s="17">
        <f t="shared" si="8478"/>
        <v>0</v>
      </c>
      <c r="BI2440" s="17">
        <f t="shared" si="8479"/>
        <v>0</v>
      </c>
      <c r="BJ2440" s="17">
        <f t="shared" si="8480"/>
        <v>0</v>
      </c>
      <c r="BK2440" s="17">
        <f t="shared" si="8481"/>
        <v>0</v>
      </c>
      <c r="BL2440" s="17">
        <f t="shared" si="8482"/>
        <v>0</v>
      </c>
      <c r="BM2440" s="17">
        <f t="shared" si="8483"/>
        <v>0</v>
      </c>
      <c r="BN2440" s="17">
        <f t="shared" si="8484"/>
        <v>0</v>
      </c>
      <c r="BO2440" s="17">
        <f t="shared" si="8425"/>
        <v>14080.299999999999</v>
      </c>
      <c r="BP2440" s="17">
        <f t="shared" si="8426"/>
        <v>156980.10000000001</v>
      </c>
      <c r="BQ2440" s="17">
        <f t="shared" si="8427"/>
        <v>0</v>
      </c>
      <c r="BR2440" s="17">
        <f t="shared" si="8485"/>
        <v>0</v>
      </c>
      <c r="BS2440" s="35"/>
      <c r="BT2440" s="35"/>
      <c r="BU2440" s="1"/>
      <c r="BV2440" s="1"/>
      <c r="BW2440" s="1"/>
      <c r="BX2440" s="1"/>
      <c r="BY2440" s="1"/>
      <c r="BZ2440" s="1"/>
      <c r="CA2440" s="1"/>
      <c r="CB2440" s="1"/>
    </row>
    <row r="2441" s="1" customFormat="1">
      <c r="A2441" s="33" t="s">
        <v>976</v>
      </c>
      <c r="B2441" s="33" t="s">
        <v>72</v>
      </c>
      <c r="C2441" s="33" t="s">
        <v>304</v>
      </c>
      <c r="D2441" s="33" t="s">
        <v>255</v>
      </c>
      <c r="E2441" s="38"/>
      <c r="F2441" s="34" t="s">
        <v>43</v>
      </c>
      <c r="G2441" s="17">
        <f t="shared" si="8440"/>
        <v>14080.299999999999</v>
      </c>
      <c r="H2441" s="17">
        <f t="shared" si="8441"/>
        <v>156980.10000000001</v>
      </c>
      <c r="I2441" s="17">
        <f t="shared" si="8442"/>
        <v>0</v>
      </c>
      <c r="J2441" s="17">
        <f t="shared" si="8443"/>
        <v>0</v>
      </c>
      <c r="K2441" s="17">
        <f t="shared" si="8444"/>
        <v>0</v>
      </c>
      <c r="L2441" s="17">
        <f t="shared" si="8445"/>
        <v>0</v>
      </c>
      <c r="M2441" s="17">
        <f t="shared" si="8376"/>
        <v>14080.299999999999</v>
      </c>
      <c r="N2441" s="17">
        <f t="shared" si="8377"/>
        <v>156980.10000000001</v>
      </c>
      <c r="O2441" s="17">
        <f t="shared" si="8378"/>
        <v>0</v>
      </c>
      <c r="P2441" s="17">
        <f t="shared" si="8446"/>
        <v>0</v>
      </c>
      <c r="Q2441" s="17">
        <f t="shared" si="8447"/>
        <v>0</v>
      </c>
      <c r="R2441" s="17">
        <f t="shared" si="8448"/>
        <v>0</v>
      </c>
      <c r="S2441" s="17">
        <f t="shared" si="8449"/>
        <v>0</v>
      </c>
      <c r="T2441" s="17">
        <f t="shared" si="8450"/>
        <v>0</v>
      </c>
      <c r="U2441" s="17">
        <f t="shared" si="8451"/>
        <v>0</v>
      </c>
      <c r="V2441" s="17">
        <f t="shared" si="8452"/>
        <v>0</v>
      </c>
      <c r="W2441" s="17">
        <f t="shared" si="8453"/>
        <v>0</v>
      </c>
      <c r="X2441" s="17">
        <f t="shared" si="8454"/>
        <v>0</v>
      </c>
      <c r="Y2441" s="17">
        <f t="shared" si="8434"/>
        <v>14080.299999999999</v>
      </c>
      <c r="Z2441" s="17">
        <f t="shared" si="8435"/>
        <v>156980.10000000001</v>
      </c>
      <c r="AA2441" s="17">
        <f t="shared" si="8436"/>
        <v>0</v>
      </c>
      <c r="AB2441" s="17">
        <f t="shared" si="8455"/>
        <v>0</v>
      </c>
      <c r="AC2441" s="17">
        <f t="shared" si="8456"/>
        <v>0</v>
      </c>
      <c r="AD2441" s="17">
        <f t="shared" si="8457"/>
        <v>0</v>
      </c>
      <c r="AE2441" s="17">
        <f t="shared" si="8437"/>
        <v>14080.299999999999</v>
      </c>
      <c r="AF2441" s="17">
        <f t="shared" si="8438"/>
        <v>156980.10000000001</v>
      </c>
      <c r="AG2441" s="17">
        <f t="shared" si="8439"/>
        <v>0</v>
      </c>
      <c r="AH2441" s="17">
        <f t="shared" si="8458"/>
        <v>0</v>
      </c>
      <c r="AI2441" s="17">
        <f t="shared" si="8459"/>
        <v>0</v>
      </c>
      <c r="AJ2441" s="17">
        <f t="shared" si="8460"/>
        <v>0</v>
      </c>
      <c r="AK2441" s="17">
        <f t="shared" si="8461"/>
        <v>0</v>
      </c>
      <c r="AL2441" s="17">
        <f t="shared" si="8462"/>
        <v>0</v>
      </c>
      <c r="AM2441" s="17">
        <f t="shared" si="8463"/>
        <v>0</v>
      </c>
      <c r="AN2441" s="17">
        <f t="shared" si="8464"/>
        <v>0</v>
      </c>
      <c r="AO2441" s="17">
        <f t="shared" si="8465"/>
        <v>0</v>
      </c>
      <c r="AP2441" s="17">
        <f t="shared" si="8466"/>
        <v>0</v>
      </c>
      <c r="AQ2441" s="17">
        <f t="shared" si="8467"/>
        <v>0</v>
      </c>
      <c r="AR2441" s="17">
        <f t="shared" si="8468"/>
        <v>0</v>
      </c>
      <c r="AS2441" s="17">
        <f t="shared" si="8469"/>
        <v>0</v>
      </c>
      <c r="AT2441" s="17">
        <f t="shared" si="8470"/>
        <v>0</v>
      </c>
      <c r="AU2441" s="17">
        <f t="shared" si="8471"/>
        <v>0</v>
      </c>
      <c r="AV2441" s="17">
        <f t="shared" si="8472"/>
        <v>0</v>
      </c>
      <c r="AW2441" s="17">
        <f t="shared" si="8428"/>
        <v>14080.299999999999</v>
      </c>
      <c r="AX2441" s="17">
        <f t="shared" si="8429"/>
        <v>156980.10000000001</v>
      </c>
      <c r="AY2441" s="17">
        <f t="shared" si="8430"/>
        <v>0</v>
      </c>
      <c r="AZ2441" s="17">
        <f t="shared" si="8473"/>
        <v>0</v>
      </c>
      <c r="BA2441" s="17">
        <f t="shared" si="8431"/>
        <v>14080.299999999999</v>
      </c>
      <c r="BB2441" s="17">
        <f t="shared" si="8432"/>
        <v>156980.10000000001</v>
      </c>
      <c r="BC2441" s="17">
        <f t="shared" si="8433"/>
        <v>0</v>
      </c>
      <c r="BD2441" s="17">
        <f t="shared" si="8474"/>
        <v>0</v>
      </c>
      <c r="BE2441" s="17">
        <f t="shared" si="8475"/>
        <v>0</v>
      </c>
      <c r="BF2441" s="17">
        <f t="shared" si="8476"/>
        <v>0</v>
      </c>
      <c r="BG2441" s="17">
        <f t="shared" si="8477"/>
        <v>0</v>
      </c>
      <c r="BH2441" s="17">
        <f t="shared" si="8478"/>
        <v>0</v>
      </c>
      <c r="BI2441" s="17">
        <f t="shared" si="8479"/>
        <v>0</v>
      </c>
      <c r="BJ2441" s="17">
        <f t="shared" si="8480"/>
        <v>0</v>
      </c>
      <c r="BK2441" s="17">
        <f t="shared" si="8481"/>
        <v>0</v>
      </c>
      <c r="BL2441" s="17">
        <f t="shared" si="8482"/>
        <v>0</v>
      </c>
      <c r="BM2441" s="17">
        <f t="shared" si="8483"/>
        <v>0</v>
      </c>
      <c r="BN2441" s="17">
        <f t="shared" si="8484"/>
        <v>0</v>
      </c>
      <c r="BO2441" s="17">
        <f t="shared" si="8425"/>
        <v>14080.299999999999</v>
      </c>
      <c r="BP2441" s="17">
        <f t="shared" si="8426"/>
        <v>156980.10000000001</v>
      </c>
      <c r="BQ2441" s="17">
        <f t="shared" si="8427"/>
        <v>0</v>
      </c>
      <c r="BR2441" s="17">
        <f t="shared" si="8485"/>
        <v>0</v>
      </c>
      <c r="BS2441" s="35"/>
      <c r="BT2441" s="35"/>
      <c r="BU2441" s="1"/>
      <c r="BV2441" s="1"/>
      <c r="BW2441" s="1"/>
      <c r="BX2441" s="1"/>
      <c r="BY2441" s="1"/>
      <c r="BZ2441" s="1"/>
      <c r="CA2441" s="1"/>
      <c r="CB2441" s="1"/>
    </row>
    <row r="2442" s="1" customFormat="1">
      <c r="A2442" s="33" t="s">
        <v>976</v>
      </c>
      <c r="B2442" s="33" t="s">
        <v>72</v>
      </c>
      <c r="C2442" s="33" t="s">
        <v>304</v>
      </c>
      <c r="D2442" s="33" t="s">
        <v>444</v>
      </c>
      <c r="E2442" s="38"/>
      <c r="F2442" s="34" t="s">
        <v>445</v>
      </c>
      <c r="G2442" s="17">
        <f t="shared" si="8440"/>
        <v>14080.299999999999</v>
      </c>
      <c r="H2442" s="17">
        <f t="shared" si="8441"/>
        <v>156980.10000000001</v>
      </c>
      <c r="I2442" s="17">
        <f t="shared" si="8442"/>
        <v>0</v>
      </c>
      <c r="J2442" s="17">
        <f t="shared" si="8443"/>
        <v>0</v>
      </c>
      <c r="K2442" s="17">
        <f t="shared" si="8444"/>
        <v>0</v>
      </c>
      <c r="L2442" s="17">
        <f t="shared" si="8445"/>
        <v>0</v>
      </c>
      <c r="M2442" s="17">
        <f t="shared" si="8376"/>
        <v>14080.299999999999</v>
      </c>
      <c r="N2442" s="17">
        <f t="shared" si="8377"/>
        <v>156980.10000000001</v>
      </c>
      <c r="O2442" s="17">
        <f t="shared" si="8378"/>
        <v>0</v>
      </c>
      <c r="P2442" s="17">
        <f t="shared" si="8446"/>
        <v>0</v>
      </c>
      <c r="Q2442" s="17">
        <f t="shared" si="8447"/>
        <v>0</v>
      </c>
      <c r="R2442" s="17">
        <f t="shared" si="8448"/>
        <v>0</v>
      </c>
      <c r="S2442" s="17">
        <f t="shared" si="8449"/>
        <v>0</v>
      </c>
      <c r="T2442" s="17">
        <f t="shared" si="8450"/>
        <v>0</v>
      </c>
      <c r="U2442" s="17">
        <f t="shared" si="8451"/>
        <v>0</v>
      </c>
      <c r="V2442" s="17">
        <f t="shared" si="8452"/>
        <v>0</v>
      </c>
      <c r="W2442" s="17">
        <f t="shared" si="8453"/>
        <v>0</v>
      </c>
      <c r="X2442" s="17">
        <f t="shared" si="8454"/>
        <v>0</v>
      </c>
      <c r="Y2442" s="17">
        <f t="shared" si="8434"/>
        <v>14080.299999999999</v>
      </c>
      <c r="Z2442" s="17">
        <f t="shared" si="8435"/>
        <v>156980.10000000001</v>
      </c>
      <c r="AA2442" s="17">
        <f t="shared" si="8436"/>
        <v>0</v>
      </c>
      <c r="AB2442" s="17">
        <f t="shared" si="8455"/>
        <v>0</v>
      </c>
      <c r="AC2442" s="17">
        <f t="shared" si="8456"/>
        <v>0</v>
      </c>
      <c r="AD2442" s="17">
        <f t="shared" si="8457"/>
        <v>0</v>
      </c>
      <c r="AE2442" s="17">
        <f t="shared" si="8437"/>
        <v>14080.299999999999</v>
      </c>
      <c r="AF2442" s="17">
        <f t="shared" si="8438"/>
        <v>156980.10000000001</v>
      </c>
      <c r="AG2442" s="17">
        <f t="shared" si="8439"/>
        <v>0</v>
      </c>
      <c r="AH2442" s="17">
        <f t="shared" si="8458"/>
        <v>0</v>
      </c>
      <c r="AI2442" s="17">
        <f t="shared" si="8459"/>
        <v>0</v>
      </c>
      <c r="AJ2442" s="17">
        <f t="shared" si="8460"/>
        <v>0</v>
      </c>
      <c r="AK2442" s="17">
        <f t="shared" si="8461"/>
        <v>0</v>
      </c>
      <c r="AL2442" s="17">
        <f t="shared" si="8462"/>
        <v>0</v>
      </c>
      <c r="AM2442" s="17">
        <f t="shared" si="8463"/>
        <v>0</v>
      </c>
      <c r="AN2442" s="17">
        <f t="shared" si="8464"/>
        <v>0</v>
      </c>
      <c r="AO2442" s="17">
        <f t="shared" si="8465"/>
        <v>0</v>
      </c>
      <c r="AP2442" s="17">
        <f t="shared" si="8466"/>
        <v>0</v>
      </c>
      <c r="AQ2442" s="17">
        <f t="shared" si="8467"/>
        <v>0</v>
      </c>
      <c r="AR2442" s="17">
        <f t="shared" si="8468"/>
        <v>0</v>
      </c>
      <c r="AS2442" s="17">
        <f t="shared" si="8469"/>
        <v>0</v>
      </c>
      <c r="AT2442" s="17">
        <f t="shared" si="8470"/>
        <v>0</v>
      </c>
      <c r="AU2442" s="17">
        <f t="shared" si="8471"/>
        <v>0</v>
      </c>
      <c r="AV2442" s="17">
        <f t="shared" si="8472"/>
        <v>0</v>
      </c>
      <c r="AW2442" s="17">
        <f t="shared" si="8428"/>
        <v>14080.299999999999</v>
      </c>
      <c r="AX2442" s="17">
        <f t="shared" si="8429"/>
        <v>156980.10000000001</v>
      </c>
      <c r="AY2442" s="17">
        <f t="shared" si="8430"/>
        <v>0</v>
      </c>
      <c r="AZ2442" s="17">
        <f t="shared" si="8473"/>
        <v>0</v>
      </c>
      <c r="BA2442" s="17">
        <f t="shared" si="8431"/>
        <v>14080.299999999999</v>
      </c>
      <c r="BB2442" s="17">
        <f t="shared" si="8432"/>
        <v>156980.10000000001</v>
      </c>
      <c r="BC2442" s="17">
        <f t="shared" si="8433"/>
        <v>0</v>
      </c>
      <c r="BD2442" s="17">
        <f t="shared" si="8474"/>
        <v>0</v>
      </c>
      <c r="BE2442" s="17">
        <f t="shared" si="8475"/>
        <v>0</v>
      </c>
      <c r="BF2442" s="17">
        <f t="shared" si="8476"/>
        <v>0</v>
      </c>
      <c r="BG2442" s="17">
        <f t="shared" si="8477"/>
        <v>0</v>
      </c>
      <c r="BH2442" s="17">
        <f t="shared" si="8478"/>
        <v>0</v>
      </c>
      <c r="BI2442" s="17">
        <f t="shared" si="8479"/>
        <v>0</v>
      </c>
      <c r="BJ2442" s="17">
        <f t="shared" si="8480"/>
        <v>0</v>
      </c>
      <c r="BK2442" s="17">
        <f t="shared" si="8481"/>
        <v>0</v>
      </c>
      <c r="BL2442" s="17">
        <f t="shared" si="8482"/>
        <v>0</v>
      </c>
      <c r="BM2442" s="17">
        <f t="shared" si="8483"/>
        <v>0</v>
      </c>
      <c r="BN2442" s="17">
        <f t="shared" si="8484"/>
        <v>0</v>
      </c>
      <c r="BO2442" s="17">
        <f t="shared" si="8425"/>
        <v>14080.299999999999</v>
      </c>
      <c r="BP2442" s="17">
        <f t="shared" si="8426"/>
        <v>156980.10000000001</v>
      </c>
      <c r="BQ2442" s="17">
        <f t="shared" si="8427"/>
        <v>0</v>
      </c>
      <c r="BR2442" s="17">
        <f t="shared" si="8485"/>
        <v>0</v>
      </c>
      <c r="BS2442" s="35"/>
      <c r="BT2442" s="35"/>
      <c r="BU2442" s="1"/>
      <c r="BV2442" s="1"/>
      <c r="BW2442" s="1"/>
      <c r="BX2442" s="1"/>
      <c r="BY2442" s="1"/>
      <c r="BZ2442" s="1"/>
      <c r="CA2442" s="1"/>
      <c r="CB2442" s="1"/>
    </row>
    <row r="2443" s="1" customFormat="1">
      <c r="A2443" s="33" t="s">
        <v>976</v>
      </c>
      <c r="B2443" s="33" t="s">
        <v>72</v>
      </c>
      <c r="C2443" s="33" t="s">
        <v>304</v>
      </c>
      <c r="D2443" s="33" t="s">
        <v>963</v>
      </c>
      <c r="E2443" s="38"/>
      <c r="F2443" s="34" t="s">
        <v>964</v>
      </c>
      <c r="G2443" s="17">
        <f t="shared" si="8440"/>
        <v>14080.299999999999</v>
      </c>
      <c r="H2443" s="17">
        <f t="shared" si="8441"/>
        <v>156980.10000000001</v>
      </c>
      <c r="I2443" s="17">
        <f t="shared" si="8442"/>
        <v>0</v>
      </c>
      <c r="J2443" s="17">
        <f t="shared" si="8443"/>
        <v>0</v>
      </c>
      <c r="K2443" s="17">
        <f t="shared" si="8444"/>
        <v>0</v>
      </c>
      <c r="L2443" s="17">
        <f t="shared" si="8445"/>
        <v>0</v>
      </c>
      <c r="M2443" s="17">
        <f t="shared" si="8376"/>
        <v>14080.299999999999</v>
      </c>
      <c r="N2443" s="17">
        <f t="shared" si="8377"/>
        <v>156980.10000000001</v>
      </c>
      <c r="O2443" s="17">
        <f t="shared" si="8378"/>
        <v>0</v>
      </c>
      <c r="P2443" s="17">
        <f t="shared" si="8446"/>
        <v>0</v>
      </c>
      <c r="Q2443" s="17">
        <f t="shared" si="8447"/>
        <v>0</v>
      </c>
      <c r="R2443" s="17">
        <f t="shared" si="8448"/>
        <v>0</v>
      </c>
      <c r="S2443" s="17">
        <f t="shared" si="8449"/>
        <v>0</v>
      </c>
      <c r="T2443" s="17">
        <f t="shared" si="8450"/>
        <v>0</v>
      </c>
      <c r="U2443" s="17">
        <f t="shared" si="8451"/>
        <v>0</v>
      </c>
      <c r="V2443" s="17">
        <f t="shared" si="8452"/>
        <v>0</v>
      </c>
      <c r="W2443" s="17">
        <f t="shared" si="8453"/>
        <v>0</v>
      </c>
      <c r="X2443" s="17">
        <f t="shared" si="8454"/>
        <v>0</v>
      </c>
      <c r="Y2443" s="17">
        <f t="shared" si="8434"/>
        <v>14080.299999999999</v>
      </c>
      <c r="Z2443" s="17">
        <f t="shared" si="8435"/>
        <v>156980.10000000001</v>
      </c>
      <c r="AA2443" s="17">
        <f t="shared" si="8436"/>
        <v>0</v>
      </c>
      <c r="AB2443" s="17">
        <f t="shared" si="8455"/>
        <v>0</v>
      </c>
      <c r="AC2443" s="17">
        <f t="shared" si="8456"/>
        <v>0</v>
      </c>
      <c r="AD2443" s="17">
        <f t="shared" si="8457"/>
        <v>0</v>
      </c>
      <c r="AE2443" s="17">
        <f t="shared" si="8437"/>
        <v>14080.299999999999</v>
      </c>
      <c r="AF2443" s="17">
        <f t="shared" si="8438"/>
        <v>156980.10000000001</v>
      </c>
      <c r="AG2443" s="17">
        <f t="shared" si="8439"/>
        <v>0</v>
      </c>
      <c r="AH2443" s="17">
        <f t="shared" si="8458"/>
        <v>0</v>
      </c>
      <c r="AI2443" s="17">
        <f t="shared" si="8459"/>
        <v>0</v>
      </c>
      <c r="AJ2443" s="17">
        <f t="shared" si="8460"/>
        <v>0</v>
      </c>
      <c r="AK2443" s="17">
        <f t="shared" si="8461"/>
        <v>0</v>
      </c>
      <c r="AL2443" s="17">
        <f t="shared" si="8462"/>
        <v>0</v>
      </c>
      <c r="AM2443" s="17">
        <f t="shared" si="8463"/>
        <v>0</v>
      </c>
      <c r="AN2443" s="17">
        <f t="shared" si="8464"/>
        <v>0</v>
      </c>
      <c r="AO2443" s="17">
        <f t="shared" si="8465"/>
        <v>0</v>
      </c>
      <c r="AP2443" s="17">
        <f t="shared" si="8466"/>
        <v>0</v>
      </c>
      <c r="AQ2443" s="17">
        <f t="shared" si="8467"/>
        <v>0</v>
      </c>
      <c r="AR2443" s="17">
        <f t="shared" si="8468"/>
        <v>0</v>
      </c>
      <c r="AS2443" s="17">
        <f t="shared" si="8469"/>
        <v>0</v>
      </c>
      <c r="AT2443" s="17">
        <f t="shared" si="8470"/>
        <v>0</v>
      </c>
      <c r="AU2443" s="17">
        <f t="shared" si="8471"/>
        <v>0</v>
      </c>
      <c r="AV2443" s="17">
        <f t="shared" si="8472"/>
        <v>0</v>
      </c>
      <c r="AW2443" s="17">
        <f t="shared" si="8428"/>
        <v>14080.299999999999</v>
      </c>
      <c r="AX2443" s="17">
        <f t="shared" si="8429"/>
        <v>156980.10000000001</v>
      </c>
      <c r="AY2443" s="17">
        <f t="shared" si="8430"/>
        <v>0</v>
      </c>
      <c r="AZ2443" s="17">
        <f t="shared" si="8473"/>
        <v>0</v>
      </c>
      <c r="BA2443" s="17">
        <f t="shared" si="8431"/>
        <v>14080.299999999999</v>
      </c>
      <c r="BB2443" s="17">
        <f t="shared" si="8432"/>
        <v>156980.10000000001</v>
      </c>
      <c r="BC2443" s="17">
        <f t="shared" si="8433"/>
        <v>0</v>
      </c>
      <c r="BD2443" s="17">
        <f t="shared" si="8474"/>
        <v>0</v>
      </c>
      <c r="BE2443" s="17">
        <f t="shared" si="8475"/>
        <v>0</v>
      </c>
      <c r="BF2443" s="17">
        <f t="shared" si="8476"/>
        <v>0</v>
      </c>
      <c r="BG2443" s="17">
        <f t="shared" si="8477"/>
        <v>0</v>
      </c>
      <c r="BH2443" s="17">
        <f t="shared" si="8478"/>
        <v>0</v>
      </c>
      <c r="BI2443" s="17">
        <f t="shared" si="8479"/>
        <v>0</v>
      </c>
      <c r="BJ2443" s="17">
        <f t="shared" si="8480"/>
        <v>0</v>
      </c>
      <c r="BK2443" s="17">
        <f t="shared" si="8481"/>
        <v>0</v>
      </c>
      <c r="BL2443" s="17">
        <f t="shared" si="8482"/>
        <v>0</v>
      </c>
      <c r="BM2443" s="17">
        <f t="shared" si="8483"/>
        <v>0</v>
      </c>
      <c r="BN2443" s="17">
        <f t="shared" si="8484"/>
        <v>0</v>
      </c>
      <c r="BO2443" s="17">
        <f t="shared" si="8425"/>
        <v>14080.299999999999</v>
      </c>
      <c r="BP2443" s="17">
        <f t="shared" si="8426"/>
        <v>156980.10000000001</v>
      </c>
      <c r="BQ2443" s="17">
        <f t="shared" si="8427"/>
        <v>0</v>
      </c>
      <c r="BR2443" s="17">
        <f t="shared" si="8485"/>
        <v>0</v>
      </c>
      <c r="BS2443" s="35"/>
      <c r="BT2443" s="35"/>
      <c r="BU2443" s="1"/>
      <c r="BV2443" s="1"/>
      <c r="BW2443" s="1"/>
      <c r="BX2443" s="1"/>
      <c r="BY2443" s="1"/>
      <c r="BZ2443" s="1"/>
      <c r="CA2443" s="1"/>
      <c r="CB2443" s="1"/>
    </row>
    <row r="2444" s="1" customFormat="1">
      <c r="A2444" s="33" t="s">
        <v>976</v>
      </c>
      <c r="B2444" s="33" t="s">
        <v>72</v>
      </c>
      <c r="C2444" s="33" t="s">
        <v>304</v>
      </c>
      <c r="D2444" s="33" t="s">
        <v>963</v>
      </c>
      <c r="E2444" s="33" t="s">
        <v>48</v>
      </c>
      <c r="F2444" s="34" t="s">
        <v>49</v>
      </c>
      <c r="G2444" s="17">
        <v>14080.299999999999</v>
      </c>
      <c r="H2444" s="17">
        <v>156980.10000000001</v>
      </c>
      <c r="I2444" s="17">
        <v>0</v>
      </c>
      <c r="J2444" s="17"/>
      <c r="K2444" s="17"/>
      <c r="L2444" s="17"/>
      <c r="M2444" s="17">
        <f t="shared" si="8376"/>
        <v>14080.299999999999</v>
      </c>
      <c r="N2444" s="17">
        <f t="shared" si="8377"/>
        <v>156980.10000000001</v>
      </c>
      <c r="O2444" s="17">
        <f t="shared" si="8378"/>
        <v>0</v>
      </c>
      <c r="P2444" s="17"/>
      <c r="Q2444" s="17"/>
      <c r="R2444" s="17"/>
      <c r="S2444" s="17"/>
      <c r="T2444" s="17"/>
      <c r="U2444" s="17"/>
      <c r="V2444" s="17"/>
      <c r="W2444" s="17"/>
      <c r="X2444" s="17"/>
      <c r="Y2444" s="17">
        <f t="shared" si="8434"/>
        <v>14080.299999999999</v>
      </c>
      <c r="Z2444" s="17">
        <f t="shared" si="8435"/>
        <v>156980.10000000001</v>
      </c>
      <c r="AA2444" s="17">
        <f t="shared" si="8436"/>
        <v>0</v>
      </c>
      <c r="AB2444" s="17"/>
      <c r="AC2444" s="17"/>
      <c r="AD2444" s="17"/>
      <c r="AE2444" s="17">
        <f t="shared" si="8437"/>
        <v>14080.299999999999</v>
      </c>
      <c r="AF2444" s="17">
        <f t="shared" si="8438"/>
        <v>156980.10000000001</v>
      </c>
      <c r="AG2444" s="17">
        <f t="shared" si="8439"/>
        <v>0</v>
      </c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>
        <f t="shared" si="8428"/>
        <v>14080.299999999999</v>
      </c>
      <c r="AX2444" s="17">
        <f t="shared" si="8429"/>
        <v>156980.10000000001</v>
      </c>
      <c r="AY2444" s="17">
        <f t="shared" si="8430"/>
        <v>0</v>
      </c>
      <c r="AZ2444" s="17"/>
      <c r="BA2444" s="17">
        <f t="shared" si="8431"/>
        <v>14080.299999999999</v>
      </c>
      <c r="BB2444" s="17">
        <f t="shared" si="8432"/>
        <v>156980.10000000001</v>
      </c>
      <c r="BC2444" s="17">
        <f t="shared" si="8433"/>
        <v>0</v>
      </c>
      <c r="BD2444" s="17"/>
      <c r="BE2444" s="17"/>
      <c r="BF2444" s="17"/>
      <c r="BG2444" s="17"/>
      <c r="BH2444" s="17"/>
      <c r="BI2444" s="17"/>
      <c r="BJ2444" s="17"/>
      <c r="BK2444" s="17"/>
      <c r="BL2444" s="17"/>
      <c r="BM2444" s="17"/>
      <c r="BN2444" s="17"/>
      <c r="BO2444" s="17">
        <f t="shared" si="8425"/>
        <v>14080.299999999999</v>
      </c>
      <c r="BP2444" s="17">
        <f t="shared" si="8426"/>
        <v>156980.10000000001</v>
      </c>
      <c r="BQ2444" s="17">
        <f t="shared" si="8427"/>
        <v>0</v>
      </c>
      <c r="BR2444" s="17"/>
      <c r="BS2444" s="35"/>
      <c r="BT2444" s="35"/>
      <c r="BU2444" s="1"/>
      <c r="BV2444" s="1"/>
      <c r="BW2444" s="1"/>
      <c r="BX2444" s="1"/>
      <c r="BY2444" s="1"/>
      <c r="BZ2444" s="1"/>
      <c r="CA2444" s="1"/>
      <c r="CB2444" s="1"/>
    </row>
    <row r="2445" s="28" customFormat="1" ht="30">
      <c r="A2445" s="29" t="s">
        <v>976</v>
      </c>
      <c r="B2445" s="29" t="s">
        <v>72</v>
      </c>
      <c r="C2445" s="29" t="s">
        <v>161</v>
      </c>
      <c r="D2445" s="29"/>
      <c r="E2445" s="37"/>
      <c r="F2445" s="30" t="s">
        <v>162</v>
      </c>
      <c r="G2445" s="31">
        <f t="shared" si="8440"/>
        <v>2250.1999999999998</v>
      </c>
      <c r="H2445" s="31">
        <f t="shared" si="8441"/>
        <v>2250.1999999999998</v>
      </c>
      <c r="I2445" s="31">
        <f t="shared" si="8442"/>
        <v>2250.1999999999998</v>
      </c>
      <c r="J2445" s="31">
        <f t="shared" si="8443"/>
        <v>-74.099999999999994</v>
      </c>
      <c r="K2445" s="31">
        <f t="shared" si="8444"/>
        <v>0</v>
      </c>
      <c r="L2445" s="31">
        <f t="shared" si="8445"/>
        <v>0</v>
      </c>
      <c r="M2445" s="31">
        <f t="shared" si="8376"/>
        <v>2176.0999999999999</v>
      </c>
      <c r="N2445" s="31">
        <f t="shared" si="8377"/>
        <v>2250.1999999999998</v>
      </c>
      <c r="O2445" s="31">
        <f t="shared" si="8378"/>
        <v>2250.1999999999998</v>
      </c>
      <c r="P2445" s="31">
        <f t="shared" si="8446"/>
        <v>0</v>
      </c>
      <c r="Q2445" s="31">
        <f t="shared" si="8447"/>
        <v>0</v>
      </c>
      <c r="R2445" s="31">
        <f t="shared" si="8448"/>
        <v>0</v>
      </c>
      <c r="S2445" s="31">
        <f t="shared" si="8449"/>
        <v>0</v>
      </c>
      <c r="T2445" s="31">
        <f t="shared" si="8450"/>
        <v>0</v>
      </c>
      <c r="U2445" s="31">
        <f t="shared" si="8451"/>
        <v>0</v>
      </c>
      <c r="V2445" s="31">
        <f t="shared" si="8452"/>
        <v>0</v>
      </c>
      <c r="W2445" s="31">
        <f t="shared" si="8453"/>
        <v>0</v>
      </c>
      <c r="X2445" s="31">
        <f t="shared" si="8454"/>
        <v>0</v>
      </c>
      <c r="Y2445" s="31">
        <f t="shared" si="8434"/>
        <v>2176.0999999999999</v>
      </c>
      <c r="Z2445" s="31">
        <f t="shared" si="8435"/>
        <v>2250.1999999999998</v>
      </c>
      <c r="AA2445" s="31">
        <f t="shared" si="8436"/>
        <v>2250.1999999999998</v>
      </c>
      <c r="AB2445" s="31">
        <f t="shared" si="8455"/>
        <v>0</v>
      </c>
      <c r="AC2445" s="31">
        <f t="shared" si="8456"/>
        <v>0</v>
      </c>
      <c r="AD2445" s="31">
        <f t="shared" si="8457"/>
        <v>0</v>
      </c>
      <c r="AE2445" s="31">
        <f t="shared" si="8437"/>
        <v>2176.0999999999999</v>
      </c>
      <c r="AF2445" s="31">
        <f t="shared" si="8438"/>
        <v>2250.1999999999998</v>
      </c>
      <c r="AG2445" s="31">
        <f t="shared" si="8439"/>
        <v>2250.1999999999998</v>
      </c>
      <c r="AH2445" s="31">
        <f t="shared" si="8458"/>
        <v>0</v>
      </c>
      <c r="AI2445" s="31">
        <f t="shared" si="8459"/>
        <v>0</v>
      </c>
      <c r="AJ2445" s="31">
        <f t="shared" si="8460"/>
        <v>0</v>
      </c>
      <c r="AK2445" s="31">
        <f t="shared" si="8461"/>
        <v>0</v>
      </c>
      <c r="AL2445" s="31">
        <f t="shared" si="8462"/>
        <v>0</v>
      </c>
      <c r="AM2445" s="31">
        <f t="shared" si="8463"/>
        <v>0</v>
      </c>
      <c r="AN2445" s="31">
        <f t="shared" si="8464"/>
        <v>0</v>
      </c>
      <c r="AO2445" s="31">
        <f t="shared" si="8465"/>
        <v>0</v>
      </c>
      <c r="AP2445" s="31">
        <f t="shared" si="8466"/>
        <v>0</v>
      </c>
      <c r="AQ2445" s="31">
        <f t="shared" si="8467"/>
        <v>0</v>
      </c>
      <c r="AR2445" s="31">
        <f t="shared" si="8468"/>
        <v>0</v>
      </c>
      <c r="AS2445" s="31">
        <f t="shared" si="8469"/>
        <v>0</v>
      </c>
      <c r="AT2445" s="31">
        <f t="shared" si="8470"/>
        <v>0</v>
      </c>
      <c r="AU2445" s="31">
        <f t="shared" si="8471"/>
        <v>0</v>
      </c>
      <c r="AV2445" s="31">
        <f t="shared" si="8472"/>
        <v>0</v>
      </c>
      <c r="AW2445" s="31">
        <f t="shared" si="8428"/>
        <v>2176.0999999999999</v>
      </c>
      <c r="AX2445" s="31">
        <f t="shared" si="8429"/>
        <v>2250.1999999999998</v>
      </c>
      <c r="AY2445" s="31">
        <f t="shared" si="8430"/>
        <v>2250.1999999999998</v>
      </c>
      <c r="AZ2445" s="31">
        <f t="shared" si="8473"/>
        <v>0</v>
      </c>
      <c r="BA2445" s="31">
        <f t="shared" si="8431"/>
        <v>2176.0999999999999</v>
      </c>
      <c r="BB2445" s="31">
        <f t="shared" si="8432"/>
        <v>2250.1999999999998</v>
      </c>
      <c r="BC2445" s="31">
        <f t="shared" si="8433"/>
        <v>2250.1999999999998</v>
      </c>
      <c r="BD2445" s="31">
        <f t="shared" si="8474"/>
        <v>0</v>
      </c>
      <c r="BE2445" s="31">
        <f t="shared" si="8475"/>
        <v>0</v>
      </c>
      <c r="BF2445" s="31">
        <f t="shared" si="8476"/>
        <v>0</v>
      </c>
      <c r="BG2445" s="31">
        <f t="shared" si="8477"/>
        <v>0</v>
      </c>
      <c r="BH2445" s="31">
        <f t="shared" si="8478"/>
        <v>0</v>
      </c>
      <c r="BI2445" s="31">
        <f t="shared" si="8479"/>
        <v>0</v>
      </c>
      <c r="BJ2445" s="31">
        <f t="shared" si="8480"/>
        <v>0</v>
      </c>
      <c r="BK2445" s="31">
        <f t="shared" si="8481"/>
        <v>0</v>
      </c>
      <c r="BL2445" s="31">
        <f t="shared" si="8482"/>
        <v>0</v>
      </c>
      <c r="BM2445" s="31">
        <f t="shared" si="8483"/>
        <v>0</v>
      </c>
      <c r="BN2445" s="31">
        <f t="shared" si="8484"/>
        <v>0</v>
      </c>
      <c r="BO2445" s="31">
        <f t="shared" si="8425"/>
        <v>2176.0999999999999</v>
      </c>
      <c r="BP2445" s="31">
        <f t="shared" si="8426"/>
        <v>2250.1999999999998</v>
      </c>
      <c r="BQ2445" s="31">
        <f t="shared" si="8427"/>
        <v>2250.1999999999998</v>
      </c>
      <c r="BR2445" s="31">
        <f t="shared" si="8485"/>
        <v>0</v>
      </c>
      <c r="BS2445" s="32"/>
      <c r="BT2445" s="32"/>
      <c r="BU2445" s="28"/>
      <c r="BV2445" s="28"/>
      <c r="BW2445" s="28"/>
      <c r="BX2445" s="28"/>
      <c r="BY2445" s="28"/>
      <c r="BZ2445" s="28"/>
      <c r="CA2445" s="28"/>
      <c r="CB2445" s="28"/>
    </row>
    <row r="2446" s="1" customFormat="1" ht="30">
      <c r="A2446" s="33" t="s">
        <v>976</v>
      </c>
      <c r="B2446" s="33" t="s">
        <v>72</v>
      </c>
      <c r="C2446" s="33" t="s">
        <v>161</v>
      </c>
      <c r="D2446" s="33" t="s">
        <v>64</v>
      </c>
      <c r="E2446" s="38"/>
      <c r="F2446" s="34" t="s">
        <v>65</v>
      </c>
      <c r="G2446" s="17">
        <f t="shared" si="8440"/>
        <v>2250.1999999999998</v>
      </c>
      <c r="H2446" s="17">
        <f t="shared" si="8441"/>
        <v>2250.1999999999998</v>
      </c>
      <c r="I2446" s="17">
        <f t="shared" si="8442"/>
        <v>2250.1999999999998</v>
      </c>
      <c r="J2446" s="17">
        <f t="shared" si="8443"/>
        <v>-74.099999999999994</v>
      </c>
      <c r="K2446" s="17">
        <f t="shared" si="8444"/>
        <v>0</v>
      </c>
      <c r="L2446" s="17">
        <f t="shared" si="8445"/>
        <v>0</v>
      </c>
      <c r="M2446" s="17">
        <f t="shared" si="8376"/>
        <v>2176.0999999999999</v>
      </c>
      <c r="N2446" s="17">
        <f t="shared" si="8377"/>
        <v>2250.1999999999998</v>
      </c>
      <c r="O2446" s="17">
        <f t="shared" si="8378"/>
        <v>2250.1999999999998</v>
      </c>
      <c r="P2446" s="17">
        <f t="shared" si="8446"/>
        <v>0</v>
      </c>
      <c r="Q2446" s="17">
        <f t="shared" si="8447"/>
        <v>0</v>
      </c>
      <c r="R2446" s="17">
        <f t="shared" si="8448"/>
        <v>0</v>
      </c>
      <c r="S2446" s="17">
        <f t="shared" si="8449"/>
        <v>0</v>
      </c>
      <c r="T2446" s="17">
        <f t="shared" si="8450"/>
        <v>0</v>
      </c>
      <c r="U2446" s="17">
        <f t="shared" si="8451"/>
        <v>0</v>
      </c>
      <c r="V2446" s="17">
        <f t="shared" si="8452"/>
        <v>0</v>
      </c>
      <c r="W2446" s="17">
        <f t="shared" si="8453"/>
        <v>0</v>
      </c>
      <c r="X2446" s="17">
        <f t="shared" si="8454"/>
        <v>0</v>
      </c>
      <c r="Y2446" s="17">
        <f t="shared" si="8434"/>
        <v>2176.0999999999999</v>
      </c>
      <c r="Z2446" s="17">
        <f t="shared" si="8435"/>
        <v>2250.1999999999998</v>
      </c>
      <c r="AA2446" s="17">
        <f t="shared" si="8436"/>
        <v>2250.1999999999998</v>
      </c>
      <c r="AB2446" s="17">
        <f t="shared" si="8455"/>
        <v>0</v>
      </c>
      <c r="AC2446" s="17">
        <f t="shared" si="8456"/>
        <v>0</v>
      </c>
      <c r="AD2446" s="17">
        <f t="shared" si="8457"/>
        <v>0</v>
      </c>
      <c r="AE2446" s="17">
        <f t="shared" si="8437"/>
        <v>2176.0999999999999</v>
      </c>
      <c r="AF2446" s="17">
        <f t="shared" si="8438"/>
        <v>2250.1999999999998</v>
      </c>
      <c r="AG2446" s="17">
        <f t="shared" si="8439"/>
        <v>2250.1999999999998</v>
      </c>
      <c r="AH2446" s="17">
        <f t="shared" si="8458"/>
        <v>0</v>
      </c>
      <c r="AI2446" s="17">
        <f t="shared" si="8459"/>
        <v>0</v>
      </c>
      <c r="AJ2446" s="17">
        <f t="shared" si="8460"/>
        <v>0</v>
      </c>
      <c r="AK2446" s="17">
        <f t="shared" si="8461"/>
        <v>0</v>
      </c>
      <c r="AL2446" s="17">
        <f t="shared" si="8462"/>
        <v>0</v>
      </c>
      <c r="AM2446" s="17">
        <f t="shared" si="8463"/>
        <v>0</v>
      </c>
      <c r="AN2446" s="17">
        <f t="shared" si="8464"/>
        <v>0</v>
      </c>
      <c r="AO2446" s="17">
        <f t="shared" si="8465"/>
        <v>0</v>
      </c>
      <c r="AP2446" s="17">
        <f t="shared" si="8466"/>
        <v>0</v>
      </c>
      <c r="AQ2446" s="17">
        <f t="shared" si="8467"/>
        <v>0</v>
      </c>
      <c r="AR2446" s="17">
        <f t="shared" si="8468"/>
        <v>0</v>
      </c>
      <c r="AS2446" s="17">
        <f t="shared" si="8469"/>
        <v>0</v>
      </c>
      <c r="AT2446" s="17">
        <f t="shared" si="8470"/>
        <v>0</v>
      </c>
      <c r="AU2446" s="17">
        <f t="shared" si="8471"/>
        <v>0</v>
      </c>
      <c r="AV2446" s="17">
        <f t="shared" si="8472"/>
        <v>0</v>
      </c>
      <c r="AW2446" s="17">
        <f t="shared" si="8428"/>
        <v>2176.0999999999999</v>
      </c>
      <c r="AX2446" s="17">
        <f t="shared" si="8429"/>
        <v>2250.1999999999998</v>
      </c>
      <c r="AY2446" s="17">
        <f t="shared" si="8430"/>
        <v>2250.1999999999998</v>
      </c>
      <c r="AZ2446" s="17">
        <f t="shared" si="8473"/>
        <v>0</v>
      </c>
      <c r="BA2446" s="17">
        <f t="shared" si="8431"/>
        <v>2176.0999999999999</v>
      </c>
      <c r="BB2446" s="17">
        <f t="shared" si="8432"/>
        <v>2250.1999999999998</v>
      </c>
      <c r="BC2446" s="17">
        <f t="shared" si="8433"/>
        <v>2250.1999999999998</v>
      </c>
      <c r="BD2446" s="17">
        <f t="shared" si="8474"/>
        <v>0</v>
      </c>
      <c r="BE2446" s="17">
        <f t="shared" si="8475"/>
        <v>0</v>
      </c>
      <c r="BF2446" s="17">
        <f t="shared" si="8476"/>
        <v>0</v>
      </c>
      <c r="BG2446" s="17">
        <f t="shared" si="8477"/>
        <v>0</v>
      </c>
      <c r="BH2446" s="17">
        <f t="shared" si="8478"/>
        <v>0</v>
      </c>
      <c r="BI2446" s="17">
        <f t="shared" si="8479"/>
        <v>0</v>
      </c>
      <c r="BJ2446" s="17">
        <f t="shared" si="8480"/>
        <v>0</v>
      </c>
      <c r="BK2446" s="17">
        <f t="shared" si="8481"/>
        <v>0</v>
      </c>
      <c r="BL2446" s="17">
        <f t="shared" si="8482"/>
        <v>0</v>
      </c>
      <c r="BM2446" s="17">
        <f t="shared" si="8483"/>
        <v>0</v>
      </c>
      <c r="BN2446" s="17">
        <f t="shared" si="8484"/>
        <v>0</v>
      </c>
      <c r="BO2446" s="17">
        <f t="shared" si="8425"/>
        <v>2176.0999999999999</v>
      </c>
      <c r="BP2446" s="17">
        <f t="shared" si="8426"/>
        <v>2250.1999999999998</v>
      </c>
      <c r="BQ2446" s="17">
        <f t="shared" si="8427"/>
        <v>2250.1999999999998</v>
      </c>
      <c r="BR2446" s="17">
        <f t="shared" si="8485"/>
        <v>0</v>
      </c>
      <c r="BS2446" s="35"/>
      <c r="BT2446" s="35"/>
      <c r="BU2446" s="1"/>
      <c r="BV2446" s="1"/>
      <c r="BW2446" s="1"/>
      <c r="BX2446" s="1"/>
      <c r="BY2446" s="1"/>
      <c r="BZ2446" s="1"/>
      <c r="CA2446" s="1"/>
      <c r="CB2446" s="1"/>
    </row>
    <row r="2447" s="1" customFormat="1" ht="15">
      <c r="A2447" s="33" t="s">
        <v>976</v>
      </c>
      <c r="B2447" s="33" t="s">
        <v>72</v>
      </c>
      <c r="C2447" s="33" t="s">
        <v>161</v>
      </c>
      <c r="D2447" s="33" t="s">
        <v>66</v>
      </c>
      <c r="E2447" s="38"/>
      <c r="F2447" s="34" t="s">
        <v>67</v>
      </c>
      <c r="G2447" s="17">
        <f t="shared" si="8440"/>
        <v>2250.1999999999998</v>
      </c>
      <c r="H2447" s="17">
        <f t="shared" si="8441"/>
        <v>2250.1999999999998</v>
      </c>
      <c r="I2447" s="17">
        <f t="shared" si="8442"/>
        <v>2250.1999999999998</v>
      </c>
      <c r="J2447" s="17">
        <f t="shared" si="8443"/>
        <v>-74.099999999999994</v>
      </c>
      <c r="K2447" s="17">
        <f t="shared" si="8444"/>
        <v>0</v>
      </c>
      <c r="L2447" s="17">
        <f t="shared" si="8445"/>
        <v>0</v>
      </c>
      <c r="M2447" s="17">
        <f t="shared" si="8376"/>
        <v>2176.0999999999999</v>
      </c>
      <c r="N2447" s="17">
        <f t="shared" si="8377"/>
        <v>2250.1999999999998</v>
      </c>
      <c r="O2447" s="17">
        <f t="shared" si="8378"/>
        <v>2250.1999999999998</v>
      </c>
      <c r="P2447" s="17">
        <f t="shared" si="8446"/>
        <v>0</v>
      </c>
      <c r="Q2447" s="17">
        <f t="shared" si="8447"/>
        <v>0</v>
      </c>
      <c r="R2447" s="17">
        <f t="shared" si="8448"/>
        <v>0</v>
      </c>
      <c r="S2447" s="17">
        <f t="shared" si="8449"/>
        <v>0</v>
      </c>
      <c r="T2447" s="17">
        <f t="shared" si="8450"/>
        <v>0</v>
      </c>
      <c r="U2447" s="17">
        <f t="shared" si="8451"/>
        <v>0</v>
      </c>
      <c r="V2447" s="17">
        <f t="shared" si="8452"/>
        <v>0</v>
      </c>
      <c r="W2447" s="17">
        <f t="shared" si="8453"/>
        <v>0</v>
      </c>
      <c r="X2447" s="17">
        <f t="shared" si="8454"/>
        <v>0</v>
      </c>
      <c r="Y2447" s="17">
        <f t="shared" si="8434"/>
        <v>2176.0999999999999</v>
      </c>
      <c r="Z2447" s="17">
        <f t="shared" si="8435"/>
        <v>2250.1999999999998</v>
      </c>
      <c r="AA2447" s="17">
        <f t="shared" si="8436"/>
        <v>2250.1999999999998</v>
      </c>
      <c r="AB2447" s="17">
        <f t="shared" si="8455"/>
        <v>0</v>
      </c>
      <c r="AC2447" s="17">
        <f t="shared" si="8456"/>
        <v>0</v>
      </c>
      <c r="AD2447" s="17">
        <f t="shared" si="8457"/>
        <v>0</v>
      </c>
      <c r="AE2447" s="17">
        <f t="shared" si="8437"/>
        <v>2176.0999999999999</v>
      </c>
      <c r="AF2447" s="17">
        <f t="shared" si="8438"/>
        <v>2250.1999999999998</v>
      </c>
      <c r="AG2447" s="17">
        <f t="shared" si="8439"/>
        <v>2250.1999999999998</v>
      </c>
      <c r="AH2447" s="17">
        <f t="shared" si="8458"/>
        <v>0</v>
      </c>
      <c r="AI2447" s="17">
        <f t="shared" si="8459"/>
        <v>0</v>
      </c>
      <c r="AJ2447" s="17">
        <f t="shared" si="8460"/>
        <v>0</v>
      </c>
      <c r="AK2447" s="17">
        <f t="shared" si="8461"/>
        <v>0</v>
      </c>
      <c r="AL2447" s="17">
        <f t="shared" si="8462"/>
        <v>0</v>
      </c>
      <c r="AM2447" s="17">
        <f t="shared" si="8463"/>
        <v>0</v>
      </c>
      <c r="AN2447" s="17">
        <f t="shared" si="8464"/>
        <v>0</v>
      </c>
      <c r="AO2447" s="17">
        <f t="shared" si="8465"/>
        <v>0</v>
      </c>
      <c r="AP2447" s="17">
        <f t="shared" si="8466"/>
        <v>0</v>
      </c>
      <c r="AQ2447" s="17">
        <f t="shared" si="8467"/>
        <v>0</v>
      </c>
      <c r="AR2447" s="17">
        <f t="shared" si="8468"/>
        <v>0</v>
      </c>
      <c r="AS2447" s="17">
        <f t="shared" si="8469"/>
        <v>0</v>
      </c>
      <c r="AT2447" s="17">
        <f t="shared" si="8470"/>
        <v>0</v>
      </c>
      <c r="AU2447" s="17">
        <f t="shared" si="8471"/>
        <v>0</v>
      </c>
      <c r="AV2447" s="17">
        <f t="shared" si="8472"/>
        <v>0</v>
      </c>
      <c r="AW2447" s="17">
        <f t="shared" si="8428"/>
        <v>2176.0999999999999</v>
      </c>
      <c r="AX2447" s="17">
        <f t="shared" si="8429"/>
        <v>2250.1999999999998</v>
      </c>
      <c r="AY2447" s="17">
        <f t="shared" si="8430"/>
        <v>2250.1999999999998</v>
      </c>
      <c r="AZ2447" s="17">
        <f t="shared" si="8473"/>
        <v>0</v>
      </c>
      <c r="BA2447" s="17">
        <f t="shared" si="8431"/>
        <v>2176.0999999999999</v>
      </c>
      <c r="BB2447" s="17">
        <f t="shared" si="8432"/>
        <v>2250.1999999999998</v>
      </c>
      <c r="BC2447" s="17">
        <f t="shared" si="8433"/>
        <v>2250.1999999999998</v>
      </c>
      <c r="BD2447" s="17">
        <f t="shared" si="8474"/>
        <v>0</v>
      </c>
      <c r="BE2447" s="17">
        <f t="shared" si="8475"/>
        <v>0</v>
      </c>
      <c r="BF2447" s="17">
        <f t="shared" si="8476"/>
        <v>0</v>
      </c>
      <c r="BG2447" s="17">
        <f t="shared" si="8477"/>
        <v>0</v>
      </c>
      <c r="BH2447" s="17">
        <f t="shared" si="8478"/>
        <v>0</v>
      </c>
      <c r="BI2447" s="17">
        <f t="shared" si="8479"/>
        <v>0</v>
      </c>
      <c r="BJ2447" s="17">
        <f t="shared" si="8480"/>
        <v>0</v>
      </c>
      <c r="BK2447" s="17">
        <f t="shared" si="8481"/>
        <v>0</v>
      </c>
      <c r="BL2447" s="17">
        <f t="shared" si="8482"/>
        <v>0</v>
      </c>
      <c r="BM2447" s="17">
        <f t="shared" si="8483"/>
        <v>0</v>
      </c>
      <c r="BN2447" s="17">
        <f t="shared" si="8484"/>
        <v>0</v>
      </c>
      <c r="BO2447" s="17">
        <f t="shared" si="8425"/>
        <v>2176.0999999999999</v>
      </c>
      <c r="BP2447" s="17">
        <f t="shared" si="8426"/>
        <v>2250.1999999999998</v>
      </c>
      <c r="BQ2447" s="17">
        <f t="shared" si="8427"/>
        <v>2250.1999999999998</v>
      </c>
      <c r="BR2447" s="17">
        <f t="shared" si="8485"/>
        <v>0</v>
      </c>
      <c r="BS2447" s="35"/>
      <c r="BT2447" s="35"/>
      <c r="BU2447" s="1"/>
      <c r="BV2447" s="1"/>
      <c r="BW2447" s="1"/>
      <c r="BX2447" s="1"/>
      <c r="BY2447" s="1"/>
      <c r="BZ2447" s="1"/>
      <c r="CA2447" s="1"/>
      <c r="CB2447" s="1"/>
    </row>
    <row r="2448" s="1" customFormat="1" ht="60">
      <c r="A2448" s="33" t="s">
        <v>976</v>
      </c>
      <c r="B2448" s="33" t="s">
        <v>72</v>
      </c>
      <c r="C2448" s="33" t="s">
        <v>161</v>
      </c>
      <c r="D2448" s="33" t="s">
        <v>1019</v>
      </c>
      <c r="E2448" s="38"/>
      <c r="F2448" s="34" t="s">
        <v>1020</v>
      </c>
      <c r="G2448" s="17">
        <f t="shared" si="8440"/>
        <v>2250.1999999999998</v>
      </c>
      <c r="H2448" s="17">
        <f t="shared" si="8441"/>
        <v>2250.1999999999998</v>
      </c>
      <c r="I2448" s="17">
        <f t="shared" si="8442"/>
        <v>2250.1999999999998</v>
      </c>
      <c r="J2448" s="17">
        <f t="shared" si="8443"/>
        <v>-74.099999999999994</v>
      </c>
      <c r="K2448" s="17">
        <f t="shared" si="8444"/>
        <v>0</v>
      </c>
      <c r="L2448" s="17">
        <f t="shared" si="8445"/>
        <v>0</v>
      </c>
      <c r="M2448" s="17">
        <f t="shared" si="8376"/>
        <v>2176.0999999999999</v>
      </c>
      <c r="N2448" s="17">
        <f t="shared" si="8377"/>
        <v>2250.1999999999998</v>
      </c>
      <c r="O2448" s="17">
        <f t="shared" si="8378"/>
        <v>2250.1999999999998</v>
      </c>
      <c r="P2448" s="17">
        <f t="shared" si="8446"/>
        <v>0</v>
      </c>
      <c r="Q2448" s="17">
        <f t="shared" si="8447"/>
        <v>0</v>
      </c>
      <c r="R2448" s="17">
        <f t="shared" si="8448"/>
        <v>0</v>
      </c>
      <c r="S2448" s="17">
        <f t="shared" si="8449"/>
        <v>0</v>
      </c>
      <c r="T2448" s="17">
        <f t="shared" si="8450"/>
        <v>0</v>
      </c>
      <c r="U2448" s="17">
        <f t="shared" si="8451"/>
        <v>0</v>
      </c>
      <c r="V2448" s="17">
        <f t="shared" si="8452"/>
        <v>0</v>
      </c>
      <c r="W2448" s="17">
        <f t="shared" si="8453"/>
        <v>0</v>
      </c>
      <c r="X2448" s="17">
        <f t="shared" si="8454"/>
        <v>0</v>
      </c>
      <c r="Y2448" s="17">
        <f t="shared" si="8434"/>
        <v>2176.0999999999999</v>
      </c>
      <c r="Z2448" s="17">
        <f t="shared" si="8435"/>
        <v>2250.1999999999998</v>
      </c>
      <c r="AA2448" s="17">
        <f t="shared" si="8436"/>
        <v>2250.1999999999998</v>
      </c>
      <c r="AB2448" s="17">
        <f t="shared" si="8455"/>
        <v>0</v>
      </c>
      <c r="AC2448" s="17">
        <f t="shared" si="8456"/>
        <v>0</v>
      </c>
      <c r="AD2448" s="17">
        <f t="shared" si="8457"/>
        <v>0</v>
      </c>
      <c r="AE2448" s="17">
        <f t="shared" si="8437"/>
        <v>2176.0999999999999</v>
      </c>
      <c r="AF2448" s="17">
        <f t="shared" si="8438"/>
        <v>2250.1999999999998</v>
      </c>
      <c r="AG2448" s="17">
        <f t="shared" si="8439"/>
        <v>2250.1999999999998</v>
      </c>
      <c r="AH2448" s="17">
        <f t="shared" si="8458"/>
        <v>0</v>
      </c>
      <c r="AI2448" s="17">
        <f t="shared" si="8459"/>
        <v>0</v>
      </c>
      <c r="AJ2448" s="17">
        <f t="shared" si="8460"/>
        <v>0</v>
      </c>
      <c r="AK2448" s="17">
        <f t="shared" si="8461"/>
        <v>0</v>
      </c>
      <c r="AL2448" s="17">
        <f t="shared" si="8462"/>
        <v>0</v>
      </c>
      <c r="AM2448" s="17">
        <f t="shared" si="8463"/>
        <v>0</v>
      </c>
      <c r="AN2448" s="17">
        <f t="shared" si="8464"/>
        <v>0</v>
      </c>
      <c r="AO2448" s="17">
        <f t="shared" si="8465"/>
        <v>0</v>
      </c>
      <c r="AP2448" s="17">
        <f t="shared" si="8466"/>
        <v>0</v>
      </c>
      <c r="AQ2448" s="17">
        <f t="shared" si="8467"/>
        <v>0</v>
      </c>
      <c r="AR2448" s="17">
        <f t="shared" si="8468"/>
        <v>0</v>
      </c>
      <c r="AS2448" s="17">
        <f t="shared" si="8469"/>
        <v>0</v>
      </c>
      <c r="AT2448" s="17">
        <f t="shared" si="8470"/>
        <v>0</v>
      </c>
      <c r="AU2448" s="17">
        <f t="shared" si="8471"/>
        <v>0</v>
      </c>
      <c r="AV2448" s="17">
        <f t="shared" si="8472"/>
        <v>0</v>
      </c>
      <c r="AW2448" s="17">
        <f t="shared" si="8428"/>
        <v>2176.0999999999999</v>
      </c>
      <c r="AX2448" s="17">
        <f t="shared" si="8429"/>
        <v>2250.1999999999998</v>
      </c>
      <c r="AY2448" s="17">
        <f t="shared" si="8430"/>
        <v>2250.1999999999998</v>
      </c>
      <c r="AZ2448" s="17">
        <f t="shared" si="8473"/>
        <v>0</v>
      </c>
      <c r="BA2448" s="17">
        <f t="shared" si="8431"/>
        <v>2176.0999999999999</v>
      </c>
      <c r="BB2448" s="17">
        <f t="shared" si="8432"/>
        <v>2250.1999999999998</v>
      </c>
      <c r="BC2448" s="17">
        <f t="shared" si="8433"/>
        <v>2250.1999999999998</v>
      </c>
      <c r="BD2448" s="17">
        <f t="shared" si="8474"/>
        <v>0</v>
      </c>
      <c r="BE2448" s="17">
        <f t="shared" si="8475"/>
        <v>0</v>
      </c>
      <c r="BF2448" s="17">
        <f t="shared" si="8476"/>
        <v>0</v>
      </c>
      <c r="BG2448" s="17">
        <f t="shared" si="8477"/>
        <v>0</v>
      </c>
      <c r="BH2448" s="17">
        <f t="shared" si="8478"/>
        <v>0</v>
      </c>
      <c r="BI2448" s="17">
        <f t="shared" si="8479"/>
        <v>0</v>
      </c>
      <c r="BJ2448" s="17">
        <f t="shared" si="8480"/>
        <v>0</v>
      </c>
      <c r="BK2448" s="17">
        <f t="shared" si="8481"/>
        <v>0</v>
      </c>
      <c r="BL2448" s="17">
        <f t="shared" si="8482"/>
        <v>0</v>
      </c>
      <c r="BM2448" s="17">
        <f t="shared" si="8483"/>
        <v>0</v>
      </c>
      <c r="BN2448" s="17">
        <f t="shared" si="8484"/>
        <v>0</v>
      </c>
      <c r="BO2448" s="17">
        <f t="shared" si="8425"/>
        <v>2176.0999999999999</v>
      </c>
      <c r="BP2448" s="17">
        <f t="shared" si="8426"/>
        <v>2250.1999999999998</v>
      </c>
      <c r="BQ2448" s="17">
        <f t="shared" si="8427"/>
        <v>2250.1999999999998</v>
      </c>
      <c r="BR2448" s="17">
        <f t="shared" si="8485"/>
        <v>0</v>
      </c>
      <c r="BS2448" s="35"/>
      <c r="BT2448" s="35"/>
      <c r="BU2448" s="1"/>
      <c r="BV2448" s="1"/>
      <c r="BW2448" s="1"/>
      <c r="BX2448" s="1"/>
      <c r="BY2448" s="1"/>
      <c r="BZ2448" s="1"/>
      <c r="CA2448" s="1"/>
      <c r="CB2448" s="1"/>
    </row>
    <row r="2449" s="1" customFormat="1" ht="30">
      <c r="A2449" s="33" t="s">
        <v>976</v>
      </c>
      <c r="B2449" s="33" t="s">
        <v>72</v>
      </c>
      <c r="C2449" s="33" t="s">
        <v>161</v>
      </c>
      <c r="D2449" s="33" t="s">
        <v>1019</v>
      </c>
      <c r="E2449" s="33" t="s">
        <v>48</v>
      </c>
      <c r="F2449" s="34" t="s">
        <v>49</v>
      </c>
      <c r="G2449" s="17">
        <v>2250.1999999999998</v>
      </c>
      <c r="H2449" s="17">
        <v>2250.1999999999998</v>
      </c>
      <c r="I2449" s="17">
        <v>2250.1999999999998</v>
      </c>
      <c r="J2449" s="17">
        <v>-74.099999999999994</v>
      </c>
      <c r="K2449" s="17"/>
      <c r="L2449" s="17"/>
      <c r="M2449" s="17">
        <f t="shared" si="8376"/>
        <v>2176.0999999999999</v>
      </c>
      <c r="N2449" s="17">
        <f t="shared" si="8377"/>
        <v>2250.1999999999998</v>
      </c>
      <c r="O2449" s="17">
        <f t="shared" si="8378"/>
        <v>2250.1999999999998</v>
      </c>
      <c r="P2449" s="17"/>
      <c r="Q2449" s="17"/>
      <c r="R2449" s="17"/>
      <c r="S2449" s="17"/>
      <c r="T2449" s="17"/>
      <c r="U2449" s="17"/>
      <c r="V2449" s="17"/>
      <c r="W2449" s="17"/>
      <c r="X2449" s="17"/>
      <c r="Y2449" s="17">
        <f t="shared" si="8434"/>
        <v>2176.0999999999999</v>
      </c>
      <c r="Z2449" s="17">
        <f t="shared" si="8435"/>
        <v>2250.1999999999998</v>
      </c>
      <c r="AA2449" s="17">
        <f t="shared" si="8436"/>
        <v>2250.1999999999998</v>
      </c>
      <c r="AB2449" s="17"/>
      <c r="AC2449" s="17"/>
      <c r="AD2449" s="17"/>
      <c r="AE2449" s="17">
        <f t="shared" si="8437"/>
        <v>2176.0999999999999</v>
      </c>
      <c r="AF2449" s="17">
        <f t="shared" si="8438"/>
        <v>2250.1999999999998</v>
      </c>
      <c r="AG2449" s="17">
        <f t="shared" si="8439"/>
        <v>2250.1999999999998</v>
      </c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  <c r="AV2449" s="17"/>
      <c r="AW2449" s="17">
        <f t="shared" si="8428"/>
        <v>2176.0999999999999</v>
      </c>
      <c r="AX2449" s="17">
        <f t="shared" si="8429"/>
        <v>2250.1999999999998</v>
      </c>
      <c r="AY2449" s="17">
        <f t="shared" si="8430"/>
        <v>2250.1999999999998</v>
      </c>
      <c r="AZ2449" s="17"/>
      <c r="BA2449" s="17">
        <f t="shared" si="8431"/>
        <v>2176.0999999999999</v>
      </c>
      <c r="BB2449" s="17">
        <f t="shared" si="8432"/>
        <v>2250.1999999999998</v>
      </c>
      <c r="BC2449" s="17">
        <f t="shared" si="8433"/>
        <v>2250.1999999999998</v>
      </c>
      <c r="BD2449" s="17"/>
      <c r="BE2449" s="17"/>
      <c r="BF2449" s="17"/>
      <c r="BG2449" s="17"/>
      <c r="BH2449" s="17"/>
      <c r="BI2449" s="17"/>
      <c r="BJ2449" s="17"/>
      <c r="BK2449" s="17"/>
      <c r="BL2449" s="17"/>
      <c r="BM2449" s="17"/>
      <c r="BN2449" s="17"/>
      <c r="BO2449" s="17">
        <f t="shared" si="8425"/>
        <v>2176.0999999999999</v>
      </c>
      <c r="BP2449" s="17">
        <f t="shared" si="8426"/>
        <v>2250.1999999999998</v>
      </c>
      <c r="BQ2449" s="17">
        <f t="shared" si="8427"/>
        <v>2250.1999999999998</v>
      </c>
      <c r="BR2449" s="17"/>
      <c r="BS2449" s="35"/>
      <c r="BT2449" s="35">
        <v>38</v>
      </c>
      <c r="BU2449" s="1"/>
      <c r="BV2449" s="1"/>
      <c r="BW2449" s="1"/>
      <c r="BX2449" s="1"/>
      <c r="BY2449" s="1"/>
      <c r="BZ2449" s="1"/>
      <c r="CA2449" s="1"/>
      <c r="CB2449" s="1"/>
    </row>
    <row r="2450" s="23" customFormat="1" ht="15">
      <c r="A2450" s="24" t="s">
        <v>976</v>
      </c>
      <c r="B2450" s="24" t="s">
        <v>70</v>
      </c>
      <c r="C2450" s="24"/>
      <c r="D2450" s="24"/>
      <c r="E2450" s="24"/>
      <c r="F2450" s="25" t="s">
        <v>71</v>
      </c>
      <c r="G2450" s="26">
        <f t="shared" si="8440"/>
        <v>2541.1999999999998</v>
      </c>
      <c r="H2450" s="26">
        <f t="shared" si="8441"/>
        <v>1205.2</v>
      </c>
      <c r="I2450" s="26">
        <f t="shared" si="8442"/>
        <v>1205.2</v>
      </c>
      <c r="J2450" s="26">
        <f t="shared" si="8443"/>
        <v>0</v>
      </c>
      <c r="K2450" s="26">
        <f t="shared" si="8444"/>
        <v>0</v>
      </c>
      <c r="L2450" s="26">
        <f t="shared" si="8445"/>
        <v>0</v>
      </c>
      <c r="M2450" s="26">
        <f t="shared" ref="M2450:M2513" si="8486">G2450+J2450</f>
        <v>2541.1999999999998</v>
      </c>
      <c r="N2450" s="26">
        <f t="shared" ref="N2450:N2513" si="8487">H2450+K2450</f>
        <v>1205.2</v>
      </c>
      <c r="O2450" s="26">
        <f t="shared" ref="O2450:O2513" si="8488">I2450+L2450</f>
        <v>1205.2</v>
      </c>
      <c r="P2450" s="26">
        <f t="shared" si="8446"/>
        <v>0</v>
      </c>
      <c r="Q2450" s="26">
        <f t="shared" si="8447"/>
        <v>0</v>
      </c>
      <c r="R2450" s="26">
        <f t="shared" si="8448"/>
        <v>0</v>
      </c>
      <c r="S2450" s="26">
        <f t="shared" si="8449"/>
        <v>0</v>
      </c>
      <c r="T2450" s="26">
        <f t="shared" si="8450"/>
        <v>0</v>
      </c>
      <c r="U2450" s="26">
        <f t="shared" si="8451"/>
        <v>0</v>
      </c>
      <c r="V2450" s="26">
        <f t="shared" si="8452"/>
        <v>0</v>
      </c>
      <c r="W2450" s="26">
        <f t="shared" si="8453"/>
        <v>0</v>
      </c>
      <c r="X2450" s="26">
        <f t="shared" si="8454"/>
        <v>0</v>
      </c>
      <c r="Y2450" s="26">
        <f t="shared" si="8434"/>
        <v>2541.1999999999998</v>
      </c>
      <c r="Z2450" s="26">
        <f t="shared" si="8435"/>
        <v>1205.2</v>
      </c>
      <c r="AA2450" s="26">
        <f t="shared" si="8436"/>
        <v>1205.2</v>
      </c>
      <c r="AB2450" s="26">
        <f t="shared" si="8455"/>
        <v>0</v>
      </c>
      <c r="AC2450" s="26">
        <f t="shared" si="8456"/>
        <v>0</v>
      </c>
      <c r="AD2450" s="26">
        <f t="shared" si="8457"/>
        <v>0</v>
      </c>
      <c r="AE2450" s="26">
        <f t="shared" si="8437"/>
        <v>2541.1999999999998</v>
      </c>
      <c r="AF2450" s="26">
        <f t="shared" si="8438"/>
        <v>1205.2</v>
      </c>
      <c r="AG2450" s="26">
        <f t="shared" si="8439"/>
        <v>1205.2</v>
      </c>
      <c r="AH2450" s="26">
        <f t="shared" si="8458"/>
        <v>0</v>
      </c>
      <c r="AI2450" s="26">
        <f t="shared" si="8459"/>
        <v>0</v>
      </c>
      <c r="AJ2450" s="26">
        <f t="shared" si="8460"/>
        <v>0</v>
      </c>
      <c r="AK2450" s="26">
        <f t="shared" si="8461"/>
        <v>0</v>
      </c>
      <c r="AL2450" s="26">
        <f t="shared" si="8462"/>
        <v>0</v>
      </c>
      <c r="AM2450" s="26">
        <f t="shared" si="8463"/>
        <v>0</v>
      </c>
      <c r="AN2450" s="26">
        <f t="shared" si="8464"/>
        <v>0</v>
      </c>
      <c r="AO2450" s="26">
        <f t="shared" si="8465"/>
        <v>0</v>
      </c>
      <c r="AP2450" s="26">
        <f t="shared" si="8466"/>
        <v>0</v>
      </c>
      <c r="AQ2450" s="26">
        <f t="shared" si="8467"/>
        <v>0</v>
      </c>
      <c r="AR2450" s="26">
        <f t="shared" si="8468"/>
        <v>0</v>
      </c>
      <c r="AS2450" s="26">
        <f t="shared" si="8469"/>
        <v>0</v>
      </c>
      <c r="AT2450" s="26">
        <f t="shared" si="8470"/>
        <v>0</v>
      </c>
      <c r="AU2450" s="26">
        <f t="shared" si="8471"/>
        <v>0</v>
      </c>
      <c r="AV2450" s="26">
        <f t="shared" si="8472"/>
        <v>0</v>
      </c>
      <c r="AW2450" s="26">
        <f t="shared" si="8428"/>
        <v>2541.1999999999998</v>
      </c>
      <c r="AX2450" s="26">
        <f t="shared" si="8429"/>
        <v>1205.2</v>
      </c>
      <c r="AY2450" s="26">
        <f t="shared" si="8430"/>
        <v>1205.2</v>
      </c>
      <c r="AZ2450" s="26">
        <f t="shared" si="8473"/>
        <v>0</v>
      </c>
      <c r="BA2450" s="26">
        <f t="shared" si="8431"/>
        <v>2541.1999999999998</v>
      </c>
      <c r="BB2450" s="26">
        <f t="shared" si="8432"/>
        <v>1205.2</v>
      </c>
      <c r="BC2450" s="26">
        <f t="shared" si="8433"/>
        <v>1205.2</v>
      </c>
      <c r="BD2450" s="26">
        <f t="shared" si="8474"/>
        <v>0</v>
      </c>
      <c r="BE2450" s="26">
        <f t="shared" si="8475"/>
        <v>0</v>
      </c>
      <c r="BF2450" s="26">
        <f t="shared" si="8476"/>
        <v>0</v>
      </c>
      <c r="BG2450" s="26">
        <f t="shared" si="8477"/>
        <v>0</v>
      </c>
      <c r="BH2450" s="26">
        <f t="shared" si="8478"/>
        <v>0</v>
      </c>
      <c r="BI2450" s="26">
        <f t="shared" si="8479"/>
        <v>0</v>
      </c>
      <c r="BJ2450" s="26">
        <f t="shared" si="8480"/>
        <v>0</v>
      </c>
      <c r="BK2450" s="26">
        <f t="shared" si="8481"/>
        <v>0</v>
      </c>
      <c r="BL2450" s="26">
        <f t="shared" si="8482"/>
        <v>0</v>
      </c>
      <c r="BM2450" s="26">
        <f t="shared" si="8483"/>
        <v>0</v>
      </c>
      <c r="BN2450" s="26">
        <f t="shared" si="8484"/>
        <v>0</v>
      </c>
      <c r="BO2450" s="26">
        <f t="shared" si="8425"/>
        <v>2541.1999999999998</v>
      </c>
      <c r="BP2450" s="26">
        <f t="shared" si="8426"/>
        <v>1205.2</v>
      </c>
      <c r="BQ2450" s="26">
        <f t="shared" si="8427"/>
        <v>1205.2</v>
      </c>
      <c r="BR2450" s="26">
        <f t="shared" si="8485"/>
        <v>0</v>
      </c>
      <c r="BS2450" s="27"/>
      <c r="BT2450" s="27"/>
      <c r="BU2450" s="23"/>
      <c r="BV2450" s="23"/>
      <c r="BW2450" s="23"/>
      <c r="BX2450" s="23"/>
      <c r="BY2450" s="23"/>
      <c r="BZ2450" s="23"/>
      <c r="CA2450" s="23"/>
      <c r="CB2450" s="23"/>
    </row>
    <row r="2451" s="28" customFormat="1" ht="15">
      <c r="A2451" s="29" t="s">
        <v>976</v>
      </c>
      <c r="B2451" s="29" t="s">
        <v>70</v>
      </c>
      <c r="C2451" s="29" t="s">
        <v>36</v>
      </c>
      <c r="D2451" s="29"/>
      <c r="E2451" s="29"/>
      <c r="F2451" s="30" t="s">
        <v>535</v>
      </c>
      <c r="G2451" s="31">
        <f t="shared" si="8440"/>
        <v>2541.1999999999998</v>
      </c>
      <c r="H2451" s="31">
        <f t="shared" si="8441"/>
        <v>1205.2</v>
      </c>
      <c r="I2451" s="31">
        <f t="shared" si="8442"/>
        <v>1205.2</v>
      </c>
      <c r="J2451" s="31">
        <f t="shared" si="8443"/>
        <v>0</v>
      </c>
      <c r="K2451" s="31">
        <f t="shared" si="8444"/>
        <v>0</v>
      </c>
      <c r="L2451" s="31">
        <f t="shared" si="8445"/>
        <v>0</v>
      </c>
      <c r="M2451" s="31">
        <f t="shared" si="8486"/>
        <v>2541.1999999999998</v>
      </c>
      <c r="N2451" s="31">
        <f t="shared" si="8487"/>
        <v>1205.2</v>
      </c>
      <c r="O2451" s="31">
        <f t="shared" si="8488"/>
        <v>1205.2</v>
      </c>
      <c r="P2451" s="31">
        <f t="shared" si="8446"/>
        <v>0</v>
      </c>
      <c r="Q2451" s="31">
        <f t="shared" si="8447"/>
        <v>0</v>
      </c>
      <c r="R2451" s="31">
        <f t="shared" si="8448"/>
        <v>0</v>
      </c>
      <c r="S2451" s="31">
        <f t="shared" si="8449"/>
        <v>0</v>
      </c>
      <c r="T2451" s="31">
        <f t="shared" si="8450"/>
        <v>0</v>
      </c>
      <c r="U2451" s="31">
        <f t="shared" si="8451"/>
        <v>0</v>
      </c>
      <c r="V2451" s="31">
        <f t="shared" si="8452"/>
        <v>0</v>
      </c>
      <c r="W2451" s="31">
        <f t="shared" si="8453"/>
        <v>0</v>
      </c>
      <c r="X2451" s="31">
        <f t="shared" si="8454"/>
        <v>0</v>
      </c>
      <c r="Y2451" s="31">
        <f t="shared" si="8434"/>
        <v>2541.1999999999998</v>
      </c>
      <c r="Z2451" s="31">
        <f t="shared" si="8435"/>
        <v>1205.2</v>
      </c>
      <c r="AA2451" s="31">
        <f t="shared" si="8436"/>
        <v>1205.2</v>
      </c>
      <c r="AB2451" s="31">
        <f t="shared" si="8455"/>
        <v>0</v>
      </c>
      <c r="AC2451" s="31">
        <f t="shared" si="8456"/>
        <v>0</v>
      </c>
      <c r="AD2451" s="31">
        <f t="shared" si="8457"/>
        <v>0</v>
      </c>
      <c r="AE2451" s="31">
        <f t="shared" si="8437"/>
        <v>2541.1999999999998</v>
      </c>
      <c r="AF2451" s="31">
        <f t="shared" si="8438"/>
        <v>1205.2</v>
      </c>
      <c r="AG2451" s="31">
        <f t="shared" si="8439"/>
        <v>1205.2</v>
      </c>
      <c r="AH2451" s="31">
        <f t="shared" si="8458"/>
        <v>0</v>
      </c>
      <c r="AI2451" s="31">
        <f t="shared" si="8459"/>
        <v>0</v>
      </c>
      <c r="AJ2451" s="31">
        <f t="shared" si="8460"/>
        <v>0</v>
      </c>
      <c r="AK2451" s="31">
        <f t="shared" si="8461"/>
        <v>0</v>
      </c>
      <c r="AL2451" s="31">
        <f t="shared" si="8462"/>
        <v>0</v>
      </c>
      <c r="AM2451" s="31">
        <f t="shared" si="8463"/>
        <v>0</v>
      </c>
      <c r="AN2451" s="31">
        <f t="shared" si="8464"/>
        <v>0</v>
      </c>
      <c r="AO2451" s="31">
        <f t="shared" si="8465"/>
        <v>0</v>
      </c>
      <c r="AP2451" s="31">
        <f t="shared" si="8466"/>
        <v>0</v>
      </c>
      <c r="AQ2451" s="31">
        <f t="shared" si="8467"/>
        <v>0</v>
      </c>
      <c r="AR2451" s="31">
        <f t="shared" si="8468"/>
        <v>0</v>
      </c>
      <c r="AS2451" s="31">
        <f t="shared" si="8469"/>
        <v>0</v>
      </c>
      <c r="AT2451" s="31">
        <f t="shared" si="8470"/>
        <v>0</v>
      </c>
      <c r="AU2451" s="31">
        <f t="shared" si="8471"/>
        <v>0</v>
      </c>
      <c r="AV2451" s="31">
        <f t="shared" si="8472"/>
        <v>0</v>
      </c>
      <c r="AW2451" s="31">
        <f t="shared" si="8428"/>
        <v>2541.1999999999998</v>
      </c>
      <c r="AX2451" s="31">
        <f t="shared" si="8429"/>
        <v>1205.2</v>
      </c>
      <c r="AY2451" s="31">
        <f t="shared" si="8430"/>
        <v>1205.2</v>
      </c>
      <c r="AZ2451" s="31">
        <f t="shared" si="8473"/>
        <v>0</v>
      </c>
      <c r="BA2451" s="31">
        <f t="shared" si="8431"/>
        <v>2541.1999999999998</v>
      </c>
      <c r="BB2451" s="31">
        <f t="shared" si="8432"/>
        <v>1205.2</v>
      </c>
      <c r="BC2451" s="31">
        <f t="shared" si="8433"/>
        <v>1205.2</v>
      </c>
      <c r="BD2451" s="31">
        <f t="shared" si="8474"/>
        <v>0</v>
      </c>
      <c r="BE2451" s="31">
        <f t="shared" si="8475"/>
        <v>0</v>
      </c>
      <c r="BF2451" s="31">
        <f t="shared" si="8476"/>
        <v>0</v>
      </c>
      <c r="BG2451" s="31">
        <f t="shared" si="8477"/>
        <v>0</v>
      </c>
      <c r="BH2451" s="31">
        <f t="shared" si="8478"/>
        <v>0</v>
      </c>
      <c r="BI2451" s="31">
        <f t="shared" si="8479"/>
        <v>0</v>
      </c>
      <c r="BJ2451" s="31">
        <f t="shared" si="8480"/>
        <v>0</v>
      </c>
      <c r="BK2451" s="31">
        <f t="shared" si="8481"/>
        <v>0</v>
      </c>
      <c r="BL2451" s="31">
        <f t="shared" si="8482"/>
        <v>0</v>
      </c>
      <c r="BM2451" s="31">
        <f t="shared" si="8483"/>
        <v>0</v>
      </c>
      <c r="BN2451" s="31">
        <f t="shared" si="8484"/>
        <v>0</v>
      </c>
      <c r="BO2451" s="31">
        <f t="shared" si="8425"/>
        <v>2541.1999999999998</v>
      </c>
      <c r="BP2451" s="31">
        <f t="shared" si="8426"/>
        <v>1205.2</v>
      </c>
      <c r="BQ2451" s="31">
        <f t="shared" si="8427"/>
        <v>1205.2</v>
      </c>
      <c r="BR2451" s="31">
        <f t="shared" si="8485"/>
        <v>0</v>
      </c>
      <c r="BS2451" s="32"/>
      <c r="BT2451" s="32"/>
      <c r="BU2451" s="28"/>
      <c r="BV2451" s="28"/>
      <c r="BW2451" s="28"/>
      <c r="BX2451" s="28"/>
      <c r="BY2451" s="28"/>
      <c r="BZ2451" s="28"/>
      <c r="CA2451" s="28"/>
      <c r="CB2451" s="28"/>
    </row>
    <row r="2452" s="1" customFormat="1" ht="30">
      <c r="A2452" s="33" t="s">
        <v>976</v>
      </c>
      <c r="B2452" s="33" t="s">
        <v>70</v>
      </c>
      <c r="C2452" s="33" t="s">
        <v>36</v>
      </c>
      <c r="D2452" s="33" t="s">
        <v>583</v>
      </c>
      <c r="E2452" s="38"/>
      <c r="F2452" s="34" t="s">
        <v>584</v>
      </c>
      <c r="G2452" s="17">
        <f t="shared" si="8440"/>
        <v>2541.1999999999998</v>
      </c>
      <c r="H2452" s="17">
        <f t="shared" si="8441"/>
        <v>1205.2</v>
      </c>
      <c r="I2452" s="17">
        <f t="shared" si="8442"/>
        <v>1205.2</v>
      </c>
      <c r="J2452" s="17">
        <f t="shared" si="8443"/>
        <v>0</v>
      </c>
      <c r="K2452" s="17">
        <f t="shared" si="8444"/>
        <v>0</v>
      </c>
      <c r="L2452" s="17">
        <f t="shared" si="8445"/>
        <v>0</v>
      </c>
      <c r="M2452" s="17">
        <f t="shared" si="8486"/>
        <v>2541.1999999999998</v>
      </c>
      <c r="N2452" s="17">
        <f t="shared" si="8487"/>
        <v>1205.2</v>
      </c>
      <c r="O2452" s="17">
        <f t="shared" si="8488"/>
        <v>1205.2</v>
      </c>
      <c r="P2452" s="17">
        <f t="shared" si="8446"/>
        <v>0</v>
      </c>
      <c r="Q2452" s="17">
        <f t="shared" si="8447"/>
        <v>0</v>
      </c>
      <c r="R2452" s="17">
        <f t="shared" si="8448"/>
        <v>0</v>
      </c>
      <c r="S2452" s="17">
        <f t="shared" si="8449"/>
        <v>0</v>
      </c>
      <c r="T2452" s="17">
        <f t="shared" si="8450"/>
        <v>0</v>
      </c>
      <c r="U2452" s="17">
        <f t="shared" si="8451"/>
        <v>0</v>
      </c>
      <c r="V2452" s="17">
        <f t="shared" si="8452"/>
        <v>0</v>
      </c>
      <c r="W2452" s="17">
        <f t="shared" si="8453"/>
        <v>0</v>
      </c>
      <c r="X2452" s="17">
        <f t="shared" si="8454"/>
        <v>0</v>
      </c>
      <c r="Y2452" s="17">
        <f t="shared" si="8434"/>
        <v>2541.1999999999998</v>
      </c>
      <c r="Z2452" s="17">
        <f t="shared" si="8435"/>
        <v>1205.2</v>
      </c>
      <c r="AA2452" s="17">
        <f t="shared" si="8436"/>
        <v>1205.2</v>
      </c>
      <c r="AB2452" s="17">
        <f t="shared" si="8455"/>
        <v>0</v>
      </c>
      <c r="AC2452" s="17">
        <f t="shared" si="8456"/>
        <v>0</v>
      </c>
      <c r="AD2452" s="17">
        <f t="shared" si="8457"/>
        <v>0</v>
      </c>
      <c r="AE2452" s="17">
        <f t="shared" si="8437"/>
        <v>2541.1999999999998</v>
      </c>
      <c r="AF2452" s="17">
        <f t="shared" si="8438"/>
        <v>1205.2</v>
      </c>
      <c r="AG2452" s="17">
        <f t="shared" si="8439"/>
        <v>1205.2</v>
      </c>
      <c r="AH2452" s="17">
        <f t="shared" si="8458"/>
        <v>0</v>
      </c>
      <c r="AI2452" s="17">
        <f t="shared" si="8459"/>
        <v>0</v>
      </c>
      <c r="AJ2452" s="17">
        <f t="shared" si="8460"/>
        <v>0</v>
      </c>
      <c r="AK2452" s="17">
        <f t="shared" si="8461"/>
        <v>0</v>
      </c>
      <c r="AL2452" s="17">
        <f t="shared" si="8462"/>
        <v>0</v>
      </c>
      <c r="AM2452" s="17">
        <f t="shared" si="8463"/>
        <v>0</v>
      </c>
      <c r="AN2452" s="17">
        <f t="shared" si="8464"/>
        <v>0</v>
      </c>
      <c r="AO2452" s="17">
        <f t="shared" si="8465"/>
        <v>0</v>
      </c>
      <c r="AP2452" s="17">
        <f t="shared" si="8466"/>
        <v>0</v>
      </c>
      <c r="AQ2452" s="17">
        <f t="shared" si="8467"/>
        <v>0</v>
      </c>
      <c r="AR2452" s="17">
        <f t="shared" si="8468"/>
        <v>0</v>
      </c>
      <c r="AS2452" s="17">
        <f t="shared" si="8469"/>
        <v>0</v>
      </c>
      <c r="AT2452" s="17">
        <f t="shared" si="8470"/>
        <v>0</v>
      </c>
      <c r="AU2452" s="17">
        <f t="shared" si="8471"/>
        <v>0</v>
      </c>
      <c r="AV2452" s="17">
        <f t="shared" si="8472"/>
        <v>0</v>
      </c>
      <c r="AW2452" s="17">
        <f t="shared" si="8428"/>
        <v>2541.1999999999998</v>
      </c>
      <c r="AX2452" s="17">
        <f t="shared" si="8429"/>
        <v>1205.2</v>
      </c>
      <c r="AY2452" s="17">
        <f t="shared" si="8430"/>
        <v>1205.2</v>
      </c>
      <c r="AZ2452" s="17">
        <f t="shared" si="8473"/>
        <v>0</v>
      </c>
      <c r="BA2452" s="17">
        <f t="shared" si="8431"/>
        <v>2541.1999999999998</v>
      </c>
      <c r="BB2452" s="17">
        <f t="shared" si="8432"/>
        <v>1205.2</v>
      </c>
      <c r="BC2452" s="17">
        <f t="shared" si="8433"/>
        <v>1205.2</v>
      </c>
      <c r="BD2452" s="17">
        <f t="shared" si="8474"/>
        <v>0</v>
      </c>
      <c r="BE2452" s="17">
        <f t="shared" si="8475"/>
        <v>0</v>
      </c>
      <c r="BF2452" s="17">
        <f t="shared" si="8476"/>
        <v>0</v>
      </c>
      <c r="BG2452" s="17">
        <f t="shared" si="8477"/>
        <v>0</v>
      </c>
      <c r="BH2452" s="17">
        <f t="shared" si="8478"/>
        <v>0</v>
      </c>
      <c r="BI2452" s="17">
        <f t="shared" si="8479"/>
        <v>0</v>
      </c>
      <c r="BJ2452" s="17">
        <f t="shared" si="8480"/>
        <v>0</v>
      </c>
      <c r="BK2452" s="17">
        <f t="shared" si="8481"/>
        <v>0</v>
      </c>
      <c r="BL2452" s="17">
        <f t="shared" si="8482"/>
        <v>0</v>
      </c>
      <c r="BM2452" s="17">
        <f t="shared" si="8483"/>
        <v>0</v>
      </c>
      <c r="BN2452" s="17">
        <f t="shared" si="8484"/>
        <v>0</v>
      </c>
      <c r="BO2452" s="17">
        <f t="shared" si="8425"/>
        <v>2541.1999999999998</v>
      </c>
      <c r="BP2452" s="17">
        <f t="shared" si="8426"/>
        <v>1205.2</v>
      </c>
      <c r="BQ2452" s="17">
        <f t="shared" si="8427"/>
        <v>1205.2</v>
      </c>
      <c r="BR2452" s="17">
        <f t="shared" si="8485"/>
        <v>0</v>
      </c>
      <c r="BS2452" s="35"/>
      <c r="BT2452" s="35"/>
      <c r="BU2452" s="1"/>
      <c r="BV2452" s="1"/>
      <c r="BW2452" s="1"/>
      <c r="BX2452" s="1"/>
      <c r="BY2452" s="1"/>
      <c r="BZ2452" s="1"/>
      <c r="CA2452" s="1"/>
      <c r="CB2452" s="1"/>
    </row>
    <row r="2453" s="1" customFormat="1" ht="15">
      <c r="A2453" s="33" t="s">
        <v>976</v>
      </c>
      <c r="B2453" s="33" t="s">
        <v>70</v>
      </c>
      <c r="C2453" s="33" t="s">
        <v>36</v>
      </c>
      <c r="D2453" s="33" t="s">
        <v>943</v>
      </c>
      <c r="E2453" s="38"/>
      <c r="F2453" s="34" t="s">
        <v>43</v>
      </c>
      <c r="G2453" s="17">
        <f t="shared" si="8440"/>
        <v>2541.1999999999998</v>
      </c>
      <c r="H2453" s="17">
        <f t="shared" si="8441"/>
        <v>1205.2</v>
      </c>
      <c r="I2453" s="17">
        <f t="shared" si="8442"/>
        <v>1205.2</v>
      </c>
      <c r="J2453" s="17">
        <f t="shared" si="8443"/>
        <v>0</v>
      </c>
      <c r="K2453" s="17">
        <f t="shared" si="8444"/>
        <v>0</v>
      </c>
      <c r="L2453" s="17">
        <f t="shared" si="8445"/>
        <v>0</v>
      </c>
      <c r="M2453" s="17">
        <f t="shared" si="8486"/>
        <v>2541.1999999999998</v>
      </c>
      <c r="N2453" s="17">
        <f t="shared" si="8487"/>
        <v>1205.2</v>
      </c>
      <c r="O2453" s="17">
        <f t="shared" si="8488"/>
        <v>1205.2</v>
      </c>
      <c r="P2453" s="17">
        <f t="shared" si="8446"/>
        <v>0</v>
      </c>
      <c r="Q2453" s="17">
        <f t="shared" si="8447"/>
        <v>0</v>
      </c>
      <c r="R2453" s="17">
        <f t="shared" si="8448"/>
        <v>0</v>
      </c>
      <c r="S2453" s="17">
        <f t="shared" si="8449"/>
        <v>0</v>
      </c>
      <c r="T2453" s="17">
        <f t="shared" si="8450"/>
        <v>0</v>
      </c>
      <c r="U2453" s="17">
        <f t="shared" si="8451"/>
        <v>0</v>
      </c>
      <c r="V2453" s="17">
        <f t="shared" si="8452"/>
        <v>0</v>
      </c>
      <c r="W2453" s="17">
        <f t="shared" si="8453"/>
        <v>0</v>
      </c>
      <c r="X2453" s="17">
        <f t="shared" si="8454"/>
        <v>0</v>
      </c>
      <c r="Y2453" s="17">
        <f t="shared" si="8434"/>
        <v>2541.1999999999998</v>
      </c>
      <c r="Z2453" s="17">
        <f t="shared" si="8435"/>
        <v>1205.2</v>
      </c>
      <c r="AA2453" s="17">
        <f t="shared" si="8436"/>
        <v>1205.2</v>
      </c>
      <c r="AB2453" s="17">
        <f t="shared" si="8455"/>
        <v>0</v>
      </c>
      <c r="AC2453" s="17">
        <f t="shared" si="8456"/>
        <v>0</v>
      </c>
      <c r="AD2453" s="17">
        <f t="shared" si="8457"/>
        <v>0</v>
      </c>
      <c r="AE2453" s="17">
        <f t="shared" si="8437"/>
        <v>2541.1999999999998</v>
      </c>
      <c r="AF2453" s="17">
        <f t="shared" si="8438"/>
        <v>1205.2</v>
      </c>
      <c r="AG2453" s="17">
        <f t="shared" si="8439"/>
        <v>1205.2</v>
      </c>
      <c r="AH2453" s="17">
        <f t="shared" si="8458"/>
        <v>0</v>
      </c>
      <c r="AI2453" s="17">
        <f t="shared" si="8459"/>
        <v>0</v>
      </c>
      <c r="AJ2453" s="17">
        <f t="shared" si="8460"/>
        <v>0</v>
      </c>
      <c r="AK2453" s="17">
        <f t="shared" si="8461"/>
        <v>0</v>
      </c>
      <c r="AL2453" s="17">
        <f t="shared" si="8462"/>
        <v>0</v>
      </c>
      <c r="AM2453" s="17">
        <f t="shared" si="8463"/>
        <v>0</v>
      </c>
      <c r="AN2453" s="17">
        <f t="shared" si="8464"/>
        <v>0</v>
      </c>
      <c r="AO2453" s="17">
        <f t="shared" si="8465"/>
        <v>0</v>
      </c>
      <c r="AP2453" s="17">
        <f t="shared" si="8466"/>
        <v>0</v>
      </c>
      <c r="AQ2453" s="17">
        <f t="shared" si="8467"/>
        <v>0</v>
      </c>
      <c r="AR2453" s="17">
        <f t="shared" si="8468"/>
        <v>0</v>
      </c>
      <c r="AS2453" s="17">
        <f t="shared" si="8469"/>
        <v>0</v>
      </c>
      <c r="AT2453" s="17">
        <f t="shared" si="8470"/>
        <v>0</v>
      </c>
      <c r="AU2453" s="17">
        <f t="shared" si="8471"/>
        <v>0</v>
      </c>
      <c r="AV2453" s="17">
        <f t="shared" si="8472"/>
        <v>0</v>
      </c>
      <c r="AW2453" s="17">
        <f t="shared" si="8428"/>
        <v>2541.1999999999998</v>
      </c>
      <c r="AX2453" s="17">
        <f t="shared" si="8429"/>
        <v>1205.2</v>
      </c>
      <c r="AY2453" s="17">
        <f t="shared" si="8430"/>
        <v>1205.2</v>
      </c>
      <c r="AZ2453" s="17">
        <f t="shared" si="8473"/>
        <v>0</v>
      </c>
      <c r="BA2453" s="17">
        <f t="shared" si="8431"/>
        <v>2541.1999999999998</v>
      </c>
      <c r="BB2453" s="17">
        <f t="shared" si="8432"/>
        <v>1205.2</v>
      </c>
      <c r="BC2453" s="17">
        <f t="shared" si="8433"/>
        <v>1205.2</v>
      </c>
      <c r="BD2453" s="17">
        <f t="shared" si="8474"/>
        <v>0</v>
      </c>
      <c r="BE2453" s="17">
        <f t="shared" si="8475"/>
        <v>0</v>
      </c>
      <c r="BF2453" s="17">
        <f t="shared" si="8476"/>
        <v>0</v>
      </c>
      <c r="BG2453" s="17">
        <f t="shared" si="8477"/>
        <v>0</v>
      </c>
      <c r="BH2453" s="17">
        <f t="shared" si="8478"/>
        <v>0</v>
      </c>
      <c r="BI2453" s="17">
        <f t="shared" si="8479"/>
        <v>0</v>
      </c>
      <c r="BJ2453" s="17">
        <f t="shared" si="8480"/>
        <v>0</v>
      </c>
      <c r="BK2453" s="17">
        <f t="shared" si="8481"/>
        <v>0</v>
      </c>
      <c r="BL2453" s="17">
        <f t="shared" si="8482"/>
        <v>0</v>
      </c>
      <c r="BM2453" s="17">
        <f t="shared" si="8483"/>
        <v>0</v>
      </c>
      <c r="BN2453" s="17">
        <f t="shared" si="8484"/>
        <v>0</v>
      </c>
      <c r="BO2453" s="17">
        <f t="shared" si="8425"/>
        <v>2541.1999999999998</v>
      </c>
      <c r="BP2453" s="17">
        <f t="shared" si="8426"/>
        <v>1205.2</v>
      </c>
      <c r="BQ2453" s="17">
        <f t="shared" si="8427"/>
        <v>1205.2</v>
      </c>
      <c r="BR2453" s="17">
        <f t="shared" si="8485"/>
        <v>0</v>
      </c>
      <c r="BS2453" s="35"/>
      <c r="BT2453" s="35"/>
      <c r="BU2453" s="1"/>
      <c r="BV2453" s="1"/>
      <c r="BW2453" s="1"/>
      <c r="BX2453" s="1"/>
      <c r="BY2453" s="1"/>
      <c r="BZ2453" s="1"/>
      <c r="CA2453" s="1"/>
      <c r="CB2453" s="1"/>
    </row>
    <row r="2454" s="1" customFormat="1" ht="30">
      <c r="A2454" s="33" t="s">
        <v>976</v>
      </c>
      <c r="B2454" s="33" t="s">
        <v>70</v>
      </c>
      <c r="C2454" s="33" t="s">
        <v>36</v>
      </c>
      <c r="D2454" s="33" t="s">
        <v>1021</v>
      </c>
      <c r="E2454" s="38"/>
      <c r="F2454" s="34" t="s">
        <v>1022</v>
      </c>
      <c r="G2454" s="17">
        <f t="shared" si="8440"/>
        <v>2541.1999999999998</v>
      </c>
      <c r="H2454" s="17">
        <f t="shared" si="8441"/>
        <v>1205.2</v>
      </c>
      <c r="I2454" s="17">
        <f t="shared" si="8442"/>
        <v>1205.2</v>
      </c>
      <c r="J2454" s="17">
        <f t="shared" si="8443"/>
        <v>0</v>
      </c>
      <c r="K2454" s="17">
        <f t="shared" si="8444"/>
        <v>0</v>
      </c>
      <c r="L2454" s="17">
        <f t="shared" si="8445"/>
        <v>0</v>
      </c>
      <c r="M2454" s="17">
        <f t="shared" si="8486"/>
        <v>2541.1999999999998</v>
      </c>
      <c r="N2454" s="17">
        <f t="shared" si="8487"/>
        <v>1205.2</v>
      </c>
      <c r="O2454" s="17">
        <f t="shared" si="8488"/>
        <v>1205.2</v>
      </c>
      <c r="P2454" s="17">
        <f t="shared" si="8446"/>
        <v>0</v>
      </c>
      <c r="Q2454" s="17">
        <f t="shared" si="8447"/>
        <v>0</v>
      </c>
      <c r="R2454" s="17">
        <f t="shared" si="8448"/>
        <v>0</v>
      </c>
      <c r="S2454" s="17">
        <f t="shared" si="8449"/>
        <v>0</v>
      </c>
      <c r="T2454" s="17">
        <f t="shared" si="8450"/>
        <v>0</v>
      </c>
      <c r="U2454" s="17">
        <f t="shared" si="8451"/>
        <v>0</v>
      </c>
      <c r="V2454" s="17">
        <f t="shared" si="8452"/>
        <v>0</v>
      </c>
      <c r="W2454" s="17">
        <f t="shared" si="8453"/>
        <v>0</v>
      </c>
      <c r="X2454" s="17">
        <f t="shared" si="8454"/>
        <v>0</v>
      </c>
      <c r="Y2454" s="17">
        <f t="shared" si="8434"/>
        <v>2541.1999999999998</v>
      </c>
      <c r="Z2454" s="17">
        <f t="shared" si="8435"/>
        <v>1205.2</v>
      </c>
      <c r="AA2454" s="17">
        <f t="shared" si="8436"/>
        <v>1205.2</v>
      </c>
      <c r="AB2454" s="17">
        <f t="shared" si="8455"/>
        <v>0</v>
      </c>
      <c r="AC2454" s="17">
        <f t="shared" si="8456"/>
        <v>0</v>
      </c>
      <c r="AD2454" s="17">
        <f t="shared" si="8457"/>
        <v>0</v>
      </c>
      <c r="AE2454" s="17">
        <f t="shared" si="8437"/>
        <v>2541.1999999999998</v>
      </c>
      <c r="AF2454" s="17">
        <f t="shared" si="8438"/>
        <v>1205.2</v>
      </c>
      <c r="AG2454" s="17">
        <f t="shared" si="8439"/>
        <v>1205.2</v>
      </c>
      <c r="AH2454" s="17">
        <f t="shared" si="8458"/>
        <v>0</v>
      </c>
      <c r="AI2454" s="17">
        <f t="shared" si="8459"/>
        <v>0</v>
      </c>
      <c r="AJ2454" s="17">
        <f t="shared" si="8460"/>
        <v>0</v>
      </c>
      <c r="AK2454" s="17">
        <f t="shared" si="8461"/>
        <v>0</v>
      </c>
      <c r="AL2454" s="17">
        <f t="shared" si="8462"/>
        <v>0</v>
      </c>
      <c r="AM2454" s="17">
        <f t="shared" si="8463"/>
        <v>0</v>
      </c>
      <c r="AN2454" s="17">
        <f t="shared" si="8464"/>
        <v>0</v>
      </c>
      <c r="AO2454" s="17">
        <f t="shared" si="8465"/>
        <v>0</v>
      </c>
      <c r="AP2454" s="17">
        <f t="shared" si="8466"/>
        <v>0</v>
      </c>
      <c r="AQ2454" s="17">
        <f t="shared" si="8467"/>
        <v>0</v>
      </c>
      <c r="AR2454" s="17">
        <f t="shared" si="8468"/>
        <v>0</v>
      </c>
      <c r="AS2454" s="17">
        <f t="shared" si="8469"/>
        <v>0</v>
      </c>
      <c r="AT2454" s="17">
        <f t="shared" si="8470"/>
        <v>0</v>
      </c>
      <c r="AU2454" s="17">
        <f t="shared" si="8471"/>
        <v>0</v>
      </c>
      <c r="AV2454" s="17">
        <f t="shared" si="8472"/>
        <v>0</v>
      </c>
      <c r="AW2454" s="17">
        <f t="shared" si="8428"/>
        <v>2541.1999999999998</v>
      </c>
      <c r="AX2454" s="17">
        <f t="shared" si="8429"/>
        <v>1205.2</v>
      </c>
      <c r="AY2454" s="17">
        <f t="shared" si="8430"/>
        <v>1205.2</v>
      </c>
      <c r="AZ2454" s="17">
        <f t="shared" si="8473"/>
        <v>0</v>
      </c>
      <c r="BA2454" s="17">
        <f t="shared" si="8431"/>
        <v>2541.1999999999998</v>
      </c>
      <c r="BB2454" s="17">
        <f t="shared" si="8432"/>
        <v>1205.2</v>
      </c>
      <c r="BC2454" s="17">
        <f t="shared" si="8433"/>
        <v>1205.2</v>
      </c>
      <c r="BD2454" s="17">
        <f t="shared" si="8474"/>
        <v>0</v>
      </c>
      <c r="BE2454" s="17">
        <f t="shared" si="8475"/>
        <v>0</v>
      </c>
      <c r="BF2454" s="17">
        <f t="shared" si="8476"/>
        <v>0</v>
      </c>
      <c r="BG2454" s="17">
        <f t="shared" si="8477"/>
        <v>0</v>
      </c>
      <c r="BH2454" s="17">
        <f t="shared" si="8478"/>
        <v>0</v>
      </c>
      <c r="BI2454" s="17">
        <f t="shared" si="8479"/>
        <v>0</v>
      </c>
      <c r="BJ2454" s="17">
        <f t="shared" si="8480"/>
        <v>0</v>
      </c>
      <c r="BK2454" s="17">
        <f t="shared" si="8481"/>
        <v>0</v>
      </c>
      <c r="BL2454" s="17">
        <f t="shared" si="8482"/>
        <v>0</v>
      </c>
      <c r="BM2454" s="17">
        <f t="shared" si="8483"/>
        <v>0</v>
      </c>
      <c r="BN2454" s="17">
        <f t="shared" si="8484"/>
        <v>0</v>
      </c>
      <c r="BO2454" s="17">
        <f t="shared" si="8425"/>
        <v>2541.1999999999998</v>
      </c>
      <c r="BP2454" s="17">
        <f t="shared" si="8426"/>
        <v>1205.2</v>
      </c>
      <c r="BQ2454" s="17">
        <f t="shared" si="8427"/>
        <v>1205.2</v>
      </c>
      <c r="BR2454" s="17">
        <f t="shared" si="8485"/>
        <v>0</v>
      </c>
      <c r="BS2454" s="35"/>
      <c r="BT2454" s="35"/>
      <c r="BU2454" s="1"/>
      <c r="BV2454" s="1"/>
      <c r="BW2454" s="1"/>
      <c r="BX2454" s="1"/>
      <c r="BY2454" s="1"/>
      <c r="BZ2454" s="1"/>
      <c r="CA2454" s="1"/>
      <c r="CB2454" s="1"/>
    </row>
    <row r="2455" s="1" customFormat="1" ht="15">
      <c r="A2455" s="33" t="s">
        <v>976</v>
      </c>
      <c r="B2455" s="33" t="s">
        <v>70</v>
      </c>
      <c r="C2455" s="33" t="s">
        <v>36</v>
      </c>
      <c r="D2455" s="15" t="s">
        <v>1023</v>
      </c>
      <c r="E2455" s="38"/>
      <c r="F2455" s="34" t="s">
        <v>1024</v>
      </c>
      <c r="G2455" s="17">
        <f t="shared" si="8440"/>
        <v>2541.1999999999998</v>
      </c>
      <c r="H2455" s="17">
        <f t="shared" si="8441"/>
        <v>1205.2</v>
      </c>
      <c r="I2455" s="17">
        <f t="shared" si="8442"/>
        <v>1205.2</v>
      </c>
      <c r="J2455" s="17">
        <f t="shared" si="8443"/>
        <v>0</v>
      </c>
      <c r="K2455" s="17">
        <f t="shared" si="8444"/>
        <v>0</v>
      </c>
      <c r="L2455" s="17">
        <f t="shared" si="8445"/>
        <v>0</v>
      </c>
      <c r="M2455" s="17">
        <f t="shared" si="8486"/>
        <v>2541.1999999999998</v>
      </c>
      <c r="N2455" s="17">
        <f t="shared" si="8487"/>
        <v>1205.2</v>
      </c>
      <c r="O2455" s="17">
        <f t="shared" si="8488"/>
        <v>1205.2</v>
      </c>
      <c r="P2455" s="17">
        <f t="shared" si="8446"/>
        <v>0</v>
      </c>
      <c r="Q2455" s="17">
        <f t="shared" si="8447"/>
        <v>0</v>
      </c>
      <c r="R2455" s="17">
        <f t="shared" si="8448"/>
        <v>0</v>
      </c>
      <c r="S2455" s="17">
        <f t="shared" si="8449"/>
        <v>0</v>
      </c>
      <c r="T2455" s="17">
        <f t="shared" si="8450"/>
        <v>0</v>
      </c>
      <c r="U2455" s="17">
        <f t="shared" si="8451"/>
        <v>0</v>
      </c>
      <c r="V2455" s="17">
        <f t="shared" si="8452"/>
        <v>0</v>
      </c>
      <c r="W2455" s="17">
        <f t="shared" si="8453"/>
        <v>0</v>
      </c>
      <c r="X2455" s="17">
        <f t="shared" si="8454"/>
        <v>0</v>
      </c>
      <c r="Y2455" s="17">
        <f t="shared" si="8434"/>
        <v>2541.1999999999998</v>
      </c>
      <c r="Z2455" s="17">
        <f t="shared" si="8435"/>
        <v>1205.2</v>
      </c>
      <c r="AA2455" s="17">
        <f t="shared" si="8436"/>
        <v>1205.2</v>
      </c>
      <c r="AB2455" s="17">
        <f t="shared" si="8455"/>
        <v>0</v>
      </c>
      <c r="AC2455" s="17">
        <f t="shared" si="8456"/>
        <v>0</v>
      </c>
      <c r="AD2455" s="17">
        <f t="shared" si="8457"/>
        <v>0</v>
      </c>
      <c r="AE2455" s="17">
        <f t="shared" si="8437"/>
        <v>2541.1999999999998</v>
      </c>
      <c r="AF2455" s="17">
        <f t="shared" si="8438"/>
        <v>1205.2</v>
      </c>
      <c r="AG2455" s="17">
        <f t="shared" si="8439"/>
        <v>1205.2</v>
      </c>
      <c r="AH2455" s="17">
        <f t="shared" si="8458"/>
        <v>0</v>
      </c>
      <c r="AI2455" s="17">
        <f t="shared" si="8459"/>
        <v>0</v>
      </c>
      <c r="AJ2455" s="17">
        <f t="shared" si="8460"/>
        <v>0</v>
      </c>
      <c r="AK2455" s="17">
        <f t="shared" si="8461"/>
        <v>0</v>
      </c>
      <c r="AL2455" s="17">
        <f t="shared" si="8462"/>
        <v>0</v>
      </c>
      <c r="AM2455" s="17">
        <f t="shared" si="8463"/>
        <v>0</v>
      </c>
      <c r="AN2455" s="17">
        <f t="shared" si="8464"/>
        <v>0</v>
      </c>
      <c r="AO2455" s="17">
        <f t="shared" si="8465"/>
        <v>0</v>
      </c>
      <c r="AP2455" s="17">
        <f t="shared" si="8466"/>
        <v>0</v>
      </c>
      <c r="AQ2455" s="17">
        <f t="shared" si="8467"/>
        <v>0</v>
      </c>
      <c r="AR2455" s="17">
        <f t="shared" si="8468"/>
        <v>0</v>
      </c>
      <c r="AS2455" s="17">
        <f t="shared" si="8469"/>
        <v>0</v>
      </c>
      <c r="AT2455" s="17">
        <f t="shared" si="8470"/>
        <v>0</v>
      </c>
      <c r="AU2455" s="17">
        <f t="shared" si="8471"/>
        <v>0</v>
      </c>
      <c r="AV2455" s="17">
        <f t="shared" si="8472"/>
        <v>0</v>
      </c>
      <c r="AW2455" s="17">
        <f t="shared" si="8428"/>
        <v>2541.1999999999998</v>
      </c>
      <c r="AX2455" s="17">
        <f t="shared" si="8429"/>
        <v>1205.2</v>
      </c>
      <c r="AY2455" s="17">
        <f t="shared" si="8430"/>
        <v>1205.2</v>
      </c>
      <c r="AZ2455" s="17">
        <f t="shared" si="8473"/>
        <v>0</v>
      </c>
      <c r="BA2455" s="17">
        <f t="shared" si="8431"/>
        <v>2541.1999999999998</v>
      </c>
      <c r="BB2455" s="17">
        <f t="shared" si="8432"/>
        <v>1205.2</v>
      </c>
      <c r="BC2455" s="17">
        <f t="shared" si="8433"/>
        <v>1205.2</v>
      </c>
      <c r="BD2455" s="17">
        <f t="shared" si="8474"/>
        <v>0</v>
      </c>
      <c r="BE2455" s="17">
        <f t="shared" si="8475"/>
        <v>0</v>
      </c>
      <c r="BF2455" s="17">
        <f t="shared" si="8476"/>
        <v>0</v>
      </c>
      <c r="BG2455" s="17">
        <f t="shared" si="8477"/>
        <v>0</v>
      </c>
      <c r="BH2455" s="17">
        <f t="shared" si="8478"/>
        <v>0</v>
      </c>
      <c r="BI2455" s="17">
        <f t="shared" si="8479"/>
        <v>0</v>
      </c>
      <c r="BJ2455" s="17">
        <f t="shared" si="8480"/>
        <v>0</v>
      </c>
      <c r="BK2455" s="17">
        <f t="shared" si="8481"/>
        <v>0</v>
      </c>
      <c r="BL2455" s="17">
        <f t="shared" si="8482"/>
        <v>0</v>
      </c>
      <c r="BM2455" s="17">
        <f t="shared" si="8483"/>
        <v>0</v>
      </c>
      <c r="BN2455" s="17">
        <f t="shared" si="8484"/>
        <v>0</v>
      </c>
      <c r="BO2455" s="17">
        <f t="shared" si="8425"/>
        <v>2541.1999999999998</v>
      </c>
      <c r="BP2455" s="17">
        <f t="shared" si="8426"/>
        <v>1205.2</v>
      </c>
      <c r="BQ2455" s="17">
        <f t="shared" si="8427"/>
        <v>1205.2</v>
      </c>
      <c r="BR2455" s="17">
        <f t="shared" si="8485"/>
        <v>0</v>
      </c>
      <c r="BS2455" s="35"/>
      <c r="BT2455" s="35"/>
      <c r="BU2455" s="1"/>
      <c r="BV2455" s="1"/>
      <c r="BW2455" s="1"/>
      <c r="BX2455" s="1"/>
      <c r="BY2455" s="1"/>
      <c r="BZ2455" s="1"/>
      <c r="CA2455" s="1"/>
      <c r="CB2455" s="1"/>
    </row>
    <row r="2456" s="1" customFormat="1" ht="30">
      <c r="A2456" s="33" t="s">
        <v>976</v>
      </c>
      <c r="B2456" s="33" t="s">
        <v>70</v>
      </c>
      <c r="C2456" s="33" t="s">
        <v>36</v>
      </c>
      <c r="D2456" s="15" t="s">
        <v>1023</v>
      </c>
      <c r="E2456" s="33" t="s">
        <v>48</v>
      </c>
      <c r="F2456" s="34" t="s">
        <v>49</v>
      </c>
      <c r="G2456" s="17">
        <v>2541.1999999999998</v>
      </c>
      <c r="H2456" s="17">
        <v>1205.2</v>
      </c>
      <c r="I2456" s="17">
        <v>1205.2</v>
      </c>
      <c r="J2456" s="17"/>
      <c r="K2456" s="17"/>
      <c r="L2456" s="17"/>
      <c r="M2456" s="17">
        <f t="shared" si="8486"/>
        <v>2541.1999999999998</v>
      </c>
      <c r="N2456" s="17">
        <f t="shared" si="8487"/>
        <v>1205.2</v>
      </c>
      <c r="O2456" s="17">
        <f t="shared" si="8488"/>
        <v>1205.2</v>
      </c>
      <c r="P2456" s="17"/>
      <c r="Q2456" s="17"/>
      <c r="R2456" s="17"/>
      <c r="S2456" s="17"/>
      <c r="T2456" s="17"/>
      <c r="U2456" s="17"/>
      <c r="V2456" s="17"/>
      <c r="W2456" s="17"/>
      <c r="X2456" s="17"/>
      <c r="Y2456" s="17">
        <f t="shared" si="8434"/>
        <v>2541.1999999999998</v>
      </c>
      <c r="Z2456" s="17">
        <f t="shared" si="8435"/>
        <v>1205.2</v>
      </c>
      <c r="AA2456" s="17">
        <f t="shared" si="8436"/>
        <v>1205.2</v>
      </c>
      <c r="AB2456" s="17"/>
      <c r="AC2456" s="17"/>
      <c r="AD2456" s="17"/>
      <c r="AE2456" s="17">
        <f t="shared" si="8437"/>
        <v>2541.1999999999998</v>
      </c>
      <c r="AF2456" s="17">
        <f t="shared" si="8438"/>
        <v>1205.2</v>
      </c>
      <c r="AG2456" s="17">
        <f t="shared" si="8439"/>
        <v>1205.2</v>
      </c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>
        <f t="shared" si="8428"/>
        <v>2541.1999999999998</v>
      </c>
      <c r="AX2456" s="17">
        <f t="shared" si="8429"/>
        <v>1205.2</v>
      </c>
      <c r="AY2456" s="17">
        <f t="shared" si="8430"/>
        <v>1205.2</v>
      </c>
      <c r="AZ2456" s="17"/>
      <c r="BA2456" s="17">
        <f t="shared" si="8431"/>
        <v>2541.1999999999998</v>
      </c>
      <c r="BB2456" s="17">
        <f t="shared" si="8432"/>
        <v>1205.2</v>
      </c>
      <c r="BC2456" s="17">
        <f t="shared" si="8433"/>
        <v>1205.2</v>
      </c>
      <c r="BD2456" s="17"/>
      <c r="BE2456" s="17"/>
      <c r="BF2456" s="17"/>
      <c r="BG2456" s="17"/>
      <c r="BH2456" s="17"/>
      <c r="BI2456" s="17"/>
      <c r="BJ2456" s="17"/>
      <c r="BK2456" s="17"/>
      <c r="BL2456" s="17"/>
      <c r="BM2456" s="17"/>
      <c r="BN2456" s="17"/>
      <c r="BO2456" s="17">
        <f t="shared" si="8425"/>
        <v>2541.1999999999998</v>
      </c>
      <c r="BP2456" s="17">
        <f t="shared" si="8426"/>
        <v>1205.2</v>
      </c>
      <c r="BQ2456" s="17">
        <f t="shared" si="8427"/>
        <v>1205.2</v>
      </c>
      <c r="BR2456" s="17"/>
      <c r="BS2456" s="35"/>
      <c r="BT2456" s="35"/>
      <c r="BU2456" s="1"/>
      <c r="BV2456" s="1"/>
      <c r="BW2456" s="1"/>
      <c r="BX2456" s="1"/>
      <c r="BY2456" s="1"/>
      <c r="BZ2456" s="1"/>
      <c r="CA2456" s="1"/>
      <c r="CB2456" s="1"/>
    </row>
    <row r="2457" s="23" customFormat="1" ht="15">
      <c r="A2457" s="24" t="s">
        <v>976</v>
      </c>
      <c r="B2457" s="24" t="s">
        <v>178</v>
      </c>
      <c r="C2457" s="24"/>
      <c r="D2457" s="24"/>
      <c r="E2457" s="36"/>
      <c r="F2457" s="25" t="s">
        <v>219</v>
      </c>
      <c r="G2457" s="26">
        <f t="shared" si="8440"/>
        <v>3595.4000000000001</v>
      </c>
      <c r="H2457" s="26">
        <f t="shared" si="8441"/>
        <v>3595.4000000000001</v>
      </c>
      <c r="I2457" s="26">
        <f t="shared" si="8442"/>
        <v>3595.4000000000001</v>
      </c>
      <c r="J2457" s="26">
        <f t="shared" si="8443"/>
        <v>0</v>
      </c>
      <c r="K2457" s="26">
        <f t="shared" si="8444"/>
        <v>0</v>
      </c>
      <c r="L2457" s="26">
        <f t="shared" si="8445"/>
        <v>0</v>
      </c>
      <c r="M2457" s="26">
        <f t="shared" si="8486"/>
        <v>3595.4000000000001</v>
      </c>
      <c r="N2457" s="26">
        <f t="shared" si="8487"/>
        <v>3595.4000000000001</v>
      </c>
      <c r="O2457" s="26">
        <f t="shared" si="8488"/>
        <v>3595.4000000000001</v>
      </c>
      <c r="P2457" s="26">
        <f t="shared" si="8446"/>
        <v>0</v>
      </c>
      <c r="Q2457" s="26">
        <f t="shared" si="8447"/>
        <v>0</v>
      </c>
      <c r="R2457" s="26">
        <f t="shared" si="8448"/>
        <v>-241.5</v>
      </c>
      <c r="S2457" s="26">
        <f t="shared" si="8449"/>
        <v>0</v>
      </c>
      <c r="T2457" s="26">
        <f t="shared" si="8450"/>
        <v>0</v>
      </c>
      <c r="U2457" s="26">
        <f t="shared" si="8451"/>
        <v>0</v>
      </c>
      <c r="V2457" s="26">
        <f t="shared" si="8452"/>
        <v>0</v>
      </c>
      <c r="W2457" s="26">
        <f t="shared" si="8453"/>
        <v>0</v>
      </c>
      <c r="X2457" s="26">
        <f t="shared" si="8454"/>
        <v>0</v>
      </c>
      <c r="Y2457" s="26">
        <f t="shared" si="8434"/>
        <v>3353.9000000000001</v>
      </c>
      <c r="Z2457" s="26">
        <f t="shared" si="8435"/>
        <v>3595.4000000000001</v>
      </c>
      <c r="AA2457" s="26">
        <f t="shared" si="8436"/>
        <v>3595.4000000000001</v>
      </c>
      <c r="AB2457" s="26">
        <f t="shared" si="8455"/>
        <v>0</v>
      </c>
      <c r="AC2457" s="26">
        <f t="shared" si="8456"/>
        <v>0</v>
      </c>
      <c r="AD2457" s="26">
        <f t="shared" si="8457"/>
        <v>0</v>
      </c>
      <c r="AE2457" s="26">
        <f t="shared" si="8437"/>
        <v>3353.9000000000001</v>
      </c>
      <c r="AF2457" s="26">
        <f t="shared" si="8438"/>
        <v>3595.4000000000001</v>
      </c>
      <c r="AG2457" s="26">
        <f t="shared" si="8439"/>
        <v>3595.4000000000001</v>
      </c>
      <c r="AH2457" s="26">
        <f t="shared" si="8458"/>
        <v>0</v>
      </c>
      <c r="AI2457" s="26">
        <f t="shared" si="8459"/>
        <v>0</v>
      </c>
      <c r="AJ2457" s="26">
        <f t="shared" si="8460"/>
        <v>0</v>
      </c>
      <c r="AK2457" s="26">
        <f t="shared" si="8461"/>
        <v>0</v>
      </c>
      <c r="AL2457" s="26">
        <f t="shared" si="8462"/>
        <v>0</v>
      </c>
      <c r="AM2457" s="26">
        <f t="shared" si="8463"/>
        <v>0</v>
      </c>
      <c r="AN2457" s="26">
        <f t="shared" si="8464"/>
        <v>0</v>
      </c>
      <c r="AO2457" s="26">
        <f t="shared" si="8465"/>
        <v>0</v>
      </c>
      <c r="AP2457" s="26">
        <f t="shared" si="8466"/>
        <v>0</v>
      </c>
      <c r="AQ2457" s="26">
        <f t="shared" si="8467"/>
        <v>0</v>
      </c>
      <c r="AR2457" s="26">
        <f t="shared" si="8468"/>
        <v>0</v>
      </c>
      <c r="AS2457" s="26">
        <f t="shared" si="8469"/>
        <v>0</v>
      </c>
      <c r="AT2457" s="26">
        <f t="shared" si="8470"/>
        <v>0</v>
      </c>
      <c r="AU2457" s="26">
        <f t="shared" si="8471"/>
        <v>0</v>
      </c>
      <c r="AV2457" s="26">
        <f t="shared" si="8472"/>
        <v>0</v>
      </c>
      <c r="AW2457" s="26">
        <f t="shared" si="8428"/>
        <v>3353.9000000000001</v>
      </c>
      <c r="AX2457" s="26">
        <f t="shared" si="8429"/>
        <v>3595.4000000000001</v>
      </c>
      <c r="AY2457" s="26">
        <f t="shared" si="8430"/>
        <v>3595.4000000000001</v>
      </c>
      <c r="AZ2457" s="26">
        <f t="shared" si="8473"/>
        <v>0</v>
      </c>
      <c r="BA2457" s="26">
        <f t="shared" si="8431"/>
        <v>3353.9000000000001</v>
      </c>
      <c r="BB2457" s="26">
        <f t="shared" si="8432"/>
        <v>3595.4000000000001</v>
      </c>
      <c r="BC2457" s="26">
        <f t="shared" si="8433"/>
        <v>3595.4000000000001</v>
      </c>
      <c r="BD2457" s="26">
        <f t="shared" si="8474"/>
        <v>0</v>
      </c>
      <c r="BE2457" s="26">
        <f t="shared" si="8475"/>
        <v>0</v>
      </c>
      <c r="BF2457" s="26">
        <f t="shared" si="8476"/>
        <v>0</v>
      </c>
      <c r="BG2457" s="26">
        <f t="shared" si="8477"/>
        <v>0</v>
      </c>
      <c r="BH2457" s="26">
        <f t="shared" si="8478"/>
        <v>0</v>
      </c>
      <c r="BI2457" s="26">
        <f t="shared" si="8479"/>
        <v>0</v>
      </c>
      <c r="BJ2457" s="26">
        <f t="shared" si="8480"/>
        <v>0</v>
      </c>
      <c r="BK2457" s="26">
        <f t="shared" si="8481"/>
        <v>0</v>
      </c>
      <c r="BL2457" s="26">
        <f t="shared" si="8482"/>
        <v>0</v>
      </c>
      <c r="BM2457" s="26">
        <f t="shared" si="8483"/>
        <v>0</v>
      </c>
      <c r="BN2457" s="26">
        <f t="shared" si="8484"/>
        <v>0</v>
      </c>
      <c r="BO2457" s="26">
        <f t="shared" si="8425"/>
        <v>3353.9000000000001</v>
      </c>
      <c r="BP2457" s="26">
        <f t="shared" si="8426"/>
        <v>3595.4000000000001</v>
      </c>
      <c r="BQ2457" s="26">
        <f t="shared" si="8427"/>
        <v>3595.4000000000001</v>
      </c>
      <c r="BR2457" s="26">
        <f t="shared" si="8485"/>
        <v>0</v>
      </c>
      <c r="BS2457" s="27"/>
      <c r="BT2457" s="27"/>
      <c r="BU2457" s="23"/>
      <c r="BV2457" s="23"/>
      <c r="BW2457" s="23"/>
      <c r="BX2457" s="23"/>
      <c r="BY2457" s="23"/>
      <c r="BZ2457" s="23"/>
      <c r="CA2457" s="23"/>
      <c r="CB2457" s="23"/>
    </row>
    <row r="2458" s="28" customFormat="1" ht="30">
      <c r="A2458" s="29" t="s">
        <v>976</v>
      </c>
      <c r="B2458" s="29" t="s">
        <v>178</v>
      </c>
      <c r="C2458" s="29" t="s">
        <v>70</v>
      </c>
      <c r="D2458" s="29"/>
      <c r="E2458" s="37"/>
      <c r="F2458" s="30" t="s">
        <v>384</v>
      </c>
      <c r="G2458" s="31">
        <f t="shared" si="8440"/>
        <v>3595.4000000000001</v>
      </c>
      <c r="H2458" s="31">
        <f t="shared" si="8441"/>
        <v>3595.4000000000001</v>
      </c>
      <c r="I2458" s="31">
        <f t="shared" si="8442"/>
        <v>3595.4000000000001</v>
      </c>
      <c r="J2458" s="31">
        <f t="shared" si="8443"/>
        <v>0</v>
      </c>
      <c r="K2458" s="31">
        <f t="shared" si="8444"/>
        <v>0</v>
      </c>
      <c r="L2458" s="31">
        <f t="shared" si="8445"/>
        <v>0</v>
      </c>
      <c r="M2458" s="31">
        <f t="shared" si="8486"/>
        <v>3595.4000000000001</v>
      </c>
      <c r="N2458" s="31">
        <f t="shared" si="8487"/>
        <v>3595.4000000000001</v>
      </c>
      <c r="O2458" s="31">
        <f t="shared" si="8488"/>
        <v>3595.4000000000001</v>
      </c>
      <c r="P2458" s="31">
        <f t="shared" si="8446"/>
        <v>0</v>
      </c>
      <c r="Q2458" s="31">
        <f t="shared" si="8447"/>
        <v>0</v>
      </c>
      <c r="R2458" s="31">
        <f t="shared" si="8448"/>
        <v>-241.5</v>
      </c>
      <c r="S2458" s="31">
        <f t="shared" si="8449"/>
        <v>0</v>
      </c>
      <c r="T2458" s="31">
        <f t="shared" si="8450"/>
        <v>0</v>
      </c>
      <c r="U2458" s="31">
        <f t="shared" si="8451"/>
        <v>0</v>
      </c>
      <c r="V2458" s="31">
        <f t="shared" si="8452"/>
        <v>0</v>
      </c>
      <c r="W2458" s="31">
        <f t="shared" si="8453"/>
        <v>0</v>
      </c>
      <c r="X2458" s="31">
        <f t="shared" si="8454"/>
        <v>0</v>
      </c>
      <c r="Y2458" s="31">
        <f t="shared" si="8434"/>
        <v>3353.9000000000001</v>
      </c>
      <c r="Z2458" s="31">
        <f t="shared" si="8435"/>
        <v>3595.4000000000001</v>
      </c>
      <c r="AA2458" s="31">
        <f t="shared" si="8436"/>
        <v>3595.4000000000001</v>
      </c>
      <c r="AB2458" s="31">
        <f t="shared" si="8455"/>
        <v>0</v>
      </c>
      <c r="AC2458" s="31">
        <f t="shared" si="8456"/>
        <v>0</v>
      </c>
      <c r="AD2458" s="31">
        <f t="shared" si="8457"/>
        <v>0</v>
      </c>
      <c r="AE2458" s="31">
        <f t="shared" si="8437"/>
        <v>3353.9000000000001</v>
      </c>
      <c r="AF2458" s="31">
        <f t="shared" si="8438"/>
        <v>3595.4000000000001</v>
      </c>
      <c r="AG2458" s="31">
        <f t="shared" si="8439"/>
        <v>3595.4000000000001</v>
      </c>
      <c r="AH2458" s="31">
        <f t="shared" si="8458"/>
        <v>0</v>
      </c>
      <c r="AI2458" s="31">
        <f t="shared" si="8459"/>
        <v>0</v>
      </c>
      <c r="AJ2458" s="31">
        <f t="shared" si="8460"/>
        <v>0</v>
      </c>
      <c r="AK2458" s="31">
        <f t="shared" si="8461"/>
        <v>0</v>
      </c>
      <c r="AL2458" s="31">
        <f t="shared" si="8462"/>
        <v>0</v>
      </c>
      <c r="AM2458" s="31">
        <f t="shared" si="8463"/>
        <v>0</v>
      </c>
      <c r="AN2458" s="31">
        <f t="shared" si="8464"/>
        <v>0</v>
      </c>
      <c r="AO2458" s="31">
        <f t="shared" si="8465"/>
        <v>0</v>
      </c>
      <c r="AP2458" s="31">
        <f t="shared" si="8466"/>
        <v>0</v>
      </c>
      <c r="AQ2458" s="31">
        <f t="shared" si="8467"/>
        <v>0</v>
      </c>
      <c r="AR2458" s="31">
        <f t="shared" si="8468"/>
        <v>0</v>
      </c>
      <c r="AS2458" s="31">
        <f t="shared" si="8469"/>
        <v>0</v>
      </c>
      <c r="AT2458" s="31">
        <f t="shared" si="8470"/>
        <v>0</v>
      </c>
      <c r="AU2458" s="31">
        <f t="shared" si="8471"/>
        <v>0</v>
      </c>
      <c r="AV2458" s="31">
        <f t="shared" si="8472"/>
        <v>0</v>
      </c>
      <c r="AW2458" s="31">
        <f t="shared" si="8428"/>
        <v>3353.9000000000001</v>
      </c>
      <c r="AX2458" s="31">
        <f t="shared" si="8429"/>
        <v>3595.4000000000001</v>
      </c>
      <c r="AY2458" s="31">
        <f t="shared" si="8430"/>
        <v>3595.4000000000001</v>
      </c>
      <c r="AZ2458" s="31">
        <f t="shared" si="8473"/>
        <v>0</v>
      </c>
      <c r="BA2458" s="31">
        <f t="shared" si="8431"/>
        <v>3353.9000000000001</v>
      </c>
      <c r="BB2458" s="31">
        <f t="shared" si="8432"/>
        <v>3595.4000000000001</v>
      </c>
      <c r="BC2458" s="31">
        <f t="shared" si="8433"/>
        <v>3595.4000000000001</v>
      </c>
      <c r="BD2458" s="31">
        <f t="shared" si="8474"/>
        <v>0</v>
      </c>
      <c r="BE2458" s="31">
        <f t="shared" si="8475"/>
        <v>0</v>
      </c>
      <c r="BF2458" s="31">
        <f t="shared" si="8476"/>
        <v>0</v>
      </c>
      <c r="BG2458" s="31">
        <f t="shared" si="8477"/>
        <v>0</v>
      </c>
      <c r="BH2458" s="31">
        <f t="shared" si="8478"/>
        <v>0</v>
      </c>
      <c r="BI2458" s="31">
        <f t="shared" si="8479"/>
        <v>0</v>
      </c>
      <c r="BJ2458" s="31">
        <f t="shared" si="8480"/>
        <v>0</v>
      </c>
      <c r="BK2458" s="31">
        <f t="shared" si="8481"/>
        <v>0</v>
      </c>
      <c r="BL2458" s="31">
        <f t="shared" si="8482"/>
        <v>0</v>
      </c>
      <c r="BM2458" s="31">
        <f t="shared" si="8483"/>
        <v>0</v>
      </c>
      <c r="BN2458" s="31">
        <f t="shared" si="8484"/>
        <v>0</v>
      </c>
      <c r="BO2458" s="31">
        <f t="shared" si="8425"/>
        <v>3353.9000000000001</v>
      </c>
      <c r="BP2458" s="31">
        <f t="shared" si="8426"/>
        <v>3595.4000000000001</v>
      </c>
      <c r="BQ2458" s="31">
        <f t="shared" si="8427"/>
        <v>3595.4000000000001</v>
      </c>
      <c r="BR2458" s="31">
        <f t="shared" si="8485"/>
        <v>0</v>
      </c>
      <c r="BS2458" s="32"/>
      <c r="BT2458" s="32"/>
      <c r="BU2458" s="28"/>
      <c r="BV2458" s="28"/>
      <c r="BW2458" s="28"/>
      <c r="BX2458" s="28"/>
      <c r="BY2458" s="28"/>
      <c r="BZ2458" s="28"/>
      <c r="CA2458" s="28"/>
      <c r="CB2458" s="28"/>
    </row>
    <row r="2459" s="1" customFormat="1" ht="30">
      <c r="A2459" s="33" t="s">
        <v>976</v>
      </c>
      <c r="B2459" s="33" t="s">
        <v>178</v>
      </c>
      <c r="C2459" s="33" t="s">
        <v>70</v>
      </c>
      <c r="D2459" s="33" t="s">
        <v>64</v>
      </c>
      <c r="E2459" s="38"/>
      <c r="F2459" s="34" t="s">
        <v>65</v>
      </c>
      <c r="G2459" s="17">
        <f t="shared" si="8440"/>
        <v>3595.4000000000001</v>
      </c>
      <c r="H2459" s="17">
        <f t="shared" si="8441"/>
        <v>3595.4000000000001</v>
      </c>
      <c r="I2459" s="17">
        <f t="shared" si="8442"/>
        <v>3595.4000000000001</v>
      </c>
      <c r="J2459" s="17">
        <f t="shared" si="8443"/>
        <v>0</v>
      </c>
      <c r="K2459" s="17">
        <f t="shared" si="8444"/>
        <v>0</v>
      </c>
      <c r="L2459" s="17">
        <f t="shared" si="8445"/>
        <v>0</v>
      </c>
      <c r="M2459" s="17">
        <f t="shared" si="8486"/>
        <v>3595.4000000000001</v>
      </c>
      <c r="N2459" s="17">
        <f t="shared" si="8487"/>
        <v>3595.4000000000001</v>
      </c>
      <c r="O2459" s="17">
        <f t="shared" si="8488"/>
        <v>3595.4000000000001</v>
      </c>
      <c r="P2459" s="17">
        <f t="shared" si="8446"/>
        <v>0</v>
      </c>
      <c r="Q2459" s="17">
        <f t="shared" si="8447"/>
        <v>0</v>
      </c>
      <c r="R2459" s="17">
        <f t="shared" si="8448"/>
        <v>-241.5</v>
      </c>
      <c r="S2459" s="17">
        <f t="shared" si="8449"/>
        <v>0</v>
      </c>
      <c r="T2459" s="17">
        <f t="shared" si="8450"/>
        <v>0</v>
      </c>
      <c r="U2459" s="17">
        <f t="shared" si="8451"/>
        <v>0</v>
      </c>
      <c r="V2459" s="17">
        <f t="shared" si="8452"/>
        <v>0</v>
      </c>
      <c r="W2459" s="17">
        <f t="shared" si="8453"/>
        <v>0</v>
      </c>
      <c r="X2459" s="17">
        <f t="shared" si="8454"/>
        <v>0</v>
      </c>
      <c r="Y2459" s="17">
        <f t="shared" si="8434"/>
        <v>3353.9000000000001</v>
      </c>
      <c r="Z2459" s="17">
        <f t="shared" si="8435"/>
        <v>3595.4000000000001</v>
      </c>
      <c r="AA2459" s="17">
        <f t="shared" si="8436"/>
        <v>3595.4000000000001</v>
      </c>
      <c r="AB2459" s="17">
        <f t="shared" si="8455"/>
        <v>0</v>
      </c>
      <c r="AC2459" s="17">
        <f t="shared" si="8456"/>
        <v>0</v>
      </c>
      <c r="AD2459" s="17">
        <f t="shared" si="8457"/>
        <v>0</v>
      </c>
      <c r="AE2459" s="17">
        <f t="shared" si="8437"/>
        <v>3353.9000000000001</v>
      </c>
      <c r="AF2459" s="17">
        <f t="shared" si="8438"/>
        <v>3595.4000000000001</v>
      </c>
      <c r="AG2459" s="17">
        <f t="shared" si="8439"/>
        <v>3595.4000000000001</v>
      </c>
      <c r="AH2459" s="17">
        <f t="shared" si="8458"/>
        <v>0</v>
      </c>
      <c r="AI2459" s="17">
        <f t="shared" si="8459"/>
        <v>0</v>
      </c>
      <c r="AJ2459" s="17">
        <f t="shared" si="8460"/>
        <v>0</v>
      </c>
      <c r="AK2459" s="17">
        <f t="shared" si="8461"/>
        <v>0</v>
      </c>
      <c r="AL2459" s="17">
        <f t="shared" si="8462"/>
        <v>0</v>
      </c>
      <c r="AM2459" s="17">
        <f t="shared" si="8463"/>
        <v>0</v>
      </c>
      <c r="AN2459" s="17">
        <f t="shared" si="8464"/>
        <v>0</v>
      </c>
      <c r="AO2459" s="17">
        <f t="shared" si="8465"/>
        <v>0</v>
      </c>
      <c r="AP2459" s="17">
        <f t="shared" si="8466"/>
        <v>0</v>
      </c>
      <c r="AQ2459" s="17">
        <f t="shared" si="8467"/>
        <v>0</v>
      </c>
      <c r="AR2459" s="17">
        <f t="shared" si="8468"/>
        <v>0</v>
      </c>
      <c r="AS2459" s="17">
        <f t="shared" si="8469"/>
        <v>0</v>
      </c>
      <c r="AT2459" s="17">
        <f t="shared" si="8470"/>
        <v>0</v>
      </c>
      <c r="AU2459" s="17">
        <f t="shared" si="8471"/>
        <v>0</v>
      </c>
      <c r="AV2459" s="17">
        <f t="shared" si="8472"/>
        <v>0</v>
      </c>
      <c r="AW2459" s="17">
        <f t="shared" si="8428"/>
        <v>3353.9000000000001</v>
      </c>
      <c r="AX2459" s="17">
        <f t="shared" si="8429"/>
        <v>3595.4000000000001</v>
      </c>
      <c r="AY2459" s="17">
        <f t="shared" si="8430"/>
        <v>3595.4000000000001</v>
      </c>
      <c r="AZ2459" s="17">
        <f t="shared" si="8473"/>
        <v>0</v>
      </c>
      <c r="BA2459" s="17">
        <f t="shared" si="8431"/>
        <v>3353.9000000000001</v>
      </c>
      <c r="BB2459" s="17">
        <f t="shared" si="8432"/>
        <v>3595.4000000000001</v>
      </c>
      <c r="BC2459" s="17">
        <f t="shared" si="8433"/>
        <v>3595.4000000000001</v>
      </c>
      <c r="BD2459" s="17">
        <f t="shared" si="8474"/>
        <v>0</v>
      </c>
      <c r="BE2459" s="17">
        <f t="shared" si="8475"/>
        <v>0</v>
      </c>
      <c r="BF2459" s="17">
        <f t="shared" si="8476"/>
        <v>0</v>
      </c>
      <c r="BG2459" s="17">
        <f t="shared" si="8477"/>
        <v>0</v>
      </c>
      <c r="BH2459" s="17">
        <f t="shared" si="8478"/>
        <v>0</v>
      </c>
      <c r="BI2459" s="17">
        <f t="shared" si="8479"/>
        <v>0</v>
      </c>
      <c r="BJ2459" s="17">
        <f t="shared" si="8480"/>
        <v>0</v>
      </c>
      <c r="BK2459" s="17">
        <f t="shared" si="8481"/>
        <v>0</v>
      </c>
      <c r="BL2459" s="17">
        <f t="shared" si="8482"/>
        <v>0</v>
      </c>
      <c r="BM2459" s="17">
        <f t="shared" si="8483"/>
        <v>0</v>
      </c>
      <c r="BN2459" s="17">
        <f t="shared" si="8484"/>
        <v>0</v>
      </c>
      <c r="BO2459" s="17">
        <f t="shared" si="8425"/>
        <v>3353.9000000000001</v>
      </c>
      <c r="BP2459" s="17">
        <f t="shared" si="8426"/>
        <v>3595.4000000000001</v>
      </c>
      <c r="BQ2459" s="17">
        <f t="shared" si="8427"/>
        <v>3595.4000000000001</v>
      </c>
      <c r="BR2459" s="17">
        <f t="shared" si="8485"/>
        <v>0</v>
      </c>
      <c r="BS2459" s="35"/>
      <c r="BT2459" s="35"/>
      <c r="BU2459" s="1"/>
      <c r="BV2459" s="1"/>
      <c r="BW2459" s="1"/>
      <c r="BX2459" s="1"/>
      <c r="BY2459" s="1"/>
      <c r="BZ2459" s="1"/>
      <c r="CA2459" s="1"/>
      <c r="CB2459" s="1"/>
    </row>
    <row r="2460" s="1" customFormat="1" ht="15">
      <c r="A2460" s="33" t="s">
        <v>976</v>
      </c>
      <c r="B2460" s="33" t="s">
        <v>178</v>
      </c>
      <c r="C2460" s="33" t="s">
        <v>70</v>
      </c>
      <c r="D2460" s="33" t="s">
        <v>66</v>
      </c>
      <c r="E2460" s="38"/>
      <c r="F2460" s="34" t="s">
        <v>67</v>
      </c>
      <c r="G2460" s="17">
        <f t="shared" si="8440"/>
        <v>3595.4000000000001</v>
      </c>
      <c r="H2460" s="17">
        <f t="shared" si="8441"/>
        <v>3595.4000000000001</v>
      </c>
      <c r="I2460" s="17">
        <f t="shared" si="8442"/>
        <v>3595.4000000000001</v>
      </c>
      <c r="J2460" s="17">
        <f t="shared" si="8443"/>
        <v>0</v>
      </c>
      <c r="K2460" s="17">
        <f t="shared" si="8444"/>
        <v>0</v>
      </c>
      <c r="L2460" s="17">
        <f t="shared" si="8445"/>
        <v>0</v>
      </c>
      <c r="M2460" s="17">
        <f t="shared" si="8486"/>
        <v>3595.4000000000001</v>
      </c>
      <c r="N2460" s="17">
        <f t="shared" si="8487"/>
        <v>3595.4000000000001</v>
      </c>
      <c r="O2460" s="17">
        <f t="shared" si="8488"/>
        <v>3595.4000000000001</v>
      </c>
      <c r="P2460" s="17">
        <f t="shared" si="8446"/>
        <v>0</v>
      </c>
      <c r="Q2460" s="17">
        <f t="shared" si="8447"/>
        <v>0</v>
      </c>
      <c r="R2460" s="17">
        <f t="shared" si="8448"/>
        <v>-241.5</v>
      </c>
      <c r="S2460" s="17">
        <f t="shared" si="8449"/>
        <v>0</v>
      </c>
      <c r="T2460" s="17">
        <f t="shared" si="8450"/>
        <v>0</v>
      </c>
      <c r="U2460" s="17">
        <f t="shared" si="8451"/>
        <v>0</v>
      </c>
      <c r="V2460" s="17">
        <f t="shared" si="8452"/>
        <v>0</v>
      </c>
      <c r="W2460" s="17">
        <f t="shared" si="8453"/>
        <v>0</v>
      </c>
      <c r="X2460" s="17">
        <f t="shared" si="8454"/>
        <v>0</v>
      </c>
      <c r="Y2460" s="17">
        <f t="shared" si="8434"/>
        <v>3353.9000000000001</v>
      </c>
      <c r="Z2460" s="17">
        <f t="shared" si="8435"/>
        <v>3595.4000000000001</v>
      </c>
      <c r="AA2460" s="17">
        <f t="shared" si="8436"/>
        <v>3595.4000000000001</v>
      </c>
      <c r="AB2460" s="17">
        <f t="shared" si="8455"/>
        <v>0</v>
      </c>
      <c r="AC2460" s="17">
        <f t="shared" si="8456"/>
        <v>0</v>
      </c>
      <c r="AD2460" s="17">
        <f t="shared" si="8457"/>
        <v>0</v>
      </c>
      <c r="AE2460" s="17">
        <f t="shared" si="8437"/>
        <v>3353.9000000000001</v>
      </c>
      <c r="AF2460" s="17">
        <f t="shared" si="8438"/>
        <v>3595.4000000000001</v>
      </c>
      <c r="AG2460" s="17">
        <f t="shared" si="8439"/>
        <v>3595.4000000000001</v>
      </c>
      <c r="AH2460" s="17">
        <f t="shared" si="8458"/>
        <v>0</v>
      </c>
      <c r="AI2460" s="17">
        <f t="shared" si="8459"/>
        <v>0</v>
      </c>
      <c r="AJ2460" s="17">
        <f t="shared" si="8460"/>
        <v>0</v>
      </c>
      <c r="AK2460" s="17">
        <f t="shared" si="8461"/>
        <v>0</v>
      </c>
      <c r="AL2460" s="17">
        <f t="shared" si="8462"/>
        <v>0</v>
      </c>
      <c r="AM2460" s="17">
        <f t="shared" si="8463"/>
        <v>0</v>
      </c>
      <c r="AN2460" s="17">
        <f t="shared" si="8464"/>
        <v>0</v>
      </c>
      <c r="AO2460" s="17">
        <f t="shared" si="8465"/>
        <v>0</v>
      </c>
      <c r="AP2460" s="17">
        <f t="shared" si="8466"/>
        <v>0</v>
      </c>
      <c r="AQ2460" s="17">
        <f t="shared" si="8467"/>
        <v>0</v>
      </c>
      <c r="AR2460" s="17">
        <f t="shared" si="8468"/>
        <v>0</v>
      </c>
      <c r="AS2460" s="17">
        <f t="shared" si="8469"/>
        <v>0</v>
      </c>
      <c r="AT2460" s="17">
        <f t="shared" si="8470"/>
        <v>0</v>
      </c>
      <c r="AU2460" s="17">
        <f t="shared" si="8471"/>
        <v>0</v>
      </c>
      <c r="AV2460" s="17">
        <f t="shared" si="8472"/>
        <v>0</v>
      </c>
      <c r="AW2460" s="17">
        <f t="shared" si="8428"/>
        <v>3353.9000000000001</v>
      </c>
      <c r="AX2460" s="17">
        <f t="shared" si="8429"/>
        <v>3595.4000000000001</v>
      </c>
      <c r="AY2460" s="17">
        <f t="shared" si="8430"/>
        <v>3595.4000000000001</v>
      </c>
      <c r="AZ2460" s="17">
        <f t="shared" si="8473"/>
        <v>0</v>
      </c>
      <c r="BA2460" s="17">
        <f t="shared" si="8431"/>
        <v>3353.9000000000001</v>
      </c>
      <c r="BB2460" s="17">
        <f t="shared" si="8432"/>
        <v>3595.4000000000001</v>
      </c>
      <c r="BC2460" s="17">
        <f t="shared" si="8433"/>
        <v>3595.4000000000001</v>
      </c>
      <c r="BD2460" s="17">
        <f t="shared" si="8474"/>
        <v>0</v>
      </c>
      <c r="BE2460" s="17">
        <f t="shared" si="8475"/>
        <v>0</v>
      </c>
      <c r="BF2460" s="17">
        <f t="shared" si="8476"/>
        <v>0</v>
      </c>
      <c r="BG2460" s="17">
        <f t="shared" si="8477"/>
        <v>0</v>
      </c>
      <c r="BH2460" s="17">
        <f t="shared" si="8478"/>
        <v>0</v>
      </c>
      <c r="BI2460" s="17">
        <f t="shared" si="8479"/>
        <v>0</v>
      </c>
      <c r="BJ2460" s="17">
        <f t="shared" si="8480"/>
        <v>0</v>
      </c>
      <c r="BK2460" s="17">
        <f t="shared" si="8481"/>
        <v>0</v>
      </c>
      <c r="BL2460" s="17">
        <f t="shared" si="8482"/>
        <v>0</v>
      </c>
      <c r="BM2460" s="17">
        <f t="shared" si="8483"/>
        <v>0</v>
      </c>
      <c r="BN2460" s="17">
        <f t="shared" si="8484"/>
        <v>0</v>
      </c>
      <c r="BO2460" s="17">
        <f t="shared" si="8425"/>
        <v>3353.9000000000001</v>
      </c>
      <c r="BP2460" s="17">
        <f t="shared" si="8426"/>
        <v>3595.4000000000001</v>
      </c>
      <c r="BQ2460" s="17">
        <f t="shared" si="8427"/>
        <v>3595.4000000000001</v>
      </c>
      <c r="BR2460" s="17">
        <f t="shared" si="8485"/>
        <v>0</v>
      </c>
      <c r="BS2460" s="35"/>
      <c r="BT2460" s="35"/>
      <c r="BU2460" s="1"/>
      <c r="BV2460" s="1"/>
      <c r="BW2460" s="1"/>
      <c r="BX2460" s="1"/>
      <c r="BY2460" s="1"/>
      <c r="BZ2460" s="1"/>
      <c r="CA2460" s="1"/>
      <c r="CB2460" s="1"/>
    </row>
    <row r="2461" s="1" customFormat="1" ht="30">
      <c r="A2461" s="33" t="s">
        <v>976</v>
      </c>
      <c r="B2461" s="33" t="s">
        <v>178</v>
      </c>
      <c r="C2461" s="33" t="s">
        <v>70</v>
      </c>
      <c r="D2461" s="33" t="s">
        <v>1025</v>
      </c>
      <c r="E2461" s="38"/>
      <c r="F2461" s="34" t="s">
        <v>1026</v>
      </c>
      <c r="G2461" s="17">
        <f t="shared" si="8440"/>
        <v>3595.4000000000001</v>
      </c>
      <c r="H2461" s="17">
        <f t="shared" si="8441"/>
        <v>3595.4000000000001</v>
      </c>
      <c r="I2461" s="17">
        <f t="shared" si="8442"/>
        <v>3595.4000000000001</v>
      </c>
      <c r="J2461" s="17">
        <f t="shared" si="8443"/>
        <v>0</v>
      </c>
      <c r="K2461" s="17">
        <f t="shared" si="8444"/>
        <v>0</v>
      </c>
      <c r="L2461" s="17">
        <f t="shared" si="8445"/>
        <v>0</v>
      </c>
      <c r="M2461" s="17">
        <f t="shared" si="8486"/>
        <v>3595.4000000000001</v>
      </c>
      <c r="N2461" s="17">
        <f t="shared" si="8487"/>
        <v>3595.4000000000001</v>
      </c>
      <c r="O2461" s="17">
        <f t="shared" si="8488"/>
        <v>3595.4000000000001</v>
      </c>
      <c r="P2461" s="17">
        <f t="shared" si="8446"/>
        <v>0</v>
      </c>
      <c r="Q2461" s="17">
        <f t="shared" si="8447"/>
        <v>0</v>
      </c>
      <c r="R2461" s="17">
        <f t="shared" si="8448"/>
        <v>-241.5</v>
      </c>
      <c r="S2461" s="17">
        <f t="shared" si="8449"/>
        <v>0</v>
      </c>
      <c r="T2461" s="17">
        <f t="shared" si="8450"/>
        <v>0</v>
      </c>
      <c r="U2461" s="17">
        <f t="shared" si="8451"/>
        <v>0</v>
      </c>
      <c r="V2461" s="17">
        <f t="shared" si="8452"/>
        <v>0</v>
      </c>
      <c r="W2461" s="17">
        <f t="shared" si="8453"/>
        <v>0</v>
      </c>
      <c r="X2461" s="17">
        <f t="shared" si="8454"/>
        <v>0</v>
      </c>
      <c r="Y2461" s="17">
        <f t="shared" si="8434"/>
        <v>3353.9000000000001</v>
      </c>
      <c r="Z2461" s="17">
        <f t="shared" si="8435"/>
        <v>3595.4000000000001</v>
      </c>
      <c r="AA2461" s="17">
        <f t="shared" si="8436"/>
        <v>3595.4000000000001</v>
      </c>
      <c r="AB2461" s="17">
        <f t="shared" si="8455"/>
        <v>0</v>
      </c>
      <c r="AC2461" s="17">
        <f t="shared" si="8456"/>
        <v>0</v>
      </c>
      <c r="AD2461" s="17">
        <f t="shared" si="8457"/>
        <v>0</v>
      </c>
      <c r="AE2461" s="17">
        <f t="shared" si="8437"/>
        <v>3353.9000000000001</v>
      </c>
      <c r="AF2461" s="17">
        <f t="shared" si="8438"/>
        <v>3595.4000000000001</v>
      </c>
      <c r="AG2461" s="17">
        <f t="shared" si="8439"/>
        <v>3595.4000000000001</v>
      </c>
      <c r="AH2461" s="17">
        <f t="shared" si="8458"/>
        <v>0</v>
      </c>
      <c r="AI2461" s="17">
        <f t="shared" si="8459"/>
        <v>0</v>
      </c>
      <c r="AJ2461" s="17">
        <f t="shared" si="8460"/>
        <v>0</v>
      </c>
      <c r="AK2461" s="17">
        <f t="shared" si="8461"/>
        <v>0</v>
      </c>
      <c r="AL2461" s="17">
        <f t="shared" si="8462"/>
        <v>0</v>
      </c>
      <c r="AM2461" s="17">
        <f t="shared" si="8463"/>
        <v>0</v>
      </c>
      <c r="AN2461" s="17">
        <f t="shared" si="8464"/>
        <v>0</v>
      </c>
      <c r="AO2461" s="17">
        <f t="shared" si="8465"/>
        <v>0</v>
      </c>
      <c r="AP2461" s="17">
        <f t="shared" si="8466"/>
        <v>0</v>
      </c>
      <c r="AQ2461" s="17">
        <f t="shared" si="8467"/>
        <v>0</v>
      </c>
      <c r="AR2461" s="17">
        <f t="shared" si="8468"/>
        <v>0</v>
      </c>
      <c r="AS2461" s="17">
        <f t="shared" si="8469"/>
        <v>0</v>
      </c>
      <c r="AT2461" s="17">
        <f t="shared" si="8470"/>
        <v>0</v>
      </c>
      <c r="AU2461" s="17">
        <f t="shared" si="8471"/>
        <v>0</v>
      </c>
      <c r="AV2461" s="17">
        <f t="shared" si="8472"/>
        <v>0</v>
      </c>
      <c r="AW2461" s="17">
        <f t="shared" si="8428"/>
        <v>3353.9000000000001</v>
      </c>
      <c r="AX2461" s="17">
        <f t="shared" si="8429"/>
        <v>3595.4000000000001</v>
      </c>
      <c r="AY2461" s="17">
        <f t="shared" si="8430"/>
        <v>3595.4000000000001</v>
      </c>
      <c r="AZ2461" s="17">
        <f t="shared" si="8473"/>
        <v>0</v>
      </c>
      <c r="BA2461" s="17">
        <f t="shared" si="8431"/>
        <v>3353.9000000000001</v>
      </c>
      <c r="BB2461" s="17">
        <f t="shared" si="8432"/>
        <v>3595.4000000000001</v>
      </c>
      <c r="BC2461" s="17">
        <f t="shared" si="8433"/>
        <v>3595.4000000000001</v>
      </c>
      <c r="BD2461" s="17">
        <f t="shared" si="8474"/>
        <v>0</v>
      </c>
      <c r="BE2461" s="17">
        <f t="shared" si="8475"/>
        <v>0</v>
      </c>
      <c r="BF2461" s="17">
        <f t="shared" si="8476"/>
        <v>0</v>
      </c>
      <c r="BG2461" s="17">
        <f t="shared" si="8477"/>
        <v>0</v>
      </c>
      <c r="BH2461" s="17">
        <f t="shared" si="8478"/>
        <v>0</v>
      </c>
      <c r="BI2461" s="17">
        <f t="shared" si="8479"/>
        <v>0</v>
      </c>
      <c r="BJ2461" s="17">
        <f t="shared" si="8480"/>
        <v>0</v>
      </c>
      <c r="BK2461" s="17">
        <f t="shared" si="8481"/>
        <v>0</v>
      </c>
      <c r="BL2461" s="17">
        <f t="shared" si="8482"/>
        <v>0</v>
      </c>
      <c r="BM2461" s="17">
        <f t="shared" si="8483"/>
        <v>0</v>
      </c>
      <c r="BN2461" s="17">
        <f t="shared" si="8484"/>
        <v>0</v>
      </c>
      <c r="BO2461" s="17">
        <f t="shared" si="8425"/>
        <v>3353.9000000000001</v>
      </c>
      <c r="BP2461" s="17">
        <f t="shared" si="8426"/>
        <v>3595.4000000000001</v>
      </c>
      <c r="BQ2461" s="17">
        <f t="shared" si="8427"/>
        <v>3595.4000000000001</v>
      </c>
      <c r="BR2461" s="17">
        <f t="shared" si="8485"/>
        <v>0</v>
      </c>
      <c r="BS2461" s="35"/>
      <c r="BT2461" s="35"/>
      <c r="BU2461" s="1"/>
      <c r="BV2461" s="1"/>
      <c r="BW2461" s="1"/>
      <c r="BX2461" s="1"/>
      <c r="BY2461" s="1"/>
      <c r="BZ2461" s="1"/>
      <c r="CA2461" s="1"/>
      <c r="CB2461" s="1"/>
    </row>
    <row r="2462" s="1" customFormat="1" ht="30">
      <c r="A2462" s="33" t="s">
        <v>976</v>
      </c>
      <c r="B2462" s="33" t="s">
        <v>178</v>
      </c>
      <c r="C2462" s="33" t="s">
        <v>70</v>
      </c>
      <c r="D2462" s="33" t="s">
        <v>1025</v>
      </c>
      <c r="E2462" s="33" t="s">
        <v>48</v>
      </c>
      <c r="F2462" s="34" t="s">
        <v>49</v>
      </c>
      <c r="G2462" s="17">
        <v>3595.4000000000001</v>
      </c>
      <c r="H2462" s="17">
        <v>3595.4000000000001</v>
      </c>
      <c r="I2462" s="17">
        <v>3595.4000000000001</v>
      </c>
      <c r="J2462" s="17"/>
      <c r="K2462" s="17"/>
      <c r="L2462" s="17"/>
      <c r="M2462" s="17">
        <f t="shared" si="8486"/>
        <v>3595.4000000000001</v>
      </c>
      <c r="N2462" s="17">
        <f t="shared" si="8487"/>
        <v>3595.4000000000001</v>
      </c>
      <c r="O2462" s="17">
        <f t="shared" si="8488"/>
        <v>3595.4000000000001</v>
      </c>
      <c r="P2462" s="17"/>
      <c r="Q2462" s="17"/>
      <c r="R2462" s="17">
        <v>-241.5</v>
      </c>
      <c r="S2462" s="17"/>
      <c r="T2462" s="17"/>
      <c r="U2462" s="17"/>
      <c r="V2462" s="17"/>
      <c r="W2462" s="17"/>
      <c r="X2462" s="17"/>
      <c r="Y2462" s="17">
        <f t="shared" si="8434"/>
        <v>3353.9000000000001</v>
      </c>
      <c r="Z2462" s="17">
        <f t="shared" si="8435"/>
        <v>3595.4000000000001</v>
      </c>
      <c r="AA2462" s="17">
        <f t="shared" si="8436"/>
        <v>3595.4000000000001</v>
      </c>
      <c r="AB2462" s="17"/>
      <c r="AC2462" s="17"/>
      <c r="AD2462" s="17"/>
      <c r="AE2462" s="17">
        <f t="shared" si="8437"/>
        <v>3353.9000000000001</v>
      </c>
      <c r="AF2462" s="17">
        <f t="shared" si="8438"/>
        <v>3595.4000000000001</v>
      </c>
      <c r="AG2462" s="17">
        <f t="shared" si="8439"/>
        <v>3595.4000000000001</v>
      </c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>
        <f t="shared" si="8428"/>
        <v>3353.9000000000001</v>
      </c>
      <c r="AX2462" s="17">
        <f t="shared" si="8429"/>
        <v>3595.4000000000001</v>
      </c>
      <c r="AY2462" s="17">
        <f t="shared" si="8430"/>
        <v>3595.4000000000001</v>
      </c>
      <c r="AZ2462" s="17"/>
      <c r="BA2462" s="17">
        <f t="shared" si="8431"/>
        <v>3353.9000000000001</v>
      </c>
      <c r="BB2462" s="17">
        <f t="shared" si="8432"/>
        <v>3595.4000000000001</v>
      </c>
      <c r="BC2462" s="17">
        <f t="shared" si="8433"/>
        <v>3595.4000000000001</v>
      </c>
      <c r="BD2462" s="17"/>
      <c r="BE2462" s="17"/>
      <c r="BF2462" s="17"/>
      <c r="BG2462" s="17"/>
      <c r="BH2462" s="17"/>
      <c r="BI2462" s="17"/>
      <c r="BJ2462" s="17"/>
      <c r="BK2462" s="17"/>
      <c r="BL2462" s="17"/>
      <c r="BM2462" s="17"/>
      <c r="BN2462" s="17"/>
      <c r="BO2462" s="17">
        <f t="shared" si="8425"/>
        <v>3353.9000000000001</v>
      </c>
      <c r="BP2462" s="17">
        <f t="shared" si="8426"/>
        <v>3595.4000000000001</v>
      </c>
      <c r="BQ2462" s="17">
        <f t="shared" si="8427"/>
        <v>3595.4000000000001</v>
      </c>
      <c r="BR2462" s="17"/>
      <c r="BS2462" s="35"/>
      <c r="BT2462" s="35"/>
      <c r="BU2462" s="1"/>
      <c r="BV2462" s="1"/>
      <c r="BW2462" s="1"/>
      <c r="BX2462" s="1"/>
      <c r="BY2462" s="1"/>
      <c r="BZ2462" s="1"/>
      <c r="CA2462" s="1"/>
      <c r="CB2462" s="1"/>
    </row>
    <row r="2463" s="23" customFormat="1" ht="15">
      <c r="A2463" s="24" t="s">
        <v>976</v>
      </c>
      <c r="B2463" s="24" t="s">
        <v>304</v>
      </c>
      <c r="C2463" s="24"/>
      <c r="D2463" s="24"/>
      <c r="E2463" s="36"/>
      <c r="F2463" s="25" t="s">
        <v>305</v>
      </c>
      <c r="G2463" s="26">
        <f t="shared" si="8440"/>
        <v>11335.700000000001</v>
      </c>
      <c r="H2463" s="26">
        <f t="shared" si="8441"/>
        <v>12135.700000000001</v>
      </c>
      <c r="I2463" s="26">
        <f t="shared" si="8442"/>
        <v>12935.700000000001</v>
      </c>
      <c r="J2463" s="26">
        <f t="shared" si="8443"/>
        <v>0</v>
      </c>
      <c r="K2463" s="26">
        <f t="shared" si="8444"/>
        <v>0</v>
      </c>
      <c r="L2463" s="26">
        <f t="shared" si="8445"/>
        <v>0</v>
      </c>
      <c r="M2463" s="26">
        <f t="shared" si="8486"/>
        <v>11335.700000000001</v>
      </c>
      <c r="N2463" s="26">
        <f t="shared" si="8487"/>
        <v>12135.700000000001</v>
      </c>
      <c r="O2463" s="26">
        <f t="shared" si="8488"/>
        <v>12935.700000000001</v>
      </c>
      <c r="P2463" s="26">
        <f t="shared" si="8446"/>
        <v>0</v>
      </c>
      <c r="Q2463" s="26">
        <f t="shared" si="8447"/>
        <v>0</v>
      </c>
      <c r="R2463" s="26">
        <f t="shared" si="8448"/>
        <v>9336.2000000000007</v>
      </c>
      <c r="S2463" s="26">
        <f t="shared" si="8449"/>
        <v>0</v>
      </c>
      <c r="T2463" s="26">
        <f t="shared" si="8450"/>
        <v>0</v>
      </c>
      <c r="U2463" s="26">
        <f t="shared" si="8451"/>
        <v>12400</v>
      </c>
      <c r="V2463" s="26">
        <f t="shared" si="8452"/>
        <v>0</v>
      </c>
      <c r="W2463" s="26">
        <f t="shared" si="8453"/>
        <v>0</v>
      </c>
      <c r="X2463" s="26">
        <f t="shared" si="8454"/>
        <v>12400</v>
      </c>
      <c r="Y2463" s="26">
        <f t="shared" si="8434"/>
        <v>20671.900000000001</v>
      </c>
      <c r="Z2463" s="26">
        <f t="shared" si="8435"/>
        <v>24535.700000000001</v>
      </c>
      <c r="AA2463" s="26">
        <f t="shared" si="8436"/>
        <v>25335.700000000001</v>
      </c>
      <c r="AB2463" s="26">
        <f t="shared" si="8455"/>
        <v>0</v>
      </c>
      <c r="AC2463" s="26">
        <f t="shared" si="8456"/>
        <v>0</v>
      </c>
      <c r="AD2463" s="26">
        <f t="shared" si="8457"/>
        <v>0</v>
      </c>
      <c r="AE2463" s="26">
        <f t="shared" si="8437"/>
        <v>20671.900000000001</v>
      </c>
      <c r="AF2463" s="26">
        <f t="shared" si="8438"/>
        <v>24535.700000000001</v>
      </c>
      <c r="AG2463" s="26">
        <f t="shared" si="8439"/>
        <v>25335.700000000001</v>
      </c>
      <c r="AH2463" s="26">
        <f t="shared" si="8458"/>
        <v>0</v>
      </c>
      <c r="AI2463" s="26">
        <f t="shared" si="8459"/>
        <v>0</v>
      </c>
      <c r="AJ2463" s="26">
        <f t="shared" si="8460"/>
        <v>635.60000000000002</v>
      </c>
      <c r="AK2463" s="26">
        <f t="shared" si="8461"/>
        <v>0</v>
      </c>
      <c r="AL2463" s="26">
        <f t="shared" si="8462"/>
        <v>0</v>
      </c>
      <c r="AM2463" s="26">
        <f t="shared" si="8463"/>
        <v>0</v>
      </c>
      <c r="AN2463" s="26">
        <f t="shared" si="8464"/>
        <v>0</v>
      </c>
      <c r="AO2463" s="26">
        <f t="shared" si="8465"/>
        <v>0</v>
      </c>
      <c r="AP2463" s="26">
        <f t="shared" si="8466"/>
        <v>0</v>
      </c>
      <c r="AQ2463" s="26">
        <f t="shared" si="8467"/>
        <v>0</v>
      </c>
      <c r="AR2463" s="26">
        <f t="shared" si="8468"/>
        <v>0</v>
      </c>
      <c r="AS2463" s="26">
        <f t="shared" si="8469"/>
        <v>0</v>
      </c>
      <c r="AT2463" s="26">
        <f t="shared" si="8470"/>
        <v>0</v>
      </c>
      <c r="AU2463" s="26">
        <f t="shared" si="8471"/>
        <v>0</v>
      </c>
      <c r="AV2463" s="26">
        <f t="shared" si="8472"/>
        <v>0</v>
      </c>
      <c r="AW2463" s="26">
        <f t="shared" si="8428"/>
        <v>21307.5</v>
      </c>
      <c r="AX2463" s="26">
        <f t="shared" si="8429"/>
        <v>24535.700000000001</v>
      </c>
      <c r="AY2463" s="26">
        <f t="shared" si="8430"/>
        <v>25335.700000000001</v>
      </c>
      <c r="AZ2463" s="26">
        <f t="shared" si="8473"/>
        <v>0</v>
      </c>
      <c r="BA2463" s="26">
        <f t="shared" si="8431"/>
        <v>21307.5</v>
      </c>
      <c r="BB2463" s="26">
        <f t="shared" si="8432"/>
        <v>24535.700000000001</v>
      </c>
      <c r="BC2463" s="26">
        <f t="shared" si="8433"/>
        <v>25335.700000000001</v>
      </c>
      <c r="BD2463" s="26">
        <f t="shared" si="8474"/>
        <v>0</v>
      </c>
      <c r="BE2463" s="26">
        <f t="shared" si="8475"/>
        <v>0</v>
      </c>
      <c r="BF2463" s="26">
        <f t="shared" si="8476"/>
        <v>0</v>
      </c>
      <c r="BG2463" s="26">
        <f t="shared" si="8477"/>
        <v>0</v>
      </c>
      <c r="BH2463" s="26">
        <f t="shared" si="8478"/>
        <v>0</v>
      </c>
      <c r="BI2463" s="26">
        <f t="shared" si="8479"/>
        <v>0</v>
      </c>
      <c r="BJ2463" s="26">
        <f t="shared" si="8480"/>
        <v>0</v>
      </c>
      <c r="BK2463" s="26">
        <f t="shared" si="8481"/>
        <v>0</v>
      </c>
      <c r="BL2463" s="26">
        <f t="shared" si="8482"/>
        <v>0</v>
      </c>
      <c r="BM2463" s="26">
        <f t="shared" si="8483"/>
        <v>0</v>
      </c>
      <c r="BN2463" s="26">
        <f t="shared" si="8484"/>
        <v>0</v>
      </c>
      <c r="BO2463" s="26">
        <f t="shared" si="8425"/>
        <v>21307.5</v>
      </c>
      <c r="BP2463" s="26">
        <f t="shared" si="8426"/>
        <v>24535.700000000001</v>
      </c>
      <c r="BQ2463" s="26">
        <f t="shared" si="8427"/>
        <v>25335.700000000001</v>
      </c>
      <c r="BR2463" s="26">
        <f t="shared" si="8485"/>
        <v>0</v>
      </c>
      <c r="BS2463" s="27"/>
      <c r="BT2463" s="27"/>
      <c r="BU2463" s="23"/>
      <c r="BV2463" s="23"/>
      <c r="BW2463" s="23"/>
      <c r="BX2463" s="23"/>
      <c r="BY2463" s="23"/>
      <c r="BZ2463" s="23"/>
      <c r="CA2463" s="23"/>
      <c r="CB2463" s="23"/>
    </row>
    <row r="2464" s="28" customFormat="1" ht="15">
      <c r="A2464" s="29" t="s">
        <v>976</v>
      </c>
      <c r="B2464" s="29" t="s">
        <v>304</v>
      </c>
      <c r="C2464" s="29" t="s">
        <v>72</v>
      </c>
      <c r="D2464" s="29"/>
      <c r="E2464" s="37"/>
      <c r="F2464" s="30" t="s">
        <v>306</v>
      </c>
      <c r="G2464" s="31">
        <f t="shared" si="8440"/>
        <v>11335.700000000001</v>
      </c>
      <c r="H2464" s="31">
        <f t="shared" si="8441"/>
        <v>12135.700000000001</v>
      </c>
      <c r="I2464" s="31">
        <f t="shared" si="8442"/>
        <v>12935.700000000001</v>
      </c>
      <c r="J2464" s="31">
        <f t="shared" si="8443"/>
        <v>0</v>
      </c>
      <c r="K2464" s="31">
        <f t="shared" si="8444"/>
        <v>0</v>
      </c>
      <c r="L2464" s="31">
        <f t="shared" si="8445"/>
        <v>0</v>
      </c>
      <c r="M2464" s="31">
        <f t="shared" si="8486"/>
        <v>11335.700000000001</v>
      </c>
      <c r="N2464" s="31">
        <f t="shared" si="8487"/>
        <v>12135.700000000001</v>
      </c>
      <c r="O2464" s="31">
        <f t="shared" si="8488"/>
        <v>12935.700000000001</v>
      </c>
      <c r="P2464" s="31">
        <f t="shared" si="8446"/>
        <v>0</v>
      </c>
      <c r="Q2464" s="31">
        <f t="shared" si="8447"/>
        <v>0</v>
      </c>
      <c r="R2464" s="31">
        <f t="shared" si="8448"/>
        <v>9336.2000000000007</v>
      </c>
      <c r="S2464" s="31">
        <f t="shared" si="8449"/>
        <v>0</v>
      </c>
      <c r="T2464" s="31">
        <f t="shared" si="8450"/>
        <v>0</v>
      </c>
      <c r="U2464" s="31">
        <f t="shared" si="8451"/>
        <v>12400</v>
      </c>
      <c r="V2464" s="31">
        <f t="shared" si="8452"/>
        <v>0</v>
      </c>
      <c r="W2464" s="31">
        <f t="shared" si="8453"/>
        <v>0</v>
      </c>
      <c r="X2464" s="31">
        <f t="shared" si="8454"/>
        <v>12400</v>
      </c>
      <c r="Y2464" s="31">
        <f t="shared" si="8434"/>
        <v>20671.900000000001</v>
      </c>
      <c r="Z2464" s="31">
        <f t="shared" si="8435"/>
        <v>24535.700000000001</v>
      </c>
      <c r="AA2464" s="31">
        <f t="shared" si="8436"/>
        <v>25335.700000000001</v>
      </c>
      <c r="AB2464" s="31">
        <f t="shared" si="8455"/>
        <v>0</v>
      </c>
      <c r="AC2464" s="31">
        <f t="shared" si="8456"/>
        <v>0</v>
      </c>
      <c r="AD2464" s="31">
        <f t="shared" si="8457"/>
        <v>0</v>
      </c>
      <c r="AE2464" s="31">
        <f t="shared" si="8437"/>
        <v>20671.900000000001</v>
      </c>
      <c r="AF2464" s="31">
        <f t="shared" si="8438"/>
        <v>24535.700000000001</v>
      </c>
      <c r="AG2464" s="31">
        <f t="shared" si="8439"/>
        <v>25335.700000000001</v>
      </c>
      <c r="AH2464" s="31">
        <f t="shared" si="8458"/>
        <v>0</v>
      </c>
      <c r="AI2464" s="31">
        <f t="shared" si="8459"/>
        <v>0</v>
      </c>
      <c r="AJ2464" s="31">
        <f t="shared" si="8460"/>
        <v>635.60000000000002</v>
      </c>
      <c r="AK2464" s="31">
        <f t="shared" si="8461"/>
        <v>0</v>
      </c>
      <c r="AL2464" s="31">
        <f t="shared" si="8462"/>
        <v>0</v>
      </c>
      <c r="AM2464" s="31">
        <f t="shared" si="8463"/>
        <v>0</v>
      </c>
      <c r="AN2464" s="31">
        <f t="shared" si="8464"/>
        <v>0</v>
      </c>
      <c r="AO2464" s="31">
        <f t="shared" si="8465"/>
        <v>0</v>
      </c>
      <c r="AP2464" s="31">
        <f t="shared" si="8466"/>
        <v>0</v>
      </c>
      <c r="AQ2464" s="31">
        <f t="shared" si="8467"/>
        <v>0</v>
      </c>
      <c r="AR2464" s="31">
        <f t="shared" si="8468"/>
        <v>0</v>
      </c>
      <c r="AS2464" s="31">
        <f t="shared" si="8469"/>
        <v>0</v>
      </c>
      <c r="AT2464" s="31">
        <f t="shared" si="8470"/>
        <v>0</v>
      </c>
      <c r="AU2464" s="31">
        <f t="shared" si="8471"/>
        <v>0</v>
      </c>
      <c r="AV2464" s="31">
        <f t="shared" si="8472"/>
        <v>0</v>
      </c>
      <c r="AW2464" s="31">
        <f t="shared" si="8428"/>
        <v>21307.5</v>
      </c>
      <c r="AX2464" s="31">
        <f t="shared" si="8429"/>
        <v>24535.700000000001</v>
      </c>
      <c r="AY2464" s="31">
        <f t="shared" si="8430"/>
        <v>25335.700000000001</v>
      </c>
      <c r="AZ2464" s="31">
        <f t="shared" si="8473"/>
        <v>0</v>
      </c>
      <c r="BA2464" s="31">
        <f t="shared" si="8431"/>
        <v>21307.5</v>
      </c>
      <c r="BB2464" s="31">
        <f t="shared" si="8432"/>
        <v>24535.700000000001</v>
      </c>
      <c r="BC2464" s="31">
        <f t="shared" si="8433"/>
        <v>25335.700000000001</v>
      </c>
      <c r="BD2464" s="31">
        <f t="shared" si="8474"/>
        <v>0</v>
      </c>
      <c r="BE2464" s="31">
        <f t="shared" si="8475"/>
        <v>0</v>
      </c>
      <c r="BF2464" s="31">
        <f t="shared" si="8476"/>
        <v>0</v>
      </c>
      <c r="BG2464" s="31">
        <f t="shared" si="8477"/>
        <v>0</v>
      </c>
      <c r="BH2464" s="31">
        <f t="shared" si="8478"/>
        <v>0</v>
      </c>
      <c r="BI2464" s="31">
        <f t="shared" si="8479"/>
        <v>0</v>
      </c>
      <c r="BJ2464" s="31">
        <f t="shared" si="8480"/>
        <v>0</v>
      </c>
      <c r="BK2464" s="31">
        <f t="shared" si="8481"/>
        <v>0</v>
      </c>
      <c r="BL2464" s="31">
        <f t="shared" si="8482"/>
        <v>0</v>
      </c>
      <c r="BM2464" s="31">
        <f t="shared" si="8483"/>
        <v>0</v>
      </c>
      <c r="BN2464" s="31">
        <f t="shared" si="8484"/>
        <v>0</v>
      </c>
      <c r="BO2464" s="31">
        <f t="shared" si="8425"/>
        <v>21307.5</v>
      </c>
      <c r="BP2464" s="31">
        <f t="shared" si="8426"/>
        <v>24535.700000000001</v>
      </c>
      <c r="BQ2464" s="31">
        <f t="shared" si="8427"/>
        <v>25335.700000000001</v>
      </c>
      <c r="BR2464" s="31">
        <f t="shared" si="8485"/>
        <v>0</v>
      </c>
      <c r="BS2464" s="32"/>
      <c r="BT2464" s="32"/>
      <c r="BU2464" s="28"/>
      <c r="BV2464" s="28"/>
      <c r="BW2464" s="28"/>
      <c r="BX2464" s="28"/>
      <c r="BY2464" s="28"/>
      <c r="BZ2464" s="28"/>
      <c r="CA2464" s="28"/>
      <c r="CB2464" s="28"/>
    </row>
    <row r="2465" s="1" customFormat="1" ht="30">
      <c r="A2465" s="33" t="s">
        <v>976</v>
      </c>
      <c r="B2465" s="33" t="s">
        <v>304</v>
      </c>
      <c r="C2465" s="33" t="s">
        <v>72</v>
      </c>
      <c r="D2465" s="33" t="s">
        <v>64</v>
      </c>
      <c r="E2465" s="38"/>
      <c r="F2465" s="34" t="s">
        <v>65</v>
      </c>
      <c r="G2465" s="17">
        <f t="shared" si="8440"/>
        <v>11335.700000000001</v>
      </c>
      <c r="H2465" s="17">
        <f t="shared" si="8441"/>
        <v>12135.700000000001</v>
      </c>
      <c r="I2465" s="17">
        <f t="shared" si="8442"/>
        <v>12935.700000000001</v>
      </c>
      <c r="J2465" s="17">
        <f t="shared" si="8443"/>
        <v>0</v>
      </c>
      <c r="K2465" s="17">
        <f t="shared" si="8444"/>
        <v>0</v>
      </c>
      <c r="L2465" s="17">
        <f t="shared" si="8445"/>
        <v>0</v>
      </c>
      <c r="M2465" s="17">
        <f t="shared" si="8486"/>
        <v>11335.700000000001</v>
      </c>
      <c r="N2465" s="17">
        <f t="shared" si="8487"/>
        <v>12135.700000000001</v>
      </c>
      <c r="O2465" s="17">
        <f t="shared" si="8488"/>
        <v>12935.700000000001</v>
      </c>
      <c r="P2465" s="17">
        <f t="shared" si="8446"/>
        <v>0</v>
      </c>
      <c r="Q2465" s="17">
        <f t="shared" si="8447"/>
        <v>0</v>
      </c>
      <c r="R2465" s="17">
        <f t="shared" si="8448"/>
        <v>9336.2000000000007</v>
      </c>
      <c r="S2465" s="17">
        <f t="shared" si="8449"/>
        <v>0</v>
      </c>
      <c r="T2465" s="17">
        <f t="shared" si="8450"/>
        <v>0</v>
      </c>
      <c r="U2465" s="17">
        <f t="shared" si="8451"/>
        <v>12400</v>
      </c>
      <c r="V2465" s="17">
        <f t="shared" si="8452"/>
        <v>0</v>
      </c>
      <c r="W2465" s="17">
        <f t="shared" si="8453"/>
        <v>0</v>
      </c>
      <c r="X2465" s="17">
        <f t="shared" si="8454"/>
        <v>12400</v>
      </c>
      <c r="Y2465" s="17">
        <f t="shared" si="8434"/>
        <v>20671.900000000001</v>
      </c>
      <c r="Z2465" s="17">
        <f t="shared" si="8435"/>
        <v>24535.700000000001</v>
      </c>
      <c r="AA2465" s="17">
        <f t="shared" si="8436"/>
        <v>25335.700000000001</v>
      </c>
      <c r="AB2465" s="17">
        <f t="shared" si="8455"/>
        <v>0</v>
      </c>
      <c r="AC2465" s="17">
        <f t="shared" si="8456"/>
        <v>0</v>
      </c>
      <c r="AD2465" s="17">
        <f t="shared" si="8457"/>
        <v>0</v>
      </c>
      <c r="AE2465" s="17">
        <f t="shared" si="8437"/>
        <v>20671.900000000001</v>
      </c>
      <c r="AF2465" s="17">
        <f t="shared" si="8438"/>
        <v>24535.700000000001</v>
      </c>
      <c r="AG2465" s="17">
        <f t="shared" si="8439"/>
        <v>25335.700000000001</v>
      </c>
      <c r="AH2465" s="17">
        <f t="shared" si="8458"/>
        <v>0</v>
      </c>
      <c r="AI2465" s="17">
        <f t="shared" si="8459"/>
        <v>0</v>
      </c>
      <c r="AJ2465" s="17">
        <f t="shared" si="8460"/>
        <v>635.60000000000002</v>
      </c>
      <c r="AK2465" s="17">
        <f t="shared" si="8461"/>
        <v>0</v>
      </c>
      <c r="AL2465" s="17">
        <f t="shared" si="8462"/>
        <v>0</v>
      </c>
      <c r="AM2465" s="17">
        <f t="shared" si="8463"/>
        <v>0</v>
      </c>
      <c r="AN2465" s="17">
        <f t="shared" si="8464"/>
        <v>0</v>
      </c>
      <c r="AO2465" s="17">
        <f t="shared" si="8465"/>
        <v>0</v>
      </c>
      <c r="AP2465" s="17">
        <f t="shared" si="8466"/>
        <v>0</v>
      </c>
      <c r="AQ2465" s="17">
        <f t="shared" si="8467"/>
        <v>0</v>
      </c>
      <c r="AR2465" s="17">
        <f t="shared" si="8468"/>
        <v>0</v>
      </c>
      <c r="AS2465" s="17">
        <f t="shared" si="8469"/>
        <v>0</v>
      </c>
      <c r="AT2465" s="17">
        <f t="shared" si="8470"/>
        <v>0</v>
      </c>
      <c r="AU2465" s="17">
        <f t="shared" si="8471"/>
        <v>0</v>
      </c>
      <c r="AV2465" s="17">
        <f t="shared" si="8472"/>
        <v>0</v>
      </c>
      <c r="AW2465" s="17">
        <f t="shared" si="8428"/>
        <v>21307.5</v>
      </c>
      <c r="AX2465" s="17">
        <f t="shared" si="8429"/>
        <v>24535.700000000001</v>
      </c>
      <c r="AY2465" s="17">
        <f t="shared" si="8430"/>
        <v>25335.700000000001</v>
      </c>
      <c r="AZ2465" s="17">
        <f t="shared" si="8473"/>
        <v>0</v>
      </c>
      <c r="BA2465" s="17">
        <f t="shared" si="8431"/>
        <v>21307.5</v>
      </c>
      <c r="BB2465" s="17">
        <f t="shared" si="8432"/>
        <v>24535.700000000001</v>
      </c>
      <c r="BC2465" s="17">
        <f t="shared" si="8433"/>
        <v>25335.700000000001</v>
      </c>
      <c r="BD2465" s="17">
        <f t="shared" si="8474"/>
        <v>0</v>
      </c>
      <c r="BE2465" s="17">
        <f t="shared" si="8475"/>
        <v>0</v>
      </c>
      <c r="BF2465" s="17">
        <f t="shared" si="8476"/>
        <v>0</v>
      </c>
      <c r="BG2465" s="17">
        <f t="shared" si="8477"/>
        <v>0</v>
      </c>
      <c r="BH2465" s="17">
        <f t="shared" si="8478"/>
        <v>0</v>
      </c>
      <c r="BI2465" s="17">
        <f t="shared" si="8479"/>
        <v>0</v>
      </c>
      <c r="BJ2465" s="17">
        <f t="shared" si="8480"/>
        <v>0</v>
      </c>
      <c r="BK2465" s="17">
        <f t="shared" si="8481"/>
        <v>0</v>
      </c>
      <c r="BL2465" s="17">
        <f t="shared" si="8482"/>
        <v>0</v>
      </c>
      <c r="BM2465" s="17">
        <f t="shared" si="8483"/>
        <v>0</v>
      </c>
      <c r="BN2465" s="17">
        <f t="shared" si="8484"/>
        <v>0</v>
      </c>
      <c r="BO2465" s="17">
        <f t="shared" si="8425"/>
        <v>21307.5</v>
      </c>
      <c r="BP2465" s="17">
        <f t="shared" si="8426"/>
        <v>24535.700000000001</v>
      </c>
      <c r="BQ2465" s="17">
        <f t="shared" si="8427"/>
        <v>25335.700000000001</v>
      </c>
      <c r="BR2465" s="17">
        <f t="shared" si="8485"/>
        <v>0</v>
      </c>
      <c r="BS2465" s="35"/>
      <c r="BT2465" s="35"/>
      <c r="BU2465" s="1"/>
      <c r="BV2465" s="1"/>
      <c r="BW2465" s="1"/>
      <c r="BX2465" s="1"/>
      <c r="BY2465" s="1"/>
      <c r="BZ2465" s="1"/>
      <c r="CA2465" s="1"/>
      <c r="CB2465" s="1"/>
    </row>
    <row r="2466" s="1" customFormat="1" ht="15">
      <c r="A2466" s="33" t="s">
        <v>976</v>
      </c>
      <c r="B2466" s="33" t="s">
        <v>304</v>
      </c>
      <c r="C2466" s="33" t="s">
        <v>72</v>
      </c>
      <c r="D2466" s="33" t="s">
        <v>66</v>
      </c>
      <c r="E2466" s="38"/>
      <c r="F2466" s="34" t="s">
        <v>67</v>
      </c>
      <c r="G2466" s="17">
        <f t="shared" si="8440"/>
        <v>11335.700000000001</v>
      </c>
      <c r="H2466" s="17">
        <f t="shared" si="8441"/>
        <v>12135.700000000001</v>
      </c>
      <c r="I2466" s="17">
        <f t="shared" si="8442"/>
        <v>12935.700000000001</v>
      </c>
      <c r="J2466" s="17">
        <f t="shared" si="8443"/>
        <v>0</v>
      </c>
      <c r="K2466" s="17">
        <f t="shared" si="8444"/>
        <v>0</v>
      </c>
      <c r="L2466" s="17">
        <f t="shared" si="8445"/>
        <v>0</v>
      </c>
      <c r="M2466" s="17">
        <f t="shared" si="8486"/>
        <v>11335.700000000001</v>
      </c>
      <c r="N2466" s="17">
        <f t="shared" si="8487"/>
        <v>12135.700000000001</v>
      </c>
      <c r="O2466" s="17">
        <f t="shared" si="8488"/>
        <v>12935.700000000001</v>
      </c>
      <c r="P2466" s="17">
        <f t="shared" si="8446"/>
        <v>0</v>
      </c>
      <c r="Q2466" s="17">
        <f t="shared" si="8447"/>
        <v>0</v>
      </c>
      <c r="R2466" s="17">
        <f t="shared" si="8448"/>
        <v>9336.2000000000007</v>
      </c>
      <c r="S2466" s="17">
        <f t="shared" si="8449"/>
        <v>0</v>
      </c>
      <c r="T2466" s="17">
        <f t="shared" si="8450"/>
        <v>0</v>
      </c>
      <c r="U2466" s="17">
        <f t="shared" si="8451"/>
        <v>12400</v>
      </c>
      <c r="V2466" s="17">
        <f t="shared" si="8452"/>
        <v>0</v>
      </c>
      <c r="W2466" s="17">
        <f t="shared" si="8453"/>
        <v>0</v>
      </c>
      <c r="X2466" s="17">
        <f t="shared" si="8454"/>
        <v>12400</v>
      </c>
      <c r="Y2466" s="17">
        <f t="shared" si="8434"/>
        <v>20671.900000000001</v>
      </c>
      <c r="Z2466" s="17">
        <f t="shared" si="8435"/>
        <v>24535.700000000001</v>
      </c>
      <c r="AA2466" s="17">
        <f t="shared" si="8436"/>
        <v>25335.700000000001</v>
      </c>
      <c r="AB2466" s="17">
        <f t="shared" si="8455"/>
        <v>0</v>
      </c>
      <c r="AC2466" s="17">
        <f t="shared" si="8456"/>
        <v>0</v>
      </c>
      <c r="AD2466" s="17">
        <f t="shared" si="8457"/>
        <v>0</v>
      </c>
      <c r="AE2466" s="17">
        <f t="shared" si="8437"/>
        <v>20671.900000000001</v>
      </c>
      <c r="AF2466" s="17">
        <f t="shared" si="8438"/>
        <v>24535.700000000001</v>
      </c>
      <c r="AG2466" s="17">
        <f t="shared" si="8439"/>
        <v>25335.700000000001</v>
      </c>
      <c r="AH2466" s="17">
        <f t="shared" si="8458"/>
        <v>0</v>
      </c>
      <c r="AI2466" s="17">
        <f t="shared" si="8459"/>
        <v>0</v>
      </c>
      <c r="AJ2466" s="17">
        <f t="shared" si="8460"/>
        <v>635.60000000000002</v>
      </c>
      <c r="AK2466" s="17">
        <f t="shared" si="8461"/>
        <v>0</v>
      </c>
      <c r="AL2466" s="17">
        <f t="shared" si="8462"/>
        <v>0</v>
      </c>
      <c r="AM2466" s="17">
        <f t="shared" si="8463"/>
        <v>0</v>
      </c>
      <c r="AN2466" s="17">
        <f t="shared" si="8464"/>
        <v>0</v>
      </c>
      <c r="AO2466" s="17">
        <f t="shared" si="8465"/>
        <v>0</v>
      </c>
      <c r="AP2466" s="17">
        <f t="shared" si="8466"/>
        <v>0</v>
      </c>
      <c r="AQ2466" s="17">
        <f t="shared" si="8467"/>
        <v>0</v>
      </c>
      <c r="AR2466" s="17">
        <f t="shared" si="8468"/>
        <v>0</v>
      </c>
      <c r="AS2466" s="17">
        <f t="shared" si="8469"/>
        <v>0</v>
      </c>
      <c r="AT2466" s="17">
        <f t="shared" si="8470"/>
        <v>0</v>
      </c>
      <c r="AU2466" s="17">
        <f t="shared" si="8471"/>
        <v>0</v>
      </c>
      <c r="AV2466" s="17">
        <f t="shared" si="8472"/>
        <v>0</v>
      </c>
      <c r="AW2466" s="17">
        <f t="shared" si="8428"/>
        <v>21307.5</v>
      </c>
      <c r="AX2466" s="17">
        <f t="shared" si="8429"/>
        <v>24535.700000000001</v>
      </c>
      <c r="AY2466" s="17">
        <f t="shared" si="8430"/>
        <v>25335.700000000001</v>
      </c>
      <c r="AZ2466" s="17">
        <f t="shared" si="8473"/>
        <v>0</v>
      </c>
      <c r="BA2466" s="17">
        <f t="shared" si="8431"/>
        <v>21307.5</v>
      </c>
      <c r="BB2466" s="17">
        <f t="shared" si="8432"/>
        <v>24535.700000000001</v>
      </c>
      <c r="BC2466" s="17">
        <f t="shared" si="8433"/>
        <v>25335.700000000001</v>
      </c>
      <c r="BD2466" s="17">
        <f t="shared" si="8474"/>
        <v>0</v>
      </c>
      <c r="BE2466" s="17">
        <f t="shared" si="8475"/>
        <v>0</v>
      </c>
      <c r="BF2466" s="17">
        <f t="shared" si="8476"/>
        <v>0</v>
      </c>
      <c r="BG2466" s="17">
        <f t="shared" si="8477"/>
        <v>0</v>
      </c>
      <c r="BH2466" s="17">
        <f t="shared" si="8478"/>
        <v>0</v>
      </c>
      <c r="BI2466" s="17">
        <f t="shared" si="8479"/>
        <v>0</v>
      </c>
      <c r="BJ2466" s="17">
        <f t="shared" si="8480"/>
        <v>0</v>
      </c>
      <c r="BK2466" s="17">
        <f t="shared" si="8481"/>
        <v>0</v>
      </c>
      <c r="BL2466" s="17">
        <f t="shared" si="8482"/>
        <v>0</v>
      </c>
      <c r="BM2466" s="17">
        <f t="shared" si="8483"/>
        <v>0</v>
      </c>
      <c r="BN2466" s="17">
        <f t="shared" si="8484"/>
        <v>0</v>
      </c>
      <c r="BO2466" s="17">
        <f t="shared" si="8425"/>
        <v>21307.5</v>
      </c>
      <c r="BP2466" s="17">
        <f t="shared" si="8426"/>
        <v>24535.700000000001</v>
      </c>
      <c r="BQ2466" s="17">
        <f t="shared" si="8427"/>
        <v>25335.700000000001</v>
      </c>
      <c r="BR2466" s="17">
        <f t="shared" si="8485"/>
        <v>0</v>
      </c>
      <c r="BS2466" s="35"/>
      <c r="BT2466" s="35"/>
      <c r="BU2466" s="1"/>
      <c r="BV2466" s="1"/>
      <c r="BW2466" s="1"/>
      <c r="BX2466" s="1"/>
      <c r="BY2466" s="1"/>
      <c r="BZ2466" s="1"/>
      <c r="CA2466" s="1"/>
      <c r="CB2466" s="1"/>
    </row>
    <row r="2467" s="1" customFormat="1" ht="45">
      <c r="A2467" s="33" t="s">
        <v>976</v>
      </c>
      <c r="B2467" s="33" t="s">
        <v>304</v>
      </c>
      <c r="C2467" s="33" t="s">
        <v>72</v>
      </c>
      <c r="D2467" s="33" t="s">
        <v>1027</v>
      </c>
      <c r="E2467" s="38"/>
      <c r="F2467" s="34" t="s">
        <v>1028</v>
      </c>
      <c r="G2467" s="17">
        <f t="shared" si="8440"/>
        <v>11335.700000000001</v>
      </c>
      <c r="H2467" s="17">
        <f t="shared" si="8441"/>
        <v>12135.700000000001</v>
      </c>
      <c r="I2467" s="17">
        <f t="shared" si="8442"/>
        <v>12935.700000000001</v>
      </c>
      <c r="J2467" s="17">
        <f t="shared" si="8443"/>
        <v>0</v>
      </c>
      <c r="K2467" s="17">
        <f t="shared" si="8444"/>
        <v>0</v>
      </c>
      <c r="L2467" s="17">
        <f t="shared" si="8445"/>
        <v>0</v>
      </c>
      <c r="M2467" s="17">
        <f t="shared" si="8486"/>
        <v>11335.700000000001</v>
      </c>
      <c r="N2467" s="17">
        <f t="shared" si="8487"/>
        <v>12135.700000000001</v>
      </c>
      <c r="O2467" s="17">
        <f t="shared" si="8488"/>
        <v>12935.700000000001</v>
      </c>
      <c r="P2467" s="17">
        <f t="shared" si="8446"/>
        <v>0</v>
      </c>
      <c r="Q2467" s="17">
        <f t="shared" si="8447"/>
        <v>0</v>
      </c>
      <c r="R2467" s="17">
        <f t="shared" si="8448"/>
        <v>9336.2000000000007</v>
      </c>
      <c r="S2467" s="17">
        <f t="shared" si="8449"/>
        <v>0</v>
      </c>
      <c r="T2467" s="17">
        <f t="shared" si="8450"/>
        <v>0</v>
      </c>
      <c r="U2467" s="17">
        <f t="shared" si="8451"/>
        <v>12400</v>
      </c>
      <c r="V2467" s="17">
        <f t="shared" si="8452"/>
        <v>0</v>
      </c>
      <c r="W2467" s="17">
        <f t="shared" si="8453"/>
        <v>0</v>
      </c>
      <c r="X2467" s="17">
        <f t="shared" si="8454"/>
        <v>12400</v>
      </c>
      <c r="Y2467" s="17">
        <f t="shared" si="8434"/>
        <v>20671.900000000001</v>
      </c>
      <c r="Z2467" s="17">
        <f t="shared" si="8435"/>
        <v>24535.700000000001</v>
      </c>
      <c r="AA2467" s="17">
        <f t="shared" si="8436"/>
        <v>25335.700000000001</v>
      </c>
      <c r="AB2467" s="17">
        <f t="shared" si="8455"/>
        <v>0</v>
      </c>
      <c r="AC2467" s="17">
        <f t="shared" si="8456"/>
        <v>0</v>
      </c>
      <c r="AD2467" s="17">
        <f t="shared" si="8457"/>
        <v>0</v>
      </c>
      <c r="AE2467" s="17">
        <f t="shared" si="8437"/>
        <v>20671.900000000001</v>
      </c>
      <c r="AF2467" s="17">
        <f t="shared" si="8438"/>
        <v>24535.700000000001</v>
      </c>
      <c r="AG2467" s="17">
        <f t="shared" si="8439"/>
        <v>25335.700000000001</v>
      </c>
      <c r="AH2467" s="17">
        <f t="shared" si="8458"/>
        <v>0</v>
      </c>
      <c r="AI2467" s="17">
        <f t="shared" si="8459"/>
        <v>0</v>
      </c>
      <c r="AJ2467" s="17">
        <f t="shared" si="8460"/>
        <v>635.60000000000002</v>
      </c>
      <c r="AK2467" s="17">
        <f t="shared" si="8461"/>
        <v>0</v>
      </c>
      <c r="AL2467" s="17">
        <f t="shared" si="8462"/>
        <v>0</v>
      </c>
      <c r="AM2467" s="17">
        <f t="shared" si="8463"/>
        <v>0</v>
      </c>
      <c r="AN2467" s="17">
        <f t="shared" si="8464"/>
        <v>0</v>
      </c>
      <c r="AO2467" s="17">
        <f t="shared" si="8465"/>
        <v>0</v>
      </c>
      <c r="AP2467" s="17">
        <f t="shared" si="8466"/>
        <v>0</v>
      </c>
      <c r="AQ2467" s="17">
        <f t="shared" si="8467"/>
        <v>0</v>
      </c>
      <c r="AR2467" s="17">
        <f t="shared" si="8468"/>
        <v>0</v>
      </c>
      <c r="AS2467" s="17">
        <f t="shared" si="8469"/>
        <v>0</v>
      </c>
      <c r="AT2467" s="17">
        <f t="shared" si="8470"/>
        <v>0</v>
      </c>
      <c r="AU2467" s="17">
        <f t="shared" si="8471"/>
        <v>0</v>
      </c>
      <c r="AV2467" s="17">
        <f t="shared" si="8472"/>
        <v>0</v>
      </c>
      <c r="AW2467" s="17">
        <f t="shared" si="8428"/>
        <v>21307.5</v>
      </c>
      <c r="AX2467" s="17">
        <f t="shared" si="8429"/>
        <v>24535.700000000001</v>
      </c>
      <c r="AY2467" s="17">
        <f t="shared" si="8430"/>
        <v>25335.700000000001</v>
      </c>
      <c r="AZ2467" s="17">
        <f t="shared" si="8473"/>
        <v>0</v>
      </c>
      <c r="BA2467" s="17">
        <f t="shared" si="8431"/>
        <v>21307.5</v>
      </c>
      <c r="BB2467" s="17">
        <f t="shared" si="8432"/>
        <v>24535.700000000001</v>
      </c>
      <c r="BC2467" s="17">
        <f t="shared" si="8433"/>
        <v>25335.700000000001</v>
      </c>
      <c r="BD2467" s="17">
        <f t="shared" si="8474"/>
        <v>0</v>
      </c>
      <c r="BE2467" s="17">
        <f t="shared" si="8475"/>
        <v>0</v>
      </c>
      <c r="BF2467" s="17">
        <f t="shared" si="8476"/>
        <v>0</v>
      </c>
      <c r="BG2467" s="17">
        <f t="shared" si="8477"/>
        <v>0</v>
      </c>
      <c r="BH2467" s="17">
        <f t="shared" si="8478"/>
        <v>0</v>
      </c>
      <c r="BI2467" s="17">
        <f t="shared" si="8479"/>
        <v>0</v>
      </c>
      <c r="BJ2467" s="17">
        <f t="shared" si="8480"/>
        <v>0</v>
      </c>
      <c r="BK2467" s="17">
        <f t="shared" si="8481"/>
        <v>0</v>
      </c>
      <c r="BL2467" s="17">
        <f t="shared" si="8482"/>
        <v>0</v>
      </c>
      <c r="BM2467" s="17">
        <f t="shared" si="8483"/>
        <v>0</v>
      </c>
      <c r="BN2467" s="17">
        <f t="shared" si="8484"/>
        <v>0</v>
      </c>
      <c r="BO2467" s="17">
        <f t="shared" si="8425"/>
        <v>21307.5</v>
      </c>
      <c r="BP2467" s="17">
        <f t="shared" si="8426"/>
        <v>24535.700000000001</v>
      </c>
      <c r="BQ2467" s="17">
        <f t="shared" si="8427"/>
        <v>25335.700000000001</v>
      </c>
      <c r="BR2467" s="17">
        <f t="shared" si="8485"/>
        <v>0</v>
      </c>
      <c r="BS2467" s="35"/>
      <c r="BT2467" s="35"/>
      <c r="BU2467" s="1"/>
      <c r="BV2467" s="1"/>
      <c r="BW2467" s="1"/>
      <c r="BX2467" s="1"/>
      <c r="BY2467" s="1"/>
      <c r="BZ2467" s="1"/>
      <c r="CA2467" s="1"/>
      <c r="CB2467" s="1"/>
    </row>
    <row r="2468" s="1" customFormat="1" ht="15">
      <c r="A2468" s="33" t="s">
        <v>976</v>
      </c>
      <c r="B2468" s="33" t="s">
        <v>304</v>
      </c>
      <c r="C2468" s="33" t="s">
        <v>72</v>
      </c>
      <c r="D2468" s="33" t="s">
        <v>1027</v>
      </c>
      <c r="E2468" s="33" t="s">
        <v>268</v>
      </c>
      <c r="F2468" s="34" t="s">
        <v>269</v>
      </c>
      <c r="G2468" s="17">
        <v>11335.700000000001</v>
      </c>
      <c r="H2468" s="17">
        <v>12135.700000000001</v>
      </c>
      <c r="I2468" s="17">
        <v>12935.700000000001</v>
      </c>
      <c r="J2468" s="17"/>
      <c r="K2468" s="17"/>
      <c r="L2468" s="17"/>
      <c r="M2468" s="17">
        <f t="shared" si="8486"/>
        <v>11335.700000000001</v>
      </c>
      <c r="N2468" s="17">
        <f t="shared" si="8487"/>
        <v>12135.700000000001</v>
      </c>
      <c r="O2468" s="17">
        <f t="shared" si="8488"/>
        <v>12935.700000000001</v>
      </c>
      <c r="P2468" s="17"/>
      <c r="Q2468" s="17"/>
      <c r="R2468" s="17">
        <v>9336.2000000000007</v>
      </c>
      <c r="S2468" s="17"/>
      <c r="T2468" s="17"/>
      <c r="U2468" s="17">
        <v>12400</v>
      </c>
      <c r="V2468" s="17"/>
      <c r="W2468" s="17"/>
      <c r="X2468" s="17">
        <v>12400</v>
      </c>
      <c r="Y2468" s="17">
        <f t="shared" si="8434"/>
        <v>20671.900000000001</v>
      </c>
      <c r="Z2468" s="17">
        <f t="shared" si="8435"/>
        <v>24535.700000000001</v>
      </c>
      <c r="AA2468" s="17">
        <f t="shared" si="8436"/>
        <v>25335.700000000001</v>
      </c>
      <c r="AB2468" s="17"/>
      <c r="AC2468" s="17"/>
      <c r="AD2468" s="17"/>
      <c r="AE2468" s="17">
        <f t="shared" si="8437"/>
        <v>20671.900000000001</v>
      </c>
      <c r="AF2468" s="17">
        <f t="shared" si="8438"/>
        <v>24535.700000000001</v>
      </c>
      <c r="AG2468" s="17">
        <f t="shared" si="8439"/>
        <v>25335.700000000001</v>
      </c>
      <c r="AH2468" s="17"/>
      <c r="AI2468" s="17"/>
      <c r="AJ2468" s="17">
        <v>635.60000000000002</v>
      </c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  <c r="AV2468" s="17"/>
      <c r="AW2468" s="17">
        <f t="shared" si="8428"/>
        <v>21307.5</v>
      </c>
      <c r="AX2468" s="17">
        <f t="shared" si="8429"/>
        <v>24535.700000000001</v>
      </c>
      <c r="AY2468" s="17">
        <f t="shared" si="8430"/>
        <v>25335.700000000001</v>
      </c>
      <c r="AZ2468" s="17"/>
      <c r="BA2468" s="17">
        <f t="shared" si="8431"/>
        <v>21307.5</v>
      </c>
      <c r="BB2468" s="17">
        <f t="shared" si="8432"/>
        <v>24535.700000000001</v>
      </c>
      <c r="BC2468" s="17">
        <f t="shared" si="8433"/>
        <v>25335.700000000001</v>
      </c>
      <c r="BD2468" s="17"/>
      <c r="BE2468" s="17"/>
      <c r="BF2468" s="17"/>
      <c r="BG2468" s="17"/>
      <c r="BH2468" s="17"/>
      <c r="BI2468" s="17"/>
      <c r="BJ2468" s="17"/>
      <c r="BK2468" s="17"/>
      <c r="BL2468" s="17"/>
      <c r="BM2468" s="17"/>
      <c r="BN2468" s="17"/>
      <c r="BO2468" s="17">
        <f t="shared" si="8425"/>
        <v>21307.5</v>
      </c>
      <c r="BP2468" s="17">
        <f t="shared" si="8426"/>
        <v>24535.700000000001</v>
      </c>
      <c r="BQ2468" s="17">
        <f t="shared" si="8427"/>
        <v>25335.700000000001</v>
      </c>
      <c r="BR2468" s="17"/>
      <c r="BS2468" s="35"/>
      <c r="BT2468" s="35"/>
      <c r="BU2468" s="1"/>
      <c r="BV2468" s="1"/>
      <c r="BW2468" s="1"/>
      <c r="BX2468" s="1"/>
      <c r="BY2468" s="1"/>
      <c r="BZ2468" s="1"/>
      <c r="CA2468" s="1"/>
      <c r="CB2468" s="1"/>
    </row>
    <row r="2469" s="23" customFormat="1" ht="30">
      <c r="A2469" s="24" t="s">
        <v>1029</v>
      </c>
      <c r="B2469" s="24"/>
      <c r="C2469" s="24"/>
      <c r="D2469" s="24"/>
      <c r="E2469" s="36"/>
      <c r="F2469" s="25" t="s">
        <v>1030</v>
      </c>
      <c r="G2469" s="26">
        <f>G2470+G2479</f>
        <v>1628832.0999999999</v>
      </c>
      <c r="H2469" s="26">
        <f>H2470+H2479</f>
        <v>1638415.4000000001</v>
      </c>
      <c r="I2469" s="26">
        <f>I2470+I2479</f>
        <v>1517215.9000000001</v>
      </c>
      <c r="J2469" s="26">
        <f>J2470+J2479</f>
        <v>90855.899999999994</v>
      </c>
      <c r="K2469" s="26">
        <f>K2470+K2479</f>
        <v>45732.5</v>
      </c>
      <c r="L2469" s="26">
        <f>L2470+L2479</f>
        <v>45732.5</v>
      </c>
      <c r="M2469" s="26">
        <f t="shared" si="8486"/>
        <v>1719687.9999999998</v>
      </c>
      <c r="N2469" s="26">
        <f t="shared" si="8487"/>
        <v>1684147.9000000001</v>
      </c>
      <c r="O2469" s="26">
        <f t="shared" si="8488"/>
        <v>1562948.4000000001</v>
      </c>
      <c r="P2469" s="26">
        <f>P2470+P2479</f>
        <v>16125.199999999999</v>
      </c>
      <c r="Q2469" s="26">
        <f>Q2470+Q2479</f>
        <v>0</v>
      </c>
      <c r="R2469" s="26">
        <f>R2470+R2479</f>
        <v>0</v>
      </c>
      <c r="S2469" s="26">
        <f>S2470+S2479</f>
        <v>99112.222629999989</v>
      </c>
      <c r="T2469" s="26">
        <f>T2470+T2479</f>
        <v>36172.017999999996</v>
      </c>
      <c r="U2469" s="26">
        <f>U2470+U2479</f>
        <v>0</v>
      </c>
      <c r="V2469" s="26">
        <f>V2470+V2479</f>
        <v>36172.017999999996</v>
      </c>
      <c r="W2469" s="26">
        <f>W2470+W2479</f>
        <v>0</v>
      </c>
      <c r="X2469" s="26">
        <f>X2470+X2479</f>
        <v>0</v>
      </c>
      <c r="Y2469" s="26">
        <f t="shared" si="8434"/>
        <v>1834925.4226299997</v>
      </c>
      <c r="Z2469" s="26">
        <f t="shared" si="8435"/>
        <v>1720319.9180000001</v>
      </c>
      <c r="AA2469" s="26">
        <f t="shared" si="8436"/>
        <v>1599120.4180000001</v>
      </c>
      <c r="AB2469" s="26">
        <f>AB2470+AB2479</f>
        <v>0</v>
      </c>
      <c r="AC2469" s="26">
        <f>AC2470+AC2479</f>
        <v>0</v>
      </c>
      <c r="AD2469" s="26">
        <f>AD2470+AD2479</f>
        <v>0</v>
      </c>
      <c r="AE2469" s="26">
        <f t="shared" si="8437"/>
        <v>1834925.4226299997</v>
      </c>
      <c r="AF2469" s="26">
        <f t="shared" si="8438"/>
        <v>1720319.9180000001</v>
      </c>
      <c r="AG2469" s="26">
        <f t="shared" si="8439"/>
        <v>1599120.4180000001</v>
      </c>
      <c r="AH2469" s="26">
        <f>AH2470+AH2479</f>
        <v>0</v>
      </c>
      <c r="AI2469" s="26">
        <f>AI2470+AI2479</f>
        <v>2342.2999999999997</v>
      </c>
      <c r="AJ2469" s="26">
        <f>AJ2470+AJ2479</f>
        <v>41148.494999999995</v>
      </c>
      <c r="AK2469" s="26">
        <f>AK2470+AK2479</f>
        <v>0</v>
      </c>
      <c r="AL2469" s="26">
        <f>AL2470+AL2479</f>
        <v>0</v>
      </c>
      <c r="AM2469" s="26">
        <f>AM2470+AM2479</f>
        <v>0</v>
      </c>
      <c r="AN2469" s="26">
        <f>AN2470+AN2479</f>
        <v>0</v>
      </c>
      <c r="AO2469" s="26">
        <f>AO2470+AO2479</f>
        <v>0</v>
      </c>
      <c r="AP2469" s="26">
        <f>AP2470+AP2479</f>
        <v>0</v>
      </c>
      <c r="AQ2469" s="26">
        <f>AQ2470+AQ2479</f>
        <v>0</v>
      </c>
      <c r="AR2469" s="26">
        <f>AR2470+AR2479</f>
        <v>0</v>
      </c>
      <c r="AS2469" s="26">
        <f>AS2470+AS2479</f>
        <v>0</v>
      </c>
      <c r="AT2469" s="26">
        <f>AT2470+AT2479</f>
        <v>0</v>
      </c>
      <c r="AU2469" s="26">
        <f>AU2470+AU2479</f>
        <v>0</v>
      </c>
      <c r="AV2469" s="26">
        <f>AV2470+AV2479</f>
        <v>0</v>
      </c>
      <c r="AW2469" s="26">
        <f t="shared" si="8428"/>
        <v>1878416.2176299999</v>
      </c>
      <c r="AX2469" s="26">
        <f t="shared" si="8429"/>
        <v>1720319.9180000001</v>
      </c>
      <c r="AY2469" s="26">
        <f t="shared" si="8430"/>
        <v>1599120.4180000001</v>
      </c>
      <c r="AZ2469" s="26">
        <f>AZ2470+AZ2479</f>
        <v>0</v>
      </c>
      <c r="BA2469" s="26">
        <f t="shared" si="8431"/>
        <v>1878416.2176299999</v>
      </c>
      <c r="BB2469" s="26">
        <f t="shared" si="8432"/>
        <v>1720319.9180000001</v>
      </c>
      <c r="BC2469" s="26">
        <f t="shared" si="8433"/>
        <v>1599120.4180000001</v>
      </c>
      <c r="BD2469" s="26">
        <f>BD2470+BD2479</f>
        <v>5933.1040000000003</v>
      </c>
      <c r="BE2469" s="26">
        <f>BE2470+BE2479</f>
        <v>0</v>
      </c>
      <c r="BF2469" s="26">
        <f>BF2470+BF2479</f>
        <v>-20512.409</v>
      </c>
      <c r="BG2469" s="26">
        <f>BG2470+BG2479</f>
        <v>-35000</v>
      </c>
      <c r="BH2469" s="26">
        <f>BH2470+BH2479</f>
        <v>0</v>
      </c>
      <c r="BI2469" s="26">
        <f>BI2470+BI2479</f>
        <v>0</v>
      </c>
      <c r="BJ2469" s="26">
        <f>BJ2470+BJ2479</f>
        <v>40000</v>
      </c>
      <c r="BK2469" s="26">
        <f>BK2470+BK2479</f>
        <v>-20000</v>
      </c>
      <c r="BL2469" s="26">
        <f>BL2470+BL2479</f>
        <v>0</v>
      </c>
      <c r="BM2469" s="26">
        <f>BM2470+BM2479</f>
        <v>0</v>
      </c>
      <c r="BN2469" s="26">
        <f>BN2470+BN2479</f>
        <v>0</v>
      </c>
      <c r="BO2469" s="26">
        <f t="shared" si="8425"/>
        <v>1828836.9126299999</v>
      </c>
      <c r="BP2469" s="26">
        <f t="shared" si="8426"/>
        <v>1740319.9180000001</v>
      </c>
      <c r="BQ2469" s="26">
        <f t="shared" si="8427"/>
        <v>1599120.4180000001</v>
      </c>
      <c r="BR2469" s="26">
        <f>BR2470+BR2479</f>
        <v>0</v>
      </c>
      <c r="BS2469" s="27"/>
      <c r="BT2469" s="27"/>
      <c r="BU2469" s="23"/>
      <c r="BV2469" s="23"/>
      <c r="BW2469" s="23"/>
      <c r="BX2469" s="23"/>
      <c r="BY2469" s="23"/>
      <c r="BZ2469" s="23"/>
      <c r="CA2469" s="23"/>
      <c r="CB2469" s="23"/>
    </row>
    <row r="2470" s="23" customFormat="1" ht="15">
      <c r="A2470" s="24" t="s">
        <v>1029</v>
      </c>
      <c r="B2470" s="24" t="s">
        <v>178</v>
      </c>
      <c r="C2470" s="24"/>
      <c r="D2470" s="24"/>
      <c r="E2470" s="36"/>
      <c r="F2470" s="25" t="s">
        <v>219</v>
      </c>
      <c r="G2470" s="26">
        <f t="shared" ref="G2470:G2473" si="8489">G2471</f>
        <v>3142</v>
      </c>
      <c r="H2470" s="26">
        <f t="shared" ref="H2470:H2473" si="8490">H2471</f>
        <v>3181.9000000000001</v>
      </c>
      <c r="I2470" s="26">
        <f t="shared" ref="I2470:I2473" si="8491">I2471</f>
        <v>3181.9000000000001</v>
      </c>
      <c r="J2470" s="26">
        <f t="shared" ref="J2470:J2473" si="8492">J2471</f>
        <v>0</v>
      </c>
      <c r="K2470" s="26">
        <f t="shared" ref="K2470:K2473" si="8493">K2471</f>
        <v>0</v>
      </c>
      <c r="L2470" s="26">
        <f t="shared" ref="L2470:L2473" si="8494">L2471</f>
        <v>0</v>
      </c>
      <c r="M2470" s="26">
        <f t="shared" si="8486"/>
        <v>3142</v>
      </c>
      <c r="N2470" s="26">
        <f t="shared" si="8487"/>
        <v>3181.9000000000001</v>
      </c>
      <c r="O2470" s="26">
        <f t="shared" si="8488"/>
        <v>3181.9000000000001</v>
      </c>
      <c r="P2470" s="26">
        <f t="shared" ref="P2470:P2473" si="8495">P2471</f>
        <v>55.299999999999997</v>
      </c>
      <c r="Q2470" s="26">
        <f t="shared" ref="Q2470:Q2473" si="8496">Q2471</f>
        <v>0</v>
      </c>
      <c r="R2470" s="26">
        <f t="shared" ref="R2470:R2473" si="8497">R2471</f>
        <v>0</v>
      </c>
      <c r="S2470" s="26">
        <f t="shared" ref="S2470:S2473" si="8498">S2471</f>
        <v>0</v>
      </c>
      <c r="T2470" s="26">
        <f t="shared" ref="T2470:T2473" si="8499">T2471</f>
        <v>0</v>
      </c>
      <c r="U2470" s="26">
        <f t="shared" ref="U2470:U2473" si="8500">U2471</f>
        <v>0</v>
      </c>
      <c r="V2470" s="26">
        <f t="shared" ref="V2470:V2473" si="8501">V2471</f>
        <v>0</v>
      </c>
      <c r="W2470" s="26">
        <f t="shared" ref="W2470:W2473" si="8502">W2471</f>
        <v>0</v>
      </c>
      <c r="X2470" s="26">
        <f t="shared" ref="X2470:X2473" si="8503">X2471</f>
        <v>0</v>
      </c>
      <c r="Y2470" s="26">
        <f t="shared" si="8434"/>
        <v>3197.3000000000002</v>
      </c>
      <c r="Z2470" s="26">
        <f t="shared" si="8435"/>
        <v>3181.9000000000001</v>
      </c>
      <c r="AA2470" s="26">
        <f t="shared" si="8436"/>
        <v>3181.9000000000001</v>
      </c>
      <c r="AB2470" s="26">
        <f t="shared" ref="AB2470:AB2473" si="8504">AB2471</f>
        <v>0</v>
      </c>
      <c r="AC2470" s="26">
        <f t="shared" ref="AC2470:AC2473" si="8505">AC2471</f>
        <v>0</v>
      </c>
      <c r="AD2470" s="26">
        <f t="shared" ref="AD2470:AD2473" si="8506">AD2471</f>
        <v>0</v>
      </c>
      <c r="AE2470" s="26">
        <f t="shared" si="8437"/>
        <v>3197.3000000000002</v>
      </c>
      <c r="AF2470" s="26">
        <f t="shared" si="8438"/>
        <v>3181.9000000000001</v>
      </c>
      <c r="AG2470" s="26">
        <f t="shared" si="8439"/>
        <v>3181.9000000000001</v>
      </c>
      <c r="AH2470" s="26">
        <f t="shared" ref="AH2470:AH2473" si="8507">AH2471</f>
        <v>0</v>
      </c>
      <c r="AI2470" s="26">
        <f t="shared" ref="AI2470:AI2473" si="8508">AI2471</f>
        <v>2342.2999999999997</v>
      </c>
      <c r="AJ2470" s="26">
        <f t="shared" ref="AJ2470:AJ2473" si="8509">AJ2471</f>
        <v>0</v>
      </c>
      <c r="AK2470" s="26">
        <f t="shared" ref="AK2470:AK2473" si="8510">AK2471</f>
        <v>0</v>
      </c>
      <c r="AL2470" s="26">
        <f t="shared" ref="AL2470:AL2473" si="8511">AL2471</f>
        <v>0</v>
      </c>
      <c r="AM2470" s="26">
        <f t="shared" ref="AM2470:AM2473" si="8512">AM2471</f>
        <v>0</v>
      </c>
      <c r="AN2470" s="26">
        <f t="shared" ref="AN2470:AN2473" si="8513">AN2471</f>
        <v>0</v>
      </c>
      <c r="AO2470" s="26">
        <f t="shared" ref="AO2470:AO2473" si="8514">AO2471</f>
        <v>0</v>
      </c>
      <c r="AP2470" s="26">
        <f t="shared" ref="AP2470:AP2473" si="8515">AP2471</f>
        <v>0</v>
      </c>
      <c r="AQ2470" s="26">
        <f t="shared" ref="AQ2470:AQ2473" si="8516">AQ2471</f>
        <v>0</v>
      </c>
      <c r="AR2470" s="26">
        <f t="shared" ref="AR2470:AR2473" si="8517">AR2471</f>
        <v>0</v>
      </c>
      <c r="AS2470" s="26">
        <f t="shared" ref="AS2470:AS2473" si="8518">AS2471</f>
        <v>0</v>
      </c>
      <c r="AT2470" s="26">
        <f t="shared" ref="AT2470:AT2473" si="8519">AT2471</f>
        <v>0</v>
      </c>
      <c r="AU2470" s="26">
        <f t="shared" ref="AU2470:AU2473" si="8520">AU2471</f>
        <v>0</v>
      </c>
      <c r="AV2470" s="26">
        <f t="shared" ref="AV2470:AV2473" si="8521">AV2471</f>
        <v>0</v>
      </c>
      <c r="AW2470" s="26">
        <f t="shared" si="8428"/>
        <v>5539.6000000000004</v>
      </c>
      <c r="AX2470" s="26">
        <f t="shared" si="8429"/>
        <v>3181.9000000000001</v>
      </c>
      <c r="AY2470" s="26">
        <f t="shared" si="8430"/>
        <v>3181.9000000000001</v>
      </c>
      <c r="AZ2470" s="26">
        <f t="shared" ref="AZ2470:AZ2473" si="8522">AZ2471</f>
        <v>0</v>
      </c>
      <c r="BA2470" s="26">
        <f t="shared" si="8431"/>
        <v>5539.6000000000004</v>
      </c>
      <c r="BB2470" s="26">
        <f t="shared" si="8432"/>
        <v>3181.9000000000001</v>
      </c>
      <c r="BC2470" s="26">
        <f t="shared" si="8433"/>
        <v>3181.9000000000001</v>
      </c>
      <c r="BD2470" s="26">
        <f t="shared" ref="BD2470:BD2473" si="8523">BD2471</f>
        <v>0</v>
      </c>
      <c r="BE2470" s="26">
        <f t="shared" ref="BE2470:BE2473" si="8524">BE2471</f>
        <v>0</v>
      </c>
      <c r="BF2470" s="26">
        <f t="shared" ref="BF2470:BF2473" si="8525">BF2471</f>
        <v>0</v>
      </c>
      <c r="BG2470" s="26">
        <f t="shared" ref="BG2470:BG2473" si="8526">BG2471</f>
        <v>0</v>
      </c>
      <c r="BH2470" s="26">
        <f t="shared" ref="BH2470:BH2473" si="8527">BH2471</f>
        <v>0</v>
      </c>
      <c r="BI2470" s="26">
        <f t="shared" ref="BI2470:BI2473" si="8528">BI2471</f>
        <v>0</v>
      </c>
      <c r="BJ2470" s="26">
        <f t="shared" ref="BJ2470:BJ2473" si="8529">BJ2471</f>
        <v>0</v>
      </c>
      <c r="BK2470" s="26">
        <f t="shared" ref="BK2470:BK2473" si="8530">BK2471</f>
        <v>0</v>
      </c>
      <c r="BL2470" s="26">
        <f t="shared" ref="BL2470:BL2473" si="8531">BL2471</f>
        <v>0</v>
      </c>
      <c r="BM2470" s="26">
        <f t="shared" ref="BM2470:BM2473" si="8532">BM2471</f>
        <v>0</v>
      </c>
      <c r="BN2470" s="26">
        <f t="shared" ref="BN2470:BN2473" si="8533">BN2471</f>
        <v>0</v>
      </c>
      <c r="BO2470" s="26">
        <f t="shared" si="8425"/>
        <v>5539.6000000000004</v>
      </c>
      <c r="BP2470" s="26">
        <f t="shared" si="8426"/>
        <v>3181.9000000000001</v>
      </c>
      <c r="BQ2470" s="26">
        <f t="shared" si="8427"/>
        <v>3181.9000000000001</v>
      </c>
      <c r="BR2470" s="26">
        <f t="shared" ref="BR2470:BR2473" si="8534">BR2471</f>
        <v>0</v>
      </c>
      <c r="BS2470" s="27"/>
      <c r="BT2470" s="27"/>
      <c r="BU2470" s="23"/>
      <c r="BV2470" s="23"/>
      <c r="BW2470" s="23"/>
      <c r="BX2470" s="23"/>
      <c r="BY2470" s="23"/>
      <c r="BZ2470" s="23"/>
      <c r="CA2470" s="23"/>
      <c r="CB2470" s="23"/>
    </row>
    <row r="2471" s="28" customFormat="1" ht="15">
      <c r="A2471" s="29" t="s">
        <v>1029</v>
      </c>
      <c r="B2471" s="29" t="s">
        <v>178</v>
      </c>
      <c r="C2471" s="29" t="s">
        <v>274</v>
      </c>
      <c r="D2471" s="29"/>
      <c r="E2471" s="37"/>
      <c r="F2471" s="30" t="s">
        <v>275</v>
      </c>
      <c r="G2471" s="31">
        <f t="shared" si="8489"/>
        <v>3142</v>
      </c>
      <c r="H2471" s="31">
        <f t="shared" si="8490"/>
        <v>3181.9000000000001</v>
      </c>
      <c r="I2471" s="31">
        <f t="shared" si="8491"/>
        <v>3181.9000000000001</v>
      </c>
      <c r="J2471" s="31">
        <f t="shared" si="8492"/>
        <v>0</v>
      </c>
      <c r="K2471" s="31">
        <f t="shared" si="8493"/>
        <v>0</v>
      </c>
      <c r="L2471" s="31">
        <f t="shared" si="8494"/>
        <v>0</v>
      </c>
      <c r="M2471" s="31">
        <f t="shared" si="8486"/>
        <v>3142</v>
      </c>
      <c r="N2471" s="31">
        <f t="shared" si="8487"/>
        <v>3181.9000000000001</v>
      </c>
      <c r="O2471" s="31">
        <f t="shared" si="8488"/>
        <v>3181.9000000000001</v>
      </c>
      <c r="P2471" s="31">
        <f t="shared" si="8495"/>
        <v>55.299999999999997</v>
      </c>
      <c r="Q2471" s="31">
        <f t="shared" si="8496"/>
        <v>0</v>
      </c>
      <c r="R2471" s="31">
        <f t="shared" si="8497"/>
        <v>0</v>
      </c>
      <c r="S2471" s="31">
        <f t="shared" si="8498"/>
        <v>0</v>
      </c>
      <c r="T2471" s="31">
        <f t="shared" si="8499"/>
        <v>0</v>
      </c>
      <c r="U2471" s="31">
        <f t="shared" si="8500"/>
        <v>0</v>
      </c>
      <c r="V2471" s="31">
        <f t="shared" si="8501"/>
        <v>0</v>
      </c>
      <c r="W2471" s="31">
        <f t="shared" si="8502"/>
        <v>0</v>
      </c>
      <c r="X2471" s="31">
        <f t="shared" si="8503"/>
        <v>0</v>
      </c>
      <c r="Y2471" s="31">
        <f t="shared" si="8434"/>
        <v>3197.3000000000002</v>
      </c>
      <c r="Z2471" s="31">
        <f t="shared" si="8435"/>
        <v>3181.9000000000001</v>
      </c>
      <c r="AA2471" s="31">
        <f t="shared" si="8436"/>
        <v>3181.9000000000001</v>
      </c>
      <c r="AB2471" s="31">
        <f t="shared" si="8504"/>
        <v>0</v>
      </c>
      <c r="AC2471" s="31">
        <f t="shared" si="8505"/>
        <v>0</v>
      </c>
      <c r="AD2471" s="31">
        <f t="shared" si="8506"/>
        <v>0</v>
      </c>
      <c r="AE2471" s="31">
        <f t="shared" si="8437"/>
        <v>3197.3000000000002</v>
      </c>
      <c r="AF2471" s="31">
        <f t="shared" si="8438"/>
        <v>3181.9000000000001</v>
      </c>
      <c r="AG2471" s="31">
        <f t="shared" si="8439"/>
        <v>3181.9000000000001</v>
      </c>
      <c r="AH2471" s="31">
        <f t="shared" si="8507"/>
        <v>0</v>
      </c>
      <c r="AI2471" s="31">
        <f t="shared" si="8508"/>
        <v>2342.2999999999997</v>
      </c>
      <c r="AJ2471" s="31">
        <f t="shared" si="8509"/>
        <v>0</v>
      </c>
      <c r="AK2471" s="31">
        <f t="shared" si="8510"/>
        <v>0</v>
      </c>
      <c r="AL2471" s="31">
        <f t="shared" si="8511"/>
        <v>0</v>
      </c>
      <c r="AM2471" s="31">
        <f t="shared" si="8512"/>
        <v>0</v>
      </c>
      <c r="AN2471" s="31">
        <f t="shared" si="8513"/>
        <v>0</v>
      </c>
      <c r="AO2471" s="31">
        <f t="shared" si="8514"/>
        <v>0</v>
      </c>
      <c r="AP2471" s="31">
        <f t="shared" si="8515"/>
        <v>0</v>
      </c>
      <c r="AQ2471" s="31">
        <f t="shared" si="8516"/>
        <v>0</v>
      </c>
      <c r="AR2471" s="31">
        <f t="shared" si="8517"/>
        <v>0</v>
      </c>
      <c r="AS2471" s="31">
        <f t="shared" si="8518"/>
        <v>0</v>
      </c>
      <c r="AT2471" s="31">
        <f t="shared" si="8519"/>
        <v>0</v>
      </c>
      <c r="AU2471" s="31">
        <f t="shared" si="8520"/>
        <v>0</v>
      </c>
      <c r="AV2471" s="31">
        <f t="shared" si="8521"/>
        <v>0</v>
      </c>
      <c r="AW2471" s="31">
        <f t="shared" si="8428"/>
        <v>5539.6000000000004</v>
      </c>
      <c r="AX2471" s="31">
        <f t="shared" si="8429"/>
        <v>3181.9000000000001</v>
      </c>
      <c r="AY2471" s="31">
        <f t="shared" si="8430"/>
        <v>3181.9000000000001</v>
      </c>
      <c r="AZ2471" s="31">
        <f t="shared" si="8522"/>
        <v>0</v>
      </c>
      <c r="BA2471" s="31">
        <f t="shared" si="8431"/>
        <v>5539.6000000000004</v>
      </c>
      <c r="BB2471" s="31">
        <f t="shared" si="8432"/>
        <v>3181.9000000000001</v>
      </c>
      <c r="BC2471" s="31">
        <f t="shared" si="8433"/>
        <v>3181.9000000000001</v>
      </c>
      <c r="BD2471" s="31">
        <f t="shared" si="8523"/>
        <v>0</v>
      </c>
      <c r="BE2471" s="31">
        <f t="shared" si="8524"/>
        <v>0</v>
      </c>
      <c r="BF2471" s="31">
        <f t="shared" si="8525"/>
        <v>0</v>
      </c>
      <c r="BG2471" s="31">
        <f t="shared" si="8526"/>
        <v>0</v>
      </c>
      <c r="BH2471" s="31">
        <f t="shared" si="8527"/>
        <v>0</v>
      </c>
      <c r="BI2471" s="31">
        <f t="shared" si="8528"/>
        <v>0</v>
      </c>
      <c r="BJ2471" s="31">
        <f t="shared" si="8529"/>
        <v>0</v>
      </c>
      <c r="BK2471" s="31">
        <f t="shared" si="8530"/>
        <v>0</v>
      </c>
      <c r="BL2471" s="31">
        <f t="shared" si="8531"/>
        <v>0</v>
      </c>
      <c r="BM2471" s="31">
        <f t="shared" si="8532"/>
        <v>0</v>
      </c>
      <c r="BN2471" s="31">
        <f t="shared" si="8533"/>
        <v>0</v>
      </c>
      <c r="BO2471" s="31">
        <f t="shared" si="8425"/>
        <v>5539.6000000000004</v>
      </c>
      <c r="BP2471" s="31">
        <f t="shared" si="8426"/>
        <v>3181.9000000000001</v>
      </c>
      <c r="BQ2471" s="31">
        <f t="shared" si="8427"/>
        <v>3181.9000000000001</v>
      </c>
      <c r="BR2471" s="31">
        <f t="shared" si="8534"/>
        <v>0</v>
      </c>
      <c r="BS2471" s="32"/>
      <c r="BT2471" s="32"/>
      <c r="BU2471" s="28"/>
      <c r="BV2471" s="28"/>
      <c r="BW2471" s="28"/>
      <c r="BX2471" s="28"/>
      <c r="BY2471" s="28"/>
      <c r="BZ2471" s="28"/>
      <c r="CA2471" s="28"/>
      <c r="CB2471" s="28"/>
    </row>
    <row r="2472" s="1" customFormat="1" ht="45">
      <c r="A2472" s="33" t="s">
        <v>1029</v>
      </c>
      <c r="B2472" s="33" t="s">
        <v>178</v>
      </c>
      <c r="C2472" s="33" t="s">
        <v>274</v>
      </c>
      <c r="D2472" s="33" t="s">
        <v>236</v>
      </c>
      <c r="E2472" s="38"/>
      <c r="F2472" s="34" t="s">
        <v>237</v>
      </c>
      <c r="G2472" s="17">
        <f t="shared" si="8489"/>
        <v>3142</v>
      </c>
      <c r="H2472" s="17">
        <f t="shared" si="8490"/>
        <v>3181.9000000000001</v>
      </c>
      <c r="I2472" s="17">
        <f t="shared" si="8491"/>
        <v>3181.9000000000001</v>
      </c>
      <c r="J2472" s="17">
        <f t="shared" si="8492"/>
        <v>0</v>
      </c>
      <c r="K2472" s="17">
        <f t="shared" si="8493"/>
        <v>0</v>
      </c>
      <c r="L2472" s="17">
        <f t="shared" si="8494"/>
        <v>0</v>
      </c>
      <c r="M2472" s="17">
        <f t="shared" si="8486"/>
        <v>3142</v>
      </c>
      <c r="N2472" s="17">
        <f t="shared" si="8487"/>
        <v>3181.9000000000001</v>
      </c>
      <c r="O2472" s="17">
        <f t="shared" si="8488"/>
        <v>3181.9000000000001</v>
      </c>
      <c r="P2472" s="17">
        <f t="shared" si="8495"/>
        <v>55.299999999999997</v>
      </c>
      <c r="Q2472" s="17">
        <f t="shared" si="8496"/>
        <v>0</v>
      </c>
      <c r="R2472" s="17">
        <f t="shared" si="8497"/>
        <v>0</v>
      </c>
      <c r="S2472" s="17">
        <f t="shared" si="8498"/>
        <v>0</v>
      </c>
      <c r="T2472" s="17">
        <f t="shared" si="8499"/>
        <v>0</v>
      </c>
      <c r="U2472" s="17">
        <f t="shared" si="8500"/>
        <v>0</v>
      </c>
      <c r="V2472" s="17">
        <f t="shared" si="8501"/>
        <v>0</v>
      </c>
      <c r="W2472" s="17">
        <f t="shared" si="8502"/>
        <v>0</v>
      </c>
      <c r="X2472" s="17">
        <f t="shared" si="8503"/>
        <v>0</v>
      </c>
      <c r="Y2472" s="17">
        <f t="shared" si="8434"/>
        <v>3197.3000000000002</v>
      </c>
      <c r="Z2472" s="17">
        <f t="shared" si="8435"/>
        <v>3181.9000000000001</v>
      </c>
      <c r="AA2472" s="17">
        <f t="shared" si="8436"/>
        <v>3181.9000000000001</v>
      </c>
      <c r="AB2472" s="17">
        <f t="shared" si="8504"/>
        <v>0</v>
      </c>
      <c r="AC2472" s="17">
        <f t="shared" si="8505"/>
        <v>0</v>
      </c>
      <c r="AD2472" s="17">
        <f t="shared" si="8506"/>
        <v>0</v>
      </c>
      <c r="AE2472" s="17">
        <f t="shared" si="8437"/>
        <v>3197.3000000000002</v>
      </c>
      <c r="AF2472" s="17">
        <f t="shared" si="8438"/>
        <v>3181.9000000000001</v>
      </c>
      <c r="AG2472" s="17">
        <f t="shared" si="8439"/>
        <v>3181.9000000000001</v>
      </c>
      <c r="AH2472" s="17">
        <f t="shared" si="8507"/>
        <v>0</v>
      </c>
      <c r="AI2472" s="17">
        <f t="shared" si="8508"/>
        <v>2342.2999999999997</v>
      </c>
      <c r="AJ2472" s="17">
        <f t="shared" si="8509"/>
        <v>0</v>
      </c>
      <c r="AK2472" s="17">
        <f t="shared" si="8510"/>
        <v>0</v>
      </c>
      <c r="AL2472" s="17">
        <f t="shared" si="8511"/>
        <v>0</v>
      </c>
      <c r="AM2472" s="17">
        <f t="shared" si="8512"/>
        <v>0</v>
      </c>
      <c r="AN2472" s="17">
        <f t="shared" si="8513"/>
        <v>0</v>
      </c>
      <c r="AO2472" s="17">
        <f t="shared" si="8514"/>
        <v>0</v>
      </c>
      <c r="AP2472" s="17">
        <f t="shared" si="8515"/>
        <v>0</v>
      </c>
      <c r="AQ2472" s="17">
        <f t="shared" si="8516"/>
        <v>0</v>
      </c>
      <c r="AR2472" s="17">
        <f t="shared" si="8517"/>
        <v>0</v>
      </c>
      <c r="AS2472" s="17">
        <f t="shared" si="8518"/>
        <v>0</v>
      </c>
      <c r="AT2472" s="17">
        <f t="shared" si="8519"/>
        <v>0</v>
      </c>
      <c r="AU2472" s="17">
        <f t="shared" si="8520"/>
        <v>0</v>
      </c>
      <c r="AV2472" s="17">
        <f t="shared" si="8521"/>
        <v>0</v>
      </c>
      <c r="AW2472" s="17">
        <f t="shared" si="8428"/>
        <v>5539.6000000000004</v>
      </c>
      <c r="AX2472" s="17">
        <f t="shared" si="8429"/>
        <v>3181.9000000000001</v>
      </c>
      <c r="AY2472" s="17">
        <f t="shared" si="8430"/>
        <v>3181.9000000000001</v>
      </c>
      <c r="AZ2472" s="17">
        <f t="shared" si="8522"/>
        <v>0</v>
      </c>
      <c r="BA2472" s="17">
        <f t="shared" si="8431"/>
        <v>5539.6000000000004</v>
      </c>
      <c r="BB2472" s="17">
        <f t="shared" si="8432"/>
        <v>3181.9000000000001</v>
      </c>
      <c r="BC2472" s="17">
        <f t="shared" si="8433"/>
        <v>3181.9000000000001</v>
      </c>
      <c r="BD2472" s="17">
        <f t="shared" si="8523"/>
        <v>0</v>
      </c>
      <c r="BE2472" s="17">
        <f t="shared" si="8524"/>
        <v>0</v>
      </c>
      <c r="BF2472" s="17">
        <f t="shared" si="8525"/>
        <v>0</v>
      </c>
      <c r="BG2472" s="17">
        <f t="shared" si="8526"/>
        <v>0</v>
      </c>
      <c r="BH2472" s="17">
        <f t="shared" si="8527"/>
        <v>0</v>
      </c>
      <c r="BI2472" s="17">
        <f t="shared" si="8528"/>
        <v>0</v>
      </c>
      <c r="BJ2472" s="17">
        <f t="shared" si="8529"/>
        <v>0</v>
      </c>
      <c r="BK2472" s="17">
        <f t="shared" si="8530"/>
        <v>0</v>
      </c>
      <c r="BL2472" s="17">
        <f t="shared" si="8531"/>
        <v>0</v>
      </c>
      <c r="BM2472" s="17">
        <f t="shared" si="8532"/>
        <v>0</v>
      </c>
      <c r="BN2472" s="17">
        <f t="shared" si="8533"/>
        <v>0</v>
      </c>
      <c r="BO2472" s="17">
        <f t="shared" si="8425"/>
        <v>5539.6000000000004</v>
      </c>
      <c r="BP2472" s="17">
        <f t="shared" si="8426"/>
        <v>3181.9000000000001</v>
      </c>
      <c r="BQ2472" s="17">
        <f t="shared" si="8427"/>
        <v>3181.9000000000001</v>
      </c>
      <c r="BR2472" s="17">
        <f t="shared" si="8534"/>
        <v>0</v>
      </c>
      <c r="BS2472" s="35"/>
      <c r="BT2472" s="35"/>
      <c r="BU2472" s="1"/>
      <c r="BV2472" s="1"/>
      <c r="BW2472" s="1"/>
      <c r="BX2472" s="1"/>
      <c r="BY2472" s="1"/>
      <c r="BZ2472" s="1"/>
      <c r="CA2472" s="1"/>
      <c r="CB2472" s="1"/>
    </row>
    <row r="2473" s="1" customFormat="1" ht="15">
      <c r="A2473" s="33" t="s">
        <v>1029</v>
      </c>
      <c r="B2473" s="33" t="s">
        <v>178</v>
      </c>
      <c r="C2473" s="33" t="s">
        <v>274</v>
      </c>
      <c r="D2473" s="33" t="s">
        <v>238</v>
      </c>
      <c r="E2473" s="38"/>
      <c r="F2473" s="34" t="s">
        <v>43</v>
      </c>
      <c r="G2473" s="17">
        <f t="shared" si="8489"/>
        <v>3142</v>
      </c>
      <c r="H2473" s="17">
        <f t="shared" si="8490"/>
        <v>3181.9000000000001</v>
      </c>
      <c r="I2473" s="17">
        <f t="shared" si="8491"/>
        <v>3181.9000000000001</v>
      </c>
      <c r="J2473" s="17">
        <f t="shared" si="8492"/>
        <v>0</v>
      </c>
      <c r="K2473" s="17">
        <f t="shared" si="8493"/>
        <v>0</v>
      </c>
      <c r="L2473" s="17">
        <f t="shared" si="8494"/>
        <v>0</v>
      </c>
      <c r="M2473" s="17">
        <f t="shared" si="8486"/>
        <v>3142</v>
      </c>
      <c r="N2473" s="17">
        <f t="shared" si="8487"/>
        <v>3181.9000000000001</v>
      </c>
      <c r="O2473" s="17">
        <f t="shared" si="8488"/>
        <v>3181.9000000000001</v>
      </c>
      <c r="P2473" s="17">
        <f t="shared" si="8495"/>
        <v>55.299999999999997</v>
      </c>
      <c r="Q2473" s="17">
        <f t="shared" si="8496"/>
        <v>0</v>
      </c>
      <c r="R2473" s="17">
        <f t="shared" si="8497"/>
        <v>0</v>
      </c>
      <c r="S2473" s="17">
        <f t="shared" si="8498"/>
        <v>0</v>
      </c>
      <c r="T2473" s="17">
        <f t="shared" si="8499"/>
        <v>0</v>
      </c>
      <c r="U2473" s="17">
        <f t="shared" si="8500"/>
        <v>0</v>
      </c>
      <c r="V2473" s="17">
        <f t="shared" si="8501"/>
        <v>0</v>
      </c>
      <c r="W2473" s="17">
        <f t="shared" si="8502"/>
        <v>0</v>
      </c>
      <c r="X2473" s="17">
        <f t="shared" si="8503"/>
        <v>0</v>
      </c>
      <c r="Y2473" s="17">
        <f t="shared" si="8434"/>
        <v>3197.3000000000002</v>
      </c>
      <c r="Z2473" s="17">
        <f t="shared" si="8435"/>
        <v>3181.9000000000001</v>
      </c>
      <c r="AA2473" s="17">
        <f t="shared" si="8436"/>
        <v>3181.9000000000001</v>
      </c>
      <c r="AB2473" s="17">
        <f t="shared" si="8504"/>
        <v>0</v>
      </c>
      <c r="AC2473" s="17">
        <f t="shared" si="8505"/>
        <v>0</v>
      </c>
      <c r="AD2473" s="17">
        <f t="shared" si="8506"/>
        <v>0</v>
      </c>
      <c r="AE2473" s="17">
        <f t="shared" si="8437"/>
        <v>3197.3000000000002</v>
      </c>
      <c r="AF2473" s="17">
        <f t="shared" si="8438"/>
        <v>3181.9000000000001</v>
      </c>
      <c r="AG2473" s="17">
        <f t="shared" si="8439"/>
        <v>3181.9000000000001</v>
      </c>
      <c r="AH2473" s="17">
        <f t="shared" si="8507"/>
        <v>0</v>
      </c>
      <c r="AI2473" s="17">
        <f t="shared" si="8508"/>
        <v>2342.2999999999997</v>
      </c>
      <c r="AJ2473" s="17">
        <f t="shared" si="8509"/>
        <v>0</v>
      </c>
      <c r="AK2473" s="17">
        <f t="shared" si="8510"/>
        <v>0</v>
      </c>
      <c r="AL2473" s="17">
        <f t="shared" si="8511"/>
        <v>0</v>
      </c>
      <c r="AM2473" s="17">
        <f t="shared" si="8512"/>
        <v>0</v>
      </c>
      <c r="AN2473" s="17">
        <f t="shared" si="8513"/>
        <v>0</v>
      </c>
      <c r="AO2473" s="17">
        <f t="shared" si="8514"/>
        <v>0</v>
      </c>
      <c r="AP2473" s="17">
        <f t="shared" si="8515"/>
        <v>0</v>
      </c>
      <c r="AQ2473" s="17">
        <f t="shared" si="8516"/>
        <v>0</v>
      </c>
      <c r="AR2473" s="17">
        <f t="shared" si="8517"/>
        <v>0</v>
      </c>
      <c r="AS2473" s="17">
        <f t="shared" si="8518"/>
        <v>0</v>
      </c>
      <c r="AT2473" s="17">
        <f t="shared" si="8519"/>
        <v>0</v>
      </c>
      <c r="AU2473" s="17">
        <f t="shared" si="8520"/>
        <v>0</v>
      </c>
      <c r="AV2473" s="17">
        <f t="shared" si="8521"/>
        <v>0</v>
      </c>
      <c r="AW2473" s="17">
        <f t="shared" si="8428"/>
        <v>5539.6000000000004</v>
      </c>
      <c r="AX2473" s="17">
        <f t="shared" si="8429"/>
        <v>3181.9000000000001</v>
      </c>
      <c r="AY2473" s="17">
        <f t="shared" si="8430"/>
        <v>3181.9000000000001</v>
      </c>
      <c r="AZ2473" s="17">
        <f t="shared" si="8522"/>
        <v>0</v>
      </c>
      <c r="BA2473" s="17">
        <f t="shared" si="8431"/>
        <v>5539.6000000000004</v>
      </c>
      <c r="BB2473" s="17">
        <f t="shared" si="8432"/>
        <v>3181.9000000000001</v>
      </c>
      <c r="BC2473" s="17">
        <f t="shared" si="8433"/>
        <v>3181.9000000000001</v>
      </c>
      <c r="BD2473" s="17">
        <f t="shared" si="8523"/>
        <v>0</v>
      </c>
      <c r="BE2473" s="17">
        <f t="shared" si="8524"/>
        <v>0</v>
      </c>
      <c r="BF2473" s="17">
        <f t="shared" si="8525"/>
        <v>0</v>
      </c>
      <c r="BG2473" s="17">
        <f t="shared" si="8526"/>
        <v>0</v>
      </c>
      <c r="BH2473" s="17">
        <f t="shared" si="8527"/>
        <v>0</v>
      </c>
      <c r="BI2473" s="17">
        <f t="shared" si="8528"/>
        <v>0</v>
      </c>
      <c r="BJ2473" s="17">
        <f t="shared" si="8529"/>
        <v>0</v>
      </c>
      <c r="BK2473" s="17">
        <f t="shared" si="8530"/>
        <v>0</v>
      </c>
      <c r="BL2473" s="17">
        <f t="shared" si="8531"/>
        <v>0</v>
      </c>
      <c r="BM2473" s="17">
        <f t="shared" si="8532"/>
        <v>0</v>
      </c>
      <c r="BN2473" s="17">
        <f t="shared" si="8533"/>
        <v>0</v>
      </c>
      <c r="BO2473" s="17">
        <f t="shared" si="8425"/>
        <v>5539.6000000000004</v>
      </c>
      <c r="BP2473" s="17">
        <f t="shared" si="8426"/>
        <v>3181.9000000000001</v>
      </c>
      <c r="BQ2473" s="17">
        <f t="shared" si="8427"/>
        <v>3181.9000000000001</v>
      </c>
      <c r="BR2473" s="17">
        <f t="shared" si="8534"/>
        <v>0</v>
      </c>
      <c r="BS2473" s="35"/>
      <c r="BT2473" s="35"/>
      <c r="BU2473" s="1"/>
      <c r="BV2473" s="1"/>
      <c r="BW2473" s="1"/>
      <c r="BX2473" s="1"/>
      <c r="BY2473" s="1"/>
      <c r="BZ2473" s="1"/>
      <c r="CA2473" s="1"/>
      <c r="CB2473" s="1"/>
    </row>
    <row r="2474" s="1" customFormat="1" ht="30">
      <c r="A2474" s="33" t="s">
        <v>1029</v>
      </c>
      <c r="B2474" s="33" t="s">
        <v>178</v>
      </c>
      <c r="C2474" s="33" t="s">
        <v>274</v>
      </c>
      <c r="D2474" s="33" t="s">
        <v>278</v>
      </c>
      <c r="E2474" s="38"/>
      <c r="F2474" s="34" t="s">
        <v>279</v>
      </c>
      <c r="G2474" s="17">
        <f>G2475+G2477</f>
        <v>3142</v>
      </c>
      <c r="H2474" s="17">
        <f>H2475+H2477</f>
        <v>3181.9000000000001</v>
      </c>
      <c r="I2474" s="17">
        <f>I2475+I2477</f>
        <v>3181.9000000000001</v>
      </c>
      <c r="J2474" s="17">
        <f>J2475+J2477</f>
        <v>0</v>
      </c>
      <c r="K2474" s="17">
        <f>K2475+K2477</f>
        <v>0</v>
      </c>
      <c r="L2474" s="17">
        <f>L2475+L2477</f>
        <v>0</v>
      </c>
      <c r="M2474" s="17">
        <f t="shared" si="8486"/>
        <v>3142</v>
      </c>
      <c r="N2474" s="17">
        <f t="shared" si="8487"/>
        <v>3181.9000000000001</v>
      </c>
      <c r="O2474" s="17">
        <f t="shared" si="8488"/>
        <v>3181.9000000000001</v>
      </c>
      <c r="P2474" s="17">
        <f>P2475+P2477</f>
        <v>55.299999999999997</v>
      </c>
      <c r="Q2474" s="17">
        <f>Q2475+Q2477</f>
        <v>0</v>
      </c>
      <c r="R2474" s="17">
        <f>R2475+R2477</f>
        <v>0</v>
      </c>
      <c r="S2474" s="17">
        <f>S2475+S2477</f>
        <v>0</v>
      </c>
      <c r="T2474" s="17">
        <f>T2475+T2477</f>
        <v>0</v>
      </c>
      <c r="U2474" s="17">
        <f>U2475+U2477</f>
        <v>0</v>
      </c>
      <c r="V2474" s="17">
        <f>V2475+V2477</f>
        <v>0</v>
      </c>
      <c r="W2474" s="17">
        <f>W2475+W2477</f>
        <v>0</v>
      </c>
      <c r="X2474" s="17">
        <f>X2475+X2477</f>
        <v>0</v>
      </c>
      <c r="Y2474" s="17">
        <f t="shared" si="8434"/>
        <v>3197.3000000000002</v>
      </c>
      <c r="Z2474" s="17">
        <f t="shared" si="8435"/>
        <v>3181.9000000000001</v>
      </c>
      <c r="AA2474" s="17">
        <f t="shared" si="8436"/>
        <v>3181.9000000000001</v>
      </c>
      <c r="AB2474" s="17">
        <f>AB2475+AB2477</f>
        <v>0</v>
      </c>
      <c r="AC2474" s="17">
        <f>AC2475+AC2477</f>
        <v>0</v>
      </c>
      <c r="AD2474" s="17">
        <f>AD2475+AD2477</f>
        <v>0</v>
      </c>
      <c r="AE2474" s="17">
        <f t="shared" si="8437"/>
        <v>3197.3000000000002</v>
      </c>
      <c r="AF2474" s="17">
        <f t="shared" si="8438"/>
        <v>3181.9000000000001</v>
      </c>
      <c r="AG2474" s="17">
        <f t="shared" si="8439"/>
        <v>3181.9000000000001</v>
      </c>
      <c r="AH2474" s="17">
        <f>AH2475+AH2477</f>
        <v>0</v>
      </c>
      <c r="AI2474" s="17">
        <f>AI2475+AI2477</f>
        <v>2342.2999999999997</v>
      </c>
      <c r="AJ2474" s="17">
        <f>AJ2475+AJ2477</f>
        <v>0</v>
      </c>
      <c r="AK2474" s="17">
        <f>AK2475+AK2477</f>
        <v>0</v>
      </c>
      <c r="AL2474" s="17">
        <f>AL2475+AL2477</f>
        <v>0</v>
      </c>
      <c r="AM2474" s="17">
        <f>AM2475+AM2477</f>
        <v>0</v>
      </c>
      <c r="AN2474" s="17">
        <f>AN2475+AN2477</f>
        <v>0</v>
      </c>
      <c r="AO2474" s="17">
        <f>AO2475+AO2477</f>
        <v>0</v>
      </c>
      <c r="AP2474" s="17">
        <f>AP2475+AP2477</f>
        <v>0</v>
      </c>
      <c r="AQ2474" s="17">
        <f>AQ2475+AQ2477</f>
        <v>0</v>
      </c>
      <c r="AR2474" s="17">
        <f>AR2475+AR2477</f>
        <v>0</v>
      </c>
      <c r="AS2474" s="17">
        <f>AS2475+AS2477</f>
        <v>0</v>
      </c>
      <c r="AT2474" s="17">
        <f>AT2475+AT2477</f>
        <v>0</v>
      </c>
      <c r="AU2474" s="17">
        <f>AU2475+AU2477</f>
        <v>0</v>
      </c>
      <c r="AV2474" s="17">
        <f>AV2475+AV2477</f>
        <v>0</v>
      </c>
      <c r="AW2474" s="17">
        <f t="shared" si="8428"/>
        <v>5539.6000000000004</v>
      </c>
      <c r="AX2474" s="17">
        <f t="shared" si="8429"/>
        <v>3181.9000000000001</v>
      </c>
      <c r="AY2474" s="17">
        <f t="shared" si="8430"/>
        <v>3181.9000000000001</v>
      </c>
      <c r="AZ2474" s="17">
        <f>AZ2475+AZ2477</f>
        <v>0</v>
      </c>
      <c r="BA2474" s="17">
        <f t="shared" si="8431"/>
        <v>5539.6000000000004</v>
      </c>
      <c r="BB2474" s="17">
        <f t="shared" si="8432"/>
        <v>3181.9000000000001</v>
      </c>
      <c r="BC2474" s="17">
        <f t="shared" si="8433"/>
        <v>3181.9000000000001</v>
      </c>
      <c r="BD2474" s="17">
        <f>BD2475+BD2477</f>
        <v>0</v>
      </c>
      <c r="BE2474" s="17">
        <f>BE2475+BE2477</f>
        <v>0</v>
      </c>
      <c r="BF2474" s="17">
        <f>BF2475+BF2477</f>
        <v>0</v>
      </c>
      <c r="BG2474" s="17">
        <f>BG2475+BG2477</f>
        <v>0</v>
      </c>
      <c r="BH2474" s="17">
        <f>BH2475+BH2477</f>
        <v>0</v>
      </c>
      <c r="BI2474" s="17">
        <f>BI2475+BI2477</f>
        <v>0</v>
      </c>
      <c r="BJ2474" s="17">
        <f>BJ2475+BJ2477</f>
        <v>0</v>
      </c>
      <c r="BK2474" s="17">
        <f>BK2475+BK2477</f>
        <v>0</v>
      </c>
      <c r="BL2474" s="17">
        <f>BL2475+BL2477</f>
        <v>0</v>
      </c>
      <c r="BM2474" s="17">
        <f>BM2475+BM2477</f>
        <v>0</v>
      </c>
      <c r="BN2474" s="17">
        <f>BN2475+BN2477</f>
        <v>0</v>
      </c>
      <c r="BO2474" s="17">
        <f t="shared" si="8425"/>
        <v>5539.6000000000004</v>
      </c>
      <c r="BP2474" s="17">
        <f t="shared" si="8426"/>
        <v>3181.9000000000001</v>
      </c>
      <c r="BQ2474" s="17">
        <f t="shared" si="8427"/>
        <v>3181.9000000000001</v>
      </c>
      <c r="BR2474" s="17">
        <f>BR2475+BR2477</f>
        <v>0</v>
      </c>
      <c r="BS2474" s="35"/>
      <c r="BT2474" s="35"/>
      <c r="BU2474" s="1"/>
      <c r="BV2474" s="1"/>
      <c r="BW2474" s="1"/>
      <c r="BX2474" s="1"/>
      <c r="BY2474" s="1"/>
      <c r="BZ2474" s="1"/>
      <c r="CA2474" s="1"/>
      <c r="CB2474" s="1"/>
    </row>
    <row r="2475" s="1" customFormat="1" ht="45">
      <c r="A2475" s="33" t="s">
        <v>1029</v>
      </c>
      <c r="B2475" s="33" t="s">
        <v>178</v>
      </c>
      <c r="C2475" s="33" t="s">
        <v>274</v>
      </c>
      <c r="D2475" s="33" t="s">
        <v>280</v>
      </c>
      <c r="E2475" s="38"/>
      <c r="F2475" s="34" t="s">
        <v>63</v>
      </c>
      <c r="G2475" s="17">
        <f>G2476</f>
        <v>3125.1999999999998</v>
      </c>
      <c r="H2475" s="17">
        <f>H2476</f>
        <v>3181.9000000000001</v>
      </c>
      <c r="I2475" s="17">
        <f>I2476</f>
        <v>3181.9000000000001</v>
      </c>
      <c r="J2475" s="17">
        <f>J2476</f>
        <v>0</v>
      </c>
      <c r="K2475" s="17">
        <f>K2476</f>
        <v>0</v>
      </c>
      <c r="L2475" s="17">
        <f>L2476</f>
        <v>0</v>
      </c>
      <c r="M2475" s="17">
        <f t="shared" si="8486"/>
        <v>3125.1999999999998</v>
      </c>
      <c r="N2475" s="17">
        <f t="shared" si="8487"/>
        <v>3181.9000000000001</v>
      </c>
      <c r="O2475" s="17">
        <f t="shared" si="8488"/>
        <v>3181.9000000000001</v>
      </c>
      <c r="P2475" s="17">
        <f>P2476</f>
        <v>0</v>
      </c>
      <c r="Q2475" s="17">
        <f>Q2476</f>
        <v>0</v>
      </c>
      <c r="R2475" s="17">
        <f>R2476</f>
        <v>0</v>
      </c>
      <c r="S2475" s="17">
        <f>S2476</f>
        <v>0</v>
      </c>
      <c r="T2475" s="17">
        <f>T2476</f>
        <v>0</v>
      </c>
      <c r="U2475" s="17">
        <f>U2476</f>
        <v>0</v>
      </c>
      <c r="V2475" s="17">
        <f>V2476</f>
        <v>0</v>
      </c>
      <c r="W2475" s="17">
        <f>W2476</f>
        <v>0</v>
      </c>
      <c r="X2475" s="17">
        <f>X2476</f>
        <v>0</v>
      </c>
      <c r="Y2475" s="17">
        <f t="shared" si="8434"/>
        <v>3125.1999999999998</v>
      </c>
      <c r="Z2475" s="17">
        <f t="shared" si="8435"/>
        <v>3181.9000000000001</v>
      </c>
      <c r="AA2475" s="17">
        <f t="shared" si="8436"/>
        <v>3181.9000000000001</v>
      </c>
      <c r="AB2475" s="17">
        <f>AB2476</f>
        <v>0</v>
      </c>
      <c r="AC2475" s="17">
        <f>AC2476</f>
        <v>0</v>
      </c>
      <c r="AD2475" s="17">
        <f>AD2476</f>
        <v>0</v>
      </c>
      <c r="AE2475" s="17">
        <f t="shared" si="8437"/>
        <v>3125.1999999999998</v>
      </c>
      <c r="AF2475" s="17">
        <f t="shared" si="8438"/>
        <v>3181.9000000000001</v>
      </c>
      <c r="AG2475" s="17">
        <f t="shared" si="8439"/>
        <v>3181.9000000000001</v>
      </c>
      <c r="AH2475" s="17">
        <f>AH2476</f>
        <v>0</v>
      </c>
      <c r="AI2475" s="17">
        <f>AI2476</f>
        <v>2293.5999999999999</v>
      </c>
      <c r="AJ2475" s="17">
        <f>AJ2476</f>
        <v>0</v>
      </c>
      <c r="AK2475" s="17">
        <f>AK2476</f>
        <v>0</v>
      </c>
      <c r="AL2475" s="17">
        <f>AL2476</f>
        <v>0</v>
      </c>
      <c r="AM2475" s="17">
        <f>AM2476</f>
        <v>0</v>
      </c>
      <c r="AN2475" s="17">
        <f>AN2476</f>
        <v>0</v>
      </c>
      <c r="AO2475" s="17">
        <f>AO2476</f>
        <v>0</v>
      </c>
      <c r="AP2475" s="17">
        <f>AP2476</f>
        <v>0</v>
      </c>
      <c r="AQ2475" s="17">
        <f>AQ2476</f>
        <v>0</v>
      </c>
      <c r="AR2475" s="17">
        <f>AR2476</f>
        <v>0</v>
      </c>
      <c r="AS2475" s="17">
        <f>AS2476</f>
        <v>0</v>
      </c>
      <c r="AT2475" s="17">
        <f>AT2476</f>
        <v>0</v>
      </c>
      <c r="AU2475" s="17">
        <f>AU2476</f>
        <v>0</v>
      </c>
      <c r="AV2475" s="17">
        <f>AV2476</f>
        <v>0</v>
      </c>
      <c r="AW2475" s="17">
        <f t="shared" si="8428"/>
        <v>5418.7999999999993</v>
      </c>
      <c r="AX2475" s="17">
        <f t="shared" si="8429"/>
        <v>3181.9000000000001</v>
      </c>
      <c r="AY2475" s="17">
        <f t="shared" si="8430"/>
        <v>3181.9000000000001</v>
      </c>
      <c r="AZ2475" s="17">
        <f>AZ2476</f>
        <v>0</v>
      </c>
      <c r="BA2475" s="17">
        <f t="shared" si="8431"/>
        <v>5418.7999999999993</v>
      </c>
      <c r="BB2475" s="17">
        <f t="shared" si="8432"/>
        <v>3181.9000000000001</v>
      </c>
      <c r="BC2475" s="17">
        <f t="shared" si="8433"/>
        <v>3181.9000000000001</v>
      </c>
      <c r="BD2475" s="17">
        <f>BD2476</f>
        <v>0</v>
      </c>
      <c r="BE2475" s="17">
        <f>BE2476</f>
        <v>0</v>
      </c>
      <c r="BF2475" s="17">
        <f>BF2476</f>
        <v>0</v>
      </c>
      <c r="BG2475" s="17">
        <f>BG2476</f>
        <v>0</v>
      </c>
      <c r="BH2475" s="17">
        <f>BH2476</f>
        <v>0</v>
      </c>
      <c r="BI2475" s="17">
        <f>BI2476</f>
        <v>0</v>
      </c>
      <c r="BJ2475" s="17">
        <f>BJ2476</f>
        <v>0</v>
      </c>
      <c r="BK2475" s="17">
        <f>BK2476</f>
        <v>0</v>
      </c>
      <c r="BL2475" s="17">
        <f>BL2476</f>
        <v>0</v>
      </c>
      <c r="BM2475" s="17">
        <f>BM2476</f>
        <v>0</v>
      </c>
      <c r="BN2475" s="17">
        <f>BN2476</f>
        <v>0</v>
      </c>
      <c r="BO2475" s="17">
        <f t="shared" si="8425"/>
        <v>5418.7999999999993</v>
      </c>
      <c r="BP2475" s="17">
        <f t="shared" si="8426"/>
        <v>3181.9000000000001</v>
      </c>
      <c r="BQ2475" s="17">
        <f t="shared" si="8427"/>
        <v>3181.9000000000001</v>
      </c>
      <c r="BR2475" s="17">
        <f>BR2476</f>
        <v>0</v>
      </c>
      <c r="BS2475" s="35"/>
      <c r="BT2475" s="35"/>
      <c r="BU2475" s="1"/>
      <c r="BV2475" s="1"/>
      <c r="BW2475" s="1"/>
      <c r="BX2475" s="1"/>
      <c r="BY2475" s="1"/>
      <c r="BZ2475" s="1"/>
      <c r="CA2475" s="1"/>
      <c r="CB2475" s="1"/>
    </row>
    <row r="2476" s="1" customFormat="1" ht="30">
      <c r="A2476" s="33" t="s">
        <v>1029</v>
      </c>
      <c r="B2476" s="33" t="s">
        <v>178</v>
      </c>
      <c r="C2476" s="33" t="s">
        <v>274</v>
      </c>
      <c r="D2476" s="33" t="s">
        <v>280</v>
      </c>
      <c r="E2476" s="33" t="s">
        <v>141</v>
      </c>
      <c r="F2476" s="34" t="s">
        <v>142</v>
      </c>
      <c r="G2476" s="17">
        <v>3125.1999999999998</v>
      </c>
      <c r="H2476" s="17">
        <v>3181.9000000000001</v>
      </c>
      <c r="I2476" s="17">
        <v>3181.9000000000001</v>
      </c>
      <c r="J2476" s="17"/>
      <c r="K2476" s="17"/>
      <c r="L2476" s="17"/>
      <c r="M2476" s="17">
        <f t="shared" si="8486"/>
        <v>3125.1999999999998</v>
      </c>
      <c r="N2476" s="17">
        <f t="shared" si="8487"/>
        <v>3181.9000000000001</v>
      </c>
      <c r="O2476" s="17">
        <f t="shared" si="8488"/>
        <v>3181.9000000000001</v>
      </c>
      <c r="P2476" s="17"/>
      <c r="Q2476" s="17"/>
      <c r="R2476" s="17"/>
      <c r="S2476" s="17"/>
      <c r="T2476" s="17"/>
      <c r="U2476" s="17"/>
      <c r="V2476" s="17"/>
      <c r="W2476" s="17"/>
      <c r="X2476" s="17"/>
      <c r="Y2476" s="17">
        <f t="shared" si="8434"/>
        <v>3125.1999999999998</v>
      </c>
      <c r="Z2476" s="17">
        <f t="shared" si="8435"/>
        <v>3181.9000000000001</v>
      </c>
      <c r="AA2476" s="17">
        <f t="shared" si="8436"/>
        <v>3181.9000000000001</v>
      </c>
      <c r="AB2476" s="17"/>
      <c r="AC2476" s="17"/>
      <c r="AD2476" s="17"/>
      <c r="AE2476" s="17">
        <f t="shared" si="8437"/>
        <v>3125.1999999999998</v>
      </c>
      <c r="AF2476" s="17">
        <f t="shared" si="8438"/>
        <v>3181.9000000000001</v>
      </c>
      <c r="AG2476" s="17">
        <f t="shared" si="8439"/>
        <v>3181.9000000000001</v>
      </c>
      <c r="AH2476" s="17"/>
      <c r="AI2476" s="17">
        <v>2293.5999999999999</v>
      </c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  <c r="AT2476" s="17"/>
      <c r="AU2476" s="17"/>
      <c r="AV2476" s="17"/>
      <c r="AW2476" s="17">
        <f t="shared" si="8428"/>
        <v>5418.7999999999993</v>
      </c>
      <c r="AX2476" s="17">
        <f t="shared" si="8429"/>
        <v>3181.9000000000001</v>
      </c>
      <c r="AY2476" s="17">
        <f t="shared" si="8430"/>
        <v>3181.9000000000001</v>
      </c>
      <c r="AZ2476" s="17"/>
      <c r="BA2476" s="17">
        <f t="shared" si="8431"/>
        <v>5418.7999999999993</v>
      </c>
      <c r="BB2476" s="17">
        <f t="shared" si="8432"/>
        <v>3181.9000000000001</v>
      </c>
      <c r="BC2476" s="17">
        <f t="shared" si="8433"/>
        <v>3181.9000000000001</v>
      </c>
      <c r="BD2476" s="17"/>
      <c r="BE2476" s="17"/>
      <c r="BF2476" s="17"/>
      <c r="BG2476" s="17"/>
      <c r="BH2476" s="17"/>
      <c r="BI2476" s="17"/>
      <c r="BJ2476" s="17"/>
      <c r="BK2476" s="17"/>
      <c r="BL2476" s="17"/>
      <c r="BM2476" s="17"/>
      <c r="BN2476" s="17"/>
      <c r="BO2476" s="17">
        <f t="shared" ref="BO2476:BO2539" si="8535">BA2476+BD2476+BE2476+BF2476+BG2476</f>
        <v>5418.7999999999993</v>
      </c>
      <c r="BP2476" s="17">
        <f t="shared" ref="BP2476:BP2539" si="8536">BB2476+BH2476+BI2476+BJ2476+BK2476</f>
        <v>3181.9000000000001</v>
      </c>
      <c r="BQ2476" s="17">
        <f t="shared" ref="BQ2476:BQ2539" si="8537">BC2476+BL2476+BM2476+BN2476</f>
        <v>3181.9000000000001</v>
      </c>
      <c r="BR2476" s="17"/>
      <c r="BS2476" s="35"/>
      <c r="BT2476" s="35"/>
      <c r="BU2476" s="1"/>
      <c r="BV2476" s="1"/>
      <c r="BW2476" s="1"/>
      <c r="BX2476" s="1"/>
      <c r="BY2476" s="1"/>
      <c r="BZ2476" s="1"/>
      <c r="CA2476" s="1"/>
      <c r="CB2476" s="1"/>
    </row>
    <row r="2477" s="1" customFormat="1" ht="15">
      <c r="A2477" s="33" t="s">
        <v>1029</v>
      </c>
      <c r="B2477" s="33" t="s">
        <v>178</v>
      </c>
      <c r="C2477" s="33" t="s">
        <v>274</v>
      </c>
      <c r="D2477" s="33" t="s">
        <v>281</v>
      </c>
      <c r="E2477" s="38"/>
      <c r="F2477" s="34" t="s">
        <v>233</v>
      </c>
      <c r="G2477" s="17">
        <f>G2478</f>
        <v>16.800000000000001</v>
      </c>
      <c r="H2477" s="17">
        <f>H2478</f>
        <v>0</v>
      </c>
      <c r="I2477" s="17">
        <f>I2478</f>
        <v>0</v>
      </c>
      <c r="J2477" s="17">
        <f>J2478</f>
        <v>0</v>
      </c>
      <c r="K2477" s="17">
        <f>K2478</f>
        <v>0</v>
      </c>
      <c r="L2477" s="17">
        <f>L2478</f>
        <v>0</v>
      </c>
      <c r="M2477" s="17">
        <f t="shared" si="8486"/>
        <v>16.800000000000001</v>
      </c>
      <c r="N2477" s="17">
        <f t="shared" si="8487"/>
        <v>0</v>
      </c>
      <c r="O2477" s="17">
        <f t="shared" si="8488"/>
        <v>0</v>
      </c>
      <c r="P2477" s="17">
        <f>P2478</f>
        <v>55.299999999999997</v>
      </c>
      <c r="Q2477" s="17">
        <f>Q2478</f>
        <v>0</v>
      </c>
      <c r="R2477" s="17">
        <f>R2478</f>
        <v>0</v>
      </c>
      <c r="S2477" s="17">
        <f>S2478</f>
        <v>0</v>
      </c>
      <c r="T2477" s="17">
        <f>T2478</f>
        <v>0</v>
      </c>
      <c r="U2477" s="17">
        <f>U2478</f>
        <v>0</v>
      </c>
      <c r="V2477" s="17">
        <f>V2478</f>
        <v>0</v>
      </c>
      <c r="W2477" s="17">
        <f>W2478</f>
        <v>0</v>
      </c>
      <c r="X2477" s="17">
        <f>X2478</f>
        <v>0</v>
      </c>
      <c r="Y2477" s="17">
        <f t="shared" si="8434"/>
        <v>72.099999999999994</v>
      </c>
      <c r="Z2477" s="17">
        <f t="shared" si="8435"/>
        <v>0</v>
      </c>
      <c r="AA2477" s="17">
        <f t="shared" si="8436"/>
        <v>0</v>
      </c>
      <c r="AB2477" s="17">
        <f>AB2478</f>
        <v>0</v>
      </c>
      <c r="AC2477" s="17">
        <f>AC2478</f>
        <v>0</v>
      </c>
      <c r="AD2477" s="17">
        <f>AD2478</f>
        <v>0</v>
      </c>
      <c r="AE2477" s="17">
        <f t="shared" si="8437"/>
        <v>72.099999999999994</v>
      </c>
      <c r="AF2477" s="17">
        <f t="shared" si="8438"/>
        <v>0</v>
      </c>
      <c r="AG2477" s="17">
        <f t="shared" si="8439"/>
        <v>0</v>
      </c>
      <c r="AH2477" s="17">
        <f>AH2478</f>
        <v>0</v>
      </c>
      <c r="AI2477" s="17">
        <f>AI2478</f>
        <v>48.700000000000003</v>
      </c>
      <c r="AJ2477" s="17">
        <f>AJ2478</f>
        <v>0</v>
      </c>
      <c r="AK2477" s="17">
        <f>AK2478</f>
        <v>0</v>
      </c>
      <c r="AL2477" s="17">
        <f>AL2478</f>
        <v>0</v>
      </c>
      <c r="AM2477" s="17">
        <f>AM2478</f>
        <v>0</v>
      </c>
      <c r="AN2477" s="17">
        <f>AN2478</f>
        <v>0</v>
      </c>
      <c r="AO2477" s="17">
        <f>AO2478</f>
        <v>0</v>
      </c>
      <c r="AP2477" s="17">
        <f>AP2478</f>
        <v>0</v>
      </c>
      <c r="AQ2477" s="17">
        <f>AQ2478</f>
        <v>0</v>
      </c>
      <c r="AR2477" s="17">
        <f>AR2478</f>
        <v>0</v>
      </c>
      <c r="AS2477" s="17">
        <f>AS2478</f>
        <v>0</v>
      </c>
      <c r="AT2477" s="17">
        <f>AT2478</f>
        <v>0</v>
      </c>
      <c r="AU2477" s="17">
        <f>AU2478</f>
        <v>0</v>
      </c>
      <c r="AV2477" s="17">
        <f>AV2478</f>
        <v>0</v>
      </c>
      <c r="AW2477" s="17">
        <f t="shared" si="8428"/>
        <v>120.8</v>
      </c>
      <c r="AX2477" s="17">
        <f t="shared" si="8429"/>
        <v>0</v>
      </c>
      <c r="AY2477" s="17">
        <f t="shared" si="8430"/>
        <v>0</v>
      </c>
      <c r="AZ2477" s="17">
        <f>AZ2478</f>
        <v>0</v>
      </c>
      <c r="BA2477" s="17">
        <f t="shared" si="8431"/>
        <v>120.8</v>
      </c>
      <c r="BB2477" s="17">
        <f t="shared" si="8432"/>
        <v>0</v>
      </c>
      <c r="BC2477" s="17">
        <f t="shared" si="8433"/>
        <v>0</v>
      </c>
      <c r="BD2477" s="17">
        <f>BD2478</f>
        <v>0</v>
      </c>
      <c r="BE2477" s="17">
        <f>BE2478</f>
        <v>0</v>
      </c>
      <c r="BF2477" s="17">
        <f>BF2478</f>
        <v>0</v>
      </c>
      <c r="BG2477" s="17">
        <f>BG2478</f>
        <v>0</v>
      </c>
      <c r="BH2477" s="17">
        <f>BH2478</f>
        <v>0</v>
      </c>
      <c r="BI2477" s="17">
        <f>BI2478</f>
        <v>0</v>
      </c>
      <c r="BJ2477" s="17">
        <f>BJ2478</f>
        <v>0</v>
      </c>
      <c r="BK2477" s="17">
        <f>BK2478</f>
        <v>0</v>
      </c>
      <c r="BL2477" s="17">
        <f>BL2478</f>
        <v>0</v>
      </c>
      <c r="BM2477" s="17">
        <f>BM2478</f>
        <v>0</v>
      </c>
      <c r="BN2477" s="17">
        <f>BN2478</f>
        <v>0</v>
      </c>
      <c r="BO2477" s="17">
        <f t="shared" si="8535"/>
        <v>120.8</v>
      </c>
      <c r="BP2477" s="17">
        <f t="shared" si="8536"/>
        <v>0</v>
      </c>
      <c r="BQ2477" s="17">
        <f t="shared" si="8537"/>
        <v>0</v>
      </c>
      <c r="BR2477" s="17">
        <f>BR2478</f>
        <v>0</v>
      </c>
      <c r="BS2477" s="35"/>
      <c r="BT2477" s="35"/>
      <c r="BU2477" s="1"/>
      <c r="BV2477" s="1"/>
      <c r="BW2477" s="1"/>
      <c r="BX2477" s="1"/>
      <c r="BY2477" s="1"/>
      <c r="BZ2477" s="1"/>
      <c r="CA2477" s="1"/>
      <c r="CB2477" s="1"/>
    </row>
    <row r="2478" s="1" customFormat="1" ht="30">
      <c r="A2478" s="33" t="s">
        <v>1029</v>
      </c>
      <c r="B2478" s="33" t="s">
        <v>178</v>
      </c>
      <c r="C2478" s="33" t="s">
        <v>274</v>
      </c>
      <c r="D2478" s="33" t="s">
        <v>281</v>
      </c>
      <c r="E2478" s="33" t="s">
        <v>141</v>
      </c>
      <c r="F2478" s="34" t="s">
        <v>142</v>
      </c>
      <c r="G2478" s="17">
        <v>16.800000000000001</v>
      </c>
      <c r="H2478" s="17">
        <v>0</v>
      </c>
      <c r="I2478" s="17">
        <v>0</v>
      </c>
      <c r="J2478" s="17"/>
      <c r="K2478" s="17"/>
      <c r="L2478" s="17"/>
      <c r="M2478" s="17">
        <f t="shared" si="8486"/>
        <v>16.800000000000001</v>
      </c>
      <c r="N2478" s="17">
        <f t="shared" si="8487"/>
        <v>0</v>
      </c>
      <c r="O2478" s="17">
        <f t="shared" si="8488"/>
        <v>0</v>
      </c>
      <c r="P2478" s="17">
        <v>55.299999999999997</v>
      </c>
      <c r="Q2478" s="17"/>
      <c r="R2478" s="17"/>
      <c r="S2478" s="17"/>
      <c r="T2478" s="17"/>
      <c r="U2478" s="17"/>
      <c r="V2478" s="17"/>
      <c r="W2478" s="17"/>
      <c r="X2478" s="17"/>
      <c r="Y2478" s="17">
        <f t="shared" si="8434"/>
        <v>72.099999999999994</v>
      </c>
      <c r="Z2478" s="17">
        <f t="shared" si="8435"/>
        <v>0</v>
      </c>
      <c r="AA2478" s="17">
        <f t="shared" si="8436"/>
        <v>0</v>
      </c>
      <c r="AB2478" s="17"/>
      <c r="AC2478" s="17"/>
      <c r="AD2478" s="17"/>
      <c r="AE2478" s="17">
        <f t="shared" si="8437"/>
        <v>72.099999999999994</v>
      </c>
      <c r="AF2478" s="17">
        <f t="shared" si="8438"/>
        <v>0</v>
      </c>
      <c r="AG2478" s="17">
        <f t="shared" si="8439"/>
        <v>0</v>
      </c>
      <c r="AH2478" s="17"/>
      <c r="AI2478" s="17">
        <v>48.700000000000003</v>
      </c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  <c r="AV2478" s="17"/>
      <c r="AW2478" s="17">
        <f t="shared" si="8428"/>
        <v>120.8</v>
      </c>
      <c r="AX2478" s="17">
        <f t="shared" si="8429"/>
        <v>0</v>
      </c>
      <c r="AY2478" s="17">
        <f t="shared" si="8430"/>
        <v>0</v>
      </c>
      <c r="AZ2478" s="17"/>
      <c r="BA2478" s="17">
        <f t="shared" si="8431"/>
        <v>120.8</v>
      </c>
      <c r="BB2478" s="17">
        <f t="shared" si="8432"/>
        <v>0</v>
      </c>
      <c r="BC2478" s="17">
        <f t="shared" si="8433"/>
        <v>0</v>
      </c>
      <c r="BD2478" s="17"/>
      <c r="BE2478" s="17"/>
      <c r="BF2478" s="17"/>
      <c r="BG2478" s="17"/>
      <c r="BH2478" s="17"/>
      <c r="BI2478" s="17"/>
      <c r="BJ2478" s="17"/>
      <c r="BK2478" s="17"/>
      <c r="BL2478" s="17"/>
      <c r="BM2478" s="17"/>
      <c r="BN2478" s="17"/>
      <c r="BO2478" s="17">
        <f t="shared" si="8535"/>
        <v>120.8</v>
      </c>
      <c r="BP2478" s="17">
        <f t="shared" si="8536"/>
        <v>0</v>
      </c>
      <c r="BQ2478" s="17">
        <f t="shared" si="8537"/>
        <v>0</v>
      </c>
      <c r="BR2478" s="17"/>
      <c r="BS2478" s="35"/>
      <c r="BT2478" s="35"/>
      <c r="BU2478" s="1"/>
      <c r="BV2478" s="1"/>
      <c r="BW2478" s="1"/>
      <c r="BX2478" s="1"/>
      <c r="BY2478" s="1"/>
      <c r="BZ2478" s="1"/>
      <c r="CA2478" s="1"/>
      <c r="CB2478" s="1"/>
    </row>
    <row r="2479" s="23" customFormat="1" ht="15">
      <c r="A2479" s="24" t="s">
        <v>1029</v>
      </c>
      <c r="B2479" s="24" t="s">
        <v>103</v>
      </c>
      <c r="C2479" s="24"/>
      <c r="D2479" s="24"/>
      <c r="E2479" s="36"/>
      <c r="F2479" s="25" t="s">
        <v>411</v>
      </c>
      <c r="G2479" s="26">
        <f>G2480+G2510+G2522+G2558</f>
        <v>1625690.0999999999</v>
      </c>
      <c r="H2479" s="26">
        <f>H2480+H2510+H2522+H2558</f>
        <v>1635233.5000000002</v>
      </c>
      <c r="I2479" s="26">
        <f>I2480+I2510+I2522+I2558</f>
        <v>1514034.0000000002</v>
      </c>
      <c r="J2479" s="26">
        <f>J2480+J2510+J2522+J2558</f>
        <v>90855.899999999994</v>
      </c>
      <c r="K2479" s="26">
        <f>K2480+K2510+K2522+K2558</f>
        <v>45732.5</v>
      </c>
      <c r="L2479" s="26">
        <f>L2480+L2510+L2522+L2558</f>
        <v>45732.5</v>
      </c>
      <c r="M2479" s="26">
        <f t="shared" si="8486"/>
        <v>1716545.9999999998</v>
      </c>
      <c r="N2479" s="26">
        <f t="shared" si="8487"/>
        <v>1680966.0000000002</v>
      </c>
      <c r="O2479" s="26">
        <f t="shared" si="8488"/>
        <v>1559766.5000000002</v>
      </c>
      <c r="P2479" s="26">
        <f>P2480+P2510+P2522+P2558</f>
        <v>16069.9</v>
      </c>
      <c r="Q2479" s="26">
        <f>Q2480+Q2510+Q2522+Q2558</f>
        <v>0</v>
      </c>
      <c r="R2479" s="26">
        <f>R2480+R2510+R2522+R2558</f>
        <v>0</v>
      </c>
      <c r="S2479" s="26">
        <f>S2480+S2510+S2522+S2558</f>
        <v>99112.222629999989</v>
      </c>
      <c r="T2479" s="26">
        <f>T2480+T2510+T2522+T2558</f>
        <v>36172.017999999996</v>
      </c>
      <c r="U2479" s="26">
        <f>U2480+U2510+U2522+U2558</f>
        <v>0</v>
      </c>
      <c r="V2479" s="26">
        <f>V2480+V2510+V2522+V2558</f>
        <v>36172.017999999996</v>
      </c>
      <c r="W2479" s="26">
        <f>W2480+W2510+W2522+W2558</f>
        <v>0</v>
      </c>
      <c r="X2479" s="26">
        <f>X2480+X2510+X2522+X2558</f>
        <v>0</v>
      </c>
      <c r="Y2479" s="26">
        <f t="shared" si="8434"/>
        <v>1831728.1226299996</v>
      </c>
      <c r="Z2479" s="26">
        <f t="shared" si="8435"/>
        <v>1717138.0180000002</v>
      </c>
      <c r="AA2479" s="26">
        <f t="shared" si="8436"/>
        <v>1595938.5180000002</v>
      </c>
      <c r="AB2479" s="26">
        <f>AB2480+AB2510+AB2522+AB2558</f>
        <v>0</v>
      </c>
      <c r="AC2479" s="26">
        <f>AC2480+AC2510+AC2522+AC2558</f>
        <v>0</v>
      </c>
      <c r="AD2479" s="26">
        <f>AD2480+AD2510+AD2522+AD2558</f>
        <v>0</v>
      </c>
      <c r="AE2479" s="26">
        <f t="shared" si="8437"/>
        <v>1831728.1226299996</v>
      </c>
      <c r="AF2479" s="26">
        <f t="shared" si="8438"/>
        <v>1717138.0180000002</v>
      </c>
      <c r="AG2479" s="26">
        <f t="shared" si="8439"/>
        <v>1595938.5180000002</v>
      </c>
      <c r="AH2479" s="26">
        <f>AH2480+AH2510+AH2522+AH2558</f>
        <v>0</v>
      </c>
      <c r="AI2479" s="26">
        <f>AI2480+AI2510+AI2522+AI2558</f>
        <v>0</v>
      </c>
      <c r="AJ2479" s="26">
        <f>AJ2480+AJ2510+AJ2522+AJ2558</f>
        <v>41148.494999999995</v>
      </c>
      <c r="AK2479" s="26">
        <f>AK2480+AK2510+AK2522+AK2558</f>
        <v>0</v>
      </c>
      <c r="AL2479" s="26">
        <f>AL2480+AL2510+AL2522+AL2558</f>
        <v>0</v>
      </c>
      <c r="AM2479" s="26">
        <f>AM2480+AM2510+AM2522+AM2558</f>
        <v>0</v>
      </c>
      <c r="AN2479" s="26">
        <f>AN2480+AN2510+AN2522+AN2558</f>
        <v>0</v>
      </c>
      <c r="AO2479" s="26">
        <f>AO2480+AO2510+AO2522+AO2558</f>
        <v>0</v>
      </c>
      <c r="AP2479" s="26">
        <f>AP2480+AP2510+AP2522+AP2558</f>
        <v>0</v>
      </c>
      <c r="AQ2479" s="26">
        <f>AQ2480+AQ2510+AQ2522+AQ2558</f>
        <v>0</v>
      </c>
      <c r="AR2479" s="26">
        <f>AR2480+AR2510+AR2522+AR2558</f>
        <v>0</v>
      </c>
      <c r="AS2479" s="26">
        <f>AS2480+AS2510+AS2522+AS2558</f>
        <v>0</v>
      </c>
      <c r="AT2479" s="26">
        <f>AT2480+AT2510+AT2522+AT2558</f>
        <v>0</v>
      </c>
      <c r="AU2479" s="26">
        <f>AU2480+AU2510+AU2522+AU2558</f>
        <v>0</v>
      </c>
      <c r="AV2479" s="26">
        <f>AV2480+AV2510+AV2522+AV2558</f>
        <v>0</v>
      </c>
      <c r="AW2479" s="26">
        <f t="shared" si="8428"/>
        <v>1872876.6176299998</v>
      </c>
      <c r="AX2479" s="26">
        <f t="shared" si="8429"/>
        <v>1717138.0180000002</v>
      </c>
      <c r="AY2479" s="26">
        <f t="shared" si="8430"/>
        <v>1595938.5180000002</v>
      </c>
      <c r="AZ2479" s="26">
        <f>AZ2480+AZ2510+AZ2522+AZ2558</f>
        <v>0</v>
      </c>
      <c r="BA2479" s="26">
        <f t="shared" si="8431"/>
        <v>1872876.6176299998</v>
      </c>
      <c r="BB2479" s="26">
        <f t="shared" si="8432"/>
        <v>1717138.0180000002</v>
      </c>
      <c r="BC2479" s="26">
        <f t="shared" si="8433"/>
        <v>1595938.5180000002</v>
      </c>
      <c r="BD2479" s="26">
        <f>BD2480+BD2510+BD2522+BD2558</f>
        <v>5933.1040000000003</v>
      </c>
      <c r="BE2479" s="26">
        <f>BE2480+BE2510+BE2522+BE2558</f>
        <v>0</v>
      </c>
      <c r="BF2479" s="26">
        <f>BF2480+BF2510+BF2522+BF2558</f>
        <v>-20512.409</v>
      </c>
      <c r="BG2479" s="26">
        <f>BG2480+BG2510+BG2522+BG2558</f>
        <v>-35000</v>
      </c>
      <c r="BH2479" s="26">
        <f>BH2480+BH2510+BH2522+BH2558</f>
        <v>0</v>
      </c>
      <c r="BI2479" s="26">
        <f>BI2480+BI2510+BI2522+BI2558</f>
        <v>0</v>
      </c>
      <c r="BJ2479" s="26">
        <f>BJ2480+BJ2510+BJ2522+BJ2558</f>
        <v>40000</v>
      </c>
      <c r="BK2479" s="26">
        <f>BK2480+BK2510+BK2522+BK2558</f>
        <v>-20000</v>
      </c>
      <c r="BL2479" s="26">
        <f>BL2480+BL2510+BL2522+BL2558</f>
        <v>0</v>
      </c>
      <c r="BM2479" s="26">
        <f>BM2480+BM2510+BM2522+BM2558</f>
        <v>0</v>
      </c>
      <c r="BN2479" s="26">
        <f>BN2480+BN2510+BN2522+BN2558</f>
        <v>0</v>
      </c>
      <c r="BO2479" s="26">
        <f t="shared" si="8535"/>
        <v>1823297.3126299998</v>
      </c>
      <c r="BP2479" s="26">
        <f t="shared" si="8536"/>
        <v>1737138.0180000002</v>
      </c>
      <c r="BQ2479" s="26">
        <f t="shared" si="8537"/>
        <v>1595938.5180000002</v>
      </c>
      <c r="BR2479" s="26">
        <f>BR2480+BR2510+BR2522+BR2558</f>
        <v>0</v>
      </c>
      <c r="BS2479" s="27"/>
      <c r="BT2479" s="27"/>
      <c r="BU2479" s="23"/>
      <c r="BV2479" s="23"/>
      <c r="BW2479" s="23"/>
      <c r="BX2479" s="23"/>
      <c r="BY2479" s="23"/>
      <c r="BZ2479" s="23"/>
      <c r="CA2479" s="23"/>
      <c r="CB2479" s="23"/>
    </row>
    <row r="2480" s="28" customFormat="1" ht="15">
      <c r="A2480" s="29" t="s">
        <v>1029</v>
      </c>
      <c r="B2480" s="29" t="s">
        <v>103</v>
      </c>
      <c r="C2480" s="29" t="s">
        <v>36</v>
      </c>
      <c r="D2480" s="29"/>
      <c r="E2480" s="37"/>
      <c r="F2480" s="30" t="s">
        <v>481</v>
      </c>
      <c r="G2480" s="31">
        <f t="shared" ref="G2480:G2481" si="8538">G2481</f>
        <v>337731.40000000002</v>
      </c>
      <c r="H2480" s="31">
        <f t="shared" ref="H2480:H2481" si="8539">H2481</f>
        <v>174962.5</v>
      </c>
      <c r="I2480" s="31">
        <f t="shared" ref="I2480:I2481" si="8540">I2481</f>
        <v>170795.5</v>
      </c>
      <c r="J2480" s="31">
        <f t="shared" ref="J2480:J2481" si="8541">J2481</f>
        <v>0</v>
      </c>
      <c r="K2480" s="31">
        <f t="shared" ref="K2480:K2481" si="8542">K2481</f>
        <v>0</v>
      </c>
      <c r="L2480" s="31">
        <f t="shared" ref="L2480:L2481" si="8543">L2481</f>
        <v>0</v>
      </c>
      <c r="M2480" s="31">
        <f t="shared" si="8486"/>
        <v>337731.40000000002</v>
      </c>
      <c r="N2480" s="31">
        <f t="shared" si="8487"/>
        <v>174962.5</v>
      </c>
      <c r="O2480" s="31">
        <f t="shared" si="8488"/>
        <v>170795.5</v>
      </c>
      <c r="P2480" s="31">
        <f t="shared" ref="P2480:P2481" si="8544">P2481</f>
        <v>2329.7999999999997</v>
      </c>
      <c r="Q2480" s="31">
        <f t="shared" ref="Q2480:Q2481" si="8545">Q2481</f>
        <v>0</v>
      </c>
      <c r="R2480" s="31">
        <f t="shared" ref="R2480:R2481" si="8546">R2481</f>
        <v>0</v>
      </c>
      <c r="S2480" s="31">
        <f t="shared" ref="S2480:S2481" si="8547">S2481</f>
        <v>30112.380169999997</v>
      </c>
      <c r="T2480" s="31">
        <f t="shared" ref="T2480:T2481" si="8548">T2481</f>
        <v>3144.8789999999999</v>
      </c>
      <c r="U2480" s="31">
        <f t="shared" ref="U2480:U2481" si="8549">U2481</f>
        <v>0</v>
      </c>
      <c r="V2480" s="31">
        <f t="shared" ref="V2480:V2481" si="8550">V2481</f>
        <v>3144.8789999999999</v>
      </c>
      <c r="W2480" s="31">
        <f t="shared" ref="W2480:W2481" si="8551">W2481</f>
        <v>0</v>
      </c>
      <c r="X2480" s="31">
        <f t="shared" ref="X2480:X2481" si="8552">X2481</f>
        <v>0</v>
      </c>
      <c r="Y2480" s="31">
        <f t="shared" si="8434"/>
        <v>370173.58017000003</v>
      </c>
      <c r="Z2480" s="31">
        <f t="shared" si="8435"/>
        <v>178107.37899999999</v>
      </c>
      <c r="AA2480" s="31">
        <f t="shared" si="8436"/>
        <v>173940.37899999999</v>
      </c>
      <c r="AB2480" s="31">
        <f t="shared" ref="AB2480:AB2481" si="8553">AB2481</f>
        <v>0</v>
      </c>
      <c r="AC2480" s="31">
        <f t="shared" ref="AC2480:AC2481" si="8554">AC2481</f>
        <v>0</v>
      </c>
      <c r="AD2480" s="31">
        <f t="shared" ref="AD2480:AD2481" si="8555">AD2481</f>
        <v>0</v>
      </c>
      <c r="AE2480" s="31">
        <f t="shared" si="8437"/>
        <v>370173.58017000003</v>
      </c>
      <c r="AF2480" s="31">
        <f t="shared" si="8438"/>
        <v>178107.37899999999</v>
      </c>
      <c r="AG2480" s="31">
        <f t="shared" si="8439"/>
        <v>173940.37899999999</v>
      </c>
      <c r="AH2480" s="31">
        <f t="shared" ref="AH2480:AH2481" si="8556">AH2481</f>
        <v>0</v>
      </c>
      <c r="AI2480" s="31">
        <f t="shared" ref="AI2480:AI2481" si="8557">AI2481</f>
        <v>0</v>
      </c>
      <c r="AJ2480" s="31">
        <f t="shared" ref="AJ2480:AJ2481" si="8558">AJ2481</f>
        <v>1770.011</v>
      </c>
      <c r="AK2480" s="31">
        <f t="shared" ref="AK2480:AK2481" si="8559">AK2481</f>
        <v>0</v>
      </c>
      <c r="AL2480" s="31">
        <f t="shared" ref="AL2480:AL2481" si="8560">AL2481</f>
        <v>0</v>
      </c>
      <c r="AM2480" s="31">
        <f t="shared" ref="AM2480:AM2481" si="8561">AM2481</f>
        <v>0</v>
      </c>
      <c r="AN2480" s="31">
        <f t="shared" ref="AN2480:AN2481" si="8562">AN2481</f>
        <v>0</v>
      </c>
      <c r="AO2480" s="31">
        <f t="shared" ref="AO2480:AO2481" si="8563">AO2481</f>
        <v>0</v>
      </c>
      <c r="AP2480" s="31">
        <f t="shared" ref="AP2480:AP2481" si="8564">AP2481</f>
        <v>0</v>
      </c>
      <c r="AQ2480" s="31">
        <f t="shared" ref="AQ2480:AQ2481" si="8565">AQ2481</f>
        <v>0</v>
      </c>
      <c r="AR2480" s="31">
        <f t="shared" ref="AR2480:AR2481" si="8566">AR2481</f>
        <v>0</v>
      </c>
      <c r="AS2480" s="31">
        <f t="shared" ref="AS2480:AS2481" si="8567">AS2481</f>
        <v>0</v>
      </c>
      <c r="AT2480" s="31">
        <f t="shared" ref="AT2480:AT2481" si="8568">AT2481</f>
        <v>0</v>
      </c>
      <c r="AU2480" s="31">
        <f t="shared" ref="AU2480:AU2481" si="8569">AU2481</f>
        <v>0</v>
      </c>
      <c r="AV2480" s="31">
        <f t="shared" ref="AV2480:AV2481" si="8570">AV2481</f>
        <v>0</v>
      </c>
      <c r="AW2480" s="31">
        <f t="shared" si="8428"/>
        <v>371943.59117000003</v>
      </c>
      <c r="AX2480" s="31">
        <f t="shared" si="8429"/>
        <v>178107.37899999999</v>
      </c>
      <c r="AY2480" s="31">
        <f t="shared" si="8430"/>
        <v>173940.37899999999</v>
      </c>
      <c r="AZ2480" s="31">
        <f t="shared" ref="AZ2480:AZ2481" si="8571">AZ2481</f>
        <v>0</v>
      </c>
      <c r="BA2480" s="31">
        <f t="shared" si="8431"/>
        <v>371943.59117000003</v>
      </c>
      <c r="BB2480" s="31">
        <f t="shared" si="8432"/>
        <v>178107.37899999999</v>
      </c>
      <c r="BC2480" s="31">
        <f t="shared" si="8433"/>
        <v>173940.37899999999</v>
      </c>
      <c r="BD2480" s="31">
        <f t="shared" ref="BD2480:BD2481" si="8572">BD2481</f>
        <v>1985.4400000000001</v>
      </c>
      <c r="BE2480" s="31">
        <f t="shared" ref="BE2480:BE2481" si="8573">BE2481</f>
        <v>0</v>
      </c>
      <c r="BF2480" s="31">
        <f t="shared" ref="BF2480:BF2481" si="8574">BF2481</f>
        <v>-40000</v>
      </c>
      <c r="BG2480" s="31">
        <f t="shared" ref="BG2480:BG2481" si="8575">BG2481</f>
        <v>-35000</v>
      </c>
      <c r="BH2480" s="31">
        <f t="shared" ref="BH2480:BH2481" si="8576">BH2481</f>
        <v>0</v>
      </c>
      <c r="BI2480" s="31">
        <f t="shared" ref="BI2480:BI2481" si="8577">BI2481</f>
        <v>0</v>
      </c>
      <c r="BJ2480" s="31">
        <f t="shared" ref="BJ2480:BJ2481" si="8578">BJ2481</f>
        <v>40000</v>
      </c>
      <c r="BK2480" s="31">
        <f t="shared" ref="BK2480:BK2481" si="8579">BK2481</f>
        <v>0</v>
      </c>
      <c r="BL2480" s="31">
        <f t="shared" ref="BL2480:BL2481" si="8580">BL2481</f>
        <v>0</v>
      </c>
      <c r="BM2480" s="31">
        <f t="shared" ref="BM2480:BM2481" si="8581">BM2481</f>
        <v>0</v>
      </c>
      <c r="BN2480" s="31">
        <f t="shared" ref="BN2480:BN2481" si="8582">BN2481</f>
        <v>0</v>
      </c>
      <c r="BO2480" s="31">
        <f t="shared" si="8535"/>
        <v>298929.03117000003</v>
      </c>
      <c r="BP2480" s="31">
        <f t="shared" si="8536"/>
        <v>218107.37899999999</v>
      </c>
      <c r="BQ2480" s="31">
        <f t="shared" si="8537"/>
        <v>173940.37899999999</v>
      </c>
      <c r="BR2480" s="31">
        <f t="shared" ref="BR2480:BR2481" si="8583">BR2481</f>
        <v>0</v>
      </c>
      <c r="BS2480" s="32"/>
      <c r="BT2480" s="32"/>
      <c r="BU2480" s="28"/>
      <c r="BV2480" s="28"/>
      <c r="BW2480" s="28"/>
      <c r="BX2480" s="28"/>
      <c r="BY2480" s="28"/>
      <c r="BZ2480" s="28"/>
      <c r="CA2480" s="28"/>
      <c r="CB2480" s="28"/>
    </row>
    <row r="2481" s="1" customFormat="1" ht="30">
      <c r="A2481" s="33" t="s">
        <v>1029</v>
      </c>
      <c r="B2481" s="33" t="s">
        <v>103</v>
      </c>
      <c r="C2481" s="33" t="s">
        <v>36</v>
      </c>
      <c r="D2481" s="33" t="s">
        <v>413</v>
      </c>
      <c r="E2481" s="38"/>
      <c r="F2481" s="34" t="s">
        <v>414</v>
      </c>
      <c r="G2481" s="17">
        <f t="shared" si="8538"/>
        <v>337731.40000000002</v>
      </c>
      <c r="H2481" s="17">
        <f t="shared" si="8539"/>
        <v>174962.5</v>
      </c>
      <c r="I2481" s="17">
        <f t="shared" si="8540"/>
        <v>170795.5</v>
      </c>
      <c r="J2481" s="17">
        <f t="shared" si="8541"/>
        <v>0</v>
      </c>
      <c r="K2481" s="17">
        <f t="shared" si="8542"/>
        <v>0</v>
      </c>
      <c r="L2481" s="17">
        <f t="shared" si="8543"/>
        <v>0</v>
      </c>
      <c r="M2481" s="17">
        <f t="shared" si="8486"/>
        <v>337731.40000000002</v>
      </c>
      <c r="N2481" s="17">
        <f t="shared" si="8487"/>
        <v>174962.5</v>
      </c>
      <c r="O2481" s="17">
        <f t="shared" si="8488"/>
        <v>170795.5</v>
      </c>
      <c r="P2481" s="17">
        <f t="shared" si="8544"/>
        <v>2329.7999999999997</v>
      </c>
      <c r="Q2481" s="17">
        <f t="shared" si="8545"/>
        <v>0</v>
      </c>
      <c r="R2481" s="17">
        <f t="shared" si="8546"/>
        <v>0</v>
      </c>
      <c r="S2481" s="17">
        <f t="shared" si="8547"/>
        <v>30112.380169999997</v>
      </c>
      <c r="T2481" s="17">
        <f t="shared" si="8548"/>
        <v>3144.8789999999999</v>
      </c>
      <c r="U2481" s="17">
        <f t="shared" si="8549"/>
        <v>0</v>
      </c>
      <c r="V2481" s="17">
        <f t="shared" si="8550"/>
        <v>3144.8789999999999</v>
      </c>
      <c r="W2481" s="17">
        <f t="shared" si="8551"/>
        <v>0</v>
      </c>
      <c r="X2481" s="17">
        <f t="shared" si="8552"/>
        <v>0</v>
      </c>
      <c r="Y2481" s="17">
        <f t="shared" si="8434"/>
        <v>370173.58017000003</v>
      </c>
      <c r="Z2481" s="17">
        <f t="shared" si="8435"/>
        <v>178107.37899999999</v>
      </c>
      <c r="AA2481" s="17">
        <f t="shared" si="8436"/>
        <v>173940.37899999999</v>
      </c>
      <c r="AB2481" s="17">
        <f t="shared" si="8553"/>
        <v>0</v>
      </c>
      <c r="AC2481" s="17">
        <f t="shared" si="8554"/>
        <v>0</v>
      </c>
      <c r="AD2481" s="17">
        <f t="shared" si="8555"/>
        <v>0</v>
      </c>
      <c r="AE2481" s="17">
        <f t="shared" si="8437"/>
        <v>370173.58017000003</v>
      </c>
      <c r="AF2481" s="17">
        <f t="shared" si="8438"/>
        <v>178107.37899999999</v>
      </c>
      <c r="AG2481" s="17">
        <f t="shared" si="8439"/>
        <v>173940.37899999999</v>
      </c>
      <c r="AH2481" s="17">
        <f t="shared" si="8556"/>
        <v>0</v>
      </c>
      <c r="AI2481" s="17">
        <f t="shared" si="8557"/>
        <v>0</v>
      </c>
      <c r="AJ2481" s="17">
        <f t="shared" si="8558"/>
        <v>1770.011</v>
      </c>
      <c r="AK2481" s="17">
        <f t="shared" si="8559"/>
        <v>0</v>
      </c>
      <c r="AL2481" s="17">
        <f t="shared" si="8560"/>
        <v>0</v>
      </c>
      <c r="AM2481" s="17">
        <f t="shared" si="8561"/>
        <v>0</v>
      </c>
      <c r="AN2481" s="17">
        <f t="shared" si="8562"/>
        <v>0</v>
      </c>
      <c r="AO2481" s="17">
        <f t="shared" si="8563"/>
        <v>0</v>
      </c>
      <c r="AP2481" s="17">
        <f t="shared" si="8564"/>
        <v>0</v>
      </c>
      <c r="AQ2481" s="17">
        <f t="shared" si="8565"/>
        <v>0</v>
      </c>
      <c r="AR2481" s="17">
        <f t="shared" si="8566"/>
        <v>0</v>
      </c>
      <c r="AS2481" s="17">
        <f t="shared" si="8567"/>
        <v>0</v>
      </c>
      <c r="AT2481" s="17">
        <f t="shared" si="8568"/>
        <v>0</v>
      </c>
      <c r="AU2481" s="17">
        <f t="shared" si="8569"/>
        <v>0</v>
      </c>
      <c r="AV2481" s="17">
        <f t="shared" si="8570"/>
        <v>0</v>
      </c>
      <c r="AW2481" s="17">
        <f t="shared" si="8428"/>
        <v>371943.59117000003</v>
      </c>
      <c r="AX2481" s="17">
        <f t="shared" si="8429"/>
        <v>178107.37899999999</v>
      </c>
      <c r="AY2481" s="17">
        <f t="shared" si="8430"/>
        <v>173940.37899999999</v>
      </c>
      <c r="AZ2481" s="17">
        <f t="shared" si="8571"/>
        <v>0</v>
      </c>
      <c r="BA2481" s="17">
        <f t="shared" si="8431"/>
        <v>371943.59117000003</v>
      </c>
      <c r="BB2481" s="17">
        <f t="shared" si="8432"/>
        <v>178107.37899999999</v>
      </c>
      <c r="BC2481" s="17">
        <f t="shared" si="8433"/>
        <v>173940.37899999999</v>
      </c>
      <c r="BD2481" s="17">
        <f t="shared" si="8572"/>
        <v>1985.4400000000001</v>
      </c>
      <c r="BE2481" s="17">
        <f t="shared" si="8573"/>
        <v>0</v>
      </c>
      <c r="BF2481" s="17">
        <f t="shared" si="8574"/>
        <v>-40000</v>
      </c>
      <c r="BG2481" s="17">
        <f t="shared" si="8575"/>
        <v>-35000</v>
      </c>
      <c r="BH2481" s="17">
        <f t="shared" si="8576"/>
        <v>0</v>
      </c>
      <c r="BI2481" s="17">
        <f t="shared" si="8577"/>
        <v>0</v>
      </c>
      <c r="BJ2481" s="17">
        <f t="shared" si="8578"/>
        <v>40000</v>
      </c>
      <c r="BK2481" s="17">
        <f t="shared" si="8579"/>
        <v>0</v>
      </c>
      <c r="BL2481" s="17">
        <f t="shared" si="8580"/>
        <v>0</v>
      </c>
      <c r="BM2481" s="17">
        <f t="shared" si="8581"/>
        <v>0</v>
      </c>
      <c r="BN2481" s="17">
        <f t="shared" si="8582"/>
        <v>0</v>
      </c>
      <c r="BO2481" s="17">
        <f t="shared" si="8535"/>
        <v>298929.03117000003</v>
      </c>
      <c r="BP2481" s="17">
        <f t="shared" si="8536"/>
        <v>218107.37899999999</v>
      </c>
      <c r="BQ2481" s="17">
        <f t="shared" si="8537"/>
        <v>173940.37899999999</v>
      </c>
      <c r="BR2481" s="17">
        <f t="shared" si="8583"/>
        <v>0</v>
      </c>
      <c r="BS2481" s="35"/>
      <c r="BT2481" s="35"/>
      <c r="BU2481" s="1"/>
      <c r="BV2481" s="1"/>
      <c r="BW2481" s="1"/>
      <c r="BX2481" s="1"/>
      <c r="BY2481" s="1"/>
      <c r="BZ2481" s="1"/>
      <c r="CA2481" s="1"/>
      <c r="CB2481" s="1"/>
    </row>
    <row r="2482" s="1" customFormat="1" ht="15">
      <c r="A2482" s="33" t="s">
        <v>1029</v>
      </c>
      <c r="B2482" s="33" t="s">
        <v>103</v>
      </c>
      <c r="C2482" s="33" t="s">
        <v>36</v>
      </c>
      <c r="D2482" s="33" t="s">
        <v>415</v>
      </c>
      <c r="E2482" s="38"/>
      <c r="F2482" s="34" t="s">
        <v>43</v>
      </c>
      <c r="G2482" s="17">
        <f>G2483+G2494+G2505</f>
        <v>337731.40000000002</v>
      </c>
      <c r="H2482" s="17">
        <f>H2483+H2494+H2505</f>
        <v>174962.5</v>
      </c>
      <c r="I2482" s="17">
        <f>I2483+I2494+I2505</f>
        <v>170795.5</v>
      </c>
      <c r="J2482" s="17">
        <f>J2483+J2494+J2505</f>
        <v>0</v>
      </c>
      <c r="K2482" s="17">
        <f>K2483+K2494+K2505</f>
        <v>0</v>
      </c>
      <c r="L2482" s="17">
        <f>L2483+L2494+L2505</f>
        <v>0</v>
      </c>
      <c r="M2482" s="17">
        <f t="shared" si="8486"/>
        <v>337731.40000000002</v>
      </c>
      <c r="N2482" s="17">
        <f t="shared" si="8487"/>
        <v>174962.5</v>
      </c>
      <c r="O2482" s="17">
        <f t="shared" si="8488"/>
        <v>170795.5</v>
      </c>
      <c r="P2482" s="17">
        <f>P2483+P2494+P2505</f>
        <v>2329.7999999999997</v>
      </c>
      <c r="Q2482" s="17">
        <f>Q2483+Q2494+Q2505</f>
        <v>0</v>
      </c>
      <c r="R2482" s="17">
        <f>R2483+R2494+R2505</f>
        <v>0</v>
      </c>
      <c r="S2482" s="17">
        <f>S2483+S2494+S2505</f>
        <v>30112.380169999997</v>
      </c>
      <c r="T2482" s="17">
        <f>T2483+T2494+T2505</f>
        <v>3144.8789999999999</v>
      </c>
      <c r="U2482" s="17">
        <f>U2483+U2494+U2505</f>
        <v>0</v>
      </c>
      <c r="V2482" s="17">
        <f>V2483+V2494+V2505</f>
        <v>3144.8789999999999</v>
      </c>
      <c r="W2482" s="17">
        <f>W2483+W2494+W2505</f>
        <v>0</v>
      </c>
      <c r="X2482" s="17">
        <f>X2483+X2494+X2505</f>
        <v>0</v>
      </c>
      <c r="Y2482" s="17">
        <f t="shared" si="8434"/>
        <v>370173.58017000003</v>
      </c>
      <c r="Z2482" s="17">
        <f t="shared" si="8435"/>
        <v>178107.37899999999</v>
      </c>
      <c r="AA2482" s="17">
        <f t="shared" si="8436"/>
        <v>173940.37899999999</v>
      </c>
      <c r="AB2482" s="17">
        <f>AB2483+AB2494+AB2505</f>
        <v>0</v>
      </c>
      <c r="AC2482" s="17">
        <f>AC2483+AC2494+AC2505</f>
        <v>0</v>
      </c>
      <c r="AD2482" s="17">
        <f>AD2483+AD2494+AD2505</f>
        <v>0</v>
      </c>
      <c r="AE2482" s="17">
        <f t="shared" si="8437"/>
        <v>370173.58017000003</v>
      </c>
      <c r="AF2482" s="17">
        <f t="shared" si="8438"/>
        <v>178107.37899999999</v>
      </c>
      <c r="AG2482" s="17">
        <f t="shared" si="8439"/>
        <v>173940.37899999999</v>
      </c>
      <c r="AH2482" s="17">
        <f>AH2483+AH2494+AH2505</f>
        <v>0</v>
      </c>
      <c r="AI2482" s="17">
        <f>AI2483+AI2494+AI2505</f>
        <v>0</v>
      </c>
      <c r="AJ2482" s="17">
        <f>AJ2483+AJ2494+AJ2505</f>
        <v>1770.011</v>
      </c>
      <c r="AK2482" s="17">
        <f>AK2483+AK2494+AK2505</f>
        <v>0</v>
      </c>
      <c r="AL2482" s="17">
        <f>AL2483+AL2494+AL2505</f>
        <v>0</v>
      </c>
      <c r="AM2482" s="17">
        <f>AM2483+AM2494+AM2505</f>
        <v>0</v>
      </c>
      <c r="AN2482" s="17">
        <f>AN2483+AN2494+AN2505</f>
        <v>0</v>
      </c>
      <c r="AO2482" s="17">
        <f>AO2483+AO2494+AO2505</f>
        <v>0</v>
      </c>
      <c r="AP2482" s="17">
        <f>AP2483+AP2494+AP2505</f>
        <v>0</v>
      </c>
      <c r="AQ2482" s="17">
        <f>AQ2483+AQ2494+AQ2505</f>
        <v>0</v>
      </c>
      <c r="AR2482" s="17">
        <f>AR2483+AR2494+AR2505</f>
        <v>0</v>
      </c>
      <c r="AS2482" s="17">
        <f>AS2483+AS2494+AS2505</f>
        <v>0</v>
      </c>
      <c r="AT2482" s="17">
        <f>AT2483+AT2494+AT2505</f>
        <v>0</v>
      </c>
      <c r="AU2482" s="17">
        <f>AU2483+AU2494+AU2505</f>
        <v>0</v>
      </c>
      <c r="AV2482" s="17">
        <f>AV2483+AV2494+AV2505</f>
        <v>0</v>
      </c>
      <c r="AW2482" s="17">
        <f t="shared" si="8428"/>
        <v>371943.59117000003</v>
      </c>
      <c r="AX2482" s="17">
        <f t="shared" si="8429"/>
        <v>178107.37899999999</v>
      </c>
      <c r="AY2482" s="17">
        <f t="shared" si="8430"/>
        <v>173940.37899999999</v>
      </c>
      <c r="AZ2482" s="17">
        <f>AZ2483+AZ2494+AZ2505</f>
        <v>0</v>
      </c>
      <c r="BA2482" s="17">
        <f t="shared" si="8431"/>
        <v>371943.59117000003</v>
      </c>
      <c r="BB2482" s="17">
        <f t="shared" si="8432"/>
        <v>178107.37899999999</v>
      </c>
      <c r="BC2482" s="17">
        <f t="shared" si="8433"/>
        <v>173940.37899999999</v>
      </c>
      <c r="BD2482" s="17">
        <f>BD2483+BD2494+BD2505</f>
        <v>1985.4400000000001</v>
      </c>
      <c r="BE2482" s="17">
        <f>BE2483+BE2494+BE2505</f>
        <v>0</v>
      </c>
      <c r="BF2482" s="17">
        <f>BF2483+BF2494+BF2505</f>
        <v>-40000</v>
      </c>
      <c r="BG2482" s="17">
        <f>BG2483+BG2494+BG2505</f>
        <v>-35000</v>
      </c>
      <c r="BH2482" s="17">
        <f>BH2483+BH2494+BH2505</f>
        <v>0</v>
      </c>
      <c r="BI2482" s="17">
        <f>BI2483+BI2494+BI2505</f>
        <v>0</v>
      </c>
      <c r="BJ2482" s="17">
        <f>BJ2483+BJ2494+BJ2505</f>
        <v>40000</v>
      </c>
      <c r="BK2482" s="17">
        <f>BK2483+BK2494+BK2505</f>
        <v>0</v>
      </c>
      <c r="BL2482" s="17">
        <f>BL2483+BL2494+BL2505</f>
        <v>0</v>
      </c>
      <c r="BM2482" s="17">
        <f>BM2483+BM2494+BM2505</f>
        <v>0</v>
      </c>
      <c r="BN2482" s="17">
        <f>BN2483+BN2494+BN2505</f>
        <v>0</v>
      </c>
      <c r="BO2482" s="17">
        <f t="shared" si="8535"/>
        <v>298929.03117000003</v>
      </c>
      <c r="BP2482" s="17">
        <f t="shared" si="8536"/>
        <v>218107.37899999999</v>
      </c>
      <c r="BQ2482" s="17">
        <f t="shared" si="8537"/>
        <v>173940.37899999999</v>
      </c>
      <c r="BR2482" s="17">
        <f>BR2483+BR2494+BR2505</f>
        <v>0</v>
      </c>
      <c r="BS2482" s="35"/>
      <c r="BT2482" s="35"/>
      <c r="BU2482" s="1"/>
      <c r="BV2482" s="1"/>
      <c r="BW2482" s="1"/>
      <c r="BX2482" s="1"/>
      <c r="BY2482" s="1"/>
      <c r="BZ2482" s="1"/>
      <c r="CA2482" s="1"/>
      <c r="CB2482" s="1"/>
    </row>
    <row r="2483" s="1" customFormat="1" ht="60">
      <c r="A2483" s="33" t="s">
        <v>1029</v>
      </c>
      <c r="B2483" s="33" t="s">
        <v>103</v>
      </c>
      <c r="C2483" s="33" t="s">
        <v>36</v>
      </c>
      <c r="D2483" s="33" t="s">
        <v>1031</v>
      </c>
      <c r="E2483" s="38"/>
      <c r="F2483" s="34" t="s">
        <v>1032</v>
      </c>
      <c r="G2483" s="17">
        <f>G2484+G2486+G2488+G2492</f>
        <v>182059</v>
      </c>
      <c r="H2483" s="17">
        <f>H2484+H2486+H2488+H2492</f>
        <v>16712.799999999999</v>
      </c>
      <c r="I2483" s="17">
        <f>I2484+I2486+I2488+I2492</f>
        <v>12545.799999999999</v>
      </c>
      <c r="J2483" s="17">
        <f>J2484+J2486+J2488+J2492</f>
        <v>0</v>
      </c>
      <c r="K2483" s="17">
        <f>K2484+K2486+K2488+K2492</f>
        <v>0</v>
      </c>
      <c r="L2483" s="17">
        <f>L2484+L2486+L2488+L2492</f>
        <v>0</v>
      </c>
      <c r="M2483" s="17">
        <f t="shared" si="8486"/>
        <v>182059</v>
      </c>
      <c r="N2483" s="17">
        <f t="shared" si="8487"/>
        <v>16712.799999999999</v>
      </c>
      <c r="O2483" s="17">
        <f t="shared" si="8488"/>
        <v>12545.799999999999</v>
      </c>
      <c r="P2483" s="17">
        <f>P2484+P2486+P2488+P2492+P2490</f>
        <v>0</v>
      </c>
      <c r="Q2483" s="17">
        <f>Q2484+Q2486+Q2488+Q2492+Q2490</f>
        <v>0</v>
      </c>
      <c r="R2483" s="17">
        <f>R2484+R2486+R2488+R2492+R2490</f>
        <v>0</v>
      </c>
      <c r="S2483" s="17">
        <f>S2484+S2486+S2488+S2492+S2490</f>
        <v>27043.051169999999</v>
      </c>
      <c r="T2483" s="17">
        <f>T2484+T2486+T2488+T2492+T2490</f>
        <v>0</v>
      </c>
      <c r="U2483" s="17">
        <f>U2484+U2486+U2488+U2492+U2490</f>
        <v>0</v>
      </c>
      <c r="V2483" s="17">
        <f>V2484+V2486+V2488+V2492+V2490</f>
        <v>0</v>
      </c>
      <c r="W2483" s="17">
        <f>W2484+W2486+W2488+W2492+W2490</f>
        <v>0</v>
      </c>
      <c r="X2483" s="17">
        <f>X2484+X2486+X2488+X2492+X2490</f>
        <v>0</v>
      </c>
      <c r="Y2483" s="17">
        <f t="shared" si="8434"/>
        <v>209102.05116999999</v>
      </c>
      <c r="Z2483" s="17">
        <f t="shared" si="8435"/>
        <v>16712.799999999999</v>
      </c>
      <c r="AA2483" s="17">
        <f t="shared" si="8436"/>
        <v>12545.799999999999</v>
      </c>
      <c r="AB2483" s="17">
        <f>AB2484+AB2486+AB2488+AB2492+AB2490</f>
        <v>0</v>
      </c>
      <c r="AC2483" s="17">
        <f>AC2484+AC2486+AC2488+AC2492+AC2490</f>
        <v>0</v>
      </c>
      <c r="AD2483" s="17">
        <f>AD2484+AD2486+AD2488+AD2492+AD2490</f>
        <v>0</v>
      </c>
      <c r="AE2483" s="17">
        <f t="shared" si="8437"/>
        <v>209102.05116999999</v>
      </c>
      <c r="AF2483" s="17">
        <f t="shared" si="8438"/>
        <v>16712.799999999999</v>
      </c>
      <c r="AG2483" s="17">
        <f t="shared" si="8439"/>
        <v>12545.799999999999</v>
      </c>
      <c r="AH2483" s="17">
        <f>AH2484+AH2486+AH2488+AH2492+AH2490</f>
        <v>0</v>
      </c>
      <c r="AI2483" s="17">
        <f>AI2484+AI2486+AI2488+AI2492+AI2490</f>
        <v>0</v>
      </c>
      <c r="AJ2483" s="17">
        <f>AJ2484+AJ2486+AJ2488+AJ2492+AJ2490</f>
        <v>1770.011</v>
      </c>
      <c r="AK2483" s="17">
        <f>AK2484+AK2486+AK2488+AK2492+AK2490</f>
        <v>0</v>
      </c>
      <c r="AL2483" s="17">
        <f>AL2484+AL2486+AL2488+AL2492+AL2490</f>
        <v>0</v>
      </c>
      <c r="AM2483" s="17">
        <f>AM2484+AM2486+AM2488+AM2492+AM2490</f>
        <v>0</v>
      </c>
      <c r="AN2483" s="17">
        <f>AN2484+AN2486+AN2488+AN2492+AN2490</f>
        <v>0</v>
      </c>
      <c r="AO2483" s="17">
        <f>AO2484+AO2486+AO2488+AO2492+AO2490</f>
        <v>0</v>
      </c>
      <c r="AP2483" s="17">
        <f>AP2484+AP2486+AP2488+AP2492+AP2490</f>
        <v>0</v>
      </c>
      <c r="AQ2483" s="17">
        <f>AQ2484+AQ2486+AQ2488+AQ2492+AQ2490</f>
        <v>0</v>
      </c>
      <c r="AR2483" s="17">
        <f>AR2484+AR2486+AR2488+AR2492+AR2490</f>
        <v>0</v>
      </c>
      <c r="AS2483" s="17">
        <f>AS2484+AS2486+AS2488+AS2492+AS2490</f>
        <v>0</v>
      </c>
      <c r="AT2483" s="17">
        <f>AT2484+AT2486+AT2488+AT2492+AT2490</f>
        <v>0</v>
      </c>
      <c r="AU2483" s="17">
        <f>AU2484+AU2486+AU2488+AU2492+AU2490</f>
        <v>0</v>
      </c>
      <c r="AV2483" s="17">
        <f>AV2484+AV2486+AV2488+AV2492+AV2490</f>
        <v>0</v>
      </c>
      <c r="AW2483" s="17">
        <f t="shared" ref="AW2483:AW2546" si="8584">AE2483+AH2483+AI2483+AJ2483+AK2483+AL2483</f>
        <v>210872.06216999999</v>
      </c>
      <c r="AX2483" s="17">
        <f t="shared" ref="AX2483:AX2546" si="8585">AF2483+AM2483+AN2483+AO2483+AP2483+AQ2483</f>
        <v>16712.799999999999</v>
      </c>
      <c r="AY2483" s="17">
        <f t="shared" ref="AY2483:AY2546" si="8586">AG2483+AR2483+AS2483+AT2483+AU2483+AV2483</f>
        <v>12545.799999999999</v>
      </c>
      <c r="AZ2483" s="17">
        <f>AZ2484+AZ2486+AZ2488+AZ2492+AZ2490</f>
        <v>0</v>
      </c>
      <c r="BA2483" s="17">
        <f t="shared" ref="BA2483:BA2546" si="8587">AW2483+AZ2483</f>
        <v>210872.06216999999</v>
      </c>
      <c r="BB2483" s="17">
        <f t="shared" ref="BB2483:BB2546" si="8588">AX2483</f>
        <v>16712.799999999999</v>
      </c>
      <c r="BC2483" s="17">
        <f t="shared" ref="BC2483:BC2546" si="8589">AY2483</f>
        <v>12545.799999999999</v>
      </c>
      <c r="BD2483" s="17">
        <f>BD2484+BD2486+BD2488+BD2492+BD2490</f>
        <v>1985.4400000000001</v>
      </c>
      <c r="BE2483" s="17">
        <f>BE2484+BE2486+BE2488+BE2492+BE2490</f>
        <v>0</v>
      </c>
      <c r="BF2483" s="17">
        <f>BF2484+BF2486+BF2488+BF2492+BF2490</f>
        <v>-40000</v>
      </c>
      <c r="BG2483" s="17">
        <f>BG2484+BG2486+BG2488+BG2492+BG2490</f>
        <v>-35000</v>
      </c>
      <c r="BH2483" s="17">
        <f>BH2484+BH2486+BH2488+BH2492+BH2490</f>
        <v>0</v>
      </c>
      <c r="BI2483" s="17">
        <f>BI2484+BI2486+BI2488+BI2492+BI2490</f>
        <v>0</v>
      </c>
      <c r="BJ2483" s="17">
        <f>BJ2484+BJ2486+BJ2488+BJ2492+BJ2490</f>
        <v>40000</v>
      </c>
      <c r="BK2483" s="17">
        <f>BK2484+BK2486+BK2488+BK2492+BK2490</f>
        <v>0</v>
      </c>
      <c r="BL2483" s="17">
        <f>BL2484+BL2486+BL2488+BL2492+BL2490</f>
        <v>0</v>
      </c>
      <c r="BM2483" s="17">
        <f>BM2484+BM2486+BM2488+BM2492+BM2490</f>
        <v>0</v>
      </c>
      <c r="BN2483" s="17">
        <f>BN2484+BN2486+BN2488+BN2492+BN2490</f>
        <v>0</v>
      </c>
      <c r="BO2483" s="17">
        <f t="shared" si="8535"/>
        <v>137857.50216999999</v>
      </c>
      <c r="BP2483" s="17">
        <f t="shared" si="8536"/>
        <v>56712.800000000003</v>
      </c>
      <c r="BQ2483" s="17">
        <f t="shared" si="8537"/>
        <v>12545.799999999999</v>
      </c>
      <c r="BR2483" s="17">
        <f>BR2484+BR2486+BR2488+BR2492+BR2490</f>
        <v>0</v>
      </c>
      <c r="BS2483" s="35"/>
      <c r="BT2483" s="35"/>
      <c r="BU2483" s="1"/>
      <c r="BV2483" s="1"/>
      <c r="BW2483" s="1"/>
      <c r="BX2483" s="1"/>
      <c r="BY2483" s="1"/>
      <c r="BZ2483" s="1"/>
      <c r="CA2483" s="1"/>
      <c r="CB2483" s="1"/>
    </row>
    <row r="2484" s="1" customFormat="1" ht="30">
      <c r="A2484" s="33" t="s">
        <v>1029</v>
      </c>
      <c r="B2484" s="33" t="s">
        <v>103</v>
      </c>
      <c r="C2484" s="33" t="s">
        <v>36</v>
      </c>
      <c r="D2484" s="33" t="s">
        <v>1033</v>
      </c>
      <c r="E2484" s="38"/>
      <c r="F2484" s="34" t="s">
        <v>224</v>
      </c>
      <c r="G2484" s="17">
        <f>G2485</f>
        <v>60.299999999999997</v>
      </c>
      <c r="H2484" s="17">
        <f>H2485</f>
        <v>60.299999999999997</v>
      </c>
      <c r="I2484" s="17">
        <f>I2485</f>
        <v>60.299999999999997</v>
      </c>
      <c r="J2484" s="17">
        <f>J2485</f>
        <v>0</v>
      </c>
      <c r="K2484" s="17">
        <f>K2485</f>
        <v>0</v>
      </c>
      <c r="L2484" s="17">
        <f>L2485</f>
        <v>0</v>
      </c>
      <c r="M2484" s="17">
        <f t="shared" si="8486"/>
        <v>60.299999999999997</v>
      </c>
      <c r="N2484" s="17">
        <f t="shared" si="8487"/>
        <v>60.299999999999997</v>
      </c>
      <c r="O2484" s="17">
        <f t="shared" si="8488"/>
        <v>60.299999999999997</v>
      </c>
      <c r="P2484" s="17">
        <f>P2485</f>
        <v>0</v>
      </c>
      <c r="Q2484" s="17">
        <f>Q2485</f>
        <v>0</v>
      </c>
      <c r="R2484" s="17">
        <f>R2485</f>
        <v>0</v>
      </c>
      <c r="S2484" s="17">
        <f>S2485</f>
        <v>0</v>
      </c>
      <c r="T2484" s="17">
        <f>T2485</f>
        <v>0</v>
      </c>
      <c r="U2484" s="17">
        <f>U2485</f>
        <v>0</v>
      </c>
      <c r="V2484" s="17">
        <f>V2485</f>
        <v>0</v>
      </c>
      <c r="W2484" s="17">
        <f>W2485</f>
        <v>0</v>
      </c>
      <c r="X2484" s="17">
        <f>X2485</f>
        <v>0</v>
      </c>
      <c r="Y2484" s="17">
        <f t="shared" si="8434"/>
        <v>60.299999999999997</v>
      </c>
      <c r="Z2484" s="17">
        <f t="shared" si="8435"/>
        <v>60.299999999999997</v>
      </c>
      <c r="AA2484" s="17">
        <f t="shared" si="8436"/>
        <v>60.299999999999997</v>
      </c>
      <c r="AB2484" s="17">
        <f>AB2485</f>
        <v>0</v>
      </c>
      <c r="AC2484" s="17">
        <f>AC2485</f>
        <v>0</v>
      </c>
      <c r="AD2484" s="17">
        <f>AD2485</f>
        <v>0</v>
      </c>
      <c r="AE2484" s="17">
        <f t="shared" si="8437"/>
        <v>60.299999999999997</v>
      </c>
      <c r="AF2484" s="17">
        <f t="shared" si="8438"/>
        <v>60.299999999999997</v>
      </c>
      <c r="AG2484" s="17">
        <f t="shared" si="8439"/>
        <v>60.299999999999997</v>
      </c>
      <c r="AH2484" s="17">
        <f>AH2485</f>
        <v>0</v>
      </c>
      <c r="AI2484" s="17">
        <f>AI2485</f>
        <v>0</v>
      </c>
      <c r="AJ2484" s="17">
        <f>AJ2485</f>
        <v>0</v>
      </c>
      <c r="AK2484" s="17">
        <f>AK2485</f>
        <v>0</v>
      </c>
      <c r="AL2484" s="17">
        <f>AL2485</f>
        <v>0</v>
      </c>
      <c r="AM2484" s="17">
        <f>AM2485</f>
        <v>0</v>
      </c>
      <c r="AN2484" s="17">
        <f>AN2485</f>
        <v>0</v>
      </c>
      <c r="AO2484" s="17">
        <f>AO2485</f>
        <v>0</v>
      </c>
      <c r="AP2484" s="17">
        <f>AP2485</f>
        <v>0</v>
      </c>
      <c r="AQ2484" s="17">
        <f>AQ2485</f>
        <v>0</v>
      </c>
      <c r="AR2484" s="17">
        <f>AR2485</f>
        <v>0</v>
      </c>
      <c r="AS2484" s="17">
        <f>AS2485</f>
        <v>0</v>
      </c>
      <c r="AT2484" s="17">
        <f>AT2485</f>
        <v>0</v>
      </c>
      <c r="AU2484" s="17">
        <f>AU2485</f>
        <v>0</v>
      </c>
      <c r="AV2484" s="17">
        <f>AV2485</f>
        <v>0</v>
      </c>
      <c r="AW2484" s="17">
        <f t="shared" si="8584"/>
        <v>60.299999999999997</v>
      </c>
      <c r="AX2484" s="17">
        <f t="shared" si="8585"/>
        <v>60.299999999999997</v>
      </c>
      <c r="AY2484" s="17">
        <f t="shared" si="8586"/>
        <v>60.299999999999997</v>
      </c>
      <c r="AZ2484" s="17">
        <f>AZ2485</f>
        <v>0</v>
      </c>
      <c r="BA2484" s="17">
        <f t="shared" si="8587"/>
        <v>60.299999999999997</v>
      </c>
      <c r="BB2484" s="17">
        <f t="shared" si="8588"/>
        <v>60.299999999999997</v>
      </c>
      <c r="BC2484" s="17">
        <f t="shared" si="8589"/>
        <v>60.299999999999997</v>
      </c>
      <c r="BD2484" s="17">
        <f>BD2485</f>
        <v>0</v>
      </c>
      <c r="BE2484" s="17">
        <f>BE2485</f>
        <v>0</v>
      </c>
      <c r="BF2484" s="17">
        <f>BF2485</f>
        <v>0</v>
      </c>
      <c r="BG2484" s="17">
        <f>BG2485</f>
        <v>0</v>
      </c>
      <c r="BH2484" s="17">
        <f>BH2485</f>
        <v>0</v>
      </c>
      <c r="BI2484" s="17">
        <f>BI2485</f>
        <v>0</v>
      </c>
      <c r="BJ2484" s="17">
        <f>BJ2485</f>
        <v>0</v>
      </c>
      <c r="BK2484" s="17">
        <f>BK2485</f>
        <v>0</v>
      </c>
      <c r="BL2484" s="17">
        <f>BL2485</f>
        <v>0</v>
      </c>
      <c r="BM2484" s="17">
        <f>BM2485</f>
        <v>0</v>
      </c>
      <c r="BN2484" s="17">
        <f>BN2485</f>
        <v>0</v>
      </c>
      <c r="BO2484" s="17">
        <f t="shared" si="8535"/>
        <v>60.299999999999997</v>
      </c>
      <c r="BP2484" s="17">
        <f t="shared" si="8536"/>
        <v>60.299999999999997</v>
      </c>
      <c r="BQ2484" s="17">
        <f t="shared" si="8537"/>
        <v>60.299999999999997</v>
      </c>
      <c r="BR2484" s="17">
        <f>BR2485</f>
        <v>0</v>
      </c>
      <c r="BS2484" s="35"/>
      <c r="BT2484" s="35"/>
      <c r="BU2484" s="1"/>
      <c r="BV2484" s="1"/>
      <c r="BW2484" s="1"/>
      <c r="BX2484" s="1"/>
      <c r="BY2484" s="1"/>
      <c r="BZ2484" s="1"/>
      <c r="CA2484" s="1"/>
      <c r="CB2484" s="1"/>
    </row>
    <row r="2485" s="1" customFormat="1" ht="30">
      <c r="A2485" s="33" t="s">
        <v>1029</v>
      </c>
      <c r="B2485" s="33" t="s">
        <v>103</v>
      </c>
      <c r="C2485" s="33" t="s">
        <v>36</v>
      </c>
      <c r="D2485" s="33" t="s">
        <v>1033</v>
      </c>
      <c r="E2485" s="33" t="s">
        <v>141</v>
      </c>
      <c r="F2485" s="34" t="s">
        <v>142</v>
      </c>
      <c r="G2485" s="17">
        <v>60.299999999999997</v>
      </c>
      <c r="H2485" s="17">
        <v>60.299999999999997</v>
      </c>
      <c r="I2485" s="17">
        <v>60.299999999999997</v>
      </c>
      <c r="J2485" s="17"/>
      <c r="K2485" s="17"/>
      <c r="L2485" s="17"/>
      <c r="M2485" s="17">
        <f t="shared" si="8486"/>
        <v>60.299999999999997</v>
      </c>
      <c r="N2485" s="17">
        <f t="shared" si="8487"/>
        <v>60.299999999999997</v>
      </c>
      <c r="O2485" s="17">
        <f t="shared" si="8488"/>
        <v>60.299999999999997</v>
      </c>
      <c r="P2485" s="17"/>
      <c r="Q2485" s="17"/>
      <c r="R2485" s="17"/>
      <c r="S2485" s="17"/>
      <c r="T2485" s="17"/>
      <c r="U2485" s="17"/>
      <c r="V2485" s="17"/>
      <c r="W2485" s="17"/>
      <c r="X2485" s="17"/>
      <c r="Y2485" s="17">
        <f t="shared" si="8434"/>
        <v>60.299999999999997</v>
      </c>
      <c r="Z2485" s="17">
        <f t="shared" si="8435"/>
        <v>60.299999999999997</v>
      </c>
      <c r="AA2485" s="17">
        <f t="shared" si="8436"/>
        <v>60.299999999999997</v>
      </c>
      <c r="AB2485" s="17"/>
      <c r="AC2485" s="17"/>
      <c r="AD2485" s="17"/>
      <c r="AE2485" s="17">
        <f t="shared" si="8437"/>
        <v>60.299999999999997</v>
      </c>
      <c r="AF2485" s="17">
        <f t="shared" si="8438"/>
        <v>60.299999999999997</v>
      </c>
      <c r="AG2485" s="17">
        <f t="shared" si="8439"/>
        <v>60.299999999999997</v>
      </c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>
        <f t="shared" si="8584"/>
        <v>60.299999999999997</v>
      </c>
      <c r="AX2485" s="17">
        <f t="shared" si="8585"/>
        <v>60.299999999999997</v>
      </c>
      <c r="AY2485" s="17">
        <f t="shared" si="8586"/>
        <v>60.299999999999997</v>
      </c>
      <c r="AZ2485" s="17"/>
      <c r="BA2485" s="17">
        <f t="shared" si="8587"/>
        <v>60.299999999999997</v>
      </c>
      <c r="BB2485" s="17">
        <f t="shared" si="8588"/>
        <v>60.299999999999997</v>
      </c>
      <c r="BC2485" s="17">
        <f t="shared" si="8589"/>
        <v>60.299999999999997</v>
      </c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>
        <f t="shared" si="8535"/>
        <v>60.299999999999997</v>
      </c>
      <c r="BP2485" s="17">
        <f t="shared" si="8536"/>
        <v>60.299999999999997</v>
      </c>
      <c r="BQ2485" s="17">
        <f t="shared" si="8537"/>
        <v>60.299999999999997</v>
      </c>
      <c r="BR2485" s="17"/>
      <c r="BS2485" s="35"/>
      <c r="BT2485" s="35"/>
      <c r="BU2485" s="1"/>
      <c r="BV2485" s="1"/>
      <c r="BW2485" s="1"/>
      <c r="BX2485" s="1"/>
      <c r="BY2485" s="1"/>
      <c r="BZ2485" s="1"/>
      <c r="CA2485" s="1"/>
      <c r="CB2485" s="1"/>
    </row>
    <row r="2486" s="1" customFormat="1" ht="45">
      <c r="A2486" s="33" t="s">
        <v>1029</v>
      </c>
      <c r="B2486" s="33" t="s">
        <v>103</v>
      </c>
      <c r="C2486" s="33" t="s">
        <v>36</v>
      </c>
      <c r="D2486" s="33" t="s">
        <v>1034</v>
      </c>
      <c r="E2486" s="38"/>
      <c r="F2486" s="34" t="s">
        <v>1035</v>
      </c>
      <c r="G2486" s="17">
        <f>G2487</f>
        <v>100513.2</v>
      </c>
      <c r="H2486" s="17">
        <f>H2487</f>
        <v>4167</v>
      </c>
      <c r="I2486" s="17">
        <f>I2487</f>
        <v>0</v>
      </c>
      <c r="J2486" s="17">
        <f>J2487</f>
        <v>0</v>
      </c>
      <c r="K2486" s="17">
        <f>K2487</f>
        <v>0</v>
      </c>
      <c r="L2486" s="17">
        <f>L2487</f>
        <v>0</v>
      </c>
      <c r="M2486" s="17">
        <f t="shared" si="8486"/>
        <v>100513.2</v>
      </c>
      <c r="N2486" s="17">
        <f t="shared" si="8487"/>
        <v>4167</v>
      </c>
      <c r="O2486" s="17">
        <f t="shared" si="8488"/>
        <v>0</v>
      </c>
      <c r="P2486" s="17">
        <f>P2487</f>
        <v>0</v>
      </c>
      <c r="Q2486" s="17">
        <f>Q2487</f>
        <v>0</v>
      </c>
      <c r="R2486" s="17">
        <f>R2487</f>
        <v>0</v>
      </c>
      <c r="S2486" s="17">
        <f>S2487</f>
        <v>10.768700000000001</v>
      </c>
      <c r="T2486" s="17">
        <f>T2487</f>
        <v>0</v>
      </c>
      <c r="U2486" s="17">
        <f>U2487</f>
        <v>0</v>
      </c>
      <c r="V2486" s="17">
        <f>V2487</f>
        <v>0</v>
      </c>
      <c r="W2486" s="17">
        <f>W2487</f>
        <v>0</v>
      </c>
      <c r="X2486" s="17">
        <f>X2487</f>
        <v>0</v>
      </c>
      <c r="Y2486" s="17">
        <f t="shared" si="8434"/>
        <v>100523.9687</v>
      </c>
      <c r="Z2486" s="17">
        <f t="shared" si="8435"/>
        <v>4167</v>
      </c>
      <c r="AA2486" s="17">
        <f t="shared" si="8436"/>
        <v>0</v>
      </c>
      <c r="AB2486" s="17">
        <f>AB2487</f>
        <v>0</v>
      </c>
      <c r="AC2486" s="17">
        <f>AC2487</f>
        <v>0</v>
      </c>
      <c r="AD2486" s="17">
        <f>AD2487</f>
        <v>0</v>
      </c>
      <c r="AE2486" s="17">
        <f t="shared" si="8437"/>
        <v>100523.9687</v>
      </c>
      <c r="AF2486" s="17">
        <f t="shared" si="8438"/>
        <v>4167</v>
      </c>
      <c r="AG2486" s="17">
        <f t="shared" si="8439"/>
        <v>0</v>
      </c>
      <c r="AH2486" s="17">
        <f>AH2487</f>
        <v>0</v>
      </c>
      <c r="AI2486" s="17">
        <f>AI2487</f>
        <v>0</v>
      </c>
      <c r="AJ2486" s="17">
        <f>AJ2487</f>
        <v>1770.011</v>
      </c>
      <c r="AK2486" s="17">
        <f>AK2487</f>
        <v>0</v>
      </c>
      <c r="AL2486" s="17">
        <f>AL2487</f>
        <v>0</v>
      </c>
      <c r="AM2486" s="17">
        <f>AM2487</f>
        <v>0</v>
      </c>
      <c r="AN2486" s="17">
        <f>AN2487</f>
        <v>0</v>
      </c>
      <c r="AO2486" s="17">
        <f>AO2487</f>
        <v>0</v>
      </c>
      <c r="AP2486" s="17">
        <f>AP2487</f>
        <v>0</v>
      </c>
      <c r="AQ2486" s="17">
        <f>AQ2487</f>
        <v>0</v>
      </c>
      <c r="AR2486" s="17">
        <f>AR2487</f>
        <v>0</v>
      </c>
      <c r="AS2486" s="17">
        <f>AS2487</f>
        <v>0</v>
      </c>
      <c r="AT2486" s="17">
        <f>AT2487</f>
        <v>0</v>
      </c>
      <c r="AU2486" s="17">
        <f>AU2487</f>
        <v>0</v>
      </c>
      <c r="AV2486" s="17">
        <f>AV2487</f>
        <v>0</v>
      </c>
      <c r="AW2486" s="17">
        <f t="shared" si="8584"/>
        <v>102293.9797</v>
      </c>
      <c r="AX2486" s="17">
        <f t="shared" si="8585"/>
        <v>4167</v>
      </c>
      <c r="AY2486" s="17">
        <f t="shared" si="8586"/>
        <v>0</v>
      </c>
      <c r="AZ2486" s="17">
        <f>AZ2487</f>
        <v>0</v>
      </c>
      <c r="BA2486" s="17">
        <f t="shared" si="8587"/>
        <v>102293.9797</v>
      </c>
      <c r="BB2486" s="17">
        <f t="shared" si="8588"/>
        <v>4167</v>
      </c>
      <c r="BC2486" s="17">
        <f t="shared" si="8589"/>
        <v>0</v>
      </c>
      <c r="BD2486" s="17">
        <f>BD2487</f>
        <v>0</v>
      </c>
      <c r="BE2486" s="17">
        <f>BE2487</f>
        <v>0</v>
      </c>
      <c r="BF2486" s="17">
        <f>BF2487</f>
        <v>-40000</v>
      </c>
      <c r="BG2486" s="17">
        <f>BG2487</f>
        <v>0</v>
      </c>
      <c r="BH2486" s="17">
        <f>BH2487</f>
        <v>0</v>
      </c>
      <c r="BI2486" s="17">
        <f>BI2487</f>
        <v>0</v>
      </c>
      <c r="BJ2486" s="17">
        <f>BJ2487</f>
        <v>40000</v>
      </c>
      <c r="BK2486" s="17">
        <f>BK2487</f>
        <v>0</v>
      </c>
      <c r="BL2486" s="17">
        <f>BL2487</f>
        <v>0</v>
      </c>
      <c r="BM2486" s="17">
        <f>BM2487</f>
        <v>0</v>
      </c>
      <c r="BN2486" s="17">
        <f>BN2487</f>
        <v>0</v>
      </c>
      <c r="BO2486" s="17">
        <f t="shared" si="8535"/>
        <v>62293.979699999996</v>
      </c>
      <c r="BP2486" s="17">
        <f t="shared" si="8536"/>
        <v>44167</v>
      </c>
      <c r="BQ2486" s="17">
        <f t="shared" si="8537"/>
        <v>0</v>
      </c>
      <c r="BR2486" s="17">
        <f>BR2487</f>
        <v>0</v>
      </c>
      <c r="BS2486" s="35"/>
      <c r="BT2486" s="35"/>
      <c r="BU2486" s="1"/>
      <c r="BV2486" s="1"/>
      <c r="BW2486" s="1"/>
      <c r="BX2486" s="1"/>
      <c r="BY2486" s="1"/>
      <c r="BZ2486" s="1"/>
      <c r="CA2486" s="1"/>
      <c r="CB2486" s="1"/>
    </row>
    <row r="2487" s="1" customFormat="1" ht="30">
      <c r="A2487" s="33" t="s">
        <v>1029</v>
      </c>
      <c r="B2487" s="33" t="s">
        <v>103</v>
      </c>
      <c r="C2487" s="33" t="s">
        <v>36</v>
      </c>
      <c r="D2487" s="33" t="s">
        <v>1034</v>
      </c>
      <c r="E2487" s="33" t="s">
        <v>141</v>
      </c>
      <c r="F2487" s="34" t="s">
        <v>142</v>
      </c>
      <c r="G2487" s="17">
        <v>100513.2</v>
      </c>
      <c r="H2487" s="17">
        <v>4167</v>
      </c>
      <c r="I2487" s="17">
        <v>0</v>
      </c>
      <c r="J2487" s="17"/>
      <c r="K2487" s="17"/>
      <c r="L2487" s="17"/>
      <c r="M2487" s="17">
        <f t="shared" si="8486"/>
        <v>100513.2</v>
      </c>
      <c r="N2487" s="17">
        <f t="shared" si="8487"/>
        <v>4167</v>
      </c>
      <c r="O2487" s="17">
        <f t="shared" si="8488"/>
        <v>0</v>
      </c>
      <c r="P2487" s="17"/>
      <c r="Q2487" s="17"/>
      <c r="R2487" s="17"/>
      <c r="S2487" s="17">
        <v>10.768700000000001</v>
      </c>
      <c r="T2487" s="17"/>
      <c r="U2487" s="17"/>
      <c r="V2487" s="17"/>
      <c r="W2487" s="17"/>
      <c r="X2487" s="17"/>
      <c r="Y2487" s="17">
        <f t="shared" si="8434"/>
        <v>100523.9687</v>
      </c>
      <c r="Z2487" s="17">
        <f t="shared" si="8435"/>
        <v>4167</v>
      </c>
      <c r="AA2487" s="17">
        <f t="shared" si="8436"/>
        <v>0</v>
      </c>
      <c r="AB2487" s="17"/>
      <c r="AC2487" s="17"/>
      <c r="AD2487" s="17"/>
      <c r="AE2487" s="17">
        <f t="shared" si="8437"/>
        <v>100523.9687</v>
      </c>
      <c r="AF2487" s="17">
        <f t="shared" si="8438"/>
        <v>4167</v>
      </c>
      <c r="AG2487" s="17">
        <f t="shared" si="8439"/>
        <v>0</v>
      </c>
      <c r="AH2487" s="17"/>
      <c r="AI2487" s="17"/>
      <c r="AJ2487" s="17">
        <v>1770.011</v>
      </c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>
        <f t="shared" si="8584"/>
        <v>102293.9797</v>
      </c>
      <c r="AX2487" s="17">
        <f t="shared" si="8585"/>
        <v>4167</v>
      </c>
      <c r="AY2487" s="17">
        <f t="shared" si="8586"/>
        <v>0</v>
      </c>
      <c r="AZ2487" s="17"/>
      <c r="BA2487" s="17">
        <f t="shared" si="8587"/>
        <v>102293.9797</v>
      </c>
      <c r="BB2487" s="17">
        <f t="shared" si="8588"/>
        <v>4167</v>
      </c>
      <c r="BC2487" s="17">
        <f t="shared" si="8589"/>
        <v>0</v>
      </c>
      <c r="BD2487" s="17"/>
      <c r="BE2487" s="17"/>
      <c r="BF2487" s="17">
        <v>-40000</v>
      </c>
      <c r="BG2487" s="17"/>
      <c r="BH2487" s="17"/>
      <c r="BI2487" s="17"/>
      <c r="BJ2487" s="17">
        <v>40000</v>
      </c>
      <c r="BK2487" s="17"/>
      <c r="BL2487" s="17"/>
      <c r="BM2487" s="17"/>
      <c r="BN2487" s="17"/>
      <c r="BO2487" s="17">
        <f t="shared" si="8535"/>
        <v>62293.979699999996</v>
      </c>
      <c r="BP2487" s="17">
        <f t="shared" si="8536"/>
        <v>44167</v>
      </c>
      <c r="BQ2487" s="17">
        <f t="shared" si="8537"/>
        <v>0</v>
      </c>
      <c r="BR2487" s="17"/>
      <c r="BS2487" s="35"/>
      <c r="BT2487" s="35"/>
      <c r="BU2487" s="1"/>
      <c r="BV2487" s="1"/>
      <c r="BW2487" s="1"/>
      <c r="BX2487" s="1"/>
      <c r="BY2487" s="1"/>
      <c r="BZ2487" s="1"/>
      <c r="CA2487" s="1"/>
      <c r="CB2487" s="1"/>
    </row>
    <row r="2488" s="1" customFormat="1" ht="30">
      <c r="A2488" s="33" t="s">
        <v>1029</v>
      </c>
      <c r="B2488" s="33" t="s">
        <v>103</v>
      </c>
      <c r="C2488" s="33" t="s">
        <v>36</v>
      </c>
      <c r="D2488" s="33" t="s">
        <v>1036</v>
      </c>
      <c r="E2488" s="38"/>
      <c r="F2488" s="34" t="s">
        <v>1037</v>
      </c>
      <c r="G2488" s="17">
        <f>G2489</f>
        <v>46485.5</v>
      </c>
      <c r="H2488" s="17">
        <f>H2489</f>
        <v>12485.5</v>
      </c>
      <c r="I2488" s="17">
        <f>I2489</f>
        <v>12485.5</v>
      </c>
      <c r="J2488" s="17">
        <f>J2489</f>
        <v>0</v>
      </c>
      <c r="K2488" s="17">
        <f>K2489</f>
        <v>0</v>
      </c>
      <c r="L2488" s="17">
        <f>L2489</f>
        <v>0</v>
      </c>
      <c r="M2488" s="17">
        <f t="shared" si="8486"/>
        <v>46485.5</v>
      </c>
      <c r="N2488" s="17">
        <f t="shared" si="8487"/>
        <v>12485.5</v>
      </c>
      <c r="O2488" s="17">
        <f t="shared" si="8488"/>
        <v>12485.5</v>
      </c>
      <c r="P2488" s="17">
        <f>P2489</f>
        <v>0</v>
      </c>
      <c r="Q2488" s="17">
        <f>Q2489</f>
        <v>0</v>
      </c>
      <c r="R2488" s="17">
        <f>R2489</f>
        <v>0</v>
      </c>
      <c r="S2488" s="17">
        <f>S2489</f>
        <v>2432.2824700000001</v>
      </c>
      <c r="T2488" s="17">
        <f>T2489</f>
        <v>0</v>
      </c>
      <c r="U2488" s="17">
        <f>U2489</f>
        <v>0</v>
      </c>
      <c r="V2488" s="17">
        <f>V2489</f>
        <v>0</v>
      </c>
      <c r="W2488" s="17">
        <f>W2489</f>
        <v>0</v>
      </c>
      <c r="X2488" s="17">
        <f>X2489</f>
        <v>0</v>
      </c>
      <c r="Y2488" s="17">
        <f t="shared" si="8434"/>
        <v>48917.782469999998</v>
      </c>
      <c r="Z2488" s="17">
        <f t="shared" si="8435"/>
        <v>12485.5</v>
      </c>
      <c r="AA2488" s="17">
        <f t="shared" si="8436"/>
        <v>12485.5</v>
      </c>
      <c r="AB2488" s="17">
        <f>AB2489</f>
        <v>0</v>
      </c>
      <c r="AC2488" s="17">
        <f>AC2489</f>
        <v>0</v>
      </c>
      <c r="AD2488" s="17">
        <f>AD2489</f>
        <v>0</v>
      </c>
      <c r="AE2488" s="17">
        <f t="shared" si="8437"/>
        <v>48917.782469999998</v>
      </c>
      <c r="AF2488" s="17">
        <f t="shared" si="8438"/>
        <v>12485.5</v>
      </c>
      <c r="AG2488" s="17">
        <f t="shared" si="8439"/>
        <v>12485.5</v>
      </c>
      <c r="AH2488" s="17">
        <f>AH2489</f>
        <v>0</v>
      </c>
      <c r="AI2488" s="17">
        <f>AI2489</f>
        <v>0</v>
      </c>
      <c r="AJ2488" s="17">
        <f>AJ2489</f>
        <v>0</v>
      </c>
      <c r="AK2488" s="17">
        <f>AK2489</f>
        <v>0</v>
      </c>
      <c r="AL2488" s="17">
        <f>AL2489</f>
        <v>0</v>
      </c>
      <c r="AM2488" s="17">
        <f>AM2489</f>
        <v>0</v>
      </c>
      <c r="AN2488" s="17">
        <f>AN2489</f>
        <v>0</v>
      </c>
      <c r="AO2488" s="17">
        <f>AO2489</f>
        <v>0</v>
      </c>
      <c r="AP2488" s="17">
        <f>AP2489</f>
        <v>0</v>
      </c>
      <c r="AQ2488" s="17">
        <f>AQ2489</f>
        <v>0</v>
      </c>
      <c r="AR2488" s="17">
        <f>AR2489</f>
        <v>0</v>
      </c>
      <c r="AS2488" s="17">
        <f>AS2489</f>
        <v>0</v>
      </c>
      <c r="AT2488" s="17">
        <f>AT2489</f>
        <v>0</v>
      </c>
      <c r="AU2488" s="17">
        <f>AU2489</f>
        <v>0</v>
      </c>
      <c r="AV2488" s="17">
        <f>AV2489</f>
        <v>0</v>
      </c>
      <c r="AW2488" s="17">
        <f t="shared" si="8584"/>
        <v>48917.782469999998</v>
      </c>
      <c r="AX2488" s="17">
        <f t="shared" si="8585"/>
        <v>12485.5</v>
      </c>
      <c r="AY2488" s="17">
        <f t="shared" si="8586"/>
        <v>12485.5</v>
      </c>
      <c r="AZ2488" s="17">
        <f>AZ2489</f>
        <v>0</v>
      </c>
      <c r="BA2488" s="17">
        <f t="shared" si="8587"/>
        <v>48917.782469999998</v>
      </c>
      <c r="BB2488" s="17">
        <f t="shared" si="8588"/>
        <v>12485.5</v>
      </c>
      <c r="BC2488" s="17">
        <f t="shared" si="8589"/>
        <v>12485.5</v>
      </c>
      <c r="BD2488" s="17">
        <f>BD2489</f>
        <v>0</v>
      </c>
      <c r="BE2488" s="17">
        <f>BE2489</f>
        <v>0</v>
      </c>
      <c r="BF2488" s="17">
        <f>BF2489</f>
        <v>0</v>
      </c>
      <c r="BG2488" s="17">
        <f>BG2489</f>
        <v>0</v>
      </c>
      <c r="BH2488" s="17">
        <f>BH2489</f>
        <v>0</v>
      </c>
      <c r="BI2488" s="17">
        <f>BI2489</f>
        <v>0</v>
      </c>
      <c r="BJ2488" s="17">
        <f>BJ2489</f>
        <v>0</v>
      </c>
      <c r="BK2488" s="17">
        <f>BK2489</f>
        <v>0</v>
      </c>
      <c r="BL2488" s="17">
        <f>BL2489</f>
        <v>0</v>
      </c>
      <c r="BM2488" s="17">
        <f>BM2489</f>
        <v>0</v>
      </c>
      <c r="BN2488" s="17">
        <f>BN2489</f>
        <v>0</v>
      </c>
      <c r="BO2488" s="17">
        <f t="shared" si="8535"/>
        <v>48917.782469999998</v>
      </c>
      <c r="BP2488" s="17">
        <f t="shared" si="8536"/>
        <v>12485.5</v>
      </c>
      <c r="BQ2488" s="17">
        <f t="shared" si="8537"/>
        <v>12485.5</v>
      </c>
      <c r="BR2488" s="17">
        <f>BR2489</f>
        <v>0</v>
      </c>
      <c r="BS2488" s="35"/>
      <c r="BT2488" s="35"/>
      <c r="BU2488" s="1"/>
      <c r="BV2488" s="1"/>
      <c r="BW2488" s="1"/>
      <c r="BX2488" s="1"/>
      <c r="BY2488" s="1"/>
      <c r="BZ2488" s="1"/>
      <c r="CA2488" s="1"/>
      <c r="CB2488" s="1"/>
    </row>
    <row r="2489" s="1" customFormat="1" ht="30">
      <c r="A2489" s="33" t="s">
        <v>1029</v>
      </c>
      <c r="B2489" s="33" t="s">
        <v>103</v>
      </c>
      <c r="C2489" s="33" t="s">
        <v>36</v>
      </c>
      <c r="D2489" s="33" t="s">
        <v>1036</v>
      </c>
      <c r="E2489" s="33" t="s">
        <v>141</v>
      </c>
      <c r="F2489" s="34" t="s">
        <v>142</v>
      </c>
      <c r="G2489" s="17">
        <v>46485.5</v>
      </c>
      <c r="H2489" s="17">
        <v>12485.5</v>
      </c>
      <c r="I2489" s="17">
        <v>12485.5</v>
      </c>
      <c r="J2489" s="17"/>
      <c r="K2489" s="17"/>
      <c r="L2489" s="17"/>
      <c r="M2489" s="17">
        <f t="shared" si="8486"/>
        <v>46485.5</v>
      </c>
      <c r="N2489" s="17">
        <f t="shared" si="8487"/>
        <v>12485.5</v>
      </c>
      <c r="O2489" s="17">
        <f t="shared" si="8488"/>
        <v>12485.5</v>
      </c>
      <c r="P2489" s="17"/>
      <c r="Q2489" s="17"/>
      <c r="R2489" s="17"/>
      <c r="S2489" s="17">
        <v>2432.2824700000001</v>
      </c>
      <c r="T2489" s="17"/>
      <c r="U2489" s="17"/>
      <c r="V2489" s="17"/>
      <c r="W2489" s="17"/>
      <c r="X2489" s="17"/>
      <c r="Y2489" s="17">
        <f t="shared" si="8434"/>
        <v>48917.782469999998</v>
      </c>
      <c r="Z2489" s="17">
        <f t="shared" si="8435"/>
        <v>12485.5</v>
      </c>
      <c r="AA2489" s="17">
        <f t="shared" si="8436"/>
        <v>12485.5</v>
      </c>
      <c r="AB2489" s="17"/>
      <c r="AC2489" s="17"/>
      <c r="AD2489" s="17"/>
      <c r="AE2489" s="17">
        <f t="shared" si="8437"/>
        <v>48917.782469999998</v>
      </c>
      <c r="AF2489" s="17">
        <f t="shared" si="8438"/>
        <v>12485.5</v>
      </c>
      <c r="AG2489" s="17">
        <f t="shared" si="8439"/>
        <v>12485.5</v>
      </c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>
        <f t="shared" si="8584"/>
        <v>48917.782469999998</v>
      </c>
      <c r="AX2489" s="17">
        <f t="shared" si="8585"/>
        <v>12485.5</v>
      </c>
      <c r="AY2489" s="17">
        <f t="shared" si="8586"/>
        <v>12485.5</v>
      </c>
      <c r="AZ2489" s="17"/>
      <c r="BA2489" s="17">
        <f t="shared" si="8587"/>
        <v>48917.782469999998</v>
      </c>
      <c r="BB2489" s="17">
        <f t="shared" si="8588"/>
        <v>12485.5</v>
      </c>
      <c r="BC2489" s="17">
        <f t="shared" si="8589"/>
        <v>12485.5</v>
      </c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>
        <f t="shared" si="8535"/>
        <v>48917.782469999998</v>
      </c>
      <c r="BP2489" s="17">
        <f t="shared" si="8536"/>
        <v>12485.5</v>
      </c>
      <c r="BQ2489" s="17">
        <f t="shared" si="8537"/>
        <v>12485.5</v>
      </c>
      <c r="BR2489" s="17"/>
      <c r="BS2489" s="35"/>
      <c r="BT2489" s="35"/>
      <c r="BU2489" s="1"/>
      <c r="BV2489" s="1"/>
      <c r="BW2489" s="1"/>
      <c r="BX2489" s="1"/>
      <c r="BY2489" s="1"/>
      <c r="BZ2489" s="1"/>
      <c r="CA2489" s="1"/>
      <c r="CB2489" s="1"/>
    </row>
    <row r="2490" s="1" customFormat="1" ht="30">
      <c r="A2490" s="33" t="s">
        <v>1029</v>
      </c>
      <c r="B2490" s="33" t="s">
        <v>103</v>
      </c>
      <c r="C2490" s="33" t="s">
        <v>36</v>
      </c>
      <c r="D2490" s="33" t="s">
        <v>1038</v>
      </c>
      <c r="E2490" s="38"/>
      <c r="F2490" s="34" t="s">
        <v>1039</v>
      </c>
      <c r="G2490" s="17"/>
      <c r="H2490" s="17"/>
      <c r="I2490" s="17"/>
      <c r="J2490" s="17"/>
      <c r="K2490" s="17"/>
      <c r="L2490" s="17"/>
      <c r="M2490" s="17"/>
      <c r="N2490" s="17"/>
      <c r="O2490" s="17"/>
      <c r="P2490" s="17">
        <f>P2491</f>
        <v>0</v>
      </c>
      <c r="Q2490" s="17">
        <f>Q2491</f>
        <v>0</v>
      </c>
      <c r="R2490" s="17">
        <f>R2491</f>
        <v>0</v>
      </c>
      <c r="S2490" s="17">
        <f>S2491</f>
        <v>24600</v>
      </c>
      <c r="T2490" s="17">
        <f>T2491</f>
        <v>0</v>
      </c>
      <c r="U2490" s="17">
        <f>U2491</f>
        <v>0</v>
      </c>
      <c r="V2490" s="17">
        <f>V2491</f>
        <v>0</v>
      </c>
      <c r="W2490" s="17">
        <f>W2491</f>
        <v>0</v>
      </c>
      <c r="X2490" s="17">
        <f>X2491</f>
        <v>0</v>
      </c>
      <c r="Y2490" s="17">
        <f t="shared" si="8434"/>
        <v>24600</v>
      </c>
      <c r="Z2490" s="17">
        <f t="shared" si="8435"/>
        <v>0</v>
      </c>
      <c r="AA2490" s="17">
        <f t="shared" si="8436"/>
        <v>0</v>
      </c>
      <c r="AB2490" s="17">
        <f>AB2491</f>
        <v>0</v>
      </c>
      <c r="AC2490" s="17">
        <f>AC2491</f>
        <v>0</v>
      </c>
      <c r="AD2490" s="17">
        <f>AD2491</f>
        <v>0</v>
      </c>
      <c r="AE2490" s="17">
        <f t="shared" si="8437"/>
        <v>24600</v>
      </c>
      <c r="AF2490" s="17">
        <f t="shared" si="8438"/>
        <v>0</v>
      </c>
      <c r="AG2490" s="17">
        <f t="shared" si="8439"/>
        <v>0</v>
      </c>
      <c r="AH2490" s="17">
        <f>AH2491</f>
        <v>0</v>
      </c>
      <c r="AI2490" s="17">
        <f>AI2491</f>
        <v>0</v>
      </c>
      <c r="AJ2490" s="17">
        <f>AJ2491</f>
        <v>0</v>
      </c>
      <c r="AK2490" s="17">
        <f>AK2491</f>
        <v>0</v>
      </c>
      <c r="AL2490" s="17">
        <f>AL2491</f>
        <v>0</v>
      </c>
      <c r="AM2490" s="17">
        <f>AM2491</f>
        <v>0</v>
      </c>
      <c r="AN2490" s="17">
        <f>AN2491</f>
        <v>0</v>
      </c>
      <c r="AO2490" s="17">
        <f>AO2491</f>
        <v>0</v>
      </c>
      <c r="AP2490" s="17">
        <f>AP2491</f>
        <v>0</v>
      </c>
      <c r="AQ2490" s="17">
        <f>AQ2491</f>
        <v>0</v>
      </c>
      <c r="AR2490" s="17">
        <f>AR2491</f>
        <v>0</v>
      </c>
      <c r="AS2490" s="17">
        <f>AS2491</f>
        <v>0</v>
      </c>
      <c r="AT2490" s="17">
        <f>AT2491</f>
        <v>0</v>
      </c>
      <c r="AU2490" s="17">
        <f>AU2491</f>
        <v>0</v>
      </c>
      <c r="AV2490" s="17">
        <f>AV2491</f>
        <v>0</v>
      </c>
      <c r="AW2490" s="17">
        <f t="shared" si="8584"/>
        <v>24600</v>
      </c>
      <c r="AX2490" s="17">
        <f t="shared" si="8585"/>
        <v>0</v>
      </c>
      <c r="AY2490" s="17">
        <f t="shared" si="8586"/>
        <v>0</v>
      </c>
      <c r="AZ2490" s="17">
        <f>AZ2491</f>
        <v>0</v>
      </c>
      <c r="BA2490" s="17">
        <f t="shared" si="8587"/>
        <v>24600</v>
      </c>
      <c r="BB2490" s="17">
        <f t="shared" si="8588"/>
        <v>0</v>
      </c>
      <c r="BC2490" s="17">
        <f t="shared" si="8589"/>
        <v>0</v>
      </c>
      <c r="BD2490" s="17">
        <f>BD2491</f>
        <v>1985.4400000000001</v>
      </c>
      <c r="BE2490" s="17">
        <f>BE2491</f>
        <v>0</v>
      </c>
      <c r="BF2490" s="17">
        <f>BF2491</f>
        <v>0</v>
      </c>
      <c r="BG2490" s="17">
        <f>BG2491</f>
        <v>0</v>
      </c>
      <c r="BH2490" s="17">
        <f>BH2491</f>
        <v>0</v>
      </c>
      <c r="BI2490" s="17">
        <f>BI2491</f>
        <v>0</v>
      </c>
      <c r="BJ2490" s="17">
        <f>BJ2491</f>
        <v>0</v>
      </c>
      <c r="BK2490" s="17">
        <f>BK2491</f>
        <v>0</v>
      </c>
      <c r="BL2490" s="17">
        <f>BL2491</f>
        <v>0</v>
      </c>
      <c r="BM2490" s="17">
        <f>BM2491</f>
        <v>0</v>
      </c>
      <c r="BN2490" s="17">
        <f>BN2491</f>
        <v>0</v>
      </c>
      <c r="BO2490" s="17">
        <f t="shared" si="8535"/>
        <v>26585.439999999999</v>
      </c>
      <c r="BP2490" s="17">
        <f t="shared" si="8536"/>
        <v>0</v>
      </c>
      <c r="BQ2490" s="17">
        <f t="shared" si="8537"/>
        <v>0</v>
      </c>
      <c r="BR2490" s="17">
        <f>BR2491</f>
        <v>0</v>
      </c>
      <c r="BS2490" s="35"/>
      <c r="BT2490" s="35"/>
      <c r="BU2490" s="1"/>
      <c r="BV2490" s="1"/>
      <c r="BW2490" s="1"/>
      <c r="BX2490" s="1"/>
      <c r="BY2490" s="1"/>
      <c r="BZ2490" s="1"/>
      <c r="CA2490" s="1"/>
      <c r="CB2490" s="1"/>
    </row>
    <row r="2491" s="1" customFormat="1" ht="30">
      <c r="A2491" s="33" t="s">
        <v>1029</v>
      </c>
      <c r="B2491" s="33" t="s">
        <v>103</v>
      </c>
      <c r="C2491" s="33" t="s">
        <v>36</v>
      </c>
      <c r="D2491" s="33" t="s">
        <v>1038</v>
      </c>
      <c r="E2491" s="33" t="s">
        <v>141</v>
      </c>
      <c r="F2491" s="34" t="s">
        <v>142</v>
      </c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>
        <v>24600</v>
      </c>
      <c r="T2491" s="17"/>
      <c r="U2491" s="17"/>
      <c r="V2491" s="17"/>
      <c r="W2491" s="17"/>
      <c r="X2491" s="17"/>
      <c r="Y2491" s="17">
        <f t="shared" si="8434"/>
        <v>24600</v>
      </c>
      <c r="Z2491" s="17">
        <f t="shared" si="8435"/>
        <v>0</v>
      </c>
      <c r="AA2491" s="17">
        <f t="shared" si="8436"/>
        <v>0</v>
      </c>
      <c r="AB2491" s="17"/>
      <c r="AC2491" s="17"/>
      <c r="AD2491" s="17"/>
      <c r="AE2491" s="17">
        <f t="shared" si="8437"/>
        <v>24600</v>
      </c>
      <c r="AF2491" s="17">
        <f t="shared" si="8438"/>
        <v>0</v>
      </c>
      <c r="AG2491" s="17">
        <f t="shared" si="8439"/>
        <v>0</v>
      </c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>
        <f t="shared" si="8584"/>
        <v>24600</v>
      </c>
      <c r="AX2491" s="17">
        <f t="shared" si="8585"/>
        <v>0</v>
      </c>
      <c r="AY2491" s="17">
        <f t="shared" si="8586"/>
        <v>0</v>
      </c>
      <c r="AZ2491" s="17"/>
      <c r="BA2491" s="17">
        <f t="shared" si="8587"/>
        <v>24600</v>
      </c>
      <c r="BB2491" s="17">
        <f t="shared" si="8588"/>
        <v>0</v>
      </c>
      <c r="BC2491" s="17">
        <f t="shared" si="8589"/>
        <v>0</v>
      </c>
      <c r="BD2491" s="17">
        <v>1985.4400000000001</v>
      </c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>
        <f t="shared" si="8535"/>
        <v>26585.439999999999</v>
      </c>
      <c r="BP2491" s="17">
        <f t="shared" si="8536"/>
        <v>0</v>
      </c>
      <c r="BQ2491" s="17">
        <f t="shared" si="8537"/>
        <v>0</v>
      </c>
      <c r="BR2491" s="17"/>
      <c r="BS2491" s="35"/>
      <c r="BT2491" s="35"/>
      <c r="BU2491" s="1"/>
      <c r="BV2491" s="1"/>
      <c r="BW2491" s="1"/>
      <c r="BX2491" s="1"/>
      <c r="BY2491" s="1"/>
      <c r="BZ2491" s="1"/>
      <c r="CA2491" s="1"/>
      <c r="CB2491" s="1"/>
    </row>
    <row r="2492" s="1" customFormat="1" ht="30" hidden="1">
      <c r="A2492" s="33" t="s">
        <v>1029</v>
      </c>
      <c r="B2492" s="33" t="s">
        <v>103</v>
      </c>
      <c r="C2492" s="33" t="s">
        <v>36</v>
      </c>
      <c r="D2492" s="33" t="s">
        <v>1040</v>
      </c>
      <c r="E2492" s="38"/>
      <c r="F2492" s="34" t="s">
        <v>1041</v>
      </c>
      <c r="G2492" s="17">
        <f>G2493</f>
        <v>35000</v>
      </c>
      <c r="H2492" s="17">
        <f>H2493</f>
        <v>0</v>
      </c>
      <c r="I2492" s="17">
        <f>I2493</f>
        <v>0</v>
      </c>
      <c r="J2492" s="17">
        <f>J2493</f>
        <v>0</v>
      </c>
      <c r="K2492" s="17">
        <f>K2493</f>
        <v>0</v>
      </c>
      <c r="L2492" s="17">
        <f>L2493</f>
        <v>0</v>
      </c>
      <c r="M2492" s="17">
        <f t="shared" si="8486"/>
        <v>35000</v>
      </c>
      <c r="N2492" s="17">
        <f t="shared" si="8487"/>
        <v>0</v>
      </c>
      <c r="O2492" s="17">
        <f t="shared" si="8488"/>
        <v>0</v>
      </c>
      <c r="P2492" s="17">
        <f>P2493</f>
        <v>0</v>
      </c>
      <c r="Q2492" s="17">
        <f>Q2493</f>
        <v>0</v>
      </c>
      <c r="R2492" s="17">
        <f>R2493</f>
        <v>0</v>
      </c>
      <c r="S2492" s="17">
        <f>S2493</f>
        <v>0</v>
      </c>
      <c r="T2492" s="17">
        <f>T2493</f>
        <v>0</v>
      </c>
      <c r="U2492" s="17">
        <f>U2493</f>
        <v>0</v>
      </c>
      <c r="V2492" s="17">
        <f>V2493</f>
        <v>0</v>
      </c>
      <c r="W2492" s="17">
        <f>W2493</f>
        <v>0</v>
      </c>
      <c r="X2492" s="17">
        <f>X2493</f>
        <v>0</v>
      </c>
      <c r="Y2492" s="17">
        <f t="shared" si="8434"/>
        <v>35000</v>
      </c>
      <c r="Z2492" s="17">
        <f t="shared" si="8435"/>
        <v>0</v>
      </c>
      <c r="AA2492" s="17">
        <f t="shared" si="8436"/>
        <v>0</v>
      </c>
      <c r="AB2492" s="17">
        <f>AB2493</f>
        <v>0</v>
      </c>
      <c r="AC2492" s="17">
        <f>AC2493</f>
        <v>0</v>
      </c>
      <c r="AD2492" s="17">
        <f>AD2493</f>
        <v>0</v>
      </c>
      <c r="AE2492" s="17">
        <f t="shared" si="8437"/>
        <v>35000</v>
      </c>
      <c r="AF2492" s="17">
        <f t="shared" si="8438"/>
        <v>0</v>
      </c>
      <c r="AG2492" s="17">
        <f t="shared" si="8439"/>
        <v>0</v>
      </c>
      <c r="AH2492" s="17">
        <f>AH2493</f>
        <v>0</v>
      </c>
      <c r="AI2492" s="17">
        <f>AI2493</f>
        <v>0</v>
      </c>
      <c r="AJ2492" s="17">
        <f>AJ2493</f>
        <v>0</v>
      </c>
      <c r="AK2492" s="17">
        <f>AK2493</f>
        <v>0</v>
      </c>
      <c r="AL2492" s="17">
        <f>AL2493</f>
        <v>0</v>
      </c>
      <c r="AM2492" s="17">
        <f>AM2493</f>
        <v>0</v>
      </c>
      <c r="AN2492" s="17">
        <f>AN2493</f>
        <v>0</v>
      </c>
      <c r="AO2492" s="17">
        <f>AO2493</f>
        <v>0</v>
      </c>
      <c r="AP2492" s="17">
        <f>AP2493</f>
        <v>0</v>
      </c>
      <c r="AQ2492" s="17">
        <f>AQ2493</f>
        <v>0</v>
      </c>
      <c r="AR2492" s="17">
        <f>AR2493</f>
        <v>0</v>
      </c>
      <c r="AS2492" s="17">
        <f>AS2493</f>
        <v>0</v>
      </c>
      <c r="AT2492" s="17">
        <f>AT2493</f>
        <v>0</v>
      </c>
      <c r="AU2492" s="17">
        <f>AU2493</f>
        <v>0</v>
      </c>
      <c r="AV2492" s="17">
        <f>AV2493</f>
        <v>0</v>
      </c>
      <c r="AW2492" s="17">
        <f t="shared" si="8584"/>
        <v>35000</v>
      </c>
      <c r="AX2492" s="17">
        <f t="shared" si="8585"/>
        <v>0</v>
      </c>
      <c r="AY2492" s="17">
        <f t="shared" si="8586"/>
        <v>0</v>
      </c>
      <c r="AZ2492" s="17">
        <f>AZ2493</f>
        <v>0</v>
      </c>
      <c r="BA2492" s="17">
        <f t="shared" si="8587"/>
        <v>35000</v>
      </c>
      <c r="BB2492" s="17">
        <f t="shared" si="8588"/>
        <v>0</v>
      </c>
      <c r="BC2492" s="17">
        <f t="shared" si="8589"/>
        <v>0</v>
      </c>
      <c r="BD2492" s="17">
        <f>BD2493</f>
        <v>0</v>
      </c>
      <c r="BE2492" s="17">
        <f>BE2493</f>
        <v>0</v>
      </c>
      <c r="BF2492" s="17">
        <f>BF2493</f>
        <v>0</v>
      </c>
      <c r="BG2492" s="17">
        <f>BG2493</f>
        <v>-35000</v>
      </c>
      <c r="BH2492" s="17">
        <f>BH2493</f>
        <v>0</v>
      </c>
      <c r="BI2492" s="17">
        <f>BI2493</f>
        <v>0</v>
      </c>
      <c r="BJ2492" s="17">
        <f>BJ2493</f>
        <v>0</v>
      </c>
      <c r="BK2492" s="17">
        <f>BK2493</f>
        <v>0</v>
      </c>
      <c r="BL2492" s="17">
        <f>BL2493</f>
        <v>0</v>
      </c>
      <c r="BM2492" s="17">
        <f>BM2493</f>
        <v>0</v>
      </c>
      <c r="BN2492" s="17">
        <f>BN2493</f>
        <v>0</v>
      </c>
      <c r="BO2492" s="17">
        <f t="shared" si="8535"/>
        <v>0</v>
      </c>
      <c r="BP2492" s="17">
        <f t="shared" si="8536"/>
        <v>0</v>
      </c>
      <c r="BQ2492" s="17">
        <f t="shared" si="8537"/>
        <v>0</v>
      </c>
      <c r="BR2492" s="17">
        <f>BR2493</f>
        <v>0</v>
      </c>
      <c r="BS2492" s="35">
        <v>0</v>
      </c>
      <c r="BT2492" s="35"/>
      <c r="BU2492" s="1"/>
      <c r="BV2492" s="1"/>
      <c r="BW2492" s="1"/>
      <c r="BX2492" s="1"/>
      <c r="BY2492" s="1"/>
      <c r="BZ2492" s="1"/>
      <c r="CA2492" s="1"/>
      <c r="CB2492" s="1"/>
    </row>
    <row r="2493" s="1" customFormat="1" ht="30" hidden="1">
      <c r="A2493" s="33" t="s">
        <v>1029</v>
      </c>
      <c r="B2493" s="33" t="s">
        <v>103</v>
      </c>
      <c r="C2493" s="33" t="s">
        <v>36</v>
      </c>
      <c r="D2493" s="33" t="s">
        <v>1040</v>
      </c>
      <c r="E2493" s="33" t="s">
        <v>141</v>
      </c>
      <c r="F2493" s="34" t="s">
        <v>142</v>
      </c>
      <c r="G2493" s="17">
        <v>35000</v>
      </c>
      <c r="H2493" s="17">
        <v>0</v>
      </c>
      <c r="I2493" s="17">
        <v>0</v>
      </c>
      <c r="J2493" s="17"/>
      <c r="K2493" s="17"/>
      <c r="L2493" s="17"/>
      <c r="M2493" s="17">
        <f t="shared" si="8486"/>
        <v>35000</v>
      </c>
      <c r="N2493" s="17">
        <f t="shared" si="8487"/>
        <v>0</v>
      </c>
      <c r="O2493" s="17">
        <f t="shared" si="8488"/>
        <v>0</v>
      </c>
      <c r="P2493" s="17"/>
      <c r="Q2493" s="17"/>
      <c r="R2493" s="17"/>
      <c r="S2493" s="17"/>
      <c r="T2493" s="17"/>
      <c r="U2493" s="17"/>
      <c r="V2493" s="17"/>
      <c r="W2493" s="17"/>
      <c r="X2493" s="17"/>
      <c r="Y2493" s="17">
        <f t="shared" si="8434"/>
        <v>35000</v>
      </c>
      <c r="Z2493" s="17">
        <f t="shared" si="8435"/>
        <v>0</v>
      </c>
      <c r="AA2493" s="17">
        <f t="shared" si="8436"/>
        <v>0</v>
      </c>
      <c r="AB2493" s="17"/>
      <c r="AC2493" s="17"/>
      <c r="AD2493" s="17"/>
      <c r="AE2493" s="17">
        <f t="shared" si="8437"/>
        <v>35000</v>
      </c>
      <c r="AF2493" s="17">
        <f t="shared" si="8438"/>
        <v>0</v>
      </c>
      <c r="AG2493" s="17">
        <f t="shared" si="8439"/>
        <v>0</v>
      </c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>
        <f t="shared" si="8584"/>
        <v>35000</v>
      </c>
      <c r="AX2493" s="17">
        <f t="shared" si="8585"/>
        <v>0</v>
      </c>
      <c r="AY2493" s="17">
        <f t="shared" si="8586"/>
        <v>0</v>
      </c>
      <c r="AZ2493" s="17"/>
      <c r="BA2493" s="17">
        <f t="shared" si="8587"/>
        <v>35000</v>
      </c>
      <c r="BB2493" s="17">
        <f t="shared" si="8588"/>
        <v>0</v>
      </c>
      <c r="BC2493" s="17">
        <f t="shared" si="8589"/>
        <v>0</v>
      </c>
      <c r="BD2493" s="17"/>
      <c r="BE2493" s="17"/>
      <c r="BF2493" s="17"/>
      <c r="BG2493" s="17">
        <v>-35000</v>
      </c>
      <c r="BH2493" s="17"/>
      <c r="BI2493" s="17"/>
      <c r="BJ2493" s="17"/>
      <c r="BK2493" s="17"/>
      <c r="BL2493" s="17"/>
      <c r="BM2493" s="17"/>
      <c r="BN2493" s="17"/>
      <c r="BO2493" s="17">
        <f t="shared" si="8535"/>
        <v>0</v>
      </c>
      <c r="BP2493" s="17">
        <f t="shared" si="8536"/>
        <v>0</v>
      </c>
      <c r="BQ2493" s="17">
        <f t="shared" si="8537"/>
        <v>0</v>
      </c>
      <c r="BR2493" s="17"/>
      <c r="BS2493" s="35">
        <v>0</v>
      </c>
      <c r="BT2493" s="35"/>
      <c r="BU2493" s="1"/>
      <c r="BV2493" s="1"/>
      <c r="BW2493" s="1"/>
      <c r="BX2493" s="1"/>
      <c r="BY2493" s="1"/>
      <c r="BZ2493" s="1"/>
      <c r="CA2493" s="1"/>
      <c r="CB2493" s="1"/>
    </row>
    <row r="2494" s="1" customFormat="1" ht="45">
      <c r="A2494" s="33" t="s">
        <v>1029</v>
      </c>
      <c r="B2494" s="33" t="s">
        <v>103</v>
      </c>
      <c r="C2494" s="33" t="s">
        <v>36</v>
      </c>
      <c r="D2494" s="33" t="s">
        <v>482</v>
      </c>
      <c r="E2494" s="38"/>
      <c r="F2494" s="34" t="s">
        <v>483</v>
      </c>
      <c r="G2494" s="17">
        <f>G2495+G2497+G2499+G2501+G2503</f>
        <v>150987.70000000001</v>
      </c>
      <c r="H2494" s="17">
        <f>H2495+H2497+H2499+H2501+H2503</f>
        <v>153512.80000000002</v>
      </c>
      <c r="I2494" s="17">
        <f>I2495+I2497+I2499+I2501+I2503</f>
        <v>153512.80000000002</v>
      </c>
      <c r="J2494" s="17">
        <f>J2495+J2497+J2499+J2501+J2503</f>
        <v>0</v>
      </c>
      <c r="K2494" s="17">
        <f>K2495+K2497+K2499+K2501+K2503</f>
        <v>0</v>
      </c>
      <c r="L2494" s="17">
        <f>L2495+L2497+L2499+L2501+L2503</f>
        <v>0</v>
      </c>
      <c r="M2494" s="17">
        <f t="shared" si="8486"/>
        <v>150987.70000000001</v>
      </c>
      <c r="N2494" s="17">
        <f t="shared" si="8487"/>
        <v>153512.80000000002</v>
      </c>
      <c r="O2494" s="17">
        <f t="shared" si="8488"/>
        <v>153512.80000000002</v>
      </c>
      <c r="P2494" s="17">
        <f>P2495+P2497+P2499+P2501+P2503</f>
        <v>2283.6999999999998</v>
      </c>
      <c r="Q2494" s="17">
        <f>Q2495+Q2497+Q2499+Q2501+Q2503</f>
        <v>0</v>
      </c>
      <c r="R2494" s="17">
        <f>R2495+R2497+R2499+R2501+R2503</f>
        <v>0</v>
      </c>
      <c r="S2494" s="17">
        <f>S2495+S2497+S2499+S2501+S2503</f>
        <v>3069.3289999999997</v>
      </c>
      <c r="T2494" s="17">
        <f>T2495+T2497+T2499+T2501+T2503</f>
        <v>3144.8789999999999</v>
      </c>
      <c r="U2494" s="17">
        <f>U2495+U2497+U2499+U2501+U2503</f>
        <v>0</v>
      </c>
      <c r="V2494" s="17">
        <f>V2495+V2497+V2499+V2501+V2503</f>
        <v>3144.8789999999999</v>
      </c>
      <c r="W2494" s="17">
        <f>W2495+W2497+W2499+W2501+W2503</f>
        <v>0</v>
      </c>
      <c r="X2494" s="17">
        <f>X2495+X2497+X2499+X2501+X2503</f>
        <v>0</v>
      </c>
      <c r="Y2494" s="17">
        <f t="shared" si="8434"/>
        <v>156340.72900000002</v>
      </c>
      <c r="Z2494" s="17">
        <f t="shared" si="8435"/>
        <v>156657.679</v>
      </c>
      <c r="AA2494" s="17">
        <f t="shared" si="8436"/>
        <v>156657.679</v>
      </c>
      <c r="AB2494" s="17">
        <f>AB2495+AB2497+AB2499+AB2501+AB2503</f>
        <v>0</v>
      </c>
      <c r="AC2494" s="17">
        <f>AC2495+AC2497+AC2499+AC2501+AC2503</f>
        <v>0</v>
      </c>
      <c r="AD2494" s="17">
        <f>AD2495+AD2497+AD2499+AD2501+AD2503</f>
        <v>0</v>
      </c>
      <c r="AE2494" s="17">
        <f t="shared" si="8437"/>
        <v>156340.72900000002</v>
      </c>
      <c r="AF2494" s="17">
        <f t="shared" si="8438"/>
        <v>156657.679</v>
      </c>
      <c r="AG2494" s="17">
        <f t="shared" si="8439"/>
        <v>156657.679</v>
      </c>
      <c r="AH2494" s="17">
        <f>AH2495+AH2497+AH2499+AH2501+AH2503</f>
        <v>0</v>
      </c>
      <c r="AI2494" s="17">
        <f>AI2495+AI2497+AI2499+AI2501+AI2503</f>
        <v>0</v>
      </c>
      <c r="AJ2494" s="17">
        <f>AJ2495+AJ2497+AJ2499+AJ2501+AJ2503</f>
        <v>0</v>
      </c>
      <c r="AK2494" s="17">
        <f>AK2495+AK2497+AK2499+AK2501+AK2503</f>
        <v>0</v>
      </c>
      <c r="AL2494" s="17">
        <f>AL2495+AL2497+AL2499+AL2501+AL2503</f>
        <v>0</v>
      </c>
      <c r="AM2494" s="17">
        <f>AM2495+AM2497+AM2499+AM2501+AM2503</f>
        <v>0</v>
      </c>
      <c r="AN2494" s="17">
        <f>AN2495+AN2497+AN2499+AN2501+AN2503</f>
        <v>0</v>
      </c>
      <c r="AO2494" s="17">
        <f>AO2495+AO2497+AO2499+AO2501+AO2503</f>
        <v>0</v>
      </c>
      <c r="AP2494" s="17">
        <f>AP2495+AP2497+AP2499+AP2501+AP2503</f>
        <v>0</v>
      </c>
      <c r="AQ2494" s="17">
        <f>AQ2495+AQ2497+AQ2499+AQ2501+AQ2503</f>
        <v>0</v>
      </c>
      <c r="AR2494" s="17">
        <f>AR2495+AR2497+AR2499+AR2501+AR2503</f>
        <v>0</v>
      </c>
      <c r="AS2494" s="17">
        <f>AS2495+AS2497+AS2499+AS2501+AS2503</f>
        <v>0</v>
      </c>
      <c r="AT2494" s="17">
        <f>AT2495+AT2497+AT2499+AT2501+AT2503</f>
        <v>0</v>
      </c>
      <c r="AU2494" s="17">
        <f>AU2495+AU2497+AU2499+AU2501+AU2503</f>
        <v>0</v>
      </c>
      <c r="AV2494" s="17">
        <f>AV2495+AV2497+AV2499+AV2501+AV2503</f>
        <v>0</v>
      </c>
      <c r="AW2494" s="17">
        <f t="shared" si="8584"/>
        <v>156340.72900000002</v>
      </c>
      <c r="AX2494" s="17">
        <f t="shared" si="8585"/>
        <v>156657.679</v>
      </c>
      <c r="AY2494" s="17">
        <f t="shared" si="8586"/>
        <v>156657.679</v>
      </c>
      <c r="AZ2494" s="17">
        <f>AZ2495+AZ2497+AZ2499+AZ2501+AZ2503</f>
        <v>0</v>
      </c>
      <c r="BA2494" s="17">
        <f t="shared" si="8587"/>
        <v>156340.72900000002</v>
      </c>
      <c r="BB2494" s="17">
        <f t="shared" si="8588"/>
        <v>156657.679</v>
      </c>
      <c r="BC2494" s="17">
        <f t="shared" si="8589"/>
        <v>156657.679</v>
      </c>
      <c r="BD2494" s="17">
        <f>BD2495+BD2497+BD2499+BD2501+BD2503</f>
        <v>0</v>
      </c>
      <c r="BE2494" s="17">
        <f>BE2495+BE2497+BE2499+BE2501+BE2503</f>
        <v>0</v>
      </c>
      <c r="BF2494" s="17">
        <f>BF2495+BF2497+BF2499+BF2501+BF2503</f>
        <v>0</v>
      </c>
      <c r="BG2494" s="17">
        <f>BG2495+BG2497+BG2499+BG2501+BG2503</f>
        <v>0</v>
      </c>
      <c r="BH2494" s="17">
        <f>BH2495+BH2497+BH2499+BH2501+BH2503</f>
        <v>0</v>
      </c>
      <c r="BI2494" s="17">
        <f>BI2495+BI2497+BI2499+BI2501+BI2503</f>
        <v>0</v>
      </c>
      <c r="BJ2494" s="17">
        <f>BJ2495+BJ2497+BJ2499+BJ2501+BJ2503</f>
        <v>0</v>
      </c>
      <c r="BK2494" s="17">
        <f>BK2495+BK2497+BK2499+BK2501+BK2503</f>
        <v>0</v>
      </c>
      <c r="BL2494" s="17">
        <f>BL2495+BL2497+BL2499+BL2501+BL2503</f>
        <v>0</v>
      </c>
      <c r="BM2494" s="17">
        <f>BM2495+BM2497+BM2499+BM2501+BM2503</f>
        <v>0</v>
      </c>
      <c r="BN2494" s="17">
        <f>BN2495+BN2497+BN2499+BN2501+BN2503</f>
        <v>0</v>
      </c>
      <c r="BO2494" s="17">
        <f t="shared" si="8535"/>
        <v>156340.72900000002</v>
      </c>
      <c r="BP2494" s="17">
        <f t="shared" si="8536"/>
        <v>156657.679</v>
      </c>
      <c r="BQ2494" s="17">
        <f t="shared" si="8537"/>
        <v>156657.679</v>
      </c>
      <c r="BR2494" s="17">
        <f>BR2495+BR2497+BR2499+BR2501+BR2503</f>
        <v>0</v>
      </c>
      <c r="BS2494" s="35"/>
      <c r="BT2494" s="35"/>
      <c r="BU2494" s="1"/>
      <c r="BV2494" s="1"/>
      <c r="BW2494" s="1"/>
      <c r="BX2494" s="1"/>
      <c r="BY2494" s="1"/>
      <c r="BZ2494" s="1"/>
      <c r="CA2494" s="1"/>
      <c r="CB2494" s="1"/>
    </row>
    <row r="2495" s="1" customFormat="1" ht="45">
      <c r="A2495" s="33" t="s">
        <v>1029</v>
      </c>
      <c r="B2495" s="33" t="s">
        <v>103</v>
      </c>
      <c r="C2495" s="33" t="s">
        <v>36</v>
      </c>
      <c r="D2495" s="33" t="s">
        <v>1042</v>
      </c>
      <c r="E2495" s="38"/>
      <c r="F2495" s="34" t="s">
        <v>63</v>
      </c>
      <c r="G2495" s="17">
        <f>G2496</f>
        <v>139389.89999999999</v>
      </c>
      <c r="H2495" s="17">
        <f>H2496</f>
        <v>145306.20000000001</v>
      </c>
      <c r="I2495" s="17">
        <f>I2496</f>
        <v>145306.20000000001</v>
      </c>
      <c r="J2495" s="17">
        <f>J2496</f>
        <v>0</v>
      </c>
      <c r="K2495" s="17">
        <f>K2496</f>
        <v>0</v>
      </c>
      <c r="L2495" s="17">
        <f>L2496</f>
        <v>0</v>
      </c>
      <c r="M2495" s="17">
        <f t="shared" si="8486"/>
        <v>139389.89999999999</v>
      </c>
      <c r="N2495" s="17">
        <f t="shared" si="8487"/>
        <v>145306.20000000001</v>
      </c>
      <c r="O2495" s="17">
        <f t="shared" si="8488"/>
        <v>145306.20000000001</v>
      </c>
      <c r="P2495" s="17">
        <f>P2496</f>
        <v>0</v>
      </c>
      <c r="Q2495" s="17">
        <f>Q2496</f>
        <v>0</v>
      </c>
      <c r="R2495" s="17">
        <f>R2496</f>
        <v>0</v>
      </c>
      <c r="S2495" s="17">
        <f>S2496</f>
        <v>2967.8629999999998</v>
      </c>
      <c r="T2495" s="17">
        <f>T2496</f>
        <v>3144.8789999999999</v>
      </c>
      <c r="U2495" s="17">
        <f>U2496</f>
        <v>0</v>
      </c>
      <c r="V2495" s="17">
        <f>V2496</f>
        <v>3144.8789999999999</v>
      </c>
      <c r="W2495" s="17">
        <f>W2496</f>
        <v>0</v>
      </c>
      <c r="X2495" s="17">
        <f>X2496</f>
        <v>0</v>
      </c>
      <c r="Y2495" s="17">
        <f t="shared" si="8434"/>
        <v>142357.76300000001</v>
      </c>
      <c r="Z2495" s="17">
        <f t="shared" si="8435"/>
        <v>148451.079</v>
      </c>
      <c r="AA2495" s="17">
        <f t="shared" si="8436"/>
        <v>148451.079</v>
      </c>
      <c r="AB2495" s="17">
        <f>AB2496</f>
        <v>0</v>
      </c>
      <c r="AC2495" s="17">
        <f>AC2496</f>
        <v>0</v>
      </c>
      <c r="AD2495" s="17">
        <f>AD2496</f>
        <v>0</v>
      </c>
      <c r="AE2495" s="17">
        <f t="shared" si="8437"/>
        <v>142357.76300000001</v>
      </c>
      <c r="AF2495" s="17">
        <f t="shared" si="8438"/>
        <v>148451.079</v>
      </c>
      <c r="AG2495" s="17">
        <f t="shared" si="8439"/>
        <v>148451.079</v>
      </c>
      <c r="AH2495" s="17">
        <f>AH2496</f>
        <v>0</v>
      </c>
      <c r="AI2495" s="17">
        <f>AI2496</f>
        <v>0</v>
      </c>
      <c r="AJ2495" s="17">
        <f>AJ2496</f>
        <v>0</v>
      </c>
      <c r="AK2495" s="17">
        <f>AK2496</f>
        <v>0</v>
      </c>
      <c r="AL2495" s="17">
        <f>AL2496</f>
        <v>0</v>
      </c>
      <c r="AM2495" s="17">
        <f>AM2496</f>
        <v>0</v>
      </c>
      <c r="AN2495" s="17">
        <f>AN2496</f>
        <v>0</v>
      </c>
      <c r="AO2495" s="17">
        <f>AO2496</f>
        <v>0</v>
      </c>
      <c r="AP2495" s="17">
        <f>AP2496</f>
        <v>0</v>
      </c>
      <c r="AQ2495" s="17">
        <f>AQ2496</f>
        <v>0</v>
      </c>
      <c r="AR2495" s="17">
        <f>AR2496</f>
        <v>0</v>
      </c>
      <c r="AS2495" s="17">
        <f>AS2496</f>
        <v>0</v>
      </c>
      <c r="AT2495" s="17">
        <f>AT2496</f>
        <v>0</v>
      </c>
      <c r="AU2495" s="17">
        <f>AU2496</f>
        <v>0</v>
      </c>
      <c r="AV2495" s="17">
        <f>AV2496</f>
        <v>0</v>
      </c>
      <c r="AW2495" s="17">
        <f t="shared" si="8584"/>
        <v>142357.76300000001</v>
      </c>
      <c r="AX2495" s="17">
        <f t="shared" si="8585"/>
        <v>148451.079</v>
      </c>
      <c r="AY2495" s="17">
        <f t="shared" si="8586"/>
        <v>148451.079</v>
      </c>
      <c r="AZ2495" s="17">
        <f>AZ2496</f>
        <v>0</v>
      </c>
      <c r="BA2495" s="17">
        <f t="shared" si="8587"/>
        <v>142357.76300000001</v>
      </c>
      <c r="BB2495" s="17">
        <f t="shared" si="8588"/>
        <v>148451.079</v>
      </c>
      <c r="BC2495" s="17">
        <f t="shared" si="8589"/>
        <v>148451.079</v>
      </c>
      <c r="BD2495" s="17">
        <f>BD2496</f>
        <v>0</v>
      </c>
      <c r="BE2495" s="17">
        <f>BE2496</f>
        <v>0</v>
      </c>
      <c r="BF2495" s="17">
        <f>BF2496</f>
        <v>0</v>
      </c>
      <c r="BG2495" s="17">
        <f>BG2496</f>
        <v>0</v>
      </c>
      <c r="BH2495" s="17">
        <f>BH2496</f>
        <v>0</v>
      </c>
      <c r="BI2495" s="17">
        <f>BI2496</f>
        <v>0</v>
      </c>
      <c r="BJ2495" s="17">
        <f>BJ2496</f>
        <v>0</v>
      </c>
      <c r="BK2495" s="17">
        <f>BK2496</f>
        <v>0</v>
      </c>
      <c r="BL2495" s="17">
        <f>BL2496</f>
        <v>0</v>
      </c>
      <c r="BM2495" s="17">
        <f>BM2496</f>
        <v>0</v>
      </c>
      <c r="BN2495" s="17">
        <f>BN2496</f>
        <v>0</v>
      </c>
      <c r="BO2495" s="17">
        <f t="shared" si="8535"/>
        <v>142357.76300000001</v>
      </c>
      <c r="BP2495" s="17">
        <f t="shared" si="8536"/>
        <v>148451.079</v>
      </c>
      <c r="BQ2495" s="17">
        <f t="shared" si="8537"/>
        <v>148451.079</v>
      </c>
      <c r="BR2495" s="17">
        <f>BR2496</f>
        <v>0</v>
      </c>
      <c r="BS2495" s="35"/>
      <c r="BT2495" s="35"/>
      <c r="BU2495" s="1"/>
      <c r="BV2495" s="1"/>
      <c r="BW2495" s="1"/>
      <c r="BX2495" s="1"/>
      <c r="BY2495" s="1"/>
      <c r="BZ2495" s="1"/>
      <c r="CA2495" s="1"/>
      <c r="CB2495" s="1"/>
    </row>
    <row r="2496" s="1" customFormat="1" ht="30">
      <c r="A2496" s="33" t="s">
        <v>1029</v>
      </c>
      <c r="B2496" s="33" t="s">
        <v>103</v>
      </c>
      <c r="C2496" s="33" t="s">
        <v>36</v>
      </c>
      <c r="D2496" s="33" t="s">
        <v>1042</v>
      </c>
      <c r="E2496" s="33" t="s">
        <v>141</v>
      </c>
      <c r="F2496" s="34" t="s">
        <v>142</v>
      </c>
      <c r="G2496" s="17">
        <v>139389.89999999999</v>
      </c>
      <c r="H2496" s="17">
        <v>145306.20000000001</v>
      </c>
      <c r="I2496" s="17">
        <v>145306.20000000001</v>
      </c>
      <c r="J2496" s="17"/>
      <c r="K2496" s="17"/>
      <c r="L2496" s="17"/>
      <c r="M2496" s="17">
        <f t="shared" si="8486"/>
        <v>139389.89999999999</v>
      </c>
      <c r="N2496" s="17">
        <f t="shared" si="8487"/>
        <v>145306.20000000001</v>
      </c>
      <c r="O2496" s="17">
        <f t="shared" si="8488"/>
        <v>145306.20000000001</v>
      </c>
      <c r="P2496" s="17"/>
      <c r="Q2496" s="17"/>
      <c r="R2496" s="17"/>
      <c r="S2496" s="17">
        <v>2967.8629999999998</v>
      </c>
      <c r="T2496" s="17">
        <v>3144.8789999999999</v>
      </c>
      <c r="U2496" s="17"/>
      <c r="V2496" s="17">
        <v>3144.8789999999999</v>
      </c>
      <c r="W2496" s="17"/>
      <c r="X2496" s="17"/>
      <c r="Y2496" s="17">
        <f t="shared" si="8434"/>
        <v>142357.76300000001</v>
      </c>
      <c r="Z2496" s="17">
        <f t="shared" si="8435"/>
        <v>148451.079</v>
      </c>
      <c r="AA2496" s="17">
        <f t="shared" si="8436"/>
        <v>148451.079</v>
      </c>
      <c r="AB2496" s="17"/>
      <c r="AC2496" s="17"/>
      <c r="AD2496" s="17"/>
      <c r="AE2496" s="17">
        <f t="shared" si="8437"/>
        <v>142357.76300000001</v>
      </c>
      <c r="AF2496" s="17">
        <f t="shared" si="8438"/>
        <v>148451.079</v>
      </c>
      <c r="AG2496" s="17">
        <f t="shared" si="8439"/>
        <v>148451.079</v>
      </c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>
        <f t="shared" si="8584"/>
        <v>142357.76300000001</v>
      </c>
      <c r="AX2496" s="17">
        <f t="shared" si="8585"/>
        <v>148451.079</v>
      </c>
      <c r="AY2496" s="17">
        <f t="shared" si="8586"/>
        <v>148451.079</v>
      </c>
      <c r="AZ2496" s="17"/>
      <c r="BA2496" s="17">
        <f t="shared" si="8587"/>
        <v>142357.76300000001</v>
      </c>
      <c r="BB2496" s="17">
        <f t="shared" si="8588"/>
        <v>148451.079</v>
      </c>
      <c r="BC2496" s="17">
        <f t="shared" si="8589"/>
        <v>148451.079</v>
      </c>
      <c r="BD2496" s="17"/>
      <c r="BE2496" s="17"/>
      <c r="BF2496" s="17"/>
      <c r="BG2496" s="17"/>
      <c r="BH2496" s="17"/>
      <c r="BI2496" s="17"/>
      <c r="BJ2496" s="17"/>
      <c r="BK2496" s="17"/>
      <c r="BL2496" s="17"/>
      <c r="BM2496" s="17"/>
      <c r="BN2496" s="17"/>
      <c r="BO2496" s="17">
        <f t="shared" si="8535"/>
        <v>142357.76300000001</v>
      </c>
      <c r="BP2496" s="17">
        <f t="shared" si="8536"/>
        <v>148451.079</v>
      </c>
      <c r="BQ2496" s="17">
        <f t="shared" si="8537"/>
        <v>148451.079</v>
      </c>
      <c r="BR2496" s="17"/>
      <c r="BS2496" s="35"/>
      <c r="BT2496" s="35"/>
      <c r="BU2496" s="1"/>
      <c r="BV2496" s="1"/>
      <c r="BW2496" s="1"/>
      <c r="BX2496" s="1"/>
      <c r="BY2496" s="1"/>
      <c r="BZ2496" s="1"/>
      <c r="CA2496" s="1"/>
      <c r="CB2496" s="1"/>
    </row>
    <row r="2497" s="1" customFormat="1" ht="15">
      <c r="A2497" s="33" t="s">
        <v>1029</v>
      </c>
      <c r="B2497" s="33" t="s">
        <v>103</v>
      </c>
      <c r="C2497" s="33" t="s">
        <v>36</v>
      </c>
      <c r="D2497" s="33" t="s">
        <v>1043</v>
      </c>
      <c r="E2497" s="38"/>
      <c r="F2497" s="34" t="s">
        <v>233</v>
      </c>
      <c r="G2497" s="17">
        <f>G2498</f>
        <v>3391.1999999999998</v>
      </c>
      <c r="H2497" s="17">
        <f>H2498</f>
        <v>0</v>
      </c>
      <c r="I2497" s="17">
        <f>I2498</f>
        <v>0</v>
      </c>
      <c r="J2497" s="17">
        <f>J2498</f>
        <v>0</v>
      </c>
      <c r="K2497" s="17">
        <f>K2498</f>
        <v>0</v>
      </c>
      <c r="L2497" s="17">
        <f>L2498</f>
        <v>0</v>
      </c>
      <c r="M2497" s="17">
        <f t="shared" si="8486"/>
        <v>3391.1999999999998</v>
      </c>
      <c r="N2497" s="17">
        <f t="shared" si="8487"/>
        <v>0</v>
      </c>
      <c r="O2497" s="17">
        <f t="shared" si="8488"/>
        <v>0</v>
      </c>
      <c r="P2497" s="17">
        <f>P2498</f>
        <v>2283.6999999999998</v>
      </c>
      <c r="Q2497" s="17">
        <f>Q2498</f>
        <v>0</v>
      </c>
      <c r="R2497" s="17">
        <f>R2498</f>
        <v>0</v>
      </c>
      <c r="S2497" s="17">
        <f>S2498</f>
        <v>101.46599999999999</v>
      </c>
      <c r="T2497" s="17">
        <f>T2498</f>
        <v>0</v>
      </c>
      <c r="U2497" s="17">
        <f>U2498</f>
        <v>0</v>
      </c>
      <c r="V2497" s="17">
        <f>V2498</f>
        <v>0</v>
      </c>
      <c r="W2497" s="17">
        <f>W2498</f>
        <v>0</v>
      </c>
      <c r="X2497" s="17">
        <f>X2498</f>
        <v>0</v>
      </c>
      <c r="Y2497" s="17">
        <f t="shared" si="8434"/>
        <v>5776.366</v>
      </c>
      <c r="Z2497" s="17">
        <f t="shared" si="8435"/>
        <v>0</v>
      </c>
      <c r="AA2497" s="17">
        <f t="shared" si="8436"/>
        <v>0</v>
      </c>
      <c r="AB2497" s="17">
        <f>AB2498</f>
        <v>0</v>
      </c>
      <c r="AC2497" s="17">
        <f>AC2498</f>
        <v>0</v>
      </c>
      <c r="AD2497" s="17">
        <f>AD2498</f>
        <v>0</v>
      </c>
      <c r="AE2497" s="17">
        <f t="shared" si="8437"/>
        <v>5776.366</v>
      </c>
      <c r="AF2497" s="17">
        <f t="shared" si="8438"/>
        <v>0</v>
      </c>
      <c r="AG2497" s="17">
        <f t="shared" si="8439"/>
        <v>0</v>
      </c>
      <c r="AH2497" s="17">
        <f>AH2498</f>
        <v>0</v>
      </c>
      <c r="AI2497" s="17">
        <f>AI2498</f>
        <v>0</v>
      </c>
      <c r="AJ2497" s="17">
        <f>AJ2498</f>
        <v>0</v>
      </c>
      <c r="AK2497" s="17">
        <f>AK2498</f>
        <v>0</v>
      </c>
      <c r="AL2497" s="17">
        <f>AL2498</f>
        <v>0</v>
      </c>
      <c r="AM2497" s="17">
        <f>AM2498</f>
        <v>0</v>
      </c>
      <c r="AN2497" s="17">
        <f>AN2498</f>
        <v>0</v>
      </c>
      <c r="AO2497" s="17">
        <f>AO2498</f>
        <v>0</v>
      </c>
      <c r="AP2497" s="17">
        <f>AP2498</f>
        <v>0</v>
      </c>
      <c r="AQ2497" s="17">
        <f>AQ2498</f>
        <v>0</v>
      </c>
      <c r="AR2497" s="17">
        <f>AR2498</f>
        <v>0</v>
      </c>
      <c r="AS2497" s="17">
        <f>AS2498</f>
        <v>0</v>
      </c>
      <c r="AT2497" s="17">
        <f>AT2498</f>
        <v>0</v>
      </c>
      <c r="AU2497" s="17">
        <f>AU2498</f>
        <v>0</v>
      </c>
      <c r="AV2497" s="17">
        <f>AV2498</f>
        <v>0</v>
      </c>
      <c r="AW2497" s="17">
        <f t="shared" si="8584"/>
        <v>5776.366</v>
      </c>
      <c r="AX2497" s="17">
        <f t="shared" si="8585"/>
        <v>0</v>
      </c>
      <c r="AY2497" s="17">
        <f t="shared" si="8586"/>
        <v>0</v>
      </c>
      <c r="AZ2497" s="17">
        <f>AZ2498</f>
        <v>0</v>
      </c>
      <c r="BA2497" s="17">
        <f t="shared" si="8587"/>
        <v>5776.366</v>
      </c>
      <c r="BB2497" s="17">
        <f t="shared" si="8588"/>
        <v>0</v>
      </c>
      <c r="BC2497" s="17">
        <f t="shared" si="8589"/>
        <v>0</v>
      </c>
      <c r="BD2497" s="17">
        <f>BD2498</f>
        <v>0</v>
      </c>
      <c r="BE2497" s="17">
        <f>BE2498</f>
        <v>0</v>
      </c>
      <c r="BF2497" s="17">
        <f>BF2498</f>
        <v>0</v>
      </c>
      <c r="BG2497" s="17">
        <f>BG2498</f>
        <v>0</v>
      </c>
      <c r="BH2497" s="17">
        <f>BH2498</f>
        <v>0</v>
      </c>
      <c r="BI2497" s="17">
        <f>BI2498</f>
        <v>0</v>
      </c>
      <c r="BJ2497" s="17">
        <f>BJ2498</f>
        <v>0</v>
      </c>
      <c r="BK2497" s="17">
        <f>BK2498</f>
        <v>0</v>
      </c>
      <c r="BL2497" s="17">
        <f>BL2498</f>
        <v>0</v>
      </c>
      <c r="BM2497" s="17">
        <f>BM2498</f>
        <v>0</v>
      </c>
      <c r="BN2497" s="17">
        <f>BN2498</f>
        <v>0</v>
      </c>
      <c r="BO2497" s="17">
        <f t="shared" si="8535"/>
        <v>5776.366</v>
      </c>
      <c r="BP2497" s="17">
        <f t="shared" si="8536"/>
        <v>0</v>
      </c>
      <c r="BQ2497" s="17">
        <f t="shared" si="8537"/>
        <v>0</v>
      </c>
      <c r="BR2497" s="17">
        <f>BR2498</f>
        <v>0</v>
      </c>
      <c r="BS2497" s="35"/>
      <c r="BT2497" s="35"/>
      <c r="BU2497" s="1"/>
      <c r="BV2497" s="1"/>
      <c r="BW2497" s="1"/>
      <c r="BX2497" s="1"/>
      <c r="BY2497" s="1"/>
      <c r="BZ2497" s="1"/>
      <c r="CA2497" s="1"/>
      <c r="CB2497" s="1"/>
    </row>
    <row r="2498" s="1" customFormat="1" ht="30">
      <c r="A2498" s="33" t="s">
        <v>1029</v>
      </c>
      <c r="B2498" s="33" t="s">
        <v>103</v>
      </c>
      <c r="C2498" s="33" t="s">
        <v>36</v>
      </c>
      <c r="D2498" s="33" t="s">
        <v>1043</v>
      </c>
      <c r="E2498" s="33" t="s">
        <v>141</v>
      </c>
      <c r="F2498" s="34" t="s">
        <v>142</v>
      </c>
      <c r="G2498" s="17">
        <v>3391.1999999999998</v>
      </c>
      <c r="H2498" s="17">
        <v>0</v>
      </c>
      <c r="I2498" s="17">
        <v>0</v>
      </c>
      <c r="J2498" s="17"/>
      <c r="K2498" s="17"/>
      <c r="L2498" s="17"/>
      <c r="M2498" s="17">
        <f t="shared" si="8486"/>
        <v>3391.1999999999998</v>
      </c>
      <c r="N2498" s="17">
        <f t="shared" si="8487"/>
        <v>0</v>
      </c>
      <c r="O2498" s="17">
        <f t="shared" si="8488"/>
        <v>0</v>
      </c>
      <c r="P2498" s="17">
        <v>2283.6999999999998</v>
      </c>
      <c r="Q2498" s="17"/>
      <c r="R2498" s="17"/>
      <c r="S2498" s="17">
        <v>101.46599999999999</v>
      </c>
      <c r="T2498" s="17"/>
      <c r="U2498" s="17"/>
      <c r="V2498" s="17"/>
      <c r="W2498" s="17"/>
      <c r="X2498" s="17"/>
      <c r="Y2498" s="17">
        <f t="shared" si="8434"/>
        <v>5776.366</v>
      </c>
      <c r="Z2498" s="17">
        <f t="shared" si="8435"/>
        <v>0</v>
      </c>
      <c r="AA2498" s="17">
        <f t="shared" si="8436"/>
        <v>0</v>
      </c>
      <c r="AB2498" s="17"/>
      <c r="AC2498" s="17"/>
      <c r="AD2498" s="17"/>
      <c r="AE2498" s="17">
        <f t="shared" si="8437"/>
        <v>5776.366</v>
      </c>
      <c r="AF2498" s="17">
        <f t="shared" si="8438"/>
        <v>0</v>
      </c>
      <c r="AG2498" s="17">
        <f t="shared" si="8439"/>
        <v>0</v>
      </c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>
        <f t="shared" si="8584"/>
        <v>5776.366</v>
      </c>
      <c r="AX2498" s="17">
        <f t="shared" si="8585"/>
        <v>0</v>
      </c>
      <c r="AY2498" s="17">
        <f t="shared" si="8586"/>
        <v>0</v>
      </c>
      <c r="AZ2498" s="17"/>
      <c r="BA2498" s="17">
        <f t="shared" si="8587"/>
        <v>5776.366</v>
      </c>
      <c r="BB2498" s="17">
        <f t="shared" si="8588"/>
        <v>0</v>
      </c>
      <c r="BC2498" s="17">
        <f t="shared" si="8589"/>
        <v>0</v>
      </c>
      <c r="BD2498" s="17"/>
      <c r="BE2498" s="17"/>
      <c r="BF2498" s="17"/>
      <c r="BG2498" s="17"/>
      <c r="BH2498" s="17"/>
      <c r="BI2498" s="17"/>
      <c r="BJ2498" s="17"/>
      <c r="BK2498" s="17"/>
      <c r="BL2498" s="17"/>
      <c r="BM2498" s="17"/>
      <c r="BN2498" s="17"/>
      <c r="BO2498" s="17">
        <f t="shared" si="8535"/>
        <v>5776.366</v>
      </c>
      <c r="BP2498" s="17">
        <f t="shared" si="8536"/>
        <v>0</v>
      </c>
      <c r="BQ2498" s="17">
        <f t="shared" si="8537"/>
        <v>0</v>
      </c>
      <c r="BR2498" s="17"/>
      <c r="BS2498" s="35"/>
      <c r="BT2498" s="35"/>
      <c r="BU2498" s="1"/>
      <c r="BV2498" s="1"/>
      <c r="BW2498" s="1"/>
      <c r="BX2498" s="1"/>
      <c r="BY2498" s="1"/>
      <c r="BZ2498" s="1"/>
      <c r="CA2498" s="1"/>
      <c r="CB2498" s="1"/>
    </row>
    <row r="2499" s="1" customFormat="1" ht="45">
      <c r="A2499" s="33" t="s">
        <v>1029</v>
      </c>
      <c r="B2499" s="33" t="s">
        <v>103</v>
      </c>
      <c r="C2499" s="33" t="s">
        <v>36</v>
      </c>
      <c r="D2499" s="33" t="s">
        <v>484</v>
      </c>
      <c r="E2499" s="38"/>
      <c r="F2499" s="34" t="s">
        <v>485</v>
      </c>
      <c r="G2499" s="17">
        <f>G2500</f>
        <v>5000</v>
      </c>
      <c r="H2499" s="17">
        <f>H2500</f>
        <v>5000</v>
      </c>
      <c r="I2499" s="17">
        <f>I2500</f>
        <v>5000</v>
      </c>
      <c r="J2499" s="17">
        <f>J2500</f>
        <v>0</v>
      </c>
      <c r="K2499" s="17">
        <f>K2500</f>
        <v>0</v>
      </c>
      <c r="L2499" s="17">
        <f>L2500</f>
        <v>0</v>
      </c>
      <c r="M2499" s="17">
        <f t="shared" si="8486"/>
        <v>5000</v>
      </c>
      <c r="N2499" s="17">
        <f t="shared" si="8487"/>
        <v>5000</v>
      </c>
      <c r="O2499" s="17">
        <f t="shared" si="8488"/>
        <v>5000</v>
      </c>
      <c r="P2499" s="17">
        <f>P2500</f>
        <v>0</v>
      </c>
      <c r="Q2499" s="17">
        <f>Q2500</f>
        <v>0</v>
      </c>
      <c r="R2499" s="17">
        <f>R2500</f>
        <v>0</v>
      </c>
      <c r="S2499" s="17">
        <f>S2500</f>
        <v>0</v>
      </c>
      <c r="T2499" s="17">
        <f>T2500</f>
        <v>0</v>
      </c>
      <c r="U2499" s="17">
        <f>U2500</f>
        <v>0</v>
      </c>
      <c r="V2499" s="17">
        <f>V2500</f>
        <v>0</v>
      </c>
      <c r="W2499" s="17">
        <f>W2500</f>
        <v>0</v>
      </c>
      <c r="X2499" s="17">
        <f>X2500</f>
        <v>0</v>
      </c>
      <c r="Y2499" s="17">
        <f t="shared" si="8434"/>
        <v>5000</v>
      </c>
      <c r="Z2499" s="17">
        <f t="shared" si="8435"/>
        <v>5000</v>
      </c>
      <c r="AA2499" s="17">
        <f t="shared" si="8436"/>
        <v>5000</v>
      </c>
      <c r="AB2499" s="17">
        <f>AB2500</f>
        <v>0</v>
      </c>
      <c r="AC2499" s="17">
        <f>AC2500</f>
        <v>0</v>
      </c>
      <c r="AD2499" s="17">
        <f>AD2500</f>
        <v>0</v>
      </c>
      <c r="AE2499" s="17">
        <f t="shared" si="8437"/>
        <v>5000</v>
      </c>
      <c r="AF2499" s="17">
        <f t="shared" si="8438"/>
        <v>5000</v>
      </c>
      <c r="AG2499" s="17">
        <f t="shared" si="8439"/>
        <v>5000</v>
      </c>
      <c r="AH2499" s="17">
        <f>AH2500</f>
        <v>0</v>
      </c>
      <c r="AI2499" s="17">
        <f>AI2500</f>
        <v>0</v>
      </c>
      <c r="AJ2499" s="17">
        <f>AJ2500</f>
        <v>0</v>
      </c>
      <c r="AK2499" s="17">
        <f>AK2500</f>
        <v>0</v>
      </c>
      <c r="AL2499" s="17">
        <f>AL2500</f>
        <v>0</v>
      </c>
      <c r="AM2499" s="17">
        <f>AM2500</f>
        <v>0</v>
      </c>
      <c r="AN2499" s="17">
        <f>AN2500</f>
        <v>0</v>
      </c>
      <c r="AO2499" s="17">
        <f>AO2500</f>
        <v>0</v>
      </c>
      <c r="AP2499" s="17">
        <f>AP2500</f>
        <v>0</v>
      </c>
      <c r="AQ2499" s="17">
        <f>AQ2500</f>
        <v>0</v>
      </c>
      <c r="AR2499" s="17">
        <f>AR2500</f>
        <v>0</v>
      </c>
      <c r="AS2499" s="17">
        <f>AS2500</f>
        <v>0</v>
      </c>
      <c r="AT2499" s="17">
        <f>AT2500</f>
        <v>0</v>
      </c>
      <c r="AU2499" s="17">
        <f>AU2500</f>
        <v>0</v>
      </c>
      <c r="AV2499" s="17">
        <f>AV2500</f>
        <v>0</v>
      </c>
      <c r="AW2499" s="17">
        <f t="shared" si="8584"/>
        <v>5000</v>
      </c>
      <c r="AX2499" s="17">
        <f t="shared" si="8585"/>
        <v>5000</v>
      </c>
      <c r="AY2499" s="17">
        <f t="shared" si="8586"/>
        <v>5000</v>
      </c>
      <c r="AZ2499" s="17">
        <f>AZ2500</f>
        <v>0</v>
      </c>
      <c r="BA2499" s="17">
        <f t="shared" si="8587"/>
        <v>5000</v>
      </c>
      <c r="BB2499" s="17">
        <f t="shared" si="8588"/>
        <v>5000</v>
      </c>
      <c r="BC2499" s="17">
        <f t="shared" si="8589"/>
        <v>5000</v>
      </c>
      <c r="BD2499" s="17">
        <f>BD2500</f>
        <v>0</v>
      </c>
      <c r="BE2499" s="17">
        <f>BE2500</f>
        <v>0</v>
      </c>
      <c r="BF2499" s="17">
        <f>BF2500</f>
        <v>0</v>
      </c>
      <c r="BG2499" s="17">
        <f>BG2500</f>
        <v>0</v>
      </c>
      <c r="BH2499" s="17">
        <f>BH2500</f>
        <v>0</v>
      </c>
      <c r="BI2499" s="17">
        <f>BI2500</f>
        <v>0</v>
      </c>
      <c r="BJ2499" s="17">
        <f>BJ2500</f>
        <v>0</v>
      </c>
      <c r="BK2499" s="17">
        <f>BK2500</f>
        <v>0</v>
      </c>
      <c r="BL2499" s="17">
        <f>BL2500</f>
        <v>0</v>
      </c>
      <c r="BM2499" s="17">
        <f>BM2500</f>
        <v>0</v>
      </c>
      <c r="BN2499" s="17">
        <f>BN2500</f>
        <v>0</v>
      </c>
      <c r="BO2499" s="17">
        <f t="shared" si="8535"/>
        <v>5000</v>
      </c>
      <c r="BP2499" s="17">
        <f t="shared" si="8536"/>
        <v>5000</v>
      </c>
      <c r="BQ2499" s="17">
        <f t="shared" si="8537"/>
        <v>5000</v>
      </c>
      <c r="BR2499" s="17">
        <f>BR2500</f>
        <v>0</v>
      </c>
      <c r="BS2499" s="35"/>
      <c r="BT2499" s="35"/>
      <c r="BU2499" s="1"/>
      <c r="BV2499" s="1"/>
      <c r="BW2499" s="1"/>
      <c r="BX2499" s="1"/>
      <c r="BY2499" s="1"/>
      <c r="BZ2499" s="1"/>
      <c r="CA2499" s="1"/>
      <c r="CB2499" s="1"/>
    </row>
    <row r="2500" s="1" customFormat="1" ht="15">
      <c r="A2500" s="33" t="s">
        <v>1029</v>
      </c>
      <c r="B2500" s="33" t="s">
        <v>103</v>
      </c>
      <c r="C2500" s="33" t="s">
        <v>36</v>
      </c>
      <c r="D2500" s="33" t="s">
        <v>484</v>
      </c>
      <c r="E2500" s="33" t="s">
        <v>50</v>
      </c>
      <c r="F2500" s="34" t="s">
        <v>51</v>
      </c>
      <c r="G2500" s="17">
        <v>5000</v>
      </c>
      <c r="H2500" s="17">
        <v>5000</v>
      </c>
      <c r="I2500" s="17">
        <v>5000</v>
      </c>
      <c r="J2500" s="17"/>
      <c r="K2500" s="17"/>
      <c r="L2500" s="17"/>
      <c r="M2500" s="17">
        <f t="shared" si="8486"/>
        <v>5000</v>
      </c>
      <c r="N2500" s="17">
        <f t="shared" si="8487"/>
        <v>5000</v>
      </c>
      <c r="O2500" s="17">
        <f t="shared" si="8488"/>
        <v>5000</v>
      </c>
      <c r="P2500" s="17"/>
      <c r="Q2500" s="17"/>
      <c r="R2500" s="17"/>
      <c r="S2500" s="17"/>
      <c r="T2500" s="17"/>
      <c r="U2500" s="17"/>
      <c r="V2500" s="17"/>
      <c r="W2500" s="17"/>
      <c r="X2500" s="17"/>
      <c r="Y2500" s="17">
        <f t="shared" si="8434"/>
        <v>5000</v>
      </c>
      <c r="Z2500" s="17">
        <f t="shared" si="8435"/>
        <v>5000</v>
      </c>
      <c r="AA2500" s="17">
        <f t="shared" si="8436"/>
        <v>5000</v>
      </c>
      <c r="AB2500" s="17"/>
      <c r="AC2500" s="17"/>
      <c r="AD2500" s="17"/>
      <c r="AE2500" s="17">
        <f t="shared" si="8437"/>
        <v>5000</v>
      </c>
      <c r="AF2500" s="17">
        <f t="shared" si="8438"/>
        <v>5000</v>
      </c>
      <c r="AG2500" s="17">
        <f t="shared" si="8439"/>
        <v>5000</v>
      </c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  <c r="AT2500" s="17"/>
      <c r="AU2500" s="17"/>
      <c r="AV2500" s="17"/>
      <c r="AW2500" s="17">
        <f t="shared" si="8584"/>
        <v>5000</v>
      </c>
      <c r="AX2500" s="17">
        <f t="shared" si="8585"/>
        <v>5000</v>
      </c>
      <c r="AY2500" s="17">
        <f t="shared" si="8586"/>
        <v>5000</v>
      </c>
      <c r="AZ2500" s="17"/>
      <c r="BA2500" s="17">
        <f t="shared" si="8587"/>
        <v>5000</v>
      </c>
      <c r="BB2500" s="17">
        <f t="shared" si="8588"/>
        <v>5000</v>
      </c>
      <c r="BC2500" s="17">
        <f t="shared" si="8589"/>
        <v>5000</v>
      </c>
      <c r="BD2500" s="17"/>
      <c r="BE2500" s="17"/>
      <c r="BF2500" s="17"/>
      <c r="BG2500" s="17"/>
      <c r="BH2500" s="17"/>
      <c r="BI2500" s="17"/>
      <c r="BJ2500" s="17"/>
      <c r="BK2500" s="17"/>
      <c r="BL2500" s="17"/>
      <c r="BM2500" s="17"/>
      <c r="BN2500" s="17"/>
      <c r="BO2500" s="17">
        <f t="shared" si="8535"/>
        <v>5000</v>
      </c>
      <c r="BP2500" s="17">
        <f t="shared" si="8536"/>
        <v>5000</v>
      </c>
      <c r="BQ2500" s="17">
        <f t="shared" si="8537"/>
        <v>5000</v>
      </c>
      <c r="BR2500" s="17"/>
      <c r="BS2500" s="35"/>
      <c r="BT2500" s="35"/>
      <c r="BU2500" s="1"/>
      <c r="BV2500" s="1"/>
      <c r="BW2500" s="1"/>
      <c r="BX2500" s="1"/>
      <c r="BY2500" s="1"/>
      <c r="BZ2500" s="1"/>
      <c r="CA2500" s="1"/>
      <c r="CB2500" s="1"/>
    </row>
    <row r="2501" s="1" customFormat="1" ht="75">
      <c r="A2501" s="33" t="s">
        <v>1029</v>
      </c>
      <c r="B2501" s="33" t="s">
        <v>103</v>
      </c>
      <c r="C2501" s="33" t="s">
        <v>36</v>
      </c>
      <c r="D2501" s="33" t="s">
        <v>1044</v>
      </c>
      <c r="E2501" s="38"/>
      <c r="F2501" s="34" t="s">
        <v>1045</v>
      </c>
      <c r="G2501" s="17">
        <f>G2502</f>
        <v>806.60000000000002</v>
      </c>
      <c r="H2501" s="17">
        <f>H2502</f>
        <v>806.60000000000002</v>
      </c>
      <c r="I2501" s="17">
        <f>I2502</f>
        <v>806.60000000000002</v>
      </c>
      <c r="J2501" s="17">
        <f>J2502</f>
        <v>0</v>
      </c>
      <c r="K2501" s="17">
        <f>K2502</f>
        <v>0</v>
      </c>
      <c r="L2501" s="17">
        <f>L2502</f>
        <v>0</v>
      </c>
      <c r="M2501" s="17">
        <f t="shared" si="8486"/>
        <v>806.60000000000002</v>
      </c>
      <c r="N2501" s="17">
        <f t="shared" si="8487"/>
        <v>806.60000000000002</v>
      </c>
      <c r="O2501" s="17">
        <f t="shared" si="8488"/>
        <v>806.60000000000002</v>
      </c>
      <c r="P2501" s="17">
        <f>P2502</f>
        <v>0</v>
      </c>
      <c r="Q2501" s="17">
        <f>Q2502</f>
        <v>0</v>
      </c>
      <c r="R2501" s="17">
        <f>R2502</f>
        <v>0</v>
      </c>
      <c r="S2501" s="17">
        <f>S2502</f>
        <v>0</v>
      </c>
      <c r="T2501" s="17">
        <f>T2502</f>
        <v>0</v>
      </c>
      <c r="U2501" s="17">
        <f>U2502</f>
        <v>0</v>
      </c>
      <c r="V2501" s="17">
        <f>V2502</f>
        <v>0</v>
      </c>
      <c r="W2501" s="17">
        <f>W2502</f>
        <v>0</v>
      </c>
      <c r="X2501" s="17">
        <f>X2502</f>
        <v>0</v>
      </c>
      <c r="Y2501" s="17">
        <f t="shared" si="8434"/>
        <v>806.60000000000002</v>
      </c>
      <c r="Z2501" s="17">
        <f t="shared" si="8435"/>
        <v>806.60000000000002</v>
      </c>
      <c r="AA2501" s="17">
        <f t="shared" si="8436"/>
        <v>806.60000000000002</v>
      </c>
      <c r="AB2501" s="17">
        <f>AB2502</f>
        <v>0</v>
      </c>
      <c r="AC2501" s="17">
        <f>AC2502</f>
        <v>0</v>
      </c>
      <c r="AD2501" s="17">
        <f>AD2502</f>
        <v>0</v>
      </c>
      <c r="AE2501" s="17">
        <f t="shared" si="8437"/>
        <v>806.60000000000002</v>
      </c>
      <c r="AF2501" s="17">
        <f t="shared" si="8438"/>
        <v>806.60000000000002</v>
      </c>
      <c r="AG2501" s="17">
        <f t="shared" si="8439"/>
        <v>806.60000000000002</v>
      </c>
      <c r="AH2501" s="17">
        <f>AH2502</f>
        <v>0</v>
      </c>
      <c r="AI2501" s="17">
        <f>AI2502</f>
        <v>0</v>
      </c>
      <c r="AJ2501" s="17">
        <f>AJ2502</f>
        <v>0</v>
      </c>
      <c r="AK2501" s="17">
        <f>AK2502</f>
        <v>0</v>
      </c>
      <c r="AL2501" s="17">
        <f>AL2502</f>
        <v>0</v>
      </c>
      <c r="AM2501" s="17">
        <f>AM2502</f>
        <v>0</v>
      </c>
      <c r="AN2501" s="17">
        <f>AN2502</f>
        <v>0</v>
      </c>
      <c r="AO2501" s="17">
        <f>AO2502</f>
        <v>0</v>
      </c>
      <c r="AP2501" s="17">
        <f>AP2502</f>
        <v>0</v>
      </c>
      <c r="AQ2501" s="17">
        <f>AQ2502</f>
        <v>0</v>
      </c>
      <c r="AR2501" s="17">
        <f>AR2502</f>
        <v>0</v>
      </c>
      <c r="AS2501" s="17">
        <f>AS2502</f>
        <v>0</v>
      </c>
      <c r="AT2501" s="17">
        <f>AT2502</f>
        <v>0</v>
      </c>
      <c r="AU2501" s="17">
        <f>AU2502</f>
        <v>0</v>
      </c>
      <c r="AV2501" s="17">
        <f>AV2502</f>
        <v>0</v>
      </c>
      <c r="AW2501" s="17">
        <f t="shared" si="8584"/>
        <v>806.60000000000002</v>
      </c>
      <c r="AX2501" s="17">
        <f t="shared" si="8585"/>
        <v>806.60000000000002</v>
      </c>
      <c r="AY2501" s="17">
        <f t="shared" si="8586"/>
        <v>806.60000000000002</v>
      </c>
      <c r="AZ2501" s="17">
        <f>AZ2502</f>
        <v>0</v>
      </c>
      <c r="BA2501" s="17">
        <f t="shared" si="8587"/>
        <v>806.60000000000002</v>
      </c>
      <c r="BB2501" s="17">
        <f t="shared" si="8588"/>
        <v>806.60000000000002</v>
      </c>
      <c r="BC2501" s="17">
        <f t="shared" si="8589"/>
        <v>806.60000000000002</v>
      </c>
      <c r="BD2501" s="17">
        <f>BD2502</f>
        <v>0</v>
      </c>
      <c r="BE2501" s="17">
        <f>BE2502</f>
        <v>0</v>
      </c>
      <c r="BF2501" s="17">
        <f>BF2502</f>
        <v>0</v>
      </c>
      <c r="BG2501" s="17">
        <f>BG2502</f>
        <v>0</v>
      </c>
      <c r="BH2501" s="17">
        <f>BH2502</f>
        <v>0</v>
      </c>
      <c r="BI2501" s="17">
        <f>BI2502</f>
        <v>0</v>
      </c>
      <c r="BJ2501" s="17">
        <f>BJ2502</f>
        <v>0</v>
      </c>
      <c r="BK2501" s="17">
        <f>BK2502</f>
        <v>0</v>
      </c>
      <c r="BL2501" s="17">
        <f>BL2502</f>
        <v>0</v>
      </c>
      <c r="BM2501" s="17">
        <f>BM2502</f>
        <v>0</v>
      </c>
      <c r="BN2501" s="17">
        <f>BN2502</f>
        <v>0</v>
      </c>
      <c r="BO2501" s="17">
        <f t="shared" si="8535"/>
        <v>806.60000000000002</v>
      </c>
      <c r="BP2501" s="17">
        <f t="shared" si="8536"/>
        <v>806.60000000000002</v>
      </c>
      <c r="BQ2501" s="17">
        <f t="shared" si="8537"/>
        <v>806.60000000000002</v>
      </c>
      <c r="BR2501" s="17">
        <f>BR2502</f>
        <v>0</v>
      </c>
      <c r="BS2501" s="35"/>
      <c r="BT2501" s="35"/>
      <c r="BU2501" s="1"/>
      <c r="BV2501" s="1"/>
      <c r="BW2501" s="1"/>
      <c r="BX2501" s="1"/>
      <c r="BY2501" s="1"/>
      <c r="BZ2501" s="1"/>
      <c r="CA2501" s="1"/>
      <c r="CB2501" s="1"/>
    </row>
    <row r="2502" s="1" customFormat="1" ht="30">
      <c r="A2502" s="33" t="s">
        <v>1029</v>
      </c>
      <c r="B2502" s="33" t="s">
        <v>103</v>
      </c>
      <c r="C2502" s="33" t="s">
        <v>36</v>
      </c>
      <c r="D2502" s="33" t="s">
        <v>1044</v>
      </c>
      <c r="E2502" s="33" t="s">
        <v>141</v>
      </c>
      <c r="F2502" s="34" t="s">
        <v>142</v>
      </c>
      <c r="G2502" s="17">
        <v>806.60000000000002</v>
      </c>
      <c r="H2502" s="17">
        <v>806.60000000000002</v>
      </c>
      <c r="I2502" s="17">
        <v>806.60000000000002</v>
      </c>
      <c r="J2502" s="17"/>
      <c r="K2502" s="17"/>
      <c r="L2502" s="17"/>
      <c r="M2502" s="17">
        <f t="shared" si="8486"/>
        <v>806.60000000000002</v>
      </c>
      <c r="N2502" s="17">
        <f t="shared" si="8487"/>
        <v>806.60000000000002</v>
      </c>
      <c r="O2502" s="17">
        <f t="shared" si="8488"/>
        <v>806.60000000000002</v>
      </c>
      <c r="P2502" s="17"/>
      <c r="Q2502" s="17"/>
      <c r="R2502" s="17"/>
      <c r="S2502" s="17"/>
      <c r="T2502" s="17"/>
      <c r="U2502" s="17"/>
      <c r="V2502" s="17"/>
      <c r="W2502" s="17"/>
      <c r="X2502" s="17"/>
      <c r="Y2502" s="17">
        <f t="shared" ref="Y2502:Y2565" si="8590">M2502+P2502+Q2502+R2502+S2502</f>
        <v>806.60000000000002</v>
      </c>
      <c r="Z2502" s="17">
        <f t="shared" ref="Z2502:Z2565" si="8591">N2502+T2502+U2502</f>
        <v>806.60000000000002</v>
      </c>
      <c r="AA2502" s="17">
        <f t="shared" ref="AA2502:AA2565" si="8592">O2502+V2502+X2502+W2502</f>
        <v>806.60000000000002</v>
      </c>
      <c r="AB2502" s="17"/>
      <c r="AC2502" s="17"/>
      <c r="AD2502" s="17"/>
      <c r="AE2502" s="17">
        <f t="shared" ref="AE2502:AE2565" si="8593">Y2502+AB2502</f>
        <v>806.60000000000002</v>
      </c>
      <c r="AF2502" s="17">
        <f t="shared" ref="AF2502:AF2565" si="8594">Z2502+AC2502</f>
        <v>806.60000000000002</v>
      </c>
      <c r="AG2502" s="17">
        <f t="shared" ref="AG2502:AG2565" si="8595">AA2502+AD2502</f>
        <v>806.60000000000002</v>
      </c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  <c r="AT2502" s="17"/>
      <c r="AU2502" s="17"/>
      <c r="AV2502" s="17"/>
      <c r="AW2502" s="17">
        <f t="shared" si="8584"/>
        <v>806.60000000000002</v>
      </c>
      <c r="AX2502" s="17">
        <f t="shared" si="8585"/>
        <v>806.60000000000002</v>
      </c>
      <c r="AY2502" s="17">
        <f t="shared" si="8586"/>
        <v>806.60000000000002</v>
      </c>
      <c r="AZ2502" s="17"/>
      <c r="BA2502" s="17">
        <f t="shared" si="8587"/>
        <v>806.60000000000002</v>
      </c>
      <c r="BB2502" s="17">
        <f t="shared" si="8588"/>
        <v>806.60000000000002</v>
      </c>
      <c r="BC2502" s="17">
        <f t="shared" si="8589"/>
        <v>806.60000000000002</v>
      </c>
      <c r="BD2502" s="17"/>
      <c r="BE2502" s="17"/>
      <c r="BF2502" s="17"/>
      <c r="BG2502" s="17"/>
      <c r="BH2502" s="17"/>
      <c r="BI2502" s="17"/>
      <c r="BJ2502" s="17"/>
      <c r="BK2502" s="17"/>
      <c r="BL2502" s="17"/>
      <c r="BM2502" s="17"/>
      <c r="BN2502" s="17"/>
      <c r="BO2502" s="17">
        <f t="shared" si="8535"/>
        <v>806.60000000000002</v>
      </c>
      <c r="BP2502" s="17">
        <f t="shared" si="8536"/>
        <v>806.60000000000002</v>
      </c>
      <c r="BQ2502" s="17">
        <f t="shared" si="8537"/>
        <v>806.60000000000002</v>
      </c>
      <c r="BR2502" s="17"/>
      <c r="BS2502" s="35"/>
      <c r="BT2502" s="35"/>
      <c r="BU2502" s="1"/>
      <c r="BV2502" s="1"/>
      <c r="BW2502" s="1"/>
      <c r="BX2502" s="1"/>
      <c r="BY2502" s="1"/>
      <c r="BZ2502" s="1"/>
      <c r="CA2502" s="1"/>
      <c r="CB2502" s="1"/>
    </row>
    <row r="2503" s="1" customFormat="1" ht="60">
      <c r="A2503" s="33" t="s">
        <v>1029</v>
      </c>
      <c r="B2503" s="33" t="s">
        <v>103</v>
      </c>
      <c r="C2503" s="33" t="s">
        <v>36</v>
      </c>
      <c r="D2503" s="33" t="s">
        <v>1046</v>
      </c>
      <c r="E2503" s="38"/>
      <c r="F2503" s="34" t="s">
        <v>1047</v>
      </c>
      <c r="G2503" s="17">
        <f>G2504</f>
        <v>2400</v>
      </c>
      <c r="H2503" s="17">
        <f>H2504</f>
        <v>2400</v>
      </c>
      <c r="I2503" s="17">
        <f>I2504</f>
        <v>2400</v>
      </c>
      <c r="J2503" s="17">
        <f>J2504</f>
        <v>0</v>
      </c>
      <c r="K2503" s="17">
        <f>K2504</f>
        <v>0</v>
      </c>
      <c r="L2503" s="17">
        <f>L2504</f>
        <v>0</v>
      </c>
      <c r="M2503" s="17">
        <f t="shared" si="8486"/>
        <v>2400</v>
      </c>
      <c r="N2503" s="17">
        <f t="shared" si="8487"/>
        <v>2400</v>
      </c>
      <c r="O2503" s="17">
        <f t="shared" si="8488"/>
        <v>2400</v>
      </c>
      <c r="P2503" s="17">
        <f>P2504</f>
        <v>0</v>
      </c>
      <c r="Q2503" s="17">
        <f>Q2504</f>
        <v>0</v>
      </c>
      <c r="R2503" s="17">
        <f>R2504</f>
        <v>0</v>
      </c>
      <c r="S2503" s="17">
        <f>S2504</f>
        <v>0</v>
      </c>
      <c r="T2503" s="17">
        <f>T2504</f>
        <v>0</v>
      </c>
      <c r="U2503" s="17">
        <f>U2504</f>
        <v>0</v>
      </c>
      <c r="V2503" s="17">
        <f>V2504</f>
        <v>0</v>
      </c>
      <c r="W2503" s="17">
        <f>W2504</f>
        <v>0</v>
      </c>
      <c r="X2503" s="17">
        <f>X2504</f>
        <v>0</v>
      </c>
      <c r="Y2503" s="17">
        <f t="shared" si="8590"/>
        <v>2400</v>
      </c>
      <c r="Z2503" s="17">
        <f t="shared" si="8591"/>
        <v>2400</v>
      </c>
      <c r="AA2503" s="17">
        <f t="shared" si="8592"/>
        <v>2400</v>
      </c>
      <c r="AB2503" s="17">
        <f>AB2504</f>
        <v>0</v>
      </c>
      <c r="AC2503" s="17">
        <f>AC2504</f>
        <v>0</v>
      </c>
      <c r="AD2503" s="17">
        <f>AD2504</f>
        <v>0</v>
      </c>
      <c r="AE2503" s="17">
        <f t="shared" si="8593"/>
        <v>2400</v>
      </c>
      <c r="AF2503" s="17">
        <f t="shared" si="8594"/>
        <v>2400</v>
      </c>
      <c r="AG2503" s="17">
        <f t="shared" si="8595"/>
        <v>2400</v>
      </c>
      <c r="AH2503" s="17">
        <f>AH2504</f>
        <v>0</v>
      </c>
      <c r="AI2503" s="17">
        <f>AI2504</f>
        <v>0</v>
      </c>
      <c r="AJ2503" s="17">
        <f>AJ2504</f>
        <v>0</v>
      </c>
      <c r="AK2503" s="17">
        <f>AK2504</f>
        <v>0</v>
      </c>
      <c r="AL2503" s="17">
        <f>AL2504</f>
        <v>0</v>
      </c>
      <c r="AM2503" s="17">
        <f>AM2504</f>
        <v>0</v>
      </c>
      <c r="AN2503" s="17">
        <f>AN2504</f>
        <v>0</v>
      </c>
      <c r="AO2503" s="17">
        <f>AO2504</f>
        <v>0</v>
      </c>
      <c r="AP2503" s="17">
        <f>AP2504</f>
        <v>0</v>
      </c>
      <c r="AQ2503" s="17">
        <f>AQ2504</f>
        <v>0</v>
      </c>
      <c r="AR2503" s="17">
        <f>AR2504</f>
        <v>0</v>
      </c>
      <c r="AS2503" s="17">
        <f>AS2504</f>
        <v>0</v>
      </c>
      <c r="AT2503" s="17">
        <f>AT2504</f>
        <v>0</v>
      </c>
      <c r="AU2503" s="17">
        <f>AU2504</f>
        <v>0</v>
      </c>
      <c r="AV2503" s="17">
        <f>AV2504</f>
        <v>0</v>
      </c>
      <c r="AW2503" s="17">
        <f t="shared" si="8584"/>
        <v>2400</v>
      </c>
      <c r="AX2503" s="17">
        <f t="shared" si="8585"/>
        <v>2400</v>
      </c>
      <c r="AY2503" s="17">
        <f t="shared" si="8586"/>
        <v>2400</v>
      </c>
      <c r="AZ2503" s="17">
        <f>AZ2504</f>
        <v>0</v>
      </c>
      <c r="BA2503" s="17">
        <f t="shared" si="8587"/>
        <v>2400</v>
      </c>
      <c r="BB2503" s="17">
        <f t="shared" si="8588"/>
        <v>2400</v>
      </c>
      <c r="BC2503" s="17">
        <f t="shared" si="8589"/>
        <v>2400</v>
      </c>
      <c r="BD2503" s="17">
        <f>BD2504</f>
        <v>0</v>
      </c>
      <c r="BE2503" s="17">
        <f>BE2504</f>
        <v>0</v>
      </c>
      <c r="BF2503" s="17">
        <f>BF2504</f>
        <v>0</v>
      </c>
      <c r="BG2503" s="17">
        <f>BG2504</f>
        <v>0</v>
      </c>
      <c r="BH2503" s="17">
        <f>BH2504</f>
        <v>0</v>
      </c>
      <c r="BI2503" s="17">
        <f>BI2504</f>
        <v>0</v>
      </c>
      <c r="BJ2503" s="17">
        <f>BJ2504</f>
        <v>0</v>
      </c>
      <c r="BK2503" s="17">
        <f>BK2504</f>
        <v>0</v>
      </c>
      <c r="BL2503" s="17">
        <f>BL2504</f>
        <v>0</v>
      </c>
      <c r="BM2503" s="17">
        <f>BM2504</f>
        <v>0</v>
      </c>
      <c r="BN2503" s="17">
        <f>BN2504</f>
        <v>0</v>
      </c>
      <c r="BO2503" s="17">
        <f t="shared" si="8535"/>
        <v>2400</v>
      </c>
      <c r="BP2503" s="17">
        <f t="shared" si="8536"/>
        <v>2400</v>
      </c>
      <c r="BQ2503" s="17">
        <f t="shared" si="8537"/>
        <v>2400</v>
      </c>
      <c r="BR2503" s="17">
        <f>BR2504</f>
        <v>0</v>
      </c>
      <c r="BS2503" s="35"/>
      <c r="BT2503" s="35"/>
      <c r="BU2503" s="1"/>
      <c r="BV2503" s="1"/>
      <c r="BW2503" s="1"/>
      <c r="BX2503" s="1"/>
      <c r="BY2503" s="1"/>
      <c r="BZ2503" s="1"/>
      <c r="CA2503" s="1"/>
      <c r="CB2503" s="1"/>
    </row>
    <row r="2504" s="1" customFormat="1" ht="30">
      <c r="A2504" s="33" t="s">
        <v>1029</v>
      </c>
      <c r="B2504" s="33" t="s">
        <v>103</v>
      </c>
      <c r="C2504" s="33" t="s">
        <v>36</v>
      </c>
      <c r="D2504" s="33" t="s">
        <v>1046</v>
      </c>
      <c r="E2504" s="33" t="s">
        <v>141</v>
      </c>
      <c r="F2504" s="34" t="s">
        <v>142</v>
      </c>
      <c r="G2504" s="17">
        <v>2400</v>
      </c>
      <c r="H2504" s="17">
        <v>2400</v>
      </c>
      <c r="I2504" s="17">
        <v>2400</v>
      </c>
      <c r="J2504" s="17"/>
      <c r="K2504" s="17"/>
      <c r="L2504" s="17"/>
      <c r="M2504" s="17">
        <f t="shared" si="8486"/>
        <v>2400</v>
      </c>
      <c r="N2504" s="17">
        <f t="shared" si="8487"/>
        <v>2400</v>
      </c>
      <c r="O2504" s="17">
        <f t="shared" si="8488"/>
        <v>2400</v>
      </c>
      <c r="P2504" s="17"/>
      <c r="Q2504" s="17"/>
      <c r="R2504" s="17"/>
      <c r="S2504" s="17"/>
      <c r="T2504" s="17"/>
      <c r="U2504" s="17"/>
      <c r="V2504" s="17"/>
      <c r="W2504" s="17"/>
      <c r="X2504" s="17"/>
      <c r="Y2504" s="17">
        <f t="shared" si="8590"/>
        <v>2400</v>
      </c>
      <c r="Z2504" s="17">
        <f t="shared" si="8591"/>
        <v>2400</v>
      </c>
      <c r="AA2504" s="17">
        <f t="shared" si="8592"/>
        <v>2400</v>
      </c>
      <c r="AB2504" s="17"/>
      <c r="AC2504" s="17"/>
      <c r="AD2504" s="17"/>
      <c r="AE2504" s="17">
        <f t="shared" si="8593"/>
        <v>2400</v>
      </c>
      <c r="AF2504" s="17">
        <f t="shared" si="8594"/>
        <v>2400</v>
      </c>
      <c r="AG2504" s="17">
        <f t="shared" si="8595"/>
        <v>2400</v>
      </c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  <c r="AV2504" s="17"/>
      <c r="AW2504" s="17">
        <f t="shared" si="8584"/>
        <v>2400</v>
      </c>
      <c r="AX2504" s="17">
        <f t="shared" si="8585"/>
        <v>2400</v>
      </c>
      <c r="AY2504" s="17">
        <f t="shared" si="8586"/>
        <v>2400</v>
      </c>
      <c r="AZ2504" s="17"/>
      <c r="BA2504" s="17">
        <f t="shared" si="8587"/>
        <v>2400</v>
      </c>
      <c r="BB2504" s="17">
        <f t="shared" si="8588"/>
        <v>2400</v>
      </c>
      <c r="BC2504" s="17">
        <f t="shared" si="8589"/>
        <v>2400</v>
      </c>
      <c r="BD2504" s="17"/>
      <c r="BE2504" s="17"/>
      <c r="BF2504" s="17"/>
      <c r="BG2504" s="17"/>
      <c r="BH2504" s="17"/>
      <c r="BI2504" s="17"/>
      <c r="BJ2504" s="17"/>
      <c r="BK2504" s="17"/>
      <c r="BL2504" s="17"/>
      <c r="BM2504" s="17"/>
      <c r="BN2504" s="17"/>
      <c r="BO2504" s="17">
        <f t="shared" si="8535"/>
        <v>2400</v>
      </c>
      <c r="BP2504" s="17">
        <f t="shared" si="8536"/>
        <v>2400</v>
      </c>
      <c r="BQ2504" s="17">
        <f t="shared" si="8537"/>
        <v>2400</v>
      </c>
      <c r="BR2504" s="17"/>
      <c r="BS2504" s="35"/>
      <c r="BT2504" s="35"/>
      <c r="BU2504" s="1"/>
      <c r="BV2504" s="1"/>
      <c r="BW2504" s="1"/>
      <c r="BX2504" s="1"/>
      <c r="BY2504" s="1"/>
      <c r="BZ2504" s="1"/>
      <c r="CA2504" s="1"/>
      <c r="CB2504" s="1"/>
    </row>
    <row r="2505" s="1" customFormat="1" ht="30">
      <c r="A2505" s="33" t="s">
        <v>1029</v>
      </c>
      <c r="B2505" s="33" t="s">
        <v>103</v>
      </c>
      <c r="C2505" s="33" t="s">
        <v>36</v>
      </c>
      <c r="D2505" s="33" t="s">
        <v>416</v>
      </c>
      <c r="E2505" s="38"/>
      <c r="F2505" s="34" t="s">
        <v>417</v>
      </c>
      <c r="G2505" s="17">
        <f>G2506+G2508</f>
        <v>4684.6999999999998</v>
      </c>
      <c r="H2505" s="17">
        <f>H2506+H2508</f>
        <v>4736.8999999999996</v>
      </c>
      <c r="I2505" s="17">
        <f>I2506+I2508</f>
        <v>4736.8999999999996</v>
      </c>
      <c r="J2505" s="17">
        <f>J2506+J2508</f>
        <v>0</v>
      </c>
      <c r="K2505" s="17">
        <f>K2506+K2508</f>
        <v>0</v>
      </c>
      <c r="L2505" s="17">
        <f>L2506+L2508</f>
        <v>0</v>
      </c>
      <c r="M2505" s="17">
        <f t="shared" si="8486"/>
        <v>4684.6999999999998</v>
      </c>
      <c r="N2505" s="17">
        <f t="shared" si="8487"/>
        <v>4736.8999999999996</v>
      </c>
      <c r="O2505" s="17">
        <f t="shared" si="8488"/>
        <v>4736.8999999999996</v>
      </c>
      <c r="P2505" s="17">
        <f>P2506+P2508</f>
        <v>46.100000000000001</v>
      </c>
      <c r="Q2505" s="17">
        <f>Q2506+Q2508</f>
        <v>0</v>
      </c>
      <c r="R2505" s="17">
        <f>R2506+R2508</f>
        <v>0</v>
      </c>
      <c r="S2505" s="17">
        <f>S2506+S2508</f>
        <v>0</v>
      </c>
      <c r="T2505" s="17">
        <f>T2506+T2508</f>
        <v>0</v>
      </c>
      <c r="U2505" s="17">
        <f>U2506+U2508</f>
        <v>0</v>
      </c>
      <c r="V2505" s="17">
        <f>V2506+V2508</f>
        <v>0</v>
      </c>
      <c r="W2505" s="17">
        <f>W2506+W2508</f>
        <v>0</v>
      </c>
      <c r="X2505" s="17">
        <f>X2506+X2508</f>
        <v>0</v>
      </c>
      <c r="Y2505" s="17">
        <f t="shared" si="8590"/>
        <v>4730.8000000000002</v>
      </c>
      <c r="Z2505" s="17">
        <f t="shared" si="8591"/>
        <v>4736.8999999999996</v>
      </c>
      <c r="AA2505" s="17">
        <f t="shared" si="8592"/>
        <v>4736.8999999999996</v>
      </c>
      <c r="AB2505" s="17">
        <f>AB2506+AB2508</f>
        <v>0</v>
      </c>
      <c r="AC2505" s="17">
        <f>AC2506+AC2508</f>
        <v>0</v>
      </c>
      <c r="AD2505" s="17">
        <f>AD2506+AD2508</f>
        <v>0</v>
      </c>
      <c r="AE2505" s="17">
        <f t="shared" si="8593"/>
        <v>4730.8000000000002</v>
      </c>
      <c r="AF2505" s="17">
        <f t="shared" si="8594"/>
        <v>4736.8999999999996</v>
      </c>
      <c r="AG2505" s="17">
        <f t="shared" si="8595"/>
        <v>4736.8999999999996</v>
      </c>
      <c r="AH2505" s="17">
        <f>AH2506+AH2508</f>
        <v>0</v>
      </c>
      <c r="AI2505" s="17">
        <f>AI2506+AI2508</f>
        <v>0</v>
      </c>
      <c r="AJ2505" s="17">
        <f>AJ2506+AJ2508</f>
        <v>0</v>
      </c>
      <c r="AK2505" s="17">
        <f>AK2506+AK2508</f>
        <v>0</v>
      </c>
      <c r="AL2505" s="17">
        <f>AL2506+AL2508</f>
        <v>0</v>
      </c>
      <c r="AM2505" s="17">
        <f>AM2506+AM2508</f>
        <v>0</v>
      </c>
      <c r="AN2505" s="17">
        <f>AN2506+AN2508</f>
        <v>0</v>
      </c>
      <c r="AO2505" s="17">
        <f>AO2506+AO2508</f>
        <v>0</v>
      </c>
      <c r="AP2505" s="17">
        <f>AP2506+AP2508</f>
        <v>0</v>
      </c>
      <c r="AQ2505" s="17">
        <f>AQ2506+AQ2508</f>
        <v>0</v>
      </c>
      <c r="AR2505" s="17">
        <f>AR2506+AR2508</f>
        <v>0</v>
      </c>
      <c r="AS2505" s="17">
        <f>AS2506+AS2508</f>
        <v>0</v>
      </c>
      <c r="AT2505" s="17">
        <f>AT2506+AT2508</f>
        <v>0</v>
      </c>
      <c r="AU2505" s="17">
        <f>AU2506+AU2508</f>
        <v>0</v>
      </c>
      <c r="AV2505" s="17">
        <f>AV2506+AV2508</f>
        <v>0</v>
      </c>
      <c r="AW2505" s="17">
        <f t="shared" si="8584"/>
        <v>4730.8000000000002</v>
      </c>
      <c r="AX2505" s="17">
        <f t="shared" si="8585"/>
        <v>4736.8999999999996</v>
      </c>
      <c r="AY2505" s="17">
        <f t="shared" si="8586"/>
        <v>4736.8999999999996</v>
      </c>
      <c r="AZ2505" s="17">
        <f>AZ2506+AZ2508</f>
        <v>0</v>
      </c>
      <c r="BA2505" s="17">
        <f t="shared" si="8587"/>
        <v>4730.8000000000002</v>
      </c>
      <c r="BB2505" s="17">
        <f t="shared" si="8588"/>
        <v>4736.8999999999996</v>
      </c>
      <c r="BC2505" s="17">
        <f t="shared" si="8589"/>
        <v>4736.8999999999996</v>
      </c>
      <c r="BD2505" s="17">
        <f>BD2506+BD2508</f>
        <v>0</v>
      </c>
      <c r="BE2505" s="17">
        <f>BE2506+BE2508</f>
        <v>0</v>
      </c>
      <c r="BF2505" s="17">
        <f>BF2506+BF2508</f>
        <v>0</v>
      </c>
      <c r="BG2505" s="17">
        <f>BG2506+BG2508</f>
        <v>0</v>
      </c>
      <c r="BH2505" s="17">
        <f>BH2506+BH2508</f>
        <v>0</v>
      </c>
      <c r="BI2505" s="17">
        <f>BI2506+BI2508</f>
        <v>0</v>
      </c>
      <c r="BJ2505" s="17">
        <f>BJ2506+BJ2508</f>
        <v>0</v>
      </c>
      <c r="BK2505" s="17">
        <f>BK2506+BK2508</f>
        <v>0</v>
      </c>
      <c r="BL2505" s="17">
        <f>BL2506+BL2508</f>
        <v>0</v>
      </c>
      <c r="BM2505" s="17">
        <f>BM2506+BM2508</f>
        <v>0</v>
      </c>
      <c r="BN2505" s="17">
        <f>BN2506+BN2508</f>
        <v>0</v>
      </c>
      <c r="BO2505" s="17">
        <f t="shared" si="8535"/>
        <v>4730.8000000000002</v>
      </c>
      <c r="BP2505" s="17">
        <f t="shared" si="8536"/>
        <v>4736.8999999999996</v>
      </c>
      <c r="BQ2505" s="17">
        <f t="shared" si="8537"/>
        <v>4736.8999999999996</v>
      </c>
      <c r="BR2505" s="17">
        <f>BR2506+BR2508</f>
        <v>0</v>
      </c>
      <c r="BS2505" s="35"/>
      <c r="BT2505" s="35"/>
      <c r="BU2505" s="1"/>
      <c r="BV2505" s="1"/>
      <c r="BW2505" s="1"/>
      <c r="BX2505" s="1"/>
      <c r="BY2505" s="1"/>
      <c r="BZ2505" s="1"/>
      <c r="CA2505" s="1"/>
      <c r="CB2505" s="1"/>
    </row>
    <row r="2506" s="1" customFormat="1" ht="45">
      <c r="A2506" s="33" t="s">
        <v>1029</v>
      </c>
      <c r="B2506" s="33" t="s">
        <v>103</v>
      </c>
      <c r="C2506" s="33" t="s">
        <v>36</v>
      </c>
      <c r="D2506" s="33" t="s">
        <v>418</v>
      </c>
      <c r="E2506" s="38"/>
      <c r="F2506" s="55" t="s">
        <v>63</v>
      </c>
      <c r="G2506" s="17">
        <f>G2507</f>
        <v>4614.3000000000002</v>
      </c>
      <c r="H2506" s="17">
        <f>H2507</f>
        <v>4736.8999999999996</v>
      </c>
      <c r="I2506" s="17">
        <f>I2507</f>
        <v>4736.8999999999996</v>
      </c>
      <c r="J2506" s="17">
        <f>J2507</f>
        <v>0</v>
      </c>
      <c r="K2506" s="17">
        <f>K2507</f>
        <v>0</v>
      </c>
      <c r="L2506" s="17">
        <f>L2507</f>
        <v>0</v>
      </c>
      <c r="M2506" s="17">
        <f t="shared" si="8486"/>
        <v>4614.3000000000002</v>
      </c>
      <c r="N2506" s="17">
        <f t="shared" si="8487"/>
        <v>4736.8999999999996</v>
      </c>
      <c r="O2506" s="17">
        <f t="shared" si="8488"/>
        <v>4736.8999999999996</v>
      </c>
      <c r="P2506" s="17">
        <f>P2507</f>
        <v>0</v>
      </c>
      <c r="Q2506" s="17">
        <f>Q2507</f>
        <v>0</v>
      </c>
      <c r="R2506" s="17">
        <f>R2507</f>
        <v>0</v>
      </c>
      <c r="S2506" s="17">
        <f>S2507</f>
        <v>0</v>
      </c>
      <c r="T2506" s="17">
        <f>T2507</f>
        <v>0</v>
      </c>
      <c r="U2506" s="17">
        <f>U2507</f>
        <v>0</v>
      </c>
      <c r="V2506" s="17">
        <f>V2507</f>
        <v>0</v>
      </c>
      <c r="W2506" s="17">
        <f>W2507</f>
        <v>0</v>
      </c>
      <c r="X2506" s="17">
        <f>X2507</f>
        <v>0</v>
      </c>
      <c r="Y2506" s="17">
        <f t="shared" si="8590"/>
        <v>4614.3000000000002</v>
      </c>
      <c r="Z2506" s="17">
        <f t="shared" si="8591"/>
        <v>4736.8999999999996</v>
      </c>
      <c r="AA2506" s="17">
        <f t="shared" si="8592"/>
        <v>4736.8999999999996</v>
      </c>
      <c r="AB2506" s="17">
        <f>AB2507</f>
        <v>0</v>
      </c>
      <c r="AC2506" s="17">
        <f>AC2507</f>
        <v>0</v>
      </c>
      <c r="AD2506" s="17">
        <f>AD2507</f>
        <v>0</v>
      </c>
      <c r="AE2506" s="17">
        <f t="shared" si="8593"/>
        <v>4614.3000000000002</v>
      </c>
      <c r="AF2506" s="17">
        <f t="shared" si="8594"/>
        <v>4736.8999999999996</v>
      </c>
      <c r="AG2506" s="17">
        <f t="shared" si="8595"/>
        <v>4736.8999999999996</v>
      </c>
      <c r="AH2506" s="17">
        <f>AH2507</f>
        <v>0</v>
      </c>
      <c r="AI2506" s="17">
        <f>AI2507</f>
        <v>0</v>
      </c>
      <c r="AJ2506" s="17">
        <f>AJ2507</f>
        <v>0</v>
      </c>
      <c r="AK2506" s="17">
        <f>AK2507</f>
        <v>0</v>
      </c>
      <c r="AL2506" s="17">
        <f>AL2507</f>
        <v>0</v>
      </c>
      <c r="AM2506" s="17">
        <f>AM2507</f>
        <v>0</v>
      </c>
      <c r="AN2506" s="17">
        <f>AN2507</f>
        <v>0</v>
      </c>
      <c r="AO2506" s="17">
        <f>AO2507</f>
        <v>0</v>
      </c>
      <c r="AP2506" s="17">
        <f>AP2507</f>
        <v>0</v>
      </c>
      <c r="AQ2506" s="17">
        <f>AQ2507</f>
        <v>0</v>
      </c>
      <c r="AR2506" s="17">
        <f>AR2507</f>
        <v>0</v>
      </c>
      <c r="AS2506" s="17">
        <f>AS2507</f>
        <v>0</v>
      </c>
      <c r="AT2506" s="17">
        <f>AT2507</f>
        <v>0</v>
      </c>
      <c r="AU2506" s="17">
        <f>AU2507</f>
        <v>0</v>
      </c>
      <c r="AV2506" s="17">
        <f>AV2507</f>
        <v>0</v>
      </c>
      <c r="AW2506" s="17">
        <f t="shared" si="8584"/>
        <v>4614.3000000000002</v>
      </c>
      <c r="AX2506" s="17">
        <f t="shared" si="8585"/>
        <v>4736.8999999999996</v>
      </c>
      <c r="AY2506" s="17">
        <f t="shared" si="8586"/>
        <v>4736.8999999999996</v>
      </c>
      <c r="AZ2506" s="17">
        <f>AZ2507</f>
        <v>0</v>
      </c>
      <c r="BA2506" s="17">
        <f t="shared" si="8587"/>
        <v>4614.3000000000002</v>
      </c>
      <c r="BB2506" s="17">
        <f t="shared" si="8588"/>
        <v>4736.8999999999996</v>
      </c>
      <c r="BC2506" s="17">
        <f t="shared" si="8589"/>
        <v>4736.8999999999996</v>
      </c>
      <c r="BD2506" s="17">
        <f>BD2507</f>
        <v>0</v>
      </c>
      <c r="BE2506" s="17">
        <f>BE2507</f>
        <v>0</v>
      </c>
      <c r="BF2506" s="17">
        <f>BF2507</f>
        <v>0</v>
      </c>
      <c r="BG2506" s="17">
        <f>BG2507</f>
        <v>0</v>
      </c>
      <c r="BH2506" s="17">
        <f>BH2507</f>
        <v>0</v>
      </c>
      <c r="BI2506" s="17">
        <f>BI2507</f>
        <v>0</v>
      </c>
      <c r="BJ2506" s="17">
        <f>BJ2507</f>
        <v>0</v>
      </c>
      <c r="BK2506" s="17">
        <f>BK2507</f>
        <v>0</v>
      </c>
      <c r="BL2506" s="17">
        <f>BL2507</f>
        <v>0</v>
      </c>
      <c r="BM2506" s="17">
        <f>BM2507</f>
        <v>0</v>
      </c>
      <c r="BN2506" s="17">
        <f>BN2507</f>
        <v>0</v>
      </c>
      <c r="BO2506" s="17">
        <f t="shared" si="8535"/>
        <v>4614.3000000000002</v>
      </c>
      <c r="BP2506" s="17">
        <f t="shared" si="8536"/>
        <v>4736.8999999999996</v>
      </c>
      <c r="BQ2506" s="17">
        <f t="shared" si="8537"/>
        <v>4736.8999999999996</v>
      </c>
      <c r="BR2506" s="17">
        <f>BR2507</f>
        <v>0</v>
      </c>
      <c r="BS2506" s="35"/>
      <c r="BT2506" s="35"/>
      <c r="BU2506" s="1"/>
      <c r="BV2506" s="1"/>
      <c r="BW2506" s="1"/>
      <c r="BX2506" s="1"/>
      <c r="BY2506" s="1"/>
      <c r="BZ2506" s="1"/>
      <c r="CA2506" s="1"/>
      <c r="CB2506" s="1"/>
    </row>
    <row r="2507" s="1" customFormat="1" ht="30">
      <c r="A2507" s="33" t="s">
        <v>1029</v>
      </c>
      <c r="B2507" s="33" t="s">
        <v>103</v>
      </c>
      <c r="C2507" s="33" t="s">
        <v>36</v>
      </c>
      <c r="D2507" s="33" t="s">
        <v>418</v>
      </c>
      <c r="E2507" s="33" t="s">
        <v>141</v>
      </c>
      <c r="F2507" s="34" t="s">
        <v>142</v>
      </c>
      <c r="G2507" s="17">
        <v>4614.3000000000002</v>
      </c>
      <c r="H2507" s="17">
        <v>4736.8999999999996</v>
      </c>
      <c r="I2507" s="17">
        <v>4736.8999999999996</v>
      </c>
      <c r="J2507" s="17"/>
      <c r="K2507" s="17"/>
      <c r="L2507" s="17"/>
      <c r="M2507" s="17">
        <f t="shared" si="8486"/>
        <v>4614.3000000000002</v>
      </c>
      <c r="N2507" s="17">
        <f t="shared" si="8487"/>
        <v>4736.8999999999996</v>
      </c>
      <c r="O2507" s="17">
        <f t="shared" si="8488"/>
        <v>4736.8999999999996</v>
      </c>
      <c r="P2507" s="17"/>
      <c r="Q2507" s="17"/>
      <c r="R2507" s="17"/>
      <c r="S2507" s="17"/>
      <c r="T2507" s="17"/>
      <c r="U2507" s="17"/>
      <c r="V2507" s="17"/>
      <c r="W2507" s="17"/>
      <c r="X2507" s="17"/>
      <c r="Y2507" s="17">
        <f t="shared" si="8590"/>
        <v>4614.3000000000002</v>
      </c>
      <c r="Z2507" s="17">
        <f t="shared" si="8591"/>
        <v>4736.8999999999996</v>
      </c>
      <c r="AA2507" s="17">
        <f t="shared" si="8592"/>
        <v>4736.8999999999996</v>
      </c>
      <c r="AB2507" s="17"/>
      <c r="AC2507" s="17"/>
      <c r="AD2507" s="17"/>
      <c r="AE2507" s="17">
        <f t="shared" si="8593"/>
        <v>4614.3000000000002</v>
      </c>
      <c r="AF2507" s="17">
        <f t="shared" si="8594"/>
        <v>4736.8999999999996</v>
      </c>
      <c r="AG2507" s="17">
        <f t="shared" si="8595"/>
        <v>4736.8999999999996</v>
      </c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>
        <f t="shared" si="8584"/>
        <v>4614.3000000000002</v>
      </c>
      <c r="AX2507" s="17">
        <f t="shared" si="8585"/>
        <v>4736.8999999999996</v>
      </c>
      <c r="AY2507" s="17">
        <f t="shared" si="8586"/>
        <v>4736.8999999999996</v>
      </c>
      <c r="AZ2507" s="17"/>
      <c r="BA2507" s="17">
        <f t="shared" si="8587"/>
        <v>4614.3000000000002</v>
      </c>
      <c r="BB2507" s="17">
        <f t="shared" si="8588"/>
        <v>4736.8999999999996</v>
      </c>
      <c r="BC2507" s="17">
        <f t="shared" si="8589"/>
        <v>4736.8999999999996</v>
      </c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>
        <f t="shared" si="8535"/>
        <v>4614.3000000000002</v>
      </c>
      <c r="BP2507" s="17">
        <f t="shared" si="8536"/>
        <v>4736.8999999999996</v>
      </c>
      <c r="BQ2507" s="17">
        <f t="shared" si="8537"/>
        <v>4736.8999999999996</v>
      </c>
      <c r="BR2507" s="17"/>
      <c r="BS2507" s="35"/>
      <c r="BT2507" s="35"/>
      <c r="BU2507" s="1"/>
      <c r="BV2507" s="1"/>
      <c r="BW2507" s="1"/>
      <c r="BX2507" s="1"/>
      <c r="BY2507" s="1"/>
      <c r="BZ2507" s="1"/>
      <c r="CA2507" s="1"/>
      <c r="CB2507" s="1"/>
    </row>
    <row r="2508" s="1" customFormat="1" ht="15">
      <c r="A2508" s="33" t="s">
        <v>1029</v>
      </c>
      <c r="B2508" s="33" t="s">
        <v>103</v>
      </c>
      <c r="C2508" s="33" t="s">
        <v>36</v>
      </c>
      <c r="D2508" s="33" t="s">
        <v>419</v>
      </c>
      <c r="E2508" s="33"/>
      <c r="F2508" s="55" t="s">
        <v>233</v>
      </c>
      <c r="G2508" s="17">
        <f>G2509</f>
        <v>70.400000000000006</v>
      </c>
      <c r="H2508" s="17">
        <f>H2509</f>
        <v>0</v>
      </c>
      <c r="I2508" s="17">
        <f>I2509</f>
        <v>0</v>
      </c>
      <c r="J2508" s="17">
        <f>J2509</f>
        <v>0</v>
      </c>
      <c r="K2508" s="17">
        <f>K2509</f>
        <v>0</v>
      </c>
      <c r="L2508" s="17">
        <f>L2509</f>
        <v>0</v>
      </c>
      <c r="M2508" s="17">
        <f t="shared" si="8486"/>
        <v>70.400000000000006</v>
      </c>
      <c r="N2508" s="17">
        <f t="shared" si="8487"/>
        <v>0</v>
      </c>
      <c r="O2508" s="17">
        <f t="shared" si="8488"/>
        <v>0</v>
      </c>
      <c r="P2508" s="17">
        <f>P2509</f>
        <v>46.100000000000001</v>
      </c>
      <c r="Q2508" s="17">
        <f>Q2509</f>
        <v>0</v>
      </c>
      <c r="R2508" s="17">
        <f>R2509</f>
        <v>0</v>
      </c>
      <c r="S2508" s="17">
        <f>S2509</f>
        <v>0</v>
      </c>
      <c r="T2508" s="17">
        <f>T2509</f>
        <v>0</v>
      </c>
      <c r="U2508" s="17">
        <f>U2509</f>
        <v>0</v>
      </c>
      <c r="V2508" s="17">
        <f>V2509</f>
        <v>0</v>
      </c>
      <c r="W2508" s="17">
        <f>W2509</f>
        <v>0</v>
      </c>
      <c r="X2508" s="17">
        <f>X2509</f>
        <v>0</v>
      </c>
      <c r="Y2508" s="17">
        <f t="shared" si="8590"/>
        <v>116.5</v>
      </c>
      <c r="Z2508" s="17">
        <f t="shared" si="8591"/>
        <v>0</v>
      </c>
      <c r="AA2508" s="17">
        <f t="shared" si="8592"/>
        <v>0</v>
      </c>
      <c r="AB2508" s="17">
        <f>AB2509</f>
        <v>0</v>
      </c>
      <c r="AC2508" s="17">
        <f>AC2509</f>
        <v>0</v>
      </c>
      <c r="AD2508" s="17">
        <f>AD2509</f>
        <v>0</v>
      </c>
      <c r="AE2508" s="17">
        <f t="shared" si="8593"/>
        <v>116.5</v>
      </c>
      <c r="AF2508" s="17">
        <f t="shared" si="8594"/>
        <v>0</v>
      </c>
      <c r="AG2508" s="17">
        <f t="shared" si="8595"/>
        <v>0</v>
      </c>
      <c r="AH2508" s="17">
        <f>AH2509</f>
        <v>0</v>
      </c>
      <c r="AI2508" s="17">
        <f>AI2509</f>
        <v>0</v>
      </c>
      <c r="AJ2508" s="17">
        <f>AJ2509</f>
        <v>0</v>
      </c>
      <c r="AK2508" s="17">
        <f>AK2509</f>
        <v>0</v>
      </c>
      <c r="AL2508" s="17">
        <f>AL2509</f>
        <v>0</v>
      </c>
      <c r="AM2508" s="17">
        <f>AM2509</f>
        <v>0</v>
      </c>
      <c r="AN2508" s="17">
        <f>AN2509</f>
        <v>0</v>
      </c>
      <c r="AO2508" s="17">
        <f>AO2509</f>
        <v>0</v>
      </c>
      <c r="AP2508" s="17">
        <f>AP2509</f>
        <v>0</v>
      </c>
      <c r="AQ2508" s="17">
        <f>AQ2509</f>
        <v>0</v>
      </c>
      <c r="AR2508" s="17">
        <f>AR2509</f>
        <v>0</v>
      </c>
      <c r="AS2508" s="17">
        <f>AS2509</f>
        <v>0</v>
      </c>
      <c r="AT2508" s="17">
        <f>AT2509</f>
        <v>0</v>
      </c>
      <c r="AU2508" s="17">
        <f>AU2509</f>
        <v>0</v>
      </c>
      <c r="AV2508" s="17">
        <f>AV2509</f>
        <v>0</v>
      </c>
      <c r="AW2508" s="17">
        <f t="shared" si="8584"/>
        <v>116.5</v>
      </c>
      <c r="AX2508" s="17">
        <f t="shared" si="8585"/>
        <v>0</v>
      </c>
      <c r="AY2508" s="17">
        <f t="shared" si="8586"/>
        <v>0</v>
      </c>
      <c r="AZ2508" s="17">
        <f>AZ2509</f>
        <v>0</v>
      </c>
      <c r="BA2508" s="17">
        <f t="shared" si="8587"/>
        <v>116.5</v>
      </c>
      <c r="BB2508" s="17">
        <f t="shared" si="8588"/>
        <v>0</v>
      </c>
      <c r="BC2508" s="17">
        <f t="shared" si="8589"/>
        <v>0</v>
      </c>
      <c r="BD2508" s="17">
        <f>BD2509</f>
        <v>0</v>
      </c>
      <c r="BE2508" s="17">
        <f>BE2509</f>
        <v>0</v>
      </c>
      <c r="BF2508" s="17">
        <f>BF2509</f>
        <v>0</v>
      </c>
      <c r="BG2508" s="17">
        <f>BG2509</f>
        <v>0</v>
      </c>
      <c r="BH2508" s="17">
        <f>BH2509</f>
        <v>0</v>
      </c>
      <c r="BI2508" s="17">
        <f>BI2509</f>
        <v>0</v>
      </c>
      <c r="BJ2508" s="17">
        <f>BJ2509</f>
        <v>0</v>
      </c>
      <c r="BK2508" s="17">
        <f>BK2509</f>
        <v>0</v>
      </c>
      <c r="BL2508" s="17">
        <f>BL2509</f>
        <v>0</v>
      </c>
      <c r="BM2508" s="17">
        <f>BM2509</f>
        <v>0</v>
      </c>
      <c r="BN2508" s="17">
        <f>BN2509</f>
        <v>0</v>
      </c>
      <c r="BO2508" s="17">
        <f t="shared" si="8535"/>
        <v>116.5</v>
      </c>
      <c r="BP2508" s="17">
        <f t="shared" si="8536"/>
        <v>0</v>
      </c>
      <c r="BQ2508" s="17">
        <f t="shared" si="8537"/>
        <v>0</v>
      </c>
      <c r="BR2508" s="17">
        <f>BR2509</f>
        <v>0</v>
      </c>
      <c r="BS2508" s="35"/>
      <c r="BT2508" s="35"/>
      <c r="BU2508" s="1"/>
      <c r="BV2508" s="1"/>
      <c r="BW2508" s="1"/>
      <c r="BX2508" s="1"/>
      <c r="BY2508" s="1"/>
      <c r="BZ2508" s="1"/>
      <c r="CA2508" s="1"/>
      <c r="CB2508" s="1"/>
    </row>
    <row r="2509" s="1" customFormat="1" ht="30">
      <c r="A2509" s="33" t="s">
        <v>1029</v>
      </c>
      <c r="B2509" s="33" t="s">
        <v>103</v>
      </c>
      <c r="C2509" s="33" t="s">
        <v>36</v>
      </c>
      <c r="D2509" s="33" t="s">
        <v>419</v>
      </c>
      <c r="E2509" s="33" t="s">
        <v>141</v>
      </c>
      <c r="F2509" s="34" t="s">
        <v>142</v>
      </c>
      <c r="G2509" s="17">
        <v>70.400000000000006</v>
      </c>
      <c r="H2509" s="17">
        <v>0</v>
      </c>
      <c r="I2509" s="17">
        <v>0</v>
      </c>
      <c r="J2509" s="17"/>
      <c r="K2509" s="17"/>
      <c r="L2509" s="17"/>
      <c r="M2509" s="17">
        <f t="shared" si="8486"/>
        <v>70.400000000000006</v>
      </c>
      <c r="N2509" s="17">
        <f t="shared" si="8487"/>
        <v>0</v>
      </c>
      <c r="O2509" s="17">
        <f t="shared" si="8488"/>
        <v>0</v>
      </c>
      <c r="P2509" s="17">
        <v>46.100000000000001</v>
      </c>
      <c r="Q2509" s="17"/>
      <c r="R2509" s="17"/>
      <c r="S2509" s="17"/>
      <c r="T2509" s="17"/>
      <c r="U2509" s="17"/>
      <c r="V2509" s="17"/>
      <c r="W2509" s="17"/>
      <c r="X2509" s="17"/>
      <c r="Y2509" s="17">
        <f t="shared" si="8590"/>
        <v>116.5</v>
      </c>
      <c r="Z2509" s="17">
        <f t="shared" si="8591"/>
        <v>0</v>
      </c>
      <c r="AA2509" s="17">
        <f t="shared" si="8592"/>
        <v>0</v>
      </c>
      <c r="AB2509" s="17"/>
      <c r="AC2509" s="17"/>
      <c r="AD2509" s="17"/>
      <c r="AE2509" s="17">
        <f t="shared" si="8593"/>
        <v>116.5</v>
      </c>
      <c r="AF2509" s="17">
        <f t="shared" si="8594"/>
        <v>0</v>
      </c>
      <c r="AG2509" s="17">
        <f t="shared" si="8595"/>
        <v>0</v>
      </c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>
        <f t="shared" si="8584"/>
        <v>116.5</v>
      </c>
      <c r="AX2509" s="17">
        <f t="shared" si="8585"/>
        <v>0</v>
      </c>
      <c r="AY2509" s="17">
        <f t="shared" si="8586"/>
        <v>0</v>
      </c>
      <c r="AZ2509" s="17"/>
      <c r="BA2509" s="17">
        <f t="shared" si="8587"/>
        <v>116.5</v>
      </c>
      <c r="BB2509" s="17">
        <f t="shared" si="8588"/>
        <v>0</v>
      </c>
      <c r="BC2509" s="17">
        <f t="shared" si="8589"/>
        <v>0</v>
      </c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>
        <f t="shared" si="8535"/>
        <v>116.5</v>
      </c>
      <c r="BP2509" s="17">
        <f t="shared" si="8536"/>
        <v>0</v>
      </c>
      <c r="BQ2509" s="17">
        <f t="shared" si="8537"/>
        <v>0</v>
      </c>
      <c r="BR2509" s="17"/>
      <c r="BS2509" s="35"/>
      <c r="BT2509" s="35"/>
      <c r="BU2509" s="1"/>
      <c r="BV2509" s="1"/>
      <c r="BW2509" s="1"/>
      <c r="BX2509" s="1"/>
      <c r="BY2509" s="1"/>
      <c r="BZ2509" s="1"/>
      <c r="CA2509" s="1"/>
      <c r="CB2509" s="1"/>
    </row>
    <row r="2510" s="28" customFormat="1" ht="15">
      <c r="A2510" s="29" t="s">
        <v>1029</v>
      </c>
      <c r="B2510" s="29" t="s">
        <v>103</v>
      </c>
      <c r="C2510" s="29" t="s">
        <v>334</v>
      </c>
      <c r="D2510" s="29"/>
      <c r="E2510" s="37"/>
      <c r="F2510" s="30" t="s">
        <v>1048</v>
      </c>
      <c r="G2510" s="31">
        <f>G2511+G2517</f>
        <v>24118.600000000002</v>
      </c>
      <c r="H2510" s="31">
        <f>H2511+H2517</f>
        <v>24118.600000000002</v>
      </c>
      <c r="I2510" s="31">
        <f>I2511+I2517</f>
        <v>24118.600000000002</v>
      </c>
      <c r="J2510" s="31">
        <f>J2511+J2517</f>
        <v>0</v>
      </c>
      <c r="K2510" s="31">
        <f>K2511+K2517</f>
        <v>0</v>
      </c>
      <c r="L2510" s="31">
        <f>L2511+L2517</f>
        <v>0</v>
      </c>
      <c r="M2510" s="31">
        <f t="shared" si="8486"/>
        <v>24118.600000000002</v>
      </c>
      <c r="N2510" s="31">
        <f t="shared" si="8487"/>
        <v>24118.600000000002</v>
      </c>
      <c r="O2510" s="31">
        <f t="shared" si="8488"/>
        <v>24118.600000000002</v>
      </c>
      <c r="P2510" s="31">
        <f>P2511+P2517</f>
        <v>0</v>
      </c>
      <c r="Q2510" s="31">
        <f>Q2511+Q2517</f>
        <v>0</v>
      </c>
      <c r="R2510" s="31">
        <f>R2511+R2517</f>
        <v>0</v>
      </c>
      <c r="S2510" s="31">
        <f>S2511+S2517</f>
        <v>3601.8389999999999</v>
      </c>
      <c r="T2510" s="31">
        <f>T2511+T2517</f>
        <v>3601.8389999999999</v>
      </c>
      <c r="U2510" s="31">
        <f>U2511+U2517</f>
        <v>0</v>
      </c>
      <c r="V2510" s="31">
        <f>V2511+V2517</f>
        <v>3601.8389999999999</v>
      </c>
      <c r="W2510" s="31">
        <f>W2511+W2517</f>
        <v>0</v>
      </c>
      <c r="X2510" s="31">
        <f>X2511+X2517</f>
        <v>0</v>
      </c>
      <c r="Y2510" s="31">
        <f t="shared" si="8590"/>
        <v>27720.439000000002</v>
      </c>
      <c r="Z2510" s="31">
        <f t="shared" si="8591"/>
        <v>27720.439000000002</v>
      </c>
      <c r="AA2510" s="31">
        <f t="shared" si="8592"/>
        <v>27720.439000000002</v>
      </c>
      <c r="AB2510" s="31">
        <f>AB2511+AB2517</f>
        <v>0</v>
      </c>
      <c r="AC2510" s="31">
        <f>AC2511+AC2517</f>
        <v>0</v>
      </c>
      <c r="AD2510" s="31">
        <f>AD2511+AD2517</f>
        <v>0</v>
      </c>
      <c r="AE2510" s="31">
        <f t="shared" si="8593"/>
        <v>27720.439000000002</v>
      </c>
      <c r="AF2510" s="31">
        <f t="shared" si="8594"/>
        <v>27720.439000000002</v>
      </c>
      <c r="AG2510" s="31">
        <f t="shared" si="8595"/>
        <v>27720.439000000002</v>
      </c>
      <c r="AH2510" s="31">
        <f>AH2511+AH2517</f>
        <v>0</v>
      </c>
      <c r="AI2510" s="31">
        <f>AI2511+AI2517</f>
        <v>0</v>
      </c>
      <c r="AJ2510" s="31">
        <f>AJ2511+AJ2517</f>
        <v>0</v>
      </c>
      <c r="AK2510" s="31">
        <f>AK2511+AK2517</f>
        <v>0</v>
      </c>
      <c r="AL2510" s="31">
        <f>AL2511+AL2517</f>
        <v>0</v>
      </c>
      <c r="AM2510" s="31">
        <f>AM2511+AM2517</f>
        <v>0</v>
      </c>
      <c r="AN2510" s="31">
        <f>AN2511+AN2517</f>
        <v>0</v>
      </c>
      <c r="AO2510" s="31">
        <f>AO2511+AO2517</f>
        <v>0</v>
      </c>
      <c r="AP2510" s="31">
        <f>AP2511+AP2517</f>
        <v>0</v>
      </c>
      <c r="AQ2510" s="31">
        <f>AQ2511+AQ2517</f>
        <v>0</v>
      </c>
      <c r="AR2510" s="31">
        <f>AR2511+AR2517</f>
        <v>0</v>
      </c>
      <c r="AS2510" s="31">
        <f>AS2511+AS2517</f>
        <v>0</v>
      </c>
      <c r="AT2510" s="31">
        <f>AT2511+AT2517</f>
        <v>0</v>
      </c>
      <c r="AU2510" s="31">
        <f>AU2511+AU2517</f>
        <v>0</v>
      </c>
      <c r="AV2510" s="31">
        <f>AV2511+AV2517</f>
        <v>0</v>
      </c>
      <c r="AW2510" s="31">
        <f t="shared" si="8584"/>
        <v>27720.439000000002</v>
      </c>
      <c r="AX2510" s="31">
        <f t="shared" si="8585"/>
        <v>27720.439000000002</v>
      </c>
      <c r="AY2510" s="31">
        <f t="shared" si="8586"/>
        <v>27720.439000000002</v>
      </c>
      <c r="AZ2510" s="31">
        <f>AZ2511+AZ2517</f>
        <v>0</v>
      </c>
      <c r="BA2510" s="31">
        <f t="shared" si="8587"/>
        <v>27720.439000000002</v>
      </c>
      <c r="BB2510" s="31">
        <f t="shared" si="8588"/>
        <v>27720.439000000002</v>
      </c>
      <c r="BC2510" s="31">
        <f t="shared" si="8589"/>
        <v>27720.439000000002</v>
      </c>
      <c r="BD2510" s="31">
        <f>BD2511+BD2517</f>
        <v>0</v>
      </c>
      <c r="BE2510" s="31">
        <f>BE2511+BE2517</f>
        <v>0</v>
      </c>
      <c r="BF2510" s="31">
        <f>BF2511+BF2517</f>
        <v>15000</v>
      </c>
      <c r="BG2510" s="31">
        <f>BG2511+BG2517</f>
        <v>0</v>
      </c>
      <c r="BH2510" s="31">
        <f>BH2511+BH2517</f>
        <v>0</v>
      </c>
      <c r="BI2510" s="31">
        <f>BI2511+BI2517</f>
        <v>0</v>
      </c>
      <c r="BJ2510" s="31">
        <f>BJ2511+BJ2517</f>
        <v>0</v>
      </c>
      <c r="BK2510" s="31">
        <f>BK2511+BK2517</f>
        <v>0</v>
      </c>
      <c r="BL2510" s="31">
        <f>BL2511+BL2517</f>
        <v>0</v>
      </c>
      <c r="BM2510" s="31">
        <f>BM2511+BM2517</f>
        <v>0</v>
      </c>
      <c r="BN2510" s="31">
        <f>BN2511+BN2517</f>
        <v>0</v>
      </c>
      <c r="BO2510" s="31">
        <f t="shared" si="8535"/>
        <v>42720.438999999998</v>
      </c>
      <c r="BP2510" s="31">
        <f t="shared" si="8536"/>
        <v>27720.439000000002</v>
      </c>
      <c r="BQ2510" s="31">
        <f t="shared" si="8537"/>
        <v>27720.439000000002</v>
      </c>
      <c r="BR2510" s="31">
        <f>BR2511+BR2517</f>
        <v>0</v>
      </c>
      <c r="BS2510" s="32"/>
      <c r="BT2510" s="32"/>
      <c r="BU2510" s="28"/>
      <c r="BV2510" s="28"/>
      <c r="BW2510" s="28"/>
      <c r="BX2510" s="28"/>
      <c r="BY2510" s="28"/>
      <c r="BZ2510" s="28"/>
      <c r="CA2510" s="28"/>
      <c r="CB2510" s="28"/>
    </row>
    <row r="2511" s="1" customFormat="1">
      <c r="A2511" s="33" t="s">
        <v>1029</v>
      </c>
      <c r="B2511" s="33" t="s">
        <v>103</v>
      </c>
      <c r="C2511" s="33" t="s">
        <v>334</v>
      </c>
      <c r="D2511" s="33" t="s">
        <v>413</v>
      </c>
      <c r="E2511" s="38"/>
      <c r="F2511" s="34" t="s">
        <v>414</v>
      </c>
      <c r="G2511" s="17">
        <f t="shared" ref="G2511:G2513" si="8596">G2512</f>
        <v>23506.100000000002</v>
      </c>
      <c r="H2511" s="17">
        <f t="shared" ref="H2511:H2513" si="8597">H2512</f>
        <v>23506.100000000002</v>
      </c>
      <c r="I2511" s="17">
        <f t="shared" ref="I2511:I2513" si="8598">I2512</f>
        <v>23506.100000000002</v>
      </c>
      <c r="J2511" s="17">
        <f t="shared" ref="J2511:J2513" si="8599">J2512</f>
        <v>0</v>
      </c>
      <c r="K2511" s="17">
        <f t="shared" ref="K2511:K2513" si="8600">K2512</f>
        <v>0</v>
      </c>
      <c r="L2511" s="17">
        <f t="shared" ref="L2511:L2513" si="8601">L2512</f>
        <v>0</v>
      </c>
      <c r="M2511" s="17">
        <f t="shared" si="8486"/>
        <v>23506.100000000002</v>
      </c>
      <c r="N2511" s="17">
        <f t="shared" si="8487"/>
        <v>23506.100000000002</v>
      </c>
      <c r="O2511" s="17">
        <f t="shared" si="8488"/>
        <v>23506.100000000002</v>
      </c>
      <c r="P2511" s="17">
        <f t="shared" ref="P2511:P2513" si="8602">P2512</f>
        <v>0</v>
      </c>
      <c r="Q2511" s="17">
        <f t="shared" ref="Q2511:Q2513" si="8603">Q2512</f>
        <v>0</v>
      </c>
      <c r="R2511" s="17">
        <f t="shared" ref="R2511:R2513" si="8604">R2512</f>
        <v>0</v>
      </c>
      <c r="S2511" s="17">
        <f t="shared" ref="S2511:S2513" si="8605">S2512</f>
        <v>3601.8389999999999</v>
      </c>
      <c r="T2511" s="17">
        <f t="shared" ref="T2511:T2513" si="8606">T2512</f>
        <v>3601.8389999999999</v>
      </c>
      <c r="U2511" s="17">
        <f t="shared" ref="U2511:U2513" si="8607">U2512</f>
        <v>0</v>
      </c>
      <c r="V2511" s="17">
        <f t="shared" ref="V2511:V2513" si="8608">V2512</f>
        <v>3601.8389999999999</v>
      </c>
      <c r="W2511" s="17">
        <f t="shared" ref="W2511:W2513" si="8609">W2512</f>
        <v>0</v>
      </c>
      <c r="X2511" s="17">
        <f t="shared" ref="X2511:X2513" si="8610">X2512</f>
        <v>0</v>
      </c>
      <c r="Y2511" s="17">
        <f t="shared" si="8590"/>
        <v>27107.939000000002</v>
      </c>
      <c r="Z2511" s="17">
        <f t="shared" si="8591"/>
        <v>27107.939000000002</v>
      </c>
      <c r="AA2511" s="17">
        <f t="shared" si="8592"/>
        <v>27107.939000000002</v>
      </c>
      <c r="AB2511" s="17">
        <f t="shared" ref="AB2511:AB2513" si="8611">AB2512</f>
        <v>0</v>
      </c>
      <c r="AC2511" s="17">
        <f t="shared" ref="AC2511:AC2513" si="8612">AC2512</f>
        <v>0</v>
      </c>
      <c r="AD2511" s="17">
        <f t="shared" ref="AD2511:AD2513" si="8613">AD2512</f>
        <v>0</v>
      </c>
      <c r="AE2511" s="17">
        <f t="shared" si="8593"/>
        <v>27107.939000000002</v>
      </c>
      <c r="AF2511" s="17">
        <f t="shared" si="8594"/>
        <v>27107.939000000002</v>
      </c>
      <c r="AG2511" s="17">
        <f t="shared" si="8595"/>
        <v>27107.939000000002</v>
      </c>
      <c r="AH2511" s="17">
        <f t="shared" ref="AH2511:AH2513" si="8614">AH2512</f>
        <v>0</v>
      </c>
      <c r="AI2511" s="17">
        <f t="shared" ref="AI2511:AI2513" si="8615">AI2512</f>
        <v>0</v>
      </c>
      <c r="AJ2511" s="17">
        <f t="shared" ref="AJ2511:AJ2513" si="8616">AJ2512</f>
        <v>0</v>
      </c>
      <c r="AK2511" s="17">
        <f t="shared" ref="AK2511:AK2513" si="8617">AK2512</f>
        <v>0</v>
      </c>
      <c r="AL2511" s="17">
        <f t="shared" ref="AL2511:AL2513" si="8618">AL2512</f>
        <v>0</v>
      </c>
      <c r="AM2511" s="17">
        <f t="shared" ref="AM2511:AM2513" si="8619">AM2512</f>
        <v>0</v>
      </c>
      <c r="AN2511" s="17">
        <f t="shared" ref="AN2511:AN2513" si="8620">AN2512</f>
        <v>0</v>
      </c>
      <c r="AO2511" s="17">
        <f t="shared" ref="AO2511:AO2513" si="8621">AO2512</f>
        <v>0</v>
      </c>
      <c r="AP2511" s="17">
        <f t="shared" ref="AP2511:AP2513" si="8622">AP2512</f>
        <v>0</v>
      </c>
      <c r="AQ2511" s="17">
        <f t="shared" ref="AQ2511:AQ2513" si="8623">AQ2512</f>
        <v>0</v>
      </c>
      <c r="AR2511" s="17">
        <f t="shared" ref="AR2511:AR2513" si="8624">AR2512</f>
        <v>0</v>
      </c>
      <c r="AS2511" s="17">
        <f t="shared" ref="AS2511:AS2513" si="8625">AS2512</f>
        <v>0</v>
      </c>
      <c r="AT2511" s="17">
        <f t="shared" ref="AT2511:AT2513" si="8626">AT2512</f>
        <v>0</v>
      </c>
      <c r="AU2511" s="17">
        <f t="shared" ref="AU2511:AU2513" si="8627">AU2512</f>
        <v>0</v>
      </c>
      <c r="AV2511" s="17">
        <f t="shared" ref="AV2511:AV2513" si="8628">AV2512</f>
        <v>0</v>
      </c>
      <c r="AW2511" s="17">
        <f t="shared" si="8584"/>
        <v>27107.939000000002</v>
      </c>
      <c r="AX2511" s="17">
        <f t="shared" si="8585"/>
        <v>27107.939000000002</v>
      </c>
      <c r="AY2511" s="17">
        <f t="shared" si="8586"/>
        <v>27107.939000000002</v>
      </c>
      <c r="AZ2511" s="17">
        <f t="shared" ref="AZ2511:AZ2513" si="8629">AZ2512</f>
        <v>0</v>
      </c>
      <c r="BA2511" s="17">
        <f t="shared" si="8587"/>
        <v>27107.939000000002</v>
      </c>
      <c r="BB2511" s="17">
        <f t="shared" si="8588"/>
        <v>27107.939000000002</v>
      </c>
      <c r="BC2511" s="17">
        <f t="shared" si="8589"/>
        <v>27107.939000000002</v>
      </c>
      <c r="BD2511" s="17">
        <f t="shared" ref="BD2511:BD2513" si="8630">BD2512</f>
        <v>0</v>
      </c>
      <c r="BE2511" s="17">
        <f t="shared" ref="BE2511:BE2513" si="8631">BE2512</f>
        <v>0</v>
      </c>
      <c r="BF2511" s="17">
        <f t="shared" ref="BF2511:BF2513" si="8632">BF2512</f>
        <v>15000</v>
      </c>
      <c r="BG2511" s="17">
        <f t="shared" ref="BG2511:BG2513" si="8633">BG2512</f>
        <v>0</v>
      </c>
      <c r="BH2511" s="17">
        <f t="shared" ref="BH2511:BH2513" si="8634">BH2512</f>
        <v>0</v>
      </c>
      <c r="BI2511" s="17">
        <f t="shared" ref="BI2511:BI2513" si="8635">BI2512</f>
        <v>0</v>
      </c>
      <c r="BJ2511" s="17">
        <f t="shared" ref="BJ2511:BJ2513" si="8636">BJ2512</f>
        <v>0</v>
      </c>
      <c r="BK2511" s="17">
        <f t="shared" ref="BK2511:BK2513" si="8637">BK2512</f>
        <v>0</v>
      </c>
      <c r="BL2511" s="17">
        <f t="shared" ref="BL2511:BL2513" si="8638">BL2512</f>
        <v>0</v>
      </c>
      <c r="BM2511" s="17">
        <f t="shared" ref="BM2511:BM2513" si="8639">BM2512</f>
        <v>0</v>
      </c>
      <c r="BN2511" s="17">
        <f t="shared" ref="BN2511:BN2513" si="8640">BN2512</f>
        <v>0</v>
      </c>
      <c r="BO2511" s="17">
        <f t="shared" si="8535"/>
        <v>42107.938999999998</v>
      </c>
      <c r="BP2511" s="17">
        <f t="shared" si="8536"/>
        <v>27107.939000000002</v>
      </c>
      <c r="BQ2511" s="17">
        <f t="shared" si="8537"/>
        <v>27107.939000000002</v>
      </c>
      <c r="BR2511" s="17">
        <f t="shared" ref="BR2511:BR2513" si="8641">BR2512</f>
        <v>0</v>
      </c>
      <c r="BS2511" s="35"/>
      <c r="BT2511" s="35"/>
      <c r="BU2511" s="1"/>
      <c r="BV2511" s="1"/>
      <c r="BW2511" s="1"/>
      <c r="BX2511" s="1"/>
      <c r="BY2511" s="1"/>
      <c r="BZ2511" s="1"/>
      <c r="CA2511" s="1"/>
      <c r="CB2511" s="1"/>
    </row>
    <row r="2512" s="1" customFormat="1">
      <c r="A2512" s="33" t="s">
        <v>1029</v>
      </c>
      <c r="B2512" s="33" t="s">
        <v>103</v>
      </c>
      <c r="C2512" s="33" t="s">
        <v>334</v>
      </c>
      <c r="D2512" s="33" t="s">
        <v>415</v>
      </c>
      <c r="E2512" s="38"/>
      <c r="F2512" s="34" t="s">
        <v>43</v>
      </c>
      <c r="G2512" s="17">
        <f t="shared" si="8596"/>
        <v>23506.100000000002</v>
      </c>
      <c r="H2512" s="17">
        <f t="shared" si="8597"/>
        <v>23506.100000000002</v>
      </c>
      <c r="I2512" s="17">
        <f t="shared" si="8598"/>
        <v>23506.100000000002</v>
      </c>
      <c r="J2512" s="17">
        <f t="shared" si="8599"/>
        <v>0</v>
      </c>
      <c r="K2512" s="17">
        <f t="shared" si="8600"/>
        <v>0</v>
      </c>
      <c r="L2512" s="17">
        <f t="shared" si="8601"/>
        <v>0</v>
      </c>
      <c r="M2512" s="17">
        <f t="shared" si="8486"/>
        <v>23506.100000000002</v>
      </c>
      <c r="N2512" s="17">
        <f t="shared" si="8487"/>
        <v>23506.100000000002</v>
      </c>
      <c r="O2512" s="17">
        <f t="shared" si="8488"/>
        <v>23506.100000000002</v>
      </c>
      <c r="P2512" s="17">
        <f t="shared" si="8602"/>
        <v>0</v>
      </c>
      <c r="Q2512" s="17">
        <f t="shared" si="8603"/>
        <v>0</v>
      </c>
      <c r="R2512" s="17">
        <f t="shared" si="8604"/>
        <v>0</v>
      </c>
      <c r="S2512" s="17">
        <f t="shared" si="8605"/>
        <v>3601.8389999999999</v>
      </c>
      <c r="T2512" s="17">
        <f t="shared" si="8606"/>
        <v>3601.8389999999999</v>
      </c>
      <c r="U2512" s="17">
        <f t="shared" si="8607"/>
        <v>0</v>
      </c>
      <c r="V2512" s="17">
        <f t="shared" si="8608"/>
        <v>3601.8389999999999</v>
      </c>
      <c r="W2512" s="17">
        <f t="shared" si="8609"/>
        <v>0</v>
      </c>
      <c r="X2512" s="17">
        <f t="shared" si="8610"/>
        <v>0</v>
      </c>
      <c r="Y2512" s="17">
        <f t="shared" si="8590"/>
        <v>27107.939000000002</v>
      </c>
      <c r="Z2512" s="17">
        <f t="shared" si="8591"/>
        <v>27107.939000000002</v>
      </c>
      <c r="AA2512" s="17">
        <f t="shared" si="8592"/>
        <v>27107.939000000002</v>
      </c>
      <c r="AB2512" s="17">
        <f t="shared" si="8611"/>
        <v>0</v>
      </c>
      <c r="AC2512" s="17">
        <f t="shared" si="8612"/>
        <v>0</v>
      </c>
      <c r="AD2512" s="17">
        <f t="shared" si="8613"/>
        <v>0</v>
      </c>
      <c r="AE2512" s="17">
        <f t="shared" si="8593"/>
        <v>27107.939000000002</v>
      </c>
      <c r="AF2512" s="17">
        <f t="shared" si="8594"/>
        <v>27107.939000000002</v>
      </c>
      <c r="AG2512" s="17">
        <f t="shared" si="8595"/>
        <v>27107.939000000002</v>
      </c>
      <c r="AH2512" s="17">
        <f t="shared" si="8614"/>
        <v>0</v>
      </c>
      <c r="AI2512" s="17">
        <f t="shared" si="8615"/>
        <v>0</v>
      </c>
      <c r="AJ2512" s="17">
        <f t="shared" si="8616"/>
        <v>0</v>
      </c>
      <c r="AK2512" s="17">
        <f t="shared" si="8617"/>
        <v>0</v>
      </c>
      <c r="AL2512" s="17">
        <f t="shared" si="8618"/>
        <v>0</v>
      </c>
      <c r="AM2512" s="17">
        <f t="shared" si="8619"/>
        <v>0</v>
      </c>
      <c r="AN2512" s="17">
        <f t="shared" si="8620"/>
        <v>0</v>
      </c>
      <c r="AO2512" s="17">
        <f t="shared" si="8621"/>
        <v>0</v>
      </c>
      <c r="AP2512" s="17">
        <f t="shared" si="8622"/>
        <v>0</v>
      </c>
      <c r="AQ2512" s="17">
        <f t="shared" si="8623"/>
        <v>0</v>
      </c>
      <c r="AR2512" s="17">
        <f t="shared" si="8624"/>
        <v>0</v>
      </c>
      <c r="AS2512" s="17">
        <f t="shared" si="8625"/>
        <v>0</v>
      </c>
      <c r="AT2512" s="17">
        <f t="shared" si="8626"/>
        <v>0</v>
      </c>
      <c r="AU2512" s="17">
        <f t="shared" si="8627"/>
        <v>0</v>
      </c>
      <c r="AV2512" s="17">
        <f t="shared" si="8628"/>
        <v>0</v>
      </c>
      <c r="AW2512" s="17">
        <f t="shared" si="8584"/>
        <v>27107.939000000002</v>
      </c>
      <c r="AX2512" s="17">
        <f t="shared" si="8585"/>
        <v>27107.939000000002</v>
      </c>
      <c r="AY2512" s="17">
        <f t="shared" si="8586"/>
        <v>27107.939000000002</v>
      </c>
      <c r="AZ2512" s="17">
        <f t="shared" si="8629"/>
        <v>0</v>
      </c>
      <c r="BA2512" s="17">
        <f t="shared" si="8587"/>
        <v>27107.939000000002</v>
      </c>
      <c r="BB2512" s="17">
        <f t="shared" si="8588"/>
        <v>27107.939000000002</v>
      </c>
      <c r="BC2512" s="17">
        <f t="shared" si="8589"/>
        <v>27107.939000000002</v>
      </c>
      <c r="BD2512" s="17">
        <f t="shared" si="8630"/>
        <v>0</v>
      </c>
      <c r="BE2512" s="17">
        <f t="shared" si="8631"/>
        <v>0</v>
      </c>
      <c r="BF2512" s="17">
        <f t="shared" si="8632"/>
        <v>15000</v>
      </c>
      <c r="BG2512" s="17">
        <f t="shared" si="8633"/>
        <v>0</v>
      </c>
      <c r="BH2512" s="17">
        <f t="shared" si="8634"/>
        <v>0</v>
      </c>
      <c r="BI2512" s="17">
        <f t="shared" si="8635"/>
        <v>0</v>
      </c>
      <c r="BJ2512" s="17">
        <f t="shared" si="8636"/>
        <v>0</v>
      </c>
      <c r="BK2512" s="17">
        <f t="shared" si="8637"/>
        <v>0</v>
      </c>
      <c r="BL2512" s="17">
        <f t="shared" si="8638"/>
        <v>0</v>
      </c>
      <c r="BM2512" s="17">
        <f t="shared" si="8639"/>
        <v>0</v>
      </c>
      <c r="BN2512" s="17">
        <f t="shared" si="8640"/>
        <v>0</v>
      </c>
      <c r="BO2512" s="17">
        <f t="shared" si="8535"/>
        <v>42107.938999999998</v>
      </c>
      <c r="BP2512" s="17">
        <f t="shared" si="8536"/>
        <v>27107.939000000002</v>
      </c>
      <c r="BQ2512" s="17">
        <f t="shared" si="8537"/>
        <v>27107.939000000002</v>
      </c>
      <c r="BR2512" s="17">
        <f t="shared" si="8641"/>
        <v>0</v>
      </c>
      <c r="BS2512" s="35"/>
      <c r="BT2512" s="35"/>
      <c r="BU2512" s="1"/>
      <c r="BV2512" s="1"/>
      <c r="BW2512" s="1"/>
      <c r="BX2512" s="1"/>
      <c r="BY2512" s="1"/>
      <c r="BZ2512" s="1"/>
      <c r="CA2512" s="1"/>
      <c r="CB2512" s="1"/>
    </row>
    <row r="2513" s="1" customFormat="1">
      <c r="A2513" s="33" t="s">
        <v>1029</v>
      </c>
      <c r="B2513" s="33" t="s">
        <v>103</v>
      </c>
      <c r="C2513" s="33" t="s">
        <v>334</v>
      </c>
      <c r="D2513" s="33" t="s">
        <v>482</v>
      </c>
      <c r="E2513" s="38"/>
      <c r="F2513" s="34" t="s">
        <v>483</v>
      </c>
      <c r="G2513" s="17">
        <f t="shared" si="8596"/>
        <v>23506.100000000002</v>
      </c>
      <c r="H2513" s="17">
        <f t="shared" si="8597"/>
        <v>23506.100000000002</v>
      </c>
      <c r="I2513" s="17">
        <f t="shared" si="8598"/>
        <v>23506.100000000002</v>
      </c>
      <c r="J2513" s="17">
        <f t="shared" si="8599"/>
        <v>0</v>
      </c>
      <c r="K2513" s="17">
        <f t="shared" si="8600"/>
        <v>0</v>
      </c>
      <c r="L2513" s="17">
        <f t="shared" si="8601"/>
        <v>0</v>
      </c>
      <c r="M2513" s="17">
        <f t="shared" si="8486"/>
        <v>23506.100000000002</v>
      </c>
      <c r="N2513" s="17">
        <f t="shared" si="8487"/>
        <v>23506.100000000002</v>
      </c>
      <c r="O2513" s="17">
        <f t="shared" si="8488"/>
        <v>23506.100000000002</v>
      </c>
      <c r="P2513" s="17">
        <f t="shared" si="8602"/>
        <v>0</v>
      </c>
      <c r="Q2513" s="17">
        <f t="shared" si="8603"/>
        <v>0</v>
      </c>
      <c r="R2513" s="17">
        <f t="shared" si="8604"/>
        <v>0</v>
      </c>
      <c r="S2513" s="17">
        <f t="shared" si="8605"/>
        <v>3601.8389999999999</v>
      </c>
      <c r="T2513" s="17">
        <f t="shared" si="8606"/>
        <v>3601.8389999999999</v>
      </c>
      <c r="U2513" s="17">
        <f t="shared" si="8607"/>
        <v>0</v>
      </c>
      <c r="V2513" s="17">
        <f t="shared" si="8608"/>
        <v>3601.8389999999999</v>
      </c>
      <c r="W2513" s="17">
        <f t="shared" si="8609"/>
        <v>0</v>
      </c>
      <c r="X2513" s="17">
        <f t="shared" si="8610"/>
        <v>0</v>
      </c>
      <c r="Y2513" s="17">
        <f t="shared" si="8590"/>
        <v>27107.939000000002</v>
      </c>
      <c r="Z2513" s="17">
        <f t="shared" si="8591"/>
        <v>27107.939000000002</v>
      </c>
      <c r="AA2513" s="17">
        <f t="shared" si="8592"/>
        <v>27107.939000000002</v>
      </c>
      <c r="AB2513" s="17">
        <f t="shared" si="8611"/>
        <v>0</v>
      </c>
      <c r="AC2513" s="17">
        <f t="shared" si="8612"/>
        <v>0</v>
      </c>
      <c r="AD2513" s="17">
        <f t="shared" si="8613"/>
        <v>0</v>
      </c>
      <c r="AE2513" s="17">
        <f t="shared" si="8593"/>
        <v>27107.939000000002</v>
      </c>
      <c r="AF2513" s="17">
        <f t="shared" si="8594"/>
        <v>27107.939000000002</v>
      </c>
      <c r="AG2513" s="17">
        <f t="shared" si="8595"/>
        <v>27107.939000000002</v>
      </c>
      <c r="AH2513" s="17">
        <f t="shared" si="8614"/>
        <v>0</v>
      </c>
      <c r="AI2513" s="17">
        <f t="shared" si="8615"/>
        <v>0</v>
      </c>
      <c r="AJ2513" s="17">
        <f t="shared" si="8616"/>
        <v>0</v>
      </c>
      <c r="AK2513" s="17">
        <f t="shared" si="8617"/>
        <v>0</v>
      </c>
      <c r="AL2513" s="17">
        <f t="shared" si="8618"/>
        <v>0</v>
      </c>
      <c r="AM2513" s="17">
        <f t="shared" si="8619"/>
        <v>0</v>
      </c>
      <c r="AN2513" s="17">
        <f t="shared" si="8620"/>
        <v>0</v>
      </c>
      <c r="AO2513" s="17">
        <f t="shared" si="8621"/>
        <v>0</v>
      </c>
      <c r="AP2513" s="17">
        <f t="shared" si="8622"/>
        <v>0</v>
      </c>
      <c r="AQ2513" s="17">
        <f t="shared" si="8623"/>
        <v>0</v>
      </c>
      <c r="AR2513" s="17">
        <f t="shared" si="8624"/>
        <v>0</v>
      </c>
      <c r="AS2513" s="17">
        <f t="shared" si="8625"/>
        <v>0</v>
      </c>
      <c r="AT2513" s="17">
        <f t="shared" si="8626"/>
        <v>0</v>
      </c>
      <c r="AU2513" s="17">
        <f t="shared" si="8627"/>
        <v>0</v>
      </c>
      <c r="AV2513" s="17">
        <f t="shared" si="8628"/>
        <v>0</v>
      </c>
      <c r="AW2513" s="17">
        <f t="shared" si="8584"/>
        <v>27107.939000000002</v>
      </c>
      <c r="AX2513" s="17">
        <f t="shared" si="8585"/>
        <v>27107.939000000002</v>
      </c>
      <c r="AY2513" s="17">
        <f t="shared" si="8586"/>
        <v>27107.939000000002</v>
      </c>
      <c r="AZ2513" s="17">
        <f t="shared" si="8629"/>
        <v>0</v>
      </c>
      <c r="BA2513" s="17">
        <f t="shared" si="8587"/>
        <v>27107.939000000002</v>
      </c>
      <c r="BB2513" s="17">
        <f t="shared" si="8588"/>
        <v>27107.939000000002</v>
      </c>
      <c r="BC2513" s="17">
        <f t="shared" si="8589"/>
        <v>27107.939000000002</v>
      </c>
      <c r="BD2513" s="17">
        <f t="shared" si="8630"/>
        <v>0</v>
      </c>
      <c r="BE2513" s="17">
        <f t="shared" si="8631"/>
        <v>0</v>
      </c>
      <c r="BF2513" s="17">
        <f t="shared" si="8632"/>
        <v>15000</v>
      </c>
      <c r="BG2513" s="17">
        <f t="shared" si="8633"/>
        <v>0</v>
      </c>
      <c r="BH2513" s="17">
        <f t="shared" si="8634"/>
        <v>0</v>
      </c>
      <c r="BI2513" s="17">
        <f t="shared" si="8635"/>
        <v>0</v>
      </c>
      <c r="BJ2513" s="17">
        <f t="shared" si="8636"/>
        <v>0</v>
      </c>
      <c r="BK2513" s="17">
        <f t="shared" si="8637"/>
        <v>0</v>
      </c>
      <c r="BL2513" s="17">
        <f t="shared" si="8638"/>
        <v>0</v>
      </c>
      <c r="BM2513" s="17">
        <f t="shared" si="8639"/>
        <v>0</v>
      </c>
      <c r="BN2513" s="17">
        <f t="shared" si="8640"/>
        <v>0</v>
      </c>
      <c r="BO2513" s="17">
        <f t="shared" si="8535"/>
        <v>42107.938999999998</v>
      </c>
      <c r="BP2513" s="17">
        <f t="shared" si="8536"/>
        <v>27107.939000000002</v>
      </c>
      <c r="BQ2513" s="17">
        <f t="shared" si="8537"/>
        <v>27107.939000000002</v>
      </c>
      <c r="BR2513" s="17">
        <f t="shared" si="8641"/>
        <v>0</v>
      </c>
      <c r="BS2513" s="35"/>
      <c r="BT2513" s="35"/>
      <c r="BU2513" s="1"/>
      <c r="BV2513" s="1"/>
      <c r="BW2513" s="1"/>
      <c r="BX2513" s="1"/>
      <c r="BY2513" s="1"/>
      <c r="BZ2513" s="1"/>
      <c r="CA2513" s="1"/>
      <c r="CB2513" s="1"/>
    </row>
    <row r="2514" s="1" customFormat="1">
      <c r="A2514" s="33" t="s">
        <v>1029</v>
      </c>
      <c r="B2514" s="33" t="s">
        <v>103</v>
      </c>
      <c r="C2514" s="33" t="s">
        <v>334</v>
      </c>
      <c r="D2514" s="33" t="s">
        <v>484</v>
      </c>
      <c r="E2514" s="38"/>
      <c r="F2514" s="34" t="s">
        <v>485</v>
      </c>
      <c r="G2514" s="17">
        <f>G2515+G2516</f>
        <v>23506.100000000002</v>
      </c>
      <c r="H2514" s="17">
        <f>H2515+H2516</f>
        <v>23506.100000000002</v>
      </c>
      <c r="I2514" s="17">
        <f>I2515+I2516</f>
        <v>23506.100000000002</v>
      </c>
      <c r="J2514" s="17">
        <f>J2515+J2516</f>
        <v>0</v>
      </c>
      <c r="K2514" s="17">
        <f>K2515+K2516</f>
        <v>0</v>
      </c>
      <c r="L2514" s="17">
        <f>L2515+L2516</f>
        <v>0</v>
      </c>
      <c r="M2514" s="17">
        <f t="shared" ref="M2514:M2577" si="8642">G2514+J2514</f>
        <v>23506.100000000002</v>
      </c>
      <c r="N2514" s="17">
        <f t="shared" ref="N2514:N2577" si="8643">H2514+K2514</f>
        <v>23506.100000000002</v>
      </c>
      <c r="O2514" s="17">
        <f t="shared" ref="O2514:O2577" si="8644">I2514+L2514</f>
        <v>23506.100000000002</v>
      </c>
      <c r="P2514" s="17">
        <f>P2515+P2516</f>
        <v>0</v>
      </c>
      <c r="Q2514" s="17">
        <f>Q2515+Q2516</f>
        <v>0</v>
      </c>
      <c r="R2514" s="17">
        <f>R2515+R2516</f>
        <v>0</v>
      </c>
      <c r="S2514" s="17">
        <f>S2515+S2516</f>
        <v>3601.8389999999999</v>
      </c>
      <c r="T2514" s="17">
        <f>T2515+T2516</f>
        <v>3601.8389999999999</v>
      </c>
      <c r="U2514" s="17">
        <f>U2515+U2516</f>
        <v>0</v>
      </c>
      <c r="V2514" s="17">
        <f>V2515+V2516</f>
        <v>3601.8389999999999</v>
      </c>
      <c r="W2514" s="17">
        <f>W2515+W2516</f>
        <v>0</v>
      </c>
      <c r="X2514" s="17">
        <f>X2515+X2516</f>
        <v>0</v>
      </c>
      <c r="Y2514" s="17">
        <f t="shared" si="8590"/>
        <v>27107.939000000002</v>
      </c>
      <c r="Z2514" s="17">
        <f t="shared" si="8591"/>
        <v>27107.939000000002</v>
      </c>
      <c r="AA2514" s="17">
        <f t="shared" si="8592"/>
        <v>27107.939000000002</v>
      </c>
      <c r="AB2514" s="17">
        <f>AB2515+AB2516</f>
        <v>0</v>
      </c>
      <c r="AC2514" s="17">
        <f>AC2515+AC2516</f>
        <v>0</v>
      </c>
      <c r="AD2514" s="17">
        <f>AD2515+AD2516</f>
        <v>0</v>
      </c>
      <c r="AE2514" s="17">
        <f t="shared" si="8593"/>
        <v>27107.939000000002</v>
      </c>
      <c r="AF2514" s="17">
        <f t="shared" si="8594"/>
        <v>27107.939000000002</v>
      </c>
      <c r="AG2514" s="17">
        <f t="shared" si="8595"/>
        <v>27107.939000000002</v>
      </c>
      <c r="AH2514" s="17">
        <f>AH2515+AH2516</f>
        <v>0</v>
      </c>
      <c r="AI2514" s="17">
        <f>AI2515+AI2516</f>
        <v>0</v>
      </c>
      <c r="AJ2514" s="17">
        <f>AJ2515+AJ2516</f>
        <v>0</v>
      </c>
      <c r="AK2514" s="17">
        <f>AK2515+AK2516</f>
        <v>0</v>
      </c>
      <c r="AL2514" s="17">
        <f>AL2515+AL2516</f>
        <v>0</v>
      </c>
      <c r="AM2514" s="17">
        <f>AM2515+AM2516</f>
        <v>0</v>
      </c>
      <c r="AN2514" s="17">
        <f>AN2515+AN2516</f>
        <v>0</v>
      </c>
      <c r="AO2514" s="17">
        <f>AO2515+AO2516</f>
        <v>0</v>
      </c>
      <c r="AP2514" s="17">
        <f>AP2515+AP2516</f>
        <v>0</v>
      </c>
      <c r="AQ2514" s="17">
        <f>AQ2515+AQ2516</f>
        <v>0</v>
      </c>
      <c r="AR2514" s="17">
        <f>AR2515+AR2516</f>
        <v>0</v>
      </c>
      <c r="AS2514" s="17">
        <f>AS2515+AS2516</f>
        <v>0</v>
      </c>
      <c r="AT2514" s="17">
        <f>AT2515+AT2516</f>
        <v>0</v>
      </c>
      <c r="AU2514" s="17">
        <f>AU2515+AU2516</f>
        <v>0</v>
      </c>
      <c r="AV2514" s="17">
        <f>AV2515+AV2516</f>
        <v>0</v>
      </c>
      <c r="AW2514" s="17">
        <f t="shared" si="8584"/>
        <v>27107.939000000002</v>
      </c>
      <c r="AX2514" s="17">
        <f t="shared" si="8585"/>
        <v>27107.939000000002</v>
      </c>
      <c r="AY2514" s="17">
        <f t="shared" si="8586"/>
        <v>27107.939000000002</v>
      </c>
      <c r="AZ2514" s="17">
        <f>AZ2515+AZ2516</f>
        <v>0</v>
      </c>
      <c r="BA2514" s="17">
        <f t="shared" si="8587"/>
        <v>27107.939000000002</v>
      </c>
      <c r="BB2514" s="17">
        <f t="shared" si="8588"/>
        <v>27107.939000000002</v>
      </c>
      <c r="BC2514" s="17">
        <f t="shared" si="8589"/>
        <v>27107.939000000002</v>
      </c>
      <c r="BD2514" s="17">
        <f>BD2515+BD2516</f>
        <v>0</v>
      </c>
      <c r="BE2514" s="17">
        <f>BE2515+BE2516</f>
        <v>0</v>
      </c>
      <c r="BF2514" s="17">
        <f>BF2515+BF2516</f>
        <v>15000</v>
      </c>
      <c r="BG2514" s="17">
        <f>BG2515+BG2516</f>
        <v>0</v>
      </c>
      <c r="BH2514" s="17">
        <f>BH2515+BH2516</f>
        <v>0</v>
      </c>
      <c r="BI2514" s="17">
        <f>BI2515+BI2516</f>
        <v>0</v>
      </c>
      <c r="BJ2514" s="17">
        <f>BJ2515+BJ2516</f>
        <v>0</v>
      </c>
      <c r="BK2514" s="17">
        <f>BK2515+BK2516</f>
        <v>0</v>
      </c>
      <c r="BL2514" s="17">
        <f>BL2515+BL2516</f>
        <v>0</v>
      </c>
      <c r="BM2514" s="17">
        <f>BM2515+BM2516</f>
        <v>0</v>
      </c>
      <c r="BN2514" s="17">
        <f>BN2515+BN2516</f>
        <v>0</v>
      </c>
      <c r="BO2514" s="17">
        <f t="shared" si="8535"/>
        <v>42107.938999999998</v>
      </c>
      <c r="BP2514" s="17">
        <f t="shared" si="8536"/>
        <v>27107.939000000002</v>
      </c>
      <c r="BQ2514" s="17">
        <f t="shared" si="8537"/>
        <v>27107.939000000002</v>
      </c>
      <c r="BR2514" s="17">
        <f>BR2515+BR2516</f>
        <v>0</v>
      </c>
      <c r="BS2514" s="35"/>
      <c r="BT2514" s="35"/>
      <c r="BU2514" s="1"/>
      <c r="BV2514" s="1"/>
      <c r="BW2514" s="1"/>
      <c r="BX2514" s="1"/>
      <c r="BY2514" s="1"/>
      <c r="BZ2514" s="1"/>
      <c r="CA2514" s="1"/>
      <c r="CB2514" s="1"/>
    </row>
    <row r="2515" s="1" customFormat="1">
      <c r="A2515" s="33" t="s">
        <v>1029</v>
      </c>
      <c r="B2515" s="33" t="s">
        <v>103</v>
      </c>
      <c r="C2515" s="33" t="s">
        <v>334</v>
      </c>
      <c r="D2515" s="33" t="s">
        <v>484</v>
      </c>
      <c r="E2515" s="33" t="s">
        <v>48</v>
      </c>
      <c r="F2515" s="34" t="s">
        <v>49</v>
      </c>
      <c r="G2515" s="17">
        <v>720.70000000000005</v>
      </c>
      <c r="H2515" s="17">
        <v>720.70000000000005</v>
      </c>
      <c r="I2515" s="17">
        <v>720.70000000000005</v>
      </c>
      <c r="J2515" s="17"/>
      <c r="K2515" s="17"/>
      <c r="L2515" s="17"/>
      <c r="M2515" s="17">
        <f t="shared" si="8642"/>
        <v>720.70000000000005</v>
      </c>
      <c r="N2515" s="17">
        <f t="shared" si="8643"/>
        <v>720.70000000000005</v>
      </c>
      <c r="O2515" s="17">
        <f t="shared" si="8644"/>
        <v>720.70000000000005</v>
      </c>
      <c r="P2515" s="17"/>
      <c r="Q2515" s="17"/>
      <c r="R2515" s="17"/>
      <c r="S2515" s="17"/>
      <c r="T2515" s="17"/>
      <c r="U2515" s="17"/>
      <c r="V2515" s="17"/>
      <c r="W2515" s="17"/>
      <c r="X2515" s="17"/>
      <c r="Y2515" s="17">
        <f t="shared" si="8590"/>
        <v>720.70000000000005</v>
      </c>
      <c r="Z2515" s="17">
        <f t="shared" si="8591"/>
        <v>720.70000000000005</v>
      </c>
      <c r="AA2515" s="17">
        <f t="shared" si="8592"/>
        <v>720.70000000000005</v>
      </c>
      <c r="AB2515" s="17"/>
      <c r="AC2515" s="17"/>
      <c r="AD2515" s="17"/>
      <c r="AE2515" s="17">
        <f t="shared" si="8593"/>
        <v>720.70000000000005</v>
      </c>
      <c r="AF2515" s="17">
        <f t="shared" si="8594"/>
        <v>720.70000000000005</v>
      </c>
      <c r="AG2515" s="17">
        <f t="shared" si="8595"/>
        <v>720.70000000000005</v>
      </c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>
        <f t="shared" si="8584"/>
        <v>720.70000000000005</v>
      </c>
      <c r="AX2515" s="17">
        <f t="shared" si="8585"/>
        <v>720.70000000000005</v>
      </c>
      <c r="AY2515" s="17">
        <f t="shared" si="8586"/>
        <v>720.70000000000005</v>
      </c>
      <c r="AZ2515" s="17"/>
      <c r="BA2515" s="17">
        <f t="shared" si="8587"/>
        <v>720.70000000000005</v>
      </c>
      <c r="BB2515" s="17">
        <f t="shared" si="8588"/>
        <v>720.70000000000005</v>
      </c>
      <c r="BC2515" s="17">
        <f t="shared" si="8589"/>
        <v>720.70000000000005</v>
      </c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>
        <f t="shared" si="8535"/>
        <v>720.70000000000005</v>
      </c>
      <c r="BP2515" s="17">
        <f t="shared" si="8536"/>
        <v>720.70000000000005</v>
      </c>
      <c r="BQ2515" s="17">
        <f t="shared" si="8537"/>
        <v>720.70000000000005</v>
      </c>
      <c r="BR2515" s="17"/>
      <c r="BS2515" s="35"/>
      <c r="BT2515" s="35"/>
      <c r="BU2515" s="1"/>
      <c r="BV2515" s="1"/>
      <c r="BW2515" s="1"/>
      <c r="BX2515" s="1"/>
      <c r="BY2515" s="1"/>
      <c r="BZ2515" s="1"/>
      <c r="CA2515" s="1"/>
      <c r="CB2515" s="1"/>
    </row>
    <row r="2516" s="1" customFormat="1">
      <c r="A2516" s="33" t="s">
        <v>1029</v>
      </c>
      <c r="B2516" s="33" t="s">
        <v>103</v>
      </c>
      <c r="C2516" s="33" t="s">
        <v>334</v>
      </c>
      <c r="D2516" s="33" t="s">
        <v>484</v>
      </c>
      <c r="E2516" s="33" t="s">
        <v>141</v>
      </c>
      <c r="F2516" s="34" t="s">
        <v>142</v>
      </c>
      <c r="G2516" s="17">
        <v>22785.400000000001</v>
      </c>
      <c r="H2516" s="17">
        <v>22785.400000000001</v>
      </c>
      <c r="I2516" s="17">
        <v>22785.400000000001</v>
      </c>
      <c r="J2516" s="17"/>
      <c r="K2516" s="17"/>
      <c r="L2516" s="17"/>
      <c r="M2516" s="17">
        <f t="shared" si="8642"/>
        <v>22785.400000000001</v>
      </c>
      <c r="N2516" s="17">
        <f t="shared" si="8643"/>
        <v>22785.400000000001</v>
      </c>
      <c r="O2516" s="17">
        <f t="shared" si="8644"/>
        <v>22785.400000000001</v>
      </c>
      <c r="P2516" s="17"/>
      <c r="Q2516" s="17"/>
      <c r="R2516" s="17"/>
      <c r="S2516" s="17">
        <v>3601.8389999999999</v>
      </c>
      <c r="T2516" s="17">
        <v>3601.8389999999999</v>
      </c>
      <c r="U2516" s="17"/>
      <c r="V2516" s="17">
        <v>3601.8389999999999</v>
      </c>
      <c r="W2516" s="17"/>
      <c r="X2516" s="17"/>
      <c r="Y2516" s="17">
        <f t="shared" si="8590"/>
        <v>26387.239000000001</v>
      </c>
      <c r="Z2516" s="17">
        <f t="shared" si="8591"/>
        <v>26387.239000000001</v>
      </c>
      <c r="AA2516" s="17">
        <f t="shared" si="8592"/>
        <v>26387.239000000001</v>
      </c>
      <c r="AB2516" s="17"/>
      <c r="AC2516" s="17"/>
      <c r="AD2516" s="17"/>
      <c r="AE2516" s="17">
        <f t="shared" si="8593"/>
        <v>26387.239000000001</v>
      </c>
      <c r="AF2516" s="17">
        <f t="shared" si="8594"/>
        <v>26387.239000000001</v>
      </c>
      <c r="AG2516" s="17">
        <f t="shared" si="8595"/>
        <v>26387.239000000001</v>
      </c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  <c r="AV2516" s="17"/>
      <c r="AW2516" s="17">
        <f t="shared" si="8584"/>
        <v>26387.239000000001</v>
      </c>
      <c r="AX2516" s="17">
        <f t="shared" si="8585"/>
        <v>26387.239000000001</v>
      </c>
      <c r="AY2516" s="17">
        <f t="shared" si="8586"/>
        <v>26387.239000000001</v>
      </c>
      <c r="AZ2516" s="17"/>
      <c r="BA2516" s="17">
        <f t="shared" si="8587"/>
        <v>26387.239000000001</v>
      </c>
      <c r="BB2516" s="17">
        <f t="shared" si="8588"/>
        <v>26387.239000000001</v>
      </c>
      <c r="BC2516" s="17">
        <f t="shared" si="8589"/>
        <v>26387.239000000001</v>
      </c>
      <c r="BD2516" s="17"/>
      <c r="BE2516" s="17"/>
      <c r="BF2516" s="17">
        <v>15000</v>
      </c>
      <c r="BG2516" s="17"/>
      <c r="BH2516" s="17"/>
      <c r="BI2516" s="17"/>
      <c r="BJ2516" s="17"/>
      <c r="BK2516" s="17"/>
      <c r="BL2516" s="17"/>
      <c r="BM2516" s="17"/>
      <c r="BN2516" s="17"/>
      <c r="BO2516" s="17">
        <f t="shared" si="8535"/>
        <v>41387.239000000001</v>
      </c>
      <c r="BP2516" s="17">
        <f t="shared" si="8536"/>
        <v>26387.239000000001</v>
      </c>
      <c r="BQ2516" s="17">
        <f t="shared" si="8537"/>
        <v>26387.239000000001</v>
      </c>
      <c r="BR2516" s="17"/>
      <c r="BS2516" s="35"/>
      <c r="BT2516" s="35"/>
      <c r="BU2516" s="1"/>
      <c r="BV2516" s="1"/>
      <c r="BW2516" s="1"/>
      <c r="BX2516" s="1"/>
      <c r="BY2516" s="1"/>
      <c r="BZ2516" s="1"/>
      <c r="CA2516" s="1"/>
      <c r="CB2516" s="1"/>
    </row>
    <row r="2517" s="1" customFormat="1">
      <c r="A2517" s="33" t="s">
        <v>1029</v>
      </c>
      <c r="B2517" s="33" t="s">
        <v>103</v>
      </c>
      <c r="C2517" s="33" t="s">
        <v>334</v>
      </c>
      <c r="D2517" s="33" t="s">
        <v>236</v>
      </c>
      <c r="E2517" s="38"/>
      <c r="F2517" s="34" t="s">
        <v>237</v>
      </c>
      <c r="G2517" s="17">
        <f t="shared" ref="G2517:G2522" si="8645">G2518</f>
        <v>612.5</v>
      </c>
      <c r="H2517" s="17">
        <f t="shared" ref="H2517:H2522" si="8646">H2518</f>
        <v>612.5</v>
      </c>
      <c r="I2517" s="17">
        <f t="shared" ref="I2517:I2522" si="8647">I2518</f>
        <v>612.5</v>
      </c>
      <c r="J2517" s="17">
        <f t="shared" ref="J2517:J2522" si="8648">J2518</f>
        <v>0</v>
      </c>
      <c r="K2517" s="17">
        <f t="shared" ref="K2517:K2522" si="8649">K2518</f>
        <v>0</v>
      </c>
      <c r="L2517" s="17">
        <f t="shared" ref="L2517:L2522" si="8650">L2518</f>
        <v>0</v>
      </c>
      <c r="M2517" s="17">
        <f t="shared" si="8642"/>
        <v>612.5</v>
      </c>
      <c r="N2517" s="17">
        <f t="shared" si="8643"/>
        <v>612.5</v>
      </c>
      <c r="O2517" s="17">
        <f t="shared" si="8644"/>
        <v>612.5</v>
      </c>
      <c r="P2517" s="17">
        <f t="shared" ref="P2517:P2522" si="8651">P2518</f>
        <v>0</v>
      </c>
      <c r="Q2517" s="17">
        <f t="shared" ref="Q2517:Q2522" si="8652">Q2518</f>
        <v>0</v>
      </c>
      <c r="R2517" s="17">
        <f t="shared" ref="R2517:R2522" si="8653">R2518</f>
        <v>0</v>
      </c>
      <c r="S2517" s="17">
        <f t="shared" ref="S2517:S2522" si="8654">S2518</f>
        <v>0</v>
      </c>
      <c r="T2517" s="17">
        <f t="shared" ref="T2517:T2522" si="8655">T2518</f>
        <v>0</v>
      </c>
      <c r="U2517" s="17">
        <f t="shared" ref="U2517:U2522" si="8656">U2518</f>
        <v>0</v>
      </c>
      <c r="V2517" s="17">
        <f t="shared" ref="V2517:V2522" si="8657">V2518</f>
        <v>0</v>
      </c>
      <c r="W2517" s="17">
        <f t="shared" ref="W2517:W2522" si="8658">W2518</f>
        <v>0</v>
      </c>
      <c r="X2517" s="17">
        <f t="shared" ref="X2517:X2522" si="8659">X2518</f>
        <v>0</v>
      </c>
      <c r="Y2517" s="17">
        <f t="shared" si="8590"/>
        <v>612.5</v>
      </c>
      <c r="Z2517" s="17">
        <f t="shared" si="8591"/>
        <v>612.5</v>
      </c>
      <c r="AA2517" s="17">
        <f t="shared" si="8592"/>
        <v>612.5</v>
      </c>
      <c r="AB2517" s="17">
        <f t="shared" ref="AB2517:AB2522" si="8660">AB2518</f>
        <v>0</v>
      </c>
      <c r="AC2517" s="17">
        <f t="shared" ref="AC2517:AC2522" si="8661">AC2518</f>
        <v>0</v>
      </c>
      <c r="AD2517" s="17">
        <f t="shared" ref="AD2517:AD2522" si="8662">AD2518</f>
        <v>0</v>
      </c>
      <c r="AE2517" s="17">
        <f t="shared" si="8593"/>
        <v>612.5</v>
      </c>
      <c r="AF2517" s="17">
        <f t="shared" si="8594"/>
        <v>612.5</v>
      </c>
      <c r="AG2517" s="17">
        <f t="shared" si="8595"/>
        <v>612.5</v>
      </c>
      <c r="AH2517" s="17">
        <f t="shared" ref="AH2517:AH2522" si="8663">AH2518</f>
        <v>0</v>
      </c>
      <c r="AI2517" s="17">
        <f t="shared" ref="AI2517:AI2522" si="8664">AI2518</f>
        <v>0</v>
      </c>
      <c r="AJ2517" s="17">
        <f t="shared" ref="AJ2517:AJ2522" si="8665">AJ2518</f>
        <v>0</v>
      </c>
      <c r="AK2517" s="17">
        <f t="shared" ref="AK2517:AK2522" si="8666">AK2518</f>
        <v>0</v>
      </c>
      <c r="AL2517" s="17">
        <f t="shared" ref="AL2517:AL2522" si="8667">AL2518</f>
        <v>0</v>
      </c>
      <c r="AM2517" s="17">
        <f t="shared" ref="AM2517:AM2522" si="8668">AM2518</f>
        <v>0</v>
      </c>
      <c r="AN2517" s="17">
        <f t="shared" ref="AN2517:AN2522" si="8669">AN2518</f>
        <v>0</v>
      </c>
      <c r="AO2517" s="17">
        <f t="shared" ref="AO2517:AO2522" si="8670">AO2518</f>
        <v>0</v>
      </c>
      <c r="AP2517" s="17">
        <f t="shared" ref="AP2517:AP2522" si="8671">AP2518</f>
        <v>0</v>
      </c>
      <c r="AQ2517" s="17">
        <f t="shared" ref="AQ2517:AQ2522" si="8672">AQ2518</f>
        <v>0</v>
      </c>
      <c r="AR2517" s="17">
        <f t="shared" ref="AR2517:AR2522" si="8673">AR2518</f>
        <v>0</v>
      </c>
      <c r="AS2517" s="17">
        <f t="shared" ref="AS2517:AS2522" si="8674">AS2518</f>
        <v>0</v>
      </c>
      <c r="AT2517" s="17">
        <f t="shared" ref="AT2517:AT2522" si="8675">AT2518</f>
        <v>0</v>
      </c>
      <c r="AU2517" s="17">
        <f t="shared" ref="AU2517:AU2522" si="8676">AU2518</f>
        <v>0</v>
      </c>
      <c r="AV2517" s="17">
        <f t="shared" ref="AV2517:AV2522" si="8677">AV2518</f>
        <v>0</v>
      </c>
      <c r="AW2517" s="17">
        <f t="shared" si="8584"/>
        <v>612.5</v>
      </c>
      <c r="AX2517" s="17">
        <f t="shared" si="8585"/>
        <v>612.5</v>
      </c>
      <c r="AY2517" s="17">
        <f t="shared" si="8586"/>
        <v>612.5</v>
      </c>
      <c r="AZ2517" s="17">
        <f t="shared" ref="AZ2517:AZ2522" si="8678">AZ2518</f>
        <v>0</v>
      </c>
      <c r="BA2517" s="17">
        <f t="shared" si="8587"/>
        <v>612.5</v>
      </c>
      <c r="BB2517" s="17">
        <f t="shared" si="8588"/>
        <v>612.5</v>
      </c>
      <c r="BC2517" s="17">
        <f t="shared" si="8589"/>
        <v>612.5</v>
      </c>
      <c r="BD2517" s="17">
        <f t="shared" ref="BD2517:BD2522" si="8679">BD2518</f>
        <v>0</v>
      </c>
      <c r="BE2517" s="17">
        <f t="shared" ref="BE2517:BE2522" si="8680">BE2518</f>
        <v>0</v>
      </c>
      <c r="BF2517" s="17">
        <f t="shared" ref="BF2517:BF2522" si="8681">BF2518</f>
        <v>0</v>
      </c>
      <c r="BG2517" s="17">
        <f t="shared" ref="BG2517:BG2522" si="8682">BG2518</f>
        <v>0</v>
      </c>
      <c r="BH2517" s="17">
        <f t="shared" ref="BH2517:BH2522" si="8683">BH2518</f>
        <v>0</v>
      </c>
      <c r="BI2517" s="17">
        <f t="shared" ref="BI2517:BI2522" si="8684">BI2518</f>
        <v>0</v>
      </c>
      <c r="BJ2517" s="17">
        <f t="shared" ref="BJ2517:BJ2522" si="8685">BJ2518</f>
        <v>0</v>
      </c>
      <c r="BK2517" s="17">
        <f t="shared" ref="BK2517:BK2522" si="8686">BK2518</f>
        <v>0</v>
      </c>
      <c r="BL2517" s="17">
        <f t="shared" ref="BL2517:BL2522" si="8687">BL2518</f>
        <v>0</v>
      </c>
      <c r="BM2517" s="17">
        <f t="shared" ref="BM2517:BM2522" si="8688">BM2518</f>
        <v>0</v>
      </c>
      <c r="BN2517" s="17">
        <f t="shared" ref="BN2517:BN2522" si="8689">BN2518</f>
        <v>0</v>
      </c>
      <c r="BO2517" s="17">
        <f t="shared" si="8535"/>
        <v>612.5</v>
      </c>
      <c r="BP2517" s="17">
        <f t="shared" si="8536"/>
        <v>612.5</v>
      </c>
      <c r="BQ2517" s="17">
        <f t="shared" si="8537"/>
        <v>612.5</v>
      </c>
      <c r="BR2517" s="17">
        <f t="shared" ref="BR2517:BR2522" si="8690">BR2518</f>
        <v>0</v>
      </c>
      <c r="BS2517" s="35"/>
      <c r="BT2517" s="35"/>
      <c r="BU2517" s="1"/>
      <c r="BV2517" s="1"/>
      <c r="BW2517" s="1"/>
      <c r="BX2517" s="1"/>
      <c r="BY2517" s="1"/>
      <c r="BZ2517" s="1"/>
      <c r="CA2517" s="1"/>
      <c r="CB2517" s="1"/>
    </row>
    <row r="2518" s="1" customFormat="1">
      <c r="A2518" s="33" t="s">
        <v>1029</v>
      </c>
      <c r="B2518" s="33" t="s">
        <v>103</v>
      </c>
      <c r="C2518" s="33" t="s">
        <v>334</v>
      </c>
      <c r="D2518" s="33" t="s">
        <v>238</v>
      </c>
      <c r="E2518" s="38"/>
      <c r="F2518" s="34" t="s">
        <v>43</v>
      </c>
      <c r="G2518" s="17">
        <f t="shared" si="8645"/>
        <v>612.5</v>
      </c>
      <c r="H2518" s="17">
        <f t="shared" si="8646"/>
        <v>612.5</v>
      </c>
      <c r="I2518" s="17">
        <f t="shared" si="8647"/>
        <v>612.5</v>
      </c>
      <c r="J2518" s="17">
        <f t="shared" si="8648"/>
        <v>0</v>
      </c>
      <c r="K2518" s="17">
        <f t="shared" si="8649"/>
        <v>0</v>
      </c>
      <c r="L2518" s="17">
        <f t="shared" si="8650"/>
        <v>0</v>
      </c>
      <c r="M2518" s="17">
        <f t="shared" si="8642"/>
        <v>612.5</v>
      </c>
      <c r="N2518" s="17">
        <f t="shared" si="8643"/>
        <v>612.5</v>
      </c>
      <c r="O2518" s="17">
        <f t="shared" si="8644"/>
        <v>612.5</v>
      </c>
      <c r="P2518" s="17">
        <f t="shared" si="8651"/>
        <v>0</v>
      </c>
      <c r="Q2518" s="17">
        <f t="shared" si="8652"/>
        <v>0</v>
      </c>
      <c r="R2518" s="17">
        <f t="shared" si="8653"/>
        <v>0</v>
      </c>
      <c r="S2518" s="17">
        <f t="shared" si="8654"/>
        <v>0</v>
      </c>
      <c r="T2518" s="17">
        <f t="shared" si="8655"/>
        <v>0</v>
      </c>
      <c r="U2518" s="17">
        <f t="shared" si="8656"/>
        <v>0</v>
      </c>
      <c r="V2518" s="17">
        <f t="shared" si="8657"/>
        <v>0</v>
      </c>
      <c r="W2518" s="17">
        <f t="shared" si="8658"/>
        <v>0</v>
      </c>
      <c r="X2518" s="17">
        <f t="shared" si="8659"/>
        <v>0</v>
      </c>
      <c r="Y2518" s="17">
        <f t="shared" si="8590"/>
        <v>612.5</v>
      </c>
      <c r="Z2518" s="17">
        <f t="shared" si="8591"/>
        <v>612.5</v>
      </c>
      <c r="AA2518" s="17">
        <f t="shared" si="8592"/>
        <v>612.5</v>
      </c>
      <c r="AB2518" s="17">
        <f t="shared" si="8660"/>
        <v>0</v>
      </c>
      <c r="AC2518" s="17">
        <f t="shared" si="8661"/>
        <v>0</v>
      </c>
      <c r="AD2518" s="17">
        <f t="shared" si="8662"/>
        <v>0</v>
      </c>
      <c r="AE2518" s="17">
        <f t="shared" si="8593"/>
        <v>612.5</v>
      </c>
      <c r="AF2518" s="17">
        <f t="shared" si="8594"/>
        <v>612.5</v>
      </c>
      <c r="AG2518" s="17">
        <f t="shared" si="8595"/>
        <v>612.5</v>
      </c>
      <c r="AH2518" s="17">
        <f t="shared" si="8663"/>
        <v>0</v>
      </c>
      <c r="AI2518" s="17">
        <f t="shared" si="8664"/>
        <v>0</v>
      </c>
      <c r="AJ2518" s="17">
        <f t="shared" si="8665"/>
        <v>0</v>
      </c>
      <c r="AK2518" s="17">
        <f t="shared" si="8666"/>
        <v>0</v>
      </c>
      <c r="AL2518" s="17">
        <f t="shared" si="8667"/>
        <v>0</v>
      </c>
      <c r="AM2518" s="17">
        <f t="shared" si="8668"/>
        <v>0</v>
      </c>
      <c r="AN2518" s="17">
        <f t="shared" si="8669"/>
        <v>0</v>
      </c>
      <c r="AO2518" s="17">
        <f t="shared" si="8670"/>
        <v>0</v>
      </c>
      <c r="AP2518" s="17">
        <f t="shared" si="8671"/>
        <v>0</v>
      </c>
      <c r="AQ2518" s="17">
        <f t="shared" si="8672"/>
        <v>0</v>
      </c>
      <c r="AR2518" s="17">
        <f t="shared" si="8673"/>
        <v>0</v>
      </c>
      <c r="AS2518" s="17">
        <f t="shared" si="8674"/>
        <v>0</v>
      </c>
      <c r="AT2518" s="17">
        <f t="shared" si="8675"/>
        <v>0</v>
      </c>
      <c r="AU2518" s="17">
        <f t="shared" si="8676"/>
        <v>0</v>
      </c>
      <c r="AV2518" s="17">
        <f t="shared" si="8677"/>
        <v>0</v>
      </c>
      <c r="AW2518" s="17">
        <f t="shared" si="8584"/>
        <v>612.5</v>
      </c>
      <c r="AX2518" s="17">
        <f t="shared" si="8585"/>
        <v>612.5</v>
      </c>
      <c r="AY2518" s="17">
        <f t="shared" si="8586"/>
        <v>612.5</v>
      </c>
      <c r="AZ2518" s="17">
        <f t="shared" si="8678"/>
        <v>0</v>
      </c>
      <c r="BA2518" s="17">
        <f t="shared" si="8587"/>
        <v>612.5</v>
      </c>
      <c r="BB2518" s="17">
        <f t="shared" si="8588"/>
        <v>612.5</v>
      </c>
      <c r="BC2518" s="17">
        <f t="shared" si="8589"/>
        <v>612.5</v>
      </c>
      <c r="BD2518" s="17">
        <f t="shared" si="8679"/>
        <v>0</v>
      </c>
      <c r="BE2518" s="17">
        <f t="shared" si="8680"/>
        <v>0</v>
      </c>
      <c r="BF2518" s="17">
        <f t="shared" si="8681"/>
        <v>0</v>
      </c>
      <c r="BG2518" s="17">
        <f t="shared" si="8682"/>
        <v>0</v>
      </c>
      <c r="BH2518" s="17">
        <f t="shared" si="8683"/>
        <v>0</v>
      </c>
      <c r="BI2518" s="17">
        <f t="shared" si="8684"/>
        <v>0</v>
      </c>
      <c r="BJ2518" s="17">
        <f t="shared" si="8685"/>
        <v>0</v>
      </c>
      <c r="BK2518" s="17">
        <f t="shared" si="8686"/>
        <v>0</v>
      </c>
      <c r="BL2518" s="17">
        <f t="shared" si="8687"/>
        <v>0</v>
      </c>
      <c r="BM2518" s="17">
        <f t="shared" si="8688"/>
        <v>0</v>
      </c>
      <c r="BN2518" s="17">
        <f t="shared" si="8689"/>
        <v>0</v>
      </c>
      <c r="BO2518" s="17">
        <f t="shared" si="8535"/>
        <v>612.5</v>
      </c>
      <c r="BP2518" s="17">
        <f t="shared" si="8536"/>
        <v>612.5</v>
      </c>
      <c r="BQ2518" s="17">
        <f t="shared" si="8537"/>
        <v>612.5</v>
      </c>
      <c r="BR2518" s="17">
        <f t="shared" si="8690"/>
        <v>0</v>
      </c>
      <c r="BS2518" s="35"/>
      <c r="BT2518" s="35"/>
      <c r="BU2518" s="1"/>
      <c r="BV2518" s="1"/>
      <c r="BW2518" s="1"/>
      <c r="BX2518" s="1"/>
      <c r="BY2518" s="1"/>
      <c r="BZ2518" s="1"/>
      <c r="CA2518" s="1"/>
      <c r="CB2518" s="1"/>
    </row>
    <row r="2519" s="1" customFormat="1">
      <c r="A2519" s="33" t="s">
        <v>1029</v>
      </c>
      <c r="B2519" s="33" t="s">
        <v>103</v>
      </c>
      <c r="C2519" s="33" t="s">
        <v>334</v>
      </c>
      <c r="D2519" s="33" t="s">
        <v>239</v>
      </c>
      <c r="E2519" s="38"/>
      <c r="F2519" s="34" t="s">
        <v>240</v>
      </c>
      <c r="G2519" s="17">
        <f t="shared" si="8645"/>
        <v>612.5</v>
      </c>
      <c r="H2519" s="17">
        <f t="shared" si="8646"/>
        <v>612.5</v>
      </c>
      <c r="I2519" s="17">
        <f t="shared" si="8647"/>
        <v>612.5</v>
      </c>
      <c r="J2519" s="17">
        <f t="shared" si="8648"/>
        <v>0</v>
      </c>
      <c r="K2519" s="17">
        <f t="shared" si="8649"/>
        <v>0</v>
      </c>
      <c r="L2519" s="17">
        <f t="shared" si="8650"/>
        <v>0</v>
      </c>
      <c r="M2519" s="17">
        <f t="shared" si="8642"/>
        <v>612.5</v>
      </c>
      <c r="N2519" s="17">
        <f t="shared" si="8643"/>
        <v>612.5</v>
      </c>
      <c r="O2519" s="17">
        <f t="shared" si="8644"/>
        <v>612.5</v>
      </c>
      <c r="P2519" s="17">
        <f t="shared" si="8651"/>
        <v>0</v>
      </c>
      <c r="Q2519" s="17">
        <f t="shared" si="8652"/>
        <v>0</v>
      </c>
      <c r="R2519" s="17">
        <f t="shared" si="8653"/>
        <v>0</v>
      </c>
      <c r="S2519" s="17">
        <f t="shared" si="8654"/>
        <v>0</v>
      </c>
      <c r="T2519" s="17">
        <f t="shared" si="8655"/>
        <v>0</v>
      </c>
      <c r="U2519" s="17">
        <f t="shared" si="8656"/>
        <v>0</v>
      </c>
      <c r="V2519" s="17">
        <f t="shared" si="8657"/>
        <v>0</v>
      </c>
      <c r="W2519" s="17">
        <f t="shared" si="8658"/>
        <v>0</v>
      </c>
      <c r="X2519" s="17">
        <f t="shared" si="8659"/>
        <v>0</v>
      </c>
      <c r="Y2519" s="17">
        <f t="shared" si="8590"/>
        <v>612.5</v>
      </c>
      <c r="Z2519" s="17">
        <f t="shared" si="8591"/>
        <v>612.5</v>
      </c>
      <c r="AA2519" s="17">
        <f t="shared" si="8592"/>
        <v>612.5</v>
      </c>
      <c r="AB2519" s="17">
        <f t="shared" si="8660"/>
        <v>0</v>
      </c>
      <c r="AC2519" s="17">
        <f t="shared" si="8661"/>
        <v>0</v>
      </c>
      <c r="AD2519" s="17">
        <f t="shared" si="8662"/>
        <v>0</v>
      </c>
      <c r="AE2519" s="17">
        <f t="shared" si="8593"/>
        <v>612.5</v>
      </c>
      <c r="AF2519" s="17">
        <f t="shared" si="8594"/>
        <v>612.5</v>
      </c>
      <c r="AG2519" s="17">
        <f t="shared" si="8595"/>
        <v>612.5</v>
      </c>
      <c r="AH2519" s="17">
        <f t="shared" si="8663"/>
        <v>0</v>
      </c>
      <c r="AI2519" s="17">
        <f t="shared" si="8664"/>
        <v>0</v>
      </c>
      <c r="AJ2519" s="17">
        <f t="shared" si="8665"/>
        <v>0</v>
      </c>
      <c r="AK2519" s="17">
        <f t="shared" si="8666"/>
        <v>0</v>
      </c>
      <c r="AL2519" s="17">
        <f t="shared" si="8667"/>
        <v>0</v>
      </c>
      <c r="AM2519" s="17">
        <f t="shared" si="8668"/>
        <v>0</v>
      </c>
      <c r="AN2519" s="17">
        <f t="shared" si="8669"/>
        <v>0</v>
      </c>
      <c r="AO2519" s="17">
        <f t="shared" si="8670"/>
        <v>0</v>
      </c>
      <c r="AP2519" s="17">
        <f t="shared" si="8671"/>
        <v>0</v>
      </c>
      <c r="AQ2519" s="17">
        <f t="shared" si="8672"/>
        <v>0</v>
      </c>
      <c r="AR2519" s="17">
        <f t="shared" si="8673"/>
        <v>0</v>
      </c>
      <c r="AS2519" s="17">
        <f t="shared" si="8674"/>
        <v>0</v>
      </c>
      <c r="AT2519" s="17">
        <f t="shared" si="8675"/>
        <v>0</v>
      </c>
      <c r="AU2519" s="17">
        <f t="shared" si="8676"/>
        <v>0</v>
      </c>
      <c r="AV2519" s="17">
        <f t="shared" si="8677"/>
        <v>0</v>
      </c>
      <c r="AW2519" s="17">
        <f t="shared" si="8584"/>
        <v>612.5</v>
      </c>
      <c r="AX2519" s="17">
        <f t="shared" si="8585"/>
        <v>612.5</v>
      </c>
      <c r="AY2519" s="17">
        <f t="shared" si="8586"/>
        <v>612.5</v>
      </c>
      <c r="AZ2519" s="17">
        <f t="shared" si="8678"/>
        <v>0</v>
      </c>
      <c r="BA2519" s="17">
        <f t="shared" si="8587"/>
        <v>612.5</v>
      </c>
      <c r="BB2519" s="17">
        <f t="shared" si="8588"/>
        <v>612.5</v>
      </c>
      <c r="BC2519" s="17">
        <f t="shared" si="8589"/>
        <v>612.5</v>
      </c>
      <c r="BD2519" s="17">
        <f t="shared" si="8679"/>
        <v>0</v>
      </c>
      <c r="BE2519" s="17">
        <f t="shared" si="8680"/>
        <v>0</v>
      </c>
      <c r="BF2519" s="17">
        <f t="shared" si="8681"/>
        <v>0</v>
      </c>
      <c r="BG2519" s="17">
        <f t="shared" si="8682"/>
        <v>0</v>
      </c>
      <c r="BH2519" s="17">
        <f t="shared" si="8683"/>
        <v>0</v>
      </c>
      <c r="BI2519" s="17">
        <f t="shared" si="8684"/>
        <v>0</v>
      </c>
      <c r="BJ2519" s="17">
        <f t="shared" si="8685"/>
        <v>0</v>
      </c>
      <c r="BK2519" s="17">
        <f t="shared" si="8686"/>
        <v>0</v>
      </c>
      <c r="BL2519" s="17">
        <f t="shared" si="8687"/>
        <v>0</v>
      </c>
      <c r="BM2519" s="17">
        <f t="shared" si="8688"/>
        <v>0</v>
      </c>
      <c r="BN2519" s="17">
        <f t="shared" si="8689"/>
        <v>0</v>
      </c>
      <c r="BO2519" s="17">
        <f t="shared" si="8535"/>
        <v>612.5</v>
      </c>
      <c r="BP2519" s="17">
        <f t="shared" si="8536"/>
        <v>612.5</v>
      </c>
      <c r="BQ2519" s="17">
        <f t="shared" si="8537"/>
        <v>612.5</v>
      </c>
      <c r="BR2519" s="17">
        <f t="shared" si="8690"/>
        <v>0</v>
      </c>
      <c r="BS2519" s="35"/>
      <c r="BT2519" s="35"/>
      <c r="BU2519" s="1"/>
      <c r="BV2519" s="1"/>
      <c r="BW2519" s="1"/>
      <c r="BX2519" s="1"/>
      <c r="BY2519" s="1"/>
      <c r="BZ2519" s="1"/>
      <c r="CA2519" s="1"/>
      <c r="CB2519" s="1"/>
    </row>
    <row r="2520" s="1" customFormat="1">
      <c r="A2520" s="33" t="s">
        <v>1029</v>
      </c>
      <c r="B2520" s="33" t="s">
        <v>103</v>
      </c>
      <c r="C2520" s="33" t="s">
        <v>334</v>
      </c>
      <c r="D2520" s="33" t="s">
        <v>272</v>
      </c>
      <c r="E2520" s="38"/>
      <c r="F2520" s="34" t="s">
        <v>273</v>
      </c>
      <c r="G2520" s="17">
        <f t="shared" si="8645"/>
        <v>612.5</v>
      </c>
      <c r="H2520" s="17">
        <f t="shared" si="8646"/>
        <v>612.5</v>
      </c>
      <c r="I2520" s="17">
        <f t="shared" si="8647"/>
        <v>612.5</v>
      </c>
      <c r="J2520" s="17">
        <f t="shared" si="8648"/>
        <v>0</v>
      </c>
      <c r="K2520" s="17">
        <f t="shared" si="8649"/>
        <v>0</v>
      </c>
      <c r="L2520" s="17">
        <f t="shared" si="8650"/>
        <v>0</v>
      </c>
      <c r="M2520" s="17">
        <f t="shared" si="8642"/>
        <v>612.5</v>
      </c>
      <c r="N2520" s="17">
        <f t="shared" si="8643"/>
        <v>612.5</v>
      </c>
      <c r="O2520" s="17">
        <f t="shared" si="8644"/>
        <v>612.5</v>
      </c>
      <c r="P2520" s="17">
        <f t="shared" si="8651"/>
        <v>0</v>
      </c>
      <c r="Q2520" s="17">
        <f t="shared" si="8652"/>
        <v>0</v>
      </c>
      <c r="R2520" s="17">
        <f t="shared" si="8653"/>
        <v>0</v>
      </c>
      <c r="S2520" s="17">
        <f t="shared" si="8654"/>
        <v>0</v>
      </c>
      <c r="T2520" s="17">
        <f t="shared" si="8655"/>
        <v>0</v>
      </c>
      <c r="U2520" s="17">
        <f t="shared" si="8656"/>
        <v>0</v>
      </c>
      <c r="V2520" s="17">
        <f t="shared" si="8657"/>
        <v>0</v>
      </c>
      <c r="W2520" s="17">
        <f t="shared" si="8658"/>
        <v>0</v>
      </c>
      <c r="X2520" s="17">
        <f t="shared" si="8659"/>
        <v>0</v>
      </c>
      <c r="Y2520" s="17">
        <f t="shared" si="8590"/>
        <v>612.5</v>
      </c>
      <c r="Z2520" s="17">
        <f t="shared" si="8591"/>
        <v>612.5</v>
      </c>
      <c r="AA2520" s="17">
        <f t="shared" si="8592"/>
        <v>612.5</v>
      </c>
      <c r="AB2520" s="17">
        <f t="shared" si="8660"/>
        <v>0</v>
      </c>
      <c r="AC2520" s="17">
        <f t="shared" si="8661"/>
        <v>0</v>
      </c>
      <c r="AD2520" s="17">
        <f t="shared" si="8662"/>
        <v>0</v>
      </c>
      <c r="AE2520" s="17">
        <f t="shared" si="8593"/>
        <v>612.5</v>
      </c>
      <c r="AF2520" s="17">
        <f t="shared" si="8594"/>
        <v>612.5</v>
      </c>
      <c r="AG2520" s="17">
        <f t="shared" si="8595"/>
        <v>612.5</v>
      </c>
      <c r="AH2520" s="17">
        <f t="shared" si="8663"/>
        <v>0</v>
      </c>
      <c r="AI2520" s="17">
        <f t="shared" si="8664"/>
        <v>0</v>
      </c>
      <c r="AJ2520" s="17">
        <f t="shared" si="8665"/>
        <v>0</v>
      </c>
      <c r="AK2520" s="17">
        <f t="shared" si="8666"/>
        <v>0</v>
      </c>
      <c r="AL2520" s="17">
        <f t="shared" si="8667"/>
        <v>0</v>
      </c>
      <c r="AM2520" s="17">
        <f t="shared" si="8668"/>
        <v>0</v>
      </c>
      <c r="AN2520" s="17">
        <f t="shared" si="8669"/>
        <v>0</v>
      </c>
      <c r="AO2520" s="17">
        <f t="shared" si="8670"/>
        <v>0</v>
      </c>
      <c r="AP2520" s="17">
        <f t="shared" si="8671"/>
        <v>0</v>
      </c>
      <c r="AQ2520" s="17">
        <f t="shared" si="8672"/>
        <v>0</v>
      </c>
      <c r="AR2520" s="17">
        <f t="shared" si="8673"/>
        <v>0</v>
      </c>
      <c r="AS2520" s="17">
        <f t="shared" si="8674"/>
        <v>0</v>
      </c>
      <c r="AT2520" s="17">
        <f t="shared" si="8675"/>
        <v>0</v>
      </c>
      <c r="AU2520" s="17">
        <f t="shared" si="8676"/>
        <v>0</v>
      </c>
      <c r="AV2520" s="17">
        <f t="shared" si="8677"/>
        <v>0</v>
      </c>
      <c r="AW2520" s="17">
        <f t="shared" si="8584"/>
        <v>612.5</v>
      </c>
      <c r="AX2520" s="17">
        <f t="shared" si="8585"/>
        <v>612.5</v>
      </c>
      <c r="AY2520" s="17">
        <f t="shared" si="8586"/>
        <v>612.5</v>
      </c>
      <c r="AZ2520" s="17">
        <f t="shared" si="8678"/>
        <v>0</v>
      </c>
      <c r="BA2520" s="17">
        <f t="shared" si="8587"/>
        <v>612.5</v>
      </c>
      <c r="BB2520" s="17">
        <f t="shared" si="8588"/>
        <v>612.5</v>
      </c>
      <c r="BC2520" s="17">
        <f t="shared" si="8589"/>
        <v>612.5</v>
      </c>
      <c r="BD2520" s="17">
        <f t="shared" si="8679"/>
        <v>0</v>
      </c>
      <c r="BE2520" s="17">
        <f t="shared" si="8680"/>
        <v>0</v>
      </c>
      <c r="BF2520" s="17">
        <f t="shared" si="8681"/>
        <v>0</v>
      </c>
      <c r="BG2520" s="17">
        <f t="shared" si="8682"/>
        <v>0</v>
      </c>
      <c r="BH2520" s="17">
        <f t="shared" si="8683"/>
        <v>0</v>
      </c>
      <c r="BI2520" s="17">
        <f t="shared" si="8684"/>
        <v>0</v>
      </c>
      <c r="BJ2520" s="17">
        <f t="shared" si="8685"/>
        <v>0</v>
      </c>
      <c r="BK2520" s="17">
        <f t="shared" si="8686"/>
        <v>0</v>
      </c>
      <c r="BL2520" s="17">
        <f t="shared" si="8687"/>
        <v>0</v>
      </c>
      <c r="BM2520" s="17">
        <f t="shared" si="8688"/>
        <v>0</v>
      </c>
      <c r="BN2520" s="17">
        <f t="shared" si="8689"/>
        <v>0</v>
      </c>
      <c r="BO2520" s="17">
        <f t="shared" si="8535"/>
        <v>612.5</v>
      </c>
      <c r="BP2520" s="17">
        <f t="shared" si="8536"/>
        <v>612.5</v>
      </c>
      <c r="BQ2520" s="17">
        <f t="shared" si="8537"/>
        <v>612.5</v>
      </c>
      <c r="BR2520" s="17">
        <f t="shared" si="8690"/>
        <v>0</v>
      </c>
      <c r="BS2520" s="35"/>
      <c r="BT2520" s="35"/>
      <c r="BU2520" s="1"/>
      <c r="BV2520" s="1"/>
      <c r="BW2520" s="1"/>
      <c r="BX2520" s="1"/>
      <c r="BY2520" s="1"/>
      <c r="BZ2520" s="1"/>
      <c r="CA2520" s="1"/>
      <c r="CB2520" s="1"/>
    </row>
    <row r="2521" s="1" customFormat="1">
      <c r="A2521" s="33" t="s">
        <v>1029</v>
      </c>
      <c r="B2521" s="33" t="s">
        <v>103</v>
      </c>
      <c r="C2521" s="33" t="s">
        <v>334</v>
      </c>
      <c r="D2521" s="33" t="s">
        <v>272</v>
      </c>
      <c r="E2521" s="33" t="s">
        <v>48</v>
      </c>
      <c r="F2521" s="34" t="s">
        <v>49</v>
      </c>
      <c r="G2521" s="17">
        <v>612.5</v>
      </c>
      <c r="H2521" s="17">
        <v>612.5</v>
      </c>
      <c r="I2521" s="17">
        <v>612.5</v>
      </c>
      <c r="J2521" s="17"/>
      <c r="K2521" s="17"/>
      <c r="L2521" s="17"/>
      <c r="M2521" s="17">
        <f t="shared" si="8642"/>
        <v>612.5</v>
      </c>
      <c r="N2521" s="17">
        <f t="shared" si="8643"/>
        <v>612.5</v>
      </c>
      <c r="O2521" s="17">
        <f t="shared" si="8644"/>
        <v>612.5</v>
      </c>
      <c r="P2521" s="17"/>
      <c r="Q2521" s="17"/>
      <c r="R2521" s="17"/>
      <c r="S2521" s="17"/>
      <c r="T2521" s="17"/>
      <c r="U2521" s="17"/>
      <c r="V2521" s="17"/>
      <c r="W2521" s="17"/>
      <c r="X2521" s="17"/>
      <c r="Y2521" s="17">
        <f t="shared" si="8590"/>
        <v>612.5</v>
      </c>
      <c r="Z2521" s="17">
        <f t="shared" si="8591"/>
        <v>612.5</v>
      </c>
      <c r="AA2521" s="17">
        <f t="shared" si="8592"/>
        <v>612.5</v>
      </c>
      <c r="AB2521" s="17"/>
      <c r="AC2521" s="17"/>
      <c r="AD2521" s="17"/>
      <c r="AE2521" s="17">
        <f t="shared" si="8593"/>
        <v>612.5</v>
      </c>
      <c r="AF2521" s="17">
        <f t="shared" si="8594"/>
        <v>612.5</v>
      </c>
      <c r="AG2521" s="17">
        <f t="shared" si="8595"/>
        <v>612.5</v>
      </c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>
        <f t="shared" si="8584"/>
        <v>612.5</v>
      </c>
      <c r="AX2521" s="17">
        <f t="shared" si="8585"/>
        <v>612.5</v>
      </c>
      <c r="AY2521" s="17">
        <f t="shared" si="8586"/>
        <v>612.5</v>
      </c>
      <c r="AZ2521" s="17"/>
      <c r="BA2521" s="17">
        <f t="shared" si="8587"/>
        <v>612.5</v>
      </c>
      <c r="BB2521" s="17">
        <f t="shared" si="8588"/>
        <v>612.5</v>
      </c>
      <c r="BC2521" s="17">
        <f t="shared" si="8589"/>
        <v>612.5</v>
      </c>
      <c r="BD2521" s="17"/>
      <c r="BE2521" s="17"/>
      <c r="BF2521" s="17"/>
      <c r="BG2521" s="17"/>
      <c r="BH2521" s="17"/>
      <c r="BI2521" s="17"/>
      <c r="BJ2521" s="17"/>
      <c r="BK2521" s="17"/>
      <c r="BL2521" s="17"/>
      <c r="BM2521" s="17"/>
      <c r="BN2521" s="17"/>
      <c r="BO2521" s="17">
        <f t="shared" si="8535"/>
        <v>612.5</v>
      </c>
      <c r="BP2521" s="17">
        <f t="shared" si="8536"/>
        <v>612.5</v>
      </c>
      <c r="BQ2521" s="17">
        <f t="shared" si="8537"/>
        <v>612.5</v>
      </c>
      <c r="BR2521" s="17"/>
      <c r="BS2521" s="35"/>
      <c r="BT2521" s="35"/>
      <c r="BU2521" s="1"/>
      <c r="BV2521" s="1"/>
      <c r="BW2521" s="1"/>
      <c r="BX2521" s="1"/>
      <c r="BY2521" s="1"/>
      <c r="BZ2521" s="1"/>
      <c r="CA2521" s="1"/>
      <c r="CB2521" s="1"/>
    </row>
    <row r="2522" s="28" customFormat="1">
      <c r="A2522" s="29" t="s">
        <v>1029</v>
      </c>
      <c r="B2522" s="29" t="s">
        <v>103</v>
      </c>
      <c r="C2522" s="29" t="s">
        <v>72</v>
      </c>
      <c r="D2522" s="29"/>
      <c r="E2522" s="37"/>
      <c r="F2522" s="30" t="s">
        <v>412</v>
      </c>
      <c r="G2522" s="31">
        <f t="shared" si="8645"/>
        <v>1183963.0999999999</v>
      </c>
      <c r="H2522" s="31">
        <f t="shared" si="8646"/>
        <v>1354043.6000000001</v>
      </c>
      <c r="I2522" s="31">
        <f t="shared" si="8647"/>
        <v>1237011.1000000001</v>
      </c>
      <c r="J2522" s="31">
        <f t="shared" si="8648"/>
        <v>90855.899999999994</v>
      </c>
      <c r="K2522" s="31">
        <f t="shared" si="8649"/>
        <v>45732.5</v>
      </c>
      <c r="L2522" s="31">
        <f t="shared" si="8650"/>
        <v>45732.5</v>
      </c>
      <c r="M2522" s="31">
        <f t="shared" si="8642"/>
        <v>1274818.9999999998</v>
      </c>
      <c r="N2522" s="31">
        <f t="shared" si="8643"/>
        <v>1399776.1000000001</v>
      </c>
      <c r="O2522" s="31">
        <f t="shared" si="8644"/>
        <v>1282743.6000000001</v>
      </c>
      <c r="P2522" s="31">
        <f t="shared" si="8651"/>
        <v>5746.6000000000004</v>
      </c>
      <c r="Q2522" s="31">
        <f t="shared" si="8652"/>
        <v>0</v>
      </c>
      <c r="R2522" s="31">
        <f t="shared" si="8653"/>
        <v>0</v>
      </c>
      <c r="S2522" s="31">
        <f t="shared" si="8654"/>
        <v>65398.003459999993</v>
      </c>
      <c r="T2522" s="31">
        <f t="shared" si="8655"/>
        <v>20000</v>
      </c>
      <c r="U2522" s="31">
        <f t="shared" si="8656"/>
        <v>0</v>
      </c>
      <c r="V2522" s="31">
        <f t="shared" si="8657"/>
        <v>20000</v>
      </c>
      <c r="W2522" s="31">
        <f t="shared" si="8658"/>
        <v>0</v>
      </c>
      <c r="X2522" s="31">
        <f t="shared" si="8659"/>
        <v>0</v>
      </c>
      <c r="Y2522" s="31">
        <f t="shared" si="8590"/>
        <v>1345963.6034599999</v>
      </c>
      <c r="Z2522" s="31">
        <f t="shared" si="8591"/>
        <v>1419776.1000000001</v>
      </c>
      <c r="AA2522" s="31">
        <f t="shared" si="8592"/>
        <v>1302743.6000000001</v>
      </c>
      <c r="AB2522" s="31">
        <f t="shared" si="8660"/>
        <v>0</v>
      </c>
      <c r="AC2522" s="31">
        <f t="shared" si="8661"/>
        <v>0</v>
      </c>
      <c r="AD2522" s="31">
        <f t="shared" si="8662"/>
        <v>0</v>
      </c>
      <c r="AE2522" s="31">
        <f t="shared" si="8593"/>
        <v>1345963.6034599999</v>
      </c>
      <c r="AF2522" s="31">
        <f t="shared" si="8594"/>
        <v>1419776.1000000001</v>
      </c>
      <c r="AG2522" s="31">
        <f t="shared" si="8595"/>
        <v>1302743.6000000001</v>
      </c>
      <c r="AH2522" s="31">
        <f t="shared" si="8663"/>
        <v>0</v>
      </c>
      <c r="AI2522" s="31">
        <f t="shared" si="8664"/>
        <v>0</v>
      </c>
      <c r="AJ2522" s="31">
        <f t="shared" si="8665"/>
        <v>39378.483999999997</v>
      </c>
      <c r="AK2522" s="31">
        <f t="shared" si="8666"/>
        <v>0</v>
      </c>
      <c r="AL2522" s="31">
        <f t="shared" si="8667"/>
        <v>0</v>
      </c>
      <c r="AM2522" s="31">
        <f t="shared" si="8668"/>
        <v>0</v>
      </c>
      <c r="AN2522" s="31">
        <f t="shared" si="8669"/>
        <v>0</v>
      </c>
      <c r="AO2522" s="31">
        <f t="shared" si="8670"/>
        <v>0</v>
      </c>
      <c r="AP2522" s="31">
        <f t="shared" si="8671"/>
        <v>0</v>
      </c>
      <c r="AQ2522" s="31">
        <f t="shared" si="8672"/>
        <v>0</v>
      </c>
      <c r="AR2522" s="31">
        <f t="shared" si="8673"/>
        <v>0</v>
      </c>
      <c r="AS2522" s="31">
        <f t="shared" si="8674"/>
        <v>0</v>
      </c>
      <c r="AT2522" s="31">
        <f t="shared" si="8675"/>
        <v>0</v>
      </c>
      <c r="AU2522" s="31">
        <f t="shared" si="8676"/>
        <v>0</v>
      </c>
      <c r="AV2522" s="31">
        <f t="shared" si="8677"/>
        <v>0</v>
      </c>
      <c r="AW2522" s="31">
        <f t="shared" si="8584"/>
        <v>1385342.0874599998</v>
      </c>
      <c r="AX2522" s="31">
        <f t="shared" si="8585"/>
        <v>1419776.1000000001</v>
      </c>
      <c r="AY2522" s="31">
        <f t="shared" si="8586"/>
        <v>1302743.6000000001</v>
      </c>
      <c r="AZ2522" s="31">
        <f t="shared" si="8678"/>
        <v>0</v>
      </c>
      <c r="BA2522" s="31">
        <f t="shared" si="8587"/>
        <v>1385342.0874599998</v>
      </c>
      <c r="BB2522" s="31">
        <f t="shared" si="8588"/>
        <v>1419776.1000000001</v>
      </c>
      <c r="BC2522" s="31">
        <f t="shared" si="8589"/>
        <v>1302743.6000000001</v>
      </c>
      <c r="BD2522" s="31">
        <f t="shared" si="8679"/>
        <v>3947.6640000000002</v>
      </c>
      <c r="BE2522" s="31">
        <f t="shared" si="8680"/>
        <v>0</v>
      </c>
      <c r="BF2522" s="31">
        <f t="shared" si="8681"/>
        <v>4487.5910000000003</v>
      </c>
      <c r="BG2522" s="31">
        <f t="shared" si="8682"/>
        <v>0</v>
      </c>
      <c r="BH2522" s="31">
        <f t="shared" si="8683"/>
        <v>0</v>
      </c>
      <c r="BI2522" s="31">
        <f t="shared" si="8684"/>
        <v>0</v>
      </c>
      <c r="BJ2522" s="31">
        <f t="shared" si="8685"/>
        <v>0</v>
      </c>
      <c r="BK2522" s="31">
        <f t="shared" si="8686"/>
        <v>-20000</v>
      </c>
      <c r="BL2522" s="31">
        <f t="shared" si="8687"/>
        <v>0</v>
      </c>
      <c r="BM2522" s="31">
        <f t="shared" si="8688"/>
        <v>0</v>
      </c>
      <c r="BN2522" s="31">
        <f t="shared" si="8689"/>
        <v>0</v>
      </c>
      <c r="BO2522" s="31">
        <f t="shared" si="8535"/>
        <v>1393777.34246</v>
      </c>
      <c r="BP2522" s="31">
        <f t="shared" si="8536"/>
        <v>1399776.1000000001</v>
      </c>
      <c r="BQ2522" s="31">
        <f t="shared" si="8537"/>
        <v>1302743.6000000001</v>
      </c>
      <c r="BR2522" s="31">
        <f t="shared" si="8690"/>
        <v>0</v>
      </c>
      <c r="BS2522" s="32"/>
      <c r="BT2522" s="32"/>
      <c r="BU2522" s="28"/>
      <c r="BV2522" s="28"/>
      <c r="BW2522" s="28"/>
      <c r="BX2522" s="28"/>
      <c r="BY2522" s="28"/>
      <c r="BZ2522" s="28"/>
      <c r="CA2522" s="28"/>
      <c r="CB2522" s="28"/>
    </row>
    <row r="2523" s="1" customFormat="1">
      <c r="A2523" s="33" t="s">
        <v>1029</v>
      </c>
      <c r="B2523" s="33" t="s">
        <v>103</v>
      </c>
      <c r="C2523" s="33" t="s">
        <v>72</v>
      </c>
      <c r="D2523" s="33" t="s">
        <v>413</v>
      </c>
      <c r="E2523" s="38"/>
      <c r="F2523" s="34" t="s">
        <v>414</v>
      </c>
      <c r="G2523" s="17">
        <f>G2530</f>
        <v>1183963.0999999999</v>
      </c>
      <c r="H2523" s="17">
        <f>H2530</f>
        <v>1354043.6000000001</v>
      </c>
      <c r="I2523" s="17">
        <f>I2530</f>
        <v>1237011.1000000001</v>
      </c>
      <c r="J2523" s="17">
        <f>J2530+J2524</f>
        <v>90855.899999999994</v>
      </c>
      <c r="K2523" s="17">
        <f>K2530+K2524</f>
        <v>45732.5</v>
      </c>
      <c r="L2523" s="17">
        <f>L2530+L2524</f>
        <v>45732.5</v>
      </c>
      <c r="M2523" s="17">
        <f t="shared" si="8642"/>
        <v>1274818.9999999998</v>
      </c>
      <c r="N2523" s="17">
        <f t="shared" si="8643"/>
        <v>1399776.1000000001</v>
      </c>
      <c r="O2523" s="17">
        <f t="shared" si="8644"/>
        <v>1282743.6000000001</v>
      </c>
      <c r="P2523" s="17">
        <f>P2530+P2524</f>
        <v>5746.6000000000004</v>
      </c>
      <c r="Q2523" s="17">
        <f>Q2530+Q2524</f>
        <v>0</v>
      </c>
      <c r="R2523" s="17">
        <f>R2530+R2524</f>
        <v>0</v>
      </c>
      <c r="S2523" s="17">
        <f>S2530+S2524</f>
        <v>65398.003459999993</v>
      </c>
      <c r="T2523" s="17">
        <f>T2530+T2524</f>
        <v>20000</v>
      </c>
      <c r="U2523" s="17">
        <f>U2530+U2524</f>
        <v>0</v>
      </c>
      <c r="V2523" s="17">
        <f>V2530+V2524</f>
        <v>20000</v>
      </c>
      <c r="W2523" s="17">
        <f>W2530+W2524</f>
        <v>0</v>
      </c>
      <c r="X2523" s="17">
        <f>X2530+X2524</f>
        <v>0</v>
      </c>
      <c r="Y2523" s="17">
        <f t="shared" si="8590"/>
        <v>1345963.6034599999</v>
      </c>
      <c r="Z2523" s="17">
        <f t="shared" si="8591"/>
        <v>1419776.1000000001</v>
      </c>
      <c r="AA2523" s="17">
        <f t="shared" si="8592"/>
        <v>1302743.6000000001</v>
      </c>
      <c r="AB2523" s="17">
        <f>AB2530+AB2524</f>
        <v>0</v>
      </c>
      <c r="AC2523" s="17">
        <f>AC2530+AC2524</f>
        <v>0</v>
      </c>
      <c r="AD2523" s="17">
        <f>AD2530+AD2524</f>
        <v>0</v>
      </c>
      <c r="AE2523" s="17">
        <f t="shared" si="8593"/>
        <v>1345963.6034599999</v>
      </c>
      <c r="AF2523" s="17">
        <f t="shared" si="8594"/>
        <v>1419776.1000000001</v>
      </c>
      <c r="AG2523" s="17">
        <f t="shared" si="8595"/>
        <v>1302743.6000000001</v>
      </c>
      <c r="AH2523" s="17">
        <f>AH2530+AH2524</f>
        <v>0</v>
      </c>
      <c r="AI2523" s="17">
        <f>AI2530+AI2524</f>
        <v>0</v>
      </c>
      <c r="AJ2523" s="17">
        <f>AJ2530+AJ2524</f>
        <v>39378.483999999997</v>
      </c>
      <c r="AK2523" s="17">
        <f>AK2530+AK2524</f>
        <v>0</v>
      </c>
      <c r="AL2523" s="17">
        <f>AL2530+AL2524</f>
        <v>0</v>
      </c>
      <c r="AM2523" s="17">
        <f>AM2530+AM2524</f>
        <v>0</v>
      </c>
      <c r="AN2523" s="17">
        <f>AN2530+AN2524</f>
        <v>0</v>
      </c>
      <c r="AO2523" s="17">
        <f>AO2530+AO2524</f>
        <v>0</v>
      </c>
      <c r="AP2523" s="17">
        <f>AP2530+AP2524</f>
        <v>0</v>
      </c>
      <c r="AQ2523" s="17">
        <f>AQ2530+AQ2524</f>
        <v>0</v>
      </c>
      <c r="AR2523" s="17">
        <f>AR2530+AR2524</f>
        <v>0</v>
      </c>
      <c r="AS2523" s="17">
        <f>AS2530+AS2524</f>
        <v>0</v>
      </c>
      <c r="AT2523" s="17">
        <f>AT2530+AT2524</f>
        <v>0</v>
      </c>
      <c r="AU2523" s="17">
        <f>AU2530+AU2524</f>
        <v>0</v>
      </c>
      <c r="AV2523" s="17">
        <f>AV2530+AV2524</f>
        <v>0</v>
      </c>
      <c r="AW2523" s="17">
        <f t="shared" si="8584"/>
        <v>1385342.0874599998</v>
      </c>
      <c r="AX2523" s="17">
        <f t="shared" si="8585"/>
        <v>1419776.1000000001</v>
      </c>
      <c r="AY2523" s="17">
        <f t="shared" si="8586"/>
        <v>1302743.6000000001</v>
      </c>
      <c r="AZ2523" s="17">
        <f>AZ2530+AZ2524</f>
        <v>0</v>
      </c>
      <c r="BA2523" s="17">
        <f t="shared" si="8587"/>
        <v>1385342.0874599998</v>
      </c>
      <c r="BB2523" s="17">
        <f t="shared" si="8588"/>
        <v>1419776.1000000001</v>
      </c>
      <c r="BC2523" s="17">
        <f t="shared" si="8589"/>
        <v>1302743.6000000001</v>
      </c>
      <c r="BD2523" s="17">
        <f>BD2530+BD2524</f>
        <v>3947.6640000000002</v>
      </c>
      <c r="BE2523" s="17">
        <f>BE2530+BE2524</f>
        <v>0</v>
      </c>
      <c r="BF2523" s="17">
        <f>BF2530+BF2524</f>
        <v>4487.5910000000003</v>
      </c>
      <c r="BG2523" s="17">
        <f>BG2530+BG2524</f>
        <v>0</v>
      </c>
      <c r="BH2523" s="17">
        <f>BH2530+BH2524</f>
        <v>0</v>
      </c>
      <c r="BI2523" s="17">
        <f>BI2530+BI2524</f>
        <v>0</v>
      </c>
      <c r="BJ2523" s="17">
        <f>BJ2530+BJ2524</f>
        <v>0</v>
      </c>
      <c r="BK2523" s="17">
        <f>BK2530+BK2524</f>
        <v>-20000</v>
      </c>
      <c r="BL2523" s="17">
        <f>BL2530+BL2524</f>
        <v>0</v>
      </c>
      <c r="BM2523" s="17">
        <f>BM2530+BM2524</f>
        <v>0</v>
      </c>
      <c r="BN2523" s="17">
        <f>BN2530+BN2524</f>
        <v>0</v>
      </c>
      <c r="BO2523" s="17">
        <f t="shared" si="8535"/>
        <v>1393777.34246</v>
      </c>
      <c r="BP2523" s="17">
        <f t="shared" si="8536"/>
        <v>1399776.1000000001</v>
      </c>
      <c r="BQ2523" s="17">
        <f t="shared" si="8537"/>
        <v>1302743.6000000001</v>
      </c>
      <c r="BR2523" s="17">
        <f>BR2530+BR2524</f>
        <v>0</v>
      </c>
      <c r="BS2523" s="35"/>
      <c r="BT2523" s="35"/>
      <c r="BU2523" s="1"/>
      <c r="BV2523" s="1"/>
      <c r="BW2523" s="1"/>
      <c r="BX2523" s="1"/>
      <c r="BY2523" s="1"/>
      <c r="BZ2523" s="1"/>
      <c r="CA2523" s="1"/>
      <c r="CB2523" s="1"/>
    </row>
    <row r="2524" s="1" customFormat="1">
      <c r="A2524" s="33" t="s">
        <v>1029</v>
      </c>
      <c r="B2524" s="33" t="s">
        <v>103</v>
      </c>
      <c r="C2524" s="33" t="s">
        <v>72</v>
      </c>
      <c r="D2524" s="33" t="s">
        <v>1049</v>
      </c>
      <c r="E2524" s="38"/>
      <c r="F2524" s="34" t="s">
        <v>186</v>
      </c>
      <c r="G2524" s="17"/>
      <c r="H2524" s="17"/>
      <c r="I2524" s="17"/>
      <c r="J2524" s="17">
        <f>J2525</f>
        <v>72409.5</v>
      </c>
      <c r="K2524" s="17">
        <f>K2525</f>
        <v>0</v>
      </c>
      <c r="L2524" s="17">
        <f>L2525</f>
        <v>0</v>
      </c>
      <c r="M2524" s="17">
        <f t="shared" si="8642"/>
        <v>72409.5</v>
      </c>
      <c r="N2524" s="17">
        <f t="shared" si="8643"/>
        <v>0</v>
      </c>
      <c r="O2524" s="17">
        <f t="shared" si="8644"/>
        <v>0</v>
      </c>
      <c r="P2524" s="17">
        <f>P2525</f>
        <v>0</v>
      </c>
      <c r="Q2524" s="17">
        <f>Q2525</f>
        <v>-27009.599999999999</v>
      </c>
      <c r="R2524" s="17">
        <f>R2525</f>
        <v>0</v>
      </c>
      <c r="S2524" s="17">
        <f>S2525</f>
        <v>9392.0499999999993</v>
      </c>
      <c r="T2524" s="17">
        <f>T2525</f>
        <v>0</v>
      </c>
      <c r="U2524" s="17">
        <f>U2525</f>
        <v>0</v>
      </c>
      <c r="V2524" s="17">
        <f>V2525</f>
        <v>0</v>
      </c>
      <c r="W2524" s="17">
        <f>W2525</f>
        <v>0</v>
      </c>
      <c r="X2524" s="17">
        <f>X2525</f>
        <v>0</v>
      </c>
      <c r="Y2524" s="17">
        <f t="shared" si="8590"/>
        <v>54791.949999999997</v>
      </c>
      <c r="Z2524" s="17">
        <f t="shared" si="8591"/>
        <v>0</v>
      </c>
      <c r="AA2524" s="17">
        <f t="shared" si="8592"/>
        <v>0</v>
      </c>
      <c r="AB2524" s="17">
        <f>AB2525</f>
        <v>0</v>
      </c>
      <c r="AC2524" s="17">
        <f>AC2525</f>
        <v>0</v>
      </c>
      <c r="AD2524" s="17">
        <f>AD2525</f>
        <v>0</v>
      </c>
      <c r="AE2524" s="17">
        <f t="shared" si="8593"/>
        <v>54791.949999999997</v>
      </c>
      <c r="AF2524" s="17">
        <f t="shared" si="8594"/>
        <v>0</v>
      </c>
      <c r="AG2524" s="17">
        <f t="shared" si="8595"/>
        <v>0</v>
      </c>
      <c r="AH2524" s="17">
        <f>AH2525</f>
        <v>0</v>
      </c>
      <c r="AI2524" s="17">
        <f>AI2525</f>
        <v>0</v>
      </c>
      <c r="AJ2524" s="17">
        <f>AJ2525</f>
        <v>0</v>
      </c>
      <c r="AK2524" s="17">
        <f>AK2525</f>
        <v>0</v>
      </c>
      <c r="AL2524" s="17">
        <f>AL2525</f>
        <v>0</v>
      </c>
      <c r="AM2524" s="17">
        <f>AM2525</f>
        <v>0</v>
      </c>
      <c r="AN2524" s="17">
        <f>AN2525</f>
        <v>0</v>
      </c>
      <c r="AO2524" s="17">
        <f>AO2525</f>
        <v>0</v>
      </c>
      <c r="AP2524" s="17">
        <f>AP2525</f>
        <v>0</v>
      </c>
      <c r="AQ2524" s="17">
        <f>AQ2525</f>
        <v>0</v>
      </c>
      <c r="AR2524" s="17">
        <f>AR2525</f>
        <v>0</v>
      </c>
      <c r="AS2524" s="17">
        <f>AS2525</f>
        <v>0</v>
      </c>
      <c r="AT2524" s="17">
        <f>AT2525</f>
        <v>0</v>
      </c>
      <c r="AU2524" s="17">
        <f>AU2525</f>
        <v>0</v>
      </c>
      <c r="AV2524" s="17">
        <f>AV2525</f>
        <v>0</v>
      </c>
      <c r="AW2524" s="17">
        <f t="shared" si="8584"/>
        <v>54791.949999999997</v>
      </c>
      <c r="AX2524" s="17">
        <f t="shared" si="8585"/>
        <v>0</v>
      </c>
      <c r="AY2524" s="17">
        <f t="shared" si="8586"/>
        <v>0</v>
      </c>
      <c r="AZ2524" s="17">
        <f>AZ2525</f>
        <v>0</v>
      </c>
      <c r="BA2524" s="17">
        <f t="shared" si="8587"/>
        <v>54791.949999999997</v>
      </c>
      <c r="BB2524" s="17">
        <f t="shared" si="8588"/>
        <v>0</v>
      </c>
      <c r="BC2524" s="17">
        <f t="shared" si="8589"/>
        <v>0</v>
      </c>
      <c r="BD2524" s="17">
        <f>BD2525</f>
        <v>0</v>
      </c>
      <c r="BE2524" s="17">
        <f>BE2525</f>
        <v>0</v>
      </c>
      <c r="BF2524" s="17">
        <f>BF2525</f>
        <v>0</v>
      </c>
      <c r="BG2524" s="17">
        <f>BG2525</f>
        <v>0</v>
      </c>
      <c r="BH2524" s="17">
        <f>BH2525</f>
        <v>0</v>
      </c>
      <c r="BI2524" s="17">
        <f>BI2525</f>
        <v>0</v>
      </c>
      <c r="BJ2524" s="17">
        <f>BJ2525</f>
        <v>0</v>
      </c>
      <c r="BK2524" s="17">
        <f>BK2525</f>
        <v>0</v>
      </c>
      <c r="BL2524" s="17">
        <f>BL2525</f>
        <v>0</v>
      </c>
      <c r="BM2524" s="17">
        <f>BM2525</f>
        <v>0</v>
      </c>
      <c r="BN2524" s="17">
        <f>BN2525</f>
        <v>0</v>
      </c>
      <c r="BO2524" s="17">
        <f t="shared" si="8535"/>
        <v>54791.949999999997</v>
      </c>
      <c r="BP2524" s="17">
        <f t="shared" si="8536"/>
        <v>0</v>
      </c>
      <c r="BQ2524" s="17">
        <f t="shared" si="8537"/>
        <v>0</v>
      </c>
      <c r="BR2524" s="17">
        <f>BR2525</f>
        <v>0</v>
      </c>
      <c r="BS2524" s="35"/>
      <c r="BT2524" s="35"/>
      <c r="BU2524" s="1"/>
      <c r="BV2524" s="1"/>
      <c r="BW2524" s="1"/>
      <c r="BX2524" s="1"/>
      <c r="BY2524" s="1"/>
      <c r="BZ2524" s="1"/>
      <c r="CA2524" s="1"/>
      <c r="CB2524" s="1"/>
    </row>
    <row r="2525" s="1" customFormat="1">
      <c r="A2525" s="33" t="s">
        <v>1029</v>
      </c>
      <c r="B2525" s="33" t="s">
        <v>103</v>
      </c>
      <c r="C2525" s="33" t="s">
        <v>72</v>
      </c>
      <c r="D2525" s="33" t="s">
        <v>1050</v>
      </c>
      <c r="E2525" s="38"/>
      <c r="F2525" s="34" t="s">
        <v>1051</v>
      </c>
      <c r="G2525" s="17"/>
      <c r="H2525" s="17"/>
      <c r="I2525" s="17"/>
      <c r="J2525" s="17">
        <f>J2526+J2528</f>
        <v>72409.5</v>
      </c>
      <c r="K2525" s="17">
        <f>K2526+K2528</f>
        <v>0</v>
      </c>
      <c r="L2525" s="17">
        <f>L2526+L2528</f>
        <v>0</v>
      </c>
      <c r="M2525" s="17">
        <f t="shared" si="8642"/>
        <v>72409.5</v>
      </c>
      <c r="N2525" s="17">
        <f t="shared" si="8643"/>
        <v>0</v>
      </c>
      <c r="O2525" s="17">
        <f t="shared" si="8644"/>
        <v>0</v>
      </c>
      <c r="P2525" s="17">
        <f>P2526+P2528</f>
        <v>0</v>
      </c>
      <c r="Q2525" s="17">
        <f>Q2526+Q2528</f>
        <v>-27009.599999999999</v>
      </c>
      <c r="R2525" s="17">
        <f>R2526+R2528</f>
        <v>0</v>
      </c>
      <c r="S2525" s="17">
        <f>S2526+S2528</f>
        <v>9392.0499999999993</v>
      </c>
      <c r="T2525" s="17">
        <f>T2526+T2528</f>
        <v>0</v>
      </c>
      <c r="U2525" s="17">
        <f>U2526+U2528</f>
        <v>0</v>
      </c>
      <c r="V2525" s="17">
        <f>V2526+V2528</f>
        <v>0</v>
      </c>
      <c r="W2525" s="17">
        <f>W2526+W2528</f>
        <v>0</v>
      </c>
      <c r="X2525" s="17">
        <f>X2526+X2528</f>
        <v>0</v>
      </c>
      <c r="Y2525" s="17">
        <f t="shared" si="8590"/>
        <v>54791.949999999997</v>
      </c>
      <c r="Z2525" s="17">
        <f t="shared" si="8591"/>
        <v>0</v>
      </c>
      <c r="AA2525" s="17">
        <f t="shared" si="8592"/>
        <v>0</v>
      </c>
      <c r="AB2525" s="17">
        <f>AB2526+AB2528</f>
        <v>0</v>
      </c>
      <c r="AC2525" s="17">
        <f>AC2526+AC2528</f>
        <v>0</v>
      </c>
      <c r="AD2525" s="17">
        <f>AD2526+AD2528</f>
        <v>0</v>
      </c>
      <c r="AE2525" s="17">
        <f t="shared" si="8593"/>
        <v>54791.949999999997</v>
      </c>
      <c r="AF2525" s="17">
        <f t="shared" si="8594"/>
        <v>0</v>
      </c>
      <c r="AG2525" s="17">
        <f t="shared" si="8595"/>
        <v>0</v>
      </c>
      <c r="AH2525" s="17">
        <f>AH2526+AH2528</f>
        <v>0</v>
      </c>
      <c r="AI2525" s="17">
        <f>AI2526+AI2528</f>
        <v>0</v>
      </c>
      <c r="AJ2525" s="17">
        <f>AJ2526+AJ2528</f>
        <v>0</v>
      </c>
      <c r="AK2525" s="17">
        <f>AK2526+AK2528</f>
        <v>0</v>
      </c>
      <c r="AL2525" s="17">
        <f>AL2526+AL2528</f>
        <v>0</v>
      </c>
      <c r="AM2525" s="17">
        <f>AM2526+AM2528</f>
        <v>0</v>
      </c>
      <c r="AN2525" s="17">
        <f>AN2526+AN2528</f>
        <v>0</v>
      </c>
      <c r="AO2525" s="17">
        <f>AO2526+AO2528</f>
        <v>0</v>
      </c>
      <c r="AP2525" s="17">
        <f>AP2526+AP2528</f>
        <v>0</v>
      </c>
      <c r="AQ2525" s="17">
        <f>AQ2526+AQ2528</f>
        <v>0</v>
      </c>
      <c r="AR2525" s="17">
        <f>AR2526+AR2528</f>
        <v>0</v>
      </c>
      <c r="AS2525" s="17">
        <f>AS2526+AS2528</f>
        <v>0</v>
      </c>
      <c r="AT2525" s="17">
        <f>AT2526+AT2528</f>
        <v>0</v>
      </c>
      <c r="AU2525" s="17">
        <f>AU2526+AU2528</f>
        <v>0</v>
      </c>
      <c r="AV2525" s="17">
        <f>AV2526+AV2528</f>
        <v>0</v>
      </c>
      <c r="AW2525" s="17">
        <f t="shared" si="8584"/>
        <v>54791.949999999997</v>
      </c>
      <c r="AX2525" s="17">
        <f t="shared" si="8585"/>
        <v>0</v>
      </c>
      <c r="AY2525" s="17">
        <f t="shared" si="8586"/>
        <v>0</v>
      </c>
      <c r="AZ2525" s="17">
        <f>AZ2526+AZ2528</f>
        <v>0</v>
      </c>
      <c r="BA2525" s="17">
        <f t="shared" si="8587"/>
        <v>54791.949999999997</v>
      </c>
      <c r="BB2525" s="17">
        <f t="shared" si="8588"/>
        <v>0</v>
      </c>
      <c r="BC2525" s="17">
        <f t="shared" si="8589"/>
        <v>0</v>
      </c>
      <c r="BD2525" s="17">
        <f>BD2526+BD2528</f>
        <v>0</v>
      </c>
      <c r="BE2525" s="17">
        <f>BE2526+BE2528</f>
        <v>0</v>
      </c>
      <c r="BF2525" s="17">
        <f>BF2526+BF2528</f>
        <v>0</v>
      </c>
      <c r="BG2525" s="17">
        <f>BG2526+BG2528</f>
        <v>0</v>
      </c>
      <c r="BH2525" s="17">
        <f>BH2526+BH2528</f>
        <v>0</v>
      </c>
      <c r="BI2525" s="17">
        <f>BI2526+BI2528</f>
        <v>0</v>
      </c>
      <c r="BJ2525" s="17">
        <f>BJ2526+BJ2528</f>
        <v>0</v>
      </c>
      <c r="BK2525" s="17">
        <f>BK2526+BK2528</f>
        <v>0</v>
      </c>
      <c r="BL2525" s="17">
        <f>BL2526+BL2528</f>
        <v>0</v>
      </c>
      <c r="BM2525" s="17">
        <f>BM2526+BM2528</f>
        <v>0</v>
      </c>
      <c r="BN2525" s="17">
        <f>BN2526+BN2528</f>
        <v>0</v>
      </c>
      <c r="BO2525" s="17">
        <f t="shared" si="8535"/>
        <v>54791.949999999997</v>
      </c>
      <c r="BP2525" s="17">
        <f t="shared" si="8536"/>
        <v>0</v>
      </c>
      <c r="BQ2525" s="17">
        <f t="shared" si="8537"/>
        <v>0</v>
      </c>
      <c r="BR2525" s="17">
        <f>BR2526+BR2528</f>
        <v>0</v>
      </c>
      <c r="BS2525" s="35"/>
      <c r="BT2525" s="35"/>
      <c r="BU2525" s="1"/>
      <c r="BV2525" s="1"/>
      <c r="BW2525" s="1"/>
      <c r="BX2525" s="1"/>
      <c r="BY2525" s="1"/>
      <c r="BZ2525" s="1"/>
      <c r="CA2525" s="1"/>
      <c r="CB2525" s="1"/>
    </row>
    <row r="2526" s="1" customFormat="1" hidden="1">
      <c r="A2526" s="33" t="s">
        <v>1029</v>
      </c>
      <c r="B2526" s="33" t="s">
        <v>103</v>
      </c>
      <c r="C2526" s="33" t="s">
        <v>72</v>
      </c>
      <c r="D2526" s="33" t="s">
        <v>1052</v>
      </c>
      <c r="E2526" s="38"/>
      <c r="F2526" s="34" t="s">
        <v>1053</v>
      </c>
      <c r="G2526" s="17"/>
      <c r="H2526" s="17"/>
      <c r="I2526" s="17"/>
      <c r="J2526" s="17">
        <f>J2527</f>
        <v>22000</v>
      </c>
      <c r="K2526" s="17">
        <f>K2527</f>
        <v>0</v>
      </c>
      <c r="L2526" s="17">
        <f>L2527</f>
        <v>0</v>
      </c>
      <c r="M2526" s="17">
        <f t="shared" si="8642"/>
        <v>22000</v>
      </c>
      <c r="N2526" s="17">
        <f t="shared" si="8643"/>
        <v>0</v>
      </c>
      <c r="O2526" s="17">
        <f t="shared" si="8644"/>
        <v>0</v>
      </c>
      <c r="P2526" s="17">
        <f>P2527</f>
        <v>0</v>
      </c>
      <c r="Q2526" s="17">
        <f>Q2527</f>
        <v>-22000</v>
      </c>
      <c r="R2526" s="17">
        <f>R2527</f>
        <v>0</v>
      </c>
      <c r="S2526" s="17">
        <f>S2527</f>
        <v>0</v>
      </c>
      <c r="T2526" s="17">
        <f>T2527</f>
        <v>0</v>
      </c>
      <c r="U2526" s="17">
        <f>U2527</f>
        <v>0</v>
      </c>
      <c r="V2526" s="17">
        <f>V2527</f>
        <v>0</v>
      </c>
      <c r="W2526" s="17">
        <f>W2527</f>
        <v>0</v>
      </c>
      <c r="X2526" s="17">
        <f>X2527</f>
        <v>0</v>
      </c>
      <c r="Y2526" s="17">
        <f t="shared" si="8590"/>
        <v>0</v>
      </c>
      <c r="Z2526" s="17">
        <f t="shared" si="8591"/>
        <v>0</v>
      </c>
      <c r="AA2526" s="17">
        <f t="shared" si="8592"/>
        <v>0</v>
      </c>
      <c r="AB2526" s="17">
        <f>AB2527</f>
        <v>0</v>
      </c>
      <c r="AC2526" s="17">
        <f>AC2527</f>
        <v>0</v>
      </c>
      <c r="AD2526" s="17">
        <f>AD2527</f>
        <v>0</v>
      </c>
      <c r="AE2526" s="17">
        <f t="shared" si="8593"/>
        <v>0</v>
      </c>
      <c r="AF2526" s="17">
        <f t="shared" si="8594"/>
        <v>0</v>
      </c>
      <c r="AG2526" s="17">
        <f t="shared" si="8595"/>
        <v>0</v>
      </c>
      <c r="AH2526" s="17">
        <f>AH2527</f>
        <v>0</v>
      </c>
      <c r="AI2526" s="17">
        <f>AI2527</f>
        <v>0</v>
      </c>
      <c r="AJ2526" s="17">
        <f>AJ2527</f>
        <v>0</v>
      </c>
      <c r="AK2526" s="17">
        <f>AK2527</f>
        <v>0</v>
      </c>
      <c r="AL2526" s="17">
        <f>AL2527</f>
        <v>0</v>
      </c>
      <c r="AM2526" s="17">
        <f>AM2527</f>
        <v>0</v>
      </c>
      <c r="AN2526" s="17">
        <f>AN2527</f>
        <v>0</v>
      </c>
      <c r="AO2526" s="17">
        <f>AO2527</f>
        <v>0</v>
      </c>
      <c r="AP2526" s="17">
        <f>AP2527</f>
        <v>0</v>
      </c>
      <c r="AQ2526" s="17">
        <f>AQ2527</f>
        <v>0</v>
      </c>
      <c r="AR2526" s="17">
        <f>AR2527</f>
        <v>0</v>
      </c>
      <c r="AS2526" s="17">
        <f>AS2527</f>
        <v>0</v>
      </c>
      <c r="AT2526" s="17">
        <f>AT2527</f>
        <v>0</v>
      </c>
      <c r="AU2526" s="17">
        <f>AU2527</f>
        <v>0</v>
      </c>
      <c r="AV2526" s="17">
        <f>AV2527</f>
        <v>0</v>
      </c>
      <c r="AW2526" s="17">
        <f t="shared" si="8584"/>
        <v>0</v>
      </c>
      <c r="AX2526" s="17">
        <f t="shared" si="8585"/>
        <v>0</v>
      </c>
      <c r="AY2526" s="17">
        <f t="shared" si="8586"/>
        <v>0</v>
      </c>
      <c r="AZ2526" s="17">
        <f>AZ2527</f>
        <v>0</v>
      </c>
      <c r="BA2526" s="17">
        <f t="shared" si="8587"/>
        <v>0</v>
      </c>
      <c r="BB2526" s="17">
        <f t="shared" si="8588"/>
        <v>0</v>
      </c>
      <c r="BC2526" s="17">
        <f t="shared" si="8589"/>
        <v>0</v>
      </c>
      <c r="BD2526" s="17">
        <f>BD2527</f>
        <v>0</v>
      </c>
      <c r="BE2526" s="17">
        <f>BE2527</f>
        <v>0</v>
      </c>
      <c r="BF2526" s="17">
        <f>BF2527</f>
        <v>0</v>
      </c>
      <c r="BG2526" s="17">
        <f>BG2527</f>
        <v>0</v>
      </c>
      <c r="BH2526" s="17">
        <f>BH2527</f>
        <v>0</v>
      </c>
      <c r="BI2526" s="17">
        <f>BI2527</f>
        <v>0</v>
      </c>
      <c r="BJ2526" s="17">
        <f>BJ2527</f>
        <v>0</v>
      </c>
      <c r="BK2526" s="17">
        <f>BK2527</f>
        <v>0</v>
      </c>
      <c r="BL2526" s="17">
        <f>BL2527</f>
        <v>0</v>
      </c>
      <c r="BM2526" s="17">
        <f>BM2527</f>
        <v>0</v>
      </c>
      <c r="BN2526" s="17">
        <f>BN2527</f>
        <v>0</v>
      </c>
      <c r="BO2526" s="17">
        <f t="shared" si="8535"/>
        <v>0</v>
      </c>
      <c r="BP2526" s="17">
        <f t="shared" si="8536"/>
        <v>0</v>
      </c>
      <c r="BQ2526" s="17">
        <f t="shared" si="8537"/>
        <v>0</v>
      </c>
      <c r="BR2526" s="17">
        <f>BR2527</f>
        <v>0</v>
      </c>
      <c r="BS2526" s="35">
        <v>0</v>
      </c>
      <c r="BT2526" s="35"/>
      <c r="BU2526" s="1"/>
      <c r="BV2526" s="1"/>
      <c r="BW2526" s="1"/>
      <c r="BX2526" s="1"/>
      <c r="BY2526" s="1"/>
      <c r="BZ2526" s="1"/>
      <c r="CA2526" s="1"/>
      <c r="CB2526" s="1"/>
    </row>
    <row r="2527" s="1" customFormat="1" hidden="1">
      <c r="A2527" s="33" t="s">
        <v>1029</v>
      </c>
      <c r="B2527" s="33" t="s">
        <v>103</v>
      </c>
      <c r="C2527" s="33" t="s">
        <v>72</v>
      </c>
      <c r="D2527" s="33" t="s">
        <v>1052</v>
      </c>
      <c r="E2527" s="33" t="s">
        <v>141</v>
      </c>
      <c r="F2527" s="34" t="s">
        <v>142</v>
      </c>
      <c r="G2527" s="17"/>
      <c r="H2527" s="17"/>
      <c r="I2527" s="17"/>
      <c r="J2527" s="17">
        <v>22000</v>
      </c>
      <c r="K2527" s="17"/>
      <c r="L2527" s="17"/>
      <c r="M2527" s="17">
        <f t="shared" si="8642"/>
        <v>22000</v>
      </c>
      <c r="N2527" s="17">
        <f t="shared" si="8643"/>
        <v>0</v>
      </c>
      <c r="O2527" s="17">
        <f t="shared" si="8644"/>
        <v>0</v>
      </c>
      <c r="P2527" s="17"/>
      <c r="Q2527" s="17">
        <v>-22000</v>
      </c>
      <c r="R2527" s="17"/>
      <c r="S2527" s="17"/>
      <c r="T2527" s="17"/>
      <c r="U2527" s="17"/>
      <c r="V2527" s="17"/>
      <c r="W2527" s="17"/>
      <c r="X2527" s="17"/>
      <c r="Y2527" s="17">
        <f t="shared" si="8590"/>
        <v>0</v>
      </c>
      <c r="Z2527" s="17">
        <f t="shared" si="8591"/>
        <v>0</v>
      </c>
      <c r="AA2527" s="17">
        <f t="shared" si="8592"/>
        <v>0</v>
      </c>
      <c r="AB2527" s="17"/>
      <c r="AC2527" s="17"/>
      <c r="AD2527" s="17"/>
      <c r="AE2527" s="17">
        <f t="shared" si="8593"/>
        <v>0</v>
      </c>
      <c r="AF2527" s="17">
        <f t="shared" si="8594"/>
        <v>0</v>
      </c>
      <c r="AG2527" s="17">
        <f t="shared" si="8595"/>
        <v>0</v>
      </c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>
        <f t="shared" si="8584"/>
        <v>0</v>
      </c>
      <c r="AX2527" s="17">
        <f t="shared" si="8585"/>
        <v>0</v>
      </c>
      <c r="AY2527" s="17">
        <f t="shared" si="8586"/>
        <v>0</v>
      </c>
      <c r="AZ2527" s="17"/>
      <c r="BA2527" s="17">
        <f t="shared" si="8587"/>
        <v>0</v>
      </c>
      <c r="BB2527" s="17">
        <f t="shared" si="8588"/>
        <v>0</v>
      </c>
      <c r="BC2527" s="17">
        <f t="shared" si="8589"/>
        <v>0</v>
      </c>
      <c r="BD2527" s="17"/>
      <c r="BE2527" s="17"/>
      <c r="BF2527" s="17"/>
      <c r="BG2527" s="17"/>
      <c r="BH2527" s="17"/>
      <c r="BI2527" s="17"/>
      <c r="BJ2527" s="17"/>
      <c r="BK2527" s="17"/>
      <c r="BL2527" s="17"/>
      <c r="BM2527" s="17"/>
      <c r="BN2527" s="17"/>
      <c r="BO2527" s="17">
        <f t="shared" si="8535"/>
        <v>0</v>
      </c>
      <c r="BP2527" s="17">
        <f t="shared" si="8536"/>
        <v>0</v>
      </c>
      <c r="BQ2527" s="17">
        <f t="shared" si="8537"/>
        <v>0</v>
      </c>
      <c r="BR2527" s="17"/>
      <c r="BS2527" s="35">
        <v>0</v>
      </c>
      <c r="BT2527" s="35">
        <v>68</v>
      </c>
      <c r="BU2527" s="1"/>
      <c r="BV2527" s="1"/>
      <c r="BW2527" s="1"/>
      <c r="BX2527" s="1"/>
      <c r="BY2527" s="1"/>
      <c r="BZ2527" s="1"/>
      <c r="CA2527" s="1"/>
      <c r="CB2527" s="1"/>
    </row>
    <row r="2528" s="1" customFormat="1">
      <c r="A2528" s="33" t="s">
        <v>1029</v>
      </c>
      <c r="B2528" s="33" t="s">
        <v>103</v>
      </c>
      <c r="C2528" s="33" t="s">
        <v>72</v>
      </c>
      <c r="D2528" s="33" t="s">
        <v>1054</v>
      </c>
      <c r="E2528" s="33"/>
      <c r="F2528" s="34" t="s">
        <v>1055</v>
      </c>
      <c r="G2528" s="17"/>
      <c r="H2528" s="17"/>
      <c r="I2528" s="17"/>
      <c r="J2528" s="17">
        <f>J2529</f>
        <v>50409.5</v>
      </c>
      <c r="K2528" s="17">
        <f>K2529</f>
        <v>0</v>
      </c>
      <c r="L2528" s="17">
        <f>L2529</f>
        <v>0</v>
      </c>
      <c r="M2528" s="17">
        <f t="shared" si="8642"/>
        <v>50409.5</v>
      </c>
      <c r="N2528" s="17">
        <f t="shared" si="8643"/>
        <v>0</v>
      </c>
      <c r="O2528" s="17">
        <f t="shared" si="8644"/>
        <v>0</v>
      </c>
      <c r="P2528" s="17">
        <f>P2529</f>
        <v>0</v>
      </c>
      <c r="Q2528" s="17">
        <f>Q2529</f>
        <v>-5009.6000000000004</v>
      </c>
      <c r="R2528" s="17">
        <f>R2529</f>
        <v>0</v>
      </c>
      <c r="S2528" s="17">
        <f>S2529</f>
        <v>9392.0499999999993</v>
      </c>
      <c r="T2528" s="17">
        <f>T2529</f>
        <v>0</v>
      </c>
      <c r="U2528" s="17">
        <f>U2529</f>
        <v>0</v>
      </c>
      <c r="V2528" s="17">
        <f>V2529</f>
        <v>0</v>
      </c>
      <c r="W2528" s="17">
        <f>W2529</f>
        <v>0</v>
      </c>
      <c r="X2528" s="17">
        <f>X2529</f>
        <v>0</v>
      </c>
      <c r="Y2528" s="17">
        <f t="shared" si="8590"/>
        <v>54791.949999999997</v>
      </c>
      <c r="Z2528" s="17">
        <f t="shared" si="8591"/>
        <v>0</v>
      </c>
      <c r="AA2528" s="17">
        <f t="shared" si="8592"/>
        <v>0</v>
      </c>
      <c r="AB2528" s="17">
        <f>AB2529</f>
        <v>0</v>
      </c>
      <c r="AC2528" s="17">
        <f>AC2529</f>
        <v>0</v>
      </c>
      <c r="AD2528" s="17">
        <f>AD2529</f>
        <v>0</v>
      </c>
      <c r="AE2528" s="17">
        <f t="shared" si="8593"/>
        <v>54791.949999999997</v>
      </c>
      <c r="AF2528" s="17">
        <f t="shared" si="8594"/>
        <v>0</v>
      </c>
      <c r="AG2528" s="17">
        <f t="shared" si="8595"/>
        <v>0</v>
      </c>
      <c r="AH2528" s="17">
        <f>AH2529</f>
        <v>0</v>
      </c>
      <c r="AI2528" s="17">
        <f>AI2529</f>
        <v>0</v>
      </c>
      <c r="AJ2528" s="17">
        <f>AJ2529</f>
        <v>0</v>
      </c>
      <c r="AK2528" s="17">
        <f>AK2529</f>
        <v>0</v>
      </c>
      <c r="AL2528" s="17">
        <f>AL2529</f>
        <v>0</v>
      </c>
      <c r="AM2528" s="17">
        <f>AM2529</f>
        <v>0</v>
      </c>
      <c r="AN2528" s="17">
        <f>AN2529</f>
        <v>0</v>
      </c>
      <c r="AO2528" s="17">
        <f>AO2529</f>
        <v>0</v>
      </c>
      <c r="AP2528" s="17">
        <f>AP2529</f>
        <v>0</v>
      </c>
      <c r="AQ2528" s="17">
        <f>AQ2529</f>
        <v>0</v>
      </c>
      <c r="AR2528" s="17">
        <f>AR2529</f>
        <v>0</v>
      </c>
      <c r="AS2528" s="17">
        <f>AS2529</f>
        <v>0</v>
      </c>
      <c r="AT2528" s="17">
        <f>AT2529</f>
        <v>0</v>
      </c>
      <c r="AU2528" s="17">
        <f>AU2529</f>
        <v>0</v>
      </c>
      <c r="AV2528" s="17">
        <f>AV2529</f>
        <v>0</v>
      </c>
      <c r="AW2528" s="17">
        <f t="shared" si="8584"/>
        <v>54791.949999999997</v>
      </c>
      <c r="AX2528" s="17">
        <f t="shared" si="8585"/>
        <v>0</v>
      </c>
      <c r="AY2528" s="17">
        <f t="shared" si="8586"/>
        <v>0</v>
      </c>
      <c r="AZ2528" s="17">
        <f>AZ2529</f>
        <v>0</v>
      </c>
      <c r="BA2528" s="17">
        <f t="shared" si="8587"/>
        <v>54791.949999999997</v>
      </c>
      <c r="BB2528" s="17">
        <f t="shared" si="8588"/>
        <v>0</v>
      </c>
      <c r="BC2528" s="17">
        <f t="shared" si="8589"/>
        <v>0</v>
      </c>
      <c r="BD2528" s="17">
        <f>BD2529</f>
        <v>0</v>
      </c>
      <c r="BE2528" s="17">
        <f>BE2529</f>
        <v>0</v>
      </c>
      <c r="BF2528" s="17">
        <f>BF2529</f>
        <v>0</v>
      </c>
      <c r="BG2528" s="17">
        <f>BG2529</f>
        <v>0</v>
      </c>
      <c r="BH2528" s="17">
        <f>BH2529</f>
        <v>0</v>
      </c>
      <c r="BI2528" s="17">
        <f>BI2529</f>
        <v>0</v>
      </c>
      <c r="BJ2528" s="17">
        <f>BJ2529</f>
        <v>0</v>
      </c>
      <c r="BK2528" s="17">
        <f>BK2529</f>
        <v>0</v>
      </c>
      <c r="BL2528" s="17">
        <f>BL2529</f>
        <v>0</v>
      </c>
      <c r="BM2528" s="17">
        <f>BM2529</f>
        <v>0</v>
      </c>
      <c r="BN2528" s="17">
        <f>BN2529</f>
        <v>0</v>
      </c>
      <c r="BO2528" s="17">
        <f t="shared" si="8535"/>
        <v>54791.949999999997</v>
      </c>
      <c r="BP2528" s="17">
        <f t="shared" si="8536"/>
        <v>0</v>
      </c>
      <c r="BQ2528" s="17">
        <f t="shared" si="8537"/>
        <v>0</v>
      </c>
      <c r="BR2528" s="17">
        <f>BR2529</f>
        <v>0</v>
      </c>
      <c r="BS2528" s="35"/>
      <c r="BT2528" s="35"/>
      <c r="BU2528" s="1"/>
      <c r="BV2528" s="1"/>
      <c r="BW2528" s="1"/>
      <c r="BX2528" s="1"/>
      <c r="BY2528" s="1"/>
      <c r="BZ2528" s="1"/>
      <c r="CA2528" s="1"/>
      <c r="CB2528" s="1"/>
    </row>
    <row r="2529" s="1" customFormat="1">
      <c r="A2529" s="33" t="s">
        <v>1029</v>
      </c>
      <c r="B2529" s="33" t="s">
        <v>103</v>
      </c>
      <c r="C2529" s="33" t="s">
        <v>72</v>
      </c>
      <c r="D2529" s="33" t="s">
        <v>1054</v>
      </c>
      <c r="E2529" s="33" t="s">
        <v>141</v>
      </c>
      <c r="F2529" s="34" t="s">
        <v>142</v>
      </c>
      <c r="G2529" s="17"/>
      <c r="H2529" s="17"/>
      <c r="I2529" s="17"/>
      <c r="J2529" s="17">
        <v>50409.5</v>
      </c>
      <c r="K2529" s="17"/>
      <c r="L2529" s="17"/>
      <c r="M2529" s="17">
        <f t="shared" si="8642"/>
        <v>50409.5</v>
      </c>
      <c r="N2529" s="17">
        <f t="shared" si="8643"/>
        <v>0</v>
      </c>
      <c r="O2529" s="17">
        <f t="shared" si="8644"/>
        <v>0</v>
      </c>
      <c r="P2529" s="17"/>
      <c r="Q2529" s="17">
        <v>-5009.6000000000004</v>
      </c>
      <c r="R2529" s="17"/>
      <c r="S2529" s="17">
        <v>9392.0499999999993</v>
      </c>
      <c r="T2529" s="17"/>
      <c r="U2529" s="17"/>
      <c r="V2529" s="17"/>
      <c r="W2529" s="17"/>
      <c r="X2529" s="17"/>
      <c r="Y2529" s="17">
        <f t="shared" si="8590"/>
        <v>54791.949999999997</v>
      </c>
      <c r="Z2529" s="17">
        <f t="shared" si="8591"/>
        <v>0</v>
      </c>
      <c r="AA2529" s="17">
        <f t="shared" si="8592"/>
        <v>0</v>
      </c>
      <c r="AB2529" s="17"/>
      <c r="AC2529" s="17"/>
      <c r="AD2529" s="17"/>
      <c r="AE2529" s="17">
        <f t="shared" si="8593"/>
        <v>54791.949999999997</v>
      </c>
      <c r="AF2529" s="17">
        <f t="shared" si="8594"/>
        <v>0</v>
      </c>
      <c r="AG2529" s="17">
        <f t="shared" si="8595"/>
        <v>0</v>
      </c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>
        <f t="shared" si="8584"/>
        <v>54791.949999999997</v>
      </c>
      <c r="AX2529" s="17">
        <f t="shared" si="8585"/>
        <v>0</v>
      </c>
      <c r="AY2529" s="17">
        <f t="shared" si="8586"/>
        <v>0</v>
      </c>
      <c r="AZ2529" s="17"/>
      <c r="BA2529" s="17">
        <f t="shared" si="8587"/>
        <v>54791.949999999997</v>
      </c>
      <c r="BB2529" s="17">
        <f t="shared" si="8588"/>
        <v>0</v>
      </c>
      <c r="BC2529" s="17">
        <f t="shared" si="8589"/>
        <v>0</v>
      </c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>
        <f t="shared" si="8535"/>
        <v>54791.949999999997</v>
      </c>
      <c r="BP2529" s="17">
        <f t="shared" si="8536"/>
        <v>0</v>
      </c>
      <c r="BQ2529" s="17">
        <f t="shared" si="8537"/>
        <v>0</v>
      </c>
      <c r="BR2529" s="17"/>
      <c r="BS2529" s="35"/>
      <c r="BT2529" s="35" t="s">
        <v>1056</v>
      </c>
      <c r="BU2529" s="1"/>
      <c r="BV2529" s="1"/>
      <c r="BW2529" s="1"/>
      <c r="BX2529" s="1"/>
      <c r="BY2529" s="1"/>
      <c r="BZ2529" s="1"/>
      <c r="CA2529" s="1"/>
      <c r="CB2529" s="1"/>
    </row>
    <row r="2530" s="1" customFormat="1">
      <c r="A2530" s="33" t="s">
        <v>1029</v>
      </c>
      <c r="B2530" s="33" t="s">
        <v>103</v>
      </c>
      <c r="C2530" s="33" t="s">
        <v>72</v>
      </c>
      <c r="D2530" s="33" t="s">
        <v>415</v>
      </c>
      <c r="E2530" s="38"/>
      <c r="F2530" s="34" t="s">
        <v>43</v>
      </c>
      <c r="G2530" s="17">
        <f>G2531+G2542+G2547</f>
        <v>1183963.0999999999</v>
      </c>
      <c r="H2530" s="17">
        <f>H2531+H2542+H2547</f>
        <v>1354043.6000000001</v>
      </c>
      <c r="I2530" s="17">
        <f>I2531+I2542+I2547</f>
        <v>1237011.1000000001</v>
      </c>
      <c r="J2530" s="17">
        <f>J2531+J2542+J2547</f>
        <v>18446.400000000001</v>
      </c>
      <c r="K2530" s="17">
        <f>K2531+K2542+K2547</f>
        <v>45732.5</v>
      </c>
      <c r="L2530" s="17">
        <f>L2531+L2542+L2547</f>
        <v>45732.5</v>
      </c>
      <c r="M2530" s="17">
        <f t="shared" si="8642"/>
        <v>1202409.4999999998</v>
      </c>
      <c r="N2530" s="17">
        <f t="shared" si="8643"/>
        <v>1399776.1000000001</v>
      </c>
      <c r="O2530" s="17">
        <f t="shared" si="8644"/>
        <v>1282743.6000000001</v>
      </c>
      <c r="P2530" s="17">
        <f>P2531+P2542+P2547</f>
        <v>5746.6000000000004</v>
      </c>
      <c r="Q2530" s="17">
        <f>Q2531+Q2542+Q2547</f>
        <v>27009.599999999999</v>
      </c>
      <c r="R2530" s="17">
        <f>R2531+R2542+R2547</f>
        <v>0</v>
      </c>
      <c r="S2530" s="17">
        <f>S2531+S2542+S2547</f>
        <v>56005.953459999997</v>
      </c>
      <c r="T2530" s="17">
        <f>T2531+T2542+T2547</f>
        <v>20000</v>
      </c>
      <c r="U2530" s="17">
        <f>U2531+U2542+U2547</f>
        <v>0</v>
      </c>
      <c r="V2530" s="17">
        <f>V2531+V2542+V2547</f>
        <v>20000</v>
      </c>
      <c r="W2530" s="17">
        <f>W2531+W2542+W2547</f>
        <v>0</v>
      </c>
      <c r="X2530" s="17">
        <f>X2531+X2542+X2547</f>
        <v>0</v>
      </c>
      <c r="Y2530" s="17">
        <f t="shared" si="8590"/>
        <v>1291171.6534599999</v>
      </c>
      <c r="Z2530" s="17">
        <f t="shared" si="8591"/>
        <v>1419776.1000000001</v>
      </c>
      <c r="AA2530" s="17">
        <f t="shared" si="8592"/>
        <v>1302743.6000000001</v>
      </c>
      <c r="AB2530" s="17">
        <f>AB2531+AB2542+AB2547</f>
        <v>0</v>
      </c>
      <c r="AC2530" s="17">
        <f>AC2531+AC2542+AC2547</f>
        <v>0</v>
      </c>
      <c r="AD2530" s="17">
        <f>AD2531+AD2542+AD2547</f>
        <v>0</v>
      </c>
      <c r="AE2530" s="17">
        <f t="shared" si="8593"/>
        <v>1291171.6534599999</v>
      </c>
      <c r="AF2530" s="17">
        <f t="shared" si="8594"/>
        <v>1419776.1000000001</v>
      </c>
      <c r="AG2530" s="17">
        <f t="shared" si="8595"/>
        <v>1302743.6000000001</v>
      </c>
      <c r="AH2530" s="17">
        <f>AH2531+AH2542+AH2547</f>
        <v>0</v>
      </c>
      <c r="AI2530" s="17">
        <f>AI2531+AI2542+AI2547</f>
        <v>0</v>
      </c>
      <c r="AJ2530" s="17">
        <f>AJ2531+AJ2542+AJ2547</f>
        <v>39378.483999999997</v>
      </c>
      <c r="AK2530" s="17">
        <f>AK2531+AK2542+AK2547</f>
        <v>0</v>
      </c>
      <c r="AL2530" s="17">
        <f>AL2531+AL2542+AL2547</f>
        <v>0</v>
      </c>
      <c r="AM2530" s="17">
        <f>AM2531+AM2542+AM2547</f>
        <v>0</v>
      </c>
      <c r="AN2530" s="17">
        <f>AN2531+AN2542+AN2547</f>
        <v>0</v>
      </c>
      <c r="AO2530" s="17">
        <f>AO2531+AO2542+AO2547</f>
        <v>0</v>
      </c>
      <c r="AP2530" s="17">
        <f>AP2531+AP2542+AP2547</f>
        <v>0</v>
      </c>
      <c r="AQ2530" s="17">
        <f>AQ2531+AQ2542+AQ2547</f>
        <v>0</v>
      </c>
      <c r="AR2530" s="17">
        <f>AR2531+AR2542+AR2547</f>
        <v>0</v>
      </c>
      <c r="AS2530" s="17">
        <f>AS2531+AS2542+AS2547</f>
        <v>0</v>
      </c>
      <c r="AT2530" s="17">
        <f>AT2531+AT2542+AT2547</f>
        <v>0</v>
      </c>
      <c r="AU2530" s="17">
        <f>AU2531+AU2542+AU2547</f>
        <v>0</v>
      </c>
      <c r="AV2530" s="17">
        <f>AV2531+AV2542+AV2547</f>
        <v>0</v>
      </c>
      <c r="AW2530" s="17">
        <f t="shared" si="8584"/>
        <v>1330550.1374599999</v>
      </c>
      <c r="AX2530" s="17">
        <f t="shared" si="8585"/>
        <v>1419776.1000000001</v>
      </c>
      <c r="AY2530" s="17">
        <f t="shared" si="8586"/>
        <v>1302743.6000000001</v>
      </c>
      <c r="AZ2530" s="17">
        <f>AZ2531+AZ2542+AZ2547</f>
        <v>0</v>
      </c>
      <c r="BA2530" s="17">
        <f t="shared" si="8587"/>
        <v>1330550.1374599999</v>
      </c>
      <c r="BB2530" s="17">
        <f t="shared" si="8588"/>
        <v>1419776.1000000001</v>
      </c>
      <c r="BC2530" s="17">
        <f t="shared" si="8589"/>
        <v>1302743.6000000001</v>
      </c>
      <c r="BD2530" s="17">
        <f>BD2531+BD2542+BD2547</f>
        <v>3947.6640000000002</v>
      </c>
      <c r="BE2530" s="17">
        <f>BE2531+BE2542+BE2547</f>
        <v>0</v>
      </c>
      <c r="BF2530" s="17">
        <f>BF2531+BF2542+BF2547</f>
        <v>4487.5910000000003</v>
      </c>
      <c r="BG2530" s="17">
        <f>BG2531+BG2542+BG2547</f>
        <v>0</v>
      </c>
      <c r="BH2530" s="17">
        <f>BH2531+BH2542+BH2547</f>
        <v>0</v>
      </c>
      <c r="BI2530" s="17">
        <f>BI2531+BI2542+BI2547</f>
        <v>0</v>
      </c>
      <c r="BJ2530" s="17">
        <f>BJ2531+BJ2542+BJ2547</f>
        <v>0</v>
      </c>
      <c r="BK2530" s="17">
        <f>BK2531+BK2542+BK2547</f>
        <v>-20000</v>
      </c>
      <c r="BL2530" s="17">
        <f>BL2531+BL2542+BL2547</f>
        <v>0</v>
      </c>
      <c r="BM2530" s="17">
        <f>BM2531+BM2542+BM2547</f>
        <v>0</v>
      </c>
      <c r="BN2530" s="17">
        <f>BN2531+BN2542+BN2547</f>
        <v>0</v>
      </c>
      <c r="BO2530" s="17">
        <f t="shared" si="8535"/>
        <v>1338985.39246</v>
      </c>
      <c r="BP2530" s="17">
        <f t="shared" si="8536"/>
        <v>1399776.1000000001</v>
      </c>
      <c r="BQ2530" s="17">
        <f t="shared" si="8537"/>
        <v>1302743.6000000001</v>
      </c>
      <c r="BR2530" s="17">
        <f>BR2531+BR2542+BR2547</f>
        <v>0</v>
      </c>
      <c r="BS2530" s="35"/>
      <c r="BT2530" s="35"/>
      <c r="BU2530" s="1"/>
      <c r="BV2530" s="1"/>
      <c r="BW2530" s="1"/>
      <c r="BX2530" s="1"/>
      <c r="BY2530" s="1"/>
      <c r="BZ2530" s="1"/>
      <c r="CA2530" s="1"/>
      <c r="CB2530" s="1"/>
    </row>
    <row r="2531" s="1" customFormat="1">
      <c r="A2531" s="33" t="s">
        <v>1029</v>
      </c>
      <c r="B2531" s="33" t="s">
        <v>103</v>
      </c>
      <c r="C2531" s="33" t="s">
        <v>72</v>
      </c>
      <c r="D2531" s="33" t="s">
        <v>1031</v>
      </c>
      <c r="E2531" s="38"/>
      <c r="F2531" s="34" t="s">
        <v>1032</v>
      </c>
      <c r="G2531" s="17">
        <f>G2532+G2534+G2538+G2540</f>
        <v>152504.39999999999</v>
      </c>
      <c r="H2531" s="17">
        <f>H2532+H2534+H2538+H2540</f>
        <v>300866.19999999995</v>
      </c>
      <c r="I2531" s="17">
        <f>I2532+I2534+I2538+I2540</f>
        <v>183833.70000000001</v>
      </c>
      <c r="J2531" s="17">
        <f>J2532+J2534+J2538+J2540</f>
        <v>-27009.599999999999</v>
      </c>
      <c r="K2531" s="17">
        <f>K2532+K2534+K2538+K2540</f>
        <v>0</v>
      </c>
      <c r="L2531" s="17">
        <f>L2532+L2534+L2538+L2540</f>
        <v>0</v>
      </c>
      <c r="M2531" s="17">
        <f t="shared" si="8642"/>
        <v>125494.79999999999</v>
      </c>
      <c r="N2531" s="17">
        <f t="shared" si="8643"/>
        <v>300866.19999999995</v>
      </c>
      <c r="O2531" s="17">
        <f t="shared" si="8644"/>
        <v>183833.70000000001</v>
      </c>
      <c r="P2531" s="17">
        <f>P2532+P2534+P2538+P2540+P2536</f>
        <v>0</v>
      </c>
      <c r="Q2531" s="17">
        <f>Q2532+Q2534+Q2538+Q2540+Q2536</f>
        <v>27009.599999999999</v>
      </c>
      <c r="R2531" s="17">
        <f>R2532+R2534+R2538+R2540+R2536</f>
        <v>0</v>
      </c>
      <c r="S2531" s="17">
        <f>S2532+S2534+S2538+S2540+S2536</f>
        <v>36005.953459999997</v>
      </c>
      <c r="T2531" s="17">
        <f>T2532+T2534+T2538+T2540+T2536</f>
        <v>0</v>
      </c>
      <c r="U2531" s="17">
        <f>U2532+U2534+U2538+U2540+U2536</f>
        <v>0</v>
      </c>
      <c r="V2531" s="17">
        <f>V2532+V2534+V2538+V2540+V2536</f>
        <v>0</v>
      </c>
      <c r="W2531" s="17">
        <f>W2532+W2534+W2538+W2540+W2536</f>
        <v>0</v>
      </c>
      <c r="X2531" s="17">
        <f>X2532+X2534+X2538+X2540+X2536</f>
        <v>0</v>
      </c>
      <c r="Y2531" s="17">
        <f t="shared" si="8590"/>
        <v>188510.35345999998</v>
      </c>
      <c r="Z2531" s="17">
        <f t="shared" si="8591"/>
        <v>300866.19999999995</v>
      </c>
      <c r="AA2531" s="17">
        <f t="shared" si="8592"/>
        <v>183833.70000000001</v>
      </c>
      <c r="AB2531" s="17">
        <f>AB2532+AB2534+AB2538+AB2540+AB2536</f>
        <v>0</v>
      </c>
      <c r="AC2531" s="17">
        <f>AC2532+AC2534+AC2538+AC2540+AC2536</f>
        <v>0</v>
      </c>
      <c r="AD2531" s="17">
        <f>AD2532+AD2534+AD2538+AD2540+AD2536</f>
        <v>0</v>
      </c>
      <c r="AE2531" s="17">
        <f t="shared" si="8593"/>
        <v>188510.35345999998</v>
      </c>
      <c r="AF2531" s="17">
        <f t="shared" si="8594"/>
        <v>300866.19999999995</v>
      </c>
      <c r="AG2531" s="17">
        <f t="shared" si="8595"/>
        <v>183833.70000000001</v>
      </c>
      <c r="AH2531" s="17">
        <f>AH2532+AH2534+AH2538+AH2540+AH2536</f>
        <v>0</v>
      </c>
      <c r="AI2531" s="17">
        <f>AI2532+AI2534+AI2538+AI2540+AI2536</f>
        <v>-5911.4790000000003</v>
      </c>
      <c r="AJ2531" s="17">
        <f>AJ2532+AJ2534+AJ2538+AJ2540+AJ2536</f>
        <v>39378.483999999997</v>
      </c>
      <c r="AK2531" s="17">
        <f>AK2532+AK2534+AK2538+AK2540+AK2536</f>
        <v>0</v>
      </c>
      <c r="AL2531" s="17">
        <f>AL2532+AL2534+AL2538+AL2540+AL2536</f>
        <v>0</v>
      </c>
      <c r="AM2531" s="17">
        <f>AM2532+AM2534+AM2538+AM2540+AM2536</f>
        <v>0</v>
      </c>
      <c r="AN2531" s="17">
        <f>AN2532+AN2534+AN2538+AN2540+AN2536</f>
        <v>0</v>
      </c>
      <c r="AO2531" s="17">
        <f>AO2532+AO2534+AO2538+AO2540+AO2536</f>
        <v>0</v>
      </c>
      <c r="AP2531" s="17">
        <f>AP2532+AP2534+AP2538+AP2540+AP2536</f>
        <v>0</v>
      </c>
      <c r="AQ2531" s="17">
        <f>AQ2532+AQ2534+AQ2538+AQ2540+AQ2536</f>
        <v>0</v>
      </c>
      <c r="AR2531" s="17">
        <f>AR2532+AR2534+AR2538+AR2540+AR2536</f>
        <v>0</v>
      </c>
      <c r="AS2531" s="17">
        <f>AS2532+AS2534+AS2538+AS2540+AS2536</f>
        <v>0</v>
      </c>
      <c r="AT2531" s="17">
        <f>AT2532+AT2534+AT2538+AT2540+AT2536</f>
        <v>0</v>
      </c>
      <c r="AU2531" s="17">
        <f>AU2532+AU2534+AU2538+AU2540+AU2536</f>
        <v>0</v>
      </c>
      <c r="AV2531" s="17">
        <f>AV2532+AV2534+AV2538+AV2540+AV2536</f>
        <v>0</v>
      </c>
      <c r="AW2531" s="17">
        <f t="shared" si="8584"/>
        <v>221977.35845999999</v>
      </c>
      <c r="AX2531" s="17">
        <f t="shared" si="8585"/>
        <v>300866.19999999995</v>
      </c>
      <c r="AY2531" s="17">
        <f t="shared" si="8586"/>
        <v>183833.70000000001</v>
      </c>
      <c r="AZ2531" s="17">
        <f>AZ2532+AZ2534+AZ2538+AZ2540+AZ2536</f>
        <v>0</v>
      </c>
      <c r="BA2531" s="17">
        <f t="shared" si="8587"/>
        <v>221977.35845999999</v>
      </c>
      <c r="BB2531" s="17">
        <f t="shared" si="8588"/>
        <v>300866.19999999995</v>
      </c>
      <c r="BC2531" s="17">
        <f t="shared" si="8589"/>
        <v>183833.70000000001</v>
      </c>
      <c r="BD2531" s="17">
        <f>BD2532+BD2534+BD2538+BD2540+BD2536</f>
        <v>3947.6640000000002</v>
      </c>
      <c r="BE2531" s="17">
        <f>BE2532+BE2534+BE2538+BE2540+BE2536</f>
        <v>0</v>
      </c>
      <c r="BF2531" s="17">
        <f>BF2532+BF2534+BF2538+BF2540+BF2536</f>
        <v>0</v>
      </c>
      <c r="BG2531" s="17">
        <f>BG2532+BG2534+BG2538+BG2540+BG2536</f>
        <v>0</v>
      </c>
      <c r="BH2531" s="17">
        <f>BH2532+BH2534+BH2538+BH2540+BH2536</f>
        <v>0</v>
      </c>
      <c r="BI2531" s="17">
        <f>BI2532+BI2534+BI2538+BI2540+BI2536</f>
        <v>0</v>
      </c>
      <c r="BJ2531" s="17">
        <f>BJ2532+BJ2534+BJ2538+BJ2540+BJ2536</f>
        <v>0</v>
      </c>
      <c r="BK2531" s="17">
        <f>BK2532+BK2534+BK2538+BK2540+BK2536</f>
        <v>-20000</v>
      </c>
      <c r="BL2531" s="17">
        <f>BL2532+BL2534+BL2538+BL2540+BL2536</f>
        <v>0</v>
      </c>
      <c r="BM2531" s="17">
        <f>BM2532+BM2534+BM2538+BM2540+BM2536</f>
        <v>0</v>
      </c>
      <c r="BN2531" s="17">
        <f>BN2532+BN2534+BN2538+BN2540+BN2536</f>
        <v>0</v>
      </c>
      <c r="BO2531" s="17">
        <f t="shared" si="8535"/>
        <v>225925.02245999998</v>
      </c>
      <c r="BP2531" s="17">
        <f t="shared" si="8536"/>
        <v>280866.19999999995</v>
      </c>
      <c r="BQ2531" s="17">
        <f t="shared" si="8537"/>
        <v>183833.70000000001</v>
      </c>
      <c r="BR2531" s="17">
        <f>BR2532+BR2534+BR2538+BR2540+BR2536</f>
        <v>0</v>
      </c>
      <c r="BS2531" s="35"/>
      <c r="BT2531" s="35"/>
      <c r="BU2531" s="1"/>
      <c r="BV2531" s="1"/>
      <c r="BW2531" s="1"/>
      <c r="BX2531" s="1"/>
      <c r="BY2531" s="1"/>
      <c r="BZ2531" s="1"/>
      <c r="CA2531" s="1"/>
      <c r="CB2531" s="1"/>
    </row>
    <row r="2532" s="1" customFormat="1">
      <c r="A2532" s="33" t="s">
        <v>1029</v>
      </c>
      <c r="B2532" s="33" t="s">
        <v>103</v>
      </c>
      <c r="C2532" s="33" t="s">
        <v>72</v>
      </c>
      <c r="D2532" s="33" t="s">
        <v>1033</v>
      </c>
      <c r="E2532" s="38"/>
      <c r="F2532" s="34" t="s">
        <v>224</v>
      </c>
      <c r="G2532" s="17">
        <f>G2533</f>
        <v>515.10000000000002</v>
      </c>
      <c r="H2532" s="17">
        <f>H2533</f>
        <v>515.10000000000002</v>
      </c>
      <c r="I2532" s="17">
        <f>I2533</f>
        <v>515.10000000000002</v>
      </c>
      <c r="J2532" s="17">
        <f>J2533</f>
        <v>0</v>
      </c>
      <c r="K2532" s="17">
        <f>K2533</f>
        <v>0</v>
      </c>
      <c r="L2532" s="17">
        <f>L2533</f>
        <v>0</v>
      </c>
      <c r="M2532" s="17">
        <f t="shared" si="8642"/>
        <v>515.10000000000002</v>
      </c>
      <c r="N2532" s="17">
        <f t="shared" si="8643"/>
        <v>515.10000000000002</v>
      </c>
      <c r="O2532" s="17">
        <f t="shared" si="8644"/>
        <v>515.10000000000002</v>
      </c>
      <c r="P2532" s="17">
        <f>P2533</f>
        <v>0</v>
      </c>
      <c r="Q2532" s="17">
        <f>Q2533</f>
        <v>0</v>
      </c>
      <c r="R2532" s="17">
        <f>R2533</f>
        <v>0</v>
      </c>
      <c r="S2532" s="17">
        <f>S2533</f>
        <v>0</v>
      </c>
      <c r="T2532" s="17">
        <f>T2533</f>
        <v>0</v>
      </c>
      <c r="U2532" s="17">
        <f>U2533</f>
        <v>0</v>
      </c>
      <c r="V2532" s="17">
        <f>V2533</f>
        <v>0</v>
      </c>
      <c r="W2532" s="17">
        <f>W2533</f>
        <v>0</v>
      </c>
      <c r="X2532" s="17">
        <f>X2533</f>
        <v>0</v>
      </c>
      <c r="Y2532" s="17">
        <f t="shared" si="8590"/>
        <v>515.10000000000002</v>
      </c>
      <c r="Z2532" s="17">
        <f t="shared" si="8591"/>
        <v>515.10000000000002</v>
      </c>
      <c r="AA2532" s="17">
        <f t="shared" si="8592"/>
        <v>515.10000000000002</v>
      </c>
      <c r="AB2532" s="17">
        <f>AB2533</f>
        <v>0</v>
      </c>
      <c r="AC2532" s="17">
        <f>AC2533</f>
        <v>0</v>
      </c>
      <c r="AD2532" s="17">
        <f>AD2533</f>
        <v>0</v>
      </c>
      <c r="AE2532" s="17">
        <f t="shared" si="8593"/>
        <v>515.10000000000002</v>
      </c>
      <c r="AF2532" s="17">
        <f t="shared" si="8594"/>
        <v>515.10000000000002</v>
      </c>
      <c r="AG2532" s="17">
        <f t="shared" si="8595"/>
        <v>515.10000000000002</v>
      </c>
      <c r="AH2532" s="17">
        <f>AH2533</f>
        <v>0</v>
      </c>
      <c r="AI2532" s="17">
        <f>AI2533</f>
        <v>0</v>
      </c>
      <c r="AJ2532" s="17">
        <f>AJ2533</f>
        <v>0</v>
      </c>
      <c r="AK2532" s="17">
        <f>AK2533</f>
        <v>0</v>
      </c>
      <c r="AL2532" s="17">
        <f>AL2533</f>
        <v>0</v>
      </c>
      <c r="AM2532" s="17">
        <f>AM2533</f>
        <v>0</v>
      </c>
      <c r="AN2532" s="17">
        <f>AN2533</f>
        <v>0</v>
      </c>
      <c r="AO2532" s="17">
        <f>AO2533</f>
        <v>0</v>
      </c>
      <c r="AP2532" s="17">
        <f>AP2533</f>
        <v>0</v>
      </c>
      <c r="AQ2532" s="17">
        <f>AQ2533</f>
        <v>0</v>
      </c>
      <c r="AR2532" s="17">
        <f>AR2533</f>
        <v>0</v>
      </c>
      <c r="AS2532" s="17">
        <f>AS2533</f>
        <v>0</v>
      </c>
      <c r="AT2532" s="17">
        <f>AT2533</f>
        <v>0</v>
      </c>
      <c r="AU2532" s="17">
        <f>AU2533</f>
        <v>0</v>
      </c>
      <c r="AV2532" s="17">
        <f>AV2533</f>
        <v>0</v>
      </c>
      <c r="AW2532" s="17">
        <f t="shared" si="8584"/>
        <v>515.10000000000002</v>
      </c>
      <c r="AX2532" s="17">
        <f t="shared" si="8585"/>
        <v>515.10000000000002</v>
      </c>
      <c r="AY2532" s="17">
        <f t="shared" si="8586"/>
        <v>515.10000000000002</v>
      </c>
      <c r="AZ2532" s="17">
        <f>AZ2533</f>
        <v>0</v>
      </c>
      <c r="BA2532" s="17">
        <f t="shared" si="8587"/>
        <v>515.10000000000002</v>
      </c>
      <c r="BB2532" s="17">
        <f t="shared" si="8588"/>
        <v>515.10000000000002</v>
      </c>
      <c r="BC2532" s="17">
        <f t="shared" si="8589"/>
        <v>515.10000000000002</v>
      </c>
      <c r="BD2532" s="17">
        <f>BD2533</f>
        <v>0</v>
      </c>
      <c r="BE2532" s="17">
        <f>BE2533</f>
        <v>0</v>
      </c>
      <c r="BF2532" s="17">
        <f>BF2533</f>
        <v>0</v>
      </c>
      <c r="BG2532" s="17">
        <f>BG2533</f>
        <v>0</v>
      </c>
      <c r="BH2532" s="17">
        <f>BH2533</f>
        <v>0</v>
      </c>
      <c r="BI2532" s="17">
        <f>BI2533</f>
        <v>0</v>
      </c>
      <c r="BJ2532" s="17">
        <f>BJ2533</f>
        <v>0</v>
      </c>
      <c r="BK2532" s="17">
        <f>BK2533</f>
        <v>0</v>
      </c>
      <c r="BL2532" s="17">
        <f>BL2533</f>
        <v>0</v>
      </c>
      <c r="BM2532" s="17">
        <f>BM2533</f>
        <v>0</v>
      </c>
      <c r="BN2532" s="17">
        <f>BN2533</f>
        <v>0</v>
      </c>
      <c r="BO2532" s="17">
        <f t="shared" si="8535"/>
        <v>515.10000000000002</v>
      </c>
      <c r="BP2532" s="17">
        <f t="shared" si="8536"/>
        <v>515.10000000000002</v>
      </c>
      <c r="BQ2532" s="17">
        <f t="shared" si="8537"/>
        <v>515.10000000000002</v>
      </c>
      <c r="BR2532" s="17">
        <f>BR2533</f>
        <v>0</v>
      </c>
      <c r="BS2532" s="35"/>
      <c r="BT2532" s="35"/>
      <c r="BU2532" s="1"/>
      <c r="BV2532" s="1"/>
      <c r="BW2532" s="1"/>
      <c r="BX2532" s="1"/>
      <c r="BY2532" s="1"/>
      <c r="BZ2532" s="1"/>
      <c r="CA2532" s="1"/>
      <c r="CB2532" s="1"/>
    </row>
    <row r="2533" s="1" customFormat="1">
      <c r="A2533" s="33" t="s">
        <v>1029</v>
      </c>
      <c r="B2533" s="33" t="s">
        <v>103</v>
      </c>
      <c r="C2533" s="33" t="s">
        <v>72</v>
      </c>
      <c r="D2533" s="33" t="s">
        <v>1033</v>
      </c>
      <c r="E2533" s="33" t="s">
        <v>141</v>
      </c>
      <c r="F2533" s="34" t="s">
        <v>142</v>
      </c>
      <c r="G2533" s="17">
        <v>515.10000000000002</v>
      </c>
      <c r="H2533" s="17">
        <v>515.10000000000002</v>
      </c>
      <c r="I2533" s="17">
        <v>515.10000000000002</v>
      </c>
      <c r="J2533" s="17"/>
      <c r="K2533" s="17"/>
      <c r="L2533" s="17"/>
      <c r="M2533" s="17">
        <f t="shared" si="8642"/>
        <v>515.10000000000002</v>
      </c>
      <c r="N2533" s="17">
        <f t="shared" si="8643"/>
        <v>515.10000000000002</v>
      </c>
      <c r="O2533" s="17">
        <f t="shared" si="8644"/>
        <v>515.10000000000002</v>
      </c>
      <c r="P2533" s="17"/>
      <c r="Q2533" s="17"/>
      <c r="R2533" s="17"/>
      <c r="S2533" s="17"/>
      <c r="T2533" s="17"/>
      <c r="U2533" s="17"/>
      <c r="V2533" s="17"/>
      <c r="W2533" s="17"/>
      <c r="X2533" s="17"/>
      <c r="Y2533" s="17">
        <f t="shared" si="8590"/>
        <v>515.10000000000002</v>
      </c>
      <c r="Z2533" s="17">
        <f t="shared" si="8591"/>
        <v>515.10000000000002</v>
      </c>
      <c r="AA2533" s="17">
        <f t="shared" si="8592"/>
        <v>515.10000000000002</v>
      </c>
      <c r="AB2533" s="17"/>
      <c r="AC2533" s="17"/>
      <c r="AD2533" s="17"/>
      <c r="AE2533" s="17">
        <f t="shared" si="8593"/>
        <v>515.10000000000002</v>
      </c>
      <c r="AF2533" s="17">
        <f t="shared" si="8594"/>
        <v>515.10000000000002</v>
      </c>
      <c r="AG2533" s="17">
        <f t="shared" si="8595"/>
        <v>515.10000000000002</v>
      </c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>
        <f t="shared" si="8584"/>
        <v>515.10000000000002</v>
      </c>
      <c r="AX2533" s="17">
        <f t="shared" si="8585"/>
        <v>515.10000000000002</v>
      </c>
      <c r="AY2533" s="17">
        <f t="shared" si="8586"/>
        <v>515.10000000000002</v>
      </c>
      <c r="AZ2533" s="17"/>
      <c r="BA2533" s="17">
        <f t="shared" si="8587"/>
        <v>515.10000000000002</v>
      </c>
      <c r="BB2533" s="17">
        <f t="shared" si="8588"/>
        <v>515.10000000000002</v>
      </c>
      <c r="BC2533" s="17">
        <f t="shared" si="8589"/>
        <v>515.10000000000002</v>
      </c>
      <c r="BD2533" s="17"/>
      <c r="BE2533" s="17"/>
      <c r="BF2533" s="17"/>
      <c r="BG2533" s="17"/>
      <c r="BH2533" s="17"/>
      <c r="BI2533" s="17"/>
      <c r="BJ2533" s="17"/>
      <c r="BK2533" s="17"/>
      <c r="BL2533" s="17"/>
      <c r="BM2533" s="17"/>
      <c r="BN2533" s="17"/>
      <c r="BO2533" s="17">
        <f t="shared" si="8535"/>
        <v>515.10000000000002</v>
      </c>
      <c r="BP2533" s="17">
        <f t="shared" si="8536"/>
        <v>515.10000000000002</v>
      </c>
      <c r="BQ2533" s="17">
        <f t="shared" si="8537"/>
        <v>515.10000000000002</v>
      </c>
      <c r="BR2533" s="17"/>
      <c r="BS2533" s="35"/>
      <c r="BT2533" s="35"/>
      <c r="BU2533" s="1"/>
      <c r="BV2533" s="1"/>
      <c r="BW2533" s="1"/>
      <c r="BX2533" s="1"/>
      <c r="BY2533" s="1"/>
      <c r="BZ2533" s="1"/>
      <c r="CA2533" s="1"/>
      <c r="CB2533" s="1"/>
    </row>
    <row r="2534" s="1" customFormat="1">
      <c r="A2534" s="33" t="s">
        <v>1029</v>
      </c>
      <c r="B2534" s="33" t="s">
        <v>103</v>
      </c>
      <c r="C2534" s="33" t="s">
        <v>72</v>
      </c>
      <c r="D2534" s="33" t="s">
        <v>1034</v>
      </c>
      <c r="E2534" s="38"/>
      <c r="F2534" s="34" t="s">
        <v>1035</v>
      </c>
      <c r="G2534" s="17">
        <f>G2535</f>
        <v>99076.199999999997</v>
      </c>
      <c r="H2534" s="17">
        <f>H2535</f>
        <v>280351.09999999998</v>
      </c>
      <c r="I2534" s="17">
        <f>I2535</f>
        <v>183318.60000000001</v>
      </c>
      <c r="J2534" s="17">
        <f>J2535</f>
        <v>0</v>
      </c>
      <c r="K2534" s="17">
        <f>K2535</f>
        <v>0</v>
      </c>
      <c r="L2534" s="17">
        <f>L2535</f>
        <v>0</v>
      </c>
      <c r="M2534" s="17">
        <f t="shared" si="8642"/>
        <v>99076.199999999997</v>
      </c>
      <c r="N2534" s="17">
        <f t="shared" si="8643"/>
        <v>280351.09999999998</v>
      </c>
      <c r="O2534" s="17">
        <f t="shared" si="8644"/>
        <v>183318.60000000001</v>
      </c>
      <c r="P2534" s="17">
        <f>P2535</f>
        <v>0</v>
      </c>
      <c r="Q2534" s="17">
        <f>Q2535</f>
        <v>0</v>
      </c>
      <c r="R2534" s="17">
        <f>R2535</f>
        <v>0</v>
      </c>
      <c r="S2534" s="17">
        <f>S2535</f>
        <v>32471.483459999999</v>
      </c>
      <c r="T2534" s="17">
        <f>T2535</f>
        <v>0</v>
      </c>
      <c r="U2534" s="17">
        <f>U2535</f>
        <v>0</v>
      </c>
      <c r="V2534" s="17">
        <f>V2535</f>
        <v>0</v>
      </c>
      <c r="W2534" s="17">
        <f>W2535</f>
        <v>0</v>
      </c>
      <c r="X2534" s="17">
        <f>X2535</f>
        <v>0</v>
      </c>
      <c r="Y2534" s="17">
        <f t="shared" si="8590"/>
        <v>131547.68346</v>
      </c>
      <c r="Z2534" s="17">
        <f t="shared" si="8591"/>
        <v>280351.09999999998</v>
      </c>
      <c r="AA2534" s="17">
        <f t="shared" si="8592"/>
        <v>183318.60000000001</v>
      </c>
      <c r="AB2534" s="17">
        <f>AB2535</f>
        <v>0</v>
      </c>
      <c r="AC2534" s="17">
        <f>AC2535</f>
        <v>0</v>
      </c>
      <c r="AD2534" s="17">
        <f>AD2535</f>
        <v>0</v>
      </c>
      <c r="AE2534" s="17">
        <f t="shared" si="8593"/>
        <v>131547.68346</v>
      </c>
      <c r="AF2534" s="17">
        <f t="shared" si="8594"/>
        <v>280351.09999999998</v>
      </c>
      <c r="AG2534" s="17">
        <f t="shared" si="8595"/>
        <v>183318.60000000001</v>
      </c>
      <c r="AH2534" s="17">
        <f>AH2535</f>
        <v>0</v>
      </c>
      <c r="AI2534" s="17">
        <f>AI2535</f>
        <v>-5911.4790000000003</v>
      </c>
      <c r="AJ2534" s="17">
        <f>AJ2535</f>
        <v>39378.483999999997</v>
      </c>
      <c r="AK2534" s="17">
        <f>AK2535</f>
        <v>0</v>
      </c>
      <c r="AL2534" s="17">
        <f>AL2535</f>
        <v>0</v>
      </c>
      <c r="AM2534" s="17">
        <f>AM2535</f>
        <v>0</v>
      </c>
      <c r="AN2534" s="17">
        <f>AN2535</f>
        <v>0</v>
      </c>
      <c r="AO2534" s="17">
        <f>AO2535</f>
        <v>0</v>
      </c>
      <c r="AP2534" s="17">
        <f>AP2535</f>
        <v>0</v>
      </c>
      <c r="AQ2534" s="17">
        <f>AQ2535</f>
        <v>0</v>
      </c>
      <c r="AR2534" s="17">
        <f>AR2535</f>
        <v>0</v>
      </c>
      <c r="AS2534" s="17">
        <f>AS2535</f>
        <v>0</v>
      </c>
      <c r="AT2534" s="17">
        <f>AT2535</f>
        <v>0</v>
      </c>
      <c r="AU2534" s="17">
        <f>AU2535</f>
        <v>0</v>
      </c>
      <c r="AV2534" s="17">
        <f>AV2535</f>
        <v>0</v>
      </c>
      <c r="AW2534" s="17">
        <f t="shared" si="8584"/>
        <v>165014.68845999998</v>
      </c>
      <c r="AX2534" s="17">
        <f t="shared" si="8585"/>
        <v>280351.09999999998</v>
      </c>
      <c r="AY2534" s="17">
        <f t="shared" si="8586"/>
        <v>183318.60000000001</v>
      </c>
      <c r="AZ2534" s="17">
        <f>AZ2535</f>
        <v>0</v>
      </c>
      <c r="BA2534" s="17">
        <f t="shared" si="8587"/>
        <v>165014.68845999998</v>
      </c>
      <c r="BB2534" s="17">
        <f t="shared" si="8588"/>
        <v>280351.09999999998</v>
      </c>
      <c r="BC2534" s="17">
        <f t="shared" si="8589"/>
        <v>183318.60000000001</v>
      </c>
      <c r="BD2534" s="17">
        <f>BD2535</f>
        <v>3451.3040000000001</v>
      </c>
      <c r="BE2534" s="17">
        <f>BE2535</f>
        <v>0</v>
      </c>
      <c r="BF2534" s="17">
        <f>BF2535</f>
        <v>0</v>
      </c>
      <c r="BG2534" s="17">
        <f>BG2535</f>
        <v>0</v>
      </c>
      <c r="BH2534" s="17">
        <f>BH2535</f>
        <v>0</v>
      </c>
      <c r="BI2534" s="17">
        <f>BI2535</f>
        <v>0</v>
      </c>
      <c r="BJ2534" s="17">
        <f>BJ2535</f>
        <v>0</v>
      </c>
      <c r="BK2534" s="17">
        <f>BK2535</f>
        <v>0</v>
      </c>
      <c r="BL2534" s="17">
        <f>BL2535</f>
        <v>0</v>
      </c>
      <c r="BM2534" s="17">
        <f>BM2535</f>
        <v>0</v>
      </c>
      <c r="BN2534" s="17">
        <f>BN2535</f>
        <v>0</v>
      </c>
      <c r="BO2534" s="17">
        <f t="shared" si="8535"/>
        <v>168465.99245999998</v>
      </c>
      <c r="BP2534" s="17">
        <f t="shared" si="8536"/>
        <v>280351.09999999998</v>
      </c>
      <c r="BQ2534" s="17">
        <f t="shared" si="8537"/>
        <v>183318.60000000001</v>
      </c>
      <c r="BR2534" s="17">
        <f>BR2535</f>
        <v>0</v>
      </c>
      <c r="BS2534" s="35"/>
      <c r="BT2534" s="35"/>
      <c r="BU2534" s="1"/>
      <c r="BV2534" s="1"/>
      <c r="BW2534" s="1"/>
      <c r="BX2534" s="1"/>
      <c r="BY2534" s="1"/>
      <c r="BZ2534" s="1"/>
      <c r="CA2534" s="1"/>
      <c r="CB2534" s="1"/>
    </row>
    <row r="2535" s="1" customFormat="1">
      <c r="A2535" s="33" t="s">
        <v>1029</v>
      </c>
      <c r="B2535" s="33" t="s">
        <v>103</v>
      </c>
      <c r="C2535" s="33" t="s">
        <v>72</v>
      </c>
      <c r="D2535" s="33" t="s">
        <v>1034</v>
      </c>
      <c r="E2535" s="33" t="s">
        <v>141</v>
      </c>
      <c r="F2535" s="34" t="s">
        <v>142</v>
      </c>
      <c r="G2535" s="17">
        <v>99076.199999999997</v>
      </c>
      <c r="H2535" s="17">
        <v>280351.09999999998</v>
      </c>
      <c r="I2535" s="17">
        <v>183318.60000000001</v>
      </c>
      <c r="J2535" s="17"/>
      <c r="K2535" s="17"/>
      <c r="L2535" s="17"/>
      <c r="M2535" s="17">
        <f t="shared" si="8642"/>
        <v>99076.199999999997</v>
      </c>
      <c r="N2535" s="17">
        <f t="shared" si="8643"/>
        <v>280351.09999999998</v>
      </c>
      <c r="O2535" s="17">
        <f t="shared" si="8644"/>
        <v>183318.60000000001</v>
      </c>
      <c r="P2535" s="17"/>
      <c r="Q2535" s="17"/>
      <c r="R2535" s="17"/>
      <c r="S2535" s="17">
        <f>1616.14646+30855.337</f>
        <v>32471.483459999999</v>
      </c>
      <c r="T2535" s="17"/>
      <c r="U2535" s="17"/>
      <c r="V2535" s="17"/>
      <c r="W2535" s="17"/>
      <c r="X2535" s="17"/>
      <c r="Y2535" s="17">
        <f t="shared" si="8590"/>
        <v>131547.68346</v>
      </c>
      <c r="Z2535" s="17">
        <f t="shared" si="8591"/>
        <v>280351.09999999998</v>
      </c>
      <c r="AA2535" s="17">
        <f t="shared" si="8592"/>
        <v>183318.60000000001</v>
      </c>
      <c r="AB2535" s="17"/>
      <c r="AC2535" s="17"/>
      <c r="AD2535" s="17"/>
      <c r="AE2535" s="17">
        <f t="shared" si="8593"/>
        <v>131547.68346</v>
      </c>
      <c r="AF2535" s="17">
        <f t="shared" si="8594"/>
        <v>280351.09999999998</v>
      </c>
      <c r="AG2535" s="17">
        <f t="shared" si="8595"/>
        <v>183318.60000000001</v>
      </c>
      <c r="AH2535" s="17"/>
      <c r="AI2535" s="17">
        <v>-5911.4790000000003</v>
      </c>
      <c r="AJ2535" s="17">
        <v>39378.483999999997</v>
      </c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>
        <f t="shared" si="8584"/>
        <v>165014.68845999998</v>
      </c>
      <c r="AX2535" s="17">
        <f t="shared" si="8585"/>
        <v>280351.09999999998</v>
      </c>
      <c r="AY2535" s="17">
        <f t="shared" si="8586"/>
        <v>183318.60000000001</v>
      </c>
      <c r="AZ2535" s="17"/>
      <c r="BA2535" s="17">
        <f t="shared" si="8587"/>
        <v>165014.68845999998</v>
      </c>
      <c r="BB2535" s="17">
        <f t="shared" si="8588"/>
        <v>280351.09999999998</v>
      </c>
      <c r="BC2535" s="17">
        <f t="shared" si="8589"/>
        <v>183318.60000000001</v>
      </c>
      <c r="BD2535" s="17">
        <v>3451.3040000000001</v>
      </c>
      <c r="BE2535" s="17"/>
      <c r="BF2535" s="17"/>
      <c r="BG2535" s="17"/>
      <c r="BH2535" s="17"/>
      <c r="BI2535" s="17"/>
      <c r="BJ2535" s="17"/>
      <c r="BK2535" s="17"/>
      <c r="BL2535" s="17"/>
      <c r="BM2535" s="17"/>
      <c r="BN2535" s="17"/>
      <c r="BO2535" s="17">
        <f t="shared" si="8535"/>
        <v>168465.99245999998</v>
      </c>
      <c r="BP2535" s="17">
        <f t="shared" si="8536"/>
        <v>280351.09999999998</v>
      </c>
      <c r="BQ2535" s="17">
        <f t="shared" si="8537"/>
        <v>183318.60000000001</v>
      </c>
      <c r="BR2535" s="17"/>
      <c r="BS2535" s="35"/>
      <c r="BT2535" s="35"/>
      <c r="BU2535" s="1"/>
      <c r="BV2535" s="1"/>
      <c r="BW2535" s="1"/>
      <c r="BX2535" s="1"/>
      <c r="BY2535" s="1"/>
      <c r="BZ2535" s="1"/>
      <c r="CA2535" s="1"/>
      <c r="CB2535" s="1"/>
    </row>
    <row r="2536" s="1" customFormat="1">
      <c r="A2536" s="33" t="s">
        <v>1029</v>
      </c>
      <c r="B2536" s="33" t="s">
        <v>103</v>
      </c>
      <c r="C2536" s="33" t="s">
        <v>72</v>
      </c>
      <c r="D2536" s="33" t="s">
        <v>1036</v>
      </c>
      <c r="E2536" s="33"/>
      <c r="F2536" s="34" t="s">
        <v>1037</v>
      </c>
      <c r="G2536" s="17"/>
      <c r="H2536" s="17"/>
      <c r="I2536" s="17"/>
      <c r="J2536" s="17"/>
      <c r="K2536" s="17"/>
      <c r="L2536" s="17"/>
      <c r="M2536" s="17"/>
      <c r="N2536" s="17"/>
      <c r="O2536" s="17"/>
      <c r="P2536" s="17">
        <f>P2537</f>
        <v>0</v>
      </c>
      <c r="Q2536" s="17">
        <f>Q2537</f>
        <v>0</v>
      </c>
      <c r="R2536" s="17">
        <f>R2537</f>
        <v>0</v>
      </c>
      <c r="S2536" s="17">
        <f>S2537</f>
        <v>3534.4699999999998</v>
      </c>
      <c r="T2536" s="17">
        <f>T2537</f>
        <v>0</v>
      </c>
      <c r="U2536" s="17">
        <f>U2537</f>
        <v>0</v>
      </c>
      <c r="V2536" s="17">
        <f>V2537</f>
        <v>0</v>
      </c>
      <c r="W2536" s="17">
        <f>W2537</f>
        <v>0</v>
      </c>
      <c r="X2536" s="17">
        <f>X2537</f>
        <v>0</v>
      </c>
      <c r="Y2536" s="17">
        <f t="shared" si="8590"/>
        <v>3534.4699999999998</v>
      </c>
      <c r="Z2536" s="17">
        <f t="shared" si="8591"/>
        <v>0</v>
      </c>
      <c r="AA2536" s="17">
        <f t="shared" si="8592"/>
        <v>0</v>
      </c>
      <c r="AB2536" s="17">
        <f>AB2537</f>
        <v>0</v>
      </c>
      <c r="AC2536" s="17">
        <f>AC2537</f>
        <v>0</v>
      </c>
      <c r="AD2536" s="17">
        <f>AD2537</f>
        <v>0</v>
      </c>
      <c r="AE2536" s="17">
        <f t="shared" si="8593"/>
        <v>3534.4699999999998</v>
      </c>
      <c r="AF2536" s="17">
        <f t="shared" si="8594"/>
        <v>0</v>
      </c>
      <c r="AG2536" s="17">
        <f t="shared" si="8595"/>
        <v>0</v>
      </c>
      <c r="AH2536" s="17">
        <f>AH2537</f>
        <v>0</v>
      </c>
      <c r="AI2536" s="17">
        <f>AI2537</f>
        <v>0</v>
      </c>
      <c r="AJ2536" s="17">
        <f>AJ2537</f>
        <v>0</v>
      </c>
      <c r="AK2536" s="17">
        <f>AK2537</f>
        <v>0</v>
      </c>
      <c r="AL2536" s="17">
        <f>AL2537</f>
        <v>0</v>
      </c>
      <c r="AM2536" s="17">
        <f>AM2537</f>
        <v>0</v>
      </c>
      <c r="AN2536" s="17">
        <f>AN2537</f>
        <v>0</v>
      </c>
      <c r="AO2536" s="17">
        <f>AO2537</f>
        <v>0</v>
      </c>
      <c r="AP2536" s="17">
        <f>AP2537</f>
        <v>0</v>
      </c>
      <c r="AQ2536" s="17">
        <f>AQ2537</f>
        <v>0</v>
      </c>
      <c r="AR2536" s="17">
        <f>AR2537</f>
        <v>0</v>
      </c>
      <c r="AS2536" s="17">
        <f>AS2537</f>
        <v>0</v>
      </c>
      <c r="AT2536" s="17">
        <f>AT2537</f>
        <v>0</v>
      </c>
      <c r="AU2536" s="17">
        <f>AU2537</f>
        <v>0</v>
      </c>
      <c r="AV2536" s="17">
        <f>AV2537</f>
        <v>0</v>
      </c>
      <c r="AW2536" s="17">
        <f t="shared" si="8584"/>
        <v>3534.4699999999998</v>
      </c>
      <c r="AX2536" s="17">
        <f t="shared" si="8585"/>
        <v>0</v>
      </c>
      <c r="AY2536" s="17">
        <f t="shared" si="8586"/>
        <v>0</v>
      </c>
      <c r="AZ2536" s="17">
        <f>AZ2537</f>
        <v>0</v>
      </c>
      <c r="BA2536" s="17">
        <f t="shared" si="8587"/>
        <v>3534.4699999999998</v>
      </c>
      <c r="BB2536" s="17">
        <f t="shared" si="8588"/>
        <v>0</v>
      </c>
      <c r="BC2536" s="17">
        <f t="shared" si="8589"/>
        <v>0</v>
      </c>
      <c r="BD2536" s="17">
        <f>BD2537</f>
        <v>0</v>
      </c>
      <c r="BE2536" s="17">
        <f>BE2537</f>
        <v>0</v>
      </c>
      <c r="BF2536" s="17">
        <f>BF2537</f>
        <v>0</v>
      </c>
      <c r="BG2536" s="17">
        <f>BG2537</f>
        <v>0</v>
      </c>
      <c r="BH2536" s="17">
        <f>BH2537</f>
        <v>0</v>
      </c>
      <c r="BI2536" s="17">
        <f>BI2537</f>
        <v>0</v>
      </c>
      <c r="BJ2536" s="17">
        <f>BJ2537</f>
        <v>0</v>
      </c>
      <c r="BK2536" s="17">
        <f>BK2537</f>
        <v>0</v>
      </c>
      <c r="BL2536" s="17">
        <f>BL2537</f>
        <v>0</v>
      </c>
      <c r="BM2536" s="17">
        <f>BM2537</f>
        <v>0</v>
      </c>
      <c r="BN2536" s="17">
        <f>BN2537</f>
        <v>0</v>
      </c>
      <c r="BO2536" s="17">
        <f t="shared" si="8535"/>
        <v>3534.4699999999998</v>
      </c>
      <c r="BP2536" s="17">
        <f t="shared" si="8536"/>
        <v>0</v>
      </c>
      <c r="BQ2536" s="17">
        <f t="shared" si="8537"/>
        <v>0</v>
      </c>
      <c r="BR2536" s="17">
        <f>BR2537</f>
        <v>0</v>
      </c>
      <c r="BS2536" s="35"/>
      <c r="BT2536" s="35"/>
      <c r="BU2536" s="1"/>
      <c r="BV2536" s="1"/>
      <c r="BW2536" s="1"/>
      <c r="BX2536" s="1"/>
      <c r="BY2536" s="1"/>
      <c r="BZ2536" s="1"/>
      <c r="CA2536" s="1"/>
      <c r="CB2536" s="1"/>
    </row>
    <row r="2537" s="1" customFormat="1">
      <c r="A2537" s="33" t="s">
        <v>1029</v>
      </c>
      <c r="B2537" s="33" t="s">
        <v>103</v>
      </c>
      <c r="C2537" s="33" t="s">
        <v>72</v>
      </c>
      <c r="D2537" s="33" t="s">
        <v>1036</v>
      </c>
      <c r="E2537" s="33" t="s">
        <v>141</v>
      </c>
      <c r="F2537" s="34" t="s">
        <v>142</v>
      </c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>
        <v>3534.4699999999998</v>
      </c>
      <c r="T2537" s="17"/>
      <c r="U2537" s="17"/>
      <c r="V2537" s="17"/>
      <c r="W2537" s="17"/>
      <c r="X2537" s="17"/>
      <c r="Y2537" s="17">
        <f t="shared" si="8590"/>
        <v>3534.4699999999998</v>
      </c>
      <c r="Z2537" s="17">
        <f t="shared" si="8591"/>
        <v>0</v>
      </c>
      <c r="AA2537" s="17">
        <f t="shared" si="8592"/>
        <v>0</v>
      </c>
      <c r="AB2537" s="17"/>
      <c r="AC2537" s="17"/>
      <c r="AD2537" s="17"/>
      <c r="AE2537" s="17">
        <f t="shared" si="8593"/>
        <v>3534.4699999999998</v>
      </c>
      <c r="AF2537" s="17">
        <f t="shared" si="8594"/>
        <v>0</v>
      </c>
      <c r="AG2537" s="17">
        <f t="shared" si="8595"/>
        <v>0</v>
      </c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>
        <f t="shared" si="8584"/>
        <v>3534.4699999999998</v>
      </c>
      <c r="AX2537" s="17">
        <f t="shared" si="8585"/>
        <v>0</v>
      </c>
      <c r="AY2537" s="17">
        <f t="shared" si="8586"/>
        <v>0</v>
      </c>
      <c r="AZ2537" s="17"/>
      <c r="BA2537" s="17">
        <f t="shared" si="8587"/>
        <v>3534.4699999999998</v>
      </c>
      <c r="BB2537" s="17">
        <f t="shared" si="8588"/>
        <v>0</v>
      </c>
      <c r="BC2537" s="17">
        <f t="shared" si="8589"/>
        <v>0</v>
      </c>
      <c r="BD2537" s="17"/>
      <c r="BE2537" s="17"/>
      <c r="BF2537" s="17"/>
      <c r="BG2537" s="17"/>
      <c r="BH2537" s="17"/>
      <c r="BI2537" s="17"/>
      <c r="BJ2537" s="17"/>
      <c r="BK2537" s="17"/>
      <c r="BL2537" s="17"/>
      <c r="BM2537" s="17"/>
      <c r="BN2537" s="17"/>
      <c r="BO2537" s="17">
        <f t="shared" si="8535"/>
        <v>3534.4699999999998</v>
      </c>
      <c r="BP2537" s="17">
        <f t="shared" si="8536"/>
        <v>0</v>
      </c>
      <c r="BQ2537" s="17">
        <f t="shared" si="8537"/>
        <v>0</v>
      </c>
      <c r="BR2537" s="17"/>
      <c r="BS2537" s="35"/>
      <c r="BT2537" s="35"/>
      <c r="BU2537" s="1"/>
      <c r="BV2537" s="1"/>
      <c r="BW2537" s="1"/>
      <c r="BX2537" s="1"/>
      <c r="BY2537" s="1"/>
      <c r="BZ2537" s="1"/>
      <c r="CA2537" s="1"/>
      <c r="CB2537" s="1"/>
    </row>
    <row r="2538" s="1" customFormat="1">
      <c r="A2538" s="33" t="s">
        <v>1029</v>
      </c>
      <c r="B2538" s="33" t="s">
        <v>103</v>
      </c>
      <c r="C2538" s="33" t="s">
        <v>72</v>
      </c>
      <c r="D2538" s="33" t="s">
        <v>1038</v>
      </c>
      <c r="E2538" s="38"/>
      <c r="F2538" s="34" t="s">
        <v>1039</v>
      </c>
      <c r="G2538" s="17">
        <f>G2539</f>
        <v>52913.099999999999</v>
      </c>
      <c r="H2538" s="17">
        <f>H2539</f>
        <v>0</v>
      </c>
      <c r="I2538" s="17">
        <f>I2539</f>
        <v>0</v>
      </c>
      <c r="J2538" s="17">
        <f>J2539</f>
        <v>-27009.599999999999</v>
      </c>
      <c r="K2538" s="17">
        <f>K2539</f>
        <v>0</v>
      </c>
      <c r="L2538" s="17">
        <f>L2539</f>
        <v>0</v>
      </c>
      <c r="M2538" s="17">
        <f t="shared" si="8642"/>
        <v>25903.5</v>
      </c>
      <c r="N2538" s="17">
        <f t="shared" si="8643"/>
        <v>0</v>
      </c>
      <c r="O2538" s="17">
        <f t="shared" si="8644"/>
        <v>0</v>
      </c>
      <c r="P2538" s="17">
        <f>P2539</f>
        <v>0</v>
      </c>
      <c r="Q2538" s="17">
        <f>Q2539</f>
        <v>27009.599999999999</v>
      </c>
      <c r="R2538" s="17">
        <f>R2539</f>
        <v>0</v>
      </c>
      <c r="S2538" s="17">
        <f>S2539</f>
        <v>0</v>
      </c>
      <c r="T2538" s="17">
        <f>T2539</f>
        <v>0</v>
      </c>
      <c r="U2538" s="17">
        <f>U2539</f>
        <v>0</v>
      </c>
      <c r="V2538" s="17">
        <f>V2539</f>
        <v>0</v>
      </c>
      <c r="W2538" s="17">
        <f>W2539</f>
        <v>0</v>
      </c>
      <c r="X2538" s="17">
        <f>X2539</f>
        <v>0</v>
      </c>
      <c r="Y2538" s="17">
        <f t="shared" si="8590"/>
        <v>52913.099999999999</v>
      </c>
      <c r="Z2538" s="17">
        <f t="shared" si="8591"/>
        <v>0</v>
      </c>
      <c r="AA2538" s="17">
        <f t="shared" si="8592"/>
        <v>0</v>
      </c>
      <c r="AB2538" s="17">
        <f>AB2539</f>
        <v>0</v>
      </c>
      <c r="AC2538" s="17">
        <f>AC2539</f>
        <v>0</v>
      </c>
      <c r="AD2538" s="17">
        <f>AD2539</f>
        <v>0</v>
      </c>
      <c r="AE2538" s="17">
        <f t="shared" si="8593"/>
        <v>52913.099999999999</v>
      </c>
      <c r="AF2538" s="17">
        <f t="shared" si="8594"/>
        <v>0</v>
      </c>
      <c r="AG2538" s="17">
        <f t="shared" si="8595"/>
        <v>0</v>
      </c>
      <c r="AH2538" s="17">
        <f>AH2539</f>
        <v>0</v>
      </c>
      <c r="AI2538" s="17">
        <f>AI2539</f>
        <v>0</v>
      </c>
      <c r="AJ2538" s="17">
        <f>AJ2539</f>
        <v>0</v>
      </c>
      <c r="AK2538" s="17">
        <f>AK2539</f>
        <v>0</v>
      </c>
      <c r="AL2538" s="17">
        <f>AL2539</f>
        <v>0</v>
      </c>
      <c r="AM2538" s="17">
        <f>AM2539</f>
        <v>0</v>
      </c>
      <c r="AN2538" s="17">
        <f>AN2539</f>
        <v>0</v>
      </c>
      <c r="AO2538" s="17">
        <f>AO2539</f>
        <v>0</v>
      </c>
      <c r="AP2538" s="17">
        <f>AP2539</f>
        <v>0</v>
      </c>
      <c r="AQ2538" s="17">
        <f>AQ2539</f>
        <v>0</v>
      </c>
      <c r="AR2538" s="17">
        <f>AR2539</f>
        <v>0</v>
      </c>
      <c r="AS2538" s="17">
        <f>AS2539</f>
        <v>0</v>
      </c>
      <c r="AT2538" s="17">
        <f>AT2539</f>
        <v>0</v>
      </c>
      <c r="AU2538" s="17">
        <f>AU2539</f>
        <v>0</v>
      </c>
      <c r="AV2538" s="17">
        <f>AV2539</f>
        <v>0</v>
      </c>
      <c r="AW2538" s="17">
        <f t="shared" si="8584"/>
        <v>52913.099999999999</v>
      </c>
      <c r="AX2538" s="17">
        <f t="shared" si="8585"/>
        <v>0</v>
      </c>
      <c r="AY2538" s="17">
        <f t="shared" si="8586"/>
        <v>0</v>
      </c>
      <c r="AZ2538" s="17">
        <f>AZ2539</f>
        <v>0</v>
      </c>
      <c r="BA2538" s="17">
        <f t="shared" si="8587"/>
        <v>52913.099999999999</v>
      </c>
      <c r="BB2538" s="17">
        <f t="shared" si="8588"/>
        <v>0</v>
      </c>
      <c r="BC2538" s="17">
        <f t="shared" si="8589"/>
        <v>0</v>
      </c>
      <c r="BD2538" s="17">
        <f>BD2539</f>
        <v>496.36000000000001</v>
      </c>
      <c r="BE2538" s="17">
        <f>BE2539</f>
        <v>0</v>
      </c>
      <c r="BF2538" s="17">
        <f>BF2539</f>
        <v>0</v>
      </c>
      <c r="BG2538" s="17">
        <f>BG2539</f>
        <v>0</v>
      </c>
      <c r="BH2538" s="17">
        <f>BH2539</f>
        <v>0</v>
      </c>
      <c r="BI2538" s="17">
        <f>BI2539</f>
        <v>0</v>
      </c>
      <c r="BJ2538" s="17">
        <f>BJ2539</f>
        <v>0</v>
      </c>
      <c r="BK2538" s="17">
        <f>BK2539</f>
        <v>0</v>
      </c>
      <c r="BL2538" s="17">
        <f>BL2539</f>
        <v>0</v>
      </c>
      <c r="BM2538" s="17">
        <f>BM2539</f>
        <v>0</v>
      </c>
      <c r="BN2538" s="17">
        <f>BN2539</f>
        <v>0</v>
      </c>
      <c r="BO2538" s="17">
        <f t="shared" si="8535"/>
        <v>53409.459999999999</v>
      </c>
      <c r="BP2538" s="17">
        <f t="shared" si="8536"/>
        <v>0</v>
      </c>
      <c r="BQ2538" s="17">
        <f t="shared" si="8537"/>
        <v>0</v>
      </c>
      <c r="BR2538" s="17">
        <f>BR2539</f>
        <v>0</v>
      </c>
      <c r="BS2538" s="35"/>
      <c r="BT2538" s="35"/>
      <c r="BU2538" s="1"/>
      <c r="BV2538" s="1"/>
      <c r="BW2538" s="1"/>
      <c r="BX2538" s="1"/>
      <c r="BY2538" s="1"/>
      <c r="BZ2538" s="1"/>
      <c r="CA2538" s="1"/>
      <c r="CB2538" s="1"/>
    </row>
    <row r="2539" s="1" customFormat="1">
      <c r="A2539" s="33" t="s">
        <v>1029</v>
      </c>
      <c r="B2539" s="33" t="s">
        <v>103</v>
      </c>
      <c r="C2539" s="33" t="s">
        <v>72</v>
      </c>
      <c r="D2539" s="33" t="s">
        <v>1038</v>
      </c>
      <c r="E2539" s="33" t="s">
        <v>141</v>
      </c>
      <c r="F2539" s="34" t="s">
        <v>142</v>
      </c>
      <c r="G2539" s="17">
        <f>52907.4+5.7</f>
        <v>52913.099999999999</v>
      </c>
      <c r="H2539" s="17">
        <v>0</v>
      </c>
      <c r="I2539" s="17">
        <v>0</v>
      </c>
      <c r="J2539" s="17">
        <v>-27009.599999999999</v>
      </c>
      <c r="K2539" s="17"/>
      <c r="L2539" s="17"/>
      <c r="M2539" s="17">
        <f t="shared" si="8642"/>
        <v>25903.5</v>
      </c>
      <c r="N2539" s="17">
        <f t="shared" si="8643"/>
        <v>0</v>
      </c>
      <c r="O2539" s="17">
        <f t="shared" si="8644"/>
        <v>0</v>
      </c>
      <c r="P2539" s="17"/>
      <c r="Q2539" s="17">
        <v>27009.599999999999</v>
      </c>
      <c r="R2539" s="17"/>
      <c r="S2539" s="17"/>
      <c r="T2539" s="17"/>
      <c r="U2539" s="17"/>
      <c r="V2539" s="17"/>
      <c r="W2539" s="17"/>
      <c r="X2539" s="17"/>
      <c r="Y2539" s="17">
        <f t="shared" si="8590"/>
        <v>52913.099999999999</v>
      </c>
      <c r="Z2539" s="17">
        <f t="shared" si="8591"/>
        <v>0</v>
      </c>
      <c r="AA2539" s="17">
        <f t="shared" si="8592"/>
        <v>0</v>
      </c>
      <c r="AB2539" s="17"/>
      <c r="AC2539" s="17"/>
      <c r="AD2539" s="17"/>
      <c r="AE2539" s="17">
        <f t="shared" si="8593"/>
        <v>52913.099999999999</v>
      </c>
      <c r="AF2539" s="17">
        <f t="shared" si="8594"/>
        <v>0</v>
      </c>
      <c r="AG2539" s="17">
        <f t="shared" si="8595"/>
        <v>0</v>
      </c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>
        <f t="shared" si="8584"/>
        <v>52913.099999999999</v>
      </c>
      <c r="AX2539" s="17">
        <f t="shared" si="8585"/>
        <v>0</v>
      </c>
      <c r="AY2539" s="17">
        <f t="shared" si="8586"/>
        <v>0</v>
      </c>
      <c r="AZ2539" s="17"/>
      <c r="BA2539" s="17">
        <f t="shared" si="8587"/>
        <v>52913.099999999999</v>
      </c>
      <c r="BB2539" s="17">
        <f t="shared" si="8588"/>
        <v>0</v>
      </c>
      <c r="BC2539" s="17">
        <f t="shared" si="8589"/>
        <v>0</v>
      </c>
      <c r="BD2539" s="17">
        <v>496.36000000000001</v>
      </c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>
        <f t="shared" si="8535"/>
        <v>53409.459999999999</v>
      </c>
      <c r="BP2539" s="17">
        <f t="shared" si="8536"/>
        <v>0</v>
      </c>
      <c r="BQ2539" s="17">
        <f t="shared" si="8537"/>
        <v>0</v>
      </c>
      <c r="BR2539" s="17"/>
      <c r="BS2539" s="35"/>
      <c r="BT2539" s="35">
        <v>67</v>
      </c>
      <c r="BU2539" s="1"/>
      <c r="BV2539" s="1"/>
      <c r="BW2539" s="1"/>
      <c r="BX2539" s="1"/>
      <c r="BY2539" s="1"/>
      <c r="BZ2539" s="1"/>
      <c r="CA2539" s="1"/>
      <c r="CB2539" s="1"/>
    </row>
    <row r="2540" s="1" customFormat="1" hidden="1">
      <c r="A2540" s="33" t="s">
        <v>1029</v>
      </c>
      <c r="B2540" s="33" t="s">
        <v>103</v>
      </c>
      <c r="C2540" s="33" t="s">
        <v>72</v>
      </c>
      <c r="D2540" s="33" t="s">
        <v>1040</v>
      </c>
      <c r="E2540" s="38"/>
      <c r="F2540" s="34" t="s">
        <v>1041</v>
      </c>
      <c r="G2540" s="17">
        <f>G2541</f>
        <v>0</v>
      </c>
      <c r="H2540" s="17">
        <f>H2541</f>
        <v>20000</v>
      </c>
      <c r="I2540" s="17">
        <f>I2541</f>
        <v>0</v>
      </c>
      <c r="J2540" s="17">
        <f>J2541</f>
        <v>0</v>
      </c>
      <c r="K2540" s="17">
        <f>K2541</f>
        <v>0</v>
      </c>
      <c r="L2540" s="17">
        <f>L2541</f>
        <v>0</v>
      </c>
      <c r="M2540" s="17">
        <f t="shared" si="8642"/>
        <v>0</v>
      </c>
      <c r="N2540" s="17">
        <f t="shared" si="8643"/>
        <v>20000</v>
      </c>
      <c r="O2540" s="17">
        <f t="shared" si="8644"/>
        <v>0</v>
      </c>
      <c r="P2540" s="17">
        <f>P2541</f>
        <v>0</v>
      </c>
      <c r="Q2540" s="17">
        <f>Q2541</f>
        <v>0</v>
      </c>
      <c r="R2540" s="17">
        <f>R2541</f>
        <v>0</v>
      </c>
      <c r="S2540" s="17">
        <f>S2541</f>
        <v>0</v>
      </c>
      <c r="T2540" s="17">
        <f>T2541</f>
        <v>0</v>
      </c>
      <c r="U2540" s="17">
        <f>U2541</f>
        <v>0</v>
      </c>
      <c r="V2540" s="17">
        <f>V2541</f>
        <v>0</v>
      </c>
      <c r="W2540" s="17">
        <f>W2541</f>
        <v>0</v>
      </c>
      <c r="X2540" s="17">
        <f>X2541</f>
        <v>0</v>
      </c>
      <c r="Y2540" s="17">
        <f t="shared" si="8590"/>
        <v>0</v>
      </c>
      <c r="Z2540" s="17">
        <f t="shared" si="8591"/>
        <v>20000</v>
      </c>
      <c r="AA2540" s="17">
        <f t="shared" si="8592"/>
        <v>0</v>
      </c>
      <c r="AB2540" s="17">
        <f>AB2541</f>
        <v>0</v>
      </c>
      <c r="AC2540" s="17">
        <f>AC2541</f>
        <v>0</v>
      </c>
      <c r="AD2540" s="17">
        <f>AD2541</f>
        <v>0</v>
      </c>
      <c r="AE2540" s="17">
        <f t="shared" si="8593"/>
        <v>0</v>
      </c>
      <c r="AF2540" s="17">
        <f t="shared" si="8594"/>
        <v>20000</v>
      </c>
      <c r="AG2540" s="17">
        <f t="shared" si="8595"/>
        <v>0</v>
      </c>
      <c r="AH2540" s="17">
        <f>AH2541</f>
        <v>0</v>
      </c>
      <c r="AI2540" s="17">
        <f>AI2541</f>
        <v>0</v>
      </c>
      <c r="AJ2540" s="17">
        <f>AJ2541</f>
        <v>0</v>
      </c>
      <c r="AK2540" s="17">
        <f>AK2541</f>
        <v>0</v>
      </c>
      <c r="AL2540" s="17">
        <f>AL2541</f>
        <v>0</v>
      </c>
      <c r="AM2540" s="17">
        <f>AM2541</f>
        <v>0</v>
      </c>
      <c r="AN2540" s="17">
        <f>AN2541</f>
        <v>0</v>
      </c>
      <c r="AO2540" s="17">
        <f>AO2541</f>
        <v>0</v>
      </c>
      <c r="AP2540" s="17">
        <f>AP2541</f>
        <v>0</v>
      </c>
      <c r="AQ2540" s="17">
        <f>AQ2541</f>
        <v>0</v>
      </c>
      <c r="AR2540" s="17">
        <f>AR2541</f>
        <v>0</v>
      </c>
      <c r="AS2540" s="17">
        <f>AS2541</f>
        <v>0</v>
      </c>
      <c r="AT2540" s="17">
        <f>AT2541</f>
        <v>0</v>
      </c>
      <c r="AU2540" s="17">
        <f>AU2541</f>
        <v>0</v>
      </c>
      <c r="AV2540" s="17">
        <f>AV2541</f>
        <v>0</v>
      </c>
      <c r="AW2540" s="17">
        <f t="shared" si="8584"/>
        <v>0</v>
      </c>
      <c r="AX2540" s="17">
        <f t="shared" si="8585"/>
        <v>20000</v>
      </c>
      <c r="AY2540" s="17">
        <f t="shared" si="8586"/>
        <v>0</v>
      </c>
      <c r="AZ2540" s="17">
        <f>AZ2541</f>
        <v>0</v>
      </c>
      <c r="BA2540" s="17">
        <f t="shared" si="8587"/>
        <v>0</v>
      </c>
      <c r="BB2540" s="17">
        <f t="shared" si="8588"/>
        <v>20000</v>
      </c>
      <c r="BC2540" s="17">
        <f t="shared" si="8589"/>
        <v>0</v>
      </c>
      <c r="BD2540" s="17">
        <f>BD2541</f>
        <v>0</v>
      </c>
      <c r="BE2540" s="17">
        <f>BE2541</f>
        <v>0</v>
      </c>
      <c r="BF2540" s="17">
        <f>BF2541</f>
        <v>0</v>
      </c>
      <c r="BG2540" s="17">
        <f>BG2541</f>
        <v>0</v>
      </c>
      <c r="BH2540" s="17">
        <f>BH2541</f>
        <v>0</v>
      </c>
      <c r="BI2540" s="17">
        <f>BI2541</f>
        <v>0</v>
      </c>
      <c r="BJ2540" s="17">
        <f>BJ2541</f>
        <v>0</v>
      </c>
      <c r="BK2540" s="17">
        <f>BK2541</f>
        <v>-20000</v>
      </c>
      <c r="BL2540" s="17">
        <f>BL2541</f>
        <v>0</v>
      </c>
      <c r="BM2540" s="17">
        <f>BM2541</f>
        <v>0</v>
      </c>
      <c r="BN2540" s="17">
        <f>BN2541</f>
        <v>0</v>
      </c>
      <c r="BO2540" s="17">
        <f t="shared" ref="BO2540:BO2603" si="8691">BA2540+BD2540+BE2540+BF2540+BG2540</f>
        <v>0</v>
      </c>
      <c r="BP2540" s="17">
        <f t="shared" ref="BP2540:BP2603" si="8692">BB2540+BH2540+BI2540+BJ2540+BK2540</f>
        <v>0</v>
      </c>
      <c r="BQ2540" s="17">
        <f t="shared" ref="BQ2540:BQ2603" si="8693">BC2540+BL2540+BM2540+BN2540</f>
        <v>0</v>
      </c>
      <c r="BR2540" s="17">
        <f>BR2541</f>
        <v>0</v>
      </c>
      <c r="BS2540" s="35">
        <v>0</v>
      </c>
      <c r="BT2540" s="35"/>
      <c r="BU2540" s="1"/>
      <c r="BV2540" s="1"/>
      <c r="BW2540" s="1"/>
      <c r="BX2540" s="1"/>
      <c r="BY2540" s="1"/>
      <c r="BZ2540" s="1"/>
      <c r="CA2540" s="1"/>
      <c r="CB2540" s="1"/>
    </row>
    <row r="2541" s="1" customFormat="1" hidden="1">
      <c r="A2541" s="33" t="s">
        <v>1029</v>
      </c>
      <c r="B2541" s="33" t="s">
        <v>103</v>
      </c>
      <c r="C2541" s="33" t="s">
        <v>72</v>
      </c>
      <c r="D2541" s="33" t="s">
        <v>1040</v>
      </c>
      <c r="E2541" s="33" t="s">
        <v>141</v>
      </c>
      <c r="F2541" s="34" t="s">
        <v>142</v>
      </c>
      <c r="G2541" s="17">
        <v>0</v>
      </c>
      <c r="H2541" s="17">
        <v>20000</v>
      </c>
      <c r="I2541" s="17">
        <v>0</v>
      </c>
      <c r="J2541" s="17"/>
      <c r="K2541" s="17"/>
      <c r="L2541" s="17"/>
      <c r="M2541" s="17">
        <f t="shared" si="8642"/>
        <v>0</v>
      </c>
      <c r="N2541" s="17">
        <f t="shared" si="8643"/>
        <v>20000</v>
      </c>
      <c r="O2541" s="17">
        <f t="shared" si="8644"/>
        <v>0</v>
      </c>
      <c r="P2541" s="17"/>
      <c r="Q2541" s="17"/>
      <c r="R2541" s="17"/>
      <c r="S2541" s="17"/>
      <c r="T2541" s="17"/>
      <c r="U2541" s="17"/>
      <c r="V2541" s="17"/>
      <c r="W2541" s="17"/>
      <c r="X2541" s="17"/>
      <c r="Y2541" s="17">
        <f t="shared" si="8590"/>
        <v>0</v>
      </c>
      <c r="Z2541" s="17">
        <f t="shared" si="8591"/>
        <v>20000</v>
      </c>
      <c r="AA2541" s="17">
        <f t="shared" si="8592"/>
        <v>0</v>
      </c>
      <c r="AB2541" s="17"/>
      <c r="AC2541" s="17"/>
      <c r="AD2541" s="17"/>
      <c r="AE2541" s="17">
        <f t="shared" si="8593"/>
        <v>0</v>
      </c>
      <c r="AF2541" s="17">
        <f t="shared" si="8594"/>
        <v>20000</v>
      </c>
      <c r="AG2541" s="17">
        <f t="shared" si="8595"/>
        <v>0</v>
      </c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>
        <f t="shared" si="8584"/>
        <v>0</v>
      </c>
      <c r="AX2541" s="17">
        <f t="shared" si="8585"/>
        <v>20000</v>
      </c>
      <c r="AY2541" s="17">
        <f t="shared" si="8586"/>
        <v>0</v>
      </c>
      <c r="AZ2541" s="17"/>
      <c r="BA2541" s="17">
        <f t="shared" si="8587"/>
        <v>0</v>
      </c>
      <c r="BB2541" s="17">
        <f t="shared" si="8588"/>
        <v>20000</v>
      </c>
      <c r="BC2541" s="17">
        <f t="shared" si="8589"/>
        <v>0</v>
      </c>
      <c r="BD2541" s="17"/>
      <c r="BE2541" s="17"/>
      <c r="BF2541" s="17"/>
      <c r="BG2541" s="17"/>
      <c r="BH2541" s="17"/>
      <c r="BI2541" s="17"/>
      <c r="BJ2541" s="17"/>
      <c r="BK2541" s="17">
        <v>-20000</v>
      </c>
      <c r="BL2541" s="17"/>
      <c r="BM2541" s="17"/>
      <c r="BN2541" s="17"/>
      <c r="BO2541" s="17">
        <f t="shared" si="8691"/>
        <v>0</v>
      </c>
      <c r="BP2541" s="17">
        <f t="shared" si="8692"/>
        <v>0</v>
      </c>
      <c r="BQ2541" s="17">
        <f t="shared" si="8693"/>
        <v>0</v>
      </c>
      <c r="BR2541" s="17"/>
      <c r="BS2541" s="35">
        <v>0</v>
      </c>
      <c r="BT2541" s="35"/>
      <c r="BU2541" s="1"/>
      <c r="BV2541" s="1"/>
      <c r="BW2541" s="1"/>
      <c r="BX2541" s="1"/>
      <c r="BY2541" s="1"/>
      <c r="BZ2541" s="1"/>
      <c r="CA2541" s="1"/>
      <c r="CB2541" s="1"/>
    </row>
    <row r="2542" s="1" customFormat="1">
      <c r="A2542" s="33" t="s">
        <v>1029</v>
      </c>
      <c r="B2542" s="33" t="s">
        <v>103</v>
      </c>
      <c r="C2542" s="33" t="s">
        <v>72</v>
      </c>
      <c r="D2542" s="33" t="s">
        <v>482</v>
      </c>
      <c r="E2542" s="38"/>
      <c r="F2542" s="34" t="s">
        <v>483</v>
      </c>
      <c r="G2542" s="17">
        <f>G2545</f>
        <v>80000</v>
      </c>
      <c r="H2542" s="17">
        <f>H2545</f>
        <v>80000</v>
      </c>
      <c r="I2542" s="17">
        <f>I2545</f>
        <v>80000</v>
      </c>
      <c r="J2542" s="17">
        <f>J2545</f>
        <v>0</v>
      </c>
      <c r="K2542" s="17">
        <f>K2545</f>
        <v>0</v>
      </c>
      <c r="L2542" s="17">
        <f>L2545</f>
        <v>0</v>
      </c>
      <c r="M2542" s="17">
        <f t="shared" si="8642"/>
        <v>80000</v>
      </c>
      <c r="N2542" s="17">
        <f t="shared" si="8643"/>
        <v>80000</v>
      </c>
      <c r="O2542" s="17">
        <f t="shared" si="8644"/>
        <v>80000</v>
      </c>
      <c r="P2542" s="17">
        <f>P2545</f>
        <v>0</v>
      </c>
      <c r="Q2542" s="17">
        <f>Q2545</f>
        <v>0</v>
      </c>
      <c r="R2542" s="17">
        <f>R2545</f>
        <v>0</v>
      </c>
      <c r="S2542" s="17">
        <f>S2545</f>
        <v>20000</v>
      </c>
      <c r="T2542" s="17">
        <f>T2545</f>
        <v>20000</v>
      </c>
      <c r="U2542" s="17">
        <f>U2545</f>
        <v>0</v>
      </c>
      <c r="V2542" s="17">
        <f>V2545</f>
        <v>20000</v>
      </c>
      <c r="W2542" s="17">
        <f>W2545</f>
        <v>0</v>
      </c>
      <c r="X2542" s="17">
        <f>X2545</f>
        <v>0</v>
      </c>
      <c r="Y2542" s="17">
        <f t="shared" si="8590"/>
        <v>100000</v>
      </c>
      <c r="Z2542" s="17">
        <f t="shared" si="8591"/>
        <v>100000</v>
      </c>
      <c r="AA2542" s="17">
        <f t="shared" si="8592"/>
        <v>100000</v>
      </c>
      <c r="AB2542" s="17">
        <f>AB2545</f>
        <v>0</v>
      </c>
      <c r="AC2542" s="17">
        <f>AC2545</f>
        <v>0</v>
      </c>
      <c r="AD2542" s="17">
        <f>AD2545</f>
        <v>0</v>
      </c>
      <c r="AE2542" s="17">
        <f t="shared" si="8593"/>
        <v>100000</v>
      </c>
      <c r="AF2542" s="17">
        <f t="shared" si="8594"/>
        <v>100000</v>
      </c>
      <c r="AG2542" s="17">
        <f t="shared" si="8595"/>
        <v>100000</v>
      </c>
      <c r="AH2542" s="17">
        <f>AH2545+AH2543</f>
        <v>0</v>
      </c>
      <c r="AI2542" s="17">
        <f>AI2545+AI2543</f>
        <v>5911.4790000000003</v>
      </c>
      <c r="AJ2542" s="17">
        <f>AJ2545+AJ2543</f>
        <v>0</v>
      </c>
      <c r="AK2542" s="17">
        <f>AK2545+AK2543</f>
        <v>0</v>
      </c>
      <c r="AL2542" s="17">
        <f>AL2545+AL2543</f>
        <v>0</v>
      </c>
      <c r="AM2542" s="17">
        <f>AM2545+AM2543</f>
        <v>0</v>
      </c>
      <c r="AN2542" s="17">
        <f>AN2545+AN2543</f>
        <v>0</v>
      </c>
      <c r="AO2542" s="17">
        <f>AO2545+AO2543</f>
        <v>0</v>
      </c>
      <c r="AP2542" s="17">
        <f>AP2545+AP2543</f>
        <v>0</v>
      </c>
      <c r="AQ2542" s="17">
        <f>AQ2545+AQ2543</f>
        <v>0</v>
      </c>
      <c r="AR2542" s="17">
        <f>AR2545+AR2543</f>
        <v>0</v>
      </c>
      <c r="AS2542" s="17">
        <f>AS2545+AS2543</f>
        <v>0</v>
      </c>
      <c r="AT2542" s="17">
        <f>AT2545+AT2543</f>
        <v>0</v>
      </c>
      <c r="AU2542" s="17">
        <f>AU2545+AU2543</f>
        <v>0</v>
      </c>
      <c r="AV2542" s="17">
        <f>AV2545+AV2543</f>
        <v>0</v>
      </c>
      <c r="AW2542" s="17">
        <f t="shared" si="8584"/>
        <v>105911.47900000001</v>
      </c>
      <c r="AX2542" s="17">
        <f t="shared" si="8585"/>
        <v>100000</v>
      </c>
      <c r="AY2542" s="17">
        <f t="shared" si="8586"/>
        <v>100000</v>
      </c>
      <c r="AZ2542" s="17">
        <f>AZ2545+AZ2543</f>
        <v>0</v>
      </c>
      <c r="BA2542" s="17">
        <f t="shared" si="8587"/>
        <v>105911.47900000001</v>
      </c>
      <c r="BB2542" s="17">
        <f t="shared" si="8588"/>
        <v>100000</v>
      </c>
      <c r="BC2542" s="17">
        <f t="shared" si="8589"/>
        <v>100000</v>
      </c>
      <c r="BD2542" s="17">
        <f>BD2545+BD2543</f>
        <v>0</v>
      </c>
      <c r="BE2542" s="17">
        <f>BE2545+BE2543</f>
        <v>0</v>
      </c>
      <c r="BF2542" s="17">
        <f>BF2545+BF2543</f>
        <v>0</v>
      </c>
      <c r="BG2542" s="17">
        <f>BG2545+BG2543</f>
        <v>0</v>
      </c>
      <c r="BH2542" s="17">
        <f>BH2545+BH2543</f>
        <v>0</v>
      </c>
      <c r="BI2542" s="17">
        <f>BI2545+BI2543</f>
        <v>0</v>
      </c>
      <c r="BJ2542" s="17">
        <f>BJ2545+BJ2543</f>
        <v>0</v>
      </c>
      <c r="BK2542" s="17">
        <f>BK2545+BK2543</f>
        <v>0</v>
      </c>
      <c r="BL2542" s="17">
        <f>BL2545+BL2543</f>
        <v>0</v>
      </c>
      <c r="BM2542" s="17">
        <f>BM2545+BM2543</f>
        <v>0</v>
      </c>
      <c r="BN2542" s="17">
        <f>BN2545+BN2543</f>
        <v>0</v>
      </c>
      <c r="BO2542" s="17">
        <f t="shared" si="8691"/>
        <v>105911.47900000001</v>
      </c>
      <c r="BP2542" s="17">
        <f t="shared" si="8692"/>
        <v>100000</v>
      </c>
      <c r="BQ2542" s="17">
        <f t="shared" si="8693"/>
        <v>100000</v>
      </c>
      <c r="BR2542" s="17">
        <f>BR2545+BR2543</f>
        <v>0</v>
      </c>
      <c r="BS2542" s="35"/>
      <c r="BT2542" s="35"/>
      <c r="BU2542" s="1"/>
      <c r="BV2542" s="1"/>
      <c r="BW2542" s="1"/>
      <c r="BX2542" s="1"/>
      <c r="BY2542" s="1"/>
      <c r="BZ2542" s="1"/>
      <c r="CA2542" s="1"/>
      <c r="CB2542" s="1"/>
    </row>
    <row r="2543" s="1" customFormat="1">
      <c r="A2543" s="33" t="s">
        <v>1029</v>
      </c>
      <c r="B2543" s="33" t="s">
        <v>103</v>
      </c>
      <c r="C2543" s="33" t="s">
        <v>72</v>
      </c>
      <c r="D2543" s="33" t="s">
        <v>1057</v>
      </c>
      <c r="E2543" s="38"/>
      <c r="F2543" s="34" t="s">
        <v>1058</v>
      </c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>
        <f>AH2544</f>
        <v>0</v>
      </c>
      <c r="AI2543" s="17">
        <f>AI2544</f>
        <v>5911.4790000000003</v>
      </c>
      <c r="AJ2543" s="17">
        <f>AJ2544</f>
        <v>0</v>
      </c>
      <c r="AK2543" s="17">
        <f>AK2544</f>
        <v>0</v>
      </c>
      <c r="AL2543" s="17">
        <f>AL2544</f>
        <v>0</v>
      </c>
      <c r="AM2543" s="17">
        <f>AM2544</f>
        <v>0</v>
      </c>
      <c r="AN2543" s="17">
        <f>AN2544</f>
        <v>0</v>
      </c>
      <c r="AO2543" s="17">
        <f>AO2544</f>
        <v>0</v>
      </c>
      <c r="AP2543" s="17">
        <f>AP2544</f>
        <v>0</v>
      </c>
      <c r="AQ2543" s="17">
        <f>AQ2544</f>
        <v>0</v>
      </c>
      <c r="AR2543" s="17">
        <f>AR2544</f>
        <v>0</v>
      </c>
      <c r="AS2543" s="17">
        <f>AS2544</f>
        <v>0</v>
      </c>
      <c r="AT2543" s="17">
        <f>AT2544</f>
        <v>0</v>
      </c>
      <c r="AU2543" s="17">
        <f>AU2544</f>
        <v>0</v>
      </c>
      <c r="AV2543" s="17">
        <f>AV2544</f>
        <v>0</v>
      </c>
      <c r="AW2543" s="17">
        <f t="shared" si="8584"/>
        <v>5911.4790000000003</v>
      </c>
      <c r="AX2543" s="17">
        <f t="shared" si="8585"/>
        <v>0</v>
      </c>
      <c r="AY2543" s="17">
        <f t="shared" si="8586"/>
        <v>0</v>
      </c>
      <c r="AZ2543" s="17">
        <f>AZ2544</f>
        <v>0</v>
      </c>
      <c r="BA2543" s="17">
        <f t="shared" si="8587"/>
        <v>5911.4790000000003</v>
      </c>
      <c r="BB2543" s="17">
        <f t="shared" si="8588"/>
        <v>0</v>
      </c>
      <c r="BC2543" s="17">
        <f t="shared" si="8589"/>
        <v>0</v>
      </c>
      <c r="BD2543" s="17">
        <f>BD2544</f>
        <v>0</v>
      </c>
      <c r="BE2543" s="17">
        <f>BE2544</f>
        <v>0</v>
      </c>
      <c r="BF2543" s="17">
        <f>BF2544</f>
        <v>0</v>
      </c>
      <c r="BG2543" s="17">
        <f>BG2544</f>
        <v>0</v>
      </c>
      <c r="BH2543" s="17">
        <f>BH2544</f>
        <v>0</v>
      </c>
      <c r="BI2543" s="17">
        <f>BI2544</f>
        <v>0</v>
      </c>
      <c r="BJ2543" s="17">
        <f>BJ2544</f>
        <v>0</v>
      </c>
      <c r="BK2543" s="17">
        <f>BK2544</f>
        <v>0</v>
      </c>
      <c r="BL2543" s="17">
        <f>BL2544</f>
        <v>0</v>
      </c>
      <c r="BM2543" s="17">
        <f>BM2544</f>
        <v>0</v>
      </c>
      <c r="BN2543" s="17">
        <f>BN2544</f>
        <v>0</v>
      </c>
      <c r="BO2543" s="17">
        <f t="shared" si="8691"/>
        <v>5911.4790000000003</v>
      </c>
      <c r="BP2543" s="17">
        <f t="shared" si="8692"/>
        <v>0</v>
      </c>
      <c r="BQ2543" s="17">
        <f t="shared" si="8693"/>
        <v>0</v>
      </c>
      <c r="BR2543" s="17">
        <f>BR2544</f>
        <v>0</v>
      </c>
      <c r="BS2543" s="35"/>
      <c r="BT2543" s="35"/>
      <c r="BU2543" s="1"/>
      <c r="BV2543" s="1"/>
      <c r="BW2543" s="1"/>
      <c r="BX2543" s="1"/>
      <c r="BY2543" s="1"/>
      <c r="BZ2543" s="1"/>
      <c r="CA2543" s="1"/>
      <c r="CB2543" s="1"/>
    </row>
    <row r="2544" s="1" customFormat="1">
      <c r="A2544" s="33" t="s">
        <v>1029</v>
      </c>
      <c r="B2544" s="33" t="s">
        <v>103</v>
      </c>
      <c r="C2544" s="33" t="s">
        <v>72</v>
      </c>
      <c r="D2544" s="33" t="s">
        <v>1057</v>
      </c>
      <c r="E2544" s="33" t="s">
        <v>141</v>
      </c>
      <c r="F2544" s="34" t="s">
        <v>142</v>
      </c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>
        <v>5911.4790000000003</v>
      </c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  <c r="AT2544" s="17"/>
      <c r="AU2544" s="17"/>
      <c r="AV2544" s="17"/>
      <c r="AW2544" s="17">
        <f t="shared" si="8584"/>
        <v>5911.4790000000003</v>
      </c>
      <c r="AX2544" s="17">
        <f t="shared" si="8585"/>
        <v>0</v>
      </c>
      <c r="AY2544" s="17">
        <f t="shared" si="8586"/>
        <v>0</v>
      </c>
      <c r="AZ2544" s="17"/>
      <c r="BA2544" s="17">
        <f t="shared" si="8587"/>
        <v>5911.4790000000003</v>
      </c>
      <c r="BB2544" s="17">
        <f t="shared" si="8588"/>
        <v>0</v>
      </c>
      <c r="BC2544" s="17">
        <f t="shared" si="8589"/>
        <v>0</v>
      </c>
      <c r="BD2544" s="17"/>
      <c r="BE2544" s="17"/>
      <c r="BF2544" s="17"/>
      <c r="BG2544" s="17"/>
      <c r="BH2544" s="17"/>
      <c r="BI2544" s="17"/>
      <c r="BJ2544" s="17"/>
      <c r="BK2544" s="17"/>
      <c r="BL2544" s="17"/>
      <c r="BM2544" s="17"/>
      <c r="BN2544" s="17"/>
      <c r="BO2544" s="17">
        <f t="shared" si="8691"/>
        <v>5911.4790000000003</v>
      </c>
      <c r="BP2544" s="17">
        <f t="shared" si="8692"/>
        <v>0</v>
      </c>
      <c r="BQ2544" s="17">
        <f t="shared" si="8693"/>
        <v>0</v>
      </c>
      <c r="BR2544" s="17"/>
      <c r="BS2544" s="35"/>
      <c r="BT2544" s="35"/>
      <c r="BU2544" s="1"/>
      <c r="BV2544" s="1"/>
      <c r="BW2544" s="1"/>
      <c r="BX2544" s="1"/>
      <c r="BY2544" s="1"/>
      <c r="BZ2544" s="1"/>
      <c r="CA2544" s="1"/>
      <c r="CB2544" s="1"/>
    </row>
    <row r="2545" s="1" customFormat="1">
      <c r="A2545" s="33" t="s">
        <v>1029</v>
      </c>
      <c r="B2545" s="33" t="s">
        <v>103</v>
      </c>
      <c r="C2545" s="33" t="s">
        <v>72</v>
      </c>
      <c r="D2545" s="33" t="s">
        <v>1059</v>
      </c>
      <c r="E2545" s="38"/>
      <c r="F2545" s="34" t="s">
        <v>1060</v>
      </c>
      <c r="G2545" s="17">
        <f>G2546</f>
        <v>80000</v>
      </c>
      <c r="H2545" s="17">
        <f>H2546</f>
        <v>80000</v>
      </c>
      <c r="I2545" s="17">
        <f>I2546</f>
        <v>80000</v>
      </c>
      <c r="J2545" s="17">
        <f>J2546</f>
        <v>0</v>
      </c>
      <c r="K2545" s="17">
        <f>K2546</f>
        <v>0</v>
      </c>
      <c r="L2545" s="17">
        <f>L2546</f>
        <v>0</v>
      </c>
      <c r="M2545" s="17">
        <f t="shared" si="8642"/>
        <v>80000</v>
      </c>
      <c r="N2545" s="17">
        <f t="shared" si="8643"/>
        <v>80000</v>
      </c>
      <c r="O2545" s="17">
        <f t="shared" si="8644"/>
        <v>80000</v>
      </c>
      <c r="P2545" s="17">
        <f>P2546</f>
        <v>0</v>
      </c>
      <c r="Q2545" s="17">
        <f>Q2546</f>
        <v>0</v>
      </c>
      <c r="R2545" s="17">
        <f>R2546</f>
        <v>0</v>
      </c>
      <c r="S2545" s="17">
        <f>S2546</f>
        <v>20000</v>
      </c>
      <c r="T2545" s="17">
        <f>T2546</f>
        <v>20000</v>
      </c>
      <c r="U2545" s="17">
        <f>U2546</f>
        <v>0</v>
      </c>
      <c r="V2545" s="17">
        <f>V2546</f>
        <v>20000</v>
      </c>
      <c r="W2545" s="17">
        <f>W2546</f>
        <v>0</v>
      </c>
      <c r="X2545" s="17">
        <f>X2546</f>
        <v>0</v>
      </c>
      <c r="Y2545" s="17">
        <f t="shared" si="8590"/>
        <v>100000</v>
      </c>
      <c r="Z2545" s="17">
        <f t="shared" si="8591"/>
        <v>100000</v>
      </c>
      <c r="AA2545" s="17">
        <f t="shared" si="8592"/>
        <v>100000</v>
      </c>
      <c r="AB2545" s="17">
        <f>AB2546</f>
        <v>0</v>
      </c>
      <c r="AC2545" s="17">
        <f>AC2546</f>
        <v>0</v>
      </c>
      <c r="AD2545" s="17">
        <f>AD2546</f>
        <v>0</v>
      </c>
      <c r="AE2545" s="17">
        <f t="shared" si="8593"/>
        <v>100000</v>
      </c>
      <c r="AF2545" s="17">
        <f t="shared" si="8594"/>
        <v>100000</v>
      </c>
      <c r="AG2545" s="17">
        <f t="shared" si="8595"/>
        <v>100000</v>
      </c>
      <c r="AH2545" s="17">
        <f>AH2546</f>
        <v>0</v>
      </c>
      <c r="AI2545" s="17">
        <f>AI2546</f>
        <v>0</v>
      </c>
      <c r="AJ2545" s="17">
        <f>AJ2546</f>
        <v>0</v>
      </c>
      <c r="AK2545" s="17">
        <f>AK2546</f>
        <v>0</v>
      </c>
      <c r="AL2545" s="17">
        <f>AL2546</f>
        <v>0</v>
      </c>
      <c r="AM2545" s="17">
        <f>AM2546</f>
        <v>0</v>
      </c>
      <c r="AN2545" s="17">
        <f>AN2546</f>
        <v>0</v>
      </c>
      <c r="AO2545" s="17">
        <f>AO2546</f>
        <v>0</v>
      </c>
      <c r="AP2545" s="17">
        <f>AP2546</f>
        <v>0</v>
      </c>
      <c r="AQ2545" s="17">
        <f>AQ2546</f>
        <v>0</v>
      </c>
      <c r="AR2545" s="17">
        <f>AR2546</f>
        <v>0</v>
      </c>
      <c r="AS2545" s="17">
        <f>AS2546</f>
        <v>0</v>
      </c>
      <c r="AT2545" s="17">
        <f>AT2546</f>
        <v>0</v>
      </c>
      <c r="AU2545" s="17">
        <f>AU2546</f>
        <v>0</v>
      </c>
      <c r="AV2545" s="17">
        <f>AV2546</f>
        <v>0</v>
      </c>
      <c r="AW2545" s="17">
        <f t="shared" si="8584"/>
        <v>100000</v>
      </c>
      <c r="AX2545" s="17">
        <f t="shared" si="8585"/>
        <v>100000</v>
      </c>
      <c r="AY2545" s="17">
        <f t="shared" si="8586"/>
        <v>100000</v>
      </c>
      <c r="AZ2545" s="17">
        <f>AZ2546</f>
        <v>0</v>
      </c>
      <c r="BA2545" s="17">
        <f t="shared" si="8587"/>
        <v>100000</v>
      </c>
      <c r="BB2545" s="17">
        <f t="shared" si="8588"/>
        <v>100000</v>
      </c>
      <c r="BC2545" s="17">
        <f t="shared" si="8589"/>
        <v>100000</v>
      </c>
      <c r="BD2545" s="17">
        <f>BD2546</f>
        <v>0</v>
      </c>
      <c r="BE2545" s="17">
        <f>BE2546</f>
        <v>0</v>
      </c>
      <c r="BF2545" s="17">
        <f>BF2546</f>
        <v>0</v>
      </c>
      <c r="BG2545" s="17">
        <f>BG2546</f>
        <v>0</v>
      </c>
      <c r="BH2545" s="17">
        <f>BH2546</f>
        <v>0</v>
      </c>
      <c r="BI2545" s="17">
        <f>BI2546</f>
        <v>0</v>
      </c>
      <c r="BJ2545" s="17">
        <f>BJ2546</f>
        <v>0</v>
      </c>
      <c r="BK2545" s="17">
        <f>BK2546</f>
        <v>0</v>
      </c>
      <c r="BL2545" s="17">
        <f>BL2546</f>
        <v>0</v>
      </c>
      <c r="BM2545" s="17">
        <f>BM2546</f>
        <v>0</v>
      </c>
      <c r="BN2545" s="17">
        <f>BN2546</f>
        <v>0</v>
      </c>
      <c r="BO2545" s="17">
        <f t="shared" si="8691"/>
        <v>100000</v>
      </c>
      <c r="BP2545" s="17">
        <f t="shared" si="8692"/>
        <v>100000</v>
      </c>
      <c r="BQ2545" s="17">
        <f t="shared" si="8693"/>
        <v>100000</v>
      </c>
      <c r="BR2545" s="17">
        <f>BR2546</f>
        <v>0</v>
      </c>
      <c r="BS2545" s="35"/>
      <c r="BT2545" s="35"/>
      <c r="BU2545" s="1"/>
      <c r="BV2545" s="1"/>
      <c r="BW2545" s="1"/>
      <c r="BX2545" s="1"/>
      <c r="BY2545" s="1"/>
      <c r="BZ2545" s="1"/>
      <c r="CA2545" s="1"/>
      <c r="CB2545" s="1"/>
    </row>
    <row r="2546" s="1" customFormat="1">
      <c r="A2546" s="33" t="s">
        <v>1029</v>
      </c>
      <c r="B2546" s="33" t="s">
        <v>103</v>
      </c>
      <c r="C2546" s="33" t="s">
        <v>72</v>
      </c>
      <c r="D2546" s="33" t="s">
        <v>1059</v>
      </c>
      <c r="E2546" s="33" t="s">
        <v>141</v>
      </c>
      <c r="F2546" s="34" t="s">
        <v>142</v>
      </c>
      <c r="G2546" s="17">
        <v>80000</v>
      </c>
      <c r="H2546" s="17">
        <v>80000</v>
      </c>
      <c r="I2546" s="17">
        <v>80000</v>
      </c>
      <c r="J2546" s="17"/>
      <c r="K2546" s="17"/>
      <c r="L2546" s="17"/>
      <c r="M2546" s="17">
        <f t="shared" si="8642"/>
        <v>80000</v>
      </c>
      <c r="N2546" s="17">
        <f t="shared" si="8643"/>
        <v>80000</v>
      </c>
      <c r="O2546" s="17">
        <f t="shared" si="8644"/>
        <v>80000</v>
      </c>
      <c r="P2546" s="17"/>
      <c r="Q2546" s="17"/>
      <c r="R2546" s="17"/>
      <c r="S2546" s="17">
        <v>20000</v>
      </c>
      <c r="T2546" s="17">
        <v>20000</v>
      </c>
      <c r="U2546" s="17"/>
      <c r="V2546" s="17">
        <v>20000</v>
      </c>
      <c r="W2546" s="17"/>
      <c r="X2546" s="17"/>
      <c r="Y2546" s="17">
        <f t="shared" si="8590"/>
        <v>100000</v>
      </c>
      <c r="Z2546" s="17">
        <f t="shared" si="8591"/>
        <v>100000</v>
      </c>
      <c r="AA2546" s="17">
        <f t="shared" si="8592"/>
        <v>100000</v>
      </c>
      <c r="AB2546" s="17"/>
      <c r="AC2546" s="17"/>
      <c r="AD2546" s="17"/>
      <c r="AE2546" s="17">
        <f t="shared" si="8593"/>
        <v>100000</v>
      </c>
      <c r="AF2546" s="17">
        <f t="shared" si="8594"/>
        <v>100000</v>
      </c>
      <c r="AG2546" s="17">
        <f t="shared" si="8595"/>
        <v>100000</v>
      </c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  <c r="AV2546" s="17"/>
      <c r="AW2546" s="17">
        <f t="shared" si="8584"/>
        <v>100000</v>
      </c>
      <c r="AX2546" s="17">
        <f t="shared" si="8585"/>
        <v>100000</v>
      </c>
      <c r="AY2546" s="17">
        <f t="shared" si="8586"/>
        <v>100000</v>
      </c>
      <c r="AZ2546" s="17"/>
      <c r="BA2546" s="17">
        <f t="shared" si="8587"/>
        <v>100000</v>
      </c>
      <c r="BB2546" s="17">
        <f t="shared" si="8588"/>
        <v>100000</v>
      </c>
      <c r="BC2546" s="17">
        <f t="shared" si="8589"/>
        <v>100000</v>
      </c>
      <c r="BD2546" s="17"/>
      <c r="BE2546" s="17"/>
      <c r="BF2546" s="17"/>
      <c r="BG2546" s="17"/>
      <c r="BH2546" s="17"/>
      <c r="BI2546" s="17"/>
      <c r="BJ2546" s="17"/>
      <c r="BK2546" s="17"/>
      <c r="BL2546" s="17"/>
      <c r="BM2546" s="17"/>
      <c r="BN2546" s="17"/>
      <c r="BO2546" s="17">
        <f t="shared" si="8691"/>
        <v>100000</v>
      </c>
      <c r="BP2546" s="17">
        <f t="shared" si="8692"/>
        <v>100000</v>
      </c>
      <c r="BQ2546" s="17">
        <f t="shared" si="8693"/>
        <v>100000</v>
      </c>
      <c r="BR2546" s="17"/>
      <c r="BS2546" s="35"/>
      <c r="BT2546" s="35"/>
      <c r="BU2546" s="1"/>
      <c r="BV2546" s="1"/>
      <c r="BW2546" s="1"/>
      <c r="BX2546" s="1"/>
      <c r="BY2546" s="1"/>
      <c r="BZ2546" s="1"/>
      <c r="CA2546" s="1"/>
      <c r="CB2546" s="1"/>
    </row>
    <row r="2547" s="1" customFormat="1">
      <c r="A2547" s="33" t="s">
        <v>1029</v>
      </c>
      <c r="B2547" s="33" t="s">
        <v>103</v>
      </c>
      <c r="C2547" s="33" t="s">
        <v>72</v>
      </c>
      <c r="D2547" s="33" t="s">
        <v>416</v>
      </c>
      <c r="E2547" s="38"/>
      <c r="F2547" s="34" t="s">
        <v>417</v>
      </c>
      <c r="G2547" s="17">
        <f>G2548+G2550+G2552+G2554+G2556</f>
        <v>951458.69999999995</v>
      </c>
      <c r="H2547" s="17">
        <f>H2548+H2550+H2552+H2554+H2556</f>
        <v>973177.40000000002</v>
      </c>
      <c r="I2547" s="17">
        <f>I2548+I2550+I2552+I2554+I2556</f>
        <v>973177.40000000002</v>
      </c>
      <c r="J2547" s="17">
        <f>J2548+J2550+J2552+J2554+J2556</f>
        <v>45456</v>
      </c>
      <c r="K2547" s="17">
        <f>K2548+K2550+K2552+K2554+K2556</f>
        <v>45732.5</v>
      </c>
      <c r="L2547" s="17">
        <f>L2548+L2550+L2552+L2554+L2556</f>
        <v>45732.5</v>
      </c>
      <c r="M2547" s="17">
        <f t="shared" si="8642"/>
        <v>996914.69999999995</v>
      </c>
      <c r="N2547" s="17">
        <f t="shared" si="8643"/>
        <v>1018909.9</v>
      </c>
      <c r="O2547" s="17">
        <f t="shared" si="8644"/>
        <v>1018909.9</v>
      </c>
      <c r="P2547" s="17">
        <f>P2548+P2550+P2552+P2554+P2556</f>
        <v>5746.6000000000004</v>
      </c>
      <c r="Q2547" s="17">
        <f>Q2548+Q2550+Q2552+Q2554+Q2556</f>
        <v>0</v>
      </c>
      <c r="R2547" s="17">
        <f>R2548+R2550+R2552+R2554+R2556</f>
        <v>0</v>
      </c>
      <c r="S2547" s="17">
        <f>S2548+S2550+S2552+S2554+S2556</f>
        <v>0</v>
      </c>
      <c r="T2547" s="17">
        <f>T2548+T2550+T2552+T2554+T2556</f>
        <v>0</v>
      </c>
      <c r="U2547" s="17">
        <f>U2548+U2550+U2552+U2554+U2556</f>
        <v>0</v>
      </c>
      <c r="V2547" s="17">
        <f>V2548+V2550+V2552+V2554+V2556</f>
        <v>0</v>
      </c>
      <c r="W2547" s="17">
        <f>W2548+W2550+W2552+W2554+W2556</f>
        <v>0</v>
      </c>
      <c r="X2547" s="17">
        <f>X2548+X2550+X2552+X2554+X2556</f>
        <v>0</v>
      </c>
      <c r="Y2547" s="17">
        <f t="shared" si="8590"/>
        <v>1002661.2999999999</v>
      </c>
      <c r="Z2547" s="17">
        <f t="shared" si="8591"/>
        <v>1018909.9</v>
      </c>
      <c r="AA2547" s="17">
        <f t="shared" si="8592"/>
        <v>1018909.9</v>
      </c>
      <c r="AB2547" s="17">
        <f>AB2548+AB2550+AB2552+AB2554+AB2556</f>
        <v>0</v>
      </c>
      <c r="AC2547" s="17">
        <f>AC2548+AC2550+AC2552+AC2554+AC2556</f>
        <v>0</v>
      </c>
      <c r="AD2547" s="17">
        <f>AD2548+AD2550+AD2552+AD2554+AD2556</f>
        <v>0</v>
      </c>
      <c r="AE2547" s="17">
        <f t="shared" si="8593"/>
        <v>1002661.2999999999</v>
      </c>
      <c r="AF2547" s="17">
        <f t="shared" si="8594"/>
        <v>1018909.9</v>
      </c>
      <c r="AG2547" s="17">
        <f t="shared" si="8595"/>
        <v>1018909.9</v>
      </c>
      <c r="AH2547" s="17">
        <f>AH2548+AH2550+AH2552+AH2554+AH2556</f>
        <v>0</v>
      </c>
      <c r="AI2547" s="17">
        <f>AI2548+AI2550+AI2552+AI2554+AI2556</f>
        <v>0</v>
      </c>
      <c r="AJ2547" s="17">
        <f>AJ2548+AJ2550+AJ2552+AJ2554+AJ2556</f>
        <v>0</v>
      </c>
      <c r="AK2547" s="17">
        <f>AK2548+AK2550+AK2552+AK2554+AK2556</f>
        <v>0</v>
      </c>
      <c r="AL2547" s="17">
        <f>AL2548+AL2550+AL2552+AL2554+AL2556</f>
        <v>0</v>
      </c>
      <c r="AM2547" s="17">
        <f>AM2548+AM2550+AM2552+AM2554+AM2556</f>
        <v>0</v>
      </c>
      <c r="AN2547" s="17">
        <f>AN2548+AN2550+AN2552+AN2554+AN2556</f>
        <v>0</v>
      </c>
      <c r="AO2547" s="17">
        <f>AO2548+AO2550+AO2552+AO2554+AO2556</f>
        <v>0</v>
      </c>
      <c r="AP2547" s="17">
        <f>AP2548+AP2550+AP2552+AP2554+AP2556</f>
        <v>0</v>
      </c>
      <c r="AQ2547" s="17">
        <f>AQ2548+AQ2550+AQ2552+AQ2554+AQ2556</f>
        <v>0</v>
      </c>
      <c r="AR2547" s="17">
        <f>AR2548+AR2550+AR2552+AR2554+AR2556</f>
        <v>0</v>
      </c>
      <c r="AS2547" s="17">
        <f>AS2548+AS2550+AS2552+AS2554+AS2556</f>
        <v>0</v>
      </c>
      <c r="AT2547" s="17">
        <f>AT2548+AT2550+AT2552+AT2554+AT2556</f>
        <v>0</v>
      </c>
      <c r="AU2547" s="17">
        <f>AU2548+AU2550+AU2552+AU2554+AU2556</f>
        <v>0</v>
      </c>
      <c r="AV2547" s="17">
        <f>AV2548+AV2550+AV2552+AV2554+AV2556</f>
        <v>0</v>
      </c>
      <c r="AW2547" s="17">
        <f t="shared" ref="AW2547:AW2610" si="8694">AE2547+AH2547+AI2547+AJ2547+AK2547+AL2547</f>
        <v>1002661.2999999999</v>
      </c>
      <c r="AX2547" s="17">
        <f t="shared" ref="AX2547:AX2610" si="8695">AF2547+AM2547+AN2547+AO2547+AP2547+AQ2547</f>
        <v>1018909.9</v>
      </c>
      <c r="AY2547" s="17">
        <f t="shared" ref="AY2547:AY2610" si="8696">AG2547+AR2547+AS2547+AT2547+AU2547+AV2547</f>
        <v>1018909.9</v>
      </c>
      <c r="AZ2547" s="17">
        <f>AZ2548+AZ2550+AZ2552+AZ2554+AZ2556</f>
        <v>0</v>
      </c>
      <c r="BA2547" s="17">
        <f t="shared" ref="BA2547:BA2610" si="8697">AW2547+AZ2547</f>
        <v>1002661.2999999999</v>
      </c>
      <c r="BB2547" s="17">
        <f t="shared" ref="BB2547:BB2610" si="8698">AX2547</f>
        <v>1018909.9</v>
      </c>
      <c r="BC2547" s="17">
        <f t="shared" ref="BC2547:BC2610" si="8699">AY2547</f>
        <v>1018909.9</v>
      </c>
      <c r="BD2547" s="17">
        <f>BD2548+BD2550+BD2552+BD2554+BD2556</f>
        <v>0</v>
      </c>
      <c r="BE2547" s="17">
        <f>BE2548+BE2550+BE2552+BE2554+BE2556</f>
        <v>0</v>
      </c>
      <c r="BF2547" s="17">
        <f>BF2548+BF2550+BF2552+BF2554+BF2556</f>
        <v>4487.5910000000003</v>
      </c>
      <c r="BG2547" s="17">
        <f>BG2548+BG2550+BG2552+BG2554+BG2556</f>
        <v>0</v>
      </c>
      <c r="BH2547" s="17">
        <f>BH2548+BH2550+BH2552+BH2554+BH2556</f>
        <v>0</v>
      </c>
      <c r="BI2547" s="17">
        <f>BI2548+BI2550+BI2552+BI2554+BI2556</f>
        <v>0</v>
      </c>
      <c r="BJ2547" s="17">
        <f>BJ2548+BJ2550+BJ2552+BJ2554+BJ2556</f>
        <v>0</v>
      </c>
      <c r="BK2547" s="17">
        <f>BK2548+BK2550+BK2552+BK2554+BK2556</f>
        <v>0</v>
      </c>
      <c r="BL2547" s="17">
        <f>BL2548+BL2550+BL2552+BL2554+BL2556</f>
        <v>0</v>
      </c>
      <c r="BM2547" s="17">
        <f>BM2548+BM2550+BM2552+BM2554+BM2556</f>
        <v>0</v>
      </c>
      <c r="BN2547" s="17">
        <f>BN2548+BN2550+BN2552+BN2554+BN2556</f>
        <v>0</v>
      </c>
      <c r="BO2547" s="17">
        <f t="shared" si="8691"/>
        <v>1007148.8909999999</v>
      </c>
      <c r="BP2547" s="17">
        <f t="shared" si="8692"/>
        <v>1018909.9</v>
      </c>
      <c r="BQ2547" s="17">
        <f t="shared" si="8693"/>
        <v>1018909.9</v>
      </c>
      <c r="BR2547" s="17">
        <f>BR2548+BR2550+BR2552+BR2554+BR2556</f>
        <v>0</v>
      </c>
      <c r="BS2547" s="35"/>
      <c r="BT2547" s="35"/>
      <c r="BU2547" s="1"/>
      <c r="BV2547" s="1"/>
      <c r="BW2547" s="1"/>
      <c r="BX2547" s="1"/>
      <c r="BY2547" s="1"/>
      <c r="BZ2547" s="1"/>
      <c r="CA2547" s="1"/>
      <c r="CB2547" s="1"/>
    </row>
    <row r="2548" s="1" customFormat="1">
      <c r="A2548" s="33" t="s">
        <v>1029</v>
      </c>
      <c r="B2548" s="33" t="s">
        <v>103</v>
      </c>
      <c r="C2548" s="33" t="s">
        <v>72</v>
      </c>
      <c r="D2548" s="33" t="s">
        <v>418</v>
      </c>
      <c r="E2548" s="38"/>
      <c r="F2548" s="34" t="s">
        <v>63</v>
      </c>
      <c r="G2548" s="17">
        <f>G2549</f>
        <v>886157.19999999995</v>
      </c>
      <c r="H2548" s="17">
        <f>H2549</f>
        <v>915248.90000000002</v>
      </c>
      <c r="I2548" s="17">
        <f>I2549</f>
        <v>915248.90000000002</v>
      </c>
      <c r="J2548" s="17">
        <f>J2549</f>
        <v>44562.699999999997</v>
      </c>
      <c r="K2548" s="17">
        <f>K2549</f>
        <v>45210.699999999997</v>
      </c>
      <c r="L2548" s="17">
        <f>L2549</f>
        <v>45210.699999999997</v>
      </c>
      <c r="M2548" s="17">
        <f t="shared" si="8642"/>
        <v>930719.89999999991</v>
      </c>
      <c r="N2548" s="17">
        <f t="shared" si="8643"/>
        <v>960459.59999999998</v>
      </c>
      <c r="O2548" s="17">
        <f t="shared" si="8644"/>
        <v>960459.59999999998</v>
      </c>
      <c r="P2548" s="17">
        <f>P2549</f>
        <v>0</v>
      </c>
      <c r="Q2548" s="17">
        <f>Q2549</f>
        <v>0</v>
      </c>
      <c r="R2548" s="17">
        <f>R2549</f>
        <v>0</v>
      </c>
      <c r="S2548" s="17">
        <f>S2549</f>
        <v>0</v>
      </c>
      <c r="T2548" s="17">
        <f>T2549</f>
        <v>0</v>
      </c>
      <c r="U2548" s="17">
        <f>U2549</f>
        <v>0</v>
      </c>
      <c r="V2548" s="17">
        <f>V2549</f>
        <v>0</v>
      </c>
      <c r="W2548" s="17">
        <f>W2549</f>
        <v>0</v>
      </c>
      <c r="X2548" s="17">
        <f>X2549</f>
        <v>0</v>
      </c>
      <c r="Y2548" s="17">
        <f t="shared" si="8590"/>
        <v>930719.89999999991</v>
      </c>
      <c r="Z2548" s="17">
        <f t="shared" si="8591"/>
        <v>960459.59999999998</v>
      </c>
      <c r="AA2548" s="17">
        <f t="shared" si="8592"/>
        <v>960459.59999999998</v>
      </c>
      <c r="AB2548" s="17">
        <f>AB2549</f>
        <v>0</v>
      </c>
      <c r="AC2548" s="17">
        <f>AC2549</f>
        <v>0</v>
      </c>
      <c r="AD2548" s="17">
        <f>AD2549</f>
        <v>0</v>
      </c>
      <c r="AE2548" s="17">
        <f t="shared" si="8593"/>
        <v>930719.89999999991</v>
      </c>
      <c r="AF2548" s="17">
        <f t="shared" si="8594"/>
        <v>960459.59999999998</v>
      </c>
      <c r="AG2548" s="17">
        <f t="shared" si="8595"/>
        <v>960459.59999999998</v>
      </c>
      <c r="AH2548" s="17">
        <f>AH2549</f>
        <v>0</v>
      </c>
      <c r="AI2548" s="17">
        <f>AI2549</f>
        <v>0</v>
      </c>
      <c r="AJ2548" s="17">
        <f>AJ2549</f>
        <v>0</v>
      </c>
      <c r="AK2548" s="17">
        <f>AK2549</f>
        <v>0</v>
      </c>
      <c r="AL2548" s="17">
        <f>AL2549</f>
        <v>0</v>
      </c>
      <c r="AM2548" s="17">
        <f>AM2549</f>
        <v>0</v>
      </c>
      <c r="AN2548" s="17">
        <f>AN2549</f>
        <v>0</v>
      </c>
      <c r="AO2548" s="17">
        <f>AO2549</f>
        <v>0</v>
      </c>
      <c r="AP2548" s="17">
        <f>AP2549</f>
        <v>0</v>
      </c>
      <c r="AQ2548" s="17">
        <f>AQ2549</f>
        <v>0</v>
      </c>
      <c r="AR2548" s="17">
        <f>AR2549</f>
        <v>0</v>
      </c>
      <c r="AS2548" s="17">
        <f>AS2549</f>
        <v>0</v>
      </c>
      <c r="AT2548" s="17">
        <f>AT2549</f>
        <v>0</v>
      </c>
      <c r="AU2548" s="17">
        <f>AU2549</f>
        <v>0</v>
      </c>
      <c r="AV2548" s="17">
        <f>AV2549</f>
        <v>0</v>
      </c>
      <c r="AW2548" s="17">
        <f t="shared" si="8694"/>
        <v>930719.89999999991</v>
      </c>
      <c r="AX2548" s="17">
        <f t="shared" si="8695"/>
        <v>960459.59999999998</v>
      </c>
      <c r="AY2548" s="17">
        <f t="shared" si="8696"/>
        <v>960459.59999999998</v>
      </c>
      <c r="AZ2548" s="17">
        <f>AZ2549</f>
        <v>0</v>
      </c>
      <c r="BA2548" s="17">
        <f t="shared" si="8697"/>
        <v>930719.89999999991</v>
      </c>
      <c r="BB2548" s="17">
        <f t="shared" si="8698"/>
        <v>960459.59999999998</v>
      </c>
      <c r="BC2548" s="17">
        <f t="shared" si="8699"/>
        <v>960459.59999999998</v>
      </c>
      <c r="BD2548" s="17">
        <f>BD2549</f>
        <v>0</v>
      </c>
      <c r="BE2548" s="17">
        <f>BE2549</f>
        <v>0</v>
      </c>
      <c r="BF2548" s="17">
        <f>BF2549</f>
        <v>0</v>
      </c>
      <c r="BG2548" s="17">
        <f>BG2549</f>
        <v>0</v>
      </c>
      <c r="BH2548" s="17">
        <f>BH2549</f>
        <v>0</v>
      </c>
      <c r="BI2548" s="17">
        <f>BI2549</f>
        <v>0</v>
      </c>
      <c r="BJ2548" s="17">
        <f>BJ2549</f>
        <v>0</v>
      </c>
      <c r="BK2548" s="17">
        <f>BK2549</f>
        <v>0</v>
      </c>
      <c r="BL2548" s="17">
        <f>BL2549</f>
        <v>0</v>
      </c>
      <c r="BM2548" s="17">
        <f>BM2549</f>
        <v>0</v>
      </c>
      <c r="BN2548" s="17">
        <f>BN2549</f>
        <v>0</v>
      </c>
      <c r="BO2548" s="17">
        <f t="shared" si="8691"/>
        <v>930719.89999999991</v>
      </c>
      <c r="BP2548" s="17">
        <f t="shared" si="8692"/>
        <v>960459.59999999998</v>
      </c>
      <c r="BQ2548" s="17">
        <f t="shared" si="8693"/>
        <v>960459.59999999998</v>
      </c>
      <c r="BR2548" s="17">
        <f>BR2549</f>
        <v>0</v>
      </c>
      <c r="BS2548" s="35"/>
      <c r="BT2548" s="35"/>
      <c r="BU2548" s="1"/>
      <c r="BV2548" s="1"/>
      <c r="BW2548" s="1"/>
      <c r="BX2548" s="1"/>
      <c r="BY2548" s="1"/>
      <c r="BZ2548" s="1"/>
      <c r="CA2548" s="1"/>
      <c r="CB2548" s="1"/>
    </row>
    <row r="2549" s="1" customFormat="1">
      <c r="A2549" s="33" t="s">
        <v>1029</v>
      </c>
      <c r="B2549" s="33" t="s">
        <v>103</v>
      </c>
      <c r="C2549" s="33" t="s">
        <v>72</v>
      </c>
      <c r="D2549" s="33" t="s">
        <v>418</v>
      </c>
      <c r="E2549" s="33" t="s">
        <v>141</v>
      </c>
      <c r="F2549" s="34" t="s">
        <v>142</v>
      </c>
      <c r="G2549" s="17">
        <f>886157.5-0.3</f>
        <v>886157.19999999995</v>
      </c>
      <c r="H2549" s="17">
        <f>915249-0.1</f>
        <v>915248.90000000002</v>
      </c>
      <c r="I2549" s="17">
        <f>915249-0.1</f>
        <v>915248.90000000002</v>
      </c>
      <c r="J2549" s="17">
        <v>44562.699999999997</v>
      </c>
      <c r="K2549" s="17">
        <v>45210.699999999997</v>
      </c>
      <c r="L2549" s="17">
        <v>45210.699999999997</v>
      </c>
      <c r="M2549" s="17">
        <f t="shared" si="8642"/>
        <v>930719.89999999991</v>
      </c>
      <c r="N2549" s="17">
        <f t="shared" si="8643"/>
        <v>960459.59999999998</v>
      </c>
      <c r="O2549" s="17">
        <f t="shared" si="8644"/>
        <v>960459.59999999998</v>
      </c>
      <c r="P2549" s="17"/>
      <c r="Q2549" s="17"/>
      <c r="R2549" s="17"/>
      <c r="S2549" s="17"/>
      <c r="T2549" s="17"/>
      <c r="U2549" s="17"/>
      <c r="V2549" s="17"/>
      <c r="W2549" s="17"/>
      <c r="X2549" s="17"/>
      <c r="Y2549" s="17">
        <f t="shared" si="8590"/>
        <v>930719.89999999991</v>
      </c>
      <c r="Z2549" s="17">
        <f t="shared" si="8591"/>
        <v>960459.59999999998</v>
      </c>
      <c r="AA2549" s="17">
        <f t="shared" si="8592"/>
        <v>960459.59999999998</v>
      </c>
      <c r="AB2549" s="17"/>
      <c r="AC2549" s="17"/>
      <c r="AD2549" s="17"/>
      <c r="AE2549" s="17">
        <f t="shared" si="8593"/>
        <v>930719.89999999991</v>
      </c>
      <c r="AF2549" s="17">
        <f t="shared" si="8594"/>
        <v>960459.59999999998</v>
      </c>
      <c r="AG2549" s="17">
        <f t="shared" si="8595"/>
        <v>960459.59999999998</v>
      </c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>
        <f t="shared" si="8694"/>
        <v>930719.89999999991</v>
      </c>
      <c r="AX2549" s="17">
        <f t="shared" si="8695"/>
        <v>960459.59999999998</v>
      </c>
      <c r="AY2549" s="17">
        <f t="shared" si="8696"/>
        <v>960459.59999999998</v>
      </c>
      <c r="AZ2549" s="17"/>
      <c r="BA2549" s="17">
        <f t="shared" si="8697"/>
        <v>930719.89999999991</v>
      </c>
      <c r="BB2549" s="17">
        <f t="shared" si="8698"/>
        <v>960459.59999999998</v>
      </c>
      <c r="BC2549" s="17">
        <f t="shared" si="8699"/>
        <v>960459.59999999998</v>
      </c>
      <c r="BD2549" s="17"/>
      <c r="BE2549" s="17"/>
      <c r="BF2549" s="17"/>
      <c r="BG2549" s="17"/>
      <c r="BH2549" s="17"/>
      <c r="BI2549" s="17"/>
      <c r="BJ2549" s="17"/>
      <c r="BK2549" s="17"/>
      <c r="BL2549" s="17"/>
      <c r="BM2549" s="17"/>
      <c r="BN2549" s="17"/>
      <c r="BO2549" s="17">
        <f t="shared" si="8691"/>
        <v>930719.89999999991</v>
      </c>
      <c r="BP2549" s="17">
        <f t="shared" si="8692"/>
        <v>960459.59999999998</v>
      </c>
      <c r="BQ2549" s="17">
        <f t="shared" si="8693"/>
        <v>960459.59999999998</v>
      </c>
      <c r="BR2549" s="17"/>
      <c r="BS2549" s="35"/>
      <c r="BT2549" s="35">
        <v>70</v>
      </c>
      <c r="BU2549" s="1"/>
      <c r="BV2549" s="1"/>
      <c r="BW2549" s="1"/>
      <c r="BX2549" s="1"/>
      <c r="BY2549" s="1"/>
      <c r="BZ2549" s="1"/>
      <c r="CA2549" s="1"/>
      <c r="CB2549" s="1"/>
    </row>
    <row r="2550" s="1" customFormat="1">
      <c r="A2550" s="33" t="s">
        <v>1029</v>
      </c>
      <c r="B2550" s="33" t="s">
        <v>103</v>
      </c>
      <c r="C2550" s="33" t="s">
        <v>72</v>
      </c>
      <c r="D2550" s="33" t="s">
        <v>1061</v>
      </c>
      <c r="E2550" s="38"/>
      <c r="F2550" s="34" t="s">
        <v>1062</v>
      </c>
      <c r="G2550" s="17">
        <f>G2551</f>
        <v>38855.699999999997</v>
      </c>
      <c r="H2550" s="17">
        <f>H2551</f>
        <v>38855.699999999997</v>
      </c>
      <c r="I2550" s="17">
        <f>I2551</f>
        <v>38855.699999999997</v>
      </c>
      <c r="J2550" s="17">
        <f>J2551</f>
        <v>0</v>
      </c>
      <c r="K2550" s="17">
        <f>K2551</f>
        <v>0</v>
      </c>
      <c r="L2550" s="17">
        <f>L2551</f>
        <v>0</v>
      </c>
      <c r="M2550" s="17">
        <f t="shared" si="8642"/>
        <v>38855.699999999997</v>
      </c>
      <c r="N2550" s="17">
        <f t="shared" si="8643"/>
        <v>38855.699999999997</v>
      </c>
      <c r="O2550" s="17">
        <f t="shared" si="8644"/>
        <v>38855.699999999997</v>
      </c>
      <c r="P2550" s="17">
        <f>P2551</f>
        <v>0</v>
      </c>
      <c r="Q2550" s="17">
        <f>Q2551</f>
        <v>0</v>
      </c>
      <c r="R2550" s="17">
        <f>R2551</f>
        <v>0</v>
      </c>
      <c r="S2550" s="17">
        <f>S2551</f>
        <v>0</v>
      </c>
      <c r="T2550" s="17">
        <f>T2551</f>
        <v>0</v>
      </c>
      <c r="U2550" s="17">
        <f>U2551</f>
        <v>0</v>
      </c>
      <c r="V2550" s="17">
        <f>V2551</f>
        <v>0</v>
      </c>
      <c r="W2550" s="17">
        <f>W2551</f>
        <v>0</v>
      </c>
      <c r="X2550" s="17">
        <f>X2551</f>
        <v>0</v>
      </c>
      <c r="Y2550" s="17">
        <f t="shared" si="8590"/>
        <v>38855.699999999997</v>
      </c>
      <c r="Z2550" s="17">
        <f t="shared" si="8591"/>
        <v>38855.699999999997</v>
      </c>
      <c r="AA2550" s="17">
        <f t="shared" si="8592"/>
        <v>38855.699999999997</v>
      </c>
      <c r="AB2550" s="17">
        <f>AB2551</f>
        <v>0</v>
      </c>
      <c r="AC2550" s="17">
        <f>AC2551</f>
        <v>0</v>
      </c>
      <c r="AD2550" s="17">
        <f>AD2551</f>
        <v>0</v>
      </c>
      <c r="AE2550" s="17">
        <f t="shared" si="8593"/>
        <v>38855.699999999997</v>
      </c>
      <c r="AF2550" s="17">
        <f t="shared" si="8594"/>
        <v>38855.699999999997</v>
      </c>
      <c r="AG2550" s="17">
        <f t="shared" si="8595"/>
        <v>38855.699999999997</v>
      </c>
      <c r="AH2550" s="17">
        <f>AH2551</f>
        <v>0</v>
      </c>
      <c r="AI2550" s="17">
        <f>AI2551</f>
        <v>0</v>
      </c>
      <c r="AJ2550" s="17">
        <f>AJ2551</f>
        <v>0</v>
      </c>
      <c r="AK2550" s="17">
        <f>AK2551</f>
        <v>0</v>
      </c>
      <c r="AL2550" s="17">
        <f>AL2551</f>
        <v>0</v>
      </c>
      <c r="AM2550" s="17">
        <f>AM2551</f>
        <v>0</v>
      </c>
      <c r="AN2550" s="17">
        <f>AN2551</f>
        <v>0</v>
      </c>
      <c r="AO2550" s="17">
        <f>AO2551</f>
        <v>0</v>
      </c>
      <c r="AP2550" s="17">
        <f>AP2551</f>
        <v>0</v>
      </c>
      <c r="AQ2550" s="17">
        <f>AQ2551</f>
        <v>0</v>
      </c>
      <c r="AR2550" s="17">
        <f>AR2551</f>
        <v>0</v>
      </c>
      <c r="AS2550" s="17">
        <f>AS2551</f>
        <v>0</v>
      </c>
      <c r="AT2550" s="17">
        <f>AT2551</f>
        <v>0</v>
      </c>
      <c r="AU2550" s="17">
        <f>AU2551</f>
        <v>0</v>
      </c>
      <c r="AV2550" s="17">
        <f>AV2551</f>
        <v>0</v>
      </c>
      <c r="AW2550" s="17">
        <f t="shared" si="8694"/>
        <v>38855.699999999997</v>
      </c>
      <c r="AX2550" s="17">
        <f t="shared" si="8695"/>
        <v>38855.699999999997</v>
      </c>
      <c r="AY2550" s="17">
        <f t="shared" si="8696"/>
        <v>38855.699999999997</v>
      </c>
      <c r="AZ2550" s="17">
        <f>AZ2551</f>
        <v>0</v>
      </c>
      <c r="BA2550" s="17">
        <f t="shared" si="8697"/>
        <v>38855.699999999997</v>
      </c>
      <c r="BB2550" s="17">
        <f t="shared" si="8698"/>
        <v>38855.699999999997</v>
      </c>
      <c r="BC2550" s="17">
        <f t="shared" si="8699"/>
        <v>38855.699999999997</v>
      </c>
      <c r="BD2550" s="17">
        <f>BD2551</f>
        <v>0</v>
      </c>
      <c r="BE2550" s="17">
        <f>BE2551</f>
        <v>0</v>
      </c>
      <c r="BF2550" s="17">
        <f>BF2551</f>
        <v>4487.5910000000003</v>
      </c>
      <c r="BG2550" s="17">
        <f>BG2551</f>
        <v>0</v>
      </c>
      <c r="BH2550" s="17">
        <f>BH2551</f>
        <v>0</v>
      </c>
      <c r="BI2550" s="17">
        <f>BI2551</f>
        <v>0</v>
      </c>
      <c r="BJ2550" s="17">
        <f>BJ2551</f>
        <v>0</v>
      </c>
      <c r="BK2550" s="17">
        <f>BK2551</f>
        <v>0</v>
      </c>
      <c r="BL2550" s="17">
        <f>BL2551</f>
        <v>0</v>
      </c>
      <c r="BM2550" s="17">
        <f>BM2551</f>
        <v>0</v>
      </c>
      <c r="BN2550" s="17">
        <f>BN2551</f>
        <v>0</v>
      </c>
      <c r="BO2550" s="17">
        <f t="shared" si="8691"/>
        <v>43343.290999999997</v>
      </c>
      <c r="BP2550" s="17">
        <f t="shared" si="8692"/>
        <v>38855.699999999997</v>
      </c>
      <c r="BQ2550" s="17">
        <f t="shared" si="8693"/>
        <v>38855.699999999997</v>
      </c>
      <c r="BR2550" s="17">
        <f>BR2551</f>
        <v>0</v>
      </c>
      <c r="BS2550" s="35"/>
      <c r="BT2550" s="35"/>
      <c r="BU2550" s="1"/>
      <c r="BV2550" s="1"/>
      <c r="BW2550" s="1"/>
      <c r="BX2550" s="1"/>
      <c r="BY2550" s="1"/>
      <c r="BZ2550" s="1"/>
      <c r="CA2550" s="1"/>
      <c r="CB2550" s="1"/>
    </row>
    <row r="2551" s="1" customFormat="1">
      <c r="A2551" s="33" t="s">
        <v>1029</v>
      </c>
      <c r="B2551" s="33" t="s">
        <v>103</v>
      </c>
      <c r="C2551" s="33" t="s">
        <v>72</v>
      </c>
      <c r="D2551" s="33" t="s">
        <v>1061</v>
      </c>
      <c r="E2551" s="33" t="s">
        <v>141</v>
      </c>
      <c r="F2551" s="34" t="s">
        <v>142</v>
      </c>
      <c r="G2551" s="17">
        <v>38855.699999999997</v>
      </c>
      <c r="H2551" s="17">
        <v>38855.699999999997</v>
      </c>
      <c r="I2551" s="17">
        <v>38855.699999999997</v>
      </c>
      <c r="J2551" s="17"/>
      <c r="K2551" s="17"/>
      <c r="L2551" s="17"/>
      <c r="M2551" s="17">
        <f t="shared" si="8642"/>
        <v>38855.699999999997</v>
      </c>
      <c r="N2551" s="17">
        <f t="shared" si="8643"/>
        <v>38855.699999999997</v>
      </c>
      <c r="O2551" s="17">
        <f t="shared" si="8644"/>
        <v>38855.699999999997</v>
      </c>
      <c r="P2551" s="17"/>
      <c r="Q2551" s="17"/>
      <c r="R2551" s="17"/>
      <c r="S2551" s="17"/>
      <c r="T2551" s="17"/>
      <c r="U2551" s="17"/>
      <c r="V2551" s="17"/>
      <c r="W2551" s="17"/>
      <c r="X2551" s="17"/>
      <c r="Y2551" s="17">
        <f t="shared" si="8590"/>
        <v>38855.699999999997</v>
      </c>
      <c r="Z2551" s="17">
        <f t="shared" si="8591"/>
        <v>38855.699999999997</v>
      </c>
      <c r="AA2551" s="17">
        <f t="shared" si="8592"/>
        <v>38855.699999999997</v>
      </c>
      <c r="AB2551" s="17"/>
      <c r="AC2551" s="17"/>
      <c r="AD2551" s="17"/>
      <c r="AE2551" s="17">
        <f t="shared" si="8593"/>
        <v>38855.699999999997</v>
      </c>
      <c r="AF2551" s="17">
        <f t="shared" si="8594"/>
        <v>38855.699999999997</v>
      </c>
      <c r="AG2551" s="17">
        <f t="shared" si="8595"/>
        <v>38855.699999999997</v>
      </c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>
        <f t="shared" si="8694"/>
        <v>38855.699999999997</v>
      </c>
      <c r="AX2551" s="17">
        <f t="shared" si="8695"/>
        <v>38855.699999999997</v>
      </c>
      <c r="AY2551" s="17">
        <f t="shared" si="8696"/>
        <v>38855.699999999997</v>
      </c>
      <c r="AZ2551" s="17"/>
      <c r="BA2551" s="17">
        <f t="shared" si="8697"/>
        <v>38855.699999999997</v>
      </c>
      <c r="BB2551" s="17">
        <f t="shared" si="8698"/>
        <v>38855.699999999997</v>
      </c>
      <c r="BC2551" s="17">
        <f t="shared" si="8699"/>
        <v>38855.699999999997</v>
      </c>
      <c r="BD2551" s="17"/>
      <c r="BE2551" s="17"/>
      <c r="BF2551" s="17">
        <v>4487.5910000000003</v>
      </c>
      <c r="BG2551" s="17"/>
      <c r="BH2551" s="17"/>
      <c r="BI2551" s="17"/>
      <c r="BJ2551" s="17"/>
      <c r="BK2551" s="17"/>
      <c r="BL2551" s="17"/>
      <c r="BM2551" s="17"/>
      <c r="BN2551" s="17"/>
      <c r="BO2551" s="17">
        <f t="shared" si="8691"/>
        <v>43343.290999999997</v>
      </c>
      <c r="BP2551" s="17">
        <f t="shared" si="8692"/>
        <v>38855.699999999997</v>
      </c>
      <c r="BQ2551" s="17">
        <f t="shared" si="8693"/>
        <v>38855.699999999997</v>
      </c>
      <c r="BR2551" s="17"/>
      <c r="BS2551" s="35"/>
      <c r="BT2551" s="35"/>
      <c r="BU2551" s="1"/>
      <c r="BV2551" s="1"/>
      <c r="BW2551" s="1"/>
      <c r="BX2551" s="1"/>
      <c r="BY2551" s="1"/>
      <c r="BZ2551" s="1"/>
      <c r="CA2551" s="1"/>
      <c r="CB2551" s="1"/>
    </row>
    <row r="2552" s="1" customFormat="1">
      <c r="A2552" s="33" t="s">
        <v>1029</v>
      </c>
      <c r="B2552" s="33" t="s">
        <v>103</v>
      </c>
      <c r="C2552" s="33" t="s">
        <v>72</v>
      </c>
      <c r="D2552" s="33" t="s">
        <v>419</v>
      </c>
      <c r="E2552" s="38"/>
      <c r="F2552" s="34" t="s">
        <v>233</v>
      </c>
      <c r="G2552" s="17">
        <f>G2553</f>
        <v>7373</v>
      </c>
      <c r="H2552" s="17">
        <f>H2553</f>
        <v>0</v>
      </c>
      <c r="I2552" s="17">
        <f>I2553</f>
        <v>0</v>
      </c>
      <c r="J2552" s="17">
        <f>J2553</f>
        <v>371.5</v>
      </c>
      <c r="K2552" s="17">
        <f>K2553</f>
        <v>0</v>
      </c>
      <c r="L2552" s="17">
        <f>L2553</f>
        <v>0</v>
      </c>
      <c r="M2552" s="17">
        <f t="shared" si="8642"/>
        <v>7744.5</v>
      </c>
      <c r="N2552" s="17">
        <f t="shared" si="8643"/>
        <v>0</v>
      </c>
      <c r="O2552" s="17">
        <f t="shared" si="8644"/>
        <v>0</v>
      </c>
      <c r="P2552" s="17">
        <f>P2553</f>
        <v>5066.3000000000002</v>
      </c>
      <c r="Q2552" s="17">
        <f>Q2553</f>
        <v>0</v>
      </c>
      <c r="R2552" s="17">
        <f>R2553</f>
        <v>0</v>
      </c>
      <c r="S2552" s="17">
        <f>S2553</f>
        <v>0</v>
      </c>
      <c r="T2552" s="17">
        <f>T2553</f>
        <v>0</v>
      </c>
      <c r="U2552" s="17">
        <f>U2553</f>
        <v>0</v>
      </c>
      <c r="V2552" s="17">
        <f>V2553</f>
        <v>0</v>
      </c>
      <c r="W2552" s="17">
        <f>W2553</f>
        <v>0</v>
      </c>
      <c r="X2552" s="17">
        <f>X2553</f>
        <v>0</v>
      </c>
      <c r="Y2552" s="17">
        <f t="shared" si="8590"/>
        <v>12810.799999999999</v>
      </c>
      <c r="Z2552" s="17">
        <f t="shared" si="8591"/>
        <v>0</v>
      </c>
      <c r="AA2552" s="17">
        <f t="shared" si="8592"/>
        <v>0</v>
      </c>
      <c r="AB2552" s="17">
        <f>AB2553</f>
        <v>0</v>
      </c>
      <c r="AC2552" s="17">
        <f>AC2553</f>
        <v>0</v>
      </c>
      <c r="AD2552" s="17">
        <f>AD2553</f>
        <v>0</v>
      </c>
      <c r="AE2552" s="17">
        <f t="shared" si="8593"/>
        <v>12810.799999999999</v>
      </c>
      <c r="AF2552" s="17">
        <f t="shared" si="8594"/>
        <v>0</v>
      </c>
      <c r="AG2552" s="17">
        <f t="shared" si="8595"/>
        <v>0</v>
      </c>
      <c r="AH2552" s="17">
        <f>AH2553</f>
        <v>0</v>
      </c>
      <c r="AI2552" s="17">
        <f>AI2553</f>
        <v>0</v>
      </c>
      <c r="AJ2552" s="17">
        <f>AJ2553</f>
        <v>0</v>
      </c>
      <c r="AK2552" s="17">
        <f>AK2553</f>
        <v>0</v>
      </c>
      <c r="AL2552" s="17">
        <f>AL2553</f>
        <v>0</v>
      </c>
      <c r="AM2552" s="17">
        <f>AM2553</f>
        <v>0</v>
      </c>
      <c r="AN2552" s="17">
        <f>AN2553</f>
        <v>0</v>
      </c>
      <c r="AO2552" s="17">
        <f>AO2553</f>
        <v>0</v>
      </c>
      <c r="AP2552" s="17">
        <f>AP2553</f>
        <v>0</v>
      </c>
      <c r="AQ2552" s="17">
        <f>AQ2553</f>
        <v>0</v>
      </c>
      <c r="AR2552" s="17">
        <f>AR2553</f>
        <v>0</v>
      </c>
      <c r="AS2552" s="17">
        <f>AS2553</f>
        <v>0</v>
      </c>
      <c r="AT2552" s="17">
        <f>AT2553</f>
        <v>0</v>
      </c>
      <c r="AU2552" s="17">
        <f>AU2553</f>
        <v>0</v>
      </c>
      <c r="AV2552" s="17">
        <f>AV2553</f>
        <v>0</v>
      </c>
      <c r="AW2552" s="17">
        <f t="shared" si="8694"/>
        <v>12810.799999999999</v>
      </c>
      <c r="AX2552" s="17">
        <f t="shared" si="8695"/>
        <v>0</v>
      </c>
      <c r="AY2552" s="17">
        <f t="shared" si="8696"/>
        <v>0</v>
      </c>
      <c r="AZ2552" s="17">
        <f>AZ2553</f>
        <v>0</v>
      </c>
      <c r="BA2552" s="17">
        <f t="shared" si="8697"/>
        <v>12810.799999999999</v>
      </c>
      <c r="BB2552" s="17">
        <f t="shared" si="8698"/>
        <v>0</v>
      </c>
      <c r="BC2552" s="17">
        <f t="shared" si="8699"/>
        <v>0</v>
      </c>
      <c r="BD2552" s="17">
        <f>BD2553</f>
        <v>0</v>
      </c>
      <c r="BE2552" s="17">
        <f>BE2553</f>
        <v>0</v>
      </c>
      <c r="BF2552" s="17">
        <f>BF2553</f>
        <v>0</v>
      </c>
      <c r="BG2552" s="17">
        <f>BG2553</f>
        <v>0</v>
      </c>
      <c r="BH2552" s="17">
        <f>BH2553</f>
        <v>0</v>
      </c>
      <c r="BI2552" s="17">
        <f>BI2553</f>
        <v>0</v>
      </c>
      <c r="BJ2552" s="17">
        <f>BJ2553</f>
        <v>0</v>
      </c>
      <c r="BK2552" s="17">
        <f>BK2553</f>
        <v>0</v>
      </c>
      <c r="BL2552" s="17">
        <f>BL2553</f>
        <v>0</v>
      </c>
      <c r="BM2552" s="17">
        <f>BM2553</f>
        <v>0</v>
      </c>
      <c r="BN2552" s="17">
        <f>BN2553</f>
        <v>0</v>
      </c>
      <c r="BO2552" s="17">
        <f t="shared" si="8691"/>
        <v>12810.799999999999</v>
      </c>
      <c r="BP2552" s="17">
        <f t="shared" si="8692"/>
        <v>0</v>
      </c>
      <c r="BQ2552" s="17">
        <f t="shared" si="8693"/>
        <v>0</v>
      </c>
      <c r="BR2552" s="17">
        <f>BR2553</f>
        <v>0</v>
      </c>
      <c r="BS2552" s="35"/>
      <c r="BT2552" s="35"/>
      <c r="BU2552" s="1"/>
      <c r="BV2552" s="1"/>
      <c r="BW2552" s="1"/>
      <c r="BX2552" s="1"/>
      <c r="BY2552" s="1"/>
      <c r="BZ2552" s="1"/>
      <c r="CA2552" s="1"/>
      <c r="CB2552" s="1"/>
    </row>
    <row r="2553" s="1" customFormat="1">
      <c r="A2553" s="33" t="s">
        <v>1029</v>
      </c>
      <c r="B2553" s="33" t="s">
        <v>103</v>
      </c>
      <c r="C2553" s="33" t="s">
        <v>72</v>
      </c>
      <c r="D2553" s="33" t="s">
        <v>419</v>
      </c>
      <c r="E2553" s="33" t="s">
        <v>141</v>
      </c>
      <c r="F2553" s="34" t="s">
        <v>142</v>
      </c>
      <c r="G2553" s="17">
        <v>7373</v>
      </c>
      <c r="H2553" s="17">
        <v>0</v>
      </c>
      <c r="I2553" s="17">
        <v>0</v>
      </c>
      <c r="J2553" s="17">
        <v>371.5</v>
      </c>
      <c r="K2553" s="17"/>
      <c r="L2553" s="17"/>
      <c r="M2553" s="17">
        <f t="shared" si="8642"/>
        <v>7744.5</v>
      </c>
      <c r="N2553" s="17">
        <f t="shared" si="8643"/>
        <v>0</v>
      </c>
      <c r="O2553" s="17">
        <f t="shared" si="8644"/>
        <v>0</v>
      </c>
      <c r="P2553" s="17">
        <v>5066.3000000000002</v>
      </c>
      <c r="Q2553" s="17"/>
      <c r="R2553" s="17"/>
      <c r="S2553" s="17"/>
      <c r="T2553" s="17"/>
      <c r="U2553" s="17"/>
      <c r="V2553" s="17"/>
      <c r="W2553" s="17"/>
      <c r="X2553" s="17"/>
      <c r="Y2553" s="17">
        <f t="shared" si="8590"/>
        <v>12810.799999999999</v>
      </c>
      <c r="Z2553" s="17">
        <f t="shared" si="8591"/>
        <v>0</v>
      </c>
      <c r="AA2553" s="17">
        <f t="shared" si="8592"/>
        <v>0</v>
      </c>
      <c r="AB2553" s="17"/>
      <c r="AC2553" s="17"/>
      <c r="AD2553" s="17"/>
      <c r="AE2553" s="17">
        <f t="shared" si="8593"/>
        <v>12810.799999999999</v>
      </c>
      <c r="AF2553" s="17">
        <f t="shared" si="8594"/>
        <v>0</v>
      </c>
      <c r="AG2553" s="17">
        <f t="shared" si="8595"/>
        <v>0</v>
      </c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  <c r="AV2553" s="17"/>
      <c r="AW2553" s="17">
        <f t="shared" si="8694"/>
        <v>12810.799999999999</v>
      </c>
      <c r="AX2553" s="17">
        <f t="shared" si="8695"/>
        <v>0</v>
      </c>
      <c r="AY2553" s="17">
        <f t="shared" si="8696"/>
        <v>0</v>
      </c>
      <c r="AZ2553" s="17"/>
      <c r="BA2553" s="17">
        <f t="shared" si="8697"/>
        <v>12810.799999999999</v>
      </c>
      <c r="BB2553" s="17">
        <f t="shared" si="8698"/>
        <v>0</v>
      </c>
      <c r="BC2553" s="17">
        <f t="shared" si="8699"/>
        <v>0</v>
      </c>
      <c r="BD2553" s="17"/>
      <c r="BE2553" s="17"/>
      <c r="BF2553" s="17"/>
      <c r="BG2553" s="17"/>
      <c r="BH2553" s="17"/>
      <c r="BI2553" s="17"/>
      <c r="BJ2553" s="17"/>
      <c r="BK2553" s="17"/>
      <c r="BL2553" s="17"/>
      <c r="BM2553" s="17"/>
      <c r="BN2553" s="17"/>
      <c r="BO2553" s="17">
        <f t="shared" si="8691"/>
        <v>12810.799999999999</v>
      </c>
      <c r="BP2553" s="17">
        <f t="shared" si="8692"/>
        <v>0</v>
      </c>
      <c r="BQ2553" s="17">
        <f t="shared" si="8693"/>
        <v>0</v>
      </c>
      <c r="BR2553" s="17"/>
      <c r="BS2553" s="35"/>
      <c r="BT2553" s="35">
        <v>71</v>
      </c>
      <c r="BU2553" s="1"/>
      <c r="BV2553" s="1"/>
      <c r="BW2553" s="1"/>
      <c r="BX2553" s="1"/>
      <c r="BY2553" s="1"/>
      <c r="BZ2553" s="1"/>
      <c r="CA2553" s="1"/>
      <c r="CB2553" s="1"/>
    </row>
    <row r="2554" s="1" customFormat="1">
      <c r="A2554" s="33" t="s">
        <v>1029</v>
      </c>
      <c r="B2554" s="33" t="s">
        <v>103</v>
      </c>
      <c r="C2554" s="33" t="s">
        <v>72</v>
      </c>
      <c r="D2554" s="33" t="s">
        <v>1063</v>
      </c>
      <c r="E2554" s="38"/>
      <c r="F2554" s="34" t="s">
        <v>1064</v>
      </c>
      <c r="G2554" s="17">
        <f>G2555</f>
        <v>2850</v>
      </c>
      <c r="H2554" s="17">
        <f>H2555</f>
        <v>2850</v>
      </c>
      <c r="I2554" s="17">
        <f>I2555</f>
        <v>2850</v>
      </c>
      <c r="J2554" s="17">
        <f>J2555</f>
        <v>0</v>
      </c>
      <c r="K2554" s="17">
        <f>K2555</f>
        <v>0</v>
      </c>
      <c r="L2554" s="17">
        <f>L2555</f>
        <v>0</v>
      </c>
      <c r="M2554" s="17">
        <f t="shared" si="8642"/>
        <v>2850</v>
      </c>
      <c r="N2554" s="17">
        <f t="shared" si="8643"/>
        <v>2850</v>
      </c>
      <c r="O2554" s="17">
        <f t="shared" si="8644"/>
        <v>2850</v>
      </c>
      <c r="P2554" s="17">
        <f>P2555</f>
        <v>0</v>
      </c>
      <c r="Q2554" s="17">
        <f>Q2555</f>
        <v>0</v>
      </c>
      <c r="R2554" s="17">
        <f>R2555</f>
        <v>0</v>
      </c>
      <c r="S2554" s="17">
        <f>S2555</f>
        <v>0</v>
      </c>
      <c r="T2554" s="17">
        <f>T2555</f>
        <v>0</v>
      </c>
      <c r="U2554" s="17">
        <f>U2555</f>
        <v>0</v>
      </c>
      <c r="V2554" s="17">
        <f>V2555</f>
        <v>0</v>
      </c>
      <c r="W2554" s="17">
        <f>W2555</f>
        <v>0</v>
      </c>
      <c r="X2554" s="17">
        <f>X2555</f>
        <v>0</v>
      </c>
      <c r="Y2554" s="17">
        <f t="shared" si="8590"/>
        <v>2850</v>
      </c>
      <c r="Z2554" s="17">
        <f t="shared" si="8591"/>
        <v>2850</v>
      </c>
      <c r="AA2554" s="17">
        <f t="shared" si="8592"/>
        <v>2850</v>
      </c>
      <c r="AB2554" s="17">
        <f>AB2555</f>
        <v>0</v>
      </c>
      <c r="AC2554" s="17">
        <f>AC2555</f>
        <v>0</v>
      </c>
      <c r="AD2554" s="17">
        <f>AD2555</f>
        <v>0</v>
      </c>
      <c r="AE2554" s="17">
        <f t="shared" si="8593"/>
        <v>2850</v>
      </c>
      <c r="AF2554" s="17">
        <f t="shared" si="8594"/>
        <v>2850</v>
      </c>
      <c r="AG2554" s="17">
        <f t="shared" si="8595"/>
        <v>2850</v>
      </c>
      <c r="AH2554" s="17">
        <f>AH2555</f>
        <v>0</v>
      </c>
      <c r="AI2554" s="17">
        <f>AI2555</f>
        <v>0</v>
      </c>
      <c r="AJ2554" s="17">
        <f>AJ2555</f>
        <v>0</v>
      </c>
      <c r="AK2554" s="17">
        <f>AK2555</f>
        <v>0</v>
      </c>
      <c r="AL2554" s="17">
        <f>AL2555</f>
        <v>0</v>
      </c>
      <c r="AM2554" s="17">
        <f>AM2555</f>
        <v>0</v>
      </c>
      <c r="AN2554" s="17">
        <f>AN2555</f>
        <v>0</v>
      </c>
      <c r="AO2554" s="17">
        <f>AO2555</f>
        <v>0</v>
      </c>
      <c r="AP2554" s="17">
        <f>AP2555</f>
        <v>0</v>
      </c>
      <c r="AQ2554" s="17">
        <f>AQ2555</f>
        <v>0</v>
      </c>
      <c r="AR2554" s="17">
        <f>AR2555</f>
        <v>0</v>
      </c>
      <c r="AS2554" s="17">
        <f>AS2555</f>
        <v>0</v>
      </c>
      <c r="AT2554" s="17">
        <f>AT2555</f>
        <v>0</v>
      </c>
      <c r="AU2554" s="17">
        <f>AU2555</f>
        <v>0</v>
      </c>
      <c r="AV2554" s="17">
        <f>AV2555</f>
        <v>0</v>
      </c>
      <c r="AW2554" s="17">
        <f t="shared" si="8694"/>
        <v>2850</v>
      </c>
      <c r="AX2554" s="17">
        <f t="shared" si="8695"/>
        <v>2850</v>
      </c>
      <c r="AY2554" s="17">
        <f t="shared" si="8696"/>
        <v>2850</v>
      </c>
      <c r="AZ2554" s="17">
        <f>AZ2555</f>
        <v>0</v>
      </c>
      <c r="BA2554" s="17">
        <f t="shared" si="8697"/>
        <v>2850</v>
      </c>
      <c r="BB2554" s="17">
        <f t="shared" si="8698"/>
        <v>2850</v>
      </c>
      <c r="BC2554" s="17">
        <f t="shared" si="8699"/>
        <v>2850</v>
      </c>
      <c r="BD2554" s="17">
        <f>BD2555</f>
        <v>0</v>
      </c>
      <c r="BE2554" s="17">
        <f>BE2555</f>
        <v>0</v>
      </c>
      <c r="BF2554" s="17">
        <f>BF2555</f>
        <v>0</v>
      </c>
      <c r="BG2554" s="17">
        <f>BG2555</f>
        <v>0</v>
      </c>
      <c r="BH2554" s="17">
        <f>BH2555</f>
        <v>0</v>
      </c>
      <c r="BI2554" s="17">
        <f>BI2555</f>
        <v>0</v>
      </c>
      <c r="BJ2554" s="17">
        <f>BJ2555</f>
        <v>0</v>
      </c>
      <c r="BK2554" s="17">
        <f>BK2555</f>
        <v>0</v>
      </c>
      <c r="BL2554" s="17">
        <f>BL2555</f>
        <v>0</v>
      </c>
      <c r="BM2554" s="17">
        <f>BM2555</f>
        <v>0</v>
      </c>
      <c r="BN2554" s="17">
        <f>BN2555</f>
        <v>0</v>
      </c>
      <c r="BO2554" s="17">
        <f t="shared" si="8691"/>
        <v>2850</v>
      </c>
      <c r="BP2554" s="17">
        <f t="shared" si="8692"/>
        <v>2850</v>
      </c>
      <c r="BQ2554" s="17">
        <f t="shared" si="8693"/>
        <v>2850</v>
      </c>
      <c r="BR2554" s="17">
        <f>BR2555</f>
        <v>0</v>
      </c>
      <c r="BS2554" s="35"/>
      <c r="BT2554" s="35"/>
      <c r="BU2554" s="1"/>
      <c r="BV2554" s="1"/>
      <c r="BW2554" s="1"/>
      <c r="BX2554" s="1"/>
      <c r="BY2554" s="1"/>
      <c r="BZ2554" s="1"/>
      <c r="CA2554" s="1"/>
      <c r="CB2554" s="1"/>
    </row>
    <row r="2555" s="1" customFormat="1">
      <c r="A2555" s="33" t="s">
        <v>1029</v>
      </c>
      <c r="B2555" s="33" t="s">
        <v>103</v>
      </c>
      <c r="C2555" s="33" t="s">
        <v>72</v>
      </c>
      <c r="D2555" s="33" t="s">
        <v>1063</v>
      </c>
      <c r="E2555" s="33" t="s">
        <v>268</v>
      </c>
      <c r="F2555" s="34" t="s">
        <v>269</v>
      </c>
      <c r="G2555" s="17">
        <v>2850</v>
      </c>
      <c r="H2555" s="17">
        <v>2850</v>
      </c>
      <c r="I2555" s="17">
        <v>2850</v>
      </c>
      <c r="J2555" s="17"/>
      <c r="K2555" s="17"/>
      <c r="L2555" s="17"/>
      <c r="M2555" s="17">
        <f t="shared" si="8642"/>
        <v>2850</v>
      </c>
      <c r="N2555" s="17">
        <f t="shared" si="8643"/>
        <v>2850</v>
      </c>
      <c r="O2555" s="17">
        <f t="shared" si="8644"/>
        <v>2850</v>
      </c>
      <c r="P2555" s="17"/>
      <c r="Q2555" s="17"/>
      <c r="R2555" s="17"/>
      <c r="S2555" s="17"/>
      <c r="T2555" s="17"/>
      <c r="U2555" s="17"/>
      <c r="V2555" s="17"/>
      <c r="W2555" s="17"/>
      <c r="X2555" s="17"/>
      <c r="Y2555" s="17">
        <f t="shared" si="8590"/>
        <v>2850</v>
      </c>
      <c r="Z2555" s="17">
        <f t="shared" si="8591"/>
        <v>2850</v>
      </c>
      <c r="AA2555" s="17">
        <f t="shared" si="8592"/>
        <v>2850</v>
      </c>
      <c r="AB2555" s="17"/>
      <c r="AC2555" s="17"/>
      <c r="AD2555" s="17"/>
      <c r="AE2555" s="17">
        <f t="shared" si="8593"/>
        <v>2850</v>
      </c>
      <c r="AF2555" s="17">
        <f t="shared" si="8594"/>
        <v>2850</v>
      </c>
      <c r="AG2555" s="17">
        <f t="shared" si="8595"/>
        <v>2850</v>
      </c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>
        <f t="shared" si="8694"/>
        <v>2850</v>
      </c>
      <c r="AX2555" s="17">
        <f t="shared" si="8695"/>
        <v>2850</v>
      </c>
      <c r="AY2555" s="17">
        <f t="shared" si="8696"/>
        <v>2850</v>
      </c>
      <c r="AZ2555" s="17"/>
      <c r="BA2555" s="17">
        <f t="shared" si="8697"/>
        <v>2850</v>
      </c>
      <c r="BB2555" s="17">
        <f t="shared" si="8698"/>
        <v>2850</v>
      </c>
      <c r="BC2555" s="17">
        <f t="shared" si="8699"/>
        <v>2850</v>
      </c>
      <c r="BD2555" s="17"/>
      <c r="BE2555" s="17"/>
      <c r="BF2555" s="17"/>
      <c r="BG2555" s="17"/>
      <c r="BH2555" s="17"/>
      <c r="BI2555" s="17"/>
      <c r="BJ2555" s="17"/>
      <c r="BK2555" s="17"/>
      <c r="BL2555" s="17"/>
      <c r="BM2555" s="17"/>
      <c r="BN2555" s="17"/>
      <c r="BO2555" s="17">
        <f t="shared" si="8691"/>
        <v>2850</v>
      </c>
      <c r="BP2555" s="17">
        <f t="shared" si="8692"/>
        <v>2850</v>
      </c>
      <c r="BQ2555" s="17">
        <f t="shared" si="8693"/>
        <v>2850</v>
      </c>
      <c r="BR2555" s="17"/>
      <c r="BS2555" s="35"/>
      <c r="BT2555" s="35"/>
      <c r="BU2555" s="1"/>
      <c r="BV2555" s="1"/>
      <c r="BW2555" s="1"/>
      <c r="BX2555" s="1"/>
      <c r="BY2555" s="1"/>
      <c r="BZ2555" s="1"/>
      <c r="CA2555" s="1"/>
      <c r="CB2555" s="1"/>
    </row>
    <row r="2556" s="1" customFormat="1">
      <c r="A2556" s="33" t="s">
        <v>1029</v>
      </c>
      <c r="B2556" s="33" t="s">
        <v>103</v>
      </c>
      <c r="C2556" s="33" t="s">
        <v>72</v>
      </c>
      <c r="D2556" s="33" t="s">
        <v>1065</v>
      </c>
      <c r="E2556" s="38"/>
      <c r="F2556" s="34" t="s">
        <v>235</v>
      </c>
      <c r="G2556" s="17">
        <f>G2557</f>
        <v>16222.799999999999</v>
      </c>
      <c r="H2556" s="17">
        <f>H2557</f>
        <v>16222.799999999999</v>
      </c>
      <c r="I2556" s="17">
        <f>I2557</f>
        <v>16222.799999999999</v>
      </c>
      <c r="J2556" s="17">
        <f>J2557</f>
        <v>521.79999999999995</v>
      </c>
      <c r="K2556" s="17">
        <f>K2557</f>
        <v>521.79999999999995</v>
      </c>
      <c r="L2556" s="17">
        <f>L2557</f>
        <v>521.79999999999995</v>
      </c>
      <c r="M2556" s="17">
        <f t="shared" si="8642"/>
        <v>16744.599999999999</v>
      </c>
      <c r="N2556" s="17">
        <f t="shared" si="8643"/>
        <v>16744.599999999999</v>
      </c>
      <c r="O2556" s="17">
        <f t="shared" si="8644"/>
        <v>16744.599999999999</v>
      </c>
      <c r="P2556" s="17">
        <f>P2557</f>
        <v>680.29999999999995</v>
      </c>
      <c r="Q2556" s="17">
        <f>Q2557</f>
        <v>0</v>
      </c>
      <c r="R2556" s="17">
        <f>R2557</f>
        <v>0</v>
      </c>
      <c r="S2556" s="17">
        <f>S2557</f>
        <v>0</v>
      </c>
      <c r="T2556" s="17">
        <f>T2557</f>
        <v>0</v>
      </c>
      <c r="U2556" s="17">
        <f>U2557</f>
        <v>0</v>
      </c>
      <c r="V2556" s="17">
        <f>V2557</f>
        <v>0</v>
      </c>
      <c r="W2556" s="17">
        <f>W2557</f>
        <v>0</v>
      </c>
      <c r="X2556" s="17">
        <f>X2557</f>
        <v>0</v>
      </c>
      <c r="Y2556" s="17">
        <f t="shared" si="8590"/>
        <v>17424.899999999998</v>
      </c>
      <c r="Z2556" s="17">
        <f t="shared" si="8591"/>
        <v>16744.599999999999</v>
      </c>
      <c r="AA2556" s="17">
        <f t="shared" si="8592"/>
        <v>16744.599999999999</v>
      </c>
      <c r="AB2556" s="17">
        <f>AB2557</f>
        <v>0</v>
      </c>
      <c r="AC2556" s="17">
        <f>AC2557</f>
        <v>0</v>
      </c>
      <c r="AD2556" s="17">
        <f>AD2557</f>
        <v>0</v>
      </c>
      <c r="AE2556" s="17">
        <f t="shared" si="8593"/>
        <v>17424.899999999998</v>
      </c>
      <c r="AF2556" s="17">
        <f t="shared" si="8594"/>
        <v>16744.599999999999</v>
      </c>
      <c r="AG2556" s="17">
        <f t="shared" si="8595"/>
        <v>16744.599999999999</v>
      </c>
      <c r="AH2556" s="17">
        <f>AH2557</f>
        <v>0</v>
      </c>
      <c r="AI2556" s="17">
        <f>AI2557</f>
        <v>0</v>
      </c>
      <c r="AJ2556" s="17">
        <f>AJ2557</f>
        <v>0</v>
      </c>
      <c r="AK2556" s="17">
        <f>AK2557</f>
        <v>0</v>
      </c>
      <c r="AL2556" s="17">
        <f>AL2557</f>
        <v>0</v>
      </c>
      <c r="AM2556" s="17">
        <f>AM2557</f>
        <v>0</v>
      </c>
      <c r="AN2556" s="17">
        <f>AN2557</f>
        <v>0</v>
      </c>
      <c r="AO2556" s="17">
        <f>AO2557</f>
        <v>0</v>
      </c>
      <c r="AP2556" s="17">
        <f>AP2557</f>
        <v>0</v>
      </c>
      <c r="AQ2556" s="17">
        <f>AQ2557</f>
        <v>0</v>
      </c>
      <c r="AR2556" s="17">
        <f>AR2557</f>
        <v>0</v>
      </c>
      <c r="AS2556" s="17">
        <f>AS2557</f>
        <v>0</v>
      </c>
      <c r="AT2556" s="17">
        <f>AT2557</f>
        <v>0</v>
      </c>
      <c r="AU2556" s="17">
        <f>AU2557</f>
        <v>0</v>
      </c>
      <c r="AV2556" s="17">
        <f>AV2557</f>
        <v>0</v>
      </c>
      <c r="AW2556" s="17">
        <f t="shared" si="8694"/>
        <v>17424.899999999998</v>
      </c>
      <c r="AX2556" s="17">
        <f t="shared" si="8695"/>
        <v>16744.599999999999</v>
      </c>
      <c r="AY2556" s="17">
        <f t="shared" si="8696"/>
        <v>16744.599999999999</v>
      </c>
      <c r="AZ2556" s="17">
        <f>AZ2557</f>
        <v>0</v>
      </c>
      <c r="BA2556" s="17">
        <f t="shared" si="8697"/>
        <v>17424.899999999998</v>
      </c>
      <c r="BB2556" s="17">
        <f t="shared" si="8698"/>
        <v>16744.599999999999</v>
      </c>
      <c r="BC2556" s="17">
        <f t="shared" si="8699"/>
        <v>16744.599999999999</v>
      </c>
      <c r="BD2556" s="17">
        <f>BD2557</f>
        <v>0</v>
      </c>
      <c r="BE2556" s="17">
        <f>BE2557</f>
        <v>0</v>
      </c>
      <c r="BF2556" s="17">
        <f>BF2557</f>
        <v>0</v>
      </c>
      <c r="BG2556" s="17">
        <f>BG2557</f>
        <v>0</v>
      </c>
      <c r="BH2556" s="17">
        <f>BH2557</f>
        <v>0</v>
      </c>
      <c r="BI2556" s="17">
        <f>BI2557</f>
        <v>0</v>
      </c>
      <c r="BJ2556" s="17">
        <f>BJ2557</f>
        <v>0</v>
      </c>
      <c r="BK2556" s="17">
        <f>BK2557</f>
        <v>0</v>
      </c>
      <c r="BL2556" s="17">
        <f>BL2557</f>
        <v>0</v>
      </c>
      <c r="BM2556" s="17">
        <f>BM2557</f>
        <v>0</v>
      </c>
      <c r="BN2556" s="17">
        <f>BN2557</f>
        <v>0</v>
      </c>
      <c r="BO2556" s="17">
        <f t="shared" si="8691"/>
        <v>17424.899999999998</v>
      </c>
      <c r="BP2556" s="17">
        <f t="shared" si="8692"/>
        <v>16744.599999999999</v>
      </c>
      <c r="BQ2556" s="17">
        <f t="shared" si="8693"/>
        <v>16744.599999999999</v>
      </c>
      <c r="BR2556" s="17">
        <f>BR2557</f>
        <v>0</v>
      </c>
      <c r="BS2556" s="35"/>
      <c r="BT2556" s="35"/>
      <c r="BU2556" s="1"/>
      <c r="BV2556" s="1"/>
      <c r="BW2556" s="1"/>
      <c r="BX2556" s="1"/>
      <c r="BY2556" s="1"/>
      <c r="BZ2556" s="1"/>
      <c r="CA2556" s="1"/>
      <c r="CB2556" s="1"/>
    </row>
    <row r="2557" s="1" customFormat="1">
      <c r="A2557" s="33" t="s">
        <v>1029</v>
      </c>
      <c r="B2557" s="33" t="s">
        <v>103</v>
      </c>
      <c r="C2557" s="33" t="s">
        <v>72</v>
      </c>
      <c r="D2557" s="33" t="s">
        <v>1065</v>
      </c>
      <c r="E2557" s="33" t="s">
        <v>141</v>
      </c>
      <c r="F2557" s="34" t="s">
        <v>142</v>
      </c>
      <c r="G2557" s="17">
        <v>16222.799999999999</v>
      </c>
      <c r="H2557" s="17">
        <v>16222.799999999999</v>
      </c>
      <c r="I2557" s="17">
        <v>16222.799999999999</v>
      </c>
      <c r="J2557" s="17">
        <v>521.79999999999995</v>
      </c>
      <c r="K2557" s="17">
        <v>521.79999999999995</v>
      </c>
      <c r="L2557" s="17">
        <v>521.79999999999995</v>
      </c>
      <c r="M2557" s="17">
        <f t="shared" si="8642"/>
        <v>16744.599999999999</v>
      </c>
      <c r="N2557" s="17">
        <f t="shared" si="8643"/>
        <v>16744.599999999999</v>
      </c>
      <c r="O2557" s="17">
        <f t="shared" si="8644"/>
        <v>16744.599999999999</v>
      </c>
      <c r="P2557" s="17">
        <v>680.29999999999995</v>
      </c>
      <c r="Q2557" s="17"/>
      <c r="R2557" s="17"/>
      <c r="S2557" s="17"/>
      <c r="T2557" s="17"/>
      <c r="U2557" s="17"/>
      <c r="V2557" s="17"/>
      <c r="W2557" s="17"/>
      <c r="X2557" s="17"/>
      <c r="Y2557" s="17">
        <f t="shared" si="8590"/>
        <v>17424.899999999998</v>
      </c>
      <c r="Z2557" s="17">
        <f t="shared" si="8591"/>
        <v>16744.599999999999</v>
      </c>
      <c r="AA2557" s="17">
        <f t="shared" si="8592"/>
        <v>16744.599999999999</v>
      </c>
      <c r="AB2557" s="17"/>
      <c r="AC2557" s="17"/>
      <c r="AD2557" s="17"/>
      <c r="AE2557" s="17">
        <f t="shared" si="8593"/>
        <v>17424.899999999998</v>
      </c>
      <c r="AF2557" s="17">
        <f t="shared" si="8594"/>
        <v>16744.599999999999</v>
      </c>
      <c r="AG2557" s="17">
        <f t="shared" si="8595"/>
        <v>16744.599999999999</v>
      </c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  <c r="AV2557" s="17"/>
      <c r="AW2557" s="17">
        <f t="shared" si="8694"/>
        <v>17424.899999999998</v>
      </c>
      <c r="AX2557" s="17">
        <f t="shared" si="8695"/>
        <v>16744.599999999999</v>
      </c>
      <c r="AY2557" s="17">
        <f t="shared" si="8696"/>
        <v>16744.599999999999</v>
      </c>
      <c r="AZ2557" s="17"/>
      <c r="BA2557" s="17">
        <f t="shared" si="8697"/>
        <v>17424.899999999998</v>
      </c>
      <c r="BB2557" s="17">
        <f t="shared" si="8698"/>
        <v>16744.599999999999</v>
      </c>
      <c r="BC2557" s="17">
        <f t="shared" si="8699"/>
        <v>16744.599999999999</v>
      </c>
      <c r="BD2557" s="17"/>
      <c r="BE2557" s="17"/>
      <c r="BF2557" s="17"/>
      <c r="BG2557" s="17"/>
      <c r="BH2557" s="17"/>
      <c r="BI2557" s="17"/>
      <c r="BJ2557" s="17"/>
      <c r="BK2557" s="17"/>
      <c r="BL2557" s="17"/>
      <c r="BM2557" s="17"/>
      <c r="BN2557" s="17"/>
      <c r="BO2557" s="17">
        <f t="shared" si="8691"/>
        <v>17424.899999999998</v>
      </c>
      <c r="BP2557" s="17">
        <f t="shared" si="8692"/>
        <v>16744.599999999999</v>
      </c>
      <c r="BQ2557" s="17">
        <f t="shared" si="8693"/>
        <v>16744.599999999999</v>
      </c>
      <c r="BR2557" s="17"/>
      <c r="BS2557" s="35"/>
      <c r="BT2557" s="35">
        <v>72</v>
      </c>
      <c r="BU2557" s="1"/>
      <c r="BV2557" s="1"/>
      <c r="BW2557" s="1"/>
      <c r="BX2557" s="1"/>
      <c r="BY2557" s="1"/>
      <c r="BZ2557" s="1"/>
      <c r="CA2557" s="1"/>
      <c r="CB2557" s="1"/>
    </row>
    <row r="2558" s="28" customFormat="1">
      <c r="A2558" s="29" t="s">
        <v>1029</v>
      </c>
      <c r="B2558" s="29" t="s">
        <v>103</v>
      </c>
      <c r="C2558" s="29" t="s">
        <v>70</v>
      </c>
      <c r="D2558" s="29"/>
      <c r="E2558" s="37"/>
      <c r="F2558" s="30" t="s">
        <v>1066</v>
      </c>
      <c r="G2558" s="31">
        <f t="shared" ref="G2558:G2560" si="8700">G2559</f>
        <v>79877</v>
      </c>
      <c r="H2558" s="31">
        <f t="shared" ref="H2558:H2560" si="8701">H2559</f>
        <v>82108.799999999988</v>
      </c>
      <c r="I2558" s="31">
        <f t="shared" ref="I2558:I2560" si="8702">I2559</f>
        <v>82108.799999999988</v>
      </c>
      <c r="J2558" s="31">
        <f t="shared" ref="J2558:J2560" si="8703">J2559</f>
        <v>0</v>
      </c>
      <c r="K2558" s="31">
        <f t="shared" ref="K2558:K2560" si="8704">K2559</f>
        <v>0</v>
      </c>
      <c r="L2558" s="31">
        <f t="shared" ref="L2558:L2560" si="8705">L2559</f>
        <v>0</v>
      </c>
      <c r="M2558" s="31">
        <f t="shared" si="8642"/>
        <v>79877</v>
      </c>
      <c r="N2558" s="31">
        <f t="shared" si="8643"/>
        <v>82108.799999999988</v>
      </c>
      <c r="O2558" s="31">
        <f t="shared" si="8644"/>
        <v>82108.799999999988</v>
      </c>
      <c r="P2558" s="31">
        <f t="shared" ref="P2558:P2560" si="8706">P2559</f>
        <v>7993.5</v>
      </c>
      <c r="Q2558" s="31">
        <f t="shared" ref="Q2558:Q2560" si="8707">Q2559</f>
        <v>0</v>
      </c>
      <c r="R2558" s="31">
        <f t="shared" ref="R2558:R2560" si="8708">R2559</f>
        <v>0</v>
      </c>
      <c r="S2558" s="31">
        <f t="shared" ref="S2558:S2560" si="8709">S2559</f>
        <v>0</v>
      </c>
      <c r="T2558" s="31">
        <f t="shared" ref="T2558:T2560" si="8710">T2559</f>
        <v>9425.2999999999993</v>
      </c>
      <c r="U2558" s="31">
        <f t="shared" ref="U2558:U2560" si="8711">U2559</f>
        <v>0</v>
      </c>
      <c r="V2558" s="31">
        <f t="shared" ref="V2558:V2560" si="8712">V2559</f>
        <v>9425.2999999999993</v>
      </c>
      <c r="W2558" s="31">
        <f t="shared" ref="W2558:W2560" si="8713">W2559</f>
        <v>0</v>
      </c>
      <c r="X2558" s="31">
        <f t="shared" ref="X2558:X2560" si="8714">X2559</f>
        <v>0</v>
      </c>
      <c r="Y2558" s="31">
        <f t="shared" si="8590"/>
        <v>87870.5</v>
      </c>
      <c r="Z2558" s="31">
        <f t="shared" si="8591"/>
        <v>91534.099999999991</v>
      </c>
      <c r="AA2558" s="31">
        <f t="shared" si="8592"/>
        <v>91534.099999999991</v>
      </c>
      <c r="AB2558" s="31">
        <f t="shared" ref="AB2558:AB2560" si="8715">AB2559</f>
        <v>0</v>
      </c>
      <c r="AC2558" s="31">
        <f t="shared" ref="AC2558:AC2560" si="8716">AC2559</f>
        <v>0</v>
      </c>
      <c r="AD2558" s="31">
        <f t="shared" ref="AD2558:AD2560" si="8717">AD2559</f>
        <v>0</v>
      </c>
      <c r="AE2558" s="31">
        <f t="shared" si="8593"/>
        <v>87870.5</v>
      </c>
      <c r="AF2558" s="31">
        <f t="shared" si="8594"/>
        <v>91534.099999999991</v>
      </c>
      <c r="AG2558" s="31">
        <f t="shared" si="8595"/>
        <v>91534.099999999991</v>
      </c>
      <c r="AH2558" s="31">
        <f t="shared" ref="AH2558:AH2560" si="8718">AH2559</f>
        <v>0</v>
      </c>
      <c r="AI2558" s="31">
        <f t="shared" ref="AI2558:AI2560" si="8719">AI2559</f>
        <v>0</v>
      </c>
      <c r="AJ2558" s="31">
        <f t="shared" ref="AJ2558:AJ2560" si="8720">AJ2559</f>
        <v>0</v>
      </c>
      <c r="AK2558" s="31">
        <f t="shared" ref="AK2558:AK2560" si="8721">AK2559</f>
        <v>0</v>
      </c>
      <c r="AL2558" s="31">
        <f t="shared" ref="AL2558:AL2560" si="8722">AL2559</f>
        <v>0</v>
      </c>
      <c r="AM2558" s="31">
        <f t="shared" ref="AM2558:AM2560" si="8723">AM2559</f>
        <v>0</v>
      </c>
      <c r="AN2558" s="31">
        <f t="shared" ref="AN2558:AN2560" si="8724">AN2559</f>
        <v>0</v>
      </c>
      <c r="AO2558" s="31">
        <f t="shared" ref="AO2558:AO2560" si="8725">AO2559</f>
        <v>0</v>
      </c>
      <c r="AP2558" s="31">
        <f t="shared" ref="AP2558:AP2560" si="8726">AP2559</f>
        <v>0</v>
      </c>
      <c r="AQ2558" s="31">
        <f t="shared" ref="AQ2558:AQ2560" si="8727">AQ2559</f>
        <v>0</v>
      </c>
      <c r="AR2558" s="31">
        <f t="shared" ref="AR2558:AR2560" si="8728">AR2559</f>
        <v>0</v>
      </c>
      <c r="AS2558" s="31">
        <f t="shared" ref="AS2558:AS2560" si="8729">AS2559</f>
        <v>0</v>
      </c>
      <c r="AT2558" s="31">
        <f t="shared" ref="AT2558:AT2560" si="8730">AT2559</f>
        <v>0</v>
      </c>
      <c r="AU2558" s="31">
        <f t="shared" ref="AU2558:AU2560" si="8731">AU2559</f>
        <v>0</v>
      </c>
      <c r="AV2558" s="31">
        <f t="shared" ref="AV2558:AV2560" si="8732">AV2559</f>
        <v>0</v>
      </c>
      <c r="AW2558" s="31">
        <f t="shared" si="8694"/>
        <v>87870.5</v>
      </c>
      <c r="AX2558" s="31">
        <f t="shared" si="8695"/>
        <v>91534.099999999991</v>
      </c>
      <c r="AY2558" s="31">
        <f t="shared" si="8696"/>
        <v>91534.099999999991</v>
      </c>
      <c r="AZ2558" s="31">
        <f t="shared" ref="AZ2558:AZ2560" si="8733">AZ2559</f>
        <v>0</v>
      </c>
      <c r="BA2558" s="31">
        <f t="shared" si="8697"/>
        <v>87870.5</v>
      </c>
      <c r="BB2558" s="31">
        <f t="shared" si="8698"/>
        <v>91534.099999999991</v>
      </c>
      <c r="BC2558" s="31">
        <f t="shared" si="8699"/>
        <v>91534.099999999991</v>
      </c>
      <c r="BD2558" s="31">
        <f t="shared" ref="BD2558:BD2560" si="8734">BD2559</f>
        <v>0</v>
      </c>
      <c r="BE2558" s="31">
        <f t="shared" ref="BE2558:BE2560" si="8735">BE2559</f>
        <v>0</v>
      </c>
      <c r="BF2558" s="31">
        <f t="shared" ref="BF2558:BF2560" si="8736">BF2559</f>
        <v>0</v>
      </c>
      <c r="BG2558" s="31">
        <f t="shared" ref="BG2558:BG2560" si="8737">BG2559</f>
        <v>0</v>
      </c>
      <c r="BH2558" s="31">
        <f t="shared" ref="BH2558:BH2560" si="8738">BH2559</f>
        <v>0</v>
      </c>
      <c r="BI2558" s="31">
        <f t="shared" ref="BI2558:BI2560" si="8739">BI2559</f>
        <v>0</v>
      </c>
      <c r="BJ2558" s="31">
        <f t="shared" ref="BJ2558:BJ2560" si="8740">BJ2559</f>
        <v>0</v>
      </c>
      <c r="BK2558" s="31">
        <f t="shared" ref="BK2558:BK2560" si="8741">BK2559</f>
        <v>0</v>
      </c>
      <c r="BL2558" s="31">
        <f t="shared" ref="BL2558:BL2560" si="8742">BL2559</f>
        <v>0</v>
      </c>
      <c r="BM2558" s="31">
        <f t="shared" ref="BM2558:BM2560" si="8743">BM2559</f>
        <v>0</v>
      </c>
      <c r="BN2558" s="31">
        <f t="shared" ref="BN2558:BN2560" si="8744">BN2559</f>
        <v>0</v>
      </c>
      <c r="BO2558" s="31">
        <f t="shared" si="8691"/>
        <v>87870.5</v>
      </c>
      <c r="BP2558" s="31">
        <f t="shared" si="8692"/>
        <v>91534.099999999991</v>
      </c>
      <c r="BQ2558" s="31">
        <f t="shared" si="8693"/>
        <v>91534.099999999991</v>
      </c>
      <c r="BR2558" s="31">
        <f t="shared" ref="BR2558:BR2560" si="8745">BR2559</f>
        <v>0</v>
      </c>
      <c r="BS2558" s="32"/>
      <c r="BT2558" s="32"/>
      <c r="BU2558" s="28"/>
      <c r="BV2558" s="28"/>
      <c r="BW2558" s="28"/>
      <c r="BX2558" s="28"/>
      <c r="BY2558" s="28"/>
      <c r="BZ2558" s="28"/>
      <c r="CA2558" s="28"/>
      <c r="CB2558" s="28"/>
    </row>
    <row r="2559" s="1" customFormat="1">
      <c r="A2559" s="33" t="s">
        <v>1029</v>
      </c>
      <c r="B2559" s="33" t="s">
        <v>103</v>
      </c>
      <c r="C2559" s="33" t="s">
        <v>70</v>
      </c>
      <c r="D2559" s="33" t="s">
        <v>413</v>
      </c>
      <c r="E2559" s="38"/>
      <c r="F2559" s="34" t="s">
        <v>414</v>
      </c>
      <c r="G2559" s="17">
        <f t="shared" si="8700"/>
        <v>79877</v>
      </c>
      <c r="H2559" s="17">
        <f t="shared" si="8701"/>
        <v>82108.799999999988</v>
      </c>
      <c r="I2559" s="17">
        <f t="shared" si="8702"/>
        <v>82108.799999999988</v>
      </c>
      <c r="J2559" s="17">
        <f t="shared" si="8703"/>
        <v>0</v>
      </c>
      <c r="K2559" s="17">
        <f t="shared" si="8704"/>
        <v>0</v>
      </c>
      <c r="L2559" s="17">
        <f t="shared" si="8705"/>
        <v>0</v>
      </c>
      <c r="M2559" s="17">
        <f t="shared" si="8642"/>
        <v>79877</v>
      </c>
      <c r="N2559" s="17">
        <f t="shared" si="8643"/>
        <v>82108.799999999988</v>
      </c>
      <c r="O2559" s="17">
        <f t="shared" si="8644"/>
        <v>82108.799999999988</v>
      </c>
      <c r="P2559" s="17">
        <f t="shared" si="8706"/>
        <v>7993.5</v>
      </c>
      <c r="Q2559" s="17">
        <f t="shared" si="8707"/>
        <v>0</v>
      </c>
      <c r="R2559" s="17">
        <f t="shared" si="8708"/>
        <v>0</v>
      </c>
      <c r="S2559" s="17">
        <f t="shared" si="8709"/>
        <v>0</v>
      </c>
      <c r="T2559" s="17">
        <f t="shared" si="8710"/>
        <v>9425.2999999999993</v>
      </c>
      <c r="U2559" s="17">
        <f t="shared" si="8711"/>
        <v>0</v>
      </c>
      <c r="V2559" s="17">
        <f t="shared" si="8712"/>
        <v>9425.2999999999993</v>
      </c>
      <c r="W2559" s="17">
        <f t="shared" si="8713"/>
        <v>0</v>
      </c>
      <c r="X2559" s="17">
        <f t="shared" si="8714"/>
        <v>0</v>
      </c>
      <c r="Y2559" s="17">
        <f t="shared" si="8590"/>
        <v>87870.5</v>
      </c>
      <c r="Z2559" s="17">
        <f t="shared" si="8591"/>
        <v>91534.099999999991</v>
      </c>
      <c r="AA2559" s="17">
        <f t="shared" si="8592"/>
        <v>91534.099999999991</v>
      </c>
      <c r="AB2559" s="17">
        <f t="shared" si="8715"/>
        <v>0</v>
      </c>
      <c r="AC2559" s="17">
        <f t="shared" si="8716"/>
        <v>0</v>
      </c>
      <c r="AD2559" s="17">
        <f t="shared" si="8717"/>
        <v>0</v>
      </c>
      <c r="AE2559" s="17">
        <f t="shared" si="8593"/>
        <v>87870.5</v>
      </c>
      <c r="AF2559" s="17">
        <f t="shared" si="8594"/>
        <v>91534.099999999991</v>
      </c>
      <c r="AG2559" s="17">
        <f t="shared" si="8595"/>
        <v>91534.099999999991</v>
      </c>
      <c r="AH2559" s="17">
        <f t="shared" si="8718"/>
        <v>0</v>
      </c>
      <c r="AI2559" s="17">
        <f t="shared" si="8719"/>
        <v>0</v>
      </c>
      <c r="AJ2559" s="17">
        <f t="shared" si="8720"/>
        <v>0</v>
      </c>
      <c r="AK2559" s="17">
        <f t="shared" si="8721"/>
        <v>0</v>
      </c>
      <c r="AL2559" s="17">
        <f t="shared" si="8722"/>
        <v>0</v>
      </c>
      <c r="AM2559" s="17">
        <f t="shared" si="8723"/>
        <v>0</v>
      </c>
      <c r="AN2559" s="17">
        <f t="shared" si="8724"/>
        <v>0</v>
      </c>
      <c r="AO2559" s="17">
        <f t="shared" si="8725"/>
        <v>0</v>
      </c>
      <c r="AP2559" s="17">
        <f t="shared" si="8726"/>
        <v>0</v>
      </c>
      <c r="AQ2559" s="17">
        <f t="shared" si="8727"/>
        <v>0</v>
      </c>
      <c r="AR2559" s="17">
        <f t="shared" si="8728"/>
        <v>0</v>
      </c>
      <c r="AS2559" s="17">
        <f t="shared" si="8729"/>
        <v>0</v>
      </c>
      <c r="AT2559" s="17">
        <f t="shared" si="8730"/>
        <v>0</v>
      </c>
      <c r="AU2559" s="17">
        <f t="shared" si="8731"/>
        <v>0</v>
      </c>
      <c r="AV2559" s="17">
        <f t="shared" si="8732"/>
        <v>0</v>
      </c>
      <c r="AW2559" s="17">
        <f t="shared" si="8694"/>
        <v>87870.5</v>
      </c>
      <c r="AX2559" s="17">
        <f t="shared" si="8695"/>
        <v>91534.099999999991</v>
      </c>
      <c r="AY2559" s="17">
        <f t="shared" si="8696"/>
        <v>91534.099999999991</v>
      </c>
      <c r="AZ2559" s="17">
        <f t="shared" si="8733"/>
        <v>0</v>
      </c>
      <c r="BA2559" s="17">
        <f t="shared" si="8697"/>
        <v>87870.5</v>
      </c>
      <c r="BB2559" s="17">
        <f t="shared" si="8698"/>
        <v>91534.099999999991</v>
      </c>
      <c r="BC2559" s="17">
        <f t="shared" si="8699"/>
        <v>91534.099999999991</v>
      </c>
      <c r="BD2559" s="17">
        <f t="shared" si="8734"/>
        <v>0</v>
      </c>
      <c r="BE2559" s="17">
        <f t="shared" si="8735"/>
        <v>0</v>
      </c>
      <c r="BF2559" s="17">
        <f t="shared" si="8736"/>
        <v>0</v>
      </c>
      <c r="BG2559" s="17">
        <f t="shared" si="8737"/>
        <v>0</v>
      </c>
      <c r="BH2559" s="17">
        <f t="shared" si="8738"/>
        <v>0</v>
      </c>
      <c r="BI2559" s="17">
        <f t="shared" si="8739"/>
        <v>0</v>
      </c>
      <c r="BJ2559" s="17">
        <f t="shared" si="8740"/>
        <v>0</v>
      </c>
      <c r="BK2559" s="17">
        <f t="shared" si="8741"/>
        <v>0</v>
      </c>
      <c r="BL2559" s="17">
        <f t="shared" si="8742"/>
        <v>0</v>
      </c>
      <c r="BM2559" s="17">
        <f t="shared" si="8743"/>
        <v>0</v>
      </c>
      <c r="BN2559" s="17">
        <f t="shared" si="8744"/>
        <v>0</v>
      </c>
      <c r="BO2559" s="17">
        <f t="shared" si="8691"/>
        <v>87870.5</v>
      </c>
      <c r="BP2559" s="17">
        <f t="shared" si="8692"/>
        <v>91534.099999999991</v>
      </c>
      <c r="BQ2559" s="17">
        <f t="shared" si="8693"/>
        <v>91534.099999999991</v>
      </c>
      <c r="BR2559" s="17">
        <f t="shared" si="8745"/>
        <v>0</v>
      </c>
      <c r="BS2559" s="35"/>
      <c r="BT2559" s="35"/>
      <c r="BU2559" s="1"/>
      <c r="BV2559" s="1"/>
      <c r="BW2559" s="1"/>
      <c r="BX2559" s="1"/>
      <c r="BY2559" s="1"/>
      <c r="BZ2559" s="1"/>
      <c r="CA2559" s="1"/>
      <c r="CB2559" s="1"/>
    </row>
    <row r="2560" s="1" customFormat="1">
      <c r="A2560" s="33" t="s">
        <v>1029</v>
      </c>
      <c r="B2560" s="33" t="s">
        <v>103</v>
      </c>
      <c r="C2560" s="33" t="s">
        <v>70</v>
      </c>
      <c r="D2560" s="33" t="s">
        <v>415</v>
      </c>
      <c r="E2560" s="38"/>
      <c r="F2560" s="34" t="s">
        <v>43</v>
      </c>
      <c r="G2560" s="17">
        <f t="shared" si="8700"/>
        <v>79877</v>
      </c>
      <c r="H2560" s="17">
        <f t="shared" si="8701"/>
        <v>82108.799999999988</v>
      </c>
      <c r="I2560" s="17">
        <f t="shared" si="8702"/>
        <v>82108.799999999988</v>
      </c>
      <c r="J2560" s="17">
        <f t="shared" si="8703"/>
        <v>0</v>
      </c>
      <c r="K2560" s="17">
        <f t="shared" si="8704"/>
        <v>0</v>
      </c>
      <c r="L2560" s="17">
        <f t="shared" si="8705"/>
        <v>0</v>
      </c>
      <c r="M2560" s="17">
        <f t="shared" si="8642"/>
        <v>79877</v>
      </c>
      <c r="N2560" s="17">
        <f t="shared" si="8643"/>
        <v>82108.799999999988</v>
      </c>
      <c r="O2560" s="17">
        <f t="shared" si="8644"/>
        <v>82108.799999999988</v>
      </c>
      <c r="P2560" s="17">
        <f t="shared" si="8706"/>
        <v>7993.5</v>
      </c>
      <c r="Q2560" s="17">
        <f t="shared" si="8707"/>
        <v>0</v>
      </c>
      <c r="R2560" s="17">
        <f t="shared" si="8708"/>
        <v>0</v>
      </c>
      <c r="S2560" s="17">
        <f t="shared" si="8709"/>
        <v>0</v>
      </c>
      <c r="T2560" s="17">
        <f t="shared" si="8710"/>
        <v>9425.2999999999993</v>
      </c>
      <c r="U2560" s="17">
        <f t="shared" si="8711"/>
        <v>0</v>
      </c>
      <c r="V2560" s="17">
        <f t="shared" si="8712"/>
        <v>9425.2999999999993</v>
      </c>
      <c r="W2560" s="17">
        <f t="shared" si="8713"/>
        <v>0</v>
      </c>
      <c r="X2560" s="17">
        <f t="shared" si="8714"/>
        <v>0</v>
      </c>
      <c r="Y2560" s="17">
        <f t="shared" si="8590"/>
        <v>87870.5</v>
      </c>
      <c r="Z2560" s="17">
        <f t="shared" si="8591"/>
        <v>91534.099999999991</v>
      </c>
      <c r="AA2560" s="17">
        <f t="shared" si="8592"/>
        <v>91534.099999999991</v>
      </c>
      <c r="AB2560" s="17">
        <f t="shared" si="8715"/>
        <v>0</v>
      </c>
      <c r="AC2560" s="17">
        <f t="shared" si="8716"/>
        <v>0</v>
      </c>
      <c r="AD2560" s="17">
        <f t="shared" si="8717"/>
        <v>0</v>
      </c>
      <c r="AE2560" s="17">
        <f t="shared" si="8593"/>
        <v>87870.5</v>
      </c>
      <c r="AF2560" s="17">
        <f t="shared" si="8594"/>
        <v>91534.099999999991</v>
      </c>
      <c r="AG2560" s="17">
        <f t="shared" si="8595"/>
        <v>91534.099999999991</v>
      </c>
      <c r="AH2560" s="17">
        <f t="shared" si="8718"/>
        <v>0</v>
      </c>
      <c r="AI2560" s="17">
        <f t="shared" si="8719"/>
        <v>0</v>
      </c>
      <c r="AJ2560" s="17">
        <f t="shared" si="8720"/>
        <v>0</v>
      </c>
      <c r="AK2560" s="17">
        <f t="shared" si="8721"/>
        <v>0</v>
      </c>
      <c r="AL2560" s="17">
        <f t="shared" si="8722"/>
        <v>0</v>
      </c>
      <c r="AM2560" s="17">
        <f t="shared" si="8723"/>
        <v>0</v>
      </c>
      <c r="AN2560" s="17">
        <f t="shared" si="8724"/>
        <v>0</v>
      </c>
      <c r="AO2560" s="17">
        <f t="shared" si="8725"/>
        <v>0</v>
      </c>
      <c r="AP2560" s="17">
        <f t="shared" si="8726"/>
        <v>0</v>
      </c>
      <c r="AQ2560" s="17">
        <f t="shared" si="8727"/>
        <v>0</v>
      </c>
      <c r="AR2560" s="17">
        <f t="shared" si="8728"/>
        <v>0</v>
      </c>
      <c r="AS2560" s="17">
        <f t="shared" si="8729"/>
        <v>0</v>
      </c>
      <c r="AT2560" s="17">
        <f t="shared" si="8730"/>
        <v>0</v>
      </c>
      <c r="AU2560" s="17">
        <f t="shared" si="8731"/>
        <v>0</v>
      </c>
      <c r="AV2560" s="17">
        <f t="shared" si="8732"/>
        <v>0</v>
      </c>
      <c r="AW2560" s="17">
        <f t="shared" si="8694"/>
        <v>87870.5</v>
      </c>
      <c r="AX2560" s="17">
        <f t="shared" si="8695"/>
        <v>91534.099999999991</v>
      </c>
      <c r="AY2560" s="17">
        <f t="shared" si="8696"/>
        <v>91534.099999999991</v>
      </c>
      <c r="AZ2560" s="17">
        <f t="shared" si="8733"/>
        <v>0</v>
      </c>
      <c r="BA2560" s="17">
        <f t="shared" si="8697"/>
        <v>87870.5</v>
      </c>
      <c r="BB2560" s="17">
        <f t="shared" si="8698"/>
        <v>91534.099999999991</v>
      </c>
      <c r="BC2560" s="17">
        <f t="shared" si="8699"/>
        <v>91534.099999999991</v>
      </c>
      <c r="BD2560" s="17">
        <f t="shared" si="8734"/>
        <v>0</v>
      </c>
      <c r="BE2560" s="17">
        <f t="shared" si="8735"/>
        <v>0</v>
      </c>
      <c r="BF2560" s="17">
        <f t="shared" si="8736"/>
        <v>0</v>
      </c>
      <c r="BG2560" s="17">
        <f t="shared" si="8737"/>
        <v>0</v>
      </c>
      <c r="BH2560" s="17">
        <f t="shared" si="8738"/>
        <v>0</v>
      </c>
      <c r="BI2560" s="17">
        <f t="shared" si="8739"/>
        <v>0</v>
      </c>
      <c r="BJ2560" s="17">
        <f t="shared" si="8740"/>
        <v>0</v>
      </c>
      <c r="BK2560" s="17">
        <f t="shared" si="8741"/>
        <v>0</v>
      </c>
      <c r="BL2560" s="17">
        <f t="shared" si="8742"/>
        <v>0</v>
      </c>
      <c r="BM2560" s="17">
        <f t="shared" si="8743"/>
        <v>0</v>
      </c>
      <c r="BN2560" s="17">
        <f t="shared" si="8744"/>
        <v>0</v>
      </c>
      <c r="BO2560" s="17">
        <f t="shared" si="8691"/>
        <v>87870.5</v>
      </c>
      <c r="BP2560" s="17">
        <f t="shared" si="8692"/>
        <v>91534.099999999991</v>
      </c>
      <c r="BQ2560" s="17">
        <f t="shared" si="8693"/>
        <v>91534.099999999991</v>
      </c>
      <c r="BR2560" s="17">
        <f t="shared" si="8745"/>
        <v>0</v>
      </c>
      <c r="BS2560" s="35"/>
      <c r="BT2560" s="35"/>
      <c r="BU2560" s="1"/>
      <c r="BV2560" s="1"/>
      <c r="BW2560" s="1"/>
      <c r="BX2560" s="1"/>
      <c r="BY2560" s="1"/>
      <c r="BZ2560" s="1"/>
      <c r="CA2560" s="1"/>
      <c r="CB2560" s="1"/>
    </row>
    <row r="2561" s="1" customFormat="1">
      <c r="A2561" s="33" t="s">
        <v>1029</v>
      </c>
      <c r="B2561" s="33" t="s">
        <v>103</v>
      </c>
      <c r="C2561" s="33" t="s">
        <v>70</v>
      </c>
      <c r="D2561" s="33" t="s">
        <v>1067</v>
      </c>
      <c r="E2561" s="38"/>
      <c r="F2561" s="34" t="s">
        <v>1068</v>
      </c>
      <c r="G2561" s="17">
        <f>G2565+G2562</f>
        <v>79877</v>
      </c>
      <c r="H2561" s="17">
        <f>H2565+H2562</f>
        <v>82108.799999999988</v>
      </c>
      <c r="I2561" s="17">
        <f>I2565+I2562</f>
        <v>82108.799999999988</v>
      </c>
      <c r="J2561" s="17">
        <f>J2565+J2562</f>
        <v>0</v>
      </c>
      <c r="K2561" s="17">
        <f>K2565+K2562</f>
        <v>0</v>
      </c>
      <c r="L2561" s="17">
        <f>L2565+L2562</f>
        <v>0</v>
      </c>
      <c r="M2561" s="17">
        <f t="shared" si="8642"/>
        <v>79877</v>
      </c>
      <c r="N2561" s="17">
        <f t="shared" si="8643"/>
        <v>82108.799999999988</v>
      </c>
      <c r="O2561" s="17">
        <f t="shared" si="8644"/>
        <v>82108.799999999988</v>
      </c>
      <c r="P2561" s="17">
        <f>P2565+P2562</f>
        <v>7993.5</v>
      </c>
      <c r="Q2561" s="17">
        <f>Q2565+Q2562</f>
        <v>0</v>
      </c>
      <c r="R2561" s="17">
        <f>R2565+R2562</f>
        <v>0</v>
      </c>
      <c r="S2561" s="17">
        <f>S2565+S2562</f>
        <v>0</v>
      </c>
      <c r="T2561" s="17">
        <f>T2565+T2562</f>
        <v>9425.2999999999993</v>
      </c>
      <c r="U2561" s="17">
        <f>U2565+U2562</f>
        <v>0</v>
      </c>
      <c r="V2561" s="17">
        <f>V2565+V2562</f>
        <v>9425.2999999999993</v>
      </c>
      <c r="W2561" s="17">
        <f>W2565+W2562</f>
        <v>0</v>
      </c>
      <c r="X2561" s="17">
        <f>X2565+X2562</f>
        <v>0</v>
      </c>
      <c r="Y2561" s="17">
        <f t="shared" si="8590"/>
        <v>87870.5</v>
      </c>
      <c r="Z2561" s="17">
        <f t="shared" si="8591"/>
        <v>91534.099999999991</v>
      </c>
      <c r="AA2561" s="17">
        <f t="shared" si="8592"/>
        <v>91534.099999999991</v>
      </c>
      <c r="AB2561" s="17">
        <f>AB2565+AB2562</f>
        <v>0</v>
      </c>
      <c r="AC2561" s="17">
        <f>AC2565+AC2562</f>
        <v>0</v>
      </c>
      <c r="AD2561" s="17">
        <f>AD2565+AD2562</f>
        <v>0</v>
      </c>
      <c r="AE2561" s="17">
        <f t="shared" si="8593"/>
        <v>87870.5</v>
      </c>
      <c r="AF2561" s="17">
        <f t="shared" si="8594"/>
        <v>91534.099999999991</v>
      </c>
      <c r="AG2561" s="17">
        <f t="shared" si="8595"/>
        <v>91534.099999999991</v>
      </c>
      <c r="AH2561" s="17">
        <f>AH2565+AH2562</f>
        <v>0</v>
      </c>
      <c r="AI2561" s="17">
        <f>AI2565+AI2562</f>
        <v>0</v>
      </c>
      <c r="AJ2561" s="17">
        <f>AJ2565+AJ2562</f>
        <v>0</v>
      </c>
      <c r="AK2561" s="17">
        <f>AK2565+AK2562</f>
        <v>0</v>
      </c>
      <c r="AL2561" s="17">
        <f>AL2565+AL2562</f>
        <v>0</v>
      </c>
      <c r="AM2561" s="17">
        <f>AM2565+AM2562</f>
        <v>0</v>
      </c>
      <c r="AN2561" s="17">
        <f>AN2565+AN2562</f>
        <v>0</v>
      </c>
      <c r="AO2561" s="17">
        <f>AO2565+AO2562</f>
        <v>0</v>
      </c>
      <c r="AP2561" s="17">
        <f>AP2565+AP2562</f>
        <v>0</v>
      </c>
      <c r="AQ2561" s="17">
        <f>AQ2565+AQ2562</f>
        <v>0</v>
      </c>
      <c r="AR2561" s="17">
        <f>AR2565+AR2562</f>
        <v>0</v>
      </c>
      <c r="AS2561" s="17">
        <f>AS2565+AS2562</f>
        <v>0</v>
      </c>
      <c r="AT2561" s="17">
        <f>AT2565+AT2562</f>
        <v>0</v>
      </c>
      <c r="AU2561" s="17">
        <f>AU2565+AU2562</f>
        <v>0</v>
      </c>
      <c r="AV2561" s="17">
        <f>AV2565+AV2562</f>
        <v>0</v>
      </c>
      <c r="AW2561" s="17">
        <f t="shared" si="8694"/>
        <v>87870.5</v>
      </c>
      <c r="AX2561" s="17">
        <f t="shared" si="8695"/>
        <v>91534.099999999991</v>
      </c>
      <c r="AY2561" s="17">
        <f t="shared" si="8696"/>
        <v>91534.099999999991</v>
      </c>
      <c r="AZ2561" s="17">
        <f>AZ2565+AZ2562</f>
        <v>0</v>
      </c>
      <c r="BA2561" s="17">
        <f t="shared" si="8697"/>
        <v>87870.5</v>
      </c>
      <c r="BB2561" s="17">
        <f t="shared" si="8698"/>
        <v>91534.099999999991</v>
      </c>
      <c r="BC2561" s="17">
        <f t="shared" si="8699"/>
        <v>91534.099999999991</v>
      </c>
      <c r="BD2561" s="17">
        <f>BD2565+BD2562</f>
        <v>0</v>
      </c>
      <c r="BE2561" s="17">
        <f>BE2565+BE2562</f>
        <v>0</v>
      </c>
      <c r="BF2561" s="17">
        <f>BF2565+BF2562</f>
        <v>0</v>
      </c>
      <c r="BG2561" s="17">
        <f>BG2565+BG2562</f>
        <v>0</v>
      </c>
      <c r="BH2561" s="17">
        <f>BH2565+BH2562</f>
        <v>0</v>
      </c>
      <c r="BI2561" s="17">
        <f>BI2565+BI2562</f>
        <v>0</v>
      </c>
      <c r="BJ2561" s="17">
        <f>BJ2565+BJ2562</f>
        <v>0</v>
      </c>
      <c r="BK2561" s="17">
        <f>BK2565+BK2562</f>
        <v>0</v>
      </c>
      <c r="BL2561" s="17">
        <f>BL2565+BL2562</f>
        <v>0</v>
      </c>
      <c r="BM2561" s="17">
        <f>BM2565+BM2562</f>
        <v>0</v>
      </c>
      <c r="BN2561" s="17">
        <f>BN2565+BN2562</f>
        <v>0</v>
      </c>
      <c r="BO2561" s="17">
        <f t="shared" si="8691"/>
        <v>87870.5</v>
      </c>
      <c r="BP2561" s="17">
        <f t="shared" si="8692"/>
        <v>91534.099999999991</v>
      </c>
      <c r="BQ2561" s="17">
        <f t="shared" si="8693"/>
        <v>91534.099999999991</v>
      </c>
      <c r="BR2561" s="17">
        <f>BR2565+BR2562</f>
        <v>0</v>
      </c>
      <c r="BS2561" s="35"/>
      <c r="BT2561" s="35"/>
      <c r="BU2561" s="1"/>
      <c r="BV2561" s="1"/>
      <c r="BW2561" s="1"/>
      <c r="BX2561" s="1"/>
      <c r="BY2561" s="1"/>
      <c r="BZ2561" s="1"/>
      <c r="CA2561" s="1"/>
      <c r="CB2561" s="1"/>
    </row>
    <row r="2562" s="1" customFormat="1">
      <c r="A2562" s="33" t="s">
        <v>1029</v>
      </c>
      <c r="B2562" s="33" t="s">
        <v>103</v>
      </c>
      <c r="C2562" s="33" t="s">
        <v>70</v>
      </c>
      <c r="D2562" s="33" t="s">
        <v>1069</v>
      </c>
      <c r="E2562" s="38"/>
      <c r="F2562" s="34" t="s">
        <v>59</v>
      </c>
      <c r="G2562" s="17">
        <f>G2563+G2564</f>
        <v>18373.400000000001</v>
      </c>
      <c r="H2562" s="17">
        <f>H2563+H2564</f>
        <v>18895.599999999999</v>
      </c>
      <c r="I2562" s="17">
        <f>I2563+I2564</f>
        <v>18895.599999999999</v>
      </c>
      <c r="J2562" s="17">
        <f>J2563+J2564</f>
        <v>0</v>
      </c>
      <c r="K2562" s="17">
        <f>K2563+K2564</f>
        <v>0</v>
      </c>
      <c r="L2562" s="17">
        <f>L2563+L2564</f>
        <v>0</v>
      </c>
      <c r="M2562" s="17">
        <f t="shared" si="8642"/>
        <v>18373.400000000001</v>
      </c>
      <c r="N2562" s="17">
        <f t="shared" si="8643"/>
        <v>18895.599999999999</v>
      </c>
      <c r="O2562" s="17">
        <f t="shared" si="8644"/>
        <v>18895.599999999999</v>
      </c>
      <c r="P2562" s="17">
        <f>P2563+P2564</f>
        <v>2696.6999999999998</v>
      </c>
      <c r="Q2562" s="17">
        <f>Q2563+Q2564</f>
        <v>0</v>
      </c>
      <c r="R2562" s="17">
        <f>R2563+R2564</f>
        <v>0</v>
      </c>
      <c r="S2562" s="17">
        <f>S2563+S2564</f>
        <v>0</v>
      </c>
      <c r="T2562" s="17">
        <f>T2563+T2564</f>
        <v>3307.1999999999998</v>
      </c>
      <c r="U2562" s="17">
        <f>U2563+U2564</f>
        <v>0</v>
      </c>
      <c r="V2562" s="17">
        <f>V2563+V2564</f>
        <v>3307.1999999999998</v>
      </c>
      <c r="W2562" s="17">
        <f>W2563+W2564</f>
        <v>0</v>
      </c>
      <c r="X2562" s="17">
        <f>X2563+X2564</f>
        <v>0</v>
      </c>
      <c r="Y2562" s="17">
        <f t="shared" si="8590"/>
        <v>21070.100000000002</v>
      </c>
      <c r="Z2562" s="17">
        <f t="shared" si="8591"/>
        <v>22202.799999999999</v>
      </c>
      <c r="AA2562" s="17">
        <f t="shared" si="8592"/>
        <v>22202.799999999999</v>
      </c>
      <c r="AB2562" s="17">
        <f>AB2563+AB2564</f>
        <v>0</v>
      </c>
      <c r="AC2562" s="17">
        <f>AC2563+AC2564</f>
        <v>0</v>
      </c>
      <c r="AD2562" s="17">
        <f>AD2563+AD2564</f>
        <v>0</v>
      </c>
      <c r="AE2562" s="17">
        <f t="shared" si="8593"/>
        <v>21070.100000000002</v>
      </c>
      <c r="AF2562" s="17">
        <f t="shared" si="8594"/>
        <v>22202.799999999999</v>
      </c>
      <c r="AG2562" s="17">
        <f t="shared" si="8595"/>
        <v>22202.799999999999</v>
      </c>
      <c r="AH2562" s="17">
        <f>AH2563+AH2564</f>
        <v>0</v>
      </c>
      <c r="AI2562" s="17">
        <f>AI2563+AI2564</f>
        <v>0</v>
      </c>
      <c r="AJ2562" s="17">
        <f>AJ2563+AJ2564</f>
        <v>0</v>
      </c>
      <c r="AK2562" s="17">
        <f>AK2563+AK2564</f>
        <v>0</v>
      </c>
      <c r="AL2562" s="17">
        <f>AL2563+AL2564</f>
        <v>0</v>
      </c>
      <c r="AM2562" s="17">
        <f>AM2563+AM2564</f>
        <v>0</v>
      </c>
      <c r="AN2562" s="17">
        <f>AN2563+AN2564</f>
        <v>0</v>
      </c>
      <c r="AO2562" s="17">
        <f>AO2563+AO2564</f>
        <v>0</v>
      </c>
      <c r="AP2562" s="17">
        <f>AP2563+AP2564</f>
        <v>0</v>
      </c>
      <c r="AQ2562" s="17">
        <f>AQ2563+AQ2564</f>
        <v>0</v>
      </c>
      <c r="AR2562" s="17">
        <f>AR2563+AR2564</f>
        <v>0</v>
      </c>
      <c r="AS2562" s="17">
        <f>AS2563+AS2564</f>
        <v>0</v>
      </c>
      <c r="AT2562" s="17">
        <f>AT2563+AT2564</f>
        <v>0</v>
      </c>
      <c r="AU2562" s="17">
        <f>AU2563+AU2564</f>
        <v>0</v>
      </c>
      <c r="AV2562" s="17">
        <f>AV2563+AV2564</f>
        <v>0</v>
      </c>
      <c r="AW2562" s="17">
        <f t="shared" si="8694"/>
        <v>21070.100000000002</v>
      </c>
      <c r="AX2562" s="17">
        <f t="shared" si="8695"/>
        <v>22202.799999999999</v>
      </c>
      <c r="AY2562" s="17">
        <f t="shared" si="8696"/>
        <v>22202.799999999999</v>
      </c>
      <c r="AZ2562" s="17">
        <f>AZ2563+AZ2564</f>
        <v>0</v>
      </c>
      <c r="BA2562" s="17">
        <f t="shared" si="8697"/>
        <v>21070.100000000002</v>
      </c>
      <c r="BB2562" s="17">
        <f t="shared" si="8698"/>
        <v>22202.799999999999</v>
      </c>
      <c r="BC2562" s="17">
        <f t="shared" si="8699"/>
        <v>22202.799999999999</v>
      </c>
      <c r="BD2562" s="17">
        <f>BD2563+BD2564</f>
        <v>0</v>
      </c>
      <c r="BE2562" s="17">
        <f>BE2563+BE2564</f>
        <v>0</v>
      </c>
      <c r="BF2562" s="17">
        <f>BF2563+BF2564</f>
        <v>0</v>
      </c>
      <c r="BG2562" s="17">
        <f>BG2563+BG2564</f>
        <v>0</v>
      </c>
      <c r="BH2562" s="17">
        <f>BH2563+BH2564</f>
        <v>0</v>
      </c>
      <c r="BI2562" s="17">
        <f>BI2563+BI2564</f>
        <v>0</v>
      </c>
      <c r="BJ2562" s="17">
        <f>BJ2563+BJ2564</f>
        <v>0</v>
      </c>
      <c r="BK2562" s="17">
        <f>BK2563+BK2564</f>
        <v>0</v>
      </c>
      <c r="BL2562" s="17">
        <f>BL2563+BL2564</f>
        <v>0</v>
      </c>
      <c r="BM2562" s="17">
        <f>BM2563+BM2564</f>
        <v>0</v>
      </c>
      <c r="BN2562" s="17">
        <f>BN2563+BN2564</f>
        <v>0</v>
      </c>
      <c r="BO2562" s="17">
        <f t="shared" si="8691"/>
        <v>21070.100000000002</v>
      </c>
      <c r="BP2562" s="17">
        <f t="shared" si="8692"/>
        <v>22202.799999999999</v>
      </c>
      <c r="BQ2562" s="17">
        <f t="shared" si="8693"/>
        <v>22202.799999999999</v>
      </c>
      <c r="BR2562" s="17">
        <f>BR2563+BR2564</f>
        <v>0</v>
      </c>
      <c r="BS2562" s="35"/>
      <c r="BT2562" s="35"/>
      <c r="BU2562" s="1"/>
      <c r="BV2562" s="1"/>
      <c r="BW2562" s="1"/>
      <c r="BX2562" s="1"/>
      <c r="BY2562" s="1"/>
      <c r="BZ2562" s="1"/>
      <c r="CA2562" s="1"/>
      <c r="CB2562" s="1"/>
    </row>
    <row r="2563" s="1" customFormat="1">
      <c r="A2563" s="33" t="s">
        <v>1029</v>
      </c>
      <c r="B2563" s="33" t="s">
        <v>103</v>
      </c>
      <c r="C2563" s="33" t="s">
        <v>70</v>
      </c>
      <c r="D2563" s="33" t="s">
        <v>1069</v>
      </c>
      <c r="E2563" s="33" t="s">
        <v>60</v>
      </c>
      <c r="F2563" s="34" t="s">
        <v>61</v>
      </c>
      <c r="G2563" s="53">
        <v>17178.400000000001</v>
      </c>
      <c r="H2563" s="17">
        <v>17700.599999999999</v>
      </c>
      <c r="I2563" s="17">
        <v>17700.599999999999</v>
      </c>
      <c r="J2563" s="17"/>
      <c r="K2563" s="17"/>
      <c r="L2563" s="17"/>
      <c r="M2563" s="17">
        <f t="shared" si="8642"/>
        <v>17178.400000000001</v>
      </c>
      <c r="N2563" s="17">
        <f t="shared" si="8643"/>
        <v>17700.599999999999</v>
      </c>
      <c r="O2563" s="17">
        <f t="shared" si="8644"/>
        <v>17700.599999999999</v>
      </c>
      <c r="P2563" s="17">
        <v>2696.6999999999998</v>
      </c>
      <c r="Q2563" s="17"/>
      <c r="R2563" s="17"/>
      <c r="S2563" s="17"/>
      <c r="T2563" s="17">
        <v>3307.1999999999998</v>
      </c>
      <c r="U2563" s="17"/>
      <c r="V2563" s="17">
        <v>3307.1999999999998</v>
      </c>
      <c r="W2563" s="17"/>
      <c r="X2563" s="17"/>
      <c r="Y2563" s="17">
        <f t="shared" si="8590"/>
        <v>19875.100000000002</v>
      </c>
      <c r="Z2563" s="17">
        <f t="shared" si="8591"/>
        <v>21007.799999999999</v>
      </c>
      <c r="AA2563" s="17">
        <f t="shared" si="8592"/>
        <v>21007.799999999999</v>
      </c>
      <c r="AB2563" s="17"/>
      <c r="AC2563" s="17"/>
      <c r="AD2563" s="17"/>
      <c r="AE2563" s="17">
        <f t="shared" si="8593"/>
        <v>19875.100000000002</v>
      </c>
      <c r="AF2563" s="17">
        <f t="shared" si="8594"/>
        <v>21007.799999999999</v>
      </c>
      <c r="AG2563" s="17">
        <f t="shared" si="8595"/>
        <v>21007.799999999999</v>
      </c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  <c r="AV2563" s="17"/>
      <c r="AW2563" s="17">
        <f t="shared" si="8694"/>
        <v>19875.100000000002</v>
      </c>
      <c r="AX2563" s="17">
        <f t="shared" si="8695"/>
        <v>21007.799999999999</v>
      </c>
      <c r="AY2563" s="17">
        <f t="shared" si="8696"/>
        <v>21007.799999999999</v>
      </c>
      <c r="AZ2563" s="17"/>
      <c r="BA2563" s="17">
        <f t="shared" si="8697"/>
        <v>19875.100000000002</v>
      </c>
      <c r="BB2563" s="17">
        <f t="shared" si="8698"/>
        <v>21007.799999999999</v>
      </c>
      <c r="BC2563" s="17">
        <f t="shared" si="8699"/>
        <v>21007.799999999999</v>
      </c>
      <c r="BD2563" s="17"/>
      <c r="BE2563" s="17"/>
      <c r="BF2563" s="17"/>
      <c r="BG2563" s="17"/>
      <c r="BH2563" s="17"/>
      <c r="BI2563" s="17"/>
      <c r="BJ2563" s="17"/>
      <c r="BK2563" s="17"/>
      <c r="BL2563" s="17"/>
      <c r="BM2563" s="17"/>
      <c r="BN2563" s="17"/>
      <c r="BO2563" s="17">
        <f t="shared" si="8691"/>
        <v>19875.100000000002</v>
      </c>
      <c r="BP2563" s="17">
        <f t="shared" si="8692"/>
        <v>21007.799999999999</v>
      </c>
      <c r="BQ2563" s="17">
        <f t="shared" si="8693"/>
        <v>21007.799999999999</v>
      </c>
      <c r="BR2563" s="17"/>
      <c r="BS2563" s="35"/>
      <c r="BT2563" s="35"/>
      <c r="BU2563" s="1"/>
      <c r="BV2563" s="1"/>
      <c r="BW2563" s="1"/>
      <c r="BX2563" s="1"/>
      <c r="BY2563" s="1"/>
      <c r="BZ2563" s="1"/>
      <c r="CA2563" s="1"/>
      <c r="CB2563" s="1"/>
    </row>
    <row r="2564" s="1" customFormat="1">
      <c r="A2564" s="33" t="s">
        <v>1029</v>
      </c>
      <c r="B2564" s="33" t="s">
        <v>103</v>
      </c>
      <c r="C2564" s="33" t="s">
        <v>70</v>
      </c>
      <c r="D2564" s="33" t="s">
        <v>1069</v>
      </c>
      <c r="E2564" s="33" t="s">
        <v>48</v>
      </c>
      <c r="F2564" s="34" t="s">
        <v>49</v>
      </c>
      <c r="G2564" s="53">
        <v>1195</v>
      </c>
      <c r="H2564" s="17">
        <v>1195</v>
      </c>
      <c r="I2564" s="17">
        <v>1195</v>
      </c>
      <c r="J2564" s="17"/>
      <c r="K2564" s="17"/>
      <c r="L2564" s="17"/>
      <c r="M2564" s="17">
        <f t="shared" si="8642"/>
        <v>1195</v>
      </c>
      <c r="N2564" s="17">
        <f t="shared" si="8643"/>
        <v>1195</v>
      </c>
      <c r="O2564" s="17">
        <f t="shared" si="8644"/>
        <v>1195</v>
      </c>
      <c r="P2564" s="17"/>
      <c r="Q2564" s="17"/>
      <c r="R2564" s="17"/>
      <c r="S2564" s="17"/>
      <c r="T2564" s="17"/>
      <c r="U2564" s="17"/>
      <c r="V2564" s="17"/>
      <c r="W2564" s="17"/>
      <c r="X2564" s="17"/>
      <c r="Y2564" s="17">
        <f t="shared" si="8590"/>
        <v>1195</v>
      </c>
      <c r="Z2564" s="17">
        <f t="shared" si="8591"/>
        <v>1195</v>
      </c>
      <c r="AA2564" s="17">
        <f t="shared" si="8592"/>
        <v>1195</v>
      </c>
      <c r="AB2564" s="17"/>
      <c r="AC2564" s="17"/>
      <c r="AD2564" s="17"/>
      <c r="AE2564" s="17">
        <f t="shared" si="8593"/>
        <v>1195</v>
      </c>
      <c r="AF2564" s="17">
        <f t="shared" si="8594"/>
        <v>1195</v>
      </c>
      <c r="AG2564" s="17">
        <f t="shared" si="8595"/>
        <v>1195</v>
      </c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>
        <f t="shared" si="8694"/>
        <v>1195</v>
      </c>
      <c r="AX2564" s="17">
        <f t="shared" si="8695"/>
        <v>1195</v>
      </c>
      <c r="AY2564" s="17">
        <f t="shared" si="8696"/>
        <v>1195</v>
      </c>
      <c r="AZ2564" s="17"/>
      <c r="BA2564" s="17">
        <f t="shared" si="8697"/>
        <v>1195</v>
      </c>
      <c r="BB2564" s="17">
        <f t="shared" si="8698"/>
        <v>1195</v>
      </c>
      <c r="BC2564" s="17">
        <f t="shared" si="8699"/>
        <v>1195</v>
      </c>
      <c r="BD2564" s="17"/>
      <c r="BE2564" s="17"/>
      <c r="BF2564" s="17"/>
      <c r="BG2564" s="17"/>
      <c r="BH2564" s="17"/>
      <c r="BI2564" s="17"/>
      <c r="BJ2564" s="17"/>
      <c r="BK2564" s="17"/>
      <c r="BL2564" s="17"/>
      <c r="BM2564" s="17"/>
      <c r="BN2564" s="17"/>
      <c r="BO2564" s="17">
        <f t="shared" si="8691"/>
        <v>1195</v>
      </c>
      <c r="BP2564" s="17">
        <f t="shared" si="8692"/>
        <v>1195</v>
      </c>
      <c r="BQ2564" s="17">
        <f t="shared" si="8693"/>
        <v>1195</v>
      </c>
      <c r="BR2564" s="17"/>
      <c r="BS2564" s="35"/>
      <c r="BT2564" s="35"/>
      <c r="BU2564" s="1"/>
      <c r="BV2564" s="1"/>
      <c r="BW2564" s="1"/>
      <c r="BX2564" s="1"/>
      <c r="BY2564" s="1"/>
      <c r="BZ2564" s="1"/>
      <c r="CA2564" s="1"/>
      <c r="CB2564" s="1"/>
    </row>
    <row r="2565" s="1" customFormat="1">
      <c r="A2565" s="33" t="s">
        <v>1029</v>
      </c>
      <c r="B2565" s="33" t="s">
        <v>103</v>
      </c>
      <c r="C2565" s="33" t="s">
        <v>70</v>
      </c>
      <c r="D2565" s="33" t="s">
        <v>1070</v>
      </c>
      <c r="E2565" s="38"/>
      <c r="F2565" s="34" t="s">
        <v>63</v>
      </c>
      <c r="G2565" s="17">
        <f>G2566+G2567</f>
        <v>61503.599999999999</v>
      </c>
      <c r="H2565" s="17">
        <f>H2566+H2567</f>
        <v>63213.199999999997</v>
      </c>
      <c r="I2565" s="17">
        <f>I2566+I2567</f>
        <v>63213.199999999997</v>
      </c>
      <c r="J2565" s="17">
        <f>J2566+J2567</f>
        <v>0</v>
      </c>
      <c r="K2565" s="17">
        <f>K2566+K2567</f>
        <v>0</v>
      </c>
      <c r="L2565" s="17">
        <f>L2566+L2567</f>
        <v>0</v>
      </c>
      <c r="M2565" s="17">
        <f t="shared" si="8642"/>
        <v>61503.599999999999</v>
      </c>
      <c r="N2565" s="17">
        <f t="shared" si="8643"/>
        <v>63213.199999999997</v>
      </c>
      <c r="O2565" s="17">
        <f t="shared" si="8644"/>
        <v>63213.199999999997</v>
      </c>
      <c r="P2565" s="17">
        <f>P2566+P2567</f>
        <v>5296.8000000000002</v>
      </c>
      <c r="Q2565" s="17">
        <f>Q2566+Q2567</f>
        <v>0</v>
      </c>
      <c r="R2565" s="17">
        <f>R2566+R2567</f>
        <v>0</v>
      </c>
      <c r="S2565" s="17">
        <f>S2566+S2567</f>
        <v>0</v>
      </c>
      <c r="T2565" s="17">
        <f>T2566+T2567</f>
        <v>6118.1000000000004</v>
      </c>
      <c r="U2565" s="17">
        <f>U2566+U2567</f>
        <v>0</v>
      </c>
      <c r="V2565" s="17">
        <f>V2566+V2567</f>
        <v>6118.1000000000004</v>
      </c>
      <c r="W2565" s="17">
        <f>W2566+W2567</f>
        <v>0</v>
      </c>
      <c r="X2565" s="17">
        <f>X2566+X2567</f>
        <v>0</v>
      </c>
      <c r="Y2565" s="17">
        <f t="shared" si="8590"/>
        <v>66800.399999999994</v>
      </c>
      <c r="Z2565" s="17">
        <f t="shared" si="8591"/>
        <v>69331.300000000003</v>
      </c>
      <c r="AA2565" s="17">
        <f t="shared" si="8592"/>
        <v>69331.300000000003</v>
      </c>
      <c r="AB2565" s="17">
        <f>AB2566+AB2567</f>
        <v>0</v>
      </c>
      <c r="AC2565" s="17">
        <f>AC2566+AC2567</f>
        <v>0</v>
      </c>
      <c r="AD2565" s="17">
        <f>AD2566+AD2567</f>
        <v>0</v>
      </c>
      <c r="AE2565" s="17">
        <f t="shared" si="8593"/>
        <v>66800.399999999994</v>
      </c>
      <c r="AF2565" s="17">
        <f t="shared" si="8594"/>
        <v>69331.300000000003</v>
      </c>
      <c r="AG2565" s="17">
        <f t="shared" si="8595"/>
        <v>69331.300000000003</v>
      </c>
      <c r="AH2565" s="17">
        <f>AH2566+AH2567</f>
        <v>0</v>
      </c>
      <c r="AI2565" s="17">
        <f>AI2566+AI2567</f>
        <v>0</v>
      </c>
      <c r="AJ2565" s="17">
        <f>AJ2566+AJ2567</f>
        <v>0</v>
      </c>
      <c r="AK2565" s="17">
        <f>AK2566+AK2567</f>
        <v>0</v>
      </c>
      <c r="AL2565" s="17">
        <f>AL2566+AL2567</f>
        <v>0</v>
      </c>
      <c r="AM2565" s="17">
        <f>AM2566+AM2567</f>
        <v>0</v>
      </c>
      <c r="AN2565" s="17">
        <f>AN2566+AN2567</f>
        <v>0</v>
      </c>
      <c r="AO2565" s="17">
        <f>AO2566+AO2567</f>
        <v>0</v>
      </c>
      <c r="AP2565" s="17">
        <f>AP2566+AP2567</f>
        <v>0</v>
      </c>
      <c r="AQ2565" s="17">
        <f>AQ2566+AQ2567</f>
        <v>0</v>
      </c>
      <c r="AR2565" s="17">
        <f>AR2566+AR2567</f>
        <v>0</v>
      </c>
      <c r="AS2565" s="17">
        <f>AS2566+AS2567</f>
        <v>0</v>
      </c>
      <c r="AT2565" s="17">
        <f>AT2566+AT2567</f>
        <v>0</v>
      </c>
      <c r="AU2565" s="17">
        <f>AU2566+AU2567</f>
        <v>0</v>
      </c>
      <c r="AV2565" s="17">
        <f>AV2566+AV2567</f>
        <v>0</v>
      </c>
      <c r="AW2565" s="17">
        <f t="shared" si="8694"/>
        <v>66800.399999999994</v>
      </c>
      <c r="AX2565" s="17">
        <f t="shared" si="8695"/>
        <v>69331.300000000003</v>
      </c>
      <c r="AY2565" s="17">
        <f t="shared" si="8696"/>
        <v>69331.300000000003</v>
      </c>
      <c r="AZ2565" s="17">
        <f>AZ2566+AZ2567</f>
        <v>0</v>
      </c>
      <c r="BA2565" s="17">
        <f t="shared" si="8697"/>
        <v>66800.399999999994</v>
      </c>
      <c r="BB2565" s="17">
        <f t="shared" si="8698"/>
        <v>69331.300000000003</v>
      </c>
      <c r="BC2565" s="17">
        <f t="shared" si="8699"/>
        <v>69331.300000000003</v>
      </c>
      <c r="BD2565" s="17">
        <f>BD2566+BD2567</f>
        <v>0</v>
      </c>
      <c r="BE2565" s="17">
        <f>BE2566+BE2567</f>
        <v>0</v>
      </c>
      <c r="BF2565" s="17">
        <f>BF2566+BF2567</f>
        <v>0</v>
      </c>
      <c r="BG2565" s="17">
        <f>BG2566+BG2567</f>
        <v>0</v>
      </c>
      <c r="BH2565" s="17">
        <f>BH2566+BH2567</f>
        <v>0</v>
      </c>
      <c r="BI2565" s="17">
        <f>BI2566+BI2567</f>
        <v>0</v>
      </c>
      <c r="BJ2565" s="17">
        <f>BJ2566+BJ2567</f>
        <v>0</v>
      </c>
      <c r="BK2565" s="17">
        <f>BK2566+BK2567</f>
        <v>0</v>
      </c>
      <c r="BL2565" s="17">
        <f>BL2566+BL2567</f>
        <v>0</v>
      </c>
      <c r="BM2565" s="17">
        <f>BM2566+BM2567</f>
        <v>0</v>
      </c>
      <c r="BN2565" s="17">
        <f>BN2566+BN2567</f>
        <v>0</v>
      </c>
      <c r="BO2565" s="17">
        <f t="shared" si="8691"/>
        <v>66800.399999999994</v>
      </c>
      <c r="BP2565" s="17">
        <f t="shared" si="8692"/>
        <v>69331.300000000003</v>
      </c>
      <c r="BQ2565" s="17">
        <f t="shared" si="8693"/>
        <v>69331.300000000003</v>
      </c>
      <c r="BR2565" s="17">
        <f>BR2566+BR2567</f>
        <v>0</v>
      </c>
      <c r="BS2565" s="35"/>
      <c r="BT2565" s="35"/>
      <c r="BU2565" s="1"/>
      <c r="BV2565" s="1"/>
      <c r="BW2565" s="1"/>
      <c r="BX2565" s="1"/>
      <c r="BY2565" s="1"/>
      <c r="BZ2565" s="1"/>
      <c r="CA2565" s="1"/>
      <c r="CB2565" s="1"/>
    </row>
    <row r="2566" s="1" customFormat="1">
      <c r="A2566" s="33" t="s">
        <v>1029</v>
      </c>
      <c r="B2566" s="33" t="s">
        <v>103</v>
      </c>
      <c r="C2566" s="33" t="s">
        <v>70</v>
      </c>
      <c r="D2566" s="33" t="s">
        <v>1070</v>
      </c>
      <c r="E2566" s="33" t="s">
        <v>60</v>
      </c>
      <c r="F2566" s="34" t="s">
        <v>61</v>
      </c>
      <c r="G2566" s="17">
        <v>55596.599999999999</v>
      </c>
      <c r="H2566" s="17">
        <v>57306.199999999997</v>
      </c>
      <c r="I2566" s="17">
        <v>57306.199999999997</v>
      </c>
      <c r="J2566" s="17"/>
      <c r="K2566" s="17"/>
      <c r="L2566" s="17"/>
      <c r="M2566" s="17">
        <f t="shared" si="8642"/>
        <v>55596.599999999999</v>
      </c>
      <c r="N2566" s="17">
        <f t="shared" si="8643"/>
        <v>57306.199999999997</v>
      </c>
      <c r="O2566" s="17">
        <f t="shared" si="8644"/>
        <v>57306.199999999997</v>
      </c>
      <c r="P2566" s="17">
        <v>5296.8000000000002</v>
      </c>
      <c r="Q2566" s="17"/>
      <c r="R2566" s="17"/>
      <c r="S2566" s="17"/>
      <c r="T2566" s="17">
        <v>6118.1000000000004</v>
      </c>
      <c r="U2566" s="17"/>
      <c r="V2566" s="17">
        <v>6118.1000000000004</v>
      </c>
      <c r="W2566" s="17"/>
      <c r="X2566" s="17"/>
      <c r="Y2566" s="17">
        <f t="shared" ref="Y2566:Y2629" si="8746">M2566+P2566+Q2566+R2566+S2566</f>
        <v>60893.400000000001</v>
      </c>
      <c r="Z2566" s="17">
        <f t="shared" ref="Z2566:Z2629" si="8747">N2566+T2566+U2566</f>
        <v>63424.299999999996</v>
      </c>
      <c r="AA2566" s="17">
        <f t="shared" ref="AA2566:AA2629" si="8748">O2566+V2566+X2566+W2566</f>
        <v>63424.299999999996</v>
      </c>
      <c r="AB2566" s="17"/>
      <c r="AC2566" s="17"/>
      <c r="AD2566" s="17"/>
      <c r="AE2566" s="17">
        <f t="shared" ref="AE2566:AE2629" si="8749">Y2566+AB2566</f>
        <v>60893.400000000001</v>
      </c>
      <c r="AF2566" s="17">
        <f t="shared" ref="AF2566:AF2629" si="8750">Z2566+AC2566</f>
        <v>63424.299999999996</v>
      </c>
      <c r="AG2566" s="17">
        <f t="shared" ref="AG2566:AG2629" si="8751">AA2566+AD2566</f>
        <v>63424.299999999996</v>
      </c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>
        <f t="shared" si="8694"/>
        <v>60893.400000000001</v>
      </c>
      <c r="AX2566" s="17">
        <f t="shared" si="8695"/>
        <v>63424.299999999996</v>
      </c>
      <c r="AY2566" s="17">
        <f t="shared" si="8696"/>
        <v>63424.299999999996</v>
      </c>
      <c r="AZ2566" s="17"/>
      <c r="BA2566" s="17">
        <f t="shared" si="8697"/>
        <v>60893.400000000001</v>
      </c>
      <c r="BB2566" s="17">
        <f t="shared" si="8698"/>
        <v>63424.299999999996</v>
      </c>
      <c r="BC2566" s="17">
        <f t="shared" si="8699"/>
        <v>63424.299999999996</v>
      </c>
      <c r="BD2566" s="17"/>
      <c r="BE2566" s="17"/>
      <c r="BF2566" s="17"/>
      <c r="BG2566" s="17"/>
      <c r="BH2566" s="17"/>
      <c r="BI2566" s="17"/>
      <c r="BJ2566" s="17"/>
      <c r="BK2566" s="17"/>
      <c r="BL2566" s="17"/>
      <c r="BM2566" s="17"/>
      <c r="BN2566" s="17"/>
      <c r="BO2566" s="17">
        <f t="shared" si="8691"/>
        <v>60893.400000000001</v>
      </c>
      <c r="BP2566" s="17">
        <f t="shared" si="8692"/>
        <v>63424.299999999996</v>
      </c>
      <c r="BQ2566" s="17">
        <f t="shared" si="8693"/>
        <v>63424.299999999996</v>
      </c>
      <c r="BR2566" s="17"/>
      <c r="BS2566" s="35"/>
      <c r="BT2566" s="35"/>
      <c r="BU2566" s="1"/>
      <c r="BV2566" s="1"/>
      <c r="BW2566" s="1"/>
      <c r="BX2566" s="1"/>
      <c r="BY2566" s="1"/>
      <c r="BZ2566" s="1"/>
      <c r="CA2566" s="1"/>
      <c r="CB2566" s="1"/>
    </row>
    <row r="2567" s="1" customFormat="1">
      <c r="A2567" s="33" t="s">
        <v>1029</v>
      </c>
      <c r="B2567" s="33" t="s">
        <v>103</v>
      </c>
      <c r="C2567" s="33" t="s">
        <v>70</v>
      </c>
      <c r="D2567" s="33" t="s">
        <v>1070</v>
      </c>
      <c r="E2567" s="33" t="s">
        <v>48</v>
      </c>
      <c r="F2567" s="34" t="s">
        <v>49</v>
      </c>
      <c r="G2567" s="17">
        <v>5907</v>
      </c>
      <c r="H2567" s="17">
        <v>5907</v>
      </c>
      <c r="I2567" s="17">
        <v>5907</v>
      </c>
      <c r="J2567" s="17"/>
      <c r="K2567" s="17"/>
      <c r="L2567" s="17"/>
      <c r="M2567" s="17">
        <f t="shared" si="8642"/>
        <v>5907</v>
      </c>
      <c r="N2567" s="17">
        <f t="shared" si="8643"/>
        <v>5907</v>
      </c>
      <c r="O2567" s="17">
        <f t="shared" si="8644"/>
        <v>5907</v>
      </c>
      <c r="P2567" s="17"/>
      <c r="Q2567" s="17"/>
      <c r="R2567" s="17"/>
      <c r="S2567" s="17"/>
      <c r="T2567" s="17"/>
      <c r="U2567" s="17"/>
      <c r="V2567" s="17"/>
      <c r="W2567" s="17"/>
      <c r="X2567" s="17"/>
      <c r="Y2567" s="17">
        <f t="shared" si="8746"/>
        <v>5907</v>
      </c>
      <c r="Z2567" s="17">
        <f t="shared" si="8747"/>
        <v>5907</v>
      </c>
      <c r="AA2567" s="17">
        <f t="shared" si="8748"/>
        <v>5907</v>
      </c>
      <c r="AB2567" s="17"/>
      <c r="AC2567" s="17"/>
      <c r="AD2567" s="17"/>
      <c r="AE2567" s="17">
        <f t="shared" si="8749"/>
        <v>5907</v>
      </c>
      <c r="AF2567" s="17">
        <f t="shared" si="8750"/>
        <v>5907</v>
      </c>
      <c r="AG2567" s="17">
        <f t="shared" si="8751"/>
        <v>5907</v>
      </c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  <c r="AV2567" s="17"/>
      <c r="AW2567" s="17">
        <f t="shared" si="8694"/>
        <v>5907</v>
      </c>
      <c r="AX2567" s="17">
        <f t="shared" si="8695"/>
        <v>5907</v>
      </c>
      <c r="AY2567" s="17">
        <f t="shared" si="8696"/>
        <v>5907</v>
      </c>
      <c r="AZ2567" s="17"/>
      <c r="BA2567" s="17">
        <f t="shared" si="8697"/>
        <v>5907</v>
      </c>
      <c r="BB2567" s="17">
        <f t="shared" si="8698"/>
        <v>5907</v>
      </c>
      <c r="BC2567" s="17">
        <f t="shared" si="8699"/>
        <v>5907</v>
      </c>
      <c r="BD2567" s="17"/>
      <c r="BE2567" s="17"/>
      <c r="BF2567" s="17"/>
      <c r="BG2567" s="17"/>
      <c r="BH2567" s="17"/>
      <c r="BI2567" s="17"/>
      <c r="BJ2567" s="17"/>
      <c r="BK2567" s="17"/>
      <c r="BL2567" s="17"/>
      <c r="BM2567" s="17"/>
      <c r="BN2567" s="17"/>
      <c r="BO2567" s="17">
        <f t="shared" si="8691"/>
        <v>5907</v>
      </c>
      <c r="BP2567" s="17">
        <f t="shared" si="8692"/>
        <v>5907</v>
      </c>
      <c r="BQ2567" s="17">
        <f t="shared" si="8693"/>
        <v>5907</v>
      </c>
      <c r="BR2567" s="17"/>
      <c r="BS2567" s="35"/>
      <c r="BT2567" s="35"/>
      <c r="BU2567" s="1"/>
      <c r="BV2567" s="1"/>
      <c r="BW2567" s="1"/>
      <c r="BX2567" s="1"/>
      <c r="BY2567" s="1"/>
      <c r="BZ2567" s="1"/>
      <c r="CA2567" s="1"/>
      <c r="CB2567" s="1"/>
    </row>
    <row r="2568" s="23" customFormat="1">
      <c r="A2568" s="24" t="s">
        <v>1071</v>
      </c>
      <c r="B2568" s="24"/>
      <c r="C2568" s="24"/>
      <c r="D2568" s="24"/>
      <c r="E2568" s="36"/>
      <c r="F2568" s="25" t="s">
        <v>1072</v>
      </c>
      <c r="G2568" s="26">
        <f t="shared" ref="G2568:G2570" si="8752">G2569</f>
        <v>73006.900000000009</v>
      </c>
      <c r="H2568" s="26">
        <f t="shared" ref="H2568:H2570" si="8753">H2569</f>
        <v>75026.100000000006</v>
      </c>
      <c r="I2568" s="26">
        <f t="shared" ref="I2568:I2570" si="8754">I2569</f>
        <v>75026.100000000006</v>
      </c>
      <c r="J2568" s="26">
        <f t="shared" ref="J2568:J2570" si="8755">J2569</f>
        <v>53.200000000000003</v>
      </c>
      <c r="K2568" s="26">
        <f t="shared" ref="K2568:K2570" si="8756">K2569</f>
        <v>53.200000000000003</v>
      </c>
      <c r="L2568" s="26">
        <f t="shared" ref="L2568:L2570" si="8757">L2569</f>
        <v>53.200000000000003</v>
      </c>
      <c r="M2568" s="26">
        <f t="shared" si="8642"/>
        <v>73060.100000000006</v>
      </c>
      <c r="N2568" s="26">
        <f t="shared" si="8643"/>
        <v>75079.300000000003</v>
      </c>
      <c r="O2568" s="26">
        <f t="shared" si="8644"/>
        <v>75079.300000000003</v>
      </c>
      <c r="P2568" s="26">
        <f t="shared" ref="P2568:P2570" si="8758">P2569</f>
        <v>8798.7000000000007</v>
      </c>
      <c r="Q2568" s="26">
        <f t="shared" ref="Q2568:Q2570" si="8759">Q2569</f>
        <v>0</v>
      </c>
      <c r="R2568" s="26">
        <f t="shared" ref="R2568:R2570" si="8760">R2569</f>
        <v>0</v>
      </c>
      <c r="S2568" s="26">
        <f t="shared" ref="S2568:S2570" si="8761">S2569</f>
        <v>0</v>
      </c>
      <c r="T2568" s="26">
        <f t="shared" ref="T2568:T2570" si="8762">T2569</f>
        <v>10361.400000000001</v>
      </c>
      <c r="U2568" s="26">
        <f t="shared" ref="U2568:U2570" si="8763">U2569</f>
        <v>0</v>
      </c>
      <c r="V2568" s="26">
        <f t="shared" ref="V2568:V2570" si="8764">V2569</f>
        <v>10361.400000000001</v>
      </c>
      <c r="W2568" s="26">
        <f t="shared" ref="W2568:W2570" si="8765">W2569</f>
        <v>0</v>
      </c>
      <c r="X2568" s="26">
        <f t="shared" ref="X2568:X2570" si="8766">X2569</f>
        <v>0</v>
      </c>
      <c r="Y2568" s="26">
        <f t="shared" si="8746"/>
        <v>81858.800000000003</v>
      </c>
      <c r="Z2568" s="26">
        <f t="shared" si="8747"/>
        <v>85440.700000000012</v>
      </c>
      <c r="AA2568" s="26">
        <f t="shared" si="8748"/>
        <v>85440.700000000012</v>
      </c>
      <c r="AB2568" s="26">
        <f t="shared" ref="AB2568:AB2570" si="8767">AB2569</f>
        <v>0</v>
      </c>
      <c r="AC2568" s="26">
        <f t="shared" ref="AC2568:AC2570" si="8768">AC2569</f>
        <v>0</v>
      </c>
      <c r="AD2568" s="26">
        <f t="shared" ref="AD2568:AD2570" si="8769">AD2569</f>
        <v>0</v>
      </c>
      <c r="AE2568" s="26">
        <f t="shared" si="8749"/>
        <v>81858.800000000003</v>
      </c>
      <c r="AF2568" s="26">
        <f t="shared" si="8750"/>
        <v>85440.700000000012</v>
      </c>
      <c r="AG2568" s="26">
        <f t="shared" si="8751"/>
        <v>85440.700000000012</v>
      </c>
      <c r="AH2568" s="26">
        <f t="shared" ref="AH2568:AH2570" si="8770">AH2569</f>
        <v>0</v>
      </c>
      <c r="AI2568" s="26">
        <f t="shared" ref="AI2568:AI2570" si="8771">AI2569</f>
        <v>0</v>
      </c>
      <c r="AJ2568" s="26">
        <f t="shared" ref="AJ2568:AJ2570" si="8772">AJ2569</f>
        <v>0</v>
      </c>
      <c r="AK2568" s="26">
        <f t="shared" ref="AK2568:AK2570" si="8773">AK2569</f>
        <v>0</v>
      </c>
      <c r="AL2568" s="26">
        <f t="shared" ref="AL2568:AL2570" si="8774">AL2569</f>
        <v>0</v>
      </c>
      <c r="AM2568" s="26">
        <f t="shared" ref="AM2568:AM2570" si="8775">AM2569</f>
        <v>0</v>
      </c>
      <c r="AN2568" s="26">
        <f t="shared" ref="AN2568:AN2570" si="8776">AN2569</f>
        <v>0</v>
      </c>
      <c r="AO2568" s="26">
        <f t="shared" ref="AO2568:AO2570" si="8777">AO2569</f>
        <v>0</v>
      </c>
      <c r="AP2568" s="26">
        <f t="shared" ref="AP2568:AP2570" si="8778">AP2569</f>
        <v>0</v>
      </c>
      <c r="AQ2568" s="26">
        <f t="shared" ref="AQ2568:AQ2570" si="8779">AQ2569</f>
        <v>0</v>
      </c>
      <c r="AR2568" s="26">
        <f t="shared" ref="AR2568:AR2570" si="8780">AR2569</f>
        <v>0</v>
      </c>
      <c r="AS2568" s="26">
        <f t="shared" ref="AS2568:AS2570" si="8781">AS2569</f>
        <v>0</v>
      </c>
      <c r="AT2568" s="26">
        <f t="shared" ref="AT2568:AT2570" si="8782">AT2569</f>
        <v>0</v>
      </c>
      <c r="AU2568" s="26">
        <f t="shared" ref="AU2568:AU2570" si="8783">AU2569</f>
        <v>0</v>
      </c>
      <c r="AV2568" s="26">
        <f t="shared" ref="AV2568:AV2570" si="8784">AV2569</f>
        <v>0</v>
      </c>
      <c r="AW2568" s="26">
        <f t="shared" si="8694"/>
        <v>81858.800000000003</v>
      </c>
      <c r="AX2568" s="26">
        <f t="shared" si="8695"/>
        <v>85440.700000000012</v>
      </c>
      <c r="AY2568" s="26">
        <f t="shared" si="8696"/>
        <v>85440.700000000012</v>
      </c>
      <c r="AZ2568" s="26">
        <f t="shared" ref="AZ2568:AZ2570" si="8785">AZ2569</f>
        <v>0</v>
      </c>
      <c r="BA2568" s="26">
        <f t="shared" si="8697"/>
        <v>81858.800000000003</v>
      </c>
      <c r="BB2568" s="26">
        <f t="shared" si="8698"/>
        <v>85440.700000000012</v>
      </c>
      <c r="BC2568" s="26">
        <f t="shared" si="8699"/>
        <v>85440.700000000012</v>
      </c>
      <c r="BD2568" s="26">
        <f t="shared" ref="BD2568:BD2570" si="8786">BD2569</f>
        <v>0</v>
      </c>
      <c r="BE2568" s="26">
        <f t="shared" ref="BE2568:BE2570" si="8787">BE2569</f>
        <v>0</v>
      </c>
      <c r="BF2568" s="26">
        <f t="shared" ref="BF2568:BF2570" si="8788">BF2569</f>
        <v>3274.4000000000001</v>
      </c>
      <c r="BG2568" s="26">
        <f t="shared" ref="BG2568:BG2570" si="8789">BG2569</f>
        <v>0</v>
      </c>
      <c r="BH2568" s="26">
        <f t="shared" ref="BH2568:BH2570" si="8790">BH2569</f>
        <v>0</v>
      </c>
      <c r="BI2568" s="26">
        <f t="shared" ref="BI2568:BI2570" si="8791">BI2569</f>
        <v>0</v>
      </c>
      <c r="BJ2568" s="26">
        <f t="shared" ref="BJ2568:BJ2570" si="8792">BJ2569</f>
        <v>3417.5999999999999</v>
      </c>
      <c r="BK2568" s="26">
        <f t="shared" ref="BK2568:BK2570" si="8793">BK2569</f>
        <v>0</v>
      </c>
      <c r="BL2568" s="26">
        <f t="shared" ref="BL2568:BL2570" si="8794">BL2569</f>
        <v>0</v>
      </c>
      <c r="BM2568" s="26">
        <f t="shared" ref="BM2568:BM2570" si="8795">BM2569</f>
        <v>0</v>
      </c>
      <c r="BN2568" s="26">
        <f t="shared" ref="BN2568:BN2570" si="8796">BN2569</f>
        <v>3417.5999999999999</v>
      </c>
      <c r="BO2568" s="26">
        <f t="shared" si="8691"/>
        <v>85133.199999999997</v>
      </c>
      <c r="BP2568" s="26">
        <f t="shared" si="8692"/>
        <v>88858.300000000017</v>
      </c>
      <c r="BQ2568" s="26">
        <f t="shared" si="8693"/>
        <v>88858.300000000017</v>
      </c>
      <c r="BR2568" s="26">
        <f t="shared" ref="BR2568:BR2570" si="8797">BR2569</f>
        <v>0</v>
      </c>
      <c r="BS2568" s="27"/>
      <c r="BT2568" s="27"/>
      <c r="BU2568" s="23"/>
      <c r="BV2568" s="23"/>
      <c r="BW2568" s="23"/>
      <c r="BX2568" s="23"/>
      <c r="BY2568" s="23"/>
      <c r="BZ2568" s="23"/>
      <c r="CA2568" s="23"/>
      <c r="CB2568" s="23"/>
    </row>
    <row r="2569" s="23" customFormat="1">
      <c r="A2569" s="24" t="s">
        <v>1071</v>
      </c>
      <c r="B2569" s="24" t="s">
        <v>36</v>
      </c>
      <c r="C2569" s="24"/>
      <c r="D2569" s="24"/>
      <c r="E2569" s="36"/>
      <c r="F2569" s="25" t="s">
        <v>37</v>
      </c>
      <c r="G2569" s="26">
        <f t="shared" si="8752"/>
        <v>73006.900000000009</v>
      </c>
      <c r="H2569" s="26">
        <f t="shared" si="8753"/>
        <v>75026.100000000006</v>
      </c>
      <c r="I2569" s="26">
        <f t="shared" si="8754"/>
        <v>75026.100000000006</v>
      </c>
      <c r="J2569" s="26">
        <f t="shared" si="8755"/>
        <v>53.200000000000003</v>
      </c>
      <c r="K2569" s="26">
        <f t="shared" si="8756"/>
        <v>53.200000000000003</v>
      </c>
      <c r="L2569" s="26">
        <f t="shared" si="8757"/>
        <v>53.200000000000003</v>
      </c>
      <c r="M2569" s="26">
        <f t="shared" si="8642"/>
        <v>73060.100000000006</v>
      </c>
      <c r="N2569" s="26">
        <f t="shared" si="8643"/>
        <v>75079.300000000003</v>
      </c>
      <c r="O2569" s="26">
        <f t="shared" si="8644"/>
        <v>75079.300000000003</v>
      </c>
      <c r="P2569" s="26">
        <f t="shared" si="8758"/>
        <v>8798.7000000000007</v>
      </c>
      <c r="Q2569" s="26">
        <f t="shared" si="8759"/>
        <v>0</v>
      </c>
      <c r="R2569" s="26">
        <f t="shared" si="8760"/>
        <v>0</v>
      </c>
      <c r="S2569" s="26">
        <f t="shared" si="8761"/>
        <v>0</v>
      </c>
      <c r="T2569" s="26">
        <f t="shared" si="8762"/>
        <v>10361.400000000001</v>
      </c>
      <c r="U2569" s="26">
        <f t="shared" si="8763"/>
        <v>0</v>
      </c>
      <c r="V2569" s="26">
        <f t="shared" si="8764"/>
        <v>10361.400000000001</v>
      </c>
      <c r="W2569" s="26">
        <f t="shared" si="8765"/>
        <v>0</v>
      </c>
      <c r="X2569" s="26">
        <f t="shared" si="8766"/>
        <v>0</v>
      </c>
      <c r="Y2569" s="26">
        <f t="shared" si="8746"/>
        <v>81858.800000000003</v>
      </c>
      <c r="Z2569" s="26">
        <f t="shared" si="8747"/>
        <v>85440.700000000012</v>
      </c>
      <c r="AA2569" s="26">
        <f t="shared" si="8748"/>
        <v>85440.700000000012</v>
      </c>
      <c r="AB2569" s="26">
        <f t="shared" si="8767"/>
        <v>0</v>
      </c>
      <c r="AC2569" s="26">
        <f t="shared" si="8768"/>
        <v>0</v>
      </c>
      <c r="AD2569" s="26">
        <f t="shared" si="8769"/>
        <v>0</v>
      </c>
      <c r="AE2569" s="26">
        <f t="shared" si="8749"/>
        <v>81858.800000000003</v>
      </c>
      <c r="AF2569" s="26">
        <f t="shared" si="8750"/>
        <v>85440.700000000012</v>
      </c>
      <c r="AG2569" s="26">
        <f t="shared" si="8751"/>
        <v>85440.700000000012</v>
      </c>
      <c r="AH2569" s="26">
        <f t="shared" si="8770"/>
        <v>0</v>
      </c>
      <c r="AI2569" s="26">
        <f t="shared" si="8771"/>
        <v>0</v>
      </c>
      <c r="AJ2569" s="26">
        <f t="shared" si="8772"/>
        <v>0</v>
      </c>
      <c r="AK2569" s="26">
        <f t="shared" si="8773"/>
        <v>0</v>
      </c>
      <c r="AL2569" s="26">
        <f t="shared" si="8774"/>
        <v>0</v>
      </c>
      <c r="AM2569" s="26">
        <f t="shared" si="8775"/>
        <v>0</v>
      </c>
      <c r="AN2569" s="26">
        <f t="shared" si="8776"/>
        <v>0</v>
      </c>
      <c r="AO2569" s="26">
        <f t="shared" si="8777"/>
        <v>0</v>
      </c>
      <c r="AP2569" s="26">
        <f t="shared" si="8778"/>
        <v>0</v>
      </c>
      <c r="AQ2569" s="26">
        <f t="shared" si="8779"/>
        <v>0</v>
      </c>
      <c r="AR2569" s="26">
        <f t="shared" si="8780"/>
        <v>0</v>
      </c>
      <c r="AS2569" s="26">
        <f t="shared" si="8781"/>
        <v>0</v>
      </c>
      <c r="AT2569" s="26">
        <f t="shared" si="8782"/>
        <v>0</v>
      </c>
      <c r="AU2569" s="26">
        <f t="shared" si="8783"/>
        <v>0</v>
      </c>
      <c r="AV2569" s="26">
        <f t="shared" si="8784"/>
        <v>0</v>
      </c>
      <c r="AW2569" s="26">
        <f t="shared" si="8694"/>
        <v>81858.800000000003</v>
      </c>
      <c r="AX2569" s="26">
        <f t="shared" si="8695"/>
        <v>85440.700000000012</v>
      </c>
      <c r="AY2569" s="26">
        <f t="shared" si="8696"/>
        <v>85440.700000000012</v>
      </c>
      <c r="AZ2569" s="26">
        <f t="shared" si="8785"/>
        <v>0</v>
      </c>
      <c r="BA2569" s="26">
        <f t="shared" si="8697"/>
        <v>81858.800000000003</v>
      </c>
      <c r="BB2569" s="26">
        <f t="shared" si="8698"/>
        <v>85440.700000000012</v>
      </c>
      <c r="BC2569" s="26">
        <f t="shared" si="8699"/>
        <v>85440.700000000012</v>
      </c>
      <c r="BD2569" s="26">
        <f t="shared" si="8786"/>
        <v>0</v>
      </c>
      <c r="BE2569" s="26">
        <f t="shared" si="8787"/>
        <v>0</v>
      </c>
      <c r="BF2569" s="26">
        <f t="shared" si="8788"/>
        <v>3274.4000000000001</v>
      </c>
      <c r="BG2569" s="26">
        <f t="shared" si="8789"/>
        <v>0</v>
      </c>
      <c r="BH2569" s="26">
        <f t="shared" si="8790"/>
        <v>0</v>
      </c>
      <c r="BI2569" s="26">
        <f t="shared" si="8791"/>
        <v>0</v>
      </c>
      <c r="BJ2569" s="26">
        <f t="shared" si="8792"/>
        <v>3417.5999999999999</v>
      </c>
      <c r="BK2569" s="26">
        <f t="shared" si="8793"/>
        <v>0</v>
      </c>
      <c r="BL2569" s="26">
        <f t="shared" si="8794"/>
        <v>0</v>
      </c>
      <c r="BM2569" s="26">
        <f t="shared" si="8795"/>
        <v>0</v>
      </c>
      <c r="BN2569" s="26">
        <f t="shared" si="8796"/>
        <v>3417.5999999999999</v>
      </c>
      <c r="BO2569" s="26">
        <f t="shared" si="8691"/>
        <v>85133.199999999997</v>
      </c>
      <c r="BP2569" s="26">
        <f t="shared" si="8692"/>
        <v>88858.300000000017</v>
      </c>
      <c r="BQ2569" s="26">
        <f t="shared" si="8693"/>
        <v>88858.300000000017</v>
      </c>
      <c r="BR2569" s="26">
        <f t="shared" si="8797"/>
        <v>0</v>
      </c>
      <c r="BS2569" s="27"/>
      <c r="BT2569" s="27"/>
      <c r="BU2569" s="23"/>
      <c r="BV2569" s="23"/>
      <c r="BW2569" s="23"/>
      <c r="BX2569" s="23"/>
      <c r="BY2569" s="23"/>
      <c r="BZ2569" s="23"/>
      <c r="CA2569" s="23"/>
      <c r="CB2569" s="23"/>
    </row>
    <row r="2570" s="28" customFormat="1">
      <c r="A2570" s="29" t="s">
        <v>1071</v>
      </c>
      <c r="B2570" s="29" t="s">
        <v>36</v>
      </c>
      <c r="C2570" s="29" t="s">
        <v>96</v>
      </c>
      <c r="D2570" s="29"/>
      <c r="E2570" s="37"/>
      <c r="F2570" s="30" t="s">
        <v>97</v>
      </c>
      <c r="G2570" s="31">
        <f t="shared" si="8752"/>
        <v>73006.900000000009</v>
      </c>
      <c r="H2570" s="31">
        <f t="shared" si="8753"/>
        <v>75026.100000000006</v>
      </c>
      <c r="I2570" s="31">
        <f t="shared" si="8754"/>
        <v>75026.100000000006</v>
      </c>
      <c r="J2570" s="31">
        <f t="shared" si="8755"/>
        <v>53.200000000000003</v>
      </c>
      <c r="K2570" s="31">
        <f t="shared" si="8756"/>
        <v>53.200000000000003</v>
      </c>
      <c r="L2570" s="31">
        <f t="shared" si="8757"/>
        <v>53.200000000000003</v>
      </c>
      <c r="M2570" s="31">
        <f t="shared" si="8642"/>
        <v>73060.100000000006</v>
      </c>
      <c r="N2570" s="31">
        <f t="shared" si="8643"/>
        <v>75079.300000000003</v>
      </c>
      <c r="O2570" s="31">
        <f t="shared" si="8644"/>
        <v>75079.300000000003</v>
      </c>
      <c r="P2570" s="31">
        <f t="shared" si="8758"/>
        <v>8798.7000000000007</v>
      </c>
      <c r="Q2570" s="31">
        <f t="shared" si="8759"/>
        <v>0</v>
      </c>
      <c r="R2570" s="31">
        <f t="shared" si="8760"/>
        <v>0</v>
      </c>
      <c r="S2570" s="31">
        <f t="shared" si="8761"/>
        <v>0</v>
      </c>
      <c r="T2570" s="31">
        <f t="shared" si="8762"/>
        <v>10361.400000000001</v>
      </c>
      <c r="U2570" s="31">
        <f t="shared" si="8763"/>
        <v>0</v>
      </c>
      <c r="V2570" s="31">
        <f t="shared" si="8764"/>
        <v>10361.400000000001</v>
      </c>
      <c r="W2570" s="31">
        <f t="shared" si="8765"/>
        <v>0</v>
      </c>
      <c r="X2570" s="31">
        <f t="shared" si="8766"/>
        <v>0</v>
      </c>
      <c r="Y2570" s="31">
        <f t="shared" si="8746"/>
        <v>81858.800000000003</v>
      </c>
      <c r="Z2570" s="31">
        <f t="shared" si="8747"/>
        <v>85440.700000000012</v>
      </c>
      <c r="AA2570" s="31">
        <f t="shared" si="8748"/>
        <v>85440.700000000012</v>
      </c>
      <c r="AB2570" s="31">
        <f t="shared" si="8767"/>
        <v>0</v>
      </c>
      <c r="AC2570" s="31">
        <f t="shared" si="8768"/>
        <v>0</v>
      </c>
      <c r="AD2570" s="31">
        <f t="shared" si="8769"/>
        <v>0</v>
      </c>
      <c r="AE2570" s="31">
        <f t="shared" si="8749"/>
        <v>81858.800000000003</v>
      </c>
      <c r="AF2570" s="31">
        <f t="shared" si="8750"/>
        <v>85440.700000000012</v>
      </c>
      <c r="AG2570" s="31">
        <f t="shared" si="8751"/>
        <v>85440.700000000012</v>
      </c>
      <c r="AH2570" s="31">
        <f t="shared" si="8770"/>
        <v>0</v>
      </c>
      <c r="AI2570" s="31">
        <f t="shared" si="8771"/>
        <v>0</v>
      </c>
      <c r="AJ2570" s="31">
        <f t="shared" si="8772"/>
        <v>0</v>
      </c>
      <c r="AK2570" s="31">
        <f t="shared" si="8773"/>
        <v>0</v>
      </c>
      <c r="AL2570" s="31">
        <f t="shared" si="8774"/>
        <v>0</v>
      </c>
      <c r="AM2570" s="31">
        <f t="shared" si="8775"/>
        <v>0</v>
      </c>
      <c r="AN2570" s="31">
        <f t="shared" si="8776"/>
        <v>0</v>
      </c>
      <c r="AO2570" s="31">
        <f t="shared" si="8777"/>
        <v>0</v>
      </c>
      <c r="AP2570" s="31">
        <f t="shared" si="8778"/>
        <v>0</v>
      </c>
      <c r="AQ2570" s="31">
        <f t="shared" si="8779"/>
        <v>0</v>
      </c>
      <c r="AR2570" s="31">
        <f t="shared" si="8780"/>
        <v>0</v>
      </c>
      <c r="AS2570" s="31">
        <f t="shared" si="8781"/>
        <v>0</v>
      </c>
      <c r="AT2570" s="31">
        <f t="shared" si="8782"/>
        <v>0</v>
      </c>
      <c r="AU2570" s="31">
        <f t="shared" si="8783"/>
        <v>0</v>
      </c>
      <c r="AV2570" s="31">
        <f t="shared" si="8784"/>
        <v>0</v>
      </c>
      <c r="AW2570" s="31">
        <f t="shared" si="8694"/>
        <v>81858.800000000003</v>
      </c>
      <c r="AX2570" s="31">
        <f t="shared" si="8695"/>
        <v>85440.700000000012</v>
      </c>
      <c r="AY2570" s="31">
        <f t="shared" si="8696"/>
        <v>85440.700000000012</v>
      </c>
      <c r="AZ2570" s="31">
        <f t="shared" si="8785"/>
        <v>0</v>
      </c>
      <c r="BA2570" s="31">
        <f t="shared" si="8697"/>
        <v>81858.800000000003</v>
      </c>
      <c r="BB2570" s="31">
        <f t="shared" si="8698"/>
        <v>85440.700000000012</v>
      </c>
      <c r="BC2570" s="31">
        <f t="shared" si="8699"/>
        <v>85440.700000000012</v>
      </c>
      <c r="BD2570" s="31">
        <f t="shared" si="8786"/>
        <v>0</v>
      </c>
      <c r="BE2570" s="31">
        <f t="shared" si="8787"/>
        <v>0</v>
      </c>
      <c r="BF2570" s="31">
        <f t="shared" si="8788"/>
        <v>3274.4000000000001</v>
      </c>
      <c r="BG2570" s="31">
        <f t="shared" si="8789"/>
        <v>0</v>
      </c>
      <c r="BH2570" s="31">
        <f t="shared" si="8790"/>
        <v>0</v>
      </c>
      <c r="BI2570" s="31">
        <f t="shared" si="8791"/>
        <v>0</v>
      </c>
      <c r="BJ2570" s="31">
        <f t="shared" si="8792"/>
        <v>3417.5999999999999</v>
      </c>
      <c r="BK2570" s="31">
        <f t="shared" si="8793"/>
        <v>0</v>
      </c>
      <c r="BL2570" s="31">
        <f t="shared" si="8794"/>
        <v>0</v>
      </c>
      <c r="BM2570" s="31">
        <f t="shared" si="8795"/>
        <v>0</v>
      </c>
      <c r="BN2570" s="31">
        <f t="shared" si="8796"/>
        <v>3417.5999999999999</v>
      </c>
      <c r="BO2570" s="31">
        <f t="shared" si="8691"/>
        <v>85133.199999999997</v>
      </c>
      <c r="BP2570" s="31">
        <f t="shared" si="8692"/>
        <v>88858.300000000017</v>
      </c>
      <c r="BQ2570" s="31">
        <f t="shared" si="8693"/>
        <v>88858.300000000017</v>
      </c>
      <c r="BR2570" s="31">
        <f t="shared" si="8797"/>
        <v>0</v>
      </c>
      <c r="BS2570" s="32"/>
      <c r="BT2570" s="32"/>
      <c r="BU2570" s="28"/>
      <c r="BV2570" s="28"/>
      <c r="BW2570" s="28"/>
      <c r="BX2570" s="28"/>
      <c r="BY2570" s="28"/>
      <c r="BZ2570" s="28"/>
      <c r="CA2570" s="28"/>
      <c r="CB2570" s="28"/>
    </row>
    <row r="2571" s="1" customFormat="1">
      <c r="A2571" s="33" t="s">
        <v>1071</v>
      </c>
      <c r="B2571" s="33" t="s">
        <v>36</v>
      </c>
      <c r="C2571" s="33" t="s">
        <v>96</v>
      </c>
      <c r="D2571" s="33" t="s">
        <v>1073</v>
      </c>
      <c r="E2571" s="38"/>
      <c r="F2571" s="34" t="s">
        <v>1074</v>
      </c>
      <c r="G2571" s="17">
        <f>G2572+G2575</f>
        <v>73006.900000000009</v>
      </c>
      <c r="H2571" s="17">
        <f>H2572+H2575</f>
        <v>75026.100000000006</v>
      </c>
      <c r="I2571" s="17">
        <f>I2572+I2575</f>
        <v>75026.100000000006</v>
      </c>
      <c r="J2571" s="17">
        <f>J2572+J2575</f>
        <v>53.200000000000003</v>
      </c>
      <c r="K2571" s="17">
        <f>K2572+K2575</f>
        <v>53.200000000000003</v>
      </c>
      <c r="L2571" s="17">
        <f>L2572+L2575</f>
        <v>53.200000000000003</v>
      </c>
      <c r="M2571" s="17">
        <f t="shared" si="8642"/>
        <v>73060.100000000006</v>
      </c>
      <c r="N2571" s="17">
        <f t="shared" si="8643"/>
        <v>75079.300000000003</v>
      </c>
      <c r="O2571" s="17">
        <f t="shared" si="8644"/>
        <v>75079.300000000003</v>
      </c>
      <c r="P2571" s="17">
        <f>P2572+P2575</f>
        <v>8798.7000000000007</v>
      </c>
      <c r="Q2571" s="17">
        <f>Q2572+Q2575</f>
        <v>0</v>
      </c>
      <c r="R2571" s="17">
        <f>R2572+R2575</f>
        <v>0</v>
      </c>
      <c r="S2571" s="17">
        <f>S2572+S2575</f>
        <v>0</v>
      </c>
      <c r="T2571" s="17">
        <f>T2572+T2575</f>
        <v>10361.400000000001</v>
      </c>
      <c r="U2571" s="17">
        <f>U2572+U2575</f>
        <v>0</v>
      </c>
      <c r="V2571" s="17">
        <f>V2572+V2575</f>
        <v>10361.400000000001</v>
      </c>
      <c r="W2571" s="17">
        <f>W2572+W2575</f>
        <v>0</v>
      </c>
      <c r="X2571" s="17">
        <f>X2572+X2575</f>
        <v>0</v>
      </c>
      <c r="Y2571" s="17">
        <f t="shared" si="8746"/>
        <v>81858.800000000003</v>
      </c>
      <c r="Z2571" s="17">
        <f t="shared" si="8747"/>
        <v>85440.700000000012</v>
      </c>
      <c r="AA2571" s="17">
        <f t="shared" si="8748"/>
        <v>85440.700000000012</v>
      </c>
      <c r="AB2571" s="17">
        <f>AB2572+AB2575</f>
        <v>0</v>
      </c>
      <c r="AC2571" s="17">
        <f>AC2572+AC2575</f>
        <v>0</v>
      </c>
      <c r="AD2571" s="17">
        <f>AD2572+AD2575</f>
        <v>0</v>
      </c>
      <c r="AE2571" s="17">
        <f t="shared" si="8749"/>
        <v>81858.800000000003</v>
      </c>
      <c r="AF2571" s="17">
        <f t="shared" si="8750"/>
        <v>85440.700000000012</v>
      </c>
      <c r="AG2571" s="17">
        <f t="shared" si="8751"/>
        <v>85440.700000000012</v>
      </c>
      <c r="AH2571" s="17">
        <f>AH2572+AH2575</f>
        <v>0</v>
      </c>
      <c r="AI2571" s="17">
        <f>AI2572+AI2575</f>
        <v>0</v>
      </c>
      <c r="AJ2571" s="17">
        <f>AJ2572+AJ2575</f>
        <v>0</v>
      </c>
      <c r="AK2571" s="17">
        <f>AK2572+AK2575</f>
        <v>0</v>
      </c>
      <c r="AL2571" s="17">
        <f>AL2572+AL2575</f>
        <v>0</v>
      </c>
      <c r="AM2571" s="17">
        <f>AM2572+AM2575</f>
        <v>0</v>
      </c>
      <c r="AN2571" s="17">
        <f>AN2572+AN2575</f>
        <v>0</v>
      </c>
      <c r="AO2571" s="17">
        <f>AO2572+AO2575</f>
        <v>0</v>
      </c>
      <c r="AP2571" s="17">
        <f>AP2572+AP2575</f>
        <v>0</v>
      </c>
      <c r="AQ2571" s="17">
        <f>AQ2572+AQ2575</f>
        <v>0</v>
      </c>
      <c r="AR2571" s="17">
        <f>AR2572+AR2575</f>
        <v>0</v>
      </c>
      <c r="AS2571" s="17">
        <f>AS2572+AS2575</f>
        <v>0</v>
      </c>
      <c r="AT2571" s="17">
        <f>AT2572+AT2575</f>
        <v>0</v>
      </c>
      <c r="AU2571" s="17">
        <f>AU2572+AU2575</f>
        <v>0</v>
      </c>
      <c r="AV2571" s="17">
        <f>AV2572+AV2575</f>
        <v>0</v>
      </c>
      <c r="AW2571" s="17">
        <f t="shared" si="8694"/>
        <v>81858.800000000003</v>
      </c>
      <c r="AX2571" s="17">
        <f t="shared" si="8695"/>
        <v>85440.700000000012</v>
      </c>
      <c r="AY2571" s="17">
        <f t="shared" si="8696"/>
        <v>85440.700000000012</v>
      </c>
      <c r="AZ2571" s="17">
        <f>AZ2572+AZ2575</f>
        <v>0</v>
      </c>
      <c r="BA2571" s="17">
        <f t="shared" si="8697"/>
        <v>81858.800000000003</v>
      </c>
      <c r="BB2571" s="17">
        <f t="shared" si="8698"/>
        <v>85440.700000000012</v>
      </c>
      <c r="BC2571" s="17">
        <f t="shared" si="8699"/>
        <v>85440.700000000012</v>
      </c>
      <c r="BD2571" s="17">
        <f>BD2572+BD2575</f>
        <v>0</v>
      </c>
      <c r="BE2571" s="17">
        <f>BE2572+BE2575</f>
        <v>0</v>
      </c>
      <c r="BF2571" s="17">
        <f>BF2572+BF2575</f>
        <v>3274.4000000000001</v>
      </c>
      <c r="BG2571" s="17">
        <f>BG2572+BG2575</f>
        <v>0</v>
      </c>
      <c r="BH2571" s="17">
        <f>BH2572+BH2575</f>
        <v>0</v>
      </c>
      <c r="BI2571" s="17">
        <f>BI2572+BI2575</f>
        <v>0</v>
      </c>
      <c r="BJ2571" s="17">
        <f>BJ2572+BJ2575</f>
        <v>3417.5999999999999</v>
      </c>
      <c r="BK2571" s="17">
        <f>BK2572+BK2575</f>
        <v>0</v>
      </c>
      <c r="BL2571" s="17">
        <f>BL2572+BL2575</f>
        <v>0</v>
      </c>
      <c r="BM2571" s="17">
        <f>BM2572+BM2575</f>
        <v>0</v>
      </c>
      <c r="BN2571" s="17">
        <f>BN2572+BN2575</f>
        <v>3417.5999999999999</v>
      </c>
      <c r="BO2571" s="17">
        <f t="shared" si="8691"/>
        <v>85133.199999999997</v>
      </c>
      <c r="BP2571" s="17">
        <f t="shared" si="8692"/>
        <v>88858.300000000017</v>
      </c>
      <c r="BQ2571" s="17">
        <f t="shared" si="8693"/>
        <v>88858.300000000017</v>
      </c>
      <c r="BR2571" s="17">
        <f>BR2572+BR2575</f>
        <v>0</v>
      </c>
      <c r="BS2571" s="35"/>
      <c r="BT2571" s="35"/>
      <c r="BU2571" s="1"/>
      <c r="BV2571" s="1"/>
      <c r="BW2571" s="1"/>
      <c r="BX2571" s="1"/>
      <c r="BY2571" s="1"/>
      <c r="BZ2571" s="1"/>
      <c r="CA2571" s="1"/>
      <c r="CB2571" s="1"/>
    </row>
    <row r="2572" s="1" customFormat="1">
      <c r="A2572" s="33" t="s">
        <v>1071</v>
      </c>
      <c r="B2572" s="33" t="s">
        <v>36</v>
      </c>
      <c r="C2572" s="33" t="s">
        <v>96</v>
      </c>
      <c r="D2572" s="33" t="s">
        <v>1075</v>
      </c>
      <c r="E2572" s="38"/>
      <c r="F2572" s="34" t="s">
        <v>1076</v>
      </c>
      <c r="G2572" s="17">
        <f t="shared" ref="G2572:G2575" si="8798">G2573</f>
        <v>32468.600000000002</v>
      </c>
      <c r="H2572" s="17">
        <f t="shared" ref="H2572:H2575" si="8799">H2573</f>
        <v>32803.900000000001</v>
      </c>
      <c r="I2572" s="17">
        <f t="shared" ref="I2572:I2575" si="8800">I2573</f>
        <v>32803.900000000001</v>
      </c>
      <c r="J2572" s="17">
        <f t="shared" ref="J2572:J2575" si="8801">J2573</f>
        <v>0</v>
      </c>
      <c r="K2572" s="17">
        <f t="shared" ref="K2572:K2575" si="8802">K2573</f>
        <v>0</v>
      </c>
      <c r="L2572" s="17">
        <f t="shared" ref="L2572:L2575" si="8803">L2573</f>
        <v>0</v>
      </c>
      <c r="M2572" s="17">
        <f t="shared" si="8642"/>
        <v>32468.600000000002</v>
      </c>
      <c r="N2572" s="17">
        <f t="shared" si="8643"/>
        <v>32803.900000000001</v>
      </c>
      <c r="O2572" s="17">
        <f t="shared" si="8644"/>
        <v>32803.900000000001</v>
      </c>
      <c r="P2572" s="17">
        <f t="shared" ref="P2572:P2575" si="8804">P2573</f>
        <v>4452.3999999999996</v>
      </c>
      <c r="Q2572" s="17">
        <f t="shared" ref="Q2572:Q2575" si="8805">Q2573</f>
        <v>0</v>
      </c>
      <c r="R2572" s="17">
        <f t="shared" ref="R2572:R2575" si="8806">R2573</f>
        <v>0</v>
      </c>
      <c r="S2572" s="17">
        <f t="shared" ref="S2572:S2575" si="8807">S2573</f>
        <v>0</v>
      </c>
      <c r="T2572" s="17">
        <f t="shared" ref="T2572:T2575" si="8808">T2573</f>
        <v>5020.1000000000004</v>
      </c>
      <c r="U2572" s="17">
        <f t="shared" ref="U2572:U2575" si="8809">U2573</f>
        <v>0</v>
      </c>
      <c r="V2572" s="17">
        <f t="shared" ref="V2572:V2575" si="8810">V2573</f>
        <v>5020.1000000000004</v>
      </c>
      <c r="W2572" s="17">
        <f t="shared" ref="W2572:W2575" si="8811">W2573</f>
        <v>0</v>
      </c>
      <c r="X2572" s="17">
        <f t="shared" ref="X2572:X2575" si="8812">X2573</f>
        <v>0</v>
      </c>
      <c r="Y2572" s="17">
        <f t="shared" si="8746"/>
        <v>36921</v>
      </c>
      <c r="Z2572" s="17">
        <f t="shared" si="8747"/>
        <v>37824</v>
      </c>
      <c r="AA2572" s="17">
        <f t="shared" si="8748"/>
        <v>37824</v>
      </c>
      <c r="AB2572" s="17">
        <f t="shared" ref="AB2572:AB2575" si="8813">AB2573</f>
        <v>0</v>
      </c>
      <c r="AC2572" s="17">
        <f t="shared" ref="AC2572:AC2575" si="8814">AC2573</f>
        <v>0</v>
      </c>
      <c r="AD2572" s="17">
        <f t="shared" ref="AD2572:AD2575" si="8815">AD2573</f>
        <v>0</v>
      </c>
      <c r="AE2572" s="17">
        <f t="shared" si="8749"/>
        <v>36921</v>
      </c>
      <c r="AF2572" s="17">
        <f t="shared" si="8750"/>
        <v>37824</v>
      </c>
      <c r="AG2572" s="17">
        <f t="shared" si="8751"/>
        <v>37824</v>
      </c>
      <c r="AH2572" s="17">
        <f t="shared" ref="AH2572:AH2575" si="8816">AH2573</f>
        <v>0</v>
      </c>
      <c r="AI2572" s="17">
        <f t="shared" ref="AI2572:AI2575" si="8817">AI2573</f>
        <v>0</v>
      </c>
      <c r="AJ2572" s="17">
        <f t="shared" ref="AJ2572:AJ2575" si="8818">AJ2573</f>
        <v>0</v>
      </c>
      <c r="AK2572" s="17">
        <f t="shared" ref="AK2572:AK2575" si="8819">AK2573</f>
        <v>0</v>
      </c>
      <c r="AL2572" s="17">
        <f t="shared" ref="AL2572:AL2575" si="8820">AL2573</f>
        <v>0</v>
      </c>
      <c r="AM2572" s="17">
        <f t="shared" ref="AM2572:AM2575" si="8821">AM2573</f>
        <v>0</v>
      </c>
      <c r="AN2572" s="17">
        <f t="shared" ref="AN2572:AN2575" si="8822">AN2573</f>
        <v>0</v>
      </c>
      <c r="AO2572" s="17">
        <f t="shared" ref="AO2572:AO2575" si="8823">AO2573</f>
        <v>0</v>
      </c>
      <c r="AP2572" s="17">
        <f t="shared" ref="AP2572:AP2575" si="8824">AP2573</f>
        <v>0</v>
      </c>
      <c r="AQ2572" s="17">
        <f t="shared" ref="AQ2572:AQ2575" si="8825">AQ2573</f>
        <v>0</v>
      </c>
      <c r="AR2572" s="17">
        <f t="shared" ref="AR2572:AR2575" si="8826">AR2573</f>
        <v>0</v>
      </c>
      <c r="AS2572" s="17">
        <f t="shared" ref="AS2572:AS2575" si="8827">AS2573</f>
        <v>0</v>
      </c>
      <c r="AT2572" s="17">
        <f t="shared" ref="AT2572:AT2575" si="8828">AT2573</f>
        <v>0</v>
      </c>
      <c r="AU2572" s="17">
        <f t="shared" ref="AU2572:AU2575" si="8829">AU2573</f>
        <v>0</v>
      </c>
      <c r="AV2572" s="17">
        <f t="shared" ref="AV2572:AV2575" si="8830">AV2573</f>
        <v>0</v>
      </c>
      <c r="AW2572" s="17">
        <f t="shared" si="8694"/>
        <v>36921</v>
      </c>
      <c r="AX2572" s="17">
        <f t="shared" si="8695"/>
        <v>37824</v>
      </c>
      <c r="AY2572" s="17">
        <f t="shared" si="8696"/>
        <v>37824</v>
      </c>
      <c r="AZ2572" s="17">
        <f t="shared" ref="AZ2572:AZ2575" si="8831">AZ2573</f>
        <v>0</v>
      </c>
      <c r="BA2572" s="17">
        <f t="shared" si="8697"/>
        <v>36921</v>
      </c>
      <c r="BB2572" s="17">
        <f t="shared" si="8698"/>
        <v>37824</v>
      </c>
      <c r="BC2572" s="17">
        <f t="shared" si="8699"/>
        <v>37824</v>
      </c>
      <c r="BD2572" s="17">
        <f t="shared" ref="BD2572:BD2575" si="8832">BD2573</f>
        <v>0</v>
      </c>
      <c r="BE2572" s="17">
        <f t="shared" ref="BE2572:BE2575" si="8833">BE2573</f>
        <v>0</v>
      </c>
      <c r="BF2572" s="17">
        <f t="shared" ref="BF2572:BF2575" si="8834">BF2573</f>
        <v>0</v>
      </c>
      <c r="BG2572" s="17">
        <f t="shared" ref="BG2572:BG2575" si="8835">BG2573</f>
        <v>0</v>
      </c>
      <c r="BH2572" s="17">
        <f t="shared" ref="BH2572:BH2575" si="8836">BH2573</f>
        <v>0</v>
      </c>
      <c r="BI2572" s="17">
        <f t="shared" ref="BI2572:BI2575" si="8837">BI2573</f>
        <v>0</v>
      </c>
      <c r="BJ2572" s="17">
        <f t="shared" ref="BJ2572:BJ2575" si="8838">BJ2573</f>
        <v>0</v>
      </c>
      <c r="BK2572" s="17">
        <f t="shared" ref="BK2572:BK2575" si="8839">BK2573</f>
        <v>0</v>
      </c>
      <c r="BL2572" s="17">
        <f t="shared" ref="BL2572:BL2575" si="8840">BL2573</f>
        <v>0</v>
      </c>
      <c r="BM2572" s="17">
        <f t="shared" ref="BM2572:BM2575" si="8841">BM2573</f>
        <v>0</v>
      </c>
      <c r="BN2572" s="17">
        <f t="shared" ref="BN2572:BN2575" si="8842">BN2573</f>
        <v>0</v>
      </c>
      <c r="BO2572" s="17">
        <f t="shared" si="8691"/>
        <v>36921</v>
      </c>
      <c r="BP2572" s="17">
        <f t="shared" si="8692"/>
        <v>37824</v>
      </c>
      <c r="BQ2572" s="17">
        <f t="shared" si="8693"/>
        <v>37824</v>
      </c>
      <c r="BR2572" s="17">
        <f t="shared" ref="BR2572:BR2575" si="8843">BR2573</f>
        <v>0</v>
      </c>
      <c r="BS2572" s="35"/>
      <c r="BT2572" s="35"/>
      <c r="BU2572" s="1"/>
      <c r="BV2572" s="1"/>
      <c r="BW2572" s="1"/>
      <c r="BX2572" s="1"/>
      <c r="BY2572" s="1"/>
      <c r="BZ2572" s="1"/>
      <c r="CA2572" s="1"/>
      <c r="CB2572" s="1"/>
    </row>
    <row r="2573" s="1" customFormat="1">
      <c r="A2573" s="33" t="s">
        <v>1071</v>
      </c>
      <c r="B2573" s="33" t="s">
        <v>36</v>
      </c>
      <c r="C2573" s="33" t="s">
        <v>96</v>
      </c>
      <c r="D2573" s="33" t="s">
        <v>1077</v>
      </c>
      <c r="E2573" s="38"/>
      <c r="F2573" s="34" t="s">
        <v>59</v>
      </c>
      <c r="G2573" s="17">
        <f t="shared" si="8798"/>
        <v>32468.600000000002</v>
      </c>
      <c r="H2573" s="17">
        <f t="shared" si="8799"/>
        <v>32803.900000000001</v>
      </c>
      <c r="I2573" s="17">
        <f t="shared" si="8800"/>
        <v>32803.900000000001</v>
      </c>
      <c r="J2573" s="17">
        <f t="shared" si="8801"/>
        <v>0</v>
      </c>
      <c r="K2573" s="17">
        <f t="shared" si="8802"/>
        <v>0</v>
      </c>
      <c r="L2573" s="17">
        <f t="shared" si="8803"/>
        <v>0</v>
      </c>
      <c r="M2573" s="17">
        <f t="shared" si="8642"/>
        <v>32468.600000000002</v>
      </c>
      <c r="N2573" s="17">
        <f t="shared" si="8643"/>
        <v>32803.900000000001</v>
      </c>
      <c r="O2573" s="17">
        <f t="shared" si="8644"/>
        <v>32803.900000000001</v>
      </c>
      <c r="P2573" s="17">
        <f t="shared" si="8804"/>
        <v>4452.3999999999996</v>
      </c>
      <c r="Q2573" s="17">
        <f t="shared" si="8805"/>
        <v>0</v>
      </c>
      <c r="R2573" s="17">
        <f t="shared" si="8806"/>
        <v>0</v>
      </c>
      <c r="S2573" s="17">
        <f t="shared" si="8807"/>
        <v>0</v>
      </c>
      <c r="T2573" s="17">
        <f t="shared" si="8808"/>
        <v>5020.1000000000004</v>
      </c>
      <c r="U2573" s="17">
        <f t="shared" si="8809"/>
        <v>0</v>
      </c>
      <c r="V2573" s="17">
        <f t="shared" si="8810"/>
        <v>5020.1000000000004</v>
      </c>
      <c r="W2573" s="17">
        <f t="shared" si="8811"/>
        <v>0</v>
      </c>
      <c r="X2573" s="17">
        <f t="shared" si="8812"/>
        <v>0</v>
      </c>
      <c r="Y2573" s="17">
        <f t="shared" si="8746"/>
        <v>36921</v>
      </c>
      <c r="Z2573" s="17">
        <f t="shared" si="8747"/>
        <v>37824</v>
      </c>
      <c r="AA2573" s="17">
        <f t="shared" si="8748"/>
        <v>37824</v>
      </c>
      <c r="AB2573" s="17">
        <f t="shared" si="8813"/>
        <v>0</v>
      </c>
      <c r="AC2573" s="17">
        <f t="shared" si="8814"/>
        <v>0</v>
      </c>
      <c r="AD2573" s="17">
        <f t="shared" si="8815"/>
        <v>0</v>
      </c>
      <c r="AE2573" s="17">
        <f t="shared" si="8749"/>
        <v>36921</v>
      </c>
      <c r="AF2573" s="17">
        <f t="shared" si="8750"/>
        <v>37824</v>
      </c>
      <c r="AG2573" s="17">
        <f t="shared" si="8751"/>
        <v>37824</v>
      </c>
      <c r="AH2573" s="17">
        <f t="shared" si="8816"/>
        <v>0</v>
      </c>
      <c r="AI2573" s="17">
        <f t="shared" si="8817"/>
        <v>0</v>
      </c>
      <c r="AJ2573" s="17">
        <f t="shared" si="8818"/>
        <v>0</v>
      </c>
      <c r="AK2573" s="17">
        <f t="shared" si="8819"/>
        <v>0</v>
      </c>
      <c r="AL2573" s="17">
        <f t="shared" si="8820"/>
        <v>0</v>
      </c>
      <c r="AM2573" s="17">
        <f t="shared" si="8821"/>
        <v>0</v>
      </c>
      <c r="AN2573" s="17">
        <f t="shared" si="8822"/>
        <v>0</v>
      </c>
      <c r="AO2573" s="17">
        <f t="shared" si="8823"/>
        <v>0</v>
      </c>
      <c r="AP2573" s="17">
        <f t="shared" si="8824"/>
        <v>0</v>
      </c>
      <c r="AQ2573" s="17">
        <f t="shared" si="8825"/>
        <v>0</v>
      </c>
      <c r="AR2573" s="17">
        <f t="shared" si="8826"/>
        <v>0</v>
      </c>
      <c r="AS2573" s="17">
        <f t="shared" si="8827"/>
        <v>0</v>
      </c>
      <c r="AT2573" s="17">
        <f t="shared" si="8828"/>
        <v>0</v>
      </c>
      <c r="AU2573" s="17">
        <f t="shared" si="8829"/>
        <v>0</v>
      </c>
      <c r="AV2573" s="17">
        <f t="shared" si="8830"/>
        <v>0</v>
      </c>
      <c r="AW2573" s="17">
        <f t="shared" si="8694"/>
        <v>36921</v>
      </c>
      <c r="AX2573" s="17">
        <f t="shared" si="8695"/>
        <v>37824</v>
      </c>
      <c r="AY2573" s="17">
        <f t="shared" si="8696"/>
        <v>37824</v>
      </c>
      <c r="AZ2573" s="17">
        <f t="shared" si="8831"/>
        <v>0</v>
      </c>
      <c r="BA2573" s="17">
        <f t="shared" si="8697"/>
        <v>36921</v>
      </c>
      <c r="BB2573" s="17">
        <f t="shared" si="8698"/>
        <v>37824</v>
      </c>
      <c r="BC2573" s="17">
        <f t="shared" si="8699"/>
        <v>37824</v>
      </c>
      <c r="BD2573" s="17">
        <f t="shared" si="8832"/>
        <v>0</v>
      </c>
      <c r="BE2573" s="17">
        <f t="shared" si="8833"/>
        <v>0</v>
      </c>
      <c r="BF2573" s="17">
        <f t="shared" si="8834"/>
        <v>0</v>
      </c>
      <c r="BG2573" s="17">
        <f t="shared" si="8835"/>
        <v>0</v>
      </c>
      <c r="BH2573" s="17">
        <f t="shared" si="8836"/>
        <v>0</v>
      </c>
      <c r="BI2573" s="17">
        <f t="shared" si="8837"/>
        <v>0</v>
      </c>
      <c r="BJ2573" s="17">
        <f t="shared" si="8838"/>
        <v>0</v>
      </c>
      <c r="BK2573" s="17">
        <f t="shared" si="8839"/>
        <v>0</v>
      </c>
      <c r="BL2573" s="17">
        <f t="shared" si="8840"/>
        <v>0</v>
      </c>
      <c r="BM2573" s="17">
        <f t="shared" si="8841"/>
        <v>0</v>
      </c>
      <c r="BN2573" s="17">
        <f t="shared" si="8842"/>
        <v>0</v>
      </c>
      <c r="BO2573" s="17">
        <f t="shared" si="8691"/>
        <v>36921</v>
      </c>
      <c r="BP2573" s="17">
        <f t="shared" si="8692"/>
        <v>37824</v>
      </c>
      <c r="BQ2573" s="17">
        <f t="shared" si="8693"/>
        <v>37824</v>
      </c>
      <c r="BR2573" s="17">
        <f t="shared" si="8843"/>
        <v>0</v>
      </c>
      <c r="BS2573" s="35"/>
      <c r="BT2573" s="35"/>
      <c r="BU2573" s="1"/>
      <c r="BV2573" s="1"/>
      <c r="BW2573" s="1"/>
      <c r="BX2573" s="1"/>
      <c r="BY2573" s="1"/>
      <c r="BZ2573" s="1"/>
      <c r="CA2573" s="1"/>
      <c r="CB2573" s="1"/>
    </row>
    <row r="2574" s="1" customFormat="1">
      <c r="A2574" s="33" t="s">
        <v>1071</v>
      </c>
      <c r="B2574" s="33" t="s">
        <v>36</v>
      </c>
      <c r="C2574" s="33" t="s">
        <v>96</v>
      </c>
      <c r="D2574" s="33" t="s">
        <v>1077</v>
      </c>
      <c r="E2574" s="33" t="s">
        <v>60</v>
      </c>
      <c r="F2574" s="34" t="s">
        <v>61</v>
      </c>
      <c r="G2574" s="17">
        <v>32468.600000000002</v>
      </c>
      <c r="H2574" s="17">
        <v>32803.900000000001</v>
      </c>
      <c r="I2574" s="17">
        <v>32803.900000000001</v>
      </c>
      <c r="J2574" s="17"/>
      <c r="K2574" s="17"/>
      <c r="L2574" s="17"/>
      <c r="M2574" s="17">
        <f t="shared" si="8642"/>
        <v>32468.600000000002</v>
      </c>
      <c r="N2574" s="17">
        <f t="shared" si="8643"/>
        <v>32803.900000000001</v>
      </c>
      <c r="O2574" s="17">
        <f t="shared" si="8644"/>
        <v>32803.900000000001</v>
      </c>
      <c r="P2574" s="17">
        <v>4452.3999999999996</v>
      </c>
      <c r="Q2574" s="17"/>
      <c r="R2574" s="17"/>
      <c r="S2574" s="17"/>
      <c r="T2574" s="17">
        <v>5020.1000000000004</v>
      </c>
      <c r="U2574" s="17"/>
      <c r="V2574" s="17">
        <v>5020.1000000000004</v>
      </c>
      <c r="W2574" s="17"/>
      <c r="X2574" s="17"/>
      <c r="Y2574" s="17">
        <f t="shared" si="8746"/>
        <v>36921</v>
      </c>
      <c r="Z2574" s="17">
        <f t="shared" si="8747"/>
        <v>37824</v>
      </c>
      <c r="AA2574" s="17">
        <f t="shared" si="8748"/>
        <v>37824</v>
      </c>
      <c r="AB2574" s="17"/>
      <c r="AC2574" s="17"/>
      <c r="AD2574" s="17"/>
      <c r="AE2574" s="17">
        <f t="shared" si="8749"/>
        <v>36921</v>
      </c>
      <c r="AF2574" s="17">
        <f t="shared" si="8750"/>
        <v>37824</v>
      </c>
      <c r="AG2574" s="17">
        <f t="shared" si="8751"/>
        <v>37824</v>
      </c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>
        <f t="shared" si="8694"/>
        <v>36921</v>
      </c>
      <c r="AX2574" s="17">
        <f t="shared" si="8695"/>
        <v>37824</v>
      </c>
      <c r="AY2574" s="17">
        <f t="shared" si="8696"/>
        <v>37824</v>
      </c>
      <c r="AZ2574" s="17"/>
      <c r="BA2574" s="17">
        <f t="shared" si="8697"/>
        <v>36921</v>
      </c>
      <c r="BB2574" s="17">
        <f t="shared" si="8698"/>
        <v>37824</v>
      </c>
      <c r="BC2574" s="17">
        <f t="shared" si="8699"/>
        <v>37824</v>
      </c>
      <c r="BD2574" s="17"/>
      <c r="BE2574" s="17"/>
      <c r="BF2574" s="17"/>
      <c r="BG2574" s="17"/>
      <c r="BH2574" s="17"/>
      <c r="BI2574" s="17"/>
      <c r="BJ2574" s="17"/>
      <c r="BK2574" s="17"/>
      <c r="BL2574" s="17"/>
      <c r="BM2574" s="17"/>
      <c r="BN2574" s="17"/>
      <c r="BO2574" s="17">
        <f t="shared" si="8691"/>
        <v>36921</v>
      </c>
      <c r="BP2574" s="17">
        <f t="shared" si="8692"/>
        <v>37824</v>
      </c>
      <c r="BQ2574" s="17">
        <f t="shared" si="8693"/>
        <v>37824</v>
      </c>
      <c r="BR2574" s="17"/>
      <c r="BS2574" s="35"/>
      <c r="BT2574" s="35"/>
      <c r="BU2574" s="1"/>
      <c r="BV2574" s="1"/>
      <c r="BW2574" s="1"/>
      <c r="BX2574" s="1"/>
      <c r="BY2574" s="1"/>
      <c r="BZ2574" s="1"/>
      <c r="CA2574" s="1"/>
      <c r="CB2574" s="1"/>
    </row>
    <row r="2575" s="1" customFormat="1">
      <c r="A2575" s="33" t="s">
        <v>1071</v>
      </c>
      <c r="B2575" s="33" t="s">
        <v>36</v>
      </c>
      <c r="C2575" s="33" t="s">
        <v>96</v>
      </c>
      <c r="D2575" s="33" t="s">
        <v>1078</v>
      </c>
      <c r="E2575" s="38"/>
      <c r="F2575" s="34" t="s">
        <v>151</v>
      </c>
      <c r="G2575" s="17">
        <f t="shared" si="8798"/>
        <v>40538.30000000001</v>
      </c>
      <c r="H2575" s="17">
        <f t="shared" si="8799"/>
        <v>42222.200000000012</v>
      </c>
      <c r="I2575" s="17">
        <f t="shared" si="8800"/>
        <v>42222.200000000012</v>
      </c>
      <c r="J2575" s="17">
        <f t="shared" si="8801"/>
        <v>53.200000000000003</v>
      </c>
      <c r="K2575" s="17">
        <f t="shared" si="8802"/>
        <v>53.200000000000003</v>
      </c>
      <c r="L2575" s="17">
        <f t="shared" si="8803"/>
        <v>53.200000000000003</v>
      </c>
      <c r="M2575" s="17">
        <f t="shared" si="8642"/>
        <v>40591.500000000007</v>
      </c>
      <c r="N2575" s="17">
        <f t="shared" si="8643"/>
        <v>42275.400000000009</v>
      </c>
      <c r="O2575" s="17">
        <f t="shared" si="8644"/>
        <v>42275.400000000009</v>
      </c>
      <c r="P2575" s="17">
        <f t="shared" si="8804"/>
        <v>4346.3000000000002</v>
      </c>
      <c r="Q2575" s="17">
        <f t="shared" si="8805"/>
        <v>0</v>
      </c>
      <c r="R2575" s="17">
        <f t="shared" si="8806"/>
        <v>0</v>
      </c>
      <c r="S2575" s="17">
        <f t="shared" si="8807"/>
        <v>0</v>
      </c>
      <c r="T2575" s="17">
        <f t="shared" si="8808"/>
        <v>5341.3000000000002</v>
      </c>
      <c r="U2575" s="17">
        <f t="shared" si="8809"/>
        <v>0</v>
      </c>
      <c r="V2575" s="17">
        <f t="shared" si="8810"/>
        <v>5341.3000000000002</v>
      </c>
      <c r="W2575" s="17">
        <f t="shared" si="8811"/>
        <v>0</v>
      </c>
      <c r="X2575" s="17">
        <f t="shared" si="8812"/>
        <v>0</v>
      </c>
      <c r="Y2575" s="17">
        <f t="shared" si="8746"/>
        <v>44937.80000000001</v>
      </c>
      <c r="Z2575" s="17">
        <f t="shared" si="8747"/>
        <v>47616.700000000012</v>
      </c>
      <c r="AA2575" s="17">
        <f t="shared" si="8748"/>
        <v>47616.700000000012</v>
      </c>
      <c r="AB2575" s="17">
        <f t="shared" si="8813"/>
        <v>0</v>
      </c>
      <c r="AC2575" s="17">
        <f t="shared" si="8814"/>
        <v>0</v>
      </c>
      <c r="AD2575" s="17">
        <f t="shared" si="8815"/>
        <v>0</v>
      </c>
      <c r="AE2575" s="17">
        <f t="shared" si="8749"/>
        <v>44937.80000000001</v>
      </c>
      <c r="AF2575" s="17">
        <f t="shared" si="8750"/>
        <v>47616.700000000012</v>
      </c>
      <c r="AG2575" s="17">
        <f t="shared" si="8751"/>
        <v>47616.700000000012</v>
      </c>
      <c r="AH2575" s="17">
        <f t="shared" si="8816"/>
        <v>0</v>
      </c>
      <c r="AI2575" s="17">
        <f t="shared" si="8817"/>
        <v>0</v>
      </c>
      <c r="AJ2575" s="17">
        <f t="shared" si="8818"/>
        <v>0</v>
      </c>
      <c r="AK2575" s="17">
        <f t="shared" si="8819"/>
        <v>0</v>
      </c>
      <c r="AL2575" s="17">
        <f t="shared" si="8820"/>
        <v>0</v>
      </c>
      <c r="AM2575" s="17">
        <f t="shared" si="8821"/>
        <v>0</v>
      </c>
      <c r="AN2575" s="17">
        <f t="shared" si="8822"/>
        <v>0</v>
      </c>
      <c r="AO2575" s="17">
        <f t="shared" si="8823"/>
        <v>0</v>
      </c>
      <c r="AP2575" s="17">
        <f t="shared" si="8824"/>
        <v>0</v>
      </c>
      <c r="AQ2575" s="17">
        <f t="shared" si="8825"/>
        <v>0</v>
      </c>
      <c r="AR2575" s="17">
        <f t="shared" si="8826"/>
        <v>0</v>
      </c>
      <c r="AS2575" s="17">
        <f t="shared" si="8827"/>
        <v>0</v>
      </c>
      <c r="AT2575" s="17">
        <f t="shared" si="8828"/>
        <v>0</v>
      </c>
      <c r="AU2575" s="17">
        <f t="shared" si="8829"/>
        <v>0</v>
      </c>
      <c r="AV2575" s="17">
        <f t="shared" si="8830"/>
        <v>0</v>
      </c>
      <c r="AW2575" s="17">
        <f t="shared" si="8694"/>
        <v>44937.80000000001</v>
      </c>
      <c r="AX2575" s="17">
        <f t="shared" si="8695"/>
        <v>47616.700000000012</v>
      </c>
      <c r="AY2575" s="17">
        <f t="shared" si="8696"/>
        <v>47616.700000000012</v>
      </c>
      <c r="AZ2575" s="17">
        <f t="shared" si="8831"/>
        <v>0</v>
      </c>
      <c r="BA2575" s="17">
        <f t="shared" si="8697"/>
        <v>44937.80000000001</v>
      </c>
      <c r="BB2575" s="17">
        <f t="shared" si="8698"/>
        <v>47616.700000000012</v>
      </c>
      <c r="BC2575" s="17">
        <f t="shared" si="8699"/>
        <v>47616.700000000012</v>
      </c>
      <c r="BD2575" s="17">
        <f t="shared" si="8832"/>
        <v>0</v>
      </c>
      <c r="BE2575" s="17">
        <f t="shared" si="8833"/>
        <v>0</v>
      </c>
      <c r="BF2575" s="17">
        <f t="shared" si="8834"/>
        <v>3274.4000000000001</v>
      </c>
      <c r="BG2575" s="17">
        <f t="shared" si="8835"/>
        <v>0</v>
      </c>
      <c r="BH2575" s="17">
        <f t="shared" si="8836"/>
        <v>0</v>
      </c>
      <c r="BI2575" s="17">
        <f t="shared" si="8837"/>
        <v>0</v>
      </c>
      <c r="BJ2575" s="17">
        <f t="shared" si="8838"/>
        <v>3417.5999999999999</v>
      </c>
      <c r="BK2575" s="17">
        <f t="shared" si="8839"/>
        <v>0</v>
      </c>
      <c r="BL2575" s="17">
        <f t="shared" si="8840"/>
        <v>0</v>
      </c>
      <c r="BM2575" s="17">
        <f t="shared" si="8841"/>
        <v>0</v>
      </c>
      <c r="BN2575" s="17">
        <f t="shared" si="8842"/>
        <v>3417.5999999999999</v>
      </c>
      <c r="BO2575" s="17">
        <f t="shared" si="8691"/>
        <v>48212.200000000012</v>
      </c>
      <c r="BP2575" s="17">
        <f t="shared" si="8692"/>
        <v>51034.30000000001</v>
      </c>
      <c r="BQ2575" s="17">
        <f t="shared" si="8693"/>
        <v>51034.30000000001</v>
      </c>
      <c r="BR2575" s="17">
        <f t="shared" si="8843"/>
        <v>0</v>
      </c>
      <c r="BS2575" s="35"/>
      <c r="BT2575" s="35"/>
      <c r="BU2575" s="1"/>
      <c r="BV2575" s="1"/>
      <c r="BW2575" s="1"/>
      <c r="BX2575" s="1"/>
      <c r="BY2575" s="1"/>
      <c r="BZ2575" s="1"/>
      <c r="CA2575" s="1"/>
      <c r="CB2575" s="1"/>
    </row>
    <row r="2576" s="1" customFormat="1" ht="15">
      <c r="A2576" s="33" t="s">
        <v>1071</v>
      </c>
      <c r="B2576" s="33" t="s">
        <v>36</v>
      </c>
      <c r="C2576" s="33" t="s">
        <v>96</v>
      </c>
      <c r="D2576" s="33" t="s">
        <v>1079</v>
      </c>
      <c r="E2576" s="38"/>
      <c r="F2576" s="34" t="s">
        <v>59</v>
      </c>
      <c r="G2576" s="17">
        <f>G2577+G2578+G2579</f>
        <v>40538.30000000001</v>
      </c>
      <c r="H2576" s="17">
        <f>H2577+H2578+H2579</f>
        <v>42222.200000000012</v>
      </c>
      <c r="I2576" s="17">
        <f>I2577+I2578+I2579</f>
        <v>42222.200000000012</v>
      </c>
      <c r="J2576" s="17">
        <f>J2577+J2578+J2579</f>
        <v>53.200000000000003</v>
      </c>
      <c r="K2576" s="17">
        <f>K2577+K2578+K2579</f>
        <v>53.200000000000003</v>
      </c>
      <c r="L2576" s="17">
        <f>L2577+L2578+L2579</f>
        <v>53.200000000000003</v>
      </c>
      <c r="M2576" s="17">
        <f t="shared" si="8642"/>
        <v>40591.500000000007</v>
      </c>
      <c r="N2576" s="17">
        <f t="shared" si="8643"/>
        <v>42275.400000000009</v>
      </c>
      <c r="O2576" s="17">
        <f t="shared" si="8644"/>
        <v>42275.400000000009</v>
      </c>
      <c r="P2576" s="17">
        <f>P2577+P2578+P2579</f>
        <v>4346.3000000000002</v>
      </c>
      <c r="Q2576" s="17">
        <f>Q2577+Q2578+Q2579</f>
        <v>0</v>
      </c>
      <c r="R2576" s="17">
        <f>R2577+R2578+R2579</f>
        <v>0</v>
      </c>
      <c r="S2576" s="17">
        <f>S2577+S2578+S2579</f>
        <v>0</v>
      </c>
      <c r="T2576" s="17">
        <f>T2577+T2578+T2579</f>
        <v>5341.3000000000002</v>
      </c>
      <c r="U2576" s="17">
        <f>U2577+U2578+U2579</f>
        <v>0</v>
      </c>
      <c r="V2576" s="17">
        <f>V2577+V2578+V2579</f>
        <v>5341.3000000000002</v>
      </c>
      <c r="W2576" s="17">
        <f>W2577+W2578+W2579</f>
        <v>0</v>
      </c>
      <c r="X2576" s="17">
        <f>X2577+X2578+X2579</f>
        <v>0</v>
      </c>
      <c r="Y2576" s="17">
        <f t="shared" si="8746"/>
        <v>44937.80000000001</v>
      </c>
      <c r="Z2576" s="17">
        <f t="shared" si="8747"/>
        <v>47616.700000000012</v>
      </c>
      <c r="AA2576" s="17">
        <f t="shared" si="8748"/>
        <v>47616.700000000012</v>
      </c>
      <c r="AB2576" s="17">
        <f>AB2577+AB2578+AB2579</f>
        <v>0</v>
      </c>
      <c r="AC2576" s="17">
        <f>AC2577+AC2578+AC2579</f>
        <v>0</v>
      </c>
      <c r="AD2576" s="17">
        <f>AD2577+AD2578+AD2579</f>
        <v>0</v>
      </c>
      <c r="AE2576" s="17">
        <f t="shared" si="8749"/>
        <v>44937.80000000001</v>
      </c>
      <c r="AF2576" s="17">
        <f t="shared" si="8750"/>
        <v>47616.700000000012</v>
      </c>
      <c r="AG2576" s="17">
        <f t="shared" si="8751"/>
        <v>47616.700000000012</v>
      </c>
      <c r="AH2576" s="17">
        <f>AH2577+AH2578+AH2579</f>
        <v>0</v>
      </c>
      <c r="AI2576" s="17">
        <f>AI2577+AI2578+AI2579</f>
        <v>0</v>
      </c>
      <c r="AJ2576" s="17">
        <f>AJ2577+AJ2578+AJ2579</f>
        <v>0</v>
      </c>
      <c r="AK2576" s="17">
        <f>AK2577+AK2578+AK2579</f>
        <v>0</v>
      </c>
      <c r="AL2576" s="17">
        <f>AL2577+AL2578+AL2579</f>
        <v>0</v>
      </c>
      <c r="AM2576" s="17">
        <f>AM2577+AM2578+AM2579</f>
        <v>0</v>
      </c>
      <c r="AN2576" s="17">
        <f>AN2577+AN2578+AN2579</f>
        <v>0</v>
      </c>
      <c r="AO2576" s="17">
        <f>AO2577+AO2578+AO2579</f>
        <v>0</v>
      </c>
      <c r="AP2576" s="17">
        <f>AP2577+AP2578+AP2579</f>
        <v>0</v>
      </c>
      <c r="AQ2576" s="17">
        <f>AQ2577+AQ2578+AQ2579</f>
        <v>0</v>
      </c>
      <c r="AR2576" s="17">
        <f>AR2577+AR2578+AR2579</f>
        <v>0</v>
      </c>
      <c r="AS2576" s="17">
        <f>AS2577+AS2578+AS2579</f>
        <v>0</v>
      </c>
      <c r="AT2576" s="17">
        <f>AT2577+AT2578+AT2579</f>
        <v>0</v>
      </c>
      <c r="AU2576" s="17">
        <f>AU2577+AU2578+AU2579</f>
        <v>0</v>
      </c>
      <c r="AV2576" s="17">
        <f>AV2577+AV2578+AV2579</f>
        <v>0</v>
      </c>
      <c r="AW2576" s="17">
        <f t="shared" si="8694"/>
        <v>44937.80000000001</v>
      </c>
      <c r="AX2576" s="17">
        <f t="shared" si="8695"/>
        <v>47616.700000000012</v>
      </c>
      <c r="AY2576" s="17">
        <f t="shared" si="8696"/>
        <v>47616.700000000012</v>
      </c>
      <c r="AZ2576" s="17">
        <f>AZ2577+AZ2578+AZ2579</f>
        <v>0</v>
      </c>
      <c r="BA2576" s="17">
        <f t="shared" si="8697"/>
        <v>44937.80000000001</v>
      </c>
      <c r="BB2576" s="17">
        <f t="shared" si="8698"/>
        <v>47616.700000000012</v>
      </c>
      <c r="BC2576" s="17">
        <f t="shared" si="8699"/>
        <v>47616.700000000012</v>
      </c>
      <c r="BD2576" s="17">
        <f>BD2577+BD2578+BD2579</f>
        <v>0</v>
      </c>
      <c r="BE2576" s="17">
        <f>BE2577+BE2578+BE2579</f>
        <v>0</v>
      </c>
      <c r="BF2576" s="17">
        <f>BF2577+BF2578+BF2579</f>
        <v>3274.4000000000001</v>
      </c>
      <c r="BG2576" s="17">
        <f>BG2577+BG2578+BG2579</f>
        <v>0</v>
      </c>
      <c r="BH2576" s="17">
        <f>BH2577+BH2578+BH2579</f>
        <v>0</v>
      </c>
      <c r="BI2576" s="17">
        <f>BI2577+BI2578+BI2579</f>
        <v>0</v>
      </c>
      <c r="BJ2576" s="17">
        <f>BJ2577+BJ2578+BJ2579</f>
        <v>3417.5999999999999</v>
      </c>
      <c r="BK2576" s="17">
        <f>BK2577+BK2578+BK2579</f>
        <v>0</v>
      </c>
      <c r="BL2576" s="17">
        <f>BL2577+BL2578+BL2579</f>
        <v>0</v>
      </c>
      <c r="BM2576" s="17">
        <f>BM2577+BM2578+BM2579</f>
        <v>0</v>
      </c>
      <c r="BN2576" s="17">
        <f>BN2577+BN2578+BN2579</f>
        <v>3417.5999999999999</v>
      </c>
      <c r="BO2576" s="17">
        <f t="shared" si="8691"/>
        <v>48212.200000000012</v>
      </c>
      <c r="BP2576" s="17">
        <f t="shared" si="8692"/>
        <v>51034.30000000001</v>
      </c>
      <c r="BQ2576" s="17">
        <f t="shared" si="8693"/>
        <v>51034.30000000001</v>
      </c>
      <c r="BR2576" s="17">
        <f>BR2577+BR2578+BR2579</f>
        <v>0</v>
      </c>
      <c r="BS2576" s="35"/>
      <c r="BT2576" s="35"/>
      <c r="BU2576" s="1"/>
      <c r="BV2576" s="1"/>
      <c r="BW2576" s="1"/>
      <c r="BX2576" s="1"/>
      <c r="BY2576" s="1"/>
      <c r="BZ2576" s="1"/>
      <c r="CA2576" s="1"/>
      <c r="CB2576" s="1"/>
    </row>
    <row r="2577" s="1" customFormat="1" ht="75">
      <c r="A2577" s="33" t="s">
        <v>1071</v>
      </c>
      <c r="B2577" s="33" t="s">
        <v>36</v>
      </c>
      <c r="C2577" s="33" t="s">
        <v>96</v>
      </c>
      <c r="D2577" s="33" t="s">
        <v>1079</v>
      </c>
      <c r="E2577" s="33" t="s">
        <v>60</v>
      </c>
      <c r="F2577" s="34" t="s">
        <v>61</v>
      </c>
      <c r="G2577" s="17">
        <v>33720.700000000004</v>
      </c>
      <c r="H2577" s="17">
        <v>35404.600000000006</v>
      </c>
      <c r="I2577" s="17">
        <v>35404.600000000006</v>
      </c>
      <c r="J2577" s="17"/>
      <c r="K2577" s="17"/>
      <c r="L2577" s="17"/>
      <c r="M2577" s="17">
        <f t="shared" si="8642"/>
        <v>33720.700000000004</v>
      </c>
      <c r="N2577" s="17">
        <f t="shared" si="8643"/>
        <v>35404.600000000006</v>
      </c>
      <c r="O2577" s="17">
        <f t="shared" si="8644"/>
        <v>35404.600000000006</v>
      </c>
      <c r="P2577" s="17">
        <v>4346.3000000000002</v>
      </c>
      <c r="Q2577" s="17"/>
      <c r="R2577" s="17"/>
      <c r="S2577" s="17"/>
      <c r="T2577" s="17">
        <v>5341.3000000000002</v>
      </c>
      <c r="U2577" s="17"/>
      <c r="V2577" s="17">
        <v>5341.3000000000002</v>
      </c>
      <c r="W2577" s="17"/>
      <c r="X2577" s="17"/>
      <c r="Y2577" s="17">
        <f t="shared" si="8746"/>
        <v>38067.000000000007</v>
      </c>
      <c r="Z2577" s="17">
        <f t="shared" si="8747"/>
        <v>40745.900000000009</v>
      </c>
      <c r="AA2577" s="17">
        <f t="shared" si="8748"/>
        <v>40745.900000000009</v>
      </c>
      <c r="AB2577" s="17"/>
      <c r="AC2577" s="17"/>
      <c r="AD2577" s="17"/>
      <c r="AE2577" s="17">
        <f t="shared" si="8749"/>
        <v>38067.000000000007</v>
      </c>
      <c r="AF2577" s="17">
        <f t="shared" si="8750"/>
        <v>40745.900000000009</v>
      </c>
      <c r="AG2577" s="17">
        <f t="shared" si="8751"/>
        <v>40745.900000000009</v>
      </c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  <c r="AT2577" s="17"/>
      <c r="AU2577" s="17"/>
      <c r="AV2577" s="17"/>
      <c r="AW2577" s="17">
        <f t="shared" si="8694"/>
        <v>38067.000000000007</v>
      </c>
      <c r="AX2577" s="17">
        <f t="shared" si="8695"/>
        <v>40745.900000000009</v>
      </c>
      <c r="AY2577" s="17">
        <f t="shared" si="8696"/>
        <v>40745.900000000009</v>
      </c>
      <c r="AZ2577" s="17"/>
      <c r="BA2577" s="17">
        <f t="shared" si="8697"/>
        <v>38067.000000000007</v>
      </c>
      <c r="BB2577" s="17">
        <f t="shared" si="8698"/>
        <v>40745.900000000009</v>
      </c>
      <c r="BC2577" s="17">
        <f t="shared" si="8699"/>
        <v>40745.900000000009</v>
      </c>
      <c r="BD2577" s="17"/>
      <c r="BE2577" s="17"/>
      <c r="BF2577" s="17"/>
      <c r="BG2577" s="17"/>
      <c r="BH2577" s="17"/>
      <c r="BI2577" s="17"/>
      <c r="BJ2577" s="17"/>
      <c r="BK2577" s="17"/>
      <c r="BL2577" s="17"/>
      <c r="BM2577" s="17"/>
      <c r="BN2577" s="17"/>
      <c r="BO2577" s="17">
        <f t="shared" si="8691"/>
        <v>38067.000000000007</v>
      </c>
      <c r="BP2577" s="17">
        <f t="shared" si="8692"/>
        <v>40745.900000000009</v>
      </c>
      <c r="BQ2577" s="17">
        <f t="shared" si="8693"/>
        <v>40745.900000000009</v>
      </c>
      <c r="BR2577" s="17"/>
      <c r="BS2577" s="35"/>
      <c r="BT2577" s="35"/>
      <c r="BU2577" s="1"/>
      <c r="BV2577" s="1"/>
      <c r="BW2577" s="1"/>
      <c r="BX2577" s="1"/>
      <c r="BY2577" s="1"/>
      <c r="BZ2577" s="1"/>
      <c r="CA2577" s="1"/>
      <c r="CB2577" s="1"/>
    </row>
    <row r="2578" s="1" customFormat="1" ht="30">
      <c r="A2578" s="33" t="s">
        <v>1071</v>
      </c>
      <c r="B2578" s="33" t="s">
        <v>36</v>
      </c>
      <c r="C2578" s="33" t="s">
        <v>96</v>
      </c>
      <c r="D2578" s="33" t="s">
        <v>1079</v>
      </c>
      <c r="E2578" s="33" t="s">
        <v>48</v>
      </c>
      <c r="F2578" s="34" t="s">
        <v>49</v>
      </c>
      <c r="G2578" s="17">
        <v>6751.3000000000002</v>
      </c>
      <c r="H2578" s="17">
        <v>6751.3000000000002</v>
      </c>
      <c r="I2578" s="17">
        <v>6751.3000000000002</v>
      </c>
      <c r="J2578" s="17">
        <v>53.200000000000003</v>
      </c>
      <c r="K2578" s="17">
        <v>53.200000000000003</v>
      </c>
      <c r="L2578" s="17">
        <v>53.200000000000003</v>
      </c>
      <c r="M2578" s="17">
        <f t="shared" ref="M2578:M2641" si="8844">G2578+J2578</f>
        <v>6804.5</v>
      </c>
      <c r="N2578" s="17">
        <f t="shared" ref="N2578:N2641" si="8845">H2578+K2578</f>
        <v>6804.5</v>
      </c>
      <c r="O2578" s="17">
        <f t="shared" ref="O2578:O2641" si="8846">I2578+L2578</f>
        <v>6804.5</v>
      </c>
      <c r="P2578" s="17"/>
      <c r="Q2578" s="17"/>
      <c r="R2578" s="17"/>
      <c r="S2578" s="17"/>
      <c r="T2578" s="17"/>
      <c r="U2578" s="17"/>
      <c r="V2578" s="17"/>
      <c r="W2578" s="17"/>
      <c r="X2578" s="17"/>
      <c r="Y2578" s="17">
        <f t="shared" si="8746"/>
        <v>6804.5</v>
      </c>
      <c r="Z2578" s="17">
        <f t="shared" si="8747"/>
        <v>6804.5</v>
      </c>
      <c r="AA2578" s="17">
        <f t="shared" si="8748"/>
        <v>6804.5</v>
      </c>
      <c r="AB2578" s="17"/>
      <c r="AC2578" s="17"/>
      <c r="AD2578" s="17"/>
      <c r="AE2578" s="17">
        <f t="shared" si="8749"/>
        <v>6804.5</v>
      </c>
      <c r="AF2578" s="17">
        <f t="shared" si="8750"/>
        <v>6804.5</v>
      </c>
      <c r="AG2578" s="17">
        <f t="shared" si="8751"/>
        <v>6804.5</v>
      </c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>
        <f t="shared" si="8694"/>
        <v>6804.5</v>
      </c>
      <c r="AX2578" s="17">
        <f t="shared" si="8695"/>
        <v>6804.5</v>
      </c>
      <c r="AY2578" s="17">
        <f t="shared" si="8696"/>
        <v>6804.5</v>
      </c>
      <c r="AZ2578" s="17"/>
      <c r="BA2578" s="17">
        <f t="shared" si="8697"/>
        <v>6804.5</v>
      </c>
      <c r="BB2578" s="17">
        <f t="shared" si="8698"/>
        <v>6804.5</v>
      </c>
      <c r="BC2578" s="17">
        <f t="shared" si="8699"/>
        <v>6804.5</v>
      </c>
      <c r="BD2578" s="17"/>
      <c r="BE2578" s="17"/>
      <c r="BF2578" s="17">
        <v>3274.4000000000001</v>
      </c>
      <c r="BG2578" s="17"/>
      <c r="BH2578" s="17"/>
      <c r="BI2578" s="17"/>
      <c r="BJ2578" s="17">
        <v>3417.5999999999999</v>
      </c>
      <c r="BK2578" s="17"/>
      <c r="BL2578" s="17"/>
      <c r="BM2578" s="17"/>
      <c r="BN2578" s="17">
        <v>3417.5999999999999</v>
      </c>
      <c r="BO2578" s="17">
        <f t="shared" si="8691"/>
        <v>10078.9</v>
      </c>
      <c r="BP2578" s="17">
        <f t="shared" si="8692"/>
        <v>10222.1</v>
      </c>
      <c r="BQ2578" s="17">
        <f t="shared" si="8693"/>
        <v>10222.1</v>
      </c>
      <c r="BR2578" s="17"/>
      <c r="BS2578" s="35"/>
      <c r="BT2578" s="35">
        <v>40</v>
      </c>
      <c r="BU2578" s="1"/>
      <c r="BV2578" s="1"/>
      <c r="BW2578" s="1"/>
      <c r="BX2578" s="1"/>
      <c r="BY2578" s="1"/>
      <c r="BZ2578" s="1"/>
      <c r="CA2578" s="1"/>
      <c r="CB2578" s="1"/>
    </row>
    <row r="2579" s="1" customFormat="1" ht="15">
      <c r="A2579" s="33" t="s">
        <v>1071</v>
      </c>
      <c r="B2579" s="33" t="s">
        <v>36</v>
      </c>
      <c r="C2579" s="33" t="s">
        <v>96</v>
      </c>
      <c r="D2579" s="33" t="s">
        <v>1079</v>
      </c>
      <c r="E2579" s="33" t="s">
        <v>50</v>
      </c>
      <c r="F2579" s="34" t="s">
        <v>51</v>
      </c>
      <c r="G2579" s="17">
        <v>66.299999999999997</v>
      </c>
      <c r="H2579" s="17">
        <v>66.299999999999997</v>
      </c>
      <c r="I2579" s="17">
        <v>66.299999999999997</v>
      </c>
      <c r="J2579" s="17"/>
      <c r="K2579" s="17"/>
      <c r="L2579" s="17"/>
      <c r="M2579" s="17">
        <f t="shared" si="8844"/>
        <v>66.299999999999997</v>
      </c>
      <c r="N2579" s="17">
        <f t="shared" si="8845"/>
        <v>66.299999999999997</v>
      </c>
      <c r="O2579" s="17">
        <f t="shared" si="8846"/>
        <v>66.299999999999997</v>
      </c>
      <c r="P2579" s="17"/>
      <c r="Q2579" s="17"/>
      <c r="R2579" s="17"/>
      <c r="S2579" s="17"/>
      <c r="T2579" s="17"/>
      <c r="U2579" s="17"/>
      <c r="V2579" s="17"/>
      <c r="W2579" s="17"/>
      <c r="X2579" s="17"/>
      <c r="Y2579" s="17">
        <f t="shared" si="8746"/>
        <v>66.299999999999997</v>
      </c>
      <c r="Z2579" s="17">
        <f t="shared" si="8747"/>
        <v>66.299999999999997</v>
      </c>
      <c r="AA2579" s="17">
        <f t="shared" si="8748"/>
        <v>66.299999999999997</v>
      </c>
      <c r="AB2579" s="17"/>
      <c r="AC2579" s="17"/>
      <c r="AD2579" s="17"/>
      <c r="AE2579" s="17">
        <f t="shared" si="8749"/>
        <v>66.299999999999997</v>
      </c>
      <c r="AF2579" s="17">
        <f t="shared" si="8750"/>
        <v>66.299999999999997</v>
      </c>
      <c r="AG2579" s="17">
        <f t="shared" si="8751"/>
        <v>66.299999999999997</v>
      </c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  <c r="AV2579" s="17"/>
      <c r="AW2579" s="17">
        <f t="shared" si="8694"/>
        <v>66.299999999999997</v>
      </c>
      <c r="AX2579" s="17">
        <f t="shared" si="8695"/>
        <v>66.299999999999997</v>
      </c>
      <c r="AY2579" s="17">
        <f t="shared" si="8696"/>
        <v>66.299999999999997</v>
      </c>
      <c r="AZ2579" s="17"/>
      <c r="BA2579" s="17">
        <f t="shared" si="8697"/>
        <v>66.299999999999997</v>
      </c>
      <c r="BB2579" s="17">
        <f t="shared" si="8698"/>
        <v>66.299999999999997</v>
      </c>
      <c r="BC2579" s="17">
        <f t="shared" si="8699"/>
        <v>66.299999999999997</v>
      </c>
      <c r="BD2579" s="17"/>
      <c r="BE2579" s="17"/>
      <c r="BF2579" s="17"/>
      <c r="BG2579" s="17"/>
      <c r="BH2579" s="17"/>
      <c r="BI2579" s="17"/>
      <c r="BJ2579" s="17"/>
      <c r="BK2579" s="17"/>
      <c r="BL2579" s="17"/>
      <c r="BM2579" s="17"/>
      <c r="BN2579" s="17"/>
      <c r="BO2579" s="17">
        <f t="shared" si="8691"/>
        <v>66.299999999999997</v>
      </c>
      <c r="BP2579" s="17">
        <f t="shared" si="8692"/>
        <v>66.299999999999997</v>
      </c>
      <c r="BQ2579" s="17">
        <f t="shared" si="8693"/>
        <v>66.299999999999997</v>
      </c>
      <c r="BR2579" s="17"/>
      <c r="BS2579" s="35"/>
      <c r="BT2579" s="35"/>
      <c r="BU2579" s="1"/>
      <c r="BV2579" s="1"/>
      <c r="BW2579" s="1"/>
      <c r="BX2579" s="1"/>
      <c r="BY2579" s="1"/>
      <c r="BZ2579" s="1"/>
      <c r="CA2579" s="1"/>
      <c r="CB2579" s="1"/>
    </row>
    <row r="2580" s="23" customFormat="1" ht="15">
      <c r="A2580" s="24" t="s">
        <v>1080</v>
      </c>
      <c r="B2580" s="24"/>
      <c r="C2580" s="24"/>
      <c r="D2580" s="24"/>
      <c r="E2580" s="36"/>
      <c r="F2580" s="25" t="s">
        <v>1081</v>
      </c>
      <c r="G2580" s="26">
        <f>G2581</f>
        <v>278660.20000000001</v>
      </c>
      <c r="H2580" s="26">
        <f>H2581</f>
        <v>285024.39999999997</v>
      </c>
      <c r="I2580" s="26">
        <f>I2581</f>
        <v>285024.39999999997</v>
      </c>
      <c r="J2580" s="26">
        <f>J2581</f>
        <v>148.19999999999999</v>
      </c>
      <c r="K2580" s="26">
        <f>K2581</f>
        <v>148.19999999999999</v>
      </c>
      <c r="L2580" s="26">
        <f>L2581</f>
        <v>148.19999999999999</v>
      </c>
      <c r="M2580" s="26">
        <f t="shared" si="8844"/>
        <v>278808.40000000002</v>
      </c>
      <c r="N2580" s="26">
        <f t="shared" si="8845"/>
        <v>285172.59999999998</v>
      </c>
      <c r="O2580" s="26">
        <f t="shared" si="8846"/>
        <v>285172.59999999998</v>
      </c>
      <c r="P2580" s="26">
        <f>P2581</f>
        <v>21769.700000000001</v>
      </c>
      <c r="Q2580" s="26">
        <f>Q2581</f>
        <v>0</v>
      </c>
      <c r="R2580" s="26">
        <f>R2581</f>
        <v>0</v>
      </c>
      <c r="S2580" s="26">
        <f>S2581</f>
        <v>5285.6667699999998</v>
      </c>
      <c r="T2580" s="26">
        <f>T2581</f>
        <v>25708.900000000001</v>
      </c>
      <c r="U2580" s="26">
        <f>U2581</f>
        <v>0</v>
      </c>
      <c r="V2580" s="26">
        <f>V2581</f>
        <v>25708.900000000001</v>
      </c>
      <c r="W2580" s="26">
        <f>W2581</f>
        <v>0</v>
      </c>
      <c r="X2580" s="26">
        <f>X2581</f>
        <v>0</v>
      </c>
      <c r="Y2580" s="26">
        <f t="shared" si="8746"/>
        <v>305863.76677000005</v>
      </c>
      <c r="Z2580" s="26">
        <f t="shared" si="8747"/>
        <v>310881.5</v>
      </c>
      <c r="AA2580" s="26">
        <f t="shared" si="8748"/>
        <v>310881.5</v>
      </c>
      <c r="AB2580" s="26">
        <f>AB2581</f>
        <v>160.09999999999999</v>
      </c>
      <c r="AC2580" s="26">
        <f>AC2581</f>
        <v>112.8</v>
      </c>
      <c r="AD2580" s="26">
        <f>AD2581</f>
        <v>112.8</v>
      </c>
      <c r="AE2580" s="26">
        <f t="shared" si="8749"/>
        <v>306023.86677000002</v>
      </c>
      <c r="AF2580" s="26">
        <f t="shared" si="8750"/>
        <v>310994.29999999999</v>
      </c>
      <c r="AG2580" s="26">
        <f t="shared" si="8751"/>
        <v>310994.29999999999</v>
      </c>
      <c r="AH2580" s="26">
        <f>AH2581</f>
        <v>0</v>
      </c>
      <c r="AI2580" s="26">
        <f>AI2581</f>
        <v>0</v>
      </c>
      <c r="AJ2580" s="26">
        <f>AJ2581</f>
        <v>0</v>
      </c>
      <c r="AK2580" s="26">
        <f>AK2581</f>
        <v>0</v>
      </c>
      <c r="AL2580" s="26">
        <f>AL2581</f>
        <v>0</v>
      </c>
      <c r="AM2580" s="26">
        <f>AM2581</f>
        <v>0</v>
      </c>
      <c r="AN2580" s="26">
        <f>AN2581</f>
        <v>0</v>
      </c>
      <c r="AO2580" s="26">
        <f>AO2581</f>
        <v>0</v>
      </c>
      <c r="AP2580" s="26">
        <f>AP2581</f>
        <v>0</v>
      </c>
      <c r="AQ2580" s="26">
        <f>AQ2581</f>
        <v>0</v>
      </c>
      <c r="AR2580" s="26">
        <f>AR2581</f>
        <v>0</v>
      </c>
      <c r="AS2580" s="26">
        <f>AS2581</f>
        <v>0</v>
      </c>
      <c r="AT2580" s="26">
        <f>AT2581</f>
        <v>0</v>
      </c>
      <c r="AU2580" s="26">
        <f>AU2581</f>
        <v>0</v>
      </c>
      <c r="AV2580" s="26">
        <f>AV2581</f>
        <v>0</v>
      </c>
      <c r="AW2580" s="26">
        <f t="shared" si="8694"/>
        <v>306023.86677000002</v>
      </c>
      <c r="AX2580" s="26">
        <f t="shared" si="8695"/>
        <v>310994.29999999999</v>
      </c>
      <c r="AY2580" s="26">
        <f t="shared" si="8696"/>
        <v>310994.29999999999</v>
      </c>
      <c r="AZ2580" s="26">
        <f>AZ2581</f>
        <v>0</v>
      </c>
      <c r="BA2580" s="26">
        <f t="shared" si="8697"/>
        <v>306023.86677000002</v>
      </c>
      <c r="BB2580" s="26">
        <f t="shared" si="8698"/>
        <v>310994.29999999999</v>
      </c>
      <c r="BC2580" s="26">
        <f t="shared" si="8699"/>
        <v>310994.29999999999</v>
      </c>
      <c r="BD2580" s="26">
        <f>BD2581</f>
        <v>0</v>
      </c>
      <c r="BE2580" s="26">
        <f>BE2581</f>
        <v>0</v>
      </c>
      <c r="BF2580" s="26">
        <f>BF2581</f>
        <v>10735.6</v>
      </c>
      <c r="BG2580" s="26">
        <f>BG2581</f>
        <v>0</v>
      </c>
      <c r="BH2580" s="26">
        <f>BH2581</f>
        <v>0</v>
      </c>
      <c r="BI2580" s="26">
        <f>BI2581</f>
        <v>0</v>
      </c>
      <c r="BJ2580" s="26">
        <f>BJ2581</f>
        <v>14274.299999999999</v>
      </c>
      <c r="BK2580" s="26">
        <f>BK2581</f>
        <v>0</v>
      </c>
      <c r="BL2580" s="26">
        <f>BL2581</f>
        <v>0</v>
      </c>
      <c r="BM2580" s="26">
        <f>BM2581</f>
        <v>0</v>
      </c>
      <c r="BN2580" s="26">
        <f>BN2581</f>
        <v>14274.299999999999</v>
      </c>
      <c r="BO2580" s="26">
        <f t="shared" si="8691"/>
        <v>316759.46677</v>
      </c>
      <c r="BP2580" s="26">
        <f t="shared" si="8692"/>
        <v>325268.59999999998</v>
      </c>
      <c r="BQ2580" s="26">
        <f t="shared" si="8693"/>
        <v>325268.59999999998</v>
      </c>
      <c r="BR2580" s="26">
        <f>BR2581</f>
        <v>0</v>
      </c>
      <c r="BS2580" s="27"/>
      <c r="BT2580" s="27"/>
      <c r="BU2580" s="23"/>
      <c r="BV2580" s="23"/>
      <c r="BW2580" s="23"/>
      <c r="BX2580" s="23"/>
      <c r="BY2580" s="23"/>
      <c r="BZ2580" s="23"/>
      <c r="CA2580" s="23"/>
      <c r="CB2580" s="23"/>
    </row>
    <row r="2581" s="23" customFormat="1" ht="15">
      <c r="A2581" s="24" t="s">
        <v>1080</v>
      </c>
      <c r="B2581" s="24" t="s">
        <v>36</v>
      </c>
      <c r="C2581" s="24"/>
      <c r="D2581" s="24"/>
      <c r="E2581" s="36"/>
      <c r="F2581" s="25" t="s">
        <v>37</v>
      </c>
      <c r="G2581" s="26">
        <f>G2582+G2591</f>
        <v>278660.20000000001</v>
      </c>
      <c r="H2581" s="26">
        <f>H2582+H2591</f>
        <v>285024.39999999997</v>
      </c>
      <c r="I2581" s="26">
        <f>I2582+I2591</f>
        <v>285024.39999999997</v>
      </c>
      <c r="J2581" s="26">
        <f>J2582+J2591</f>
        <v>148.19999999999999</v>
      </c>
      <c r="K2581" s="26">
        <f>K2582+K2591</f>
        <v>148.19999999999999</v>
      </c>
      <c r="L2581" s="26">
        <f>L2582+L2591</f>
        <v>148.19999999999999</v>
      </c>
      <c r="M2581" s="26">
        <f t="shared" si="8844"/>
        <v>278808.40000000002</v>
      </c>
      <c r="N2581" s="26">
        <f t="shared" si="8845"/>
        <v>285172.59999999998</v>
      </c>
      <c r="O2581" s="26">
        <f t="shared" si="8846"/>
        <v>285172.59999999998</v>
      </c>
      <c r="P2581" s="26">
        <f>P2582+P2591</f>
        <v>21769.700000000001</v>
      </c>
      <c r="Q2581" s="26">
        <f>Q2582+Q2591</f>
        <v>0</v>
      </c>
      <c r="R2581" s="26">
        <f>R2582+R2591</f>
        <v>0</v>
      </c>
      <c r="S2581" s="26">
        <f>S2582+S2591</f>
        <v>5285.6667699999998</v>
      </c>
      <c r="T2581" s="26">
        <f>T2582+T2591</f>
        <v>25708.900000000001</v>
      </c>
      <c r="U2581" s="26">
        <f>U2582+U2591</f>
        <v>0</v>
      </c>
      <c r="V2581" s="26">
        <f>V2582+V2591</f>
        <v>25708.900000000001</v>
      </c>
      <c r="W2581" s="26">
        <f>W2582+W2591</f>
        <v>0</v>
      </c>
      <c r="X2581" s="26">
        <f>X2582+X2591</f>
        <v>0</v>
      </c>
      <c r="Y2581" s="26">
        <f t="shared" si="8746"/>
        <v>305863.76677000005</v>
      </c>
      <c r="Z2581" s="26">
        <f t="shared" si="8747"/>
        <v>310881.5</v>
      </c>
      <c r="AA2581" s="26">
        <f t="shared" si="8748"/>
        <v>310881.5</v>
      </c>
      <c r="AB2581" s="26">
        <f>AB2582+AB2591</f>
        <v>160.09999999999999</v>
      </c>
      <c r="AC2581" s="26">
        <f>AC2582+AC2591</f>
        <v>112.8</v>
      </c>
      <c r="AD2581" s="26">
        <f>AD2582+AD2591</f>
        <v>112.8</v>
      </c>
      <c r="AE2581" s="26">
        <f t="shared" si="8749"/>
        <v>306023.86677000002</v>
      </c>
      <c r="AF2581" s="26">
        <f t="shared" si="8750"/>
        <v>310994.29999999999</v>
      </c>
      <c r="AG2581" s="26">
        <f t="shared" si="8751"/>
        <v>310994.29999999999</v>
      </c>
      <c r="AH2581" s="26">
        <f>AH2582+AH2591</f>
        <v>0</v>
      </c>
      <c r="AI2581" s="26">
        <f>AI2582+AI2591</f>
        <v>0</v>
      </c>
      <c r="AJ2581" s="26">
        <f>AJ2582+AJ2591</f>
        <v>0</v>
      </c>
      <c r="AK2581" s="26">
        <f>AK2582+AK2591</f>
        <v>0</v>
      </c>
      <c r="AL2581" s="26">
        <f>AL2582+AL2591</f>
        <v>0</v>
      </c>
      <c r="AM2581" s="26">
        <f>AM2582+AM2591</f>
        <v>0</v>
      </c>
      <c r="AN2581" s="26">
        <f>AN2582+AN2591</f>
        <v>0</v>
      </c>
      <c r="AO2581" s="26">
        <f>AO2582+AO2591</f>
        <v>0</v>
      </c>
      <c r="AP2581" s="26">
        <f>AP2582+AP2591</f>
        <v>0</v>
      </c>
      <c r="AQ2581" s="26">
        <f>AQ2582+AQ2591</f>
        <v>0</v>
      </c>
      <c r="AR2581" s="26">
        <f>AR2582+AR2591</f>
        <v>0</v>
      </c>
      <c r="AS2581" s="26">
        <f>AS2582+AS2591</f>
        <v>0</v>
      </c>
      <c r="AT2581" s="26">
        <f>AT2582+AT2591</f>
        <v>0</v>
      </c>
      <c r="AU2581" s="26">
        <f>AU2582+AU2591</f>
        <v>0</v>
      </c>
      <c r="AV2581" s="26">
        <f>AV2582+AV2591</f>
        <v>0</v>
      </c>
      <c r="AW2581" s="26">
        <f t="shared" si="8694"/>
        <v>306023.86677000002</v>
      </c>
      <c r="AX2581" s="26">
        <f t="shared" si="8695"/>
        <v>310994.29999999999</v>
      </c>
      <c r="AY2581" s="26">
        <f t="shared" si="8696"/>
        <v>310994.29999999999</v>
      </c>
      <c r="AZ2581" s="26">
        <f>AZ2582+AZ2591</f>
        <v>0</v>
      </c>
      <c r="BA2581" s="26">
        <f t="shared" si="8697"/>
        <v>306023.86677000002</v>
      </c>
      <c r="BB2581" s="26">
        <f t="shared" si="8698"/>
        <v>310994.29999999999</v>
      </c>
      <c r="BC2581" s="26">
        <f t="shared" si="8699"/>
        <v>310994.29999999999</v>
      </c>
      <c r="BD2581" s="26">
        <f>BD2582+BD2591</f>
        <v>0</v>
      </c>
      <c r="BE2581" s="26">
        <f>BE2582+BE2591</f>
        <v>0</v>
      </c>
      <c r="BF2581" s="26">
        <f>BF2582+BF2591</f>
        <v>10735.6</v>
      </c>
      <c r="BG2581" s="26">
        <f>BG2582+BG2591</f>
        <v>0</v>
      </c>
      <c r="BH2581" s="26">
        <f>BH2582+BH2591</f>
        <v>0</v>
      </c>
      <c r="BI2581" s="26">
        <f>BI2582+BI2591</f>
        <v>0</v>
      </c>
      <c r="BJ2581" s="26">
        <f>BJ2582+BJ2591</f>
        <v>14274.299999999999</v>
      </c>
      <c r="BK2581" s="26">
        <f>BK2582+BK2591</f>
        <v>0</v>
      </c>
      <c r="BL2581" s="26">
        <f>BL2582+BL2591</f>
        <v>0</v>
      </c>
      <c r="BM2581" s="26">
        <f>BM2582+BM2591</f>
        <v>0</v>
      </c>
      <c r="BN2581" s="26">
        <f>BN2582+BN2591</f>
        <v>14274.299999999999</v>
      </c>
      <c r="BO2581" s="26">
        <f t="shared" si="8691"/>
        <v>316759.46677</v>
      </c>
      <c r="BP2581" s="26">
        <f t="shared" si="8692"/>
        <v>325268.59999999998</v>
      </c>
      <c r="BQ2581" s="26">
        <f t="shared" si="8693"/>
        <v>325268.59999999998</v>
      </c>
      <c r="BR2581" s="26">
        <f>BR2582+BR2591</f>
        <v>0</v>
      </c>
      <c r="BS2581" s="27"/>
      <c r="BT2581" s="27"/>
      <c r="BU2581" s="23"/>
      <c r="BV2581" s="23"/>
      <c r="BW2581" s="23"/>
      <c r="BX2581" s="23"/>
      <c r="BY2581" s="23"/>
      <c r="BZ2581" s="23"/>
      <c r="CA2581" s="23"/>
      <c r="CB2581" s="23"/>
    </row>
    <row r="2582" s="28" customFormat="1" ht="45">
      <c r="A2582" s="29" t="s">
        <v>1080</v>
      </c>
      <c r="B2582" s="29" t="s">
        <v>36</v>
      </c>
      <c r="C2582" s="29" t="s">
        <v>72</v>
      </c>
      <c r="D2582" s="29"/>
      <c r="E2582" s="37"/>
      <c r="F2582" s="30" t="s">
        <v>1082</v>
      </c>
      <c r="G2582" s="31">
        <f>G2583</f>
        <v>231293.20000000001</v>
      </c>
      <c r="H2582" s="31">
        <f>H2583</f>
        <v>237455.79999999999</v>
      </c>
      <c r="I2582" s="31">
        <f>I2583</f>
        <v>237455.79999999999</v>
      </c>
      <c r="J2582" s="31">
        <f>J2583</f>
        <v>148.19999999999999</v>
      </c>
      <c r="K2582" s="31">
        <f>K2583</f>
        <v>148.19999999999999</v>
      </c>
      <c r="L2582" s="31">
        <f>L2583</f>
        <v>148.19999999999999</v>
      </c>
      <c r="M2582" s="31">
        <f t="shared" si="8844"/>
        <v>231441.40000000002</v>
      </c>
      <c r="N2582" s="31">
        <f t="shared" si="8845"/>
        <v>237604</v>
      </c>
      <c r="O2582" s="31">
        <f t="shared" si="8846"/>
        <v>237604</v>
      </c>
      <c r="P2582" s="31">
        <f>P2583</f>
        <v>21769.700000000001</v>
      </c>
      <c r="Q2582" s="31">
        <f>Q2583</f>
        <v>0</v>
      </c>
      <c r="R2582" s="31">
        <f>R2583</f>
        <v>0</v>
      </c>
      <c r="S2582" s="31">
        <f>S2583</f>
        <v>5285.6667699999998</v>
      </c>
      <c r="T2582" s="31">
        <f>T2583</f>
        <v>25708.900000000001</v>
      </c>
      <c r="U2582" s="31">
        <f>U2583</f>
        <v>0</v>
      </c>
      <c r="V2582" s="31">
        <f>V2583</f>
        <v>25708.900000000001</v>
      </c>
      <c r="W2582" s="31">
        <f>W2583</f>
        <v>0</v>
      </c>
      <c r="X2582" s="31">
        <f>X2583</f>
        <v>0</v>
      </c>
      <c r="Y2582" s="31">
        <f t="shared" si="8746"/>
        <v>258496.76677000005</v>
      </c>
      <c r="Z2582" s="31">
        <f t="shared" si="8747"/>
        <v>263312.90000000002</v>
      </c>
      <c r="AA2582" s="31">
        <f t="shared" si="8748"/>
        <v>263312.90000000002</v>
      </c>
      <c r="AB2582" s="31">
        <f>AB2583</f>
        <v>160.09999999999999</v>
      </c>
      <c r="AC2582" s="31">
        <f>AC2583</f>
        <v>112.8</v>
      </c>
      <c r="AD2582" s="31">
        <f>AD2583</f>
        <v>112.8</v>
      </c>
      <c r="AE2582" s="31">
        <f t="shared" si="8749"/>
        <v>258656.86677000005</v>
      </c>
      <c r="AF2582" s="31">
        <f t="shared" si="8750"/>
        <v>263425.70000000001</v>
      </c>
      <c r="AG2582" s="31">
        <f t="shared" si="8751"/>
        <v>263425.70000000001</v>
      </c>
      <c r="AH2582" s="31">
        <f>AH2583</f>
        <v>0</v>
      </c>
      <c r="AI2582" s="31">
        <f>AI2583</f>
        <v>0</v>
      </c>
      <c r="AJ2582" s="31">
        <f>AJ2583</f>
        <v>0</v>
      </c>
      <c r="AK2582" s="31">
        <f>AK2583</f>
        <v>0</v>
      </c>
      <c r="AL2582" s="31">
        <f>AL2583</f>
        <v>0</v>
      </c>
      <c r="AM2582" s="31">
        <f>AM2583</f>
        <v>0</v>
      </c>
      <c r="AN2582" s="31">
        <f>AN2583</f>
        <v>0</v>
      </c>
      <c r="AO2582" s="31">
        <f>AO2583</f>
        <v>0</v>
      </c>
      <c r="AP2582" s="31">
        <f>AP2583</f>
        <v>0</v>
      </c>
      <c r="AQ2582" s="31">
        <f>AQ2583</f>
        <v>0</v>
      </c>
      <c r="AR2582" s="31">
        <f>AR2583</f>
        <v>0</v>
      </c>
      <c r="AS2582" s="31">
        <f>AS2583</f>
        <v>0</v>
      </c>
      <c r="AT2582" s="31">
        <f>AT2583</f>
        <v>0</v>
      </c>
      <c r="AU2582" s="31">
        <f>AU2583</f>
        <v>0</v>
      </c>
      <c r="AV2582" s="31">
        <f>AV2583</f>
        <v>0</v>
      </c>
      <c r="AW2582" s="31">
        <f t="shared" si="8694"/>
        <v>258656.86677000005</v>
      </c>
      <c r="AX2582" s="31">
        <f t="shared" si="8695"/>
        <v>263425.70000000001</v>
      </c>
      <c r="AY2582" s="31">
        <f t="shared" si="8696"/>
        <v>263425.70000000001</v>
      </c>
      <c r="AZ2582" s="31">
        <f>AZ2583</f>
        <v>0</v>
      </c>
      <c r="BA2582" s="31">
        <f t="shared" si="8697"/>
        <v>258656.86677000005</v>
      </c>
      <c r="BB2582" s="31">
        <f t="shared" si="8698"/>
        <v>263425.70000000001</v>
      </c>
      <c r="BC2582" s="31">
        <f t="shared" si="8699"/>
        <v>263425.70000000001</v>
      </c>
      <c r="BD2582" s="31">
        <f>BD2583</f>
        <v>0</v>
      </c>
      <c r="BE2582" s="31">
        <f>BE2583</f>
        <v>0</v>
      </c>
      <c r="BF2582" s="31">
        <f>BF2583</f>
        <v>10735.6</v>
      </c>
      <c r="BG2582" s="31">
        <f>BG2583</f>
        <v>0</v>
      </c>
      <c r="BH2582" s="31">
        <f>BH2583</f>
        <v>0</v>
      </c>
      <c r="BI2582" s="31">
        <f>BI2583</f>
        <v>0</v>
      </c>
      <c r="BJ2582" s="31">
        <f>BJ2583</f>
        <v>14274.299999999999</v>
      </c>
      <c r="BK2582" s="31">
        <f>BK2583</f>
        <v>0</v>
      </c>
      <c r="BL2582" s="31">
        <f>BL2583</f>
        <v>0</v>
      </c>
      <c r="BM2582" s="31">
        <f>BM2583</f>
        <v>0</v>
      </c>
      <c r="BN2582" s="31">
        <f>BN2583</f>
        <v>14274.299999999999</v>
      </c>
      <c r="BO2582" s="31">
        <f t="shared" si="8691"/>
        <v>269392.46677000006</v>
      </c>
      <c r="BP2582" s="31">
        <f t="shared" si="8692"/>
        <v>277700</v>
      </c>
      <c r="BQ2582" s="31">
        <f t="shared" si="8693"/>
        <v>277700</v>
      </c>
      <c r="BR2582" s="31">
        <f>BR2583</f>
        <v>0</v>
      </c>
      <c r="BS2582" s="32"/>
      <c r="BT2582" s="32"/>
      <c r="BU2582" s="28"/>
      <c r="BV2582" s="28"/>
      <c r="BW2582" s="28"/>
      <c r="BX2582" s="28"/>
      <c r="BY2582" s="28"/>
      <c r="BZ2582" s="28"/>
      <c r="CA2582" s="28"/>
      <c r="CB2582" s="28"/>
    </row>
    <row r="2583" s="1" customFormat="1" ht="30">
      <c r="A2583" s="33" t="s">
        <v>1080</v>
      </c>
      <c r="B2583" s="33" t="s">
        <v>36</v>
      </c>
      <c r="C2583" s="33" t="s">
        <v>72</v>
      </c>
      <c r="D2583" s="33" t="s">
        <v>1083</v>
      </c>
      <c r="E2583" s="38"/>
      <c r="F2583" s="34" t="s">
        <v>1084</v>
      </c>
      <c r="G2583" s="17">
        <f>G2584+G2587</f>
        <v>231293.20000000001</v>
      </c>
      <c r="H2583" s="17">
        <f>H2584+H2587</f>
        <v>237455.79999999999</v>
      </c>
      <c r="I2583" s="17">
        <f>I2584+I2587</f>
        <v>237455.79999999999</v>
      </c>
      <c r="J2583" s="17">
        <f>J2584+J2587</f>
        <v>148.19999999999999</v>
      </c>
      <c r="K2583" s="17">
        <f>K2584+K2587</f>
        <v>148.19999999999999</v>
      </c>
      <c r="L2583" s="17">
        <f>L2584+L2587</f>
        <v>148.19999999999999</v>
      </c>
      <c r="M2583" s="17">
        <f t="shared" si="8844"/>
        <v>231441.40000000002</v>
      </c>
      <c r="N2583" s="17">
        <f t="shared" si="8845"/>
        <v>237604</v>
      </c>
      <c r="O2583" s="17">
        <f t="shared" si="8846"/>
        <v>237604</v>
      </c>
      <c r="P2583" s="17">
        <f>P2584+P2587</f>
        <v>21769.700000000001</v>
      </c>
      <c r="Q2583" s="17">
        <f>Q2584+Q2587</f>
        <v>0</v>
      </c>
      <c r="R2583" s="17">
        <f>R2584+R2587</f>
        <v>0</v>
      </c>
      <c r="S2583" s="17">
        <f>S2584+S2587</f>
        <v>5285.6667699999998</v>
      </c>
      <c r="T2583" s="17">
        <f>T2584+T2587</f>
        <v>25708.900000000001</v>
      </c>
      <c r="U2583" s="17">
        <f>U2584+U2587</f>
        <v>0</v>
      </c>
      <c r="V2583" s="17">
        <f>V2584+V2587</f>
        <v>25708.900000000001</v>
      </c>
      <c r="W2583" s="17">
        <f>W2584+W2587</f>
        <v>0</v>
      </c>
      <c r="X2583" s="17">
        <f>X2584+X2587</f>
        <v>0</v>
      </c>
      <c r="Y2583" s="17">
        <f t="shared" si="8746"/>
        <v>258496.76677000005</v>
      </c>
      <c r="Z2583" s="17">
        <f t="shared" si="8747"/>
        <v>263312.90000000002</v>
      </c>
      <c r="AA2583" s="17">
        <f t="shared" si="8748"/>
        <v>263312.90000000002</v>
      </c>
      <c r="AB2583" s="17">
        <f>AB2584+AB2587</f>
        <v>160.09999999999999</v>
      </c>
      <c r="AC2583" s="17">
        <f>AC2584+AC2587</f>
        <v>112.8</v>
      </c>
      <c r="AD2583" s="17">
        <f>AD2584+AD2587</f>
        <v>112.8</v>
      </c>
      <c r="AE2583" s="17">
        <f t="shared" si="8749"/>
        <v>258656.86677000005</v>
      </c>
      <c r="AF2583" s="17">
        <f t="shared" si="8750"/>
        <v>263425.70000000001</v>
      </c>
      <c r="AG2583" s="17">
        <f t="shared" si="8751"/>
        <v>263425.70000000001</v>
      </c>
      <c r="AH2583" s="17">
        <f>AH2584+AH2587</f>
        <v>0</v>
      </c>
      <c r="AI2583" s="17">
        <f>AI2584+AI2587</f>
        <v>0</v>
      </c>
      <c r="AJ2583" s="17">
        <f>AJ2584+AJ2587</f>
        <v>0</v>
      </c>
      <c r="AK2583" s="17">
        <f>AK2584+AK2587</f>
        <v>0</v>
      </c>
      <c r="AL2583" s="17">
        <f>AL2584+AL2587</f>
        <v>0</v>
      </c>
      <c r="AM2583" s="17">
        <f>AM2584+AM2587</f>
        <v>0</v>
      </c>
      <c r="AN2583" s="17">
        <f>AN2584+AN2587</f>
        <v>0</v>
      </c>
      <c r="AO2583" s="17">
        <f>AO2584+AO2587</f>
        <v>0</v>
      </c>
      <c r="AP2583" s="17">
        <f>AP2584+AP2587</f>
        <v>0</v>
      </c>
      <c r="AQ2583" s="17">
        <f>AQ2584+AQ2587</f>
        <v>0</v>
      </c>
      <c r="AR2583" s="17">
        <f>AR2584+AR2587</f>
        <v>0</v>
      </c>
      <c r="AS2583" s="17">
        <f>AS2584+AS2587</f>
        <v>0</v>
      </c>
      <c r="AT2583" s="17">
        <f>AT2584+AT2587</f>
        <v>0</v>
      </c>
      <c r="AU2583" s="17">
        <f>AU2584+AU2587</f>
        <v>0</v>
      </c>
      <c r="AV2583" s="17">
        <f>AV2584+AV2587</f>
        <v>0</v>
      </c>
      <c r="AW2583" s="17">
        <f t="shared" si="8694"/>
        <v>258656.86677000005</v>
      </c>
      <c r="AX2583" s="17">
        <f t="shared" si="8695"/>
        <v>263425.70000000001</v>
      </c>
      <c r="AY2583" s="17">
        <f t="shared" si="8696"/>
        <v>263425.70000000001</v>
      </c>
      <c r="AZ2583" s="17">
        <f>AZ2584+AZ2587</f>
        <v>0</v>
      </c>
      <c r="BA2583" s="17">
        <f t="shared" si="8697"/>
        <v>258656.86677000005</v>
      </c>
      <c r="BB2583" s="17">
        <f t="shared" si="8698"/>
        <v>263425.70000000001</v>
      </c>
      <c r="BC2583" s="17">
        <f t="shared" si="8699"/>
        <v>263425.70000000001</v>
      </c>
      <c r="BD2583" s="17">
        <f>BD2584+BD2587</f>
        <v>0</v>
      </c>
      <c r="BE2583" s="17">
        <f>BE2584+BE2587</f>
        <v>0</v>
      </c>
      <c r="BF2583" s="17">
        <f>BF2584+BF2587</f>
        <v>10735.6</v>
      </c>
      <c r="BG2583" s="17">
        <f>BG2584+BG2587</f>
        <v>0</v>
      </c>
      <c r="BH2583" s="17">
        <f>BH2584+BH2587</f>
        <v>0</v>
      </c>
      <c r="BI2583" s="17">
        <f>BI2584+BI2587</f>
        <v>0</v>
      </c>
      <c r="BJ2583" s="17">
        <f>BJ2584+BJ2587</f>
        <v>14274.299999999999</v>
      </c>
      <c r="BK2583" s="17">
        <f>BK2584+BK2587</f>
        <v>0</v>
      </c>
      <c r="BL2583" s="17">
        <f>BL2584+BL2587</f>
        <v>0</v>
      </c>
      <c r="BM2583" s="17">
        <f>BM2584+BM2587</f>
        <v>0</v>
      </c>
      <c r="BN2583" s="17">
        <f>BN2584+BN2587</f>
        <v>14274.299999999999</v>
      </c>
      <c r="BO2583" s="17">
        <f t="shared" si="8691"/>
        <v>269392.46677000006</v>
      </c>
      <c r="BP2583" s="17">
        <f t="shared" si="8692"/>
        <v>277700</v>
      </c>
      <c r="BQ2583" s="17">
        <f t="shared" si="8693"/>
        <v>277700</v>
      </c>
      <c r="BR2583" s="17">
        <f>BR2584+BR2587</f>
        <v>0</v>
      </c>
      <c r="BS2583" s="35"/>
      <c r="BT2583" s="35"/>
      <c r="BU2583" s="1"/>
      <c r="BV2583" s="1"/>
      <c r="BW2583" s="1"/>
      <c r="BX2583" s="1"/>
      <c r="BY2583" s="1"/>
      <c r="BZ2583" s="1"/>
      <c r="CA2583" s="1"/>
      <c r="CB2583" s="1"/>
    </row>
    <row r="2584" s="1" customFormat="1" ht="15">
      <c r="A2584" s="33" t="s">
        <v>1080</v>
      </c>
      <c r="B2584" s="33" t="s">
        <v>36</v>
      </c>
      <c r="C2584" s="33" t="s">
        <v>72</v>
      </c>
      <c r="D2584" s="33" t="s">
        <v>1085</v>
      </c>
      <c r="E2584" s="38"/>
      <c r="F2584" s="34" t="s">
        <v>1086</v>
      </c>
      <c r="G2584" s="17">
        <f t="shared" ref="G2584:G2587" si="8847">G2585</f>
        <v>76421.900000000009</v>
      </c>
      <c r="H2584" s="17">
        <f t="shared" ref="H2584:H2587" si="8848">H2585</f>
        <v>78771.700000000012</v>
      </c>
      <c r="I2584" s="17">
        <f t="shared" ref="I2584:I2587" si="8849">I2585</f>
        <v>78771.700000000012</v>
      </c>
      <c r="J2584" s="17">
        <f t="shared" ref="J2584:J2587" si="8850">J2585</f>
        <v>0</v>
      </c>
      <c r="K2584" s="17">
        <f t="shared" ref="K2584:K2587" si="8851">K2585</f>
        <v>0</v>
      </c>
      <c r="L2584" s="17">
        <f t="shared" ref="L2584:L2587" si="8852">L2585</f>
        <v>0</v>
      </c>
      <c r="M2584" s="17">
        <f t="shared" si="8844"/>
        <v>76421.900000000009</v>
      </c>
      <c r="N2584" s="17">
        <f t="shared" si="8845"/>
        <v>78771.700000000012</v>
      </c>
      <c r="O2584" s="17">
        <f t="shared" si="8846"/>
        <v>78771.700000000012</v>
      </c>
      <c r="P2584" s="17">
        <f t="shared" ref="P2584:P2587" si="8853">P2585</f>
        <v>3996.4000000000001</v>
      </c>
      <c r="Q2584" s="17">
        <f t="shared" ref="Q2584:Q2587" si="8854">Q2585</f>
        <v>0</v>
      </c>
      <c r="R2584" s="17">
        <f t="shared" ref="R2584:R2587" si="8855">R2585</f>
        <v>0</v>
      </c>
      <c r="S2584" s="17">
        <f t="shared" ref="S2584:S2587" si="8856">S2585</f>
        <v>0</v>
      </c>
      <c r="T2584" s="17">
        <f t="shared" ref="T2584:T2587" si="8857">T2585</f>
        <v>4133.1999999999998</v>
      </c>
      <c r="U2584" s="17">
        <f t="shared" ref="U2584:U2587" si="8858">U2585</f>
        <v>0</v>
      </c>
      <c r="V2584" s="17">
        <f t="shared" ref="V2584:V2587" si="8859">V2585</f>
        <v>4133.1999999999998</v>
      </c>
      <c r="W2584" s="17">
        <f t="shared" ref="W2584:W2587" si="8860">W2585</f>
        <v>0</v>
      </c>
      <c r="X2584" s="17">
        <f t="shared" ref="X2584:X2587" si="8861">X2585</f>
        <v>0</v>
      </c>
      <c r="Y2584" s="17">
        <f t="shared" si="8746"/>
        <v>80418.300000000003</v>
      </c>
      <c r="Z2584" s="17">
        <f t="shared" si="8747"/>
        <v>82904.900000000009</v>
      </c>
      <c r="AA2584" s="17">
        <f t="shared" si="8748"/>
        <v>82904.900000000009</v>
      </c>
      <c r="AB2584" s="17">
        <f t="shared" ref="AB2584:AB2587" si="8862">AB2585</f>
        <v>160.09999999999999</v>
      </c>
      <c r="AC2584" s="17">
        <f t="shared" ref="AC2584:AC2587" si="8863">AC2585</f>
        <v>112.8</v>
      </c>
      <c r="AD2584" s="17">
        <f t="shared" ref="AD2584:AD2587" si="8864">AD2585</f>
        <v>112.8</v>
      </c>
      <c r="AE2584" s="17">
        <f t="shared" si="8749"/>
        <v>80578.400000000009</v>
      </c>
      <c r="AF2584" s="17">
        <f t="shared" si="8750"/>
        <v>83017.700000000012</v>
      </c>
      <c r="AG2584" s="17">
        <f t="shared" si="8751"/>
        <v>83017.700000000012</v>
      </c>
      <c r="AH2584" s="17">
        <f t="shared" ref="AH2584:AH2587" si="8865">AH2585</f>
        <v>0</v>
      </c>
      <c r="AI2584" s="17">
        <f t="shared" ref="AI2584:AI2587" si="8866">AI2585</f>
        <v>0</v>
      </c>
      <c r="AJ2584" s="17">
        <f t="shared" ref="AJ2584:AJ2587" si="8867">AJ2585</f>
        <v>0</v>
      </c>
      <c r="AK2584" s="17">
        <f t="shared" ref="AK2584:AK2587" si="8868">AK2585</f>
        <v>0</v>
      </c>
      <c r="AL2584" s="17">
        <f t="shared" ref="AL2584:AL2587" si="8869">AL2585</f>
        <v>0</v>
      </c>
      <c r="AM2584" s="17">
        <f t="shared" ref="AM2584:AM2587" si="8870">AM2585</f>
        <v>0</v>
      </c>
      <c r="AN2584" s="17">
        <f t="shared" ref="AN2584:AN2587" si="8871">AN2585</f>
        <v>0</v>
      </c>
      <c r="AO2584" s="17">
        <f t="shared" ref="AO2584:AO2587" si="8872">AO2585</f>
        <v>0</v>
      </c>
      <c r="AP2584" s="17">
        <f t="shared" ref="AP2584:AP2587" si="8873">AP2585</f>
        <v>0</v>
      </c>
      <c r="AQ2584" s="17">
        <f t="shared" ref="AQ2584:AQ2587" si="8874">AQ2585</f>
        <v>0</v>
      </c>
      <c r="AR2584" s="17">
        <f t="shared" ref="AR2584:AR2587" si="8875">AR2585</f>
        <v>0</v>
      </c>
      <c r="AS2584" s="17">
        <f t="shared" ref="AS2584:AS2587" si="8876">AS2585</f>
        <v>0</v>
      </c>
      <c r="AT2584" s="17">
        <f t="shared" ref="AT2584:AT2587" si="8877">AT2585</f>
        <v>0</v>
      </c>
      <c r="AU2584" s="17">
        <f t="shared" ref="AU2584:AU2587" si="8878">AU2585</f>
        <v>0</v>
      </c>
      <c r="AV2584" s="17">
        <f t="shared" ref="AV2584:AV2587" si="8879">AV2585</f>
        <v>0</v>
      </c>
      <c r="AW2584" s="17">
        <f t="shared" si="8694"/>
        <v>80578.400000000009</v>
      </c>
      <c r="AX2584" s="17">
        <f t="shared" si="8695"/>
        <v>83017.700000000012</v>
      </c>
      <c r="AY2584" s="17">
        <f t="shared" si="8696"/>
        <v>83017.700000000012</v>
      </c>
      <c r="AZ2584" s="17">
        <f t="shared" ref="AZ2584:AZ2587" si="8880">AZ2585</f>
        <v>0</v>
      </c>
      <c r="BA2584" s="17">
        <f t="shared" si="8697"/>
        <v>80578.400000000009</v>
      </c>
      <c r="BB2584" s="17">
        <f t="shared" si="8698"/>
        <v>83017.700000000012</v>
      </c>
      <c r="BC2584" s="17">
        <f t="shared" si="8699"/>
        <v>83017.700000000012</v>
      </c>
      <c r="BD2584" s="17">
        <f t="shared" ref="BD2584:BD2587" si="8881">BD2585</f>
        <v>0</v>
      </c>
      <c r="BE2584" s="17">
        <f t="shared" ref="BE2584:BE2587" si="8882">BE2585</f>
        <v>0</v>
      </c>
      <c r="BF2584" s="17">
        <f t="shared" ref="BF2584:BF2587" si="8883">BF2585</f>
        <v>0</v>
      </c>
      <c r="BG2584" s="17">
        <f t="shared" ref="BG2584:BG2587" si="8884">BG2585</f>
        <v>0</v>
      </c>
      <c r="BH2584" s="17">
        <f t="shared" ref="BH2584:BH2587" si="8885">BH2585</f>
        <v>0</v>
      </c>
      <c r="BI2584" s="17">
        <f t="shared" ref="BI2584:BI2587" si="8886">BI2585</f>
        <v>0</v>
      </c>
      <c r="BJ2584" s="17">
        <f t="shared" ref="BJ2584:BJ2587" si="8887">BJ2585</f>
        <v>0</v>
      </c>
      <c r="BK2584" s="17">
        <f t="shared" ref="BK2584:BK2587" si="8888">BK2585</f>
        <v>0</v>
      </c>
      <c r="BL2584" s="17">
        <f t="shared" ref="BL2584:BL2587" si="8889">BL2585</f>
        <v>0</v>
      </c>
      <c r="BM2584" s="17">
        <f t="shared" ref="BM2584:BM2587" si="8890">BM2585</f>
        <v>0</v>
      </c>
      <c r="BN2584" s="17">
        <f t="shared" ref="BN2584:BN2587" si="8891">BN2585</f>
        <v>0</v>
      </c>
      <c r="BO2584" s="17">
        <f t="shared" si="8691"/>
        <v>80578.400000000009</v>
      </c>
      <c r="BP2584" s="17">
        <f t="shared" si="8692"/>
        <v>83017.700000000012</v>
      </c>
      <c r="BQ2584" s="17">
        <f t="shared" si="8693"/>
        <v>83017.700000000012</v>
      </c>
      <c r="BR2584" s="17">
        <f t="shared" ref="BR2584:BR2587" si="8892">BR2585</f>
        <v>0</v>
      </c>
      <c r="BS2584" s="35"/>
      <c r="BT2584" s="35"/>
      <c r="BU2584" s="1"/>
      <c r="BV2584" s="1"/>
      <c r="BW2584" s="1"/>
      <c r="BX2584" s="1"/>
      <c r="BY2584" s="1"/>
      <c r="BZ2584" s="1"/>
      <c r="CA2584" s="1"/>
      <c r="CB2584" s="1"/>
    </row>
    <row r="2585" s="1" customFormat="1" ht="15">
      <c r="A2585" s="33" t="s">
        <v>1080</v>
      </c>
      <c r="B2585" s="33" t="s">
        <v>36</v>
      </c>
      <c r="C2585" s="33" t="s">
        <v>72</v>
      </c>
      <c r="D2585" s="33" t="s">
        <v>1087</v>
      </c>
      <c r="E2585" s="38"/>
      <c r="F2585" s="34" t="s">
        <v>59</v>
      </c>
      <c r="G2585" s="17">
        <f t="shared" si="8847"/>
        <v>76421.900000000009</v>
      </c>
      <c r="H2585" s="17">
        <f t="shared" si="8848"/>
        <v>78771.700000000012</v>
      </c>
      <c r="I2585" s="17">
        <f t="shared" si="8849"/>
        <v>78771.700000000012</v>
      </c>
      <c r="J2585" s="17">
        <f t="shared" si="8850"/>
        <v>0</v>
      </c>
      <c r="K2585" s="17">
        <f t="shared" si="8851"/>
        <v>0</v>
      </c>
      <c r="L2585" s="17">
        <f t="shared" si="8852"/>
        <v>0</v>
      </c>
      <c r="M2585" s="17">
        <f t="shared" si="8844"/>
        <v>76421.900000000009</v>
      </c>
      <c r="N2585" s="17">
        <f t="shared" si="8845"/>
        <v>78771.700000000012</v>
      </c>
      <c r="O2585" s="17">
        <f t="shared" si="8846"/>
        <v>78771.700000000012</v>
      </c>
      <c r="P2585" s="17">
        <f t="shared" si="8853"/>
        <v>3996.4000000000001</v>
      </c>
      <c r="Q2585" s="17">
        <f t="shared" si="8854"/>
        <v>0</v>
      </c>
      <c r="R2585" s="17">
        <f t="shared" si="8855"/>
        <v>0</v>
      </c>
      <c r="S2585" s="17">
        <f t="shared" si="8856"/>
        <v>0</v>
      </c>
      <c r="T2585" s="17">
        <f t="shared" si="8857"/>
        <v>4133.1999999999998</v>
      </c>
      <c r="U2585" s="17">
        <f t="shared" si="8858"/>
        <v>0</v>
      </c>
      <c r="V2585" s="17">
        <f t="shared" si="8859"/>
        <v>4133.1999999999998</v>
      </c>
      <c r="W2585" s="17">
        <f t="shared" si="8860"/>
        <v>0</v>
      </c>
      <c r="X2585" s="17">
        <f t="shared" si="8861"/>
        <v>0</v>
      </c>
      <c r="Y2585" s="17">
        <f t="shared" si="8746"/>
        <v>80418.300000000003</v>
      </c>
      <c r="Z2585" s="17">
        <f t="shared" si="8747"/>
        <v>82904.900000000009</v>
      </c>
      <c r="AA2585" s="17">
        <f t="shared" si="8748"/>
        <v>82904.900000000009</v>
      </c>
      <c r="AB2585" s="17">
        <f t="shared" si="8862"/>
        <v>160.09999999999999</v>
      </c>
      <c r="AC2585" s="17">
        <f t="shared" si="8863"/>
        <v>112.8</v>
      </c>
      <c r="AD2585" s="17">
        <f t="shared" si="8864"/>
        <v>112.8</v>
      </c>
      <c r="AE2585" s="17">
        <f t="shared" si="8749"/>
        <v>80578.400000000009</v>
      </c>
      <c r="AF2585" s="17">
        <f t="shared" si="8750"/>
        <v>83017.700000000012</v>
      </c>
      <c r="AG2585" s="17">
        <f t="shared" si="8751"/>
        <v>83017.700000000012</v>
      </c>
      <c r="AH2585" s="17">
        <f t="shared" si="8865"/>
        <v>0</v>
      </c>
      <c r="AI2585" s="17">
        <f t="shared" si="8866"/>
        <v>0</v>
      </c>
      <c r="AJ2585" s="17">
        <f t="shared" si="8867"/>
        <v>0</v>
      </c>
      <c r="AK2585" s="17">
        <f t="shared" si="8868"/>
        <v>0</v>
      </c>
      <c r="AL2585" s="17">
        <f t="shared" si="8869"/>
        <v>0</v>
      </c>
      <c r="AM2585" s="17">
        <f t="shared" si="8870"/>
        <v>0</v>
      </c>
      <c r="AN2585" s="17">
        <f t="shared" si="8871"/>
        <v>0</v>
      </c>
      <c r="AO2585" s="17">
        <f t="shared" si="8872"/>
        <v>0</v>
      </c>
      <c r="AP2585" s="17">
        <f t="shared" si="8873"/>
        <v>0</v>
      </c>
      <c r="AQ2585" s="17">
        <f t="shared" si="8874"/>
        <v>0</v>
      </c>
      <c r="AR2585" s="17">
        <f t="shared" si="8875"/>
        <v>0</v>
      </c>
      <c r="AS2585" s="17">
        <f t="shared" si="8876"/>
        <v>0</v>
      </c>
      <c r="AT2585" s="17">
        <f t="shared" si="8877"/>
        <v>0</v>
      </c>
      <c r="AU2585" s="17">
        <f t="shared" si="8878"/>
        <v>0</v>
      </c>
      <c r="AV2585" s="17">
        <f t="shared" si="8879"/>
        <v>0</v>
      </c>
      <c r="AW2585" s="17">
        <f t="shared" si="8694"/>
        <v>80578.400000000009</v>
      </c>
      <c r="AX2585" s="17">
        <f t="shared" si="8695"/>
        <v>83017.700000000012</v>
      </c>
      <c r="AY2585" s="17">
        <f t="shared" si="8696"/>
        <v>83017.700000000012</v>
      </c>
      <c r="AZ2585" s="17">
        <f t="shared" si="8880"/>
        <v>0</v>
      </c>
      <c r="BA2585" s="17">
        <f t="shared" si="8697"/>
        <v>80578.400000000009</v>
      </c>
      <c r="BB2585" s="17">
        <f t="shared" si="8698"/>
        <v>83017.700000000012</v>
      </c>
      <c r="BC2585" s="17">
        <f t="shared" si="8699"/>
        <v>83017.700000000012</v>
      </c>
      <c r="BD2585" s="17">
        <f t="shared" si="8881"/>
        <v>0</v>
      </c>
      <c r="BE2585" s="17">
        <f t="shared" si="8882"/>
        <v>0</v>
      </c>
      <c r="BF2585" s="17">
        <f t="shared" si="8883"/>
        <v>0</v>
      </c>
      <c r="BG2585" s="17">
        <f t="shared" si="8884"/>
        <v>0</v>
      </c>
      <c r="BH2585" s="17">
        <f t="shared" si="8885"/>
        <v>0</v>
      </c>
      <c r="BI2585" s="17">
        <f t="shared" si="8886"/>
        <v>0</v>
      </c>
      <c r="BJ2585" s="17">
        <f t="shared" si="8887"/>
        <v>0</v>
      </c>
      <c r="BK2585" s="17">
        <f t="shared" si="8888"/>
        <v>0</v>
      </c>
      <c r="BL2585" s="17">
        <f t="shared" si="8889"/>
        <v>0</v>
      </c>
      <c r="BM2585" s="17">
        <f t="shared" si="8890"/>
        <v>0</v>
      </c>
      <c r="BN2585" s="17">
        <f t="shared" si="8891"/>
        <v>0</v>
      </c>
      <c r="BO2585" s="17">
        <f t="shared" si="8691"/>
        <v>80578.400000000009</v>
      </c>
      <c r="BP2585" s="17">
        <f t="shared" si="8692"/>
        <v>83017.700000000012</v>
      </c>
      <c r="BQ2585" s="17">
        <f t="shared" si="8693"/>
        <v>83017.700000000012</v>
      </c>
      <c r="BR2585" s="17">
        <f t="shared" si="8892"/>
        <v>0</v>
      </c>
      <c r="BS2585" s="35"/>
      <c r="BT2585" s="35"/>
      <c r="BU2585" s="1"/>
      <c r="BV2585" s="1"/>
      <c r="BW2585" s="1"/>
      <c r="BX2585" s="1"/>
      <c r="BY2585" s="1"/>
      <c r="BZ2585" s="1"/>
      <c r="CA2585" s="1"/>
      <c r="CB2585" s="1"/>
    </row>
    <row r="2586" s="1" customFormat="1" ht="75">
      <c r="A2586" s="33" t="s">
        <v>1080</v>
      </c>
      <c r="B2586" s="33" t="s">
        <v>36</v>
      </c>
      <c r="C2586" s="33" t="s">
        <v>72</v>
      </c>
      <c r="D2586" s="33" t="s">
        <v>1087</v>
      </c>
      <c r="E2586" s="33" t="s">
        <v>60</v>
      </c>
      <c r="F2586" s="34" t="s">
        <v>61</v>
      </c>
      <c r="G2586" s="17">
        <v>76421.900000000009</v>
      </c>
      <c r="H2586" s="17">
        <v>78771.700000000012</v>
      </c>
      <c r="I2586" s="17">
        <v>78771.700000000012</v>
      </c>
      <c r="J2586" s="17"/>
      <c r="K2586" s="17"/>
      <c r="L2586" s="17"/>
      <c r="M2586" s="17">
        <f t="shared" si="8844"/>
        <v>76421.900000000009</v>
      </c>
      <c r="N2586" s="17">
        <f t="shared" si="8845"/>
        <v>78771.700000000012</v>
      </c>
      <c r="O2586" s="17">
        <f t="shared" si="8846"/>
        <v>78771.700000000012</v>
      </c>
      <c r="P2586" s="17">
        <v>3996.4000000000001</v>
      </c>
      <c r="Q2586" s="17"/>
      <c r="R2586" s="17"/>
      <c r="S2586" s="17"/>
      <c r="T2586" s="17">
        <v>4133.1999999999998</v>
      </c>
      <c r="U2586" s="17"/>
      <c r="V2586" s="17">
        <v>4133.1999999999998</v>
      </c>
      <c r="W2586" s="17"/>
      <c r="X2586" s="17"/>
      <c r="Y2586" s="17">
        <f t="shared" si="8746"/>
        <v>80418.300000000003</v>
      </c>
      <c r="Z2586" s="17">
        <f t="shared" si="8747"/>
        <v>82904.900000000009</v>
      </c>
      <c r="AA2586" s="17">
        <f t="shared" si="8748"/>
        <v>82904.900000000009</v>
      </c>
      <c r="AB2586" s="17">
        <v>160.09999999999999</v>
      </c>
      <c r="AC2586" s="17">
        <v>112.8</v>
      </c>
      <c r="AD2586" s="17">
        <v>112.8</v>
      </c>
      <c r="AE2586" s="17">
        <f t="shared" si="8749"/>
        <v>80578.400000000009</v>
      </c>
      <c r="AF2586" s="17">
        <f t="shared" si="8750"/>
        <v>83017.700000000012</v>
      </c>
      <c r="AG2586" s="17">
        <f t="shared" si="8751"/>
        <v>83017.700000000012</v>
      </c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>
        <f t="shared" si="8694"/>
        <v>80578.400000000009</v>
      </c>
      <c r="AX2586" s="17">
        <f t="shared" si="8695"/>
        <v>83017.700000000012</v>
      </c>
      <c r="AY2586" s="17">
        <f t="shared" si="8696"/>
        <v>83017.700000000012</v>
      </c>
      <c r="AZ2586" s="17"/>
      <c r="BA2586" s="17">
        <f t="shared" si="8697"/>
        <v>80578.400000000009</v>
      </c>
      <c r="BB2586" s="17">
        <f t="shared" si="8698"/>
        <v>83017.700000000012</v>
      </c>
      <c r="BC2586" s="17">
        <f t="shared" si="8699"/>
        <v>83017.700000000012</v>
      </c>
      <c r="BD2586" s="17"/>
      <c r="BE2586" s="17"/>
      <c r="BF2586" s="17"/>
      <c r="BG2586" s="17"/>
      <c r="BH2586" s="17"/>
      <c r="BI2586" s="17"/>
      <c r="BJ2586" s="17"/>
      <c r="BK2586" s="17"/>
      <c r="BL2586" s="17"/>
      <c r="BM2586" s="17"/>
      <c r="BN2586" s="17"/>
      <c r="BO2586" s="17">
        <f t="shared" si="8691"/>
        <v>80578.400000000009</v>
      </c>
      <c r="BP2586" s="17">
        <f t="shared" si="8692"/>
        <v>83017.700000000012</v>
      </c>
      <c r="BQ2586" s="17">
        <f t="shared" si="8693"/>
        <v>83017.700000000012</v>
      </c>
      <c r="BR2586" s="17"/>
      <c r="BS2586" s="35"/>
      <c r="BT2586" s="35"/>
      <c r="BU2586" s="1"/>
      <c r="BV2586" s="1"/>
      <c r="BW2586" s="1"/>
      <c r="BX2586" s="1"/>
      <c r="BY2586" s="1"/>
      <c r="BZ2586" s="1"/>
      <c r="CA2586" s="1"/>
      <c r="CB2586" s="1"/>
    </row>
    <row r="2587" s="1" customFormat="1" ht="15">
      <c r="A2587" s="33" t="s">
        <v>1080</v>
      </c>
      <c r="B2587" s="33" t="s">
        <v>36</v>
      </c>
      <c r="C2587" s="33" t="s">
        <v>72</v>
      </c>
      <c r="D2587" s="33" t="s">
        <v>1088</v>
      </c>
      <c r="E2587" s="38"/>
      <c r="F2587" s="34" t="s">
        <v>151</v>
      </c>
      <c r="G2587" s="17">
        <f t="shared" si="8847"/>
        <v>154871.30000000002</v>
      </c>
      <c r="H2587" s="17">
        <f t="shared" si="8848"/>
        <v>158684.09999999998</v>
      </c>
      <c r="I2587" s="17">
        <f t="shared" si="8849"/>
        <v>158684.09999999998</v>
      </c>
      <c r="J2587" s="17">
        <f t="shared" si="8850"/>
        <v>148.19999999999999</v>
      </c>
      <c r="K2587" s="17">
        <f t="shared" si="8851"/>
        <v>148.19999999999999</v>
      </c>
      <c r="L2587" s="17">
        <f t="shared" si="8852"/>
        <v>148.19999999999999</v>
      </c>
      <c r="M2587" s="17">
        <f t="shared" si="8844"/>
        <v>155019.50000000003</v>
      </c>
      <c r="N2587" s="17">
        <f t="shared" si="8845"/>
        <v>158832.29999999999</v>
      </c>
      <c r="O2587" s="17">
        <f t="shared" si="8846"/>
        <v>158832.29999999999</v>
      </c>
      <c r="P2587" s="17">
        <f t="shared" si="8853"/>
        <v>17773.299999999999</v>
      </c>
      <c r="Q2587" s="17">
        <f t="shared" si="8854"/>
        <v>0</v>
      </c>
      <c r="R2587" s="17">
        <f t="shared" si="8855"/>
        <v>0</v>
      </c>
      <c r="S2587" s="17">
        <f t="shared" si="8856"/>
        <v>5285.6667699999998</v>
      </c>
      <c r="T2587" s="17">
        <f t="shared" si="8857"/>
        <v>21575.700000000001</v>
      </c>
      <c r="U2587" s="17">
        <f t="shared" si="8858"/>
        <v>0</v>
      </c>
      <c r="V2587" s="17">
        <f t="shared" si="8859"/>
        <v>21575.700000000001</v>
      </c>
      <c r="W2587" s="17">
        <f t="shared" si="8860"/>
        <v>0</v>
      </c>
      <c r="X2587" s="17">
        <f t="shared" si="8861"/>
        <v>0</v>
      </c>
      <c r="Y2587" s="17">
        <f t="shared" si="8746"/>
        <v>178078.46677000003</v>
      </c>
      <c r="Z2587" s="17">
        <f t="shared" si="8747"/>
        <v>180408</v>
      </c>
      <c r="AA2587" s="17">
        <f t="shared" si="8748"/>
        <v>180408</v>
      </c>
      <c r="AB2587" s="17">
        <f t="shared" si="8862"/>
        <v>0</v>
      </c>
      <c r="AC2587" s="17">
        <f t="shared" si="8863"/>
        <v>0</v>
      </c>
      <c r="AD2587" s="17">
        <f t="shared" si="8864"/>
        <v>0</v>
      </c>
      <c r="AE2587" s="17">
        <f t="shared" si="8749"/>
        <v>178078.46677000003</v>
      </c>
      <c r="AF2587" s="17">
        <f t="shared" si="8750"/>
        <v>180408</v>
      </c>
      <c r="AG2587" s="17">
        <f t="shared" si="8751"/>
        <v>180408</v>
      </c>
      <c r="AH2587" s="17">
        <f t="shared" si="8865"/>
        <v>0</v>
      </c>
      <c r="AI2587" s="17">
        <f t="shared" si="8866"/>
        <v>0</v>
      </c>
      <c r="AJ2587" s="17">
        <f t="shared" si="8867"/>
        <v>0</v>
      </c>
      <c r="AK2587" s="17">
        <f t="shared" si="8868"/>
        <v>0</v>
      </c>
      <c r="AL2587" s="17">
        <f t="shared" si="8869"/>
        <v>0</v>
      </c>
      <c r="AM2587" s="17">
        <f t="shared" si="8870"/>
        <v>0</v>
      </c>
      <c r="AN2587" s="17">
        <f t="shared" si="8871"/>
        <v>0</v>
      </c>
      <c r="AO2587" s="17">
        <f t="shared" si="8872"/>
        <v>0</v>
      </c>
      <c r="AP2587" s="17">
        <f t="shared" si="8873"/>
        <v>0</v>
      </c>
      <c r="AQ2587" s="17">
        <f t="shared" si="8874"/>
        <v>0</v>
      </c>
      <c r="AR2587" s="17">
        <f t="shared" si="8875"/>
        <v>0</v>
      </c>
      <c r="AS2587" s="17">
        <f t="shared" si="8876"/>
        <v>0</v>
      </c>
      <c r="AT2587" s="17">
        <f t="shared" si="8877"/>
        <v>0</v>
      </c>
      <c r="AU2587" s="17">
        <f t="shared" si="8878"/>
        <v>0</v>
      </c>
      <c r="AV2587" s="17">
        <f t="shared" si="8879"/>
        <v>0</v>
      </c>
      <c r="AW2587" s="17">
        <f t="shared" si="8694"/>
        <v>178078.46677000003</v>
      </c>
      <c r="AX2587" s="17">
        <f t="shared" si="8695"/>
        <v>180408</v>
      </c>
      <c r="AY2587" s="17">
        <f t="shared" si="8696"/>
        <v>180408</v>
      </c>
      <c r="AZ2587" s="17">
        <f t="shared" si="8880"/>
        <v>0</v>
      </c>
      <c r="BA2587" s="17">
        <f t="shared" si="8697"/>
        <v>178078.46677000003</v>
      </c>
      <c r="BB2587" s="17">
        <f t="shared" si="8698"/>
        <v>180408</v>
      </c>
      <c r="BC2587" s="17">
        <f t="shared" si="8699"/>
        <v>180408</v>
      </c>
      <c r="BD2587" s="17">
        <f t="shared" si="8881"/>
        <v>0</v>
      </c>
      <c r="BE2587" s="17">
        <f t="shared" si="8882"/>
        <v>0</v>
      </c>
      <c r="BF2587" s="17">
        <f t="shared" si="8883"/>
        <v>10735.6</v>
      </c>
      <c r="BG2587" s="17">
        <f t="shared" si="8884"/>
        <v>0</v>
      </c>
      <c r="BH2587" s="17">
        <f t="shared" si="8885"/>
        <v>0</v>
      </c>
      <c r="BI2587" s="17">
        <f t="shared" si="8886"/>
        <v>0</v>
      </c>
      <c r="BJ2587" s="17">
        <f t="shared" si="8887"/>
        <v>14274.299999999999</v>
      </c>
      <c r="BK2587" s="17">
        <f t="shared" si="8888"/>
        <v>0</v>
      </c>
      <c r="BL2587" s="17">
        <f t="shared" si="8889"/>
        <v>0</v>
      </c>
      <c r="BM2587" s="17">
        <f t="shared" si="8890"/>
        <v>0</v>
      </c>
      <c r="BN2587" s="17">
        <f t="shared" si="8891"/>
        <v>14274.299999999999</v>
      </c>
      <c r="BO2587" s="17">
        <f t="shared" si="8691"/>
        <v>188814.06677000003</v>
      </c>
      <c r="BP2587" s="17">
        <f t="shared" si="8692"/>
        <v>194682.29999999999</v>
      </c>
      <c r="BQ2587" s="17">
        <f t="shared" si="8693"/>
        <v>194682.29999999999</v>
      </c>
      <c r="BR2587" s="17">
        <f t="shared" si="8892"/>
        <v>0</v>
      </c>
      <c r="BS2587" s="35"/>
      <c r="BT2587" s="35"/>
      <c r="BU2587" s="1"/>
      <c r="BV2587" s="1"/>
      <c r="BW2587" s="1"/>
      <c r="BX2587" s="1"/>
      <c r="BY2587" s="1"/>
      <c r="BZ2587" s="1"/>
      <c r="CA2587" s="1"/>
      <c r="CB2587" s="1"/>
    </row>
    <row r="2588" s="1" customFormat="1" ht="15">
      <c r="A2588" s="33" t="s">
        <v>1080</v>
      </c>
      <c r="B2588" s="33" t="s">
        <v>36</v>
      </c>
      <c r="C2588" s="33" t="s">
        <v>72</v>
      </c>
      <c r="D2588" s="33" t="s">
        <v>1089</v>
      </c>
      <c r="E2588" s="38"/>
      <c r="F2588" s="34" t="s">
        <v>59</v>
      </c>
      <c r="G2588" s="17">
        <f>G2589+G2590</f>
        <v>154871.30000000002</v>
      </c>
      <c r="H2588" s="17">
        <f>H2589+H2590</f>
        <v>158684.09999999998</v>
      </c>
      <c r="I2588" s="17">
        <f>I2589+I2590</f>
        <v>158684.09999999998</v>
      </c>
      <c r="J2588" s="17">
        <f>J2589+J2590</f>
        <v>148.19999999999999</v>
      </c>
      <c r="K2588" s="17">
        <f>K2589+K2590</f>
        <v>148.19999999999999</v>
      </c>
      <c r="L2588" s="17">
        <f>L2589+L2590</f>
        <v>148.19999999999999</v>
      </c>
      <c r="M2588" s="17">
        <f t="shared" si="8844"/>
        <v>155019.50000000003</v>
      </c>
      <c r="N2588" s="17">
        <f t="shared" si="8845"/>
        <v>158832.29999999999</v>
      </c>
      <c r="O2588" s="17">
        <f t="shared" si="8846"/>
        <v>158832.29999999999</v>
      </c>
      <c r="P2588" s="17">
        <f>P2589+P2590</f>
        <v>17773.299999999999</v>
      </c>
      <c r="Q2588" s="17">
        <f>Q2589+Q2590</f>
        <v>0</v>
      </c>
      <c r="R2588" s="17">
        <f>R2589+R2590</f>
        <v>0</v>
      </c>
      <c r="S2588" s="17">
        <f>S2589+S2590</f>
        <v>5285.6667699999998</v>
      </c>
      <c r="T2588" s="17">
        <f>T2589+T2590</f>
        <v>21575.700000000001</v>
      </c>
      <c r="U2588" s="17">
        <f>U2589+U2590</f>
        <v>0</v>
      </c>
      <c r="V2588" s="17">
        <f>V2589+V2590</f>
        <v>21575.700000000001</v>
      </c>
      <c r="W2588" s="17">
        <f>W2589+W2590</f>
        <v>0</v>
      </c>
      <c r="X2588" s="17">
        <f>X2589+X2590</f>
        <v>0</v>
      </c>
      <c r="Y2588" s="17">
        <f t="shared" si="8746"/>
        <v>178078.46677000003</v>
      </c>
      <c r="Z2588" s="17">
        <f t="shared" si="8747"/>
        <v>180408</v>
      </c>
      <c r="AA2588" s="17">
        <f t="shared" si="8748"/>
        <v>180408</v>
      </c>
      <c r="AB2588" s="17">
        <f>AB2589+AB2590</f>
        <v>0</v>
      </c>
      <c r="AC2588" s="17">
        <f>AC2589+AC2590</f>
        <v>0</v>
      </c>
      <c r="AD2588" s="17">
        <f>AD2589+AD2590</f>
        <v>0</v>
      </c>
      <c r="AE2588" s="17">
        <f t="shared" si="8749"/>
        <v>178078.46677000003</v>
      </c>
      <c r="AF2588" s="17">
        <f t="shared" si="8750"/>
        <v>180408</v>
      </c>
      <c r="AG2588" s="17">
        <f t="shared" si="8751"/>
        <v>180408</v>
      </c>
      <c r="AH2588" s="17">
        <f>AH2589+AH2590</f>
        <v>0</v>
      </c>
      <c r="AI2588" s="17">
        <f>AI2589+AI2590</f>
        <v>0</v>
      </c>
      <c r="AJ2588" s="17">
        <f>AJ2589+AJ2590</f>
        <v>0</v>
      </c>
      <c r="AK2588" s="17">
        <f>AK2589+AK2590</f>
        <v>0</v>
      </c>
      <c r="AL2588" s="17">
        <f>AL2589+AL2590</f>
        <v>0</v>
      </c>
      <c r="AM2588" s="17">
        <f>AM2589+AM2590</f>
        <v>0</v>
      </c>
      <c r="AN2588" s="17">
        <f>AN2589+AN2590</f>
        <v>0</v>
      </c>
      <c r="AO2588" s="17">
        <f>AO2589+AO2590</f>
        <v>0</v>
      </c>
      <c r="AP2588" s="17">
        <f>AP2589+AP2590</f>
        <v>0</v>
      </c>
      <c r="AQ2588" s="17">
        <f>AQ2589+AQ2590</f>
        <v>0</v>
      </c>
      <c r="AR2588" s="17">
        <f>AR2589+AR2590</f>
        <v>0</v>
      </c>
      <c r="AS2588" s="17">
        <f>AS2589+AS2590</f>
        <v>0</v>
      </c>
      <c r="AT2588" s="17">
        <f>AT2589+AT2590</f>
        <v>0</v>
      </c>
      <c r="AU2588" s="17">
        <f>AU2589+AU2590</f>
        <v>0</v>
      </c>
      <c r="AV2588" s="17">
        <f>AV2589+AV2590</f>
        <v>0</v>
      </c>
      <c r="AW2588" s="17">
        <f t="shared" si="8694"/>
        <v>178078.46677000003</v>
      </c>
      <c r="AX2588" s="17">
        <f t="shared" si="8695"/>
        <v>180408</v>
      </c>
      <c r="AY2588" s="17">
        <f t="shared" si="8696"/>
        <v>180408</v>
      </c>
      <c r="AZ2588" s="17">
        <f>AZ2589+AZ2590</f>
        <v>0</v>
      </c>
      <c r="BA2588" s="17">
        <f t="shared" si="8697"/>
        <v>178078.46677000003</v>
      </c>
      <c r="BB2588" s="17">
        <f t="shared" si="8698"/>
        <v>180408</v>
      </c>
      <c r="BC2588" s="17">
        <f t="shared" si="8699"/>
        <v>180408</v>
      </c>
      <c r="BD2588" s="17">
        <f>BD2589+BD2590</f>
        <v>0</v>
      </c>
      <c r="BE2588" s="17">
        <f>BE2589+BE2590</f>
        <v>0</v>
      </c>
      <c r="BF2588" s="17">
        <f>BF2589+BF2590</f>
        <v>10735.6</v>
      </c>
      <c r="BG2588" s="17">
        <f>BG2589+BG2590</f>
        <v>0</v>
      </c>
      <c r="BH2588" s="17">
        <f>BH2589+BH2590</f>
        <v>0</v>
      </c>
      <c r="BI2588" s="17">
        <f>BI2589+BI2590</f>
        <v>0</v>
      </c>
      <c r="BJ2588" s="17">
        <f>BJ2589+BJ2590</f>
        <v>14274.299999999999</v>
      </c>
      <c r="BK2588" s="17">
        <f>BK2589+BK2590</f>
        <v>0</v>
      </c>
      <c r="BL2588" s="17">
        <f>BL2589+BL2590</f>
        <v>0</v>
      </c>
      <c r="BM2588" s="17">
        <f>BM2589+BM2590</f>
        <v>0</v>
      </c>
      <c r="BN2588" s="17">
        <f>BN2589+BN2590</f>
        <v>14274.299999999999</v>
      </c>
      <c r="BO2588" s="17">
        <f t="shared" si="8691"/>
        <v>188814.06677000003</v>
      </c>
      <c r="BP2588" s="17">
        <f t="shared" si="8692"/>
        <v>194682.29999999999</v>
      </c>
      <c r="BQ2588" s="17">
        <f t="shared" si="8693"/>
        <v>194682.29999999999</v>
      </c>
      <c r="BR2588" s="17">
        <f>BR2589+BR2590</f>
        <v>0</v>
      </c>
      <c r="BS2588" s="35"/>
      <c r="BT2588" s="35"/>
      <c r="BU2588" s="1"/>
      <c r="BV2588" s="1"/>
      <c r="BW2588" s="1"/>
      <c r="BX2588" s="1"/>
      <c r="BY2588" s="1"/>
      <c r="BZ2588" s="1"/>
      <c r="CA2588" s="1"/>
      <c r="CB2588" s="1"/>
    </row>
    <row r="2589" s="1" customFormat="1" ht="75">
      <c r="A2589" s="33" t="s">
        <v>1080</v>
      </c>
      <c r="B2589" s="33" t="s">
        <v>36</v>
      </c>
      <c r="C2589" s="33" t="s">
        <v>72</v>
      </c>
      <c r="D2589" s="33" t="s">
        <v>1089</v>
      </c>
      <c r="E2589" s="33" t="s">
        <v>60</v>
      </c>
      <c r="F2589" s="34" t="s">
        <v>61</v>
      </c>
      <c r="G2589" s="17">
        <v>125786.10000000001</v>
      </c>
      <c r="H2589" s="17">
        <v>129628.09999999999</v>
      </c>
      <c r="I2589" s="17">
        <v>129628.09999999999</v>
      </c>
      <c r="J2589" s="17"/>
      <c r="K2589" s="17"/>
      <c r="L2589" s="17"/>
      <c r="M2589" s="17">
        <f t="shared" si="8844"/>
        <v>125786.10000000001</v>
      </c>
      <c r="N2589" s="17">
        <f t="shared" si="8845"/>
        <v>129628.09999999999</v>
      </c>
      <c r="O2589" s="17">
        <f t="shared" si="8846"/>
        <v>129628.09999999999</v>
      </c>
      <c r="P2589" s="17">
        <v>17773.299999999999</v>
      </c>
      <c r="Q2589" s="17"/>
      <c r="R2589" s="17"/>
      <c r="S2589" s="17"/>
      <c r="T2589" s="17">
        <v>21575.700000000001</v>
      </c>
      <c r="U2589" s="17"/>
      <c r="V2589" s="17">
        <v>21575.700000000001</v>
      </c>
      <c r="W2589" s="17"/>
      <c r="X2589" s="17"/>
      <c r="Y2589" s="17">
        <f t="shared" si="8746"/>
        <v>143559.39999999999</v>
      </c>
      <c r="Z2589" s="17">
        <f t="shared" si="8747"/>
        <v>151203.79999999999</v>
      </c>
      <c r="AA2589" s="17">
        <f t="shared" si="8748"/>
        <v>151203.79999999999</v>
      </c>
      <c r="AB2589" s="17"/>
      <c r="AC2589" s="17"/>
      <c r="AD2589" s="17"/>
      <c r="AE2589" s="17">
        <f t="shared" si="8749"/>
        <v>143559.39999999999</v>
      </c>
      <c r="AF2589" s="17">
        <f t="shared" si="8750"/>
        <v>151203.79999999999</v>
      </c>
      <c r="AG2589" s="17">
        <f t="shared" si="8751"/>
        <v>151203.79999999999</v>
      </c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  <c r="AT2589" s="17"/>
      <c r="AU2589" s="17"/>
      <c r="AV2589" s="17"/>
      <c r="AW2589" s="17">
        <f t="shared" si="8694"/>
        <v>143559.39999999999</v>
      </c>
      <c r="AX2589" s="17">
        <f t="shared" si="8695"/>
        <v>151203.79999999999</v>
      </c>
      <c r="AY2589" s="17">
        <f t="shared" si="8696"/>
        <v>151203.79999999999</v>
      </c>
      <c r="AZ2589" s="17"/>
      <c r="BA2589" s="17">
        <f t="shared" si="8697"/>
        <v>143559.39999999999</v>
      </c>
      <c r="BB2589" s="17">
        <f t="shared" si="8698"/>
        <v>151203.79999999999</v>
      </c>
      <c r="BC2589" s="17">
        <f t="shared" si="8699"/>
        <v>151203.79999999999</v>
      </c>
      <c r="BD2589" s="17"/>
      <c r="BE2589" s="17"/>
      <c r="BF2589" s="17"/>
      <c r="BG2589" s="17"/>
      <c r="BH2589" s="17"/>
      <c r="BI2589" s="17"/>
      <c r="BJ2589" s="17"/>
      <c r="BK2589" s="17"/>
      <c r="BL2589" s="17"/>
      <c r="BM2589" s="17"/>
      <c r="BN2589" s="17"/>
      <c r="BO2589" s="17">
        <f t="shared" si="8691"/>
        <v>143559.39999999999</v>
      </c>
      <c r="BP2589" s="17">
        <f t="shared" si="8692"/>
        <v>151203.79999999999</v>
      </c>
      <c r="BQ2589" s="17">
        <f t="shared" si="8693"/>
        <v>151203.79999999999</v>
      </c>
      <c r="BR2589" s="17"/>
      <c r="BS2589" s="35"/>
      <c r="BT2589" s="35"/>
      <c r="BU2589" s="1"/>
      <c r="BV2589" s="1"/>
      <c r="BW2589" s="1"/>
      <c r="BX2589" s="1"/>
      <c r="BY2589" s="1"/>
      <c r="BZ2589" s="1"/>
      <c r="CA2589" s="1"/>
      <c r="CB2589" s="1"/>
    </row>
    <row r="2590" s="1" customFormat="1" ht="30">
      <c r="A2590" s="33" t="s">
        <v>1080</v>
      </c>
      <c r="B2590" s="33" t="s">
        <v>36</v>
      </c>
      <c r="C2590" s="33" t="s">
        <v>72</v>
      </c>
      <c r="D2590" s="33" t="s">
        <v>1089</v>
      </c>
      <c r="E2590" s="33" t="s">
        <v>48</v>
      </c>
      <c r="F2590" s="34" t="s">
        <v>49</v>
      </c>
      <c r="G2590" s="17">
        <v>29085.200000000001</v>
      </c>
      <c r="H2590" s="17">
        <v>29056</v>
      </c>
      <c r="I2590" s="17">
        <v>29056</v>
      </c>
      <c r="J2590" s="17">
        <v>148.19999999999999</v>
      </c>
      <c r="K2590" s="17">
        <v>148.19999999999999</v>
      </c>
      <c r="L2590" s="17">
        <v>148.19999999999999</v>
      </c>
      <c r="M2590" s="17">
        <f t="shared" si="8844"/>
        <v>29233.400000000001</v>
      </c>
      <c r="N2590" s="17">
        <f t="shared" si="8845"/>
        <v>29204.200000000001</v>
      </c>
      <c r="O2590" s="17">
        <f t="shared" si="8846"/>
        <v>29204.200000000001</v>
      </c>
      <c r="P2590" s="17"/>
      <c r="Q2590" s="17"/>
      <c r="R2590" s="17"/>
      <c r="S2590" s="17">
        <v>5285.6667699999998</v>
      </c>
      <c r="T2590" s="17"/>
      <c r="U2590" s="17"/>
      <c r="V2590" s="17"/>
      <c r="W2590" s="17"/>
      <c r="X2590" s="17"/>
      <c r="Y2590" s="17">
        <f t="shared" si="8746"/>
        <v>34519.066770000005</v>
      </c>
      <c r="Z2590" s="17">
        <f t="shared" si="8747"/>
        <v>29204.200000000001</v>
      </c>
      <c r="AA2590" s="17">
        <f t="shared" si="8748"/>
        <v>29204.200000000001</v>
      </c>
      <c r="AB2590" s="17"/>
      <c r="AC2590" s="17"/>
      <c r="AD2590" s="17"/>
      <c r="AE2590" s="17">
        <f t="shared" si="8749"/>
        <v>34519.066770000005</v>
      </c>
      <c r="AF2590" s="17">
        <f t="shared" si="8750"/>
        <v>29204.200000000001</v>
      </c>
      <c r="AG2590" s="17">
        <f t="shared" si="8751"/>
        <v>29204.200000000001</v>
      </c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>
        <f t="shared" si="8694"/>
        <v>34519.066770000005</v>
      </c>
      <c r="AX2590" s="17">
        <f t="shared" si="8695"/>
        <v>29204.200000000001</v>
      </c>
      <c r="AY2590" s="17">
        <f t="shared" si="8696"/>
        <v>29204.200000000001</v>
      </c>
      <c r="AZ2590" s="17"/>
      <c r="BA2590" s="17">
        <f t="shared" si="8697"/>
        <v>34519.066770000005</v>
      </c>
      <c r="BB2590" s="17">
        <f t="shared" si="8698"/>
        <v>29204.200000000001</v>
      </c>
      <c r="BC2590" s="17">
        <f t="shared" si="8699"/>
        <v>29204.200000000001</v>
      </c>
      <c r="BD2590" s="17"/>
      <c r="BE2590" s="17"/>
      <c r="BF2590" s="17">
        <v>10735.6</v>
      </c>
      <c r="BG2590" s="17"/>
      <c r="BH2590" s="17"/>
      <c r="BI2590" s="17"/>
      <c r="BJ2590" s="17">
        <v>14274.299999999999</v>
      </c>
      <c r="BK2590" s="17"/>
      <c r="BL2590" s="17"/>
      <c r="BM2590" s="17"/>
      <c r="BN2590" s="17">
        <v>14274.299999999999</v>
      </c>
      <c r="BO2590" s="17">
        <f t="shared" si="8691"/>
        <v>45254.666770000003</v>
      </c>
      <c r="BP2590" s="17">
        <f t="shared" si="8692"/>
        <v>43478.5</v>
      </c>
      <c r="BQ2590" s="17">
        <f t="shared" si="8693"/>
        <v>43478.5</v>
      </c>
      <c r="BR2590" s="17"/>
      <c r="BS2590" s="35"/>
      <c r="BT2590" s="35">
        <v>41</v>
      </c>
      <c r="BU2590" s="1"/>
      <c r="BV2590" s="1"/>
      <c r="BW2590" s="1"/>
      <c r="BX2590" s="1"/>
      <c r="BY2590" s="1"/>
      <c r="BZ2590" s="1"/>
      <c r="CA2590" s="1"/>
      <c r="CB2590" s="1"/>
    </row>
    <row r="2591" s="28" customFormat="1" ht="15">
      <c r="A2591" s="29" t="s">
        <v>1080</v>
      </c>
      <c r="B2591" s="29" t="s">
        <v>36</v>
      </c>
      <c r="C2591" s="29" t="s">
        <v>38</v>
      </c>
      <c r="D2591" s="29"/>
      <c r="E2591" s="37"/>
      <c r="F2591" s="30" t="s">
        <v>39</v>
      </c>
      <c r="G2591" s="31">
        <f t="shared" ref="G2591:G2592" si="8893">G2592</f>
        <v>47367</v>
      </c>
      <c r="H2591" s="31">
        <f t="shared" ref="H2591:H2592" si="8894">H2592</f>
        <v>47568.599999999999</v>
      </c>
      <c r="I2591" s="31">
        <f t="shared" ref="I2591:I2592" si="8895">I2592</f>
        <v>47568.599999999999</v>
      </c>
      <c r="J2591" s="31">
        <f t="shared" ref="J2591:J2592" si="8896">J2592</f>
        <v>0</v>
      </c>
      <c r="K2591" s="31">
        <f t="shared" ref="K2591:K2592" si="8897">K2592</f>
        <v>0</v>
      </c>
      <c r="L2591" s="31">
        <f t="shared" ref="L2591:L2592" si="8898">L2592</f>
        <v>0</v>
      </c>
      <c r="M2591" s="31">
        <f t="shared" si="8844"/>
        <v>47367</v>
      </c>
      <c r="N2591" s="31">
        <f t="shared" si="8845"/>
        <v>47568.599999999999</v>
      </c>
      <c r="O2591" s="31">
        <f t="shared" si="8846"/>
        <v>47568.599999999999</v>
      </c>
      <c r="P2591" s="31">
        <f t="shared" ref="P2591:P2592" si="8899">P2592</f>
        <v>0</v>
      </c>
      <c r="Q2591" s="31">
        <f t="shared" ref="Q2591:Q2592" si="8900">Q2592</f>
        <v>0</v>
      </c>
      <c r="R2591" s="31">
        <f t="shared" ref="R2591:R2592" si="8901">R2592</f>
        <v>0</v>
      </c>
      <c r="S2591" s="31">
        <f t="shared" ref="S2591:S2592" si="8902">S2592</f>
        <v>0</v>
      </c>
      <c r="T2591" s="31">
        <f t="shared" ref="T2591:T2592" si="8903">T2592</f>
        <v>0</v>
      </c>
      <c r="U2591" s="31">
        <f t="shared" ref="U2591:U2592" si="8904">U2592</f>
        <v>0</v>
      </c>
      <c r="V2591" s="31">
        <f t="shared" ref="V2591:V2592" si="8905">V2592</f>
        <v>0</v>
      </c>
      <c r="W2591" s="31">
        <f t="shared" ref="W2591:W2592" si="8906">W2592</f>
        <v>0</v>
      </c>
      <c r="X2591" s="31">
        <f t="shared" ref="X2591:X2592" si="8907">X2592</f>
        <v>0</v>
      </c>
      <c r="Y2591" s="31">
        <f t="shared" si="8746"/>
        <v>47367</v>
      </c>
      <c r="Z2591" s="31">
        <f t="shared" si="8747"/>
        <v>47568.599999999999</v>
      </c>
      <c r="AA2591" s="31">
        <f t="shared" si="8748"/>
        <v>47568.599999999999</v>
      </c>
      <c r="AB2591" s="31">
        <f t="shared" ref="AB2591:AB2592" si="8908">AB2592</f>
        <v>0</v>
      </c>
      <c r="AC2591" s="31">
        <f t="shared" ref="AC2591:AC2592" si="8909">AC2592</f>
        <v>0</v>
      </c>
      <c r="AD2591" s="31">
        <f t="shared" ref="AD2591:AD2592" si="8910">AD2592</f>
        <v>0</v>
      </c>
      <c r="AE2591" s="31">
        <f t="shared" si="8749"/>
        <v>47367</v>
      </c>
      <c r="AF2591" s="31">
        <f t="shared" si="8750"/>
        <v>47568.599999999999</v>
      </c>
      <c r="AG2591" s="31">
        <f t="shared" si="8751"/>
        <v>47568.599999999999</v>
      </c>
      <c r="AH2591" s="31">
        <f t="shared" ref="AH2591:AH2592" si="8911">AH2592</f>
        <v>0</v>
      </c>
      <c r="AI2591" s="31">
        <f t="shared" ref="AI2591:AI2592" si="8912">AI2592</f>
        <v>0</v>
      </c>
      <c r="AJ2591" s="31">
        <f t="shared" ref="AJ2591:AJ2592" si="8913">AJ2592</f>
        <v>0</v>
      </c>
      <c r="AK2591" s="31">
        <f t="shared" ref="AK2591:AK2592" si="8914">AK2592</f>
        <v>0</v>
      </c>
      <c r="AL2591" s="31">
        <f t="shared" ref="AL2591:AL2592" si="8915">AL2592</f>
        <v>0</v>
      </c>
      <c r="AM2591" s="31">
        <f t="shared" ref="AM2591:AM2592" si="8916">AM2592</f>
        <v>0</v>
      </c>
      <c r="AN2591" s="31">
        <f t="shared" ref="AN2591:AN2592" si="8917">AN2592</f>
        <v>0</v>
      </c>
      <c r="AO2591" s="31">
        <f t="shared" ref="AO2591:AO2592" si="8918">AO2592</f>
        <v>0</v>
      </c>
      <c r="AP2591" s="31">
        <f t="shared" ref="AP2591:AP2592" si="8919">AP2592</f>
        <v>0</v>
      </c>
      <c r="AQ2591" s="31">
        <f t="shared" ref="AQ2591:AQ2592" si="8920">AQ2592</f>
        <v>0</v>
      </c>
      <c r="AR2591" s="31">
        <f t="shared" ref="AR2591:AR2592" si="8921">AR2592</f>
        <v>0</v>
      </c>
      <c r="AS2591" s="31">
        <f t="shared" ref="AS2591:AS2592" si="8922">AS2592</f>
        <v>0</v>
      </c>
      <c r="AT2591" s="31">
        <f t="shared" ref="AT2591:AT2592" si="8923">AT2592</f>
        <v>0</v>
      </c>
      <c r="AU2591" s="31">
        <f t="shared" ref="AU2591:AU2592" si="8924">AU2592</f>
        <v>0</v>
      </c>
      <c r="AV2591" s="31">
        <f t="shared" ref="AV2591:AV2592" si="8925">AV2592</f>
        <v>0</v>
      </c>
      <c r="AW2591" s="31">
        <f t="shared" si="8694"/>
        <v>47367</v>
      </c>
      <c r="AX2591" s="31">
        <f t="shared" si="8695"/>
        <v>47568.599999999999</v>
      </c>
      <c r="AY2591" s="31">
        <f t="shared" si="8696"/>
        <v>47568.599999999999</v>
      </c>
      <c r="AZ2591" s="31">
        <f t="shared" ref="AZ2591:AZ2592" si="8926">AZ2592</f>
        <v>0</v>
      </c>
      <c r="BA2591" s="31">
        <f t="shared" si="8697"/>
        <v>47367</v>
      </c>
      <c r="BB2591" s="31">
        <f t="shared" si="8698"/>
        <v>47568.599999999999</v>
      </c>
      <c r="BC2591" s="31">
        <f t="shared" si="8699"/>
        <v>47568.599999999999</v>
      </c>
      <c r="BD2591" s="31">
        <f t="shared" ref="BD2591:BD2592" si="8927">BD2592</f>
        <v>0</v>
      </c>
      <c r="BE2591" s="31">
        <f t="shared" ref="BE2591:BE2592" si="8928">BE2592</f>
        <v>0</v>
      </c>
      <c r="BF2591" s="31">
        <f t="shared" ref="BF2591:BF2592" si="8929">BF2592</f>
        <v>0</v>
      </c>
      <c r="BG2591" s="31">
        <f t="shared" ref="BG2591:BG2592" si="8930">BG2592</f>
        <v>0</v>
      </c>
      <c r="BH2591" s="31">
        <f t="shared" ref="BH2591:BH2592" si="8931">BH2592</f>
        <v>0</v>
      </c>
      <c r="BI2591" s="31">
        <f t="shared" ref="BI2591:BI2592" si="8932">BI2592</f>
        <v>0</v>
      </c>
      <c r="BJ2591" s="31">
        <f t="shared" ref="BJ2591:BJ2592" si="8933">BJ2592</f>
        <v>0</v>
      </c>
      <c r="BK2591" s="31">
        <f t="shared" ref="BK2591:BK2592" si="8934">BK2592</f>
        <v>0</v>
      </c>
      <c r="BL2591" s="31">
        <f t="shared" ref="BL2591:BL2592" si="8935">BL2592</f>
        <v>0</v>
      </c>
      <c r="BM2591" s="31">
        <f t="shared" ref="BM2591:BM2592" si="8936">BM2592</f>
        <v>0</v>
      </c>
      <c r="BN2591" s="31">
        <f t="shared" ref="BN2591:BN2592" si="8937">BN2592</f>
        <v>0</v>
      </c>
      <c r="BO2591" s="31">
        <f t="shared" si="8691"/>
        <v>47367</v>
      </c>
      <c r="BP2591" s="31">
        <f t="shared" si="8692"/>
        <v>47568.599999999999</v>
      </c>
      <c r="BQ2591" s="31">
        <f t="shared" si="8693"/>
        <v>47568.599999999999</v>
      </c>
      <c r="BR2591" s="31">
        <f t="shared" ref="BR2591:BR2592" si="8938">BR2592</f>
        <v>0</v>
      </c>
      <c r="BS2591" s="32"/>
      <c r="BT2591" s="32"/>
      <c r="BU2591" s="28"/>
      <c r="BV2591" s="28"/>
      <c r="BW2591" s="28"/>
      <c r="BX2591" s="28"/>
      <c r="BY2591" s="28"/>
      <c r="BZ2591" s="28"/>
      <c r="CA2591" s="28"/>
      <c r="CB2591" s="28"/>
    </row>
    <row r="2592" s="1" customFormat="1" ht="30">
      <c r="A2592" s="33" t="s">
        <v>1080</v>
      </c>
      <c r="B2592" s="33" t="s">
        <v>36</v>
      </c>
      <c r="C2592" s="33" t="s">
        <v>38</v>
      </c>
      <c r="D2592" s="33" t="s">
        <v>64</v>
      </c>
      <c r="E2592" s="38"/>
      <c r="F2592" s="34" t="s">
        <v>65</v>
      </c>
      <c r="G2592" s="17">
        <f t="shared" si="8893"/>
        <v>47367</v>
      </c>
      <c r="H2592" s="17">
        <f t="shared" si="8894"/>
        <v>47568.599999999999</v>
      </c>
      <c r="I2592" s="17">
        <f t="shared" si="8895"/>
        <v>47568.599999999999</v>
      </c>
      <c r="J2592" s="17">
        <f t="shared" si="8896"/>
        <v>0</v>
      </c>
      <c r="K2592" s="17">
        <f t="shared" si="8897"/>
        <v>0</v>
      </c>
      <c r="L2592" s="17">
        <f t="shared" si="8898"/>
        <v>0</v>
      </c>
      <c r="M2592" s="17">
        <f t="shared" si="8844"/>
        <v>47367</v>
      </c>
      <c r="N2592" s="17">
        <f t="shared" si="8845"/>
        <v>47568.599999999999</v>
      </c>
      <c r="O2592" s="17">
        <f t="shared" si="8846"/>
        <v>47568.599999999999</v>
      </c>
      <c r="P2592" s="17">
        <f t="shared" si="8899"/>
        <v>0</v>
      </c>
      <c r="Q2592" s="17">
        <f t="shared" si="8900"/>
        <v>0</v>
      </c>
      <c r="R2592" s="17">
        <f t="shared" si="8901"/>
        <v>0</v>
      </c>
      <c r="S2592" s="17">
        <f t="shared" si="8902"/>
        <v>0</v>
      </c>
      <c r="T2592" s="17">
        <f t="shared" si="8903"/>
        <v>0</v>
      </c>
      <c r="U2592" s="17">
        <f t="shared" si="8904"/>
        <v>0</v>
      </c>
      <c r="V2592" s="17">
        <f t="shared" si="8905"/>
        <v>0</v>
      </c>
      <c r="W2592" s="17">
        <f t="shared" si="8906"/>
        <v>0</v>
      </c>
      <c r="X2592" s="17">
        <f t="shared" si="8907"/>
        <v>0</v>
      </c>
      <c r="Y2592" s="17">
        <f t="shared" si="8746"/>
        <v>47367</v>
      </c>
      <c r="Z2592" s="17">
        <f t="shared" si="8747"/>
        <v>47568.599999999999</v>
      </c>
      <c r="AA2592" s="17">
        <f t="shared" si="8748"/>
        <v>47568.599999999999</v>
      </c>
      <c r="AB2592" s="17">
        <f t="shared" si="8908"/>
        <v>0</v>
      </c>
      <c r="AC2592" s="17">
        <f t="shared" si="8909"/>
        <v>0</v>
      </c>
      <c r="AD2592" s="17">
        <f t="shared" si="8910"/>
        <v>0</v>
      </c>
      <c r="AE2592" s="17">
        <f t="shared" si="8749"/>
        <v>47367</v>
      </c>
      <c r="AF2592" s="17">
        <f t="shared" si="8750"/>
        <v>47568.599999999999</v>
      </c>
      <c r="AG2592" s="17">
        <f t="shared" si="8751"/>
        <v>47568.599999999999</v>
      </c>
      <c r="AH2592" s="17">
        <f t="shared" si="8911"/>
        <v>0</v>
      </c>
      <c r="AI2592" s="17">
        <f t="shared" si="8912"/>
        <v>0</v>
      </c>
      <c r="AJ2592" s="17">
        <f t="shared" si="8913"/>
        <v>0</v>
      </c>
      <c r="AK2592" s="17">
        <f t="shared" si="8914"/>
        <v>0</v>
      </c>
      <c r="AL2592" s="17">
        <f t="shared" si="8915"/>
        <v>0</v>
      </c>
      <c r="AM2592" s="17">
        <f t="shared" si="8916"/>
        <v>0</v>
      </c>
      <c r="AN2592" s="17">
        <f t="shared" si="8917"/>
        <v>0</v>
      </c>
      <c r="AO2592" s="17">
        <f t="shared" si="8918"/>
        <v>0</v>
      </c>
      <c r="AP2592" s="17">
        <f t="shared" si="8919"/>
        <v>0</v>
      </c>
      <c r="AQ2592" s="17">
        <f t="shared" si="8920"/>
        <v>0</v>
      </c>
      <c r="AR2592" s="17">
        <f t="shared" si="8921"/>
        <v>0</v>
      </c>
      <c r="AS2592" s="17">
        <f t="shared" si="8922"/>
        <v>0</v>
      </c>
      <c r="AT2592" s="17">
        <f t="shared" si="8923"/>
        <v>0</v>
      </c>
      <c r="AU2592" s="17">
        <f t="shared" si="8924"/>
        <v>0</v>
      </c>
      <c r="AV2592" s="17">
        <f t="shared" si="8925"/>
        <v>0</v>
      </c>
      <c r="AW2592" s="17">
        <f t="shared" si="8694"/>
        <v>47367</v>
      </c>
      <c r="AX2592" s="17">
        <f t="shared" si="8695"/>
        <v>47568.599999999999</v>
      </c>
      <c r="AY2592" s="17">
        <f t="shared" si="8696"/>
        <v>47568.599999999999</v>
      </c>
      <c r="AZ2592" s="17">
        <f t="shared" si="8926"/>
        <v>0</v>
      </c>
      <c r="BA2592" s="17">
        <f t="shared" si="8697"/>
        <v>47367</v>
      </c>
      <c r="BB2592" s="17">
        <f t="shared" si="8698"/>
        <v>47568.599999999999</v>
      </c>
      <c r="BC2592" s="17">
        <f t="shared" si="8699"/>
        <v>47568.599999999999</v>
      </c>
      <c r="BD2592" s="17">
        <f t="shared" si="8927"/>
        <v>0</v>
      </c>
      <c r="BE2592" s="17">
        <f t="shared" si="8928"/>
        <v>0</v>
      </c>
      <c r="BF2592" s="17">
        <f t="shared" si="8929"/>
        <v>0</v>
      </c>
      <c r="BG2592" s="17">
        <f t="shared" si="8930"/>
        <v>0</v>
      </c>
      <c r="BH2592" s="17">
        <f t="shared" si="8931"/>
        <v>0</v>
      </c>
      <c r="BI2592" s="17">
        <f t="shared" si="8932"/>
        <v>0</v>
      </c>
      <c r="BJ2592" s="17">
        <f t="shared" si="8933"/>
        <v>0</v>
      </c>
      <c r="BK2592" s="17">
        <f t="shared" si="8934"/>
        <v>0</v>
      </c>
      <c r="BL2592" s="17">
        <f t="shared" si="8935"/>
        <v>0</v>
      </c>
      <c r="BM2592" s="17">
        <f t="shared" si="8936"/>
        <v>0</v>
      </c>
      <c r="BN2592" s="17">
        <f t="shared" si="8937"/>
        <v>0</v>
      </c>
      <c r="BO2592" s="17">
        <f t="shared" si="8691"/>
        <v>47367</v>
      </c>
      <c r="BP2592" s="17">
        <f t="shared" si="8692"/>
        <v>47568.599999999999</v>
      </c>
      <c r="BQ2592" s="17">
        <f t="shared" si="8693"/>
        <v>47568.599999999999</v>
      </c>
      <c r="BR2592" s="17">
        <f t="shared" si="8938"/>
        <v>0</v>
      </c>
      <c r="BS2592" s="35"/>
      <c r="BT2592" s="35"/>
      <c r="BU2592" s="1"/>
      <c r="BV2592" s="1"/>
      <c r="BW2592" s="1"/>
      <c r="BX2592" s="1"/>
      <c r="BY2592" s="1"/>
      <c r="BZ2592" s="1"/>
      <c r="CA2592" s="1"/>
      <c r="CB2592" s="1"/>
    </row>
    <row r="2593" s="1" customFormat="1" ht="15">
      <c r="A2593" s="33" t="s">
        <v>1080</v>
      </c>
      <c r="B2593" s="33" t="s">
        <v>36</v>
      </c>
      <c r="C2593" s="33" t="s">
        <v>38</v>
      </c>
      <c r="D2593" s="33" t="s">
        <v>66</v>
      </c>
      <c r="E2593" s="38"/>
      <c r="F2593" s="34" t="s">
        <v>67</v>
      </c>
      <c r="G2593" s="17">
        <f>G2594+G2596+G2598</f>
        <v>47367</v>
      </c>
      <c r="H2593" s="17">
        <f>H2594+H2596+H2598</f>
        <v>47568.599999999999</v>
      </c>
      <c r="I2593" s="17">
        <f>I2594+I2596+I2598</f>
        <v>47568.599999999999</v>
      </c>
      <c r="J2593" s="17">
        <f>J2594+J2596+J2598</f>
        <v>0</v>
      </c>
      <c r="K2593" s="17">
        <f>K2594+K2596+K2598</f>
        <v>0</v>
      </c>
      <c r="L2593" s="17">
        <f>L2594+L2596+L2598</f>
        <v>0</v>
      </c>
      <c r="M2593" s="17">
        <f t="shared" si="8844"/>
        <v>47367</v>
      </c>
      <c r="N2593" s="17">
        <f t="shared" si="8845"/>
        <v>47568.599999999999</v>
      </c>
      <c r="O2593" s="17">
        <f t="shared" si="8846"/>
        <v>47568.599999999999</v>
      </c>
      <c r="P2593" s="17">
        <f>P2594+P2596+P2598</f>
        <v>0</v>
      </c>
      <c r="Q2593" s="17">
        <f>Q2594+Q2596+Q2598</f>
        <v>0</v>
      </c>
      <c r="R2593" s="17">
        <f>R2594+R2596+R2598</f>
        <v>0</v>
      </c>
      <c r="S2593" s="17">
        <f>S2594+S2596+S2598</f>
        <v>0</v>
      </c>
      <c r="T2593" s="17">
        <f>T2594+T2596+T2598</f>
        <v>0</v>
      </c>
      <c r="U2593" s="17">
        <f>U2594+U2596+U2598</f>
        <v>0</v>
      </c>
      <c r="V2593" s="17">
        <f>V2594+V2596+V2598</f>
        <v>0</v>
      </c>
      <c r="W2593" s="17">
        <f>W2594+W2596+W2598</f>
        <v>0</v>
      </c>
      <c r="X2593" s="17">
        <f>X2594+X2596+X2598</f>
        <v>0</v>
      </c>
      <c r="Y2593" s="17">
        <f t="shared" si="8746"/>
        <v>47367</v>
      </c>
      <c r="Z2593" s="17">
        <f t="shared" si="8747"/>
        <v>47568.599999999999</v>
      </c>
      <c r="AA2593" s="17">
        <f t="shared" si="8748"/>
        <v>47568.599999999999</v>
      </c>
      <c r="AB2593" s="17">
        <f>AB2594+AB2596+AB2598</f>
        <v>0</v>
      </c>
      <c r="AC2593" s="17">
        <f>AC2594+AC2596+AC2598</f>
        <v>0</v>
      </c>
      <c r="AD2593" s="17">
        <f>AD2594+AD2596+AD2598</f>
        <v>0</v>
      </c>
      <c r="AE2593" s="17">
        <f t="shared" si="8749"/>
        <v>47367</v>
      </c>
      <c r="AF2593" s="17">
        <f t="shared" si="8750"/>
        <v>47568.599999999999</v>
      </c>
      <c r="AG2593" s="17">
        <f t="shared" si="8751"/>
        <v>47568.599999999999</v>
      </c>
      <c r="AH2593" s="17">
        <f>AH2594+AH2596+AH2598</f>
        <v>0</v>
      </c>
      <c r="AI2593" s="17">
        <f>AI2594+AI2596+AI2598</f>
        <v>0</v>
      </c>
      <c r="AJ2593" s="17">
        <f>AJ2594+AJ2596+AJ2598</f>
        <v>0</v>
      </c>
      <c r="AK2593" s="17">
        <f>AK2594+AK2596+AK2598</f>
        <v>0</v>
      </c>
      <c r="AL2593" s="17">
        <f>AL2594+AL2596+AL2598</f>
        <v>0</v>
      </c>
      <c r="AM2593" s="17">
        <f>AM2594+AM2596+AM2598</f>
        <v>0</v>
      </c>
      <c r="AN2593" s="17">
        <f>AN2594+AN2596+AN2598</f>
        <v>0</v>
      </c>
      <c r="AO2593" s="17">
        <f>AO2594+AO2596+AO2598</f>
        <v>0</v>
      </c>
      <c r="AP2593" s="17">
        <f>AP2594+AP2596+AP2598</f>
        <v>0</v>
      </c>
      <c r="AQ2593" s="17">
        <f>AQ2594+AQ2596+AQ2598</f>
        <v>0</v>
      </c>
      <c r="AR2593" s="17">
        <f>AR2594+AR2596+AR2598</f>
        <v>0</v>
      </c>
      <c r="AS2593" s="17">
        <f>AS2594+AS2596+AS2598</f>
        <v>0</v>
      </c>
      <c r="AT2593" s="17">
        <f>AT2594+AT2596+AT2598</f>
        <v>0</v>
      </c>
      <c r="AU2593" s="17">
        <f>AU2594+AU2596+AU2598</f>
        <v>0</v>
      </c>
      <c r="AV2593" s="17">
        <f>AV2594+AV2596+AV2598</f>
        <v>0</v>
      </c>
      <c r="AW2593" s="17">
        <f t="shared" si="8694"/>
        <v>47367</v>
      </c>
      <c r="AX2593" s="17">
        <f t="shared" si="8695"/>
        <v>47568.599999999999</v>
      </c>
      <c r="AY2593" s="17">
        <f t="shared" si="8696"/>
        <v>47568.599999999999</v>
      </c>
      <c r="AZ2593" s="17">
        <f>AZ2594+AZ2596+AZ2598</f>
        <v>0</v>
      </c>
      <c r="BA2593" s="17">
        <f t="shared" si="8697"/>
        <v>47367</v>
      </c>
      <c r="BB2593" s="17">
        <f t="shared" si="8698"/>
        <v>47568.599999999999</v>
      </c>
      <c r="BC2593" s="17">
        <f t="shared" si="8699"/>
        <v>47568.599999999999</v>
      </c>
      <c r="BD2593" s="17">
        <f>BD2594+BD2596+BD2598</f>
        <v>0</v>
      </c>
      <c r="BE2593" s="17">
        <f>BE2594+BE2596+BE2598</f>
        <v>0</v>
      </c>
      <c r="BF2593" s="17">
        <f>BF2594+BF2596+BF2598</f>
        <v>0</v>
      </c>
      <c r="BG2593" s="17">
        <f>BG2594+BG2596+BG2598</f>
        <v>0</v>
      </c>
      <c r="BH2593" s="17">
        <f>BH2594+BH2596+BH2598</f>
        <v>0</v>
      </c>
      <c r="BI2593" s="17">
        <f>BI2594+BI2596+BI2598</f>
        <v>0</v>
      </c>
      <c r="BJ2593" s="17">
        <f>BJ2594+BJ2596+BJ2598</f>
        <v>0</v>
      </c>
      <c r="BK2593" s="17">
        <f>BK2594+BK2596+BK2598</f>
        <v>0</v>
      </c>
      <c r="BL2593" s="17">
        <f>BL2594+BL2596+BL2598</f>
        <v>0</v>
      </c>
      <c r="BM2593" s="17">
        <f>BM2594+BM2596+BM2598</f>
        <v>0</v>
      </c>
      <c r="BN2593" s="17">
        <f>BN2594+BN2596+BN2598</f>
        <v>0</v>
      </c>
      <c r="BO2593" s="17">
        <f t="shared" si="8691"/>
        <v>47367</v>
      </c>
      <c r="BP2593" s="17">
        <f t="shared" si="8692"/>
        <v>47568.599999999999</v>
      </c>
      <c r="BQ2593" s="17">
        <f t="shared" si="8693"/>
        <v>47568.599999999999</v>
      </c>
      <c r="BR2593" s="17">
        <f>BR2594+BR2596+BR2598</f>
        <v>0</v>
      </c>
      <c r="BS2593" s="35"/>
      <c r="BT2593" s="35"/>
      <c r="BU2593" s="1"/>
      <c r="BV2593" s="1"/>
      <c r="BW2593" s="1"/>
      <c r="BX2593" s="1"/>
      <c r="BY2593" s="1"/>
      <c r="BZ2593" s="1"/>
      <c r="CA2593" s="1"/>
      <c r="CB2593" s="1"/>
    </row>
    <row r="2594" s="1" customFormat="1" ht="30">
      <c r="A2594" s="33" t="s">
        <v>1080</v>
      </c>
      <c r="B2594" s="33" t="s">
        <v>36</v>
      </c>
      <c r="C2594" s="33" t="s">
        <v>38</v>
      </c>
      <c r="D2594" s="33" t="s">
        <v>1005</v>
      </c>
      <c r="E2594" s="38"/>
      <c r="F2594" s="34" t="s">
        <v>1006</v>
      </c>
      <c r="G2594" s="17">
        <f>G2595</f>
        <v>47165.400000000001</v>
      </c>
      <c r="H2594" s="17">
        <f>H2595</f>
        <v>47165.400000000001</v>
      </c>
      <c r="I2594" s="17">
        <f>I2595</f>
        <v>47165.400000000001</v>
      </c>
      <c r="J2594" s="17">
        <f>J2595</f>
        <v>0</v>
      </c>
      <c r="K2594" s="17">
        <f>K2595</f>
        <v>0</v>
      </c>
      <c r="L2594" s="17">
        <f>L2595</f>
        <v>0</v>
      </c>
      <c r="M2594" s="17">
        <f t="shared" si="8844"/>
        <v>47165.400000000001</v>
      </c>
      <c r="N2594" s="17">
        <f t="shared" si="8845"/>
        <v>47165.400000000001</v>
      </c>
      <c r="O2594" s="17">
        <f t="shared" si="8846"/>
        <v>47165.400000000001</v>
      </c>
      <c r="P2594" s="17">
        <f>P2595</f>
        <v>0</v>
      </c>
      <c r="Q2594" s="17">
        <f>Q2595</f>
        <v>0</v>
      </c>
      <c r="R2594" s="17">
        <f>R2595</f>
        <v>0</v>
      </c>
      <c r="S2594" s="17">
        <f>S2595</f>
        <v>0</v>
      </c>
      <c r="T2594" s="17">
        <f>T2595</f>
        <v>0</v>
      </c>
      <c r="U2594" s="17">
        <f>U2595</f>
        <v>0</v>
      </c>
      <c r="V2594" s="17">
        <f>V2595</f>
        <v>0</v>
      </c>
      <c r="W2594" s="17">
        <f>W2595</f>
        <v>0</v>
      </c>
      <c r="X2594" s="17">
        <f>X2595</f>
        <v>0</v>
      </c>
      <c r="Y2594" s="17">
        <f t="shared" si="8746"/>
        <v>47165.400000000001</v>
      </c>
      <c r="Z2594" s="17">
        <f t="shared" si="8747"/>
        <v>47165.400000000001</v>
      </c>
      <c r="AA2594" s="17">
        <f t="shared" si="8748"/>
        <v>47165.400000000001</v>
      </c>
      <c r="AB2594" s="17">
        <f>AB2595</f>
        <v>0</v>
      </c>
      <c r="AC2594" s="17">
        <f>AC2595</f>
        <v>0</v>
      </c>
      <c r="AD2594" s="17">
        <f>AD2595</f>
        <v>0</v>
      </c>
      <c r="AE2594" s="17">
        <f t="shared" si="8749"/>
        <v>47165.400000000001</v>
      </c>
      <c r="AF2594" s="17">
        <f t="shared" si="8750"/>
        <v>47165.400000000001</v>
      </c>
      <c r="AG2594" s="17">
        <f t="shared" si="8751"/>
        <v>47165.400000000001</v>
      </c>
      <c r="AH2594" s="17">
        <f>AH2595</f>
        <v>0</v>
      </c>
      <c r="AI2594" s="17">
        <f>AI2595</f>
        <v>0</v>
      </c>
      <c r="AJ2594" s="17">
        <f>AJ2595</f>
        <v>0</v>
      </c>
      <c r="AK2594" s="17">
        <f>AK2595</f>
        <v>0</v>
      </c>
      <c r="AL2594" s="17">
        <f>AL2595</f>
        <v>0</v>
      </c>
      <c r="AM2594" s="17">
        <f>AM2595</f>
        <v>0</v>
      </c>
      <c r="AN2594" s="17">
        <f>AN2595</f>
        <v>0</v>
      </c>
      <c r="AO2594" s="17">
        <f>AO2595</f>
        <v>0</v>
      </c>
      <c r="AP2594" s="17">
        <f>AP2595</f>
        <v>0</v>
      </c>
      <c r="AQ2594" s="17">
        <f>AQ2595</f>
        <v>0</v>
      </c>
      <c r="AR2594" s="17">
        <f>AR2595</f>
        <v>0</v>
      </c>
      <c r="AS2594" s="17">
        <f>AS2595</f>
        <v>0</v>
      </c>
      <c r="AT2594" s="17">
        <f>AT2595</f>
        <v>0</v>
      </c>
      <c r="AU2594" s="17">
        <f>AU2595</f>
        <v>0</v>
      </c>
      <c r="AV2594" s="17">
        <f>AV2595</f>
        <v>0</v>
      </c>
      <c r="AW2594" s="17">
        <f t="shared" si="8694"/>
        <v>47165.400000000001</v>
      </c>
      <c r="AX2594" s="17">
        <f t="shared" si="8695"/>
        <v>47165.400000000001</v>
      </c>
      <c r="AY2594" s="17">
        <f t="shared" si="8696"/>
        <v>47165.400000000001</v>
      </c>
      <c r="AZ2594" s="17">
        <f>AZ2595</f>
        <v>0</v>
      </c>
      <c r="BA2594" s="17">
        <f t="shared" si="8697"/>
        <v>47165.400000000001</v>
      </c>
      <c r="BB2594" s="17">
        <f t="shared" si="8698"/>
        <v>47165.400000000001</v>
      </c>
      <c r="BC2594" s="17">
        <f t="shared" si="8699"/>
        <v>47165.400000000001</v>
      </c>
      <c r="BD2594" s="17">
        <f>BD2595</f>
        <v>0</v>
      </c>
      <c r="BE2594" s="17">
        <f>BE2595</f>
        <v>0</v>
      </c>
      <c r="BF2594" s="17">
        <f>BF2595</f>
        <v>0</v>
      </c>
      <c r="BG2594" s="17">
        <f>BG2595</f>
        <v>0</v>
      </c>
      <c r="BH2594" s="17">
        <f>BH2595</f>
        <v>0</v>
      </c>
      <c r="BI2594" s="17">
        <f>BI2595</f>
        <v>0</v>
      </c>
      <c r="BJ2594" s="17">
        <f>BJ2595</f>
        <v>0</v>
      </c>
      <c r="BK2594" s="17">
        <f>BK2595</f>
        <v>0</v>
      </c>
      <c r="BL2594" s="17">
        <f>BL2595</f>
        <v>0</v>
      </c>
      <c r="BM2594" s="17">
        <f>BM2595</f>
        <v>0</v>
      </c>
      <c r="BN2594" s="17">
        <f>BN2595</f>
        <v>0</v>
      </c>
      <c r="BO2594" s="17">
        <f t="shared" si="8691"/>
        <v>47165.400000000001</v>
      </c>
      <c r="BP2594" s="17">
        <f t="shared" si="8692"/>
        <v>47165.400000000001</v>
      </c>
      <c r="BQ2594" s="17">
        <f t="shared" si="8693"/>
        <v>47165.400000000001</v>
      </c>
      <c r="BR2594" s="17">
        <f>BR2595</f>
        <v>0</v>
      </c>
      <c r="BS2594" s="35"/>
      <c r="BT2594" s="35"/>
      <c r="BU2594" s="1"/>
      <c r="BV2594" s="1"/>
      <c r="BW2594" s="1"/>
      <c r="BX2594" s="1"/>
      <c r="BY2594" s="1"/>
      <c r="BZ2594" s="1"/>
      <c r="CA2594" s="1"/>
      <c r="CB2594" s="1"/>
    </row>
    <row r="2595" s="1" customFormat="1" ht="30">
      <c r="A2595" s="33" t="s">
        <v>1080</v>
      </c>
      <c r="B2595" s="33" t="s">
        <v>36</v>
      </c>
      <c r="C2595" s="33" t="s">
        <v>38</v>
      </c>
      <c r="D2595" s="33" t="s">
        <v>1005</v>
      </c>
      <c r="E2595" s="33" t="s">
        <v>48</v>
      </c>
      <c r="F2595" s="34" t="s">
        <v>49</v>
      </c>
      <c r="G2595" s="17">
        <v>47165.400000000001</v>
      </c>
      <c r="H2595" s="17">
        <v>47165.400000000001</v>
      </c>
      <c r="I2595" s="17">
        <v>47165.400000000001</v>
      </c>
      <c r="J2595" s="17"/>
      <c r="K2595" s="17"/>
      <c r="L2595" s="17"/>
      <c r="M2595" s="17">
        <f t="shared" si="8844"/>
        <v>47165.400000000001</v>
      </c>
      <c r="N2595" s="17">
        <f t="shared" si="8845"/>
        <v>47165.400000000001</v>
      </c>
      <c r="O2595" s="17">
        <f t="shared" si="8846"/>
        <v>47165.400000000001</v>
      </c>
      <c r="P2595" s="17"/>
      <c r="Q2595" s="17"/>
      <c r="R2595" s="17"/>
      <c r="S2595" s="17"/>
      <c r="T2595" s="17"/>
      <c r="U2595" s="17"/>
      <c r="V2595" s="17"/>
      <c r="W2595" s="17"/>
      <c r="X2595" s="17"/>
      <c r="Y2595" s="17">
        <f t="shared" si="8746"/>
        <v>47165.400000000001</v>
      </c>
      <c r="Z2595" s="17">
        <f t="shared" si="8747"/>
        <v>47165.400000000001</v>
      </c>
      <c r="AA2595" s="17">
        <f t="shared" si="8748"/>
        <v>47165.400000000001</v>
      </c>
      <c r="AB2595" s="17"/>
      <c r="AC2595" s="17"/>
      <c r="AD2595" s="17"/>
      <c r="AE2595" s="17">
        <f t="shared" si="8749"/>
        <v>47165.400000000001</v>
      </c>
      <c r="AF2595" s="17">
        <f t="shared" si="8750"/>
        <v>47165.400000000001</v>
      </c>
      <c r="AG2595" s="17">
        <f t="shared" si="8751"/>
        <v>47165.400000000001</v>
      </c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  <c r="AT2595" s="17"/>
      <c r="AU2595" s="17"/>
      <c r="AV2595" s="17"/>
      <c r="AW2595" s="17">
        <f t="shared" si="8694"/>
        <v>47165.400000000001</v>
      </c>
      <c r="AX2595" s="17">
        <f t="shared" si="8695"/>
        <v>47165.400000000001</v>
      </c>
      <c r="AY2595" s="17">
        <f t="shared" si="8696"/>
        <v>47165.400000000001</v>
      </c>
      <c r="AZ2595" s="17"/>
      <c r="BA2595" s="17">
        <f t="shared" si="8697"/>
        <v>47165.400000000001</v>
      </c>
      <c r="BB2595" s="17">
        <f t="shared" si="8698"/>
        <v>47165.400000000001</v>
      </c>
      <c r="BC2595" s="17">
        <f t="shared" si="8699"/>
        <v>47165.400000000001</v>
      </c>
      <c r="BD2595" s="17"/>
      <c r="BE2595" s="17"/>
      <c r="BF2595" s="17"/>
      <c r="BG2595" s="17"/>
      <c r="BH2595" s="17"/>
      <c r="BI2595" s="17"/>
      <c r="BJ2595" s="17"/>
      <c r="BK2595" s="17"/>
      <c r="BL2595" s="17"/>
      <c r="BM2595" s="17"/>
      <c r="BN2595" s="17"/>
      <c r="BO2595" s="17">
        <f t="shared" si="8691"/>
        <v>47165.400000000001</v>
      </c>
      <c r="BP2595" s="17">
        <f t="shared" si="8692"/>
        <v>47165.400000000001</v>
      </c>
      <c r="BQ2595" s="17">
        <f t="shared" si="8693"/>
        <v>47165.400000000001</v>
      </c>
      <c r="BR2595" s="17"/>
      <c r="BS2595" s="35"/>
      <c r="BT2595" s="35"/>
      <c r="BU2595" s="1"/>
      <c r="BV2595" s="1"/>
      <c r="BW2595" s="1"/>
      <c r="BX2595" s="1"/>
      <c r="BY2595" s="1"/>
      <c r="BZ2595" s="1"/>
      <c r="CA2595" s="1"/>
      <c r="CB2595" s="1"/>
    </row>
    <row r="2596" s="1" customFormat="1" ht="45">
      <c r="A2596" s="33" t="s">
        <v>1080</v>
      </c>
      <c r="B2596" s="33" t="s">
        <v>36</v>
      </c>
      <c r="C2596" s="33" t="s">
        <v>38</v>
      </c>
      <c r="D2596" s="33" t="s">
        <v>1090</v>
      </c>
      <c r="E2596" s="38"/>
      <c r="F2596" s="34" t="s">
        <v>1091</v>
      </c>
      <c r="G2596" s="17">
        <f>G2597</f>
        <v>29.100000000000001</v>
      </c>
      <c r="H2596" s="17">
        <f>H2597</f>
        <v>58.200000000000003</v>
      </c>
      <c r="I2596" s="17">
        <f>I2597</f>
        <v>58.200000000000003</v>
      </c>
      <c r="J2596" s="17">
        <f>J2597</f>
        <v>0</v>
      </c>
      <c r="K2596" s="17">
        <f>K2597</f>
        <v>0</v>
      </c>
      <c r="L2596" s="17">
        <f>L2597</f>
        <v>0</v>
      </c>
      <c r="M2596" s="17">
        <f t="shared" si="8844"/>
        <v>29.100000000000001</v>
      </c>
      <c r="N2596" s="17">
        <f t="shared" si="8845"/>
        <v>58.200000000000003</v>
      </c>
      <c r="O2596" s="17">
        <f t="shared" si="8846"/>
        <v>58.200000000000003</v>
      </c>
      <c r="P2596" s="17">
        <f>P2597</f>
        <v>0</v>
      </c>
      <c r="Q2596" s="17">
        <f>Q2597</f>
        <v>0</v>
      </c>
      <c r="R2596" s="17">
        <f>R2597</f>
        <v>0</v>
      </c>
      <c r="S2596" s="17">
        <f>S2597</f>
        <v>0</v>
      </c>
      <c r="T2596" s="17">
        <f>T2597</f>
        <v>0</v>
      </c>
      <c r="U2596" s="17">
        <f>U2597</f>
        <v>0</v>
      </c>
      <c r="V2596" s="17">
        <f>V2597</f>
        <v>0</v>
      </c>
      <c r="W2596" s="17">
        <f>W2597</f>
        <v>0</v>
      </c>
      <c r="X2596" s="17">
        <f>X2597</f>
        <v>0</v>
      </c>
      <c r="Y2596" s="17">
        <f t="shared" si="8746"/>
        <v>29.100000000000001</v>
      </c>
      <c r="Z2596" s="17">
        <f t="shared" si="8747"/>
        <v>58.200000000000003</v>
      </c>
      <c r="AA2596" s="17">
        <f t="shared" si="8748"/>
        <v>58.200000000000003</v>
      </c>
      <c r="AB2596" s="17">
        <f>AB2597</f>
        <v>0</v>
      </c>
      <c r="AC2596" s="17">
        <f>AC2597</f>
        <v>0</v>
      </c>
      <c r="AD2596" s="17">
        <f>AD2597</f>
        <v>0</v>
      </c>
      <c r="AE2596" s="17">
        <f t="shared" si="8749"/>
        <v>29.100000000000001</v>
      </c>
      <c r="AF2596" s="17">
        <f t="shared" si="8750"/>
        <v>58.200000000000003</v>
      </c>
      <c r="AG2596" s="17">
        <f t="shared" si="8751"/>
        <v>58.200000000000003</v>
      </c>
      <c r="AH2596" s="17">
        <f>AH2597</f>
        <v>0</v>
      </c>
      <c r="AI2596" s="17">
        <f>AI2597</f>
        <v>0</v>
      </c>
      <c r="AJ2596" s="17">
        <f>AJ2597</f>
        <v>0</v>
      </c>
      <c r="AK2596" s="17">
        <f>AK2597</f>
        <v>0</v>
      </c>
      <c r="AL2596" s="17">
        <f>AL2597</f>
        <v>0</v>
      </c>
      <c r="AM2596" s="17">
        <f>AM2597</f>
        <v>0</v>
      </c>
      <c r="AN2596" s="17">
        <f>AN2597</f>
        <v>0</v>
      </c>
      <c r="AO2596" s="17">
        <f>AO2597</f>
        <v>0</v>
      </c>
      <c r="AP2596" s="17">
        <f>AP2597</f>
        <v>0</v>
      </c>
      <c r="AQ2596" s="17">
        <f>AQ2597</f>
        <v>0</v>
      </c>
      <c r="AR2596" s="17">
        <f>AR2597</f>
        <v>0</v>
      </c>
      <c r="AS2596" s="17">
        <f>AS2597</f>
        <v>0</v>
      </c>
      <c r="AT2596" s="17">
        <f>AT2597</f>
        <v>0</v>
      </c>
      <c r="AU2596" s="17">
        <f>AU2597</f>
        <v>0</v>
      </c>
      <c r="AV2596" s="17">
        <f>AV2597</f>
        <v>0</v>
      </c>
      <c r="AW2596" s="17">
        <f t="shared" si="8694"/>
        <v>29.100000000000001</v>
      </c>
      <c r="AX2596" s="17">
        <f t="shared" si="8695"/>
        <v>58.200000000000003</v>
      </c>
      <c r="AY2596" s="17">
        <f t="shared" si="8696"/>
        <v>58.200000000000003</v>
      </c>
      <c r="AZ2596" s="17">
        <f>AZ2597</f>
        <v>0</v>
      </c>
      <c r="BA2596" s="17">
        <f t="shared" si="8697"/>
        <v>29.100000000000001</v>
      </c>
      <c r="BB2596" s="17">
        <f t="shared" si="8698"/>
        <v>58.200000000000003</v>
      </c>
      <c r="BC2596" s="17">
        <f t="shared" si="8699"/>
        <v>58.200000000000003</v>
      </c>
      <c r="BD2596" s="17">
        <f>BD2597</f>
        <v>0</v>
      </c>
      <c r="BE2596" s="17">
        <f>BE2597</f>
        <v>0</v>
      </c>
      <c r="BF2596" s="17">
        <f>BF2597</f>
        <v>0</v>
      </c>
      <c r="BG2596" s="17">
        <f>BG2597</f>
        <v>0</v>
      </c>
      <c r="BH2596" s="17">
        <f>BH2597</f>
        <v>0</v>
      </c>
      <c r="BI2596" s="17">
        <f>BI2597</f>
        <v>0</v>
      </c>
      <c r="BJ2596" s="17">
        <f>BJ2597</f>
        <v>0</v>
      </c>
      <c r="BK2596" s="17">
        <f>BK2597</f>
        <v>0</v>
      </c>
      <c r="BL2596" s="17">
        <f>BL2597</f>
        <v>0</v>
      </c>
      <c r="BM2596" s="17">
        <f>BM2597</f>
        <v>0</v>
      </c>
      <c r="BN2596" s="17">
        <f>BN2597</f>
        <v>0</v>
      </c>
      <c r="BO2596" s="17">
        <f t="shared" si="8691"/>
        <v>29.100000000000001</v>
      </c>
      <c r="BP2596" s="17">
        <f t="shared" si="8692"/>
        <v>58.200000000000003</v>
      </c>
      <c r="BQ2596" s="17">
        <f t="shared" si="8693"/>
        <v>58.200000000000003</v>
      </c>
      <c r="BR2596" s="17">
        <f>BR2597</f>
        <v>0</v>
      </c>
      <c r="BS2596" s="35"/>
      <c r="BT2596" s="35"/>
      <c r="BU2596" s="1"/>
      <c r="BV2596" s="1"/>
      <c r="BW2596" s="1"/>
      <c r="BX2596" s="1"/>
      <c r="BY2596" s="1"/>
      <c r="BZ2596" s="1"/>
      <c r="CA2596" s="1"/>
      <c r="CB2596" s="1"/>
    </row>
    <row r="2597" s="1" customFormat="1" ht="30">
      <c r="A2597" s="33" t="s">
        <v>1080</v>
      </c>
      <c r="B2597" s="33" t="s">
        <v>36</v>
      </c>
      <c r="C2597" s="33" t="s">
        <v>38</v>
      </c>
      <c r="D2597" s="33" t="s">
        <v>1090</v>
      </c>
      <c r="E2597" s="33" t="s">
        <v>48</v>
      </c>
      <c r="F2597" s="34" t="s">
        <v>49</v>
      </c>
      <c r="G2597" s="17">
        <v>29.100000000000001</v>
      </c>
      <c r="H2597" s="17">
        <v>58.200000000000003</v>
      </c>
      <c r="I2597" s="17">
        <v>58.200000000000003</v>
      </c>
      <c r="J2597" s="17"/>
      <c r="K2597" s="17"/>
      <c r="L2597" s="17"/>
      <c r="M2597" s="17">
        <f t="shared" si="8844"/>
        <v>29.100000000000001</v>
      </c>
      <c r="N2597" s="17">
        <f t="shared" si="8845"/>
        <v>58.200000000000003</v>
      </c>
      <c r="O2597" s="17">
        <f t="shared" si="8846"/>
        <v>58.200000000000003</v>
      </c>
      <c r="P2597" s="17"/>
      <c r="Q2597" s="17"/>
      <c r="R2597" s="17"/>
      <c r="S2597" s="17"/>
      <c r="T2597" s="17"/>
      <c r="U2597" s="17"/>
      <c r="V2597" s="17"/>
      <c r="W2597" s="17"/>
      <c r="X2597" s="17"/>
      <c r="Y2597" s="17">
        <f t="shared" si="8746"/>
        <v>29.100000000000001</v>
      </c>
      <c r="Z2597" s="17">
        <f t="shared" si="8747"/>
        <v>58.200000000000003</v>
      </c>
      <c r="AA2597" s="17">
        <f t="shared" si="8748"/>
        <v>58.200000000000003</v>
      </c>
      <c r="AB2597" s="17"/>
      <c r="AC2597" s="17"/>
      <c r="AD2597" s="17"/>
      <c r="AE2597" s="17">
        <f t="shared" si="8749"/>
        <v>29.100000000000001</v>
      </c>
      <c r="AF2597" s="17">
        <f t="shared" si="8750"/>
        <v>58.200000000000003</v>
      </c>
      <c r="AG2597" s="17">
        <f t="shared" si="8751"/>
        <v>58.200000000000003</v>
      </c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  <c r="AT2597" s="17"/>
      <c r="AU2597" s="17"/>
      <c r="AV2597" s="17"/>
      <c r="AW2597" s="17">
        <f t="shared" si="8694"/>
        <v>29.100000000000001</v>
      </c>
      <c r="AX2597" s="17">
        <f t="shared" si="8695"/>
        <v>58.200000000000003</v>
      </c>
      <c r="AY2597" s="17">
        <f t="shared" si="8696"/>
        <v>58.200000000000003</v>
      </c>
      <c r="AZ2597" s="17"/>
      <c r="BA2597" s="17">
        <f t="shared" si="8697"/>
        <v>29.100000000000001</v>
      </c>
      <c r="BB2597" s="17">
        <f t="shared" si="8698"/>
        <v>58.200000000000003</v>
      </c>
      <c r="BC2597" s="17">
        <f t="shared" si="8699"/>
        <v>58.200000000000003</v>
      </c>
      <c r="BD2597" s="17"/>
      <c r="BE2597" s="17"/>
      <c r="BF2597" s="17"/>
      <c r="BG2597" s="17"/>
      <c r="BH2597" s="17"/>
      <c r="BI2597" s="17"/>
      <c r="BJ2597" s="17"/>
      <c r="BK2597" s="17"/>
      <c r="BL2597" s="17"/>
      <c r="BM2597" s="17"/>
      <c r="BN2597" s="17"/>
      <c r="BO2597" s="17">
        <f t="shared" si="8691"/>
        <v>29.100000000000001</v>
      </c>
      <c r="BP2597" s="17">
        <f t="shared" si="8692"/>
        <v>58.200000000000003</v>
      </c>
      <c r="BQ2597" s="17">
        <f t="shared" si="8693"/>
        <v>58.200000000000003</v>
      </c>
      <c r="BR2597" s="17"/>
      <c r="BS2597" s="35"/>
      <c r="BT2597" s="35"/>
      <c r="BU2597" s="1"/>
      <c r="BV2597" s="1"/>
      <c r="BW2597" s="1"/>
      <c r="BX2597" s="1"/>
      <c r="BY2597" s="1"/>
      <c r="BZ2597" s="1"/>
      <c r="CA2597" s="1"/>
      <c r="CB2597" s="1"/>
    </row>
    <row r="2598" s="1" customFormat="1" ht="60">
      <c r="A2598" s="33" t="s">
        <v>1080</v>
      </c>
      <c r="B2598" s="33" t="s">
        <v>36</v>
      </c>
      <c r="C2598" s="33" t="s">
        <v>38</v>
      </c>
      <c r="D2598" s="33" t="s">
        <v>1092</v>
      </c>
      <c r="E2598" s="38"/>
      <c r="F2598" s="34" t="s">
        <v>1093</v>
      </c>
      <c r="G2598" s="17">
        <f>G2599</f>
        <v>172.5</v>
      </c>
      <c r="H2598" s="17">
        <f>H2599</f>
        <v>345</v>
      </c>
      <c r="I2598" s="17">
        <f>I2599</f>
        <v>345</v>
      </c>
      <c r="J2598" s="17">
        <f>J2599</f>
        <v>0</v>
      </c>
      <c r="K2598" s="17">
        <f>K2599</f>
        <v>0</v>
      </c>
      <c r="L2598" s="17">
        <f>L2599</f>
        <v>0</v>
      </c>
      <c r="M2598" s="17">
        <f t="shared" si="8844"/>
        <v>172.5</v>
      </c>
      <c r="N2598" s="17">
        <f t="shared" si="8845"/>
        <v>345</v>
      </c>
      <c r="O2598" s="17">
        <f t="shared" si="8846"/>
        <v>345</v>
      </c>
      <c r="P2598" s="17">
        <f>P2599</f>
        <v>0</v>
      </c>
      <c r="Q2598" s="17">
        <f>Q2599</f>
        <v>0</v>
      </c>
      <c r="R2598" s="17">
        <f>R2599</f>
        <v>0</v>
      </c>
      <c r="S2598" s="17">
        <f>S2599</f>
        <v>0</v>
      </c>
      <c r="T2598" s="17">
        <f>T2599</f>
        <v>0</v>
      </c>
      <c r="U2598" s="17">
        <f>U2599</f>
        <v>0</v>
      </c>
      <c r="V2598" s="17">
        <f>V2599</f>
        <v>0</v>
      </c>
      <c r="W2598" s="17">
        <f>W2599</f>
        <v>0</v>
      </c>
      <c r="X2598" s="17">
        <f>X2599</f>
        <v>0</v>
      </c>
      <c r="Y2598" s="17">
        <f t="shared" si="8746"/>
        <v>172.5</v>
      </c>
      <c r="Z2598" s="17">
        <f t="shared" si="8747"/>
        <v>345</v>
      </c>
      <c r="AA2598" s="17">
        <f t="shared" si="8748"/>
        <v>345</v>
      </c>
      <c r="AB2598" s="17">
        <f>AB2599</f>
        <v>0</v>
      </c>
      <c r="AC2598" s="17">
        <f>AC2599</f>
        <v>0</v>
      </c>
      <c r="AD2598" s="17">
        <f>AD2599</f>
        <v>0</v>
      </c>
      <c r="AE2598" s="17">
        <f t="shared" si="8749"/>
        <v>172.5</v>
      </c>
      <c r="AF2598" s="17">
        <f t="shared" si="8750"/>
        <v>345</v>
      </c>
      <c r="AG2598" s="17">
        <f t="shared" si="8751"/>
        <v>345</v>
      </c>
      <c r="AH2598" s="17">
        <f>AH2599</f>
        <v>0</v>
      </c>
      <c r="AI2598" s="17">
        <f>AI2599</f>
        <v>0</v>
      </c>
      <c r="AJ2598" s="17">
        <f>AJ2599</f>
        <v>0</v>
      </c>
      <c r="AK2598" s="17">
        <f>AK2599</f>
        <v>0</v>
      </c>
      <c r="AL2598" s="17">
        <f>AL2599</f>
        <v>0</v>
      </c>
      <c r="AM2598" s="17">
        <f>AM2599</f>
        <v>0</v>
      </c>
      <c r="AN2598" s="17">
        <f>AN2599</f>
        <v>0</v>
      </c>
      <c r="AO2598" s="17">
        <f>AO2599</f>
        <v>0</v>
      </c>
      <c r="AP2598" s="17">
        <f>AP2599</f>
        <v>0</v>
      </c>
      <c r="AQ2598" s="17">
        <f>AQ2599</f>
        <v>0</v>
      </c>
      <c r="AR2598" s="17">
        <f>AR2599</f>
        <v>0</v>
      </c>
      <c r="AS2598" s="17">
        <f>AS2599</f>
        <v>0</v>
      </c>
      <c r="AT2598" s="17">
        <f>AT2599</f>
        <v>0</v>
      </c>
      <c r="AU2598" s="17">
        <f>AU2599</f>
        <v>0</v>
      </c>
      <c r="AV2598" s="17">
        <f>AV2599</f>
        <v>0</v>
      </c>
      <c r="AW2598" s="17">
        <f t="shared" si="8694"/>
        <v>172.5</v>
      </c>
      <c r="AX2598" s="17">
        <f t="shared" si="8695"/>
        <v>345</v>
      </c>
      <c r="AY2598" s="17">
        <f t="shared" si="8696"/>
        <v>345</v>
      </c>
      <c r="AZ2598" s="17">
        <f>AZ2599</f>
        <v>0</v>
      </c>
      <c r="BA2598" s="17">
        <f t="shared" si="8697"/>
        <v>172.5</v>
      </c>
      <c r="BB2598" s="17">
        <f t="shared" si="8698"/>
        <v>345</v>
      </c>
      <c r="BC2598" s="17">
        <f t="shared" si="8699"/>
        <v>345</v>
      </c>
      <c r="BD2598" s="17">
        <f>BD2599</f>
        <v>0</v>
      </c>
      <c r="BE2598" s="17">
        <f>BE2599</f>
        <v>0</v>
      </c>
      <c r="BF2598" s="17">
        <f>BF2599</f>
        <v>0</v>
      </c>
      <c r="BG2598" s="17">
        <f>BG2599</f>
        <v>0</v>
      </c>
      <c r="BH2598" s="17">
        <f>BH2599</f>
        <v>0</v>
      </c>
      <c r="BI2598" s="17">
        <f>BI2599</f>
        <v>0</v>
      </c>
      <c r="BJ2598" s="17">
        <f>BJ2599</f>
        <v>0</v>
      </c>
      <c r="BK2598" s="17">
        <f>BK2599</f>
        <v>0</v>
      </c>
      <c r="BL2598" s="17">
        <f>BL2599</f>
        <v>0</v>
      </c>
      <c r="BM2598" s="17">
        <f>BM2599</f>
        <v>0</v>
      </c>
      <c r="BN2598" s="17">
        <f>BN2599</f>
        <v>0</v>
      </c>
      <c r="BO2598" s="17">
        <f t="shared" si="8691"/>
        <v>172.5</v>
      </c>
      <c r="BP2598" s="17">
        <f t="shared" si="8692"/>
        <v>345</v>
      </c>
      <c r="BQ2598" s="17">
        <f t="shared" si="8693"/>
        <v>345</v>
      </c>
      <c r="BR2598" s="17">
        <f>BR2599</f>
        <v>0</v>
      </c>
      <c r="BS2598" s="35"/>
      <c r="BT2598" s="35"/>
      <c r="BU2598" s="1"/>
      <c r="BV2598" s="1"/>
      <c r="BW2598" s="1"/>
      <c r="BX2598" s="1"/>
      <c r="BY2598" s="1"/>
      <c r="BZ2598" s="1"/>
      <c r="CA2598" s="1"/>
      <c r="CB2598" s="1"/>
    </row>
    <row r="2599" s="1" customFormat="1" ht="15">
      <c r="A2599" s="33" t="s">
        <v>1080</v>
      </c>
      <c r="B2599" s="33" t="s">
        <v>36</v>
      </c>
      <c r="C2599" s="33" t="s">
        <v>38</v>
      </c>
      <c r="D2599" s="33" t="s">
        <v>1092</v>
      </c>
      <c r="E2599" s="33" t="s">
        <v>268</v>
      </c>
      <c r="F2599" s="34" t="s">
        <v>269</v>
      </c>
      <c r="G2599" s="17">
        <v>172.5</v>
      </c>
      <c r="H2599" s="17">
        <v>345</v>
      </c>
      <c r="I2599" s="17">
        <v>345</v>
      </c>
      <c r="J2599" s="17"/>
      <c r="K2599" s="17"/>
      <c r="L2599" s="17"/>
      <c r="M2599" s="17">
        <f t="shared" si="8844"/>
        <v>172.5</v>
      </c>
      <c r="N2599" s="17">
        <f t="shared" si="8845"/>
        <v>345</v>
      </c>
      <c r="O2599" s="17">
        <f t="shared" si="8846"/>
        <v>345</v>
      </c>
      <c r="P2599" s="17"/>
      <c r="Q2599" s="17"/>
      <c r="R2599" s="17"/>
      <c r="S2599" s="17"/>
      <c r="T2599" s="17"/>
      <c r="U2599" s="17"/>
      <c r="V2599" s="17"/>
      <c r="W2599" s="17"/>
      <c r="X2599" s="17"/>
      <c r="Y2599" s="17">
        <f t="shared" si="8746"/>
        <v>172.5</v>
      </c>
      <c r="Z2599" s="17">
        <f t="shared" si="8747"/>
        <v>345</v>
      </c>
      <c r="AA2599" s="17">
        <f t="shared" si="8748"/>
        <v>345</v>
      </c>
      <c r="AB2599" s="17"/>
      <c r="AC2599" s="17"/>
      <c r="AD2599" s="17"/>
      <c r="AE2599" s="17">
        <f t="shared" si="8749"/>
        <v>172.5</v>
      </c>
      <c r="AF2599" s="17">
        <f t="shared" si="8750"/>
        <v>345</v>
      </c>
      <c r="AG2599" s="17">
        <f t="shared" si="8751"/>
        <v>345</v>
      </c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  <c r="AT2599" s="17"/>
      <c r="AU2599" s="17"/>
      <c r="AV2599" s="17"/>
      <c r="AW2599" s="17">
        <f t="shared" si="8694"/>
        <v>172.5</v>
      </c>
      <c r="AX2599" s="17">
        <f t="shared" si="8695"/>
        <v>345</v>
      </c>
      <c r="AY2599" s="17">
        <f t="shared" si="8696"/>
        <v>345</v>
      </c>
      <c r="AZ2599" s="17"/>
      <c r="BA2599" s="17">
        <f t="shared" si="8697"/>
        <v>172.5</v>
      </c>
      <c r="BB2599" s="17">
        <f t="shared" si="8698"/>
        <v>345</v>
      </c>
      <c r="BC2599" s="17">
        <f t="shared" si="8699"/>
        <v>345</v>
      </c>
      <c r="BD2599" s="17"/>
      <c r="BE2599" s="17"/>
      <c r="BF2599" s="17"/>
      <c r="BG2599" s="17"/>
      <c r="BH2599" s="17"/>
      <c r="BI2599" s="17"/>
      <c r="BJ2599" s="17"/>
      <c r="BK2599" s="17"/>
      <c r="BL2599" s="17"/>
      <c r="BM2599" s="17"/>
      <c r="BN2599" s="17"/>
      <c r="BO2599" s="17">
        <f t="shared" si="8691"/>
        <v>172.5</v>
      </c>
      <c r="BP2599" s="17">
        <f t="shared" si="8692"/>
        <v>345</v>
      </c>
      <c r="BQ2599" s="17">
        <f t="shared" si="8693"/>
        <v>345</v>
      </c>
      <c r="BR2599" s="17"/>
      <c r="BS2599" s="35"/>
      <c r="BT2599" s="35"/>
      <c r="BU2599" s="1"/>
      <c r="BV2599" s="1"/>
      <c r="BW2599" s="1"/>
      <c r="BX2599" s="1"/>
      <c r="BY2599" s="1"/>
      <c r="BZ2599" s="1"/>
      <c r="CA2599" s="1"/>
      <c r="CB2599" s="1"/>
    </row>
    <row r="2600" s="23" customFormat="1" ht="30">
      <c r="A2600" s="24" t="s">
        <v>1094</v>
      </c>
      <c r="B2600" s="24"/>
      <c r="C2600" s="24"/>
      <c r="D2600" s="24"/>
      <c r="E2600" s="24"/>
      <c r="F2600" s="25" t="s">
        <v>1095</v>
      </c>
      <c r="G2600" s="26">
        <f>G2611+G2648+G2601</f>
        <v>1779728.2000000002</v>
      </c>
      <c r="H2600" s="26">
        <f>H2611+H2648+H2601</f>
        <v>1747546.8</v>
      </c>
      <c r="I2600" s="26">
        <f>I2611+I2648+I2601</f>
        <v>1867693.3</v>
      </c>
      <c r="J2600" s="26">
        <f>J2611+J2648+J2601</f>
        <v>0</v>
      </c>
      <c r="K2600" s="26">
        <f>K2611+K2648+K2601</f>
        <v>0</v>
      </c>
      <c r="L2600" s="26">
        <f>L2611+L2648+L2601</f>
        <v>0</v>
      </c>
      <c r="M2600" s="26">
        <f t="shared" si="8844"/>
        <v>1779728.2000000002</v>
      </c>
      <c r="N2600" s="26">
        <f t="shared" si="8845"/>
        <v>1747546.8</v>
      </c>
      <c r="O2600" s="26">
        <f t="shared" si="8846"/>
        <v>1867693.3</v>
      </c>
      <c r="P2600" s="26">
        <f>P2611+P2648+P2601</f>
        <v>195357.701</v>
      </c>
      <c r="Q2600" s="26">
        <f>Q2611+Q2648+Q2601</f>
        <v>0</v>
      </c>
      <c r="R2600" s="26">
        <f>R2611+R2648+R2601</f>
        <v>0</v>
      </c>
      <c r="S2600" s="26">
        <f>S2611+S2648+S2601</f>
        <v>168220.52708</v>
      </c>
      <c r="T2600" s="26">
        <f>T2611+T2648+T2601</f>
        <v>25737.299999999999</v>
      </c>
      <c r="U2600" s="26">
        <f>U2611+U2648+U2601</f>
        <v>0</v>
      </c>
      <c r="V2600" s="26">
        <f>V2611+V2648+V2601</f>
        <v>25737.299999999999</v>
      </c>
      <c r="W2600" s="26">
        <f>W2611+W2648+W2601</f>
        <v>0</v>
      </c>
      <c r="X2600" s="26">
        <f>X2611+X2648+X2601</f>
        <v>-231023.29000000001</v>
      </c>
      <c r="Y2600" s="26">
        <f t="shared" si="8746"/>
        <v>2143306.42808</v>
      </c>
      <c r="Z2600" s="26">
        <f t="shared" si="8747"/>
        <v>1773284.1000000001</v>
      </c>
      <c r="AA2600" s="26">
        <f t="shared" si="8748"/>
        <v>1662407.3100000001</v>
      </c>
      <c r="AB2600" s="26">
        <f>AB2611+AB2648+AB2601</f>
        <v>38759.345560000002</v>
      </c>
      <c r="AC2600" s="26">
        <f>AC2611+AC2648+AC2601</f>
        <v>0</v>
      </c>
      <c r="AD2600" s="26">
        <f>AD2611+AD2648+AD2601</f>
        <v>0</v>
      </c>
      <c r="AE2600" s="26">
        <f t="shared" si="8749"/>
        <v>2182065.7736399998</v>
      </c>
      <c r="AF2600" s="26">
        <f t="shared" si="8750"/>
        <v>1773284.1000000001</v>
      </c>
      <c r="AG2600" s="26">
        <f t="shared" si="8751"/>
        <v>1662407.3100000001</v>
      </c>
      <c r="AH2600" s="26">
        <f>AH2611+AH2648+AH2601</f>
        <v>284537.90999999997</v>
      </c>
      <c r="AI2600" s="26">
        <f>AI2611+AI2648+AI2601</f>
        <v>0</v>
      </c>
      <c r="AJ2600" s="26">
        <f>AJ2611+AJ2648+AJ2601</f>
        <v>324670.65999999997</v>
      </c>
      <c r="AK2600" s="26">
        <f>AK2611+AK2648+AK2601</f>
        <v>0</v>
      </c>
      <c r="AL2600" s="26">
        <f>AL2611+AL2648+AL2601</f>
        <v>0</v>
      </c>
      <c r="AM2600" s="26">
        <f>AM2611+AM2648+AM2601</f>
        <v>0</v>
      </c>
      <c r="AN2600" s="26">
        <f>AN2611+AN2648+AN2601</f>
        <v>0</v>
      </c>
      <c r="AO2600" s="26">
        <f>AO2611+AO2648+AO2601</f>
        <v>0</v>
      </c>
      <c r="AP2600" s="26">
        <f>AP2611+AP2648+AP2601</f>
        <v>0</v>
      </c>
      <c r="AQ2600" s="26">
        <f>AQ2611+AQ2648+AQ2601</f>
        <v>0</v>
      </c>
      <c r="AR2600" s="26">
        <f>AR2611+AR2648+AR2601</f>
        <v>0</v>
      </c>
      <c r="AS2600" s="26">
        <f>AS2611+AS2648+AS2601</f>
        <v>0</v>
      </c>
      <c r="AT2600" s="26">
        <f>AT2611+AT2648+AT2601</f>
        <v>0</v>
      </c>
      <c r="AU2600" s="26">
        <f>AU2611+AU2648+AU2601</f>
        <v>0</v>
      </c>
      <c r="AV2600" s="26">
        <f>AV2611+AV2648+AV2601</f>
        <v>0</v>
      </c>
      <c r="AW2600" s="26">
        <f t="shared" si="8694"/>
        <v>2791274.3436400001</v>
      </c>
      <c r="AX2600" s="26">
        <f t="shared" si="8695"/>
        <v>1773284.1000000001</v>
      </c>
      <c r="AY2600" s="26">
        <f t="shared" si="8696"/>
        <v>1662407.3100000001</v>
      </c>
      <c r="AZ2600" s="26">
        <f>AZ2611+AZ2648+AZ2601</f>
        <v>0</v>
      </c>
      <c r="BA2600" s="26">
        <f t="shared" si="8697"/>
        <v>2791274.3436400001</v>
      </c>
      <c r="BB2600" s="26">
        <f t="shared" si="8698"/>
        <v>1773284.1000000001</v>
      </c>
      <c r="BC2600" s="26">
        <f t="shared" si="8699"/>
        <v>1662407.3100000001</v>
      </c>
      <c r="BD2600" s="26">
        <f>BD2611+BD2648+BD2601</f>
        <v>0</v>
      </c>
      <c r="BE2600" s="26">
        <f>BE2611+BE2648+BE2601</f>
        <v>0</v>
      </c>
      <c r="BF2600" s="26">
        <f>BF2611+BF2648+BF2601</f>
        <v>5765.2979999999998</v>
      </c>
      <c r="BG2600" s="26">
        <f>BG2611+BG2648+BG2601</f>
        <v>0</v>
      </c>
      <c r="BH2600" s="26">
        <f>BH2611+BH2648+BH2601</f>
        <v>0</v>
      </c>
      <c r="BI2600" s="26">
        <f>BI2611+BI2648+BI2601</f>
        <v>0</v>
      </c>
      <c r="BJ2600" s="26">
        <f>BJ2611+BJ2648+BJ2601</f>
        <v>0</v>
      </c>
      <c r="BK2600" s="26">
        <f>BK2611+BK2648+BK2601</f>
        <v>0</v>
      </c>
      <c r="BL2600" s="26">
        <f>BL2611+BL2648+BL2601</f>
        <v>0</v>
      </c>
      <c r="BM2600" s="26">
        <f>BM2611+BM2648+BM2601</f>
        <v>0</v>
      </c>
      <c r="BN2600" s="26">
        <f>BN2611+BN2648+BN2601</f>
        <v>0</v>
      </c>
      <c r="BO2600" s="26">
        <f t="shared" si="8691"/>
        <v>2797039.64164</v>
      </c>
      <c r="BP2600" s="26">
        <f t="shared" si="8692"/>
        <v>1773284.1000000001</v>
      </c>
      <c r="BQ2600" s="26">
        <f t="shared" si="8693"/>
        <v>1662407.3100000001</v>
      </c>
      <c r="BR2600" s="26">
        <f>BR2611+BR2648+BR2601</f>
        <v>0</v>
      </c>
      <c r="BS2600" s="27"/>
      <c r="BT2600" s="27"/>
      <c r="BU2600" s="23"/>
      <c r="BV2600" s="23"/>
      <c r="BW2600" s="23"/>
      <c r="BX2600" s="23"/>
      <c r="BY2600" s="23"/>
      <c r="BZ2600" s="23"/>
      <c r="CA2600" s="23"/>
      <c r="CB2600" s="23"/>
    </row>
    <row r="2601" s="23" customFormat="1" ht="15">
      <c r="A2601" s="24" t="s">
        <v>1094</v>
      </c>
      <c r="B2601" s="24" t="s">
        <v>36</v>
      </c>
      <c r="C2601" s="24"/>
      <c r="D2601" s="24"/>
      <c r="E2601" s="24"/>
      <c r="F2601" s="25" t="s">
        <v>37</v>
      </c>
      <c r="G2601" s="26">
        <f t="shared" ref="G2601:G2605" si="8939">G2602</f>
        <v>4.0999999999999996</v>
      </c>
      <c r="H2601" s="26">
        <f t="shared" ref="H2601:H2605" si="8940">H2602</f>
        <v>4.2000000000000002</v>
      </c>
      <c r="I2601" s="26">
        <f t="shared" ref="I2601:I2605" si="8941">I2602</f>
        <v>4.2000000000000002</v>
      </c>
      <c r="J2601" s="26">
        <f t="shared" ref="J2601:J2605" si="8942">J2602</f>
        <v>0</v>
      </c>
      <c r="K2601" s="26">
        <f t="shared" ref="K2601:K2605" si="8943">K2602</f>
        <v>0</v>
      </c>
      <c r="L2601" s="26">
        <f t="shared" ref="L2601:L2605" si="8944">L2602</f>
        <v>0</v>
      </c>
      <c r="M2601" s="26">
        <f t="shared" si="8844"/>
        <v>4.0999999999999996</v>
      </c>
      <c r="N2601" s="26">
        <f t="shared" si="8845"/>
        <v>4.2000000000000002</v>
      </c>
      <c r="O2601" s="26">
        <f t="shared" si="8846"/>
        <v>4.2000000000000002</v>
      </c>
      <c r="P2601" s="26">
        <f t="shared" ref="P2601:P2609" si="8945">P2602</f>
        <v>0</v>
      </c>
      <c r="Q2601" s="26">
        <f t="shared" ref="Q2601:Q2609" si="8946">Q2602</f>
        <v>0</v>
      </c>
      <c r="R2601" s="26">
        <f t="shared" ref="R2601:R2609" si="8947">R2602</f>
        <v>0</v>
      </c>
      <c r="S2601" s="26">
        <f t="shared" ref="S2601:S2609" si="8948">S2602</f>
        <v>0</v>
      </c>
      <c r="T2601" s="26">
        <f t="shared" ref="T2601:T2609" si="8949">T2602</f>
        <v>0</v>
      </c>
      <c r="U2601" s="26">
        <f t="shared" ref="U2601:U2609" si="8950">U2602</f>
        <v>0</v>
      </c>
      <c r="V2601" s="26">
        <f t="shared" ref="V2601:V2609" si="8951">V2602</f>
        <v>0</v>
      </c>
      <c r="W2601" s="26">
        <f t="shared" ref="W2601:W2609" si="8952">W2602</f>
        <v>0</v>
      </c>
      <c r="X2601" s="26">
        <f t="shared" ref="X2601:X2609" si="8953">X2602</f>
        <v>0</v>
      </c>
      <c r="Y2601" s="26">
        <f t="shared" si="8746"/>
        <v>4.0999999999999996</v>
      </c>
      <c r="Z2601" s="26">
        <f t="shared" si="8747"/>
        <v>4.2000000000000002</v>
      </c>
      <c r="AA2601" s="26">
        <f t="shared" si="8748"/>
        <v>4.2000000000000002</v>
      </c>
      <c r="AB2601" s="26">
        <f>AB2602</f>
        <v>0</v>
      </c>
      <c r="AC2601" s="26">
        <f>AC2602</f>
        <v>0</v>
      </c>
      <c r="AD2601" s="26">
        <f>AD2602</f>
        <v>0</v>
      </c>
      <c r="AE2601" s="26">
        <f t="shared" si="8749"/>
        <v>4.0999999999999996</v>
      </c>
      <c r="AF2601" s="26">
        <f t="shared" si="8750"/>
        <v>4.2000000000000002</v>
      </c>
      <c r="AG2601" s="26">
        <f t="shared" si="8751"/>
        <v>4.2000000000000002</v>
      </c>
      <c r="AH2601" s="26">
        <f>AH2602</f>
        <v>0</v>
      </c>
      <c r="AI2601" s="26">
        <f>AI2602</f>
        <v>0</v>
      </c>
      <c r="AJ2601" s="26">
        <f>AJ2602</f>
        <v>0</v>
      </c>
      <c r="AK2601" s="26">
        <f>AK2602</f>
        <v>0</v>
      </c>
      <c r="AL2601" s="26">
        <f>AL2602</f>
        <v>0</v>
      </c>
      <c r="AM2601" s="26">
        <f>AM2602</f>
        <v>0</v>
      </c>
      <c r="AN2601" s="26">
        <f>AN2602</f>
        <v>0</v>
      </c>
      <c r="AO2601" s="26">
        <f>AO2602</f>
        <v>0</v>
      </c>
      <c r="AP2601" s="26">
        <f>AP2602</f>
        <v>0</v>
      </c>
      <c r="AQ2601" s="26">
        <f>AQ2602</f>
        <v>0</v>
      </c>
      <c r="AR2601" s="26">
        <f>AR2602</f>
        <v>0</v>
      </c>
      <c r="AS2601" s="26">
        <f>AS2602</f>
        <v>0</v>
      </c>
      <c r="AT2601" s="26">
        <f>AT2602</f>
        <v>0</v>
      </c>
      <c r="AU2601" s="26">
        <f>AU2602</f>
        <v>0</v>
      </c>
      <c r="AV2601" s="26">
        <f>AV2602</f>
        <v>0</v>
      </c>
      <c r="AW2601" s="26">
        <f t="shared" si="8694"/>
        <v>4.0999999999999996</v>
      </c>
      <c r="AX2601" s="26">
        <f t="shared" si="8695"/>
        <v>4.2000000000000002</v>
      </c>
      <c r="AY2601" s="26">
        <f t="shared" si="8696"/>
        <v>4.2000000000000002</v>
      </c>
      <c r="AZ2601" s="26">
        <f>AZ2602</f>
        <v>0</v>
      </c>
      <c r="BA2601" s="26">
        <f t="shared" si="8697"/>
        <v>4.0999999999999996</v>
      </c>
      <c r="BB2601" s="26">
        <f t="shared" si="8698"/>
        <v>4.2000000000000002</v>
      </c>
      <c r="BC2601" s="26">
        <f t="shared" si="8699"/>
        <v>4.2000000000000002</v>
      </c>
      <c r="BD2601" s="26">
        <f>BD2602</f>
        <v>0</v>
      </c>
      <c r="BE2601" s="26">
        <f>BE2602</f>
        <v>0</v>
      </c>
      <c r="BF2601" s="26">
        <f>BF2602</f>
        <v>0</v>
      </c>
      <c r="BG2601" s="26">
        <f>BG2602</f>
        <v>0</v>
      </c>
      <c r="BH2601" s="26">
        <f>BH2602</f>
        <v>0</v>
      </c>
      <c r="BI2601" s="26">
        <f>BI2602</f>
        <v>0</v>
      </c>
      <c r="BJ2601" s="26">
        <f>BJ2602</f>
        <v>0</v>
      </c>
      <c r="BK2601" s="26">
        <f>BK2602</f>
        <v>0</v>
      </c>
      <c r="BL2601" s="26">
        <f>BL2602</f>
        <v>0</v>
      </c>
      <c r="BM2601" s="26">
        <f>BM2602</f>
        <v>0</v>
      </c>
      <c r="BN2601" s="26">
        <f>BN2602</f>
        <v>0</v>
      </c>
      <c r="BO2601" s="26">
        <f t="shared" si="8691"/>
        <v>4.0999999999999996</v>
      </c>
      <c r="BP2601" s="26">
        <f t="shared" si="8692"/>
        <v>4.2000000000000002</v>
      </c>
      <c r="BQ2601" s="26">
        <f t="shared" si="8693"/>
        <v>4.2000000000000002</v>
      </c>
      <c r="BR2601" s="26">
        <f>BR2602</f>
        <v>0</v>
      </c>
      <c r="BS2601" s="27"/>
      <c r="BT2601" s="27"/>
      <c r="BU2601" s="23"/>
      <c r="BV2601" s="23"/>
      <c r="BW2601" s="23"/>
      <c r="BX2601" s="23"/>
      <c r="BY2601" s="23"/>
      <c r="BZ2601" s="23"/>
      <c r="CA2601" s="23"/>
      <c r="CB2601" s="23"/>
    </row>
    <row r="2602" s="28" customFormat="1" ht="15">
      <c r="A2602" s="29" t="s">
        <v>1094</v>
      </c>
      <c r="B2602" s="29" t="s">
        <v>36</v>
      </c>
      <c r="C2602" s="29" t="s">
        <v>38</v>
      </c>
      <c r="D2602" s="29"/>
      <c r="E2602" s="29"/>
      <c r="F2602" s="30" t="s">
        <v>39</v>
      </c>
      <c r="G2602" s="31">
        <f t="shared" si="8939"/>
        <v>4.0999999999999996</v>
      </c>
      <c r="H2602" s="31">
        <f t="shared" si="8940"/>
        <v>4.2000000000000002</v>
      </c>
      <c r="I2602" s="31">
        <f t="shared" si="8941"/>
        <v>4.2000000000000002</v>
      </c>
      <c r="J2602" s="31">
        <f t="shared" si="8942"/>
        <v>0</v>
      </c>
      <c r="K2602" s="31">
        <f t="shared" si="8943"/>
        <v>0</v>
      </c>
      <c r="L2602" s="31">
        <f t="shared" si="8944"/>
        <v>0</v>
      </c>
      <c r="M2602" s="31">
        <f t="shared" si="8844"/>
        <v>4.0999999999999996</v>
      </c>
      <c r="N2602" s="31">
        <f t="shared" si="8845"/>
        <v>4.2000000000000002</v>
      </c>
      <c r="O2602" s="31">
        <f t="shared" si="8846"/>
        <v>4.2000000000000002</v>
      </c>
      <c r="P2602" s="31">
        <f>P2603+P2607</f>
        <v>0</v>
      </c>
      <c r="Q2602" s="31">
        <f>Q2603+Q2607</f>
        <v>0</v>
      </c>
      <c r="R2602" s="31">
        <f>R2603+R2607</f>
        <v>0</v>
      </c>
      <c r="S2602" s="31">
        <f>S2603+S2607</f>
        <v>0</v>
      </c>
      <c r="T2602" s="31">
        <f>T2603+T2607</f>
        <v>0</v>
      </c>
      <c r="U2602" s="31">
        <f>U2603+U2607</f>
        <v>0</v>
      </c>
      <c r="V2602" s="31">
        <f>V2603+V2607</f>
        <v>0</v>
      </c>
      <c r="W2602" s="31">
        <f>W2603+W2607</f>
        <v>0</v>
      </c>
      <c r="X2602" s="31">
        <f>X2603+X2607</f>
        <v>0</v>
      </c>
      <c r="Y2602" s="31">
        <f t="shared" si="8746"/>
        <v>4.0999999999999996</v>
      </c>
      <c r="Z2602" s="31">
        <f t="shared" si="8747"/>
        <v>4.2000000000000002</v>
      </c>
      <c r="AA2602" s="31">
        <f t="shared" si="8748"/>
        <v>4.2000000000000002</v>
      </c>
      <c r="AB2602" s="31">
        <f>AB2603+AB2607</f>
        <v>0</v>
      </c>
      <c r="AC2602" s="31">
        <f>AC2603+AC2607</f>
        <v>0</v>
      </c>
      <c r="AD2602" s="31">
        <f>AD2603+AD2607</f>
        <v>0</v>
      </c>
      <c r="AE2602" s="31">
        <f t="shared" si="8749"/>
        <v>4.0999999999999996</v>
      </c>
      <c r="AF2602" s="31">
        <f t="shared" si="8750"/>
        <v>4.2000000000000002</v>
      </c>
      <c r="AG2602" s="31">
        <f t="shared" si="8751"/>
        <v>4.2000000000000002</v>
      </c>
      <c r="AH2602" s="31">
        <f>AH2603+AH2607</f>
        <v>0</v>
      </c>
      <c r="AI2602" s="31">
        <f>AI2603+AI2607</f>
        <v>0</v>
      </c>
      <c r="AJ2602" s="31">
        <f>AJ2603+AJ2607</f>
        <v>0</v>
      </c>
      <c r="AK2602" s="31">
        <f>AK2603+AK2607</f>
        <v>0</v>
      </c>
      <c r="AL2602" s="31">
        <f>AL2603+AL2607</f>
        <v>0</v>
      </c>
      <c r="AM2602" s="31">
        <f>AM2603+AM2607</f>
        <v>0</v>
      </c>
      <c r="AN2602" s="31">
        <f>AN2603+AN2607</f>
        <v>0</v>
      </c>
      <c r="AO2602" s="31">
        <f>AO2603+AO2607</f>
        <v>0</v>
      </c>
      <c r="AP2602" s="31">
        <f>AP2603+AP2607</f>
        <v>0</v>
      </c>
      <c r="AQ2602" s="31">
        <f>AQ2603+AQ2607</f>
        <v>0</v>
      </c>
      <c r="AR2602" s="31">
        <f>AR2603+AR2607</f>
        <v>0</v>
      </c>
      <c r="AS2602" s="31">
        <f>AS2603+AS2607</f>
        <v>0</v>
      </c>
      <c r="AT2602" s="31">
        <f>AT2603+AT2607</f>
        <v>0</v>
      </c>
      <c r="AU2602" s="31">
        <f>AU2603+AU2607</f>
        <v>0</v>
      </c>
      <c r="AV2602" s="31">
        <f>AV2603+AV2607</f>
        <v>0</v>
      </c>
      <c r="AW2602" s="31">
        <f t="shared" si="8694"/>
        <v>4.0999999999999996</v>
      </c>
      <c r="AX2602" s="31">
        <f t="shared" si="8695"/>
        <v>4.2000000000000002</v>
      </c>
      <c r="AY2602" s="31">
        <f t="shared" si="8696"/>
        <v>4.2000000000000002</v>
      </c>
      <c r="AZ2602" s="31">
        <f>AZ2603+AZ2607</f>
        <v>0</v>
      </c>
      <c r="BA2602" s="31">
        <f t="shared" si="8697"/>
        <v>4.0999999999999996</v>
      </c>
      <c r="BB2602" s="31">
        <f t="shared" si="8698"/>
        <v>4.2000000000000002</v>
      </c>
      <c r="BC2602" s="31">
        <f t="shared" si="8699"/>
        <v>4.2000000000000002</v>
      </c>
      <c r="BD2602" s="31">
        <f>BD2603+BD2607</f>
        <v>0</v>
      </c>
      <c r="BE2602" s="31">
        <f>BE2603+BE2607</f>
        <v>0</v>
      </c>
      <c r="BF2602" s="31">
        <f>BF2603+BF2607</f>
        <v>0</v>
      </c>
      <c r="BG2602" s="31">
        <f>BG2603+BG2607</f>
        <v>0</v>
      </c>
      <c r="BH2602" s="31">
        <f>BH2603+BH2607</f>
        <v>0</v>
      </c>
      <c r="BI2602" s="31">
        <f>BI2603+BI2607</f>
        <v>0</v>
      </c>
      <c r="BJ2602" s="31">
        <f>BJ2603+BJ2607</f>
        <v>0</v>
      </c>
      <c r="BK2602" s="31">
        <f>BK2603+BK2607</f>
        <v>0</v>
      </c>
      <c r="BL2602" s="31">
        <f>BL2603+BL2607</f>
        <v>0</v>
      </c>
      <c r="BM2602" s="31">
        <f>BM2603+BM2607</f>
        <v>0</v>
      </c>
      <c r="BN2602" s="31">
        <f>BN2603+BN2607</f>
        <v>0</v>
      </c>
      <c r="BO2602" s="31">
        <f t="shared" si="8691"/>
        <v>4.0999999999999996</v>
      </c>
      <c r="BP2602" s="31">
        <f t="shared" si="8692"/>
        <v>4.2000000000000002</v>
      </c>
      <c r="BQ2602" s="31">
        <f t="shared" si="8693"/>
        <v>4.2000000000000002</v>
      </c>
      <c r="BR2602" s="31">
        <f>BR2603+BR2607</f>
        <v>0</v>
      </c>
      <c r="BS2602" s="32"/>
      <c r="BT2602" s="32"/>
      <c r="BU2602" s="28"/>
      <c r="BV2602" s="28"/>
      <c r="BW2602" s="28"/>
      <c r="BX2602" s="28"/>
      <c r="BY2602" s="28"/>
      <c r="BZ2602" s="28"/>
      <c r="CA2602" s="28"/>
      <c r="CB2602" s="28"/>
    </row>
    <row r="2603" s="23" customFormat="1" ht="30">
      <c r="A2603" s="33" t="s">
        <v>1094</v>
      </c>
      <c r="B2603" s="33" t="s">
        <v>36</v>
      </c>
      <c r="C2603" s="33" t="s">
        <v>38</v>
      </c>
      <c r="D2603" s="33" t="s">
        <v>64</v>
      </c>
      <c r="E2603" s="38"/>
      <c r="F2603" s="34" t="s">
        <v>65</v>
      </c>
      <c r="G2603" s="17">
        <f t="shared" si="8939"/>
        <v>4.0999999999999996</v>
      </c>
      <c r="H2603" s="17">
        <f t="shared" si="8940"/>
        <v>4.2000000000000002</v>
      </c>
      <c r="I2603" s="17">
        <f t="shared" si="8941"/>
        <v>4.2000000000000002</v>
      </c>
      <c r="J2603" s="17">
        <f t="shared" si="8942"/>
        <v>0</v>
      </c>
      <c r="K2603" s="17">
        <f t="shared" si="8943"/>
        <v>0</v>
      </c>
      <c r="L2603" s="17">
        <f t="shared" si="8944"/>
        <v>0</v>
      </c>
      <c r="M2603" s="17">
        <f t="shared" si="8844"/>
        <v>4.0999999999999996</v>
      </c>
      <c r="N2603" s="17">
        <f t="shared" si="8845"/>
        <v>4.2000000000000002</v>
      </c>
      <c r="O2603" s="17">
        <f t="shared" si="8846"/>
        <v>4.2000000000000002</v>
      </c>
      <c r="P2603" s="17">
        <f t="shared" si="8945"/>
        <v>0</v>
      </c>
      <c r="Q2603" s="17">
        <f t="shared" si="8946"/>
        <v>0</v>
      </c>
      <c r="R2603" s="17">
        <f t="shared" si="8947"/>
        <v>0</v>
      </c>
      <c r="S2603" s="17">
        <f t="shared" si="8948"/>
        <v>0</v>
      </c>
      <c r="T2603" s="17">
        <f t="shared" si="8949"/>
        <v>0</v>
      </c>
      <c r="U2603" s="17">
        <f t="shared" si="8950"/>
        <v>0</v>
      </c>
      <c r="V2603" s="17">
        <f t="shared" si="8951"/>
        <v>0</v>
      </c>
      <c r="W2603" s="17">
        <f t="shared" si="8952"/>
        <v>0</v>
      </c>
      <c r="X2603" s="17">
        <f t="shared" si="8953"/>
        <v>0</v>
      </c>
      <c r="Y2603" s="17">
        <f t="shared" si="8746"/>
        <v>4.0999999999999996</v>
      </c>
      <c r="Z2603" s="17">
        <f t="shared" si="8747"/>
        <v>4.2000000000000002</v>
      </c>
      <c r="AA2603" s="17">
        <f t="shared" si="8748"/>
        <v>4.2000000000000002</v>
      </c>
      <c r="AB2603" s="17">
        <f t="shared" ref="AB2603:AB2609" si="8954">AB2604</f>
        <v>0</v>
      </c>
      <c r="AC2603" s="17">
        <f t="shared" ref="AC2603:AC2609" si="8955">AC2604</f>
        <v>0</v>
      </c>
      <c r="AD2603" s="17">
        <f t="shared" ref="AD2603:AD2609" si="8956">AD2604</f>
        <v>0</v>
      </c>
      <c r="AE2603" s="17">
        <f t="shared" si="8749"/>
        <v>4.0999999999999996</v>
      </c>
      <c r="AF2603" s="17">
        <f t="shared" si="8750"/>
        <v>4.2000000000000002</v>
      </c>
      <c r="AG2603" s="17">
        <f t="shared" si="8751"/>
        <v>4.2000000000000002</v>
      </c>
      <c r="AH2603" s="17">
        <f t="shared" ref="AH2603:AH2609" si="8957">AH2604</f>
        <v>0</v>
      </c>
      <c r="AI2603" s="17">
        <f t="shared" ref="AI2603:AI2609" si="8958">AI2604</f>
        <v>0</v>
      </c>
      <c r="AJ2603" s="17">
        <f t="shared" ref="AJ2603:AJ2609" si="8959">AJ2604</f>
        <v>0</v>
      </c>
      <c r="AK2603" s="17">
        <f t="shared" ref="AK2603:AK2609" si="8960">AK2604</f>
        <v>0</v>
      </c>
      <c r="AL2603" s="17">
        <f t="shared" ref="AL2603:AL2609" si="8961">AL2604</f>
        <v>0</v>
      </c>
      <c r="AM2603" s="17">
        <f t="shared" ref="AM2603:AM2609" si="8962">AM2604</f>
        <v>0</v>
      </c>
      <c r="AN2603" s="17">
        <f t="shared" ref="AN2603:AN2609" si="8963">AN2604</f>
        <v>0</v>
      </c>
      <c r="AO2603" s="17">
        <f t="shared" ref="AO2603:AO2609" si="8964">AO2604</f>
        <v>0</v>
      </c>
      <c r="AP2603" s="17">
        <f t="shared" ref="AP2603:AP2609" si="8965">AP2604</f>
        <v>0</v>
      </c>
      <c r="AQ2603" s="17">
        <f t="shared" ref="AQ2603:AQ2609" si="8966">AQ2604</f>
        <v>0</v>
      </c>
      <c r="AR2603" s="17">
        <f t="shared" ref="AR2603:AR2609" si="8967">AR2604</f>
        <v>0</v>
      </c>
      <c r="AS2603" s="17">
        <f t="shared" ref="AS2603:AS2609" si="8968">AS2604</f>
        <v>0</v>
      </c>
      <c r="AT2603" s="17">
        <f t="shared" ref="AT2603:AT2609" si="8969">AT2604</f>
        <v>0</v>
      </c>
      <c r="AU2603" s="17">
        <f t="shared" ref="AU2603:AU2609" si="8970">AU2604</f>
        <v>0</v>
      </c>
      <c r="AV2603" s="17">
        <f t="shared" ref="AV2603:AV2609" si="8971">AV2604</f>
        <v>0</v>
      </c>
      <c r="AW2603" s="17">
        <f t="shared" si="8694"/>
        <v>4.0999999999999996</v>
      </c>
      <c r="AX2603" s="17">
        <f t="shared" si="8695"/>
        <v>4.2000000000000002</v>
      </c>
      <c r="AY2603" s="17">
        <f t="shared" si="8696"/>
        <v>4.2000000000000002</v>
      </c>
      <c r="AZ2603" s="17">
        <f t="shared" ref="AZ2603:AZ2609" si="8972">AZ2604</f>
        <v>0</v>
      </c>
      <c r="BA2603" s="17">
        <f t="shared" si="8697"/>
        <v>4.0999999999999996</v>
      </c>
      <c r="BB2603" s="17">
        <f t="shared" si="8698"/>
        <v>4.2000000000000002</v>
      </c>
      <c r="BC2603" s="17">
        <f t="shared" si="8699"/>
        <v>4.2000000000000002</v>
      </c>
      <c r="BD2603" s="17">
        <f t="shared" ref="BD2603:BD2609" si="8973">BD2604</f>
        <v>0</v>
      </c>
      <c r="BE2603" s="17">
        <f t="shared" ref="BE2603:BE2609" si="8974">BE2604</f>
        <v>0</v>
      </c>
      <c r="BF2603" s="17">
        <f t="shared" ref="BF2603:BF2609" si="8975">BF2604</f>
        <v>0</v>
      </c>
      <c r="BG2603" s="17">
        <f t="shared" ref="BG2603:BG2609" si="8976">BG2604</f>
        <v>0</v>
      </c>
      <c r="BH2603" s="17">
        <f t="shared" ref="BH2603:BH2609" si="8977">BH2604</f>
        <v>0</v>
      </c>
      <c r="BI2603" s="17">
        <f t="shared" ref="BI2603:BI2609" si="8978">BI2604</f>
        <v>0</v>
      </c>
      <c r="BJ2603" s="17">
        <f t="shared" ref="BJ2603:BJ2609" si="8979">BJ2604</f>
        <v>0</v>
      </c>
      <c r="BK2603" s="17">
        <f t="shared" ref="BK2603:BK2609" si="8980">BK2604</f>
        <v>0</v>
      </c>
      <c r="BL2603" s="17">
        <f t="shared" ref="BL2603:BL2609" si="8981">BL2604</f>
        <v>0</v>
      </c>
      <c r="BM2603" s="17">
        <f t="shared" ref="BM2603:BM2609" si="8982">BM2604</f>
        <v>0</v>
      </c>
      <c r="BN2603" s="17">
        <f t="shared" ref="BN2603:BN2609" si="8983">BN2604</f>
        <v>0</v>
      </c>
      <c r="BO2603" s="17">
        <f t="shared" si="8691"/>
        <v>4.0999999999999996</v>
      </c>
      <c r="BP2603" s="17">
        <f t="shared" si="8692"/>
        <v>4.2000000000000002</v>
      </c>
      <c r="BQ2603" s="17">
        <f t="shared" si="8693"/>
        <v>4.2000000000000002</v>
      </c>
      <c r="BR2603" s="17">
        <f t="shared" ref="BR2603:BR2609" si="8984">BR2604</f>
        <v>0</v>
      </c>
      <c r="BS2603" s="35"/>
      <c r="BT2603" s="35"/>
      <c r="BU2603" s="23"/>
      <c r="BV2603" s="23"/>
      <c r="BW2603" s="23"/>
      <c r="BX2603" s="23"/>
      <c r="BY2603" s="23"/>
      <c r="BZ2603" s="23"/>
      <c r="CA2603" s="23"/>
      <c r="CB2603" s="23"/>
    </row>
    <row r="2604" s="23" customFormat="1" ht="15">
      <c r="A2604" s="33" t="s">
        <v>1094</v>
      </c>
      <c r="B2604" s="33" t="s">
        <v>36</v>
      </c>
      <c r="C2604" s="33" t="s">
        <v>38</v>
      </c>
      <c r="D2604" s="33" t="s">
        <v>66</v>
      </c>
      <c r="E2604" s="38"/>
      <c r="F2604" s="34" t="s">
        <v>67</v>
      </c>
      <c r="G2604" s="17">
        <f t="shared" si="8939"/>
        <v>4.0999999999999996</v>
      </c>
      <c r="H2604" s="17">
        <f t="shared" si="8940"/>
        <v>4.2000000000000002</v>
      </c>
      <c r="I2604" s="17">
        <f t="shared" si="8941"/>
        <v>4.2000000000000002</v>
      </c>
      <c r="J2604" s="17">
        <f t="shared" si="8942"/>
        <v>0</v>
      </c>
      <c r="K2604" s="17">
        <f t="shared" si="8943"/>
        <v>0</v>
      </c>
      <c r="L2604" s="17">
        <f t="shared" si="8944"/>
        <v>0</v>
      </c>
      <c r="M2604" s="17">
        <f t="shared" si="8844"/>
        <v>4.0999999999999996</v>
      </c>
      <c r="N2604" s="17">
        <f t="shared" si="8845"/>
        <v>4.2000000000000002</v>
      </c>
      <c r="O2604" s="17">
        <f t="shared" si="8846"/>
        <v>4.2000000000000002</v>
      </c>
      <c r="P2604" s="17">
        <f t="shared" si="8945"/>
        <v>0</v>
      </c>
      <c r="Q2604" s="17">
        <f t="shared" si="8946"/>
        <v>0</v>
      </c>
      <c r="R2604" s="17">
        <f t="shared" si="8947"/>
        <v>0</v>
      </c>
      <c r="S2604" s="17">
        <f t="shared" si="8948"/>
        <v>0</v>
      </c>
      <c r="T2604" s="17">
        <f t="shared" si="8949"/>
        <v>0</v>
      </c>
      <c r="U2604" s="17">
        <f t="shared" si="8950"/>
        <v>0</v>
      </c>
      <c r="V2604" s="17">
        <f t="shared" si="8951"/>
        <v>0</v>
      </c>
      <c r="W2604" s="17">
        <f t="shared" si="8952"/>
        <v>0</v>
      </c>
      <c r="X2604" s="17">
        <f t="shared" si="8953"/>
        <v>0</v>
      </c>
      <c r="Y2604" s="17">
        <f t="shared" si="8746"/>
        <v>4.0999999999999996</v>
      </c>
      <c r="Z2604" s="17">
        <f t="shared" si="8747"/>
        <v>4.2000000000000002</v>
      </c>
      <c r="AA2604" s="17">
        <f t="shared" si="8748"/>
        <v>4.2000000000000002</v>
      </c>
      <c r="AB2604" s="17">
        <f t="shared" si="8954"/>
        <v>0</v>
      </c>
      <c r="AC2604" s="17">
        <f t="shared" si="8955"/>
        <v>0</v>
      </c>
      <c r="AD2604" s="17">
        <f t="shared" si="8956"/>
        <v>0</v>
      </c>
      <c r="AE2604" s="17">
        <f t="shared" si="8749"/>
        <v>4.0999999999999996</v>
      </c>
      <c r="AF2604" s="17">
        <f t="shared" si="8750"/>
        <v>4.2000000000000002</v>
      </c>
      <c r="AG2604" s="17">
        <f t="shared" si="8751"/>
        <v>4.2000000000000002</v>
      </c>
      <c r="AH2604" s="17">
        <f t="shared" si="8957"/>
        <v>0</v>
      </c>
      <c r="AI2604" s="17">
        <f t="shared" si="8958"/>
        <v>0</v>
      </c>
      <c r="AJ2604" s="17">
        <f t="shared" si="8959"/>
        <v>0</v>
      </c>
      <c r="AK2604" s="17">
        <f t="shared" si="8960"/>
        <v>0</v>
      </c>
      <c r="AL2604" s="17">
        <f t="shared" si="8961"/>
        <v>0</v>
      </c>
      <c r="AM2604" s="17">
        <f t="shared" si="8962"/>
        <v>0</v>
      </c>
      <c r="AN2604" s="17">
        <f t="shared" si="8963"/>
        <v>0</v>
      </c>
      <c r="AO2604" s="17">
        <f t="shared" si="8964"/>
        <v>0</v>
      </c>
      <c r="AP2604" s="17">
        <f t="shared" si="8965"/>
        <v>0</v>
      </c>
      <c r="AQ2604" s="17">
        <f t="shared" si="8966"/>
        <v>0</v>
      </c>
      <c r="AR2604" s="17">
        <f t="shared" si="8967"/>
        <v>0</v>
      </c>
      <c r="AS2604" s="17">
        <f t="shared" si="8968"/>
        <v>0</v>
      </c>
      <c r="AT2604" s="17">
        <f t="shared" si="8969"/>
        <v>0</v>
      </c>
      <c r="AU2604" s="17">
        <f t="shared" si="8970"/>
        <v>0</v>
      </c>
      <c r="AV2604" s="17">
        <f t="shared" si="8971"/>
        <v>0</v>
      </c>
      <c r="AW2604" s="17">
        <f t="shared" si="8694"/>
        <v>4.0999999999999996</v>
      </c>
      <c r="AX2604" s="17">
        <f t="shared" si="8695"/>
        <v>4.2000000000000002</v>
      </c>
      <c r="AY2604" s="17">
        <f t="shared" si="8696"/>
        <v>4.2000000000000002</v>
      </c>
      <c r="AZ2604" s="17">
        <f t="shared" si="8972"/>
        <v>0</v>
      </c>
      <c r="BA2604" s="17">
        <f t="shared" si="8697"/>
        <v>4.0999999999999996</v>
      </c>
      <c r="BB2604" s="17">
        <f t="shared" si="8698"/>
        <v>4.2000000000000002</v>
      </c>
      <c r="BC2604" s="17">
        <f t="shared" si="8699"/>
        <v>4.2000000000000002</v>
      </c>
      <c r="BD2604" s="17">
        <f t="shared" si="8973"/>
        <v>0</v>
      </c>
      <c r="BE2604" s="17">
        <f t="shared" si="8974"/>
        <v>0</v>
      </c>
      <c r="BF2604" s="17">
        <f t="shared" si="8975"/>
        <v>0</v>
      </c>
      <c r="BG2604" s="17">
        <f t="shared" si="8976"/>
        <v>0</v>
      </c>
      <c r="BH2604" s="17">
        <f t="shared" si="8977"/>
        <v>0</v>
      </c>
      <c r="BI2604" s="17">
        <f t="shared" si="8978"/>
        <v>0</v>
      </c>
      <c r="BJ2604" s="17">
        <f t="shared" si="8979"/>
        <v>0</v>
      </c>
      <c r="BK2604" s="17">
        <f t="shared" si="8980"/>
        <v>0</v>
      </c>
      <c r="BL2604" s="17">
        <f t="shared" si="8981"/>
        <v>0</v>
      </c>
      <c r="BM2604" s="17">
        <f t="shared" si="8982"/>
        <v>0</v>
      </c>
      <c r="BN2604" s="17">
        <f t="shared" si="8983"/>
        <v>0</v>
      </c>
      <c r="BO2604" s="17">
        <f t="shared" ref="BO2604:BO2667" si="8985">BA2604+BD2604+BE2604+BF2604+BG2604</f>
        <v>4.0999999999999996</v>
      </c>
      <c r="BP2604" s="17">
        <f t="shared" ref="BP2604:BP2667" si="8986">BB2604+BH2604+BI2604+BJ2604+BK2604</f>
        <v>4.2000000000000002</v>
      </c>
      <c r="BQ2604" s="17">
        <f t="shared" ref="BQ2604:BQ2667" si="8987">BC2604+BL2604+BM2604+BN2604</f>
        <v>4.2000000000000002</v>
      </c>
      <c r="BR2604" s="17">
        <f t="shared" si="8984"/>
        <v>0</v>
      </c>
      <c r="BS2604" s="35"/>
      <c r="BT2604" s="35"/>
      <c r="BU2604" s="23"/>
      <c r="BV2604" s="23"/>
      <c r="BW2604" s="23"/>
      <c r="BX2604" s="23"/>
      <c r="BY2604" s="23"/>
      <c r="BZ2604" s="23"/>
      <c r="CA2604" s="23"/>
      <c r="CB2604" s="23"/>
    </row>
    <row r="2605" s="23" customFormat="1" ht="75">
      <c r="A2605" s="33" t="s">
        <v>1094</v>
      </c>
      <c r="B2605" s="33" t="s">
        <v>36</v>
      </c>
      <c r="C2605" s="33" t="s">
        <v>38</v>
      </c>
      <c r="D2605" s="33" t="s">
        <v>1096</v>
      </c>
      <c r="E2605" s="38"/>
      <c r="F2605" s="34" t="s">
        <v>1097</v>
      </c>
      <c r="G2605" s="17">
        <f t="shared" si="8939"/>
        <v>4.0999999999999996</v>
      </c>
      <c r="H2605" s="17">
        <f t="shared" si="8940"/>
        <v>4.2000000000000002</v>
      </c>
      <c r="I2605" s="17">
        <f t="shared" si="8941"/>
        <v>4.2000000000000002</v>
      </c>
      <c r="J2605" s="17">
        <f t="shared" si="8942"/>
        <v>0</v>
      </c>
      <c r="K2605" s="17">
        <f t="shared" si="8943"/>
        <v>0</v>
      </c>
      <c r="L2605" s="17">
        <f t="shared" si="8944"/>
        <v>0</v>
      </c>
      <c r="M2605" s="17">
        <f t="shared" si="8844"/>
        <v>4.0999999999999996</v>
      </c>
      <c r="N2605" s="17">
        <f t="shared" si="8845"/>
        <v>4.2000000000000002</v>
      </c>
      <c r="O2605" s="17">
        <f t="shared" si="8846"/>
        <v>4.2000000000000002</v>
      </c>
      <c r="P2605" s="17">
        <f t="shared" si="8945"/>
        <v>0</v>
      </c>
      <c r="Q2605" s="17">
        <f t="shared" si="8946"/>
        <v>0</v>
      </c>
      <c r="R2605" s="17">
        <f t="shared" si="8947"/>
        <v>0</v>
      </c>
      <c r="S2605" s="17">
        <f t="shared" si="8948"/>
        <v>0</v>
      </c>
      <c r="T2605" s="17">
        <f t="shared" si="8949"/>
        <v>0</v>
      </c>
      <c r="U2605" s="17">
        <f t="shared" si="8950"/>
        <v>0</v>
      </c>
      <c r="V2605" s="17">
        <f t="shared" si="8951"/>
        <v>0</v>
      </c>
      <c r="W2605" s="17">
        <f t="shared" si="8952"/>
        <v>0</v>
      </c>
      <c r="X2605" s="17">
        <f t="shared" si="8953"/>
        <v>0</v>
      </c>
      <c r="Y2605" s="17">
        <f t="shared" si="8746"/>
        <v>4.0999999999999996</v>
      </c>
      <c r="Z2605" s="17">
        <f t="shared" si="8747"/>
        <v>4.2000000000000002</v>
      </c>
      <c r="AA2605" s="17">
        <f t="shared" si="8748"/>
        <v>4.2000000000000002</v>
      </c>
      <c r="AB2605" s="17">
        <f t="shared" si="8954"/>
        <v>0</v>
      </c>
      <c r="AC2605" s="17">
        <f t="shared" si="8955"/>
        <v>0</v>
      </c>
      <c r="AD2605" s="17">
        <f t="shared" si="8956"/>
        <v>0</v>
      </c>
      <c r="AE2605" s="17">
        <f t="shared" si="8749"/>
        <v>4.0999999999999996</v>
      </c>
      <c r="AF2605" s="17">
        <f t="shared" si="8750"/>
        <v>4.2000000000000002</v>
      </c>
      <c r="AG2605" s="17">
        <f t="shared" si="8751"/>
        <v>4.2000000000000002</v>
      </c>
      <c r="AH2605" s="17">
        <f t="shared" si="8957"/>
        <v>0</v>
      </c>
      <c r="AI2605" s="17">
        <f t="shared" si="8958"/>
        <v>0</v>
      </c>
      <c r="AJ2605" s="17">
        <f t="shared" si="8959"/>
        <v>0</v>
      </c>
      <c r="AK2605" s="17">
        <f t="shared" si="8960"/>
        <v>0</v>
      </c>
      <c r="AL2605" s="17">
        <f t="shared" si="8961"/>
        <v>0</v>
      </c>
      <c r="AM2605" s="17">
        <f t="shared" si="8962"/>
        <v>0</v>
      </c>
      <c r="AN2605" s="17">
        <f t="shared" si="8963"/>
        <v>0</v>
      </c>
      <c r="AO2605" s="17">
        <f t="shared" si="8964"/>
        <v>0</v>
      </c>
      <c r="AP2605" s="17">
        <f t="shared" si="8965"/>
        <v>0</v>
      </c>
      <c r="AQ2605" s="17">
        <f t="shared" si="8966"/>
        <v>0</v>
      </c>
      <c r="AR2605" s="17">
        <f t="shared" si="8967"/>
        <v>0</v>
      </c>
      <c r="AS2605" s="17">
        <f t="shared" si="8968"/>
        <v>0</v>
      </c>
      <c r="AT2605" s="17">
        <f t="shared" si="8969"/>
        <v>0</v>
      </c>
      <c r="AU2605" s="17">
        <f t="shared" si="8970"/>
        <v>0</v>
      </c>
      <c r="AV2605" s="17">
        <f t="shared" si="8971"/>
        <v>0</v>
      </c>
      <c r="AW2605" s="17">
        <f t="shared" si="8694"/>
        <v>4.0999999999999996</v>
      </c>
      <c r="AX2605" s="17">
        <f t="shared" si="8695"/>
        <v>4.2000000000000002</v>
      </c>
      <c r="AY2605" s="17">
        <f t="shared" si="8696"/>
        <v>4.2000000000000002</v>
      </c>
      <c r="AZ2605" s="17">
        <f t="shared" si="8972"/>
        <v>0</v>
      </c>
      <c r="BA2605" s="17">
        <f t="shared" si="8697"/>
        <v>4.0999999999999996</v>
      </c>
      <c r="BB2605" s="17">
        <f t="shared" si="8698"/>
        <v>4.2000000000000002</v>
      </c>
      <c r="BC2605" s="17">
        <f t="shared" si="8699"/>
        <v>4.2000000000000002</v>
      </c>
      <c r="BD2605" s="17">
        <f t="shared" si="8973"/>
        <v>0</v>
      </c>
      <c r="BE2605" s="17">
        <f t="shared" si="8974"/>
        <v>0</v>
      </c>
      <c r="BF2605" s="17">
        <f t="shared" si="8975"/>
        <v>0</v>
      </c>
      <c r="BG2605" s="17">
        <f t="shared" si="8976"/>
        <v>0</v>
      </c>
      <c r="BH2605" s="17">
        <f t="shared" si="8977"/>
        <v>0</v>
      </c>
      <c r="BI2605" s="17">
        <f t="shared" si="8978"/>
        <v>0</v>
      </c>
      <c r="BJ2605" s="17">
        <f t="shared" si="8979"/>
        <v>0</v>
      </c>
      <c r="BK2605" s="17">
        <f t="shared" si="8980"/>
        <v>0</v>
      </c>
      <c r="BL2605" s="17">
        <f t="shared" si="8981"/>
        <v>0</v>
      </c>
      <c r="BM2605" s="17">
        <f t="shared" si="8982"/>
        <v>0</v>
      </c>
      <c r="BN2605" s="17">
        <f t="shared" si="8983"/>
        <v>0</v>
      </c>
      <c r="BO2605" s="17">
        <f t="shared" si="8985"/>
        <v>4.0999999999999996</v>
      </c>
      <c r="BP2605" s="17">
        <f t="shared" si="8986"/>
        <v>4.2000000000000002</v>
      </c>
      <c r="BQ2605" s="17">
        <f t="shared" si="8987"/>
        <v>4.2000000000000002</v>
      </c>
      <c r="BR2605" s="17">
        <f t="shared" si="8984"/>
        <v>0</v>
      </c>
      <c r="BS2605" s="35"/>
      <c r="BT2605" s="35"/>
      <c r="BU2605" s="23"/>
      <c r="BV2605" s="23"/>
      <c r="BW2605" s="23"/>
      <c r="BX2605" s="23"/>
      <c r="BY2605" s="23"/>
      <c r="BZ2605" s="23"/>
      <c r="CA2605" s="23"/>
      <c r="CB2605" s="23"/>
    </row>
    <row r="2606" s="23" customFormat="1" ht="30">
      <c r="A2606" s="33" t="s">
        <v>1094</v>
      </c>
      <c r="B2606" s="33" t="s">
        <v>36</v>
      </c>
      <c r="C2606" s="33" t="s">
        <v>38</v>
      </c>
      <c r="D2606" s="33" t="s">
        <v>1096</v>
      </c>
      <c r="E2606" s="33" t="s">
        <v>48</v>
      </c>
      <c r="F2606" s="34" t="s">
        <v>49</v>
      </c>
      <c r="G2606" s="17">
        <v>4.0999999999999996</v>
      </c>
      <c r="H2606" s="17">
        <v>4.2000000000000002</v>
      </c>
      <c r="I2606" s="17">
        <v>4.2000000000000002</v>
      </c>
      <c r="J2606" s="17"/>
      <c r="K2606" s="17"/>
      <c r="L2606" s="17"/>
      <c r="M2606" s="17">
        <f t="shared" si="8844"/>
        <v>4.0999999999999996</v>
      </c>
      <c r="N2606" s="17">
        <f t="shared" si="8845"/>
        <v>4.2000000000000002</v>
      </c>
      <c r="O2606" s="17">
        <f t="shared" si="8846"/>
        <v>4.2000000000000002</v>
      </c>
      <c r="P2606" s="17"/>
      <c r="Q2606" s="17"/>
      <c r="R2606" s="17"/>
      <c r="S2606" s="17"/>
      <c r="T2606" s="17"/>
      <c r="U2606" s="17"/>
      <c r="V2606" s="17"/>
      <c r="W2606" s="17"/>
      <c r="X2606" s="17"/>
      <c r="Y2606" s="17">
        <f t="shared" si="8746"/>
        <v>4.0999999999999996</v>
      </c>
      <c r="Z2606" s="17">
        <f t="shared" si="8747"/>
        <v>4.2000000000000002</v>
      </c>
      <c r="AA2606" s="17">
        <f t="shared" si="8748"/>
        <v>4.2000000000000002</v>
      </c>
      <c r="AB2606" s="17"/>
      <c r="AC2606" s="17"/>
      <c r="AD2606" s="17"/>
      <c r="AE2606" s="17">
        <f t="shared" si="8749"/>
        <v>4.0999999999999996</v>
      </c>
      <c r="AF2606" s="17">
        <f t="shared" si="8750"/>
        <v>4.2000000000000002</v>
      </c>
      <c r="AG2606" s="17">
        <f t="shared" si="8751"/>
        <v>4.2000000000000002</v>
      </c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>
        <f t="shared" si="8694"/>
        <v>4.0999999999999996</v>
      </c>
      <c r="AX2606" s="17">
        <f t="shared" si="8695"/>
        <v>4.2000000000000002</v>
      </c>
      <c r="AY2606" s="17">
        <f t="shared" si="8696"/>
        <v>4.2000000000000002</v>
      </c>
      <c r="AZ2606" s="17"/>
      <c r="BA2606" s="17">
        <f t="shared" si="8697"/>
        <v>4.0999999999999996</v>
      </c>
      <c r="BB2606" s="17">
        <f t="shared" si="8698"/>
        <v>4.2000000000000002</v>
      </c>
      <c r="BC2606" s="17">
        <f t="shared" si="8699"/>
        <v>4.2000000000000002</v>
      </c>
      <c r="BD2606" s="17"/>
      <c r="BE2606" s="17"/>
      <c r="BF2606" s="17"/>
      <c r="BG2606" s="17"/>
      <c r="BH2606" s="17"/>
      <c r="BI2606" s="17"/>
      <c r="BJ2606" s="17"/>
      <c r="BK2606" s="17"/>
      <c r="BL2606" s="17"/>
      <c r="BM2606" s="17"/>
      <c r="BN2606" s="17"/>
      <c r="BO2606" s="17">
        <f t="shared" si="8985"/>
        <v>4.0999999999999996</v>
      </c>
      <c r="BP2606" s="17">
        <f t="shared" si="8986"/>
        <v>4.2000000000000002</v>
      </c>
      <c r="BQ2606" s="17">
        <f t="shared" si="8987"/>
        <v>4.2000000000000002</v>
      </c>
      <c r="BR2606" s="17"/>
      <c r="BS2606" s="35"/>
      <c r="BT2606" s="35"/>
      <c r="BU2606" s="23"/>
      <c r="BV2606" s="23"/>
      <c r="BW2606" s="23"/>
      <c r="BX2606" s="23"/>
      <c r="BY2606" s="23"/>
      <c r="BZ2606" s="23"/>
      <c r="CA2606" s="23"/>
      <c r="CB2606" s="23"/>
    </row>
    <row r="2607" s="23" customFormat="1" ht="30" hidden="1">
      <c r="A2607" s="33" t="s">
        <v>1094</v>
      </c>
      <c r="B2607" s="33" t="s">
        <v>36</v>
      </c>
      <c r="C2607" s="33" t="s">
        <v>38</v>
      </c>
      <c r="D2607" s="33" t="s">
        <v>105</v>
      </c>
      <c r="E2607" s="38"/>
      <c r="F2607" s="34" t="s">
        <v>106</v>
      </c>
      <c r="G2607" s="17"/>
      <c r="H2607" s="17"/>
      <c r="I2607" s="17"/>
      <c r="J2607" s="17"/>
      <c r="K2607" s="17"/>
      <c r="L2607" s="17"/>
      <c r="M2607" s="17"/>
      <c r="N2607" s="17"/>
      <c r="O2607" s="17"/>
      <c r="P2607" s="17">
        <f t="shared" si="8945"/>
        <v>0</v>
      </c>
      <c r="Q2607" s="17">
        <f t="shared" si="8946"/>
        <v>0</v>
      </c>
      <c r="R2607" s="17">
        <f t="shared" si="8947"/>
        <v>0</v>
      </c>
      <c r="S2607" s="17">
        <f t="shared" si="8948"/>
        <v>0</v>
      </c>
      <c r="T2607" s="17">
        <f t="shared" si="8949"/>
        <v>0</v>
      </c>
      <c r="U2607" s="17">
        <f t="shared" si="8950"/>
        <v>0</v>
      </c>
      <c r="V2607" s="17">
        <f t="shared" si="8951"/>
        <v>0</v>
      </c>
      <c r="W2607" s="17">
        <f t="shared" si="8952"/>
        <v>0</v>
      </c>
      <c r="X2607" s="17">
        <f t="shared" si="8953"/>
        <v>0</v>
      </c>
      <c r="Y2607" s="17">
        <f t="shared" si="8746"/>
        <v>0</v>
      </c>
      <c r="Z2607" s="17">
        <f t="shared" si="8747"/>
        <v>0</v>
      </c>
      <c r="AA2607" s="17">
        <f t="shared" si="8748"/>
        <v>0</v>
      </c>
      <c r="AB2607" s="17">
        <f t="shared" si="8954"/>
        <v>0</v>
      </c>
      <c r="AC2607" s="17">
        <f t="shared" si="8955"/>
        <v>0</v>
      </c>
      <c r="AD2607" s="17">
        <f t="shared" si="8956"/>
        <v>0</v>
      </c>
      <c r="AE2607" s="17">
        <f t="shared" si="8749"/>
        <v>0</v>
      </c>
      <c r="AF2607" s="17">
        <f t="shared" si="8750"/>
        <v>0</v>
      </c>
      <c r="AG2607" s="17">
        <f t="shared" si="8751"/>
        <v>0</v>
      </c>
      <c r="AH2607" s="17">
        <f t="shared" si="8957"/>
        <v>0</v>
      </c>
      <c r="AI2607" s="17">
        <f t="shared" si="8958"/>
        <v>0</v>
      </c>
      <c r="AJ2607" s="17">
        <f t="shared" si="8959"/>
        <v>0</v>
      </c>
      <c r="AK2607" s="17">
        <f t="shared" si="8960"/>
        <v>0</v>
      </c>
      <c r="AL2607" s="17">
        <f t="shared" si="8961"/>
        <v>0</v>
      </c>
      <c r="AM2607" s="17">
        <f t="shared" si="8962"/>
        <v>0</v>
      </c>
      <c r="AN2607" s="17">
        <f t="shared" si="8963"/>
        <v>0</v>
      </c>
      <c r="AO2607" s="17">
        <f t="shared" si="8964"/>
        <v>0</v>
      </c>
      <c r="AP2607" s="17">
        <f t="shared" si="8965"/>
        <v>0</v>
      </c>
      <c r="AQ2607" s="17">
        <f t="shared" si="8966"/>
        <v>0</v>
      </c>
      <c r="AR2607" s="17">
        <f t="shared" si="8967"/>
        <v>0</v>
      </c>
      <c r="AS2607" s="17">
        <f t="shared" si="8968"/>
        <v>0</v>
      </c>
      <c r="AT2607" s="17">
        <f t="shared" si="8969"/>
        <v>0</v>
      </c>
      <c r="AU2607" s="17">
        <f t="shared" si="8970"/>
        <v>0</v>
      </c>
      <c r="AV2607" s="17">
        <f t="shared" si="8971"/>
        <v>0</v>
      </c>
      <c r="AW2607" s="17">
        <f t="shared" si="8694"/>
        <v>0</v>
      </c>
      <c r="AX2607" s="17">
        <f t="shared" si="8695"/>
        <v>0</v>
      </c>
      <c r="AY2607" s="17">
        <f t="shared" si="8696"/>
        <v>0</v>
      </c>
      <c r="AZ2607" s="17">
        <f t="shared" si="8972"/>
        <v>0</v>
      </c>
      <c r="BA2607" s="17">
        <f t="shared" si="8697"/>
        <v>0</v>
      </c>
      <c r="BB2607" s="17">
        <f t="shared" si="8698"/>
        <v>0</v>
      </c>
      <c r="BC2607" s="17">
        <f t="shared" si="8699"/>
        <v>0</v>
      </c>
      <c r="BD2607" s="17">
        <f t="shared" si="8973"/>
        <v>0</v>
      </c>
      <c r="BE2607" s="17">
        <f t="shared" si="8974"/>
        <v>0</v>
      </c>
      <c r="BF2607" s="17">
        <f t="shared" si="8975"/>
        <v>0</v>
      </c>
      <c r="BG2607" s="17">
        <f t="shared" si="8976"/>
        <v>0</v>
      </c>
      <c r="BH2607" s="17">
        <f t="shared" si="8977"/>
        <v>0</v>
      </c>
      <c r="BI2607" s="17">
        <f t="shared" si="8978"/>
        <v>0</v>
      </c>
      <c r="BJ2607" s="17">
        <f t="shared" si="8979"/>
        <v>0</v>
      </c>
      <c r="BK2607" s="17">
        <f t="shared" si="8980"/>
        <v>0</v>
      </c>
      <c r="BL2607" s="17">
        <f t="shared" si="8981"/>
        <v>0</v>
      </c>
      <c r="BM2607" s="17">
        <f t="shared" si="8982"/>
        <v>0</v>
      </c>
      <c r="BN2607" s="17">
        <f t="shared" si="8983"/>
        <v>0</v>
      </c>
      <c r="BO2607" s="17">
        <f t="shared" si="8985"/>
        <v>0</v>
      </c>
      <c r="BP2607" s="17">
        <f t="shared" si="8986"/>
        <v>0</v>
      </c>
      <c r="BQ2607" s="17">
        <f t="shared" si="8987"/>
        <v>0</v>
      </c>
      <c r="BR2607" s="17">
        <f t="shared" si="8984"/>
        <v>0</v>
      </c>
      <c r="BS2607" s="35">
        <v>0</v>
      </c>
      <c r="BT2607" s="35"/>
      <c r="BU2607" s="23"/>
      <c r="BV2607" s="23"/>
      <c r="BW2607" s="23"/>
      <c r="BX2607" s="23"/>
      <c r="BY2607" s="23"/>
      <c r="BZ2607" s="23"/>
      <c r="CA2607" s="23"/>
      <c r="CB2607" s="23"/>
    </row>
    <row r="2608" s="23" customFormat="1" ht="30" hidden="1">
      <c r="A2608" s="33" t="s">
        <v>1094</v>
      </c>
      <c r="B2608" s="33" t="s">
        <v>36</v>
      </c>
      <c r="C2608" s="33" t="s">
        <v>38</v>
      </c>
      <c r="D2608" s="33" t="s">
        <v>117</v>
      </c>
      <c r="E2608" s="38"/>
      <c r="F2608" s="34" t="s">
        <v>118</v>
      </c>
      <c r="G2608" s="17"/>
      <c r="H2608" s="17"/>
      <c r="I2608" s="17"/>
      <c r="J2608" s="17"/>
      <c r="K2608" s="17"/>
      <c r="L2608" s="17"/>
      <c r="M2608" s="17"/>
      <c r="N2608" s="17"/>
      <c r="O2608" s="17"/>
      <c r="P2608" s="17">
        <f t="shared" si="8945"/>
        <v>0</v>
      </c>
      <c r="Q2608" s="17">
        <f t="shared" si="8946"/>
        <v>0</v>
      </c>
      <c r="R2608" s="17">
        <f t="shared" si="8947"/>
        <v>0</v>
      </c>
      <c r="S2608" s="17">
        <f t="shared" si="8948"/>
        <v>0</v>
      </c>
      <c r="T2608" s="17">
        <f t="shared" si="8949"/>
        <v>0</v>
      </c>
      <c r="U2608" s="17">
        <f t="shared" si="8950"/>
        <v>0</v>
      </c>
      <c r="V2608" s="17">
        <f t="shared" si="8951"/>
        <v>0</v>
      </c>
      <c r="W2608" s="17">
        <f t="shared" si="8952"/>
        <v>0</v>
      </c>
      <c r="X2608" s="17">
        <f t="shared" si="8953"/>
        <v>0</v>
      </c>
      <c r="Y2608" s="17">
        <f t="shared" si="8746"/>
        <v>0</v>
      </c>
      <c r="Z2608" s="17">
        <f t="shared" si="8747"/>
        <v>0</v>
      </c>
      <c r="AA2608" s="17">
        <f t="shared" si="8748"/>
        <v>0</v>
      </c>
      <c r="AB2608" s="17">
        <f t="shared" si="8954"/>
        <v>0</v>
      </c>
      <c r="AC2608" s="17">
        <f t="shared" si="8955"/>
        <v>0</v>
      </c>
      <c r="AD2608" s="17">
        <f t="shared" si="8956"/>
        <v>0</v>
      </c>
      <c r="AE2608" s="17">
        <f t="shared" si="8749"/>
        <v>0</v>
      </c>
      <c r="AF2608" s="17">
        <f t="shared" si="8750"/>
        <v>0</v>
      </c>
      <c r="AG2608" s="17">
        <f t="shared" si="8751"/>
        <v>0</v>
      </c>
      <c r="AH2608" s="17">
        <f t="shared" si="8957"/>
        <v>0</v>
      </c>
      <c r="AI2608" s="17">
        <f t="shared" si="8958"/>
        <v>0</v>
      </c>
      <c r="AJ2608" s="17">
        <f t="shared" si="8959"/>
        <v>0</v>
      </c>
      <c r="AK2608" s="17">
        <f t="shared" si="8960"/>
        <v>0</v>
      </c>
      <c r="AL2608" s="17">
        <f t="shared" si="8961"/>
        <v>0</v>
      </c>
      <c r="AM2608" s="17">
        <f t="shared" si="8962"/>
        <v>0</v>
      </c>
      <c r="AN2608" s="17">
        <f t="shared" si="8963"/>
        <v>0</v>
      </c>
      <c r="AO2608" s="17">
        <f t="shared" si="8964"/>
        <v>0</v>
      </c>
      <c r="AP2608" s="17">
        <f t="shared" si="8965"/>
        <v>0</v>
      </c>
      <c r="AQ2608" s="17">
        <f t="shared" si="8966"/>
        <v>0</v>
      </c>
      <c r="AR2608" s="17">
        <f t="shared" si="8967"/>
        <v>0</v>
      </c>
      <c r="AS2608" s="17">
        <f t="shared" si="8968"/>
        <v>0</v>
      </c>
      <c r="AT2608" s="17">
        <f t="shared" si="8969"/>
        <v>0</v>
      </c>
      <c r="AU2608" s="17">
        <f t="shared" si="8970"/>
        <v>0</v>
      </c>
      <c r="AV2608" s="17">
        <f t="shared" si="8971"/>
        <v>0</v>
      </c>
      <c r="AW2608" s="17">
        <f t="shared" si="8694"/>
        <v>0</v>
      </c>
      <c r="AX2608" s="17">
        <f t="shared" si="8695"/>
        <v>0</v>
      </c>
      <c r="AY2608" s="17">
        <f t="shared" si="8696"/>
        <v>0</v>
      </c>
      <c r="AZ2608" s="17">
        <f t="shared" si="8972"/>
        <v>0</v>
      </c>
      <c r="BA2608" s="17">
        <f t="shared" si="8697"/>
        <v>0</v>
      </c>
      <c r="BB2608" s="17">
        <f t="shared" si="8698"/>
        <v>0</v>
      </c>
      <c r="BC2608" s="17">
        <f t="shared" si="8699"/>
        <v>0</v>
      </c>
      <c r="BD2608" s="17">
        <f t="shared" si="8973"/>
        <v>0</v>
      </c>
      <c r="BE2608" s="17">
        <f t="shared" si="8974"/>
        <v>0</v>
      </c>
      <c r="BF2608" s="17">
        <f t="shared" si="8975"/>
        <v>0</v>
      </c>
      <c r="BG2608" s="17">
        <f t="shared" si="8976"/>
        <v>0</v>
      </c>
      <c r="BH2608" s="17">
        <f t="shared" si="8977"/>
        <v>0</v>
      </c>
      <c r="BI2608" s="17">
        <f t="shared" si="8978"/>
        <v>0</v>
      </c>
      <c r="BJ2608" s="17">
        <f t="shared" si="8979"/>
        <v>0</v>
      </c>
      <c r="BK2608" s="17">
        <f t="shared" si="8980"/>
        <v>0</v>
      </c>
      <c r="BL2608" s="17">
        <f t="shared" si="8981"/>
        <v>0</v>
      </c>
      <c r="BM2608" s="17">
        <f t="shared" si="8982"/>
        <v>0</v>
      </c>
      <c r="BN2608" s="17">
        <f t="shared" si="8983"/>
        <v>0</v>
      </c>
      <c r="BO2608" s="17">
        <f t="shared" si="8985"/>
        <v>0</v>
      </c>
      <c r="BP2608" s="17">
        <f t="shared" si="8986"/>
        <v>0</v>
      </c>
      <c r="BQ2608" s="17">
        <f t="shared" si="8987"/>
        <v>0</v>
      </c>
      <c r="BR2608" s="17">
        <f t="shared" si="8984"/>
        <v>0</v>
      </c>
      <c r="BS2608" s="35">
        <v>0</v>
      </c>
      <c r="BT2608" s="35"/>
      <c r="BU2608" s="23"/>
      <c r="BV2608" s="23"/>
      <c r="BW2608" s="23"/>
      <c r="BX2608" s="23"/>
      <c r="BY2608" s="23"/>
      <c r="BZ2608" s="23"/>
      <c r="CA2608" s="23"/>
      <c r="CB2608" s="23"/>
    </row>
    <row r="2609" s="23" customFormat="1" ht="30" hidden="1">
      <c r="A2609" s="33" t="s">
        <v>1094</v>
      </c>
      <c r="B2609" s="33" t="s">
        <v>36</v>
      </c>
      <c r="C2609" s="33" t="s">
        <v>38</v>
      </c>
      <c r="D2609" s="33" t="s">
        <v>119</v>
      </c>
      <c r="E2609" s="38"/>
      <c r="F2609" s="34" t="s">
        <v>120</v>
      </c>
      <c r="G2609" s="17"/>
      <c r="H2609" s="17"/>
      <c r="I2609" s="17"/>
      <c r="J2609" s="17"/>
      <c r="K2609" s="17"/>
      <c r="L2609" s="17"/>
      <c r="M2609" s="17"/>
      <c r="N2609" s="17"/>
      <c r="O2609" s="17"/>
      <c r="P2609" s="17">
        <f t="shared" si="8945"/>
        <v>0</v>
      </c>
      <c r="Q2609" s="17">
        <f t="shared" si="8946"/>
        <v>0</v>
      </c>
      <c r="R2609" s="17">
        <f t="shared" si="8947"/>
        <v>0</v>
      </c>
      <c r="S2609" s="17">
        <f t="shared" si="8948"/>
        <v>0</v>
      </c>
      <c r="T2609" s="17">
        <f t="shared" si="8949"/>
        <v>0</v>
      </c>
      <c r="U2609" s="17">
        <f t="shared" si="8950"/>
        <v>0</v>
      </c>
      <c r="V2609" s="17">
        <f t="shared" si="8951"/>
        <v>0</v>
      </c>
      <c r="W2609" s="17">
        <f t="shared" si="8952"/>
        <v>0</v>
      </c>
      <c r="X2609" s="17">
        <f t="shared" si="8953"/>
        <v>0</v>
      </c>
      <c r="Y2609" s="17">
        <f t="shared" si="8746"/>
        <v>0</v>
      </c>
      <c r="Z2609" s="17">
        <f t="shared" si="8747"/>
        <v>0</v>
      </c>
      <c r="AA2609" s="17">
        <f t="shared" si="8748"/>
        <v>0</v>
      </c>
      <c r="AB2609" s="17">
        <f t="shared" si="8954"/>
        <v>0</v>
      </c>
      <c r="AC2609" s="17">
        <f t="shared" si="8955"/>
        <v>0</v>
      </c>
      <c r="AD2609" s="17">
        <f t="shared" si="8956"/>
        <v>0</v>
      </c>
      <c r="AE2609" s="17">
        <f t="shared" si="8749"/>
        <v>0</v>
      </c>
      <c r="AF2609" s="17">
        <f t="shared" si="8750"/>
        <v>0</v>
      </c>
      <c r="AG2609" s="17">
        <f t="shared" si="8751"/>
        <v>0</v>
      </c>
      <c r="AH2609" s="17">
        <f t="shared" si="8957"/>
        <v>0</v>
      </c>
      <c r="AI2609" s="17">
        <f t="shared" si="8958"/>
        <v>0</v>
      </c>
      <c r="AJ2609" s="17">
        <f t="shared" si="8959"/>
        <v>0</v>
      </c>
      <c r="AK2609" s="17">
        <f t="shared" si="8960"/>
        <v>0</v>
      </c>
      <c r="AL2609" s="17">
        <f t="shared" si="8961"/>
        <v>0</v>
      </c>
      <c r="AM2609" s="17">
        <f t="shared" si="8962"/>
        <v>0</v>
      </c>
      <c r="AN2609" s="17">
        <f t="shared" si="8963"/>
        <v>0</v>
      </c>
      <c r="AO2609" s="17">
        <f t="shared" si="8964"/>
        <v>0</v>
      </c>
      <c r="AP2609" s="17">
        <f t="shared" si="8965"/>
        <v>0</v>
      </c>
      <c r="AQ2609" s="17">
        <f t="shared" si="8966"/>
        <v>0</v>
      </c>
      <c r="AR2609" s="17">
        <f t="shared" si="8967"/>
        <v>0</v>
      </c>
      <c r="AS2609" s="17">
        <f t="shared" si="8968"/>
        <v>0</v>
      </c>
      <c r="AT2609" s="17">
        <f t="shared" si="8969"/>
        <v>0</v>
      </c>
      <c r="AU2609" s="17">
        <f t="shared" si="8970"/>
        <v>0</v>
      </c>
      <c r="AV2609" s="17">
        <f t="shared" si="8971"/>
        <v>0</v>
      </c>
      <c r="AW2609" s="17">
        <f t="shared" si="8694"/>
        <v>0</v>
      </c>
      <c r="AX2609" s="17">
        <f t="shared" si="8695"/>
        <v>0</v>
      </c>
      <c r="AY2609" s="17">
        <f t="shared" si="8696"/>
        <v>0</v>
      </c>
      <c r="AZ2609" s="17">
        <f t="shared" si="8972"/>
        <v>0</v>
      </c>
      <c r="BA2609" s="17">
        <f t="shared" si="8697"/>
        <v>0</v>
      </c>
      <c r="BB2609" s="17">
        <f t="shared" si="8698"/>
        <v>0</v>
      </c>
      <c r="BC2609" s="17">
        <f t="shared" si="8699"/>
        <v>0</v>
      </c>
      <c r="BD2609" s="17">
        <f t="shared" si="8973"/>
        <v>0</v>
      </c>
      <c r="BE2609" s="17">
        <f t="shared" si="8974"/>
        <v>0</v>
      </c>
      <c r="BF2609" s="17">
        <f t="shared" si="8975"/>
        <v>0</v>
      </c>
      <c r="BG2609" s="17">
        <f t="shared" si="8976"/>
        <v>0</v>
      </c>
      <c r="BH2609" s="17">
        <f t="shared" si="8977"/>
        <v>0</v>
      </c>
      <c r="BI2609" s="17">
        <f t="shared" si="8978"/>
        <v>0</v>
      </c>
      <c r="BJ2609" s="17">
        <f t="shared" si="8979"/>
        <v>0</v>
      </c>
      <c r="BK2609" s="17">
        <f t="shared" si="8980"/>
        <v>0</v>
      </c>
      <c r="BL2609" s="17">
        <f t="shared" si="8981"/>
        <v>0</v>
      </c>
      <c r="BM2609" s="17">
        <f t="shared" si="8982"/>
        <v>0</v>
      </c>
      <c r="BN2609" s="17">
        <f t="shared" si="8983"/>
        <v>0</v>
      </c>
      <c r="BO2609" s="17">
        <f t="shared" si="8985"/>
        <v>0</v>
      </c>
      <c r="BP2609" s="17">
        <f t="shared" si="8986"/>
        <v>0</v>
      </c>
      <c r="BQ2609" s="17">
        <f t="shared" si="8987"/>
        <v>0</v>
      </c>
      <c r="BR2609" s="17">
        <f t="shared" si="8984"/>
        <v>0</v>
      </c>
      <c r="BS2609" s="35">
        <v>0</v>
      </c>
      <c r="BT2609" s="35"/>
      <c r="BU2609" s="23"/>
      <c r="BV2609" s="23"/>
      <c r="BW2609" s="23"/>
      <c r="BX2609" s="23"/>
      <c r="BY2609" s="23"/>
      <c r="BZ2609" s="23"/>
      <c r="CA2609" s="23"/>
      <c r="CB2609" s="23"/>
    </row>
    <row r="2610" s="23" customFormat="1" ht="30" hidden="1">
      <c r="A2610" s="33" t="s">
        <v>1094</v>
      </c>
      <c r="B2610" s="33" t="s">
        <v>36</v>
      </c>
      <c r="C2610" s="33" t="s">
        <v>38</v>
      </c>
      <c r="D2610" s="33" t="s">
        <v>119</v>
      </c>
      <c r="E2610" s="33" t="s">
        <v>50</v>
      </c>
      <c r="F2610" s="34" t="s">
        <v>51</v>
      </c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>
        <f t="shared" si="8746"/>
        <v>0</v>
      </c>
      <c r="Z2610" s="17">
        <f t="shared" si="8747"/>
        <v>0</v>
      </c>
      <c r="AA2610" s="17">
        <f t="shared" si="8748"/>
        <v>0</v>
      </c>
      <c r="AB2610" s="17"/>
      <c r="AC2610" s="17"/>
      <c r="AD2610" s="17"/>
      <c r="AE2610" s="17">
        <f t="shared" si="8749"/>
        <v>0</v>
      </c>
      <c r="AF2610" s="17">
        <f t="shared" si="8750"/>
        <v>0</v>
      </c>
      <c r="AG2610" s="17">
        <f t="shared" si="8751"/>
        <v>0</v>
      </c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  <c r="AT2610" s="17"/>
      <c r="AU2610" s="17"/>
      <c r="AV2610" s="17"/>
      <c r="AW2610" s="17">
        <f t="shared" si="8694"/>
        <v>0</v>
      </c>
      <c r="AX2610" s="17">
        <f t="shared" si="8695"/>
        <v>0</v>
      </c>
      <c r="AY2610" s="17">
        <f t="shared" si="8696"/>
        <v>0</v>
      </c>
      <c r="AZ2610" s="17"/>
      <c r="BA2610" s="17">
        <f t="shared" si="8697"/>
        <v>0</v>
      </c>
      <c r="BB2610" s="17">
        <f t="shared" si="8698"/>
        <v>0</v>
      </c>
      <c r="BC2610" s="17">
        <f t="shared" si="8699"/>
        <v>0</v>
      </c>
      <c r="BD2610" s="17"/>
      <c r="BE2610" s="17"/>
      <c r="BF2610" s="17"/>
      <c r="BG2610" s="17"/>
      <c r="BH2610" s="17"/>
      <c r="BI2610" s="17"/>
      <c r="BJ2610" s="17"/>
      <c r="BK2610" s="17"/>
      <c r="BL2610" s="17"/>
      <c r="BM2610" s="17"/>
      <c r="BN2610" s="17"/>
      <c r="BO2610" s="17">
        <f t="shared" si="8985"/>
        <v>0</v>
      </c>
      <c r="BP2610" s="17">
        <f t="shared" si="8986"/>
        <v>0</v>
      </c>
      <c r="BQ2610" s="17">
        <f t="shared" si="8987"/>
        <v>0</v>
      </c>
      <c r="BR2610" s="17"/>
      <c r="BS2610" s="35">
        <v>0</v>
      </c>
      <c r="BT2610" s="35"/>
      <c r="BU2610" s="23"/>
      <c r="BV2610" s="23"/>
      <c r="BW2610" s="23"/>
      <c r="BX2610" s="23"/>
      <c r="BY2610" s="23"/>
      <c r="BZ2610" s="23"/>
      <c r="CA2610" s="23"/>
      <c r="CB2610" s="23"/>
    </row>
    <row r="2611" s="23" customFormat="1" ht="15">
      <c r="A2611" s="24" t="s">
        <v>1094</v>
      </c>
      <c r="B2611" s="24" t="s">
        <v>70</v>
      </c>
      <c r="C2611" s="24"/>
      <c r="D2611" s="24"/>
      <c r="E2611" s="24"/>
      <c r="F2611" s="25" t="s">
        <v>71</v>
      </c>
      <c r="G2611" s="26">
        <f>G2612+G2637</f>
        <v>1131537.2</v>
      </c>
      <c r="H2611" s="26">
        <f>H2612+H2637</f>
        <v>1033028.6</v>
      </c>
      <c r="I2611" s="26">
        <f>I2612+I2637</f>
        <v>1063028.6000000001</v>
      </c>
      <c r="J2611" s="26">
        <f>J2612+J2637</f>
        <v>0</v>
      </c>
      <c r="K2611" s="26">
        <f>K2612+K2637</f>
        <v>0</v>
      </c>
      <c r="L2611" s="26">
        <f>L2612+L2637</f>
        <v>0</v>
      </c>
      <c r="M2611" s="26">
        <f t="shared" si="8844"/>
        <v>1131537.2</v>
      </c>
      <c r="N2611" s="26">
        <f t="shared" si="8845"/>
        <v>1033028.6</v>
      </c>
      <c r="O2611" s="26">
        <f t="shared" si="8846"/>
        <v>1063028.6000000001</v>
      </c>
      <c r="P2611" s="26">
        <f>P2612+P2637</f>
        <v>195357.701</v>
      </c>
      <c r="Q2611" s="26">
        <f>Q2612+Q2637</f>
        <v>0</v>
      </c>
      <c r="R2611" s="26">
        <f>R2612+R2637</f>
        <v>0</v>
      </c>
      <c r="S2611" s="26">
        <f>S2612+S2637</f>
        <v>168220.52708</v>
      </c>
      <c r="T2611" s="26">
        <f>T2612+T2637</f>
        <v>25737.299999999999</v>
      </c>
      <c r="U2611" s="26">
        <f>U2612+U2637</f>
        <v>0</v>
      </c>
      <c r="V2611" s="26">
        <f>V2612+V2637</f>
        <v>25737.299999999999</v>
      </c>
      <c r="W2611" s="26">
        <f>W2612+W2637</f>
        <v>0</v>
      </c>
      <c r="X2611" s="26">
        <f>X2612+X2637</f>
        <v>-231023.29000000001</v>
      </c>
      <c r="Y2611" s="26">
        <f t="shared" si="8746"/>
        <v>1495115.42808</v>
      </c>
      <c r="Z2611" s="26">
        <f t="shared" si="8747"/>
        <v>1058765.8999999999</v>
      </c>
      <c r="AA2611" s="26">
        <f t="shared" si="8748"/>
        <v>857742.6100000001</v>
      </c>
      <c r="AB2611" s="26">
        <f>AB2612+AB2637</f>
        <v>38759.345560000002</v>
      </c>
      <c r="AC2611" s="26">
        <f>AC2612+AC2637</f>
        <v>0</v>
      </c>
      <c r="AD2611" s="26">
        <f>AD2612+AD2637</f>
        <v>0</v>
      </c>
      <c r="AE2611" s="26">
        <f t="shared" si="8749"/>
        <v>1533874.77364</v>
      </c>
      <c r="AF2611" s="26">
        <f t="shared" si="8750"/>
        <v>1058765.8999999999</v>
      </c>
      <c r="AG2611" s="26">
        <f t="shared" si="8751"/>
        <v>857742.6100000001</v>
      </c>
      <c r="AH2611" s="26">
        <f>AH2612+AH2637</f>
        <v>284537.90999999997</v>
      </c>
      <c r="AI2611" s="26">
        <f>AI2612+AI2637</f>
        <v>0</v>
      </c>
      <c r="AJ2611" s="26">
        <f>AJ2612+AJ2637</f>
        <v>324670.65999999997</v>
      </c>
      <c r="AK2611" s="26">
        <f>AK2612+AK2637</f>
        <v>0</v>
      </c>
      <c r="AL2611" s="26">
        <f>AL2612+AL2637</f>
        <v>0</v>
      </c>
      <c r="AM2611" s="26">
        <f>AM2612+AM2637</f>
        <v>0</v>
      </c>
      <c r="AN2611" s="26">
        <f>AN2612+AN2637</f>
        <v>0</v>
      </c>
      <c r="AO2611" s="26">
        <f>AO2612+AO2637</f>
        <v>0</v>
      </c>
      <c r="AP2611" s="26">
        <f>AP2612+AP2637</f>
        <v>0</v>
      </c>
      <c r="AQ2611" s="26">
        <f>AQ2612+AQ2637</f>
        <v>0</v>
      </c>
      <c r="AR2611" s="26">
        <f>AR2612+AR2637</f>
        <v>0</v>
      </c>
      <c r="AS2611" s="26">
        <f>AS2612+AS2637</f>
        <v>0</v>
      </c>
      <c r="AT2611" s="26">
        <f>AT2612+AT2637</f>
        <v>0</v>
      </c>
      <c r="AU2611" s="26">
        <f>AU2612+AU2637</f>
        <v>0</v>
      </c>
      <c r="AV2611" s="26">
        <f>AV2612+AV2637</f>
        <v>0</v>
      </c>
      <c r="AW2611" s="26">
        <f t="shared" ref="AW2611:AW2674" si="8988">AE2611+AH2611+AI2611+AJ2611+AK2611+AL2611</f>
        <v>2143083.3436400001</v>
      </c>
      <c r="AX2611" s="26">
        <f t="shared" ref="AX2611:AX2674" si="8989">AF2611+AM2611+AN2611+AO2611+AP2611+AQ2611</f>
        <v>1058765.8999999999</v>
      </c>
      <c r="AY2611" s="26">
        <f t="shared" ref="AY2611:AY2674" si="8990">AG2611+AR2611+AS2611+AT2611+AU2611+AV2611</f>
        <v>857742.6100000001</v>
      </c>
      <c r="AZ2611" s="26">
        <f>AZ2612+AZ2637</f>
        <v>0</v>
      </c>
      <c r="BA2611" s="26">
        <f t="shared" ref="BA2611:BA2674" si="8991">AW2611+AZ2611</f>
        <v>2143083.3436400001</v>
      </c>
      <c r="BB2611" s="26">
        <f t="shared" ref="BB2611:BB2674" si="8992">AX2611</f>
        <v>1058765.8999999999</v>
      </c>
      <c r="BC2611" s="26">
        <f t="shared" ref="BC2611:BC2674" si="8993">AY2611</f>
        <v>857742.6100000001</v>
      </c>
      <c r="BD2611" s="26">
        <f>BD2612+BD2637</f>
        <v>0</v>
      </c>
      <c r="BE2611" s="26">
        <f>BE2612+BE2637</f>
        <v>0</v>
      </c>
      <c r="BF2611" s="26">
        <f>BF2612+BF2637</f>
        <v>5765.2979999999998</v>
      </c>
      <c r="BG2611" s="26">
        <f>BG2612+BG2637</f>
        <v>0</v>
      </c>
      <c r="BH2611" s="26">
        <f>BH2612+BH2637</f>
        <v>0</v>
      </c>
      <c r="BI2611" s="26">
        <f>BI2612+BI2637</f>
        <v>0</v>
      </c>
      <c r="BJ2611" s="26">
        <f>BJ2612+BJ2637</f>
        <v>0</v>
      </c>
      <c r="BK2611" s="26">
        <f>BK2612+BK2637</f>
        <v>0</v>
      </c>
      <c r="BL2611" s="26">
        <f>BL2612+BL2637</f>
        <v>0</v>
      </c>
      <c r="BM2611" s="26">
        <f>BM2612+BM2637</f>
        <v>0</v>
      </c>
      <c r="BN2611" s="26">
        <f>BN2612+BN2637</f>
        <v>0</v>
      </c>
      <c r="BO2611" s="26">
        <f t="shared" si="8985"/>
        <v>2148848.64164</v>
      </c>
      <c r="BP2611" s="26">
        <f t="shared" si="8986"/>
        <v>1058765.8999999999</v>
      </c>
      <c r="BQ2611" s="26">
        <f t="shared" si="8987"/>
        <v>857742.6100000001</v>
      </c>
      <c r="BR2611" s="26">
        <f>BR2612+BR2637</f>
        <v>0</v>
      </c>
      <c r="BS2611" s="27"/>
      <c r="BT2611" s="27"/>
      <c r="BU2611" s="23"/>
      <c r="BV2611" s="23"/>
      <c r="BW2611" s="23"/>
      <c r="BX2611" s="23"/>
      <c r="BY2611" s="23"/>
      <c r="BZ2611" s="23"/>
      <c r="CA2611" s="23"/>
      <c r="CB2611" s="23"/>
    </row>
    <row r="2612" s="28" customFormat="1" ht="15">
      <c r="A2612" s="29" t="s">
        <v>1094</v>
      </c>
      <c r="B2612" s="29" t="s">
        <v>70</v>
      </c>
      <c r="C2612" s="29" t="s">
        <v>36</v>
      </c>
      <c r="D2612" s="29"/>
      <c r="E2612" s="29"/>
      <c r="F2612" s="30" t="s">
        <v>535</v>
      </c>
      <c r="G2612" s="31">
        <f>G2613</f>
        <v>967140.29999999993</v>
      </c>
      <c r="H2612" s="31">
        <f>H2613</f>
        <v>868903</v>
      </c>
      <c r="I2612" s="31">
        <f>I2613</f>
        <v>898903</v>
      </c>
      <c r="J2612" s="31">
        <f>J2613</f>
        <v>0</v>
      </c>
      <c r="K2612" s="31">
        <f>K2613</f>
        <v>0</v>
      </c>
      <c r="L2612" s="31">
        <f>L2613</f>
        <v>0</v>
      </c>
      <c r="M2612" s="31">
        <f t="shared" si="8844"/>
        <v>967140.29999999993</v>
      </c>
      <c r="N2612" s="31">
        <f t="shared" si="8845"/>
        <v>868903</v>
      </c>
      <c r="O2612" s="31">
        <f t="shared" si="8846"/>
        <v>898903</v>
      </c>
      <c r="P2612" s="31">
        <f>P2613</f>
        <v>174252.00099999999</v>
      </c>
      <c r="Q2612" s="31">
        <f>Q2613</f>
        <v>0</v>
      </c>
      <c r="R2612" s="31">
        <f>R2613</f>
        <v>0</v>
      </c>
      <c r="S2612" s="31">
        <f>S2613</f>
        <v>168220.52708</v>
      </c>
      <c r="T2612" s="31">
        <f>T2613</f>
        <v>0</v>
      </c>
      <c r="U2612" s="31">
        <f>U2613</f>
        <v>0</v>
      </c>
      <c r="V2612" s="31">
        <f>V2613</f>
        <v>0</v>
      </c>
      <c r="W2612" s="31">
        <f>W2613</f>
        <v>0</v>
      </c>
      <c r="X2612" s="31">
        <f>X2613</f>
        <v>-231023.29000000001</v>
      </c>
      <c r="Y2612" s="31">
        <f t="shared" si="8746"/>
        <v>1309612.8280799999</v>
      </c>
      <c r="Z2612" s="31">
        <f t="shared" si="8747"/>
        <v>868903</v>
      </c>
      <c r="AA2612" s="31">
        <f t="shared" si="8748"/>
        <v>667879.70999999996</v>
      </c>
      <c r="AB2612" s="31">
        <f>AB2613</f>
        <v>38759.345560000002</v>
      </c>
      <c r="AC2612" s="31">
        <f>AC2613</f>
        <v>0</v>
      </c>
      <c r="AD2612" s="31">
        <f>AD2613</f>
        <v>0</v>
      </c>
      <c r="AE2612" s="31">
        <f t="shared" si="8749"/>
        <v>1348372.1736399999</v>
      </c>
      <c r="AF2612" s="31">
        <f t="shared" si="8750"/>
        <v>868903</v>
      </c>
      <c r="AG2612" s="31">
        <f t="shared" si="8751"/>
        <v>667879.70999999996</v>
      </c>
      <c r="AH2612" s="31">
        <f>AH2613</f>
        <v>284537.90999999997</v>
      </c>
      <c r="AI2612" s="31">
        <f>AI2613</f>
        <v>0</v>
      </c>
      <c r="AJ2612" s="31">
        <f>AJ2613</f>
        <v>324670.65999999997</v>
      </c>
      <c r="AK2612" s="31">
        <f>AK2613</f>
        <v>0</v>
      </c>
      <c r="AL2612" s="31">
        <f>AL2613</f>
        <v>0</v>
      </c>
      <c r="AM2612" s="31">
        <f>AM2613</f>
        <v>0</v>
      </c>
      <c r="AN2612" s="31">
        <f>AN2613</f>
        <v>0</v>
      </c>
      <c r="AO2612" s="31">
        <f>AO2613</f>
        <v>0</v>
      </c>
      <c r="AP2612" s="31">
        <f>AP2613</f>
        <v>0</v>
      </c>
      <c r="AQ2612" s="31">
        <f>AQ2613</f>
        <v>0</v>
      </c>
      <c r="AR2612" s="31">
        <f>AR2613</f>
        <v>0</v>
      </c>
      <c r="AS2612" s="31">
        <f>AS2613</f>
        <v>0</v>
      </c>
      <c r="AT2612" s="31">
        <f>AT2613</f>
        <v>0</v>
      </c>
      <c r="AU2612" s="31">
        <f>AU2613</f>
        <v>0</v>
      </c>
      <c r="AV2612" s="31">
        <f>AV2613</f>
        <v>0</v>
      </c>
      <c r="AW2612" s="31">
        <f t="shared" si="8988"/>
        <v>1957580.7436399998</v>
      </c>
      <c r="AX2612" s="31">
        <f t="shared" si="8989"/>
        <v>868903</v>
      </c>
      <c r="AY2612" s="31">
        <f t="shared" si="8990"/>
        <v>667879.70999999996</v>
      </c>
      <c r="AZ2612" s="31">
        <f>AZ2613</f>
        <v>0</v>
      </c>
      <c r="BA2612" s="31">
        <f t="shared" si="8991"/>
        <v>1957580.7436399998</v>
      </c>
      <c r="BB2612" s="31">
        <f t="shared" si="8992"/>
        <v>868903</v>
      </c>
      <c r="BC2612" s="31">
        <f t="shared" si="8993"/>
        <v>667879.70999999996</v>
      </c>
      <c r="BD2612" s="31">
        <f>BD2613</f>
        <v>0</v>
      </c>
      <c r="BE2612" s="31">
        <f>BE2613</f>
        <v>0</v>
      </c>
      <c r="BF2612" s="31">
        <f>BF2613</f>
        <v>5765.2979999999998</v>
      </c>
      <c r="BG2612" s="31">
        <f>BG2613</f>
        <v>0</v>
      </c>
      <c r="BH2612" s="31">
        <f>BH2613</f>
        <v>0</v>
      </c>
      <c r="BI2612" s="31">
        <f>BI2613</f>
        <v>0</v>
      </c>
      <c r="BJ2612" s="31">
        <f>BJ2613</f>
        <v>0</v>
      </c>
      <c r="BK2612" s="31">
        <f>BK2613</f>
        <v>0</v>
      </c>
      <c r="BL2612" s="31">
        <f>BL2613</f>
        <v>0</v>
      </c>
      <c r="BM2612" s="31">
        <f>BM2613</f>
        <v>0</v>
      </c>
      <c r="BN2612" s="31">
        <f>BN2613</f>
        <v>0</v>
      </c>
      <c r="BO2612" s="31">
        <f t="shared" si="8985"/>
        <v>1963346.0416399997</v>
      </c>
      <c r="BP2612" s="31">
        <f t="shared" si="8986"/>
        <v>868903</v>
      </c>
      <c r="BQ2612" s="31">
        <f t="shared" si="8987"/>
        <v>667879.70999999996</v>
      </c>
      <c r="BR2612" s="31">
        <f>BR2613</f>
        <v>0</v>
      </c>
      <c r="BS2612" s="32"/>
      <c r="BT2612" s="32"/>
      <c r="BU2612" s="28"/>
      <c r="BV2612" s="28"/>
      <c r="BW2612" s="28"/>
      <c r="BX2612" s="28"/>
      <c r="BY2612" s="28"/>
      <c r="BZ2612" s="28"/>
      <c r="CA2612" s="28"/>
      <c r="CB2612" s="28"/>
    </row>
    <row r="2613" s="1" customFormat="1" ht="30">
      <c r="A2613" s="33" t="s">
        <v>1094</v>
      </c>
      <c r="B2613" s="33" t="s">
        <v>70</v>
      </c>
      <c r="C2613" s="33" t="s">
        <v>36</v>
      </c>
      <c r="D2613" s="33" t="s">
        <v>583</v>
      </c>
      <c r="E2613" s="38"/>
      <c r="F2613" s="34" t="s">
        <v>584</v>
      </c>
      <c r="G2613" s="17">
        <f>G2614+G2625+G2630+G2618</f>
        <v>967140.29999999993</v>
      </c>
      <c r="H2613" s="17">
        <f>H2614+H2625+H2630+H2618</f>
        <v>868903</v>
      </c>
      <c r="I2613" s="17">
        <f>I2614+I2625+I2630+I2618</f>
        <v>898903</v>
      </c>
      <c r="J2613" s="17">
        <f>J2614+J2625+J2630+J2618</f>
        <v>0</v>
      </c>
      <c r="K2613" s="17">
        <f>K2614+K2625+K2630+K2618</f>
        <v>0</v>
      </c>
      <c r="L2613" s="17">
        <f>L2614+L2625+L2630+L2618</f>
        <v>0</v>
      </c>
      <c r="M2613" s="17">
        <f t="shared" si="8844"/>
        <v>967140.29999999993</v>
      </c>
      <c r="N2613" s="17">
        <f t="shared" si="8845"/>
        <v>868903</v>
      </c>
      <c r="O2613" s="17">
        <f t="shared" si="8846"/>
        <v>898903</v>
      </c>
      <c r="P2613" s="17">
        <f>P2614+P2625+P2630+P2618</f>
        <v>174252.00099999999</v>
      </c>
      <c r="Q2613" s="17">
        <f>Q2614+Q2625+Q2630+Q2618</f>
        <v>0</v>
      </c>
      <c r="R2613" s="17">
        <f>R2614+R2625+R2630+R2618</f>
        <v>0</v>
      </c>
      <c r="S2613" s="17">
        <f>S2614+S2625+S2630+S2618</f>
        <v>168220.52708</v>
      </c>
      <c r="T2613" s="17">
        <f>T2614+T2625+T2630+T2618</f>
        <v>0</v>
      </c>
      <c r="U2613" s="17">
        <f>U2614+U2625+U2630+U2618</f>
        <v>0</v>
      </c>
      <c r="V2613" s="17">
        <f>V2614+V2625+V2630+V2618</f>
        <v>0</v>
      </c>
      <c r="W2613" s="17">
        <f>W2614+W2625+W2630+W2618</f>
        <v>0</v>
      </c>
      <c r="X2613" s="17">
        <f>X2614+X2625+X2630+X2618</f>
        <v>-231023.29000000001</v>
      </c>
      <c r="Y2613" s="17">
        <f t="shared" si="8746"/>
        <v>1309612.8280799999</v>
      </c>
      <c r="Z2613" s="17">
        <f t="shared" si="8747"/>
        <v>868903</v>
      </c>
      <c r="AA2613" s="17">
        <f t="shared" si="8748"/>
        <v>667879.70999999996</v>
      </c>
      <c r="AB2613" s="17">
        <f>AB2614+AB2625+AB2630+AB2618</f>
        <v>38759.345560000002</v>
      </c>
      <c r="AC2613" s="17">
        <f>AC2614+AC2625+AC2630+AC2618</f>
        <v>0</v>
      </c>
      <c r="AD2613" s="17">
        <f>AD2614+AD2625+AD2630+AD2618</f>
        <v>0</v>
      </c>
      <c r="AE2613" s="17">
        <f t="shared" si="8749"/>
        <v>1348372.1736399999</v>
      </c>
      <c r="AF2613" s="17">
        <f t="shared" si="8750"/>
        <v>868903</v>
      </c>
      <c r="AG2613" s="17">
        <f t="shared" si="8751"/>
        <v>667879.70999999996</v>
      </c>
      <c r="AH2613" s="17">
        <f>AH2614+AH2625+AH2630+AH2618</f>
        <v>284537.90999999997</v>
      </c>
      <c r="AI2613" s="17">
        <f>AI2614+AI2625+AI2630+AI2618</f>
        <v>0</v>
      </c>
      <c r="AJ2613" s="17">
        <f>AJ2614+AJ2625+AJ2630+AJ2618</f>
        <v>324670.65999999997</v>
      </c>
      <c r="AK2613" s="17">
        <f>AK2614+AK2625+AK2630+AK2618</f>
        <v>0</v>
      </c>
      <c r="AL2613" s="17">
        <f>AL2614+AL2625+AL2630+AL2618</f>
        <v>0</v>
      </c>
      <c r="AM2613" s="17">
        <f>AM2614+AM2625+AM2630+AM2618</f>
        <v>0</v>
      </c>
      <c r="AN2613" s="17">
        <f>AN2614+AN2625+AN2630+AN2618</f>
        <v>0</v>
      </c>
      <c r="AO2613" s="17">
        <f>AO2614+AO2625+AO2630+AO2618</f>
        <v>0</v>
      </c>
      <c r="AP2613" s="17">
        <f>AP2614+AP2625+AP2630+AP2618</f>
        <v>0</v>
      </c>
      <c r="AQ2613" s="17">
        <f>AQ2614+AQ2625+AQ2630+AQ2618</f>
        <v>0</v>
      </c>
      <c r="AR2613" s="17">
        <f>AR2614+AR2625+AR2630+AR2618</f>
        <v>0</v>
      </c>
      <c r="AS2613" s="17">
        <f>AS2614+AS2625+AS2630+AS2618</f>
        <v>0</v>
      </c>
      <c r="AT2613" s="17">
        <f>AT2614+AT2625+AT2630+AT2618</f>
        <v>0</v>
      </c>
      <c r="AU2613" s="17">
        <f>AU2614+AU2625+AU2630+AU2618</f>
        <v>0</v>
      </c>
      <c r="AV2613" s="17">
        <f>AV2614+AV2625+AV2630+AV2618</f>
        <v>0</v>
      </c>
      <c r="AW2613" s="17">
        <f t="shared" si="8988"/>
        <v>1957580.7436399998</v>
      </c>
      <c r="AX2613" s="17">
        <f t="shared" si="8989"/>
        <v>868903</v>
      </c>
      <c r="AY2613" s="17">
        <f t="shared" si="8990"/>
        <v>667879.70999999996</v>
      </c>
      <c r="AZ2613" s="17">
        <f>AZ2614+AZ2625+AZ2630+AZ2618</f>
        <v>0</v>
      </c>
      <c r="BA2613" s="17">
        <f t="shared" si="8991"/>
        <v>1957580.7436399998</v>
      </c>
      <c r="BB2613" s="17">
        <f t="shared" si="8992"/>
        <v>868903</v>
      </c>
      <c r="BC2613" s="17">
        <f t="shared" si="8993"/>
        <v>667879.70999999996</v>
      </c>
      <c r="BD2613" s="17">
        <f>BD2614+BD2625+BD2630+BD2618</f>
        <v>0</v>
      </c>
      <c r="BE2613" s="17">
        <f>BE2614+BE2625+BE2630+BE2618</f>
        <v>0</v>
      </c>
      <c r="BF2613" s="17">
        <f>BF2614+BF2625+BF2630+BF2618</f>
        <v>5765.2979999999998</v>
      </c>
      <c r="BG2613" s="17">
        <f>BG2614+BG2625+BG2630+BG2618</f>
        <v>0</v>
      </c>
      <c r="BH2613" s="17">
        <f>BH2614+BH2625+BH2630+BH2618</f>
        <v>0</v>
      </c>
      <c r="BI2613" s="17">
        <f>BI2614+BI2625+BI2630+BI2618</f>
        <v>0</v>
      </c>
      <c r="BJ2613" s="17">
        <f>BJ2614+BJ2625+BJ2630+BJ2618</f>
        <v>0</v>
      </c>
      <c r="BK2613" s="17">
        <f>BK2614+BK2625+BK2630+BK2618</f>
        <v>0</v>
      </c>
      <c r="BL2613" s="17">
        <f>BL2614+BL2625+BL2630+BL2618</f>
        <v>0</v>
      </c>
      <c r="BM2613" s="17">
        <f>BM2614+BM2625+BM2630+BM2618</f>
        <v>0</v>
      </c>
      <c r="BN2613" s="17">
        <f>BN2614+BN2625+BN2630+BN2618</f>
        <v>0</v>
      </c>
      <c r="BO2613" s="17">
        <f t="shared" si="8985"/>
        <v>1963346.0416399997</v>
      </c>
      <c r="BP2613" s="17">
        <f t="shared" si="8986"/>
        <v>868903</v>
      </c>
      <c r="BQ2613" s="17">
        <f t="shared" si="8987"/>
        <v>667879.70999999996</v>
      </c>
      <c r="BR2613" s="17">
        <f>BR2614+BR2625+BR2630+BR2618</f>
        <v>0</v>
      </c>
      <c r="BS2613" s="35"/>
      <c r="BT2613" s="35"/>
      <c r="BU2613" s="1"/>
      <c r="BV2613" s="1"/>
      <c r="BW2613" s="1"/>
      <c r="BX2613" s="1"/>
      <c r="BY2613" s="1"/>
      <c r="BZ2613" s="1"/>
      <c r="CA2613" s="1"/>
      <c r="CB2613" s="1"/>
    </row>
    <row r="2614" s="1" customFormat="1" ht="30">
      <c r="A2614" s="33" t="s">
        <v>1094</v>
      </c>
      <c r="B2614" s="33" t="s">
        <v>70</v>
      </c>
      <c r="C2614" s="33" t="s">
        <v>36</v>
      </c>
      <c r="D2614" s="33" t="s">
        <v>650</v>
      </c>
      <c r="E2614" s="38"/>
      <c r="F2614" s="34" t="s">
        <v>337</v>
      </c>
      <c r="G2614" s="17">
        <f t="shared" ref="G2614:G2630" si="8994">G2615</f>
        <v>295059.20000000001</v>
      </c>
      <c r="H2614" s="17">
        <f t="shared" ref="H2614:H2630" si="8995">H2615</f>
        <v>0</v>
      </c>
      <c r="I2614" s="17">
        <f t="shared" ref="I2614:I2630" si="8996">I2615</f>
        <v>0</v>
      </c>
      <c r="J2614" s="17">
        <f t="shared" ref="J2614:J2630" si="8997">J2615</f>
        <v>0</v>
      </c>
      <c r="K2614" s="17">
        <f t="shared" ref="K2614:K2630" si="8998">K2615</f>
        <v>0</v>
      </c>
      <c r="L2614" s="17">
        <f t="shared" ref="L2614:L2630" si="8999">L2615</f>
        <v>0</v>
      </c>
      <c r="M2614" s="17">
        <f t="shared" si="8844"/>
        <v>295059.20000000001</v>
      </c>
      <c r="N2614" s="17">
        <f t="shared" si="8845"/>
        <v>0</v>
      </c>
      <c r="O2614" s="17">
        <f t="shared" si="8846"/>
        <v>0</v>
      </c>
      <c r="P2614" s="17">
        <f t="shared" ref="P2614:P2630" si="9000">P2615</f>
        <v>0</v>
      </c>
      <c r="Q2614" s="17">
        <f t="shared" ref="Q2614:Q2630" si="9001">Q2615</f>
        <v>0</v>
      </c>
      <c r="R2614" s="17">
        <f t="shared" ref="R2614:R2630" si="9002">R2615</f>
        <v>0</v>
      </c>
      <c r="S2614" s="17">
        <f t="shared" ref="S2614:S2630" si="9003">S2615</f>
        <v>0</v>
      </c>
      <c r="T2614" s="17">
        <f t="shared" ref="T2614:T2630" si="9004">T2615</f>
        <v>0</v>
      </c>
      <c r="U2614" s="17">
        <f t="shared" ref="U2614:U2630" si="9005">U2615</f>
        <v>0</v>
      </c>
      <c r="V2614" s="17">
        <f t="shared" ref="V2614:V2630" si="9006">V2615</f>
        <v>0</v>
      </c>
      <c r="W2614" s="17">
        <f t="shared" ref="W2614:W2630" si="9007">W2615</f>
        <v>0</v>
      </c>
      <c r="X2614" s="17">
        <f t="shared" ref="X2614:X2630" si="9008">X2615</f>
        <v>0</v>
      </c>
      <c r="Y2614" s="17">
        <f t="shared" si="8746"/>
        <v>295059.20000000001</v>
      </c>
      <c r="Z2614" s="17">
        <f t="shared" si="8747"/>
        <v>0</v>
      </c>
      <c r="AA2614" s="17">
        <f t="shared" si="8748"/>
        <v>0</v>
      </c>
      <c r="AB2614" s="17">
        <f t="shared" ref="AB2614:AB2618" si="9009">AB2615</f>
        <v>0</v>
      </c>
      <c r="AC2614" s="17">
        <f t="shared" ref="AC2614:AC2618" si="9010">AC2615</f>
        <v>0</v>
      </c>
      <c r="AD2614" s="17">
        <f t="shared" ref="AD2614:AD2618" si="9011">AD2615</f>
        <v>0</v>
      </c>
      <c r="AE2614" s="17">
        <f t="shared" si="8749"/>
        <v>295059.20000000001</v>
      </c>
      <c r="AF2614" s="17">
        <f t="shared" si="8750"/>
        <v>0</v>
      </c>
      <c r="AG2614" s="17">
        <f t="shared" si="8751"/>
        <v>0</v>
      </c>
      <c r="AH2614" s="17">
        <f t="shared" ref="AH2614:AH2618" si="9012">AH2615</f>
        <v>0</v>
      </c>
      <c r="AI2614" s="17">
        <f t="shared" ref="AI2614:AI2618" si="9013">AI2615</f>
        <v>0</v>
      </c>
      <c r="AJ2614" s="17">
        <f t="shared" ref="AJ2614:AJ2618" si="9014">AJ2615</f>
        <v>0</v>
      </c>
      <c r="AK2614" s="17">
        <f t="shared" ref="AK2614:AK2618" si="9015">AK2615</f>
        <v>0</v>
      </c>
      <c r="AL2614" s="17">
        <f t="shared" ref="AL2614:AL2618" si="9016">AL2615</f>
        <v>0</v>
      </c>
      <c r="AM2614" s="17">
        <f t="shared" ref="AM2614:AM2618" si="9017">AM2615</f>
        <v>0</v>
      </c>
      <c r="AN2614" s="17">
        <f t="shared" ref="AN2614:AN2618" si="9018">AN2615</f>
        <v>0</v>
      </c>
      <c r="AO2614" s="17">
        <f t="shared" ref="AO2614:AO2618" si="9019">AO2615</f>
        <v>0</v>
      </c>
      <c r="AP2614" s="17">
        <f t="shared" ref="AP2614:AP2618" si="9020">AP2615</f>
        <v>0</v>
      </c>
      <c r="AQ2614" s="17">
        <f t="shared" ref="AQ2614:AQ2618" si="9021">AQ2615</f>
        <v>0</v>
      </c>
      <c r="AR2614" s="17">
        <f t="shared" ref="AR2614:AR2618" si="9022">AR2615</f>
        <v>0</v>
      </c>
      <c r="AS2614" s="17">
        <f t="shared" ref="AS2614:AS2618" si="9023">AS2615</f>
        <v>0</v>
      </c>
      <c r="AT2614" s="17">
        <f t="shared" ref="AT2614:AT2618" si="9024">AT2615</f>
        <v>0</v>
      </c>
      <c r="AU2614" s="17">
        <f t="shared" ref="AU2614:AU2618" si="9025">AU2615</f>
        <v>0</v>
      </c>
      <c r="AV2614" s="17">
        <f t="shared" ref="AV2614:AV2618" si="9026">AV2615</f>
        <v>0</v>
      </c>
      <c r="AW2614" s="17">
        <f t="shared" si="8988"/>
        <v>295059.20000000001</v>
      </c>
      <c r="AX2614" s="17">
        <f t="shared" si="8989"/>
        <v>0</v>
      </c>
      <c r="AY2614" s="17">
        <f t="shared" si="8990"/>
        <v>0</v>
      </c>
      <c r="AZ2614" s="17">
        <f t="shared" ref="AZ2614:AZ2618" si="9027">AZ2615</f>
        <v>0</v>
      </c>
      <c r="BA2614" s="17">
        <f t="shared" si="8991"/>
        <v>295059.20000000001</v>
      </c>
      <c r="BB2614" s="17">
        <f t="shared" si="8992"/>
        <v>0</v>
      </c>
      <c r="BC2614" s="17">
        <f t="shared" si="8993"/>
        <v>0</v>
      </c>
      <c r="BD2614" s="17">
        <f t="shared" ref="BD2614:BD2618" si="9028">BD2615</f>
        <v>0</v>
      </c>
      <c r="BE2614" s="17">
        <f t="shared" ref="BE2614:BE2618" si="9029">BE2615</f>
        <v>0</v>
      </c>
      <c r="BF2614" s="17">
        <f t="shared" ref="BF2614:BF2618" si="9030">BF2615</f>
        <v>0</v>
      </c>
      <c r="BG2614" s="17">
        <f t="shared" ref="BG2614:BG2618" si="9031">BG2615</f>
        <v>0</v>
      </c>
      <c r="BH2614" s="17">
        <f t="shared" ref="BH2614:BH2618" si="9032">BH2615</f>
        <v>0</v>
      </c>
      <c r="BI2614" s="17">
        <f t="shared" ref="BI2614:BI2618" si="9033">BI2615</f>
        <v>0</v>
      </c>
      <c r="BJ2614" s="17">
        <f t="shared" ref="BJ2614:BJ2618" si="9034">BJ2615</f>
        <v>0</v>
      </c>
      <c r="BK2614" s="17">
        <f t="shared" ref="BK2614:BK2618" si="9035">BK2615</f>
        <v>0</v>
      </c>
      <c r="BL2614" s="17">
        <f t="shared" ref="BL2614:BL2618" si="9036">BL2615</f>
        <v>0</v>
      </c>
      <c r="BM2614" s="17">
        <f t="shared" ref="BM2614:BM2618" si="9037">BM2615</f>
        <v>0</v>
      </c>
      <c r="BN2614" s="17">
        <f t="shared" ref="BN2614:BN2618" si="9038">BN2615</f>
        <v>0</v>
      </c>
      <c r="BO2614" s="17">
        <f t="shared" si="8985"/>
        <v>295059.20000000001</v>
      </c>
      <c r="BP2614" s="17">
        <f t="shared" si="8986"/>
        <v>0</v>
      </c>
      <c r="BQ2614" s="17">
        <f t="shared" si="8987"/>
        <v>0</v>
      </c>
      <c r="BR2614" s="17">
        <f t="shared" ref="BR2614:BR2618" si="9039">BR2615</f>
        <v>0</v>
      </c>
      <c r="BS2614" s="35"/>
      <c r="BT2614" s="35"/>
      <c r="BU2614" s="1"/>
      <c r="BV2614" s="1"/>
      <c r="BW2614" s="1"/>
      <c r="BX2614" s="1"/>
      <c r="BY2614" s="1"/>
      <c r="BZ2614" s="1"/>
      <c r="CA2614" s="1"/>
      <c r="CB2614" s="1"/>
    </row>
    <row r="2615" s="1" customFormat="1" ht="45">
      <c r="A2615" s="33" t="s">
        <v>1094</v>
      </c>
      <c r="B2615" s="33" t="s">
        <v>70</v>
      </c>
      <c r="C2615" s="33" t="s">
        <v>36</v>
      </c>
      <c r="D2615" s="33" t="s">
        <v>651</v>
      </c>
      <c r="E2615" s="38"/>
      <c r="F2615" s="34" t="s">
        <v>652</v>
      </c>
      <c r="G2615" s="17">
        <f t="shared" si="8994"/>
        <v>295059.20000000001</v>
      </c>
      <c r="H2615" s="17">
        <f t="shared" si="8995"/>
        <v>0</v>
      </c>
      <c r="I2615" s="17">
        <f t="shared" si="8996"/>
        <v>0</v>
      </c>
      <c r="J2615" s="17">
        <f t="shared" si="8997"/>
        <v>0</v>
      </c>
      <c r="K2615" s="17">
        <f t="shared" si="8998"/>
        <v>0</v>
      </c>
      <c r="L2615" s="17">
        <f t="shared" si="8999"/>
        <v>0</v>
      </c>
      <c r="M2615" s="17">
        <f t="shared" si="8844"/>
        <v>295059.20000000001</v>
      </c>
      <c r="N2615" s="17">
        <f t="shared" si="8845"/>
        <v>0</v>
      </c>
      <c r="O2615" s="17">
        <f t="shared" si="8846"/>
        <v>0</v>
      </c>
      <c r="P2615" s="17">
        <f t="shared" si="9000"/>
        <v>0</v>
      </c>
      <c r="Q2615" s="17">
        <f t="shared" si="9001"/>
        <v>0</v>
      </c>
      <c r="R2615" s="17">
        <f t="shared" si="9002"/>
        <v>0</v>
      </c>
      <c r="S2615" s="17">
        <f t="shared" si="9003"/>
        <v>0</v>
      </c>
      <c r="T2615" s="17">
        <f t="shared" si="9004"/>
        <v>0</v>
      </c>
      <c r="U2615" s="17">
        <f t="shared" si="9005"/>
        <v>0</v>
      </c>
      <c r="V2615" s="17">
        <f t="shared" si="9006"/>
        <v>0</v>
      </c>
      <c r="W2615" s="17">
        <f t="shared" si="9007"/>
        <v>0</v>
      </c>
      <c r="X2615" s="17">
        <f t="shared" si="9008"/>
        <v>0</v>
      </c>
      <c r="Y2615" s="17">
        <f t="shared" si="8746"/>
        <v>295059.20000000001</v>
      </c>
      <c r="Z2615" s="17">
        <f t="shared" si="8747"/>
        <v>0</v>
      </c>
      <c r="AA2615" s="17">
        <f t="shared" si="8748"/>
        <v>0</v>
      </c>
      <c r="AB2615" s="17">
        <f t="shared" si="9009"/>
        <v>0</v>
      </c>
      <c r="AC2615" s="17">
        <f t="shared" si="9010"/>
        <v>0</v>
      </c>
      <c r="AD2615" s="17">
        <f t="shared" si="9011"/>
        <v>0</v>
      </c>
      <c r="AE2615" s="17">
        <f t="shared" si="8749"/>
        <v>295059.20000000001</v>
      </c>
      <c r="AF2615" s="17">
        <f t="shared" si="8750"/>
        <v>0</v>
      </c>
      <c r="AG2615" s="17">
        <f t="shared" si="8751"/>
        <v>0</v>
      </c>
      <c r="AH2615" s="17">
        <f t="shared" si="9012"/>
        <v>0</v>
      </c>
      <c r="AI2615" s="17">
        <f t="shared" si="9013"/>
        <v>0</v>
      </c>
      <c r="AJ2615" s="17">
        <f t="shared" si="9014"/>
        <v>0</v>
      </c>
      <c r="AK2615" s="17">
        <f t="shared" si="9015"/>
        <v>0</v>
      </c>
      <c r="AL2615" s="17">
        <f t="shared" si="9016"/>
        <v>0</v>
      </c>
      <c r="AM2615" s="17">
        <f t="shared" si="9017"/>
        <v>0</v>
      </c>
      <c r="AN2615" s="17">
        <f t="shared" si="9018"/>
        <v>0</v>
      </c>
      <c r="AO2615" s="17">
        <f t="shared" si="9019"/>
        <v>0</v>
      </c>
      <c r="AP2615" s="17">
        <f t="shared" si="9020"/>
        <v>0</v>
      </c>
      <c r="AQ2615" s="17">
        <f t="shared" si="9021"/>
        <v>0</v>
      </c>
      <c r="AR2615" s="17">
        <f t="shared" si="9022"/>
        <v>0</v>
      </c>
      <c r="AS2615" s="17">
        <f t="shared" si="9023"/>
        <v>0</v>
      </c>
      <c r="AT2615" s="17">
        <f t="shared" si="9024"/>
        <v>0</v>
      </c>
      <c r="AU2615" s="17">
        <f t="shared" si="9025"/>
        <v>0</v>
      </c>
      <c r="AV2615" s="17">
        <f t="shared" si="9026"/>
        <v>0</v>
      </c>
      <c r="AW2615" s="17">
        <f t="shared" si="8988"/>
        <v>295059.20000000001</v>
      </c>
      <c r="AX2615" s="17">
        <f t="shared" si="8989"/>
        <v>0</v>
      </c>
      <c r="AY2615" s="17">
        <f t="shared" si="8990"/>
        <v>0</v>
      </c>
      <c r="AZ2615" s="17">
        <f t="shared" si="9027"/>
        <v>0</v>
      </c>
      <c r="BA2615" s="17">
        <f t="shared" si="8991"/>
        <v>295059.20000000001</v>
      </c>
      <c r="BB2615" s="17">
        <f t="shared" si="8992"/>
        <v>0</v>
      </c>
      <c r="BC2615" s="17">
        <f t="shared" si="8993"/>
        <v>0</v>
      </c>
      <c r="BD2615" s="17">
        <f t="shared" si="9028"/>
        <v>0</v>
      </c>
      <c r="BE2615" s="17">
        <f t="shared" si="9029"/>
        <v>0</v>
      </c>
      <c r="BF2615" s="17">
        <f t="shared" si="9030"/>
        <v>0</v>
      </c>
      <c r="BG2615" s="17">
        <f t="shared" si="9031"/>
        <v>0</v>
      </c>
      <c r="BH2615" s="17">
        <f t="shared" si="9032"/>
        <v>0</v>
      </c>
      <c r="BI2615" s="17">
        <f t="shared" si="9033"/>
        <v>0</v>
      </c>
      <c r="BJ2615" s="17">
        <f t="shared" si="9034"/>
        <v>0</v>
      </c>
      <c r="BK2615" s="17">
        <f t="shared" si="9035"/>
        <v>0</v>
      </c>
      <c r="BL2615" s="17">
        <f t="shared" si="9036"/>
        <v>0</v>
      </c>
      <c r="BM2615" s="17">
        <f t="shared" si="9037"/>
        <v>0</v>
      </c>
      <c r="BN2615" s="17">
        <f t="shared" si="9038"/>
        <v>0</v>
      </c>
      <c r="BO2615" s="17">
        <f t="shared" si="8985"/>
        <v>295059.20000000001</v>
      </c>
      <c r="BP2615" s="17">
        <f t="shared" si="8986"/>
        <v>0</v>
      </c>
      <c r="BQ2615" s="17">
        <f t="shared" si="8987"/>
        <v>0</v>
      </c>
      <c r="BR2615" s="17">
        <f t="shared" si="9039"/>
        <v>0</v>
      </c>
      <c r="BS2615" s="35"/>
      <c r="BT2615" s="35"/>
      <c r="BU2615" s="1"/>
      <c r="BV2615" s="1"/>
      <c r="BW2615" s="1"/>
      <c r="BX2615" s="1"/>
      <c r="BY2615" s="1"/>
      <c r="BZ2615" s="1"/>
      <c r="CA2615" s="1"/>
      <c r="CB2615" s="1"/>
    </row>
    <row r="2616" s="1" customFormat="1" ht="45">
      <c r="A2616" s="33" t="s">
        <v>1094</v>
      </c>
      <c r="B2616" s="33" t="s">
        <v>70</v>
      </c>
      <c r="C2616" s="33" t="s">
        <v>36</v>
      </c>
      <c r="D2616" s="33" t="s">
        <v>653</v>
      </c>
      <c r="E2616" s="38"/>
      <c r="F2616" s="34" t="s">
        <v>654</v>
      </c>
      <c r="G2616" s="17">
        <f t="shared" si="8994"/>
        <v>295059.20000000001</v>
      </c>
      <c r="H2616" s="17">
        <f t="shared" si="8995"/>
        <v>0</v>
      </c>
      <c r="I2616" s="17">
        <f t="shared" si="8996"/>
        <v>0</v>
      </c>
      <c r="J2616" s="17">
        <f t="shared" si="8997"/>
        <v>0</v>
      </c>
      <c r="K2616" s="17">
        <f t="shared" si="8998"/>
        <v>0</v>
      </c>
      <c r="L2616" s="17">
        <f t="shared" si="8999"/>
        <v>0</v>
      </c>
      <c r="M2616" s="17">
        <f t="shared" si="8844"/>
        <v>295059.20000000001</v>
      </c>
      <c r="N2616" s="17">
        <f t="shared" si="8845"/>
        <v>0</v>
      </c>
      <c r="O2616" s="17">
        <f t="shared" si="8846"/>
        <v>0</v>
      </c>
      <c r="P2616" s="17">
        <f t="shared" si="9000"/>
        <v>0</v>
      </c>
      <c r="Q2616" s="17">
        <f t="shared" si="9001"/>
        <v>0</v>
      </c>
      <c r="R2616" s="17">
        <f t="shared" si="9002"/>
        <v>0</v>
      </c>
      <c r="S2616" s="17">
        <f t="shared" si="9003"/>
        <v>0</v>
      </c>
      <c r="T2616" s="17">
        <f t="shared" si="9004"/>
        <v>0</v>
      </c>
      <c r="U2616" s="17">
        <f t="shared" si="9005"/>
        <v>0</v>
      </c>
      <c r="V2616" s="17">
        <f t="shared" si="9006"/>
        <v>0</v>
      </c>
      <c r="W2616" s="17">
        <f t="shared" si="9007"/>
        <v>0</v>
      </c>
      <c r="X2616" s="17">
        <f t="shared" si="9008"/>
        <v>0</v>
      </c>
      <c r="Y2616" s="17">
        <f t="shared" si="8746"/>
        <v>295059.20000000001</v>
      </c>
      <c r="Z2616" s="17">
        <f t="shared" si="8747"/>
        <v>0</v>
      </c>
      <c r="AA2616" s="17">
        <f t="shared" si="8748"/>
        <v>0</v>
      </c>
      <c r="AB2616" s="17">
        <f t="shared" si="9009"/>
        <v>0</v>
      </c>
      <c r="AC2616" s="17">
        <f t="shared" si="9010"/>
        <v>0</v>
      </c>
      <c r="AD2616" s="17">
        <f t="shared" si="9011"/>
        <v>0</v>
      </c>
      <c r="AE2616" s="17">
        <f t="shared" si="8749"/>
        <v>295059.20000000001</v>
      </c>
      <c r="AF2616" s="17">
        <f t="shared" si="8750"/>
        <v>0</v>
      </c>
      <c r="AG2616" s="17">
        <f t="shared" si="8751"/>
        <v>0</v>
      </c>
      <c r="AH2616" s="17">
        <f t="shared" si="9012"/>
        <v>0</v>
      </c>
      <c r="AI2616" s="17">
        <f t="shared" si="9013"/>
        <v>0</v>
      </c>
      <c r="AJ2616" s="17">
        <f t="shared" si="9014"/>
        <v>0</v>
      </c>
      <c r="AK2616" s="17">
        <f t="shared" si="9015"/>
        <v>0</v>
      </c>
      <c r="AL2616" s="17">
        <f t="shared" si="9016"/>
        <v>0</v>
      </c>
      <c r="AM2616" s="17">
        <f t="shared" si="9017"/>
        <v>0</v>
      </c>
      <c r="AN2616" s="17">
        <f t="shared" si="9018"/>
        <v>0</v>
      </c>
      <c r="AO2616" s="17">
        <f t="shared" si="9019"/>
        <v>0</v>
      </c>
      <c r="AP2616" s="17">
        <f t="shared" si="9020"/>
        <v>0</v>
      </c>
      <c r="AQ2616" s="17">
        <f t="shared" si="9021"/>
        <v>0</v>
      </c>
      <c r="AR2616" s="17">
        <f t="shared" si="9022"/>
        <v>0</v>
      </c>
      <c r="AS2616" s="17">
        <f t="shared" si="9023"/>
        <v>0</v>
      </c>
      <c r="AT2616" s="17">
        <f t="shared" si="9024"/>
        <v>0</v>
      </c>
      <c r="AU2616" s="17">
        <f t="shared" si="9025"/>
        <v>0</v>
      </c>
      <c r="AV2616" s="17">
        <f t="shared" si="9026"/>
        <v>0</v>
      </c>
      <c r="AW2616" s="17">
        <f t="shared" si="8988"/>
        <v>295059.20000000001</v>
      </c>
      <c r="AX2616" s="17">
        <f t="shared" si="8989"/>
        <v>0</v>
      </c>
      <c r="AY2616" s="17">
        <f t="shared" si="8990"/>
        <v>0</v>
      </c>
      <c r="AZ2616" s="17">
        <f t="shared" si="9027"/>
        <v>0</v>
      </c>
      <c r="BA2616" s="17">
        <f t="shared" si="8991"/>
        <v>295059.20000000001</v>
      </c>
      <c r="BB2616" s="17">
        <f t="shared" si="8992"/>
        <v>0</v>
      </c>
      <c r="BC2616" s="17">
        <f t="shared" si="8993"/>
        <v>0</v>
      </c>
      <c r="BD2616" s="17">
        <f t="shared" si="9028"/>
        <v>0</v>
      </c>
      <c r="BE2616" s="17">
        <f t="shared" si="9029"/>
        <v>0</v>
      </c>
      <c r="BF2616" s="17">
        <f t="shared" si="9030"/>
        <v>0</v>
      </c>
      <c r="BG2616" s="17">
        <f t="shared" si="9031"/>
        <v>0</v>
      </c>
      <c r="BH2616" s="17">
        <f t="shared" si="9032"/>
        <v>0</v>
      </c>
      <c r="BI2616" s="17">
        <f t="shared" si="9033"/>
        <v>0</v>
      </c>
      <c r="BJ2616" s="17">
        <f t="shared" si="9034"/>
        <v>0</v>
      </c>
      <c r="BK2616" s="17">
        <f t="shared" si="9035"/>
        <v>0</v>
      </c>
      <c r="BL2616" s="17">
        <f t="shared" si="9036"/>
        <v>0</v>
      </c>
      <c r="BM2616" s="17">
        <f t="shared" si="9037"/>
        <v>0</v>
      </c>
      <c r="BN2616" s="17">
        <f t="shared" si="9038"/>
        <v>0</v>
      </c>
      <c r="BO2616" s="17">
        <f t="shared" si="8985"/>
        <v>295059.20000000001</v>
      </c>
      <c r="BP2616" s="17">
        <f t="shared" si="8986"/>
        <v>0</v>
      </c>
      <c r="BQ2616" s="17">
        <f t="shared" si="8987"/>
        <v>0</v>
      </c>
      <c r="BR2616" s="17">
        <f t="shared" si="9039"/>
        <v>0</v>
      </c>
      <c r="BS2616" s="35"/>
      <c r="BT2616" s="35"/>
      <c r="BU2616" s="1"/>
      <c r="BV2616" s="1"/>
      <c r="BW2616" s="1"/>
      <c r="BX2616" s="1"/>
      <c r="BY2616" s="1"/>
      <c r="BZ2616" s="1"/>
      <c r="CA2616" s="1"/>
      <c r="CB2616" s="1"/>
    </row>
    <row r="2617" s="1" customFormat="1" ht="30">
      <c r="A2617" s="33" t="s">
        <v>1094</v>
      </c>
      <c r="B2617" s="33" t="s">
        <v>70</v>
      </c>
      <c r="C2617" s="33" t="s">
        <v>36</v>
      </c>
      <c r="D2617" s="33" t="s">
        <v>653</v>
      </c>
      <c r="E2617" s="33" t="s">
        <v>92</v>
      </c>
      <c r="F2617" s="34" t="s">
        <v>93</v>
      </c>
      <c r="G2617" s="17">
        <v>295059.20000000001</v>
      </c>
      <c r="H2617" s="17">
        <v>0</v>
      </c>
      <c r="I2617" s="17">
        <v>0</v>
      </c>
      <c r="J2617" s="17"/>
      <c r="K2617" s="17"/>
      <c r="L2617" s="17"/>
      <c r="M2617" s="17">
        <f t="shared" si="8844"/>
        <v>295059.20000000001</v>
      </c>
      <c r="N2617" s="17">
        <f t="shared" si="8845"/>
        <v>0</v>
      </c>
      <c r="O2617" s="17">
        <f t="shared" si="8846"/>
        <v>0</v>
      </c>
      <c r="P2617" s="17"/>
      <c r="Q2617" s="17"/>
      <c r="R2617" s="17"/>
      <c r="S2617" s="17"/>
      <c r="T2617" s="17"/>
      <c r="U2617" s="17"/>
      <c r="V2617" s="17"/>
      <c r="W2617" s="17"/>
      <c r="X2617" s="17"/>
      <c r="Y2617" s="17">
        <f t="shared" si="8746"/>
        <v>295059.20000000001</v>
      </c>
      <c r="Z2617" s="17">
        <f t="shared" si="8747"/>
        <v>0</v>
      </c>
      <c r="AA2617" s="17">
        <f t="shared" si="8748"/>
        <v>0</v>
      </c>
      <c r="AB2617" s="17"/>
      <c r="AC2617" s="17"/>
      <c r="AD2617" s="17"/>
      <c r="AE2617" s="17">
        <f t="shared" si="8749"/>
        <v>295059.20000000001</v>
      </c>
      <c r="AF2617" s="17">
        <f t="shared" si="8750"/>
        <v>0</v>
      </c>
      <c r="AG2617" s="17">
        <f t="shared" si="8751"/>
        <v>0</v>
      </c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>
        <f t="shared" si="8988"/>
        <v>295059.20000000001</v>
      </c>
      <c r="AX2617" s="17">
        <f t="shared" si="8989"/>
        <v>0</v>
      </c>
      <c r="AY2617" s="17">
        <f t="shared" si="8990"/>
        <v>0</v>
      </c>
      <c r="AZ2617" s="17"/>
      <c r="BA2617" s="17">
        <f t="shared" si="8991"/>
        <v>295059.20000000001</v>
      </c>
      <c r="BB2617" s="17">
        <f t="shared" si="8992"/>
        <v>0</v>
      </c>
      <c r="BC2617" s="17">
        <f t="shared" si="8993"/>
        <v>0</v>
      </c>
      <c r="BD2617" s="17"/>
      <c r="BE2617" s="17"/>
      <c r="BF2617" s="17"/>
      <c r="BG2617" s="17"/>
      <c r="BH2617" s="17"/>
      <c r="BI2617" s="17"/>
      <c r="BJ2617" s="17"/>
      <c r="BK2617" s="17"/>
      <c r="BL2617" s="17"/>
      <c r="BM2617" s="17"/>
      <c r="BN2617" s="17"/>
      <c r="BO2617" s="17">
        <f t="shared" si="8985"/>
        <v>295059.20000000001</v>
      </c>
      <c r="BP2617" s="17">
        <f t="shared" si="8986"/>
        <v>0</v>
      </c>
      <c r="BQ2617" s="17">
        <f t="shared" si="8987"/>
        <v>0</v>
      </c>
      <c r="BR2617" s="17"/>
      <c r="BS2617" s="35"/>
      <c r="BT2617" s="35"/>
      <c r="BU2617" s="1"/>
      <c r="BV2617" s="1"/>
      <c r="BW2617" s="1"/>
      <c r="BX2617" s="1"/>
      <c r="BY2617" s="1"/>
      <c r="BZ2617" s="1"/>
      <c r="CA2617" s="1"/>
      <c r="CB2617" s="1"/>
    </row>
    <row r="2618" s="1" customFormat="1" ht="30">
      <c r="A2618" s="33" t="s">
        <v>1094</v>
      </c>
      <c r="B2618" s="33" t="s">
        <v>70</v>
      </c>
      <c r="C2618" s="33" t="s">
        <v>36</v>
      </c>
      <c r="D2618" s="33" t="s">
        <v>1098</v>
      </c>
      <c r="E2618" s="38"/>
      <c r="F2618" s="34" t="s">
        <v>186</v>
      </c>
      <c r="G2618" s="17">
        <f t="shared" si="8994"/>
        <v>0</v>
      </c>
      <c r="H2618" s="17">
        <f t="shared" si="8995"/>
        <v>583791</v>
      </c>
      <c r="I2618" s="17">
        <f t="shared" si="8996"/>
        <v>0</v>
      </c>
      <c r="J2618" s="17">
        <f t="shared" si="8997"/>
        <v>0</v>
      </c>
      <c r="K2618" s="17">
        <f t="shared" si="8998"/>
        <v>0</v>
      </c>
      <c r="L2618" s="17">
        <f t="shared" si="8999"/>
        <v>0</v>
      </c>
      <c r="M2618" s="17">
        <f t="shared" si="8844"/>
        <v>0</v>
      </c>
      <c r="N2618" s="17">
        <f t="shared" si="8845"/>
        <v>583791</v>
      </c>
      <c r="O2618" s="17">
        <f t="shared" si="8846"/>
        <v>0</v>
      </c>
      <c r="P2618" s="17">
        <f t="shared" si="9000"/>
        <v>0</v>
      </c>
      <c r="Q2618" s="17">
        <f t="shared" si="9001"/>
        <v>0</v>
      </c>
      <c r="R2618" s="17">
        <f t="shared" si="9002"/>
        <v>0</v>
      </c>
      <c r="S2618" s="17">
        <f t="shared" si="9003"/>
        <v>87800.088699999993</v>
      </c>
      <c r="T2618" s="17">
        <f t="shared" si="9004"/>
        <v>0</v>
      </c>
      <c r="U2618" s="17">
        <f t="shared" si="9005"/>
        <v>0</v>
      </c>
      <c r="V2618" s="17">
        <f t="shared" si="9006"/>
        <v>0</v>
      </c>
      <c r="W2618" s="17">
        <f t="shared" si="9007"/>
        <v>0</v>
      </c>
      <c r="X2618" s="17">
        <f t="shared" si="9008"/>
        <v>0</v>
      </c>
      <c r="Y2618" s="17">
        <f t="shared" si="8746"/>
        <v>87800.088699999993</v>
      </c>
      <c r="Z2618" s="17">
        <f t="shared" si="8747"/>
        <v>583791</v>
      </c>
      <c r="AA2618" s="17">
        <f t="shared" si="8748"/>
        <v>0</v>
      </c>
      <c r="AB2618" s="17">
        <f t="shared" si="9009"/>
        <v>-87800.088699999993</v>
      </c>
      <c r="AC2618" s="17">
        <f t="shared" si="9010"/>
        <v>0</v>
      </c>
      <c r="AD2618" s="17">
        <f t="shared" si="9011"/>
        <v>0</v>
      </c>
      <c r="AE2618" s="17">
        <f t="shared" si="8749"/>
        <v>0</v>
      </c>
      <c r="AF2618" s="17">
        <f t="shared" si="8750"/>
        <v>583791</v>
      </c>
      <c r="AG2618" s="17">
        <f t="shared" si="8751"/>
        <v>0</v>
      </c>
      <c r="AH2618" s="17">
        <f t="shared" si="9012"/>
        <v>0</v>
      </c>
      <c r="AI2618" s="17">
        <f t="shared" si="9013"/>
        <v>0</v>
      </c>
      <c r="AJ2618" s="17">
        <f t="shared" si="9014"/>
        <v>0</v>
      </c>
      <c r="AK2618" s="17">
        <f t="shared" si="9015"/>
        <v>0</v>
      </c>
      <c r="AL2618" s="17">
        <f t="shared" si="9016"/>
        <v>0</v>
      </c>
      <c r="AM2618" s="17">
        <f t="shared" si="9017"/>
        <v>0</v>
      </c>
      <c r="AN2618" s="17">
        <f t="shared" si="9018"/>
        <v>0</v>
      </c>
      <c r="AO2618" s="17">
        <f t="shared" si="9019"/>
        <v>0</v>
      </c>
      <c r="AP2618" s="17">
        <f t="shared" si="9020"/>
        <v>0</v>
      </c>
      <c r="AQ2618" s="17">
        <f t="shared" si="9021"/>
        <v>0</v>
      </c>
      <c r="AR2618" s="17">
        <f t="shared" si="9022"/>
        <v>0</v>
      </c>
      <c r="AS2618" s="17">
        <f t="shared" si="9023"/>
        <v>0</v>
      </c>
      <c r="AT2618" s="17">
        <f t="shared" si="9024"/>
        <v>0</v>
      </c>
      <c r="AU2618" s="17">
        <f t="shared" si="9025"/>
        <v>0</v>
      </c>
      <c r="AV2618" s="17">
        <f t="shared" si="9026"/>
        <v>0</v>
      </c>
      <c r="AW2618" s="17">
        <f t="shared" si="8988"/>
        <v>0</v>
      </c>
      <c r="AX2618" s="17">
        <f t="shared" si="8989"/>
        <v>583791</v>
      </c>
      <c r="AY2618" s="17">
        <f t="shared" si="8990"/>
        <v>0</v>
      </c>
      <c r="AZ2618" s="17">
        <f t="shared" si="9027"/>
        <v>0</v>
      </c>
      <c r="BA2618" s="17">
        <f t="shared" si="8991"/>
        <v>0</v>
      </c>
      <c r="BB2618" s="17">
        <f t="shared" si="8992"/>
        <v>583791</v>
      </c>
      <c r="BC2618" s="17">
        <f t="shared" si="8993"/>
        <v>0</v>
      </c>
      <c r="BD2618" s="17">
        <f t="shared" si="9028"/>
        <v>0</v>
      </c>
      <c r="BE2618" s="17">
        <f t="shared" si="9029"/>
        <v>0</v>
      </c>
      <c r="BF2618" s="17">
        <f t="shared" si="9030"/>
        <v>0</v>
      </c>
      <c r="BG2618" s="17">
        <f t="shared" si="9031"/>
        <v>0</v>
      </c>
      <c r="BH2618" s="17">
        <f t="shared" si="9032"/>
        <v>0</v>
      </c>
      <c r="BI2618" s="17">
        <f t="shared" si="9033"/>
        <v>0</v>
      </c>
      <c r="BJ2618" s="17">
        <f t="shared" si="9034"/>
        <v>0</v>
      </c>
      <c r="BK2618" s="17">
        <f t="shared" si="9035"/>
        <v>0</v>
      </c>
      <c r="BL2618" s="17">
        <f t="shared" si="9036"/>
        <v>0</v>
      </c>
      <c r="BM2618" s="17">
        <f t="shared" si="9037"/>
        <v>0</v>
      </c>
      <c r="BN2618" s="17">
        <f t="shared" si="9038"/>
        <v>0</v>
      </c>
      <c r="BO2618" s="17">
        <f t="shared" si="8985"/>
        <v>0</v>
      </c>
      <c r="BP2618" s="17">
        <f t="shared" si="8986"/>
        <v>583791</v>
      </c>
      <c r="BQ2618" s="17">
        <f t="shared" si="8987"/>
        <v>0</v>
      </c>
      <c r="BR2618" s="17">
        <f t="shared" si="9039"/>
        <v>0</v>
      </c>
      <c r="BS2618" s="35"/>
      <c r="BT2618" s="35"/>
      <c r="BU2618" s="1"/>
      <c r="BV2618" s="1"/>
      <c r="BW2618" s="1"/>
      <c r="BX2618" s="1"/>
      <c r="BY2618" s="1"/>
      <c r="BZ2618" s="1"/>
      <c r="CA2618" s="1"/>
      <c r="CB2618" s="1"/>
    </row>
    <row r="2619" s="1" customFormat="1" ht="30">
      <c r="A2619" s="33" t="s">
        <v>1094</v>
      </c>
      <c r="B2619" s="33" t="s">
        <v>70</v>
      </c>
      <c r="C2619" s="33" t="s">
        <v>36</v>
      </c>
      <c r="D2619" s="33" t="s">
        <v>1099</v>
      </c>
      <c r="E2619" s="38"/>
      <c r="F2619" s="34" t="s">
        <v>1100</v>
      </c>
      <c r="G2619" s="17">
        <f>G2623</f>
        <v>0</v>
      </c>
      <c r="H2619" s="17">
        <f>H2623</f>
        <v>583791</v>
      </c>
      <c r="I2619" s="17">
        <f>I2623</f>
        <v>0</v>
      </c>
      <c r="J2619" s="17">
        <f>J2623</f>
        <v>0</v>
      </c>
      <c r="K2619" s="17">
        <f>K2623</f>
        <v>0</v>
      </c>
      <c r="L2619" s="17">
        <f>L2623</f>
        <v>0</v>
      </c>
      <c r="M2619" s="17">
        <f t="shared" si="8844"/>
        <v>0</v>
      </c>
      <c r="N2619" s="17">
        <f t="shared" si="8845"/>
        <v>583791</v>
      </c>
      <c r="O2619" s="17">
        <f t="shared" si="8846"/>
        <v>0</v>
      </c>
      <c r="P2619" s="17">
        <f>P2623+P2620</f>
        <v>0</v>
      </c>
      <c r="Q2619" s="17">
        <f>Q2623+Q2620</f>
        <v>0</v>
      </c>
      <c r="R2619" s="17">
        <f>R2623+R2620</f>
        <v>0</v>
      </c>
      <c r="S2619" s="17">
        <f>S2623+S2620</f>
        <v>87800.088699999993</v>
      </c>
      <c r="T2619" s="17">
        <f>T2623+T2620</f>
        <v>0</v>
      </c>
      <c r="U2619" s="17">
        <f>U2623+U2620</f>
        <v>0</v>
      </c>
      <c r="V2619" s="17">
        <f>V2623+V2620</f>
        <v>0</v>
      </c>
      <c r="W2619" s="17">
        <f>W2623+W2620</f>
        <v>0</v>
      </c>
      <c r="X2619" s="17">
        <f>X2623+X2620</f>
        <v>0</v>
      </c>
      <c r="Y2619" s="17">
        <f t="shared" si="8746"/>
        <v>87800.088699999993</v>
      </c>
      <c r="Z2619" s="17">
        <f t="shared" si="8747"/>
        <v>583791</v>
      </c>
      <c r="AA2619" s="17">
        <f t="shared" si="8748"/>
        <v>0</v>
      </c>
      <c r="AB2619" s="17">
        <f>AB2623+AB2620</f>
        <v>-87800.088699999993</v>
      </c>
      <c r="AC2619" s="17">
        <f>AC2623+AC2620</f>
        <v>0</v>
      </c>
      <c r="AD2619" s="17">
        <f>AD2623+AD2620</f>
        <v>0</v>
      </c>
      <c r="AE2619" s="17">
        <f t="shared" si="8749"/>
        <v>0</v>
      </c>
      <c r="AF2619" s="17">
        <f t="shared" si="8750"/>
        <v>583791</v>
      </c>
      <c r="AG2619" s="17">
        <f t="shared" si="8751"/>
        <v>0</v>
      </c>
      <c r="AH2619" s="17">
        <f>AH2623+AH2620</f>
        <v>0</v>
      </c>
      <c r="AI2619" s="17">
        <f>AI2623+AI2620</f>
        <v>0</v>
      </c>
      <c r="AJ2619" s="17">
        <f>AJ2623+AJ2620</f>
        <v>0</v>
      </c>
      <c r="AK2619" s="17">
        <f>AK2623+AK2620</f>
        <v>0</v>
      </c>
      <c r="AL2619" s="17">
        <f>AL2623+AL2620</f>
        <v>0</v>
      </c>
      <c r="AM2619" s="17">
        <f>AM2623+AM2620</f>
        <v>0</v>
      </c>
      <c r="AN2619" s="17">
        <f>AN2623+AN2620</f>
        <v>0</v>
      </c>
      <c r="AO2619" s="17">
        <f>AO2623+AO2620</f>
        <v>0</v>
      </c>
      <c r="AP2619" s="17">
        <f>AP2623+AP2620</f>
        <v>0</v>
      </c>
      <c r="AQ2619" s="17">
        <f>AQ2623+AQ2620</f>
        <v>0</v>
      </c>
      <c r="AR2619" s="17">
        <f>AR2623+AR2620</f>
        <v>0</v>
      </c>
      <c r="AS2619" s="17">
        <f>AS2623+AS2620</f>
        <v>0</v>
      </c>
      <c r="AT2619" s="17">
        <f>AT2623+AT2620</f>
        <v>0</v>
      </c>
      <c r="AU2619" s="17">
        <f>AU2623+AU2620</f>
        <v>0</v>
      </c>
      <c r="AV2619" s="17">
        <f>AV2623+AV2620</f>
        <v>0</v>
      </c>
      <c r="AW2619" s="17">
        <f t="shared" si="8988"/>
        <v>0</v>
      </c>
      <c r="AX2619" s="17">
        <f t="shared" si="8989"/>
        <v>583791</v>
      </c>
      <c r="AY2619" s="17">
        <f t="shared" si="8990"/>
        <v>0</v>
      </c>
      <c r="AZ2619" s="17">
        <f>AZ2623+AZ2620</f>
        <v>0</v>
      </c>
      <c r="BA2619" s="17">
        <f t="shared" si="8991"/>
        <v>0</v>
      </c>
      <c r="BB2619" s="17">
        <f t="shared" si="8992"/>
        <v>583791</v>
      </c>
      <c r="BC2619" s="17">
        <f t="shared" si="8993"/>
        <v>0</v>
      </c>
      <c r="BD2619" s="17">
        <f>BD2623+BD2620</f>
        <v>0</v>
      </c>
      <c r="BE2619" s="17">
        <f>BE2623+BE2620</f>
        <v>0</v>
      </c>
      <c r="BF2619" s="17">
        <f>BF2623+BF2620</f>
        <v>0</v>
      </c>
      <c r="BG2619" s="17">
        <f>BG2623+BG2620</f>
        <v>0</v>
      </c>
      <c r="BH2619" s="17">
        <f>BH2623+BH2620</f>
        <v>0</v>
      </c>
      <c r="BI2619" s="17">
        <f>BI2623+BI2620</f>
        <v>0</v>
      </c>
      <c r="BJ2619" s="17">
        <f>BJ2623+BJ2620</f>
        <v>0</v>
      </c>
      <c r="BK2619" s="17">
        <f>BK2623+BK2620</f>
        <v>0</v>
      </c>
      <c r="BL2619" s="17">
        <f>BL2623+BL2620</f>
        <v>0</v>
      </c>
      <c r="BM2619" s="17">
        <f>BM2623+BM2620</f>
        <v>0</v>
      </c>
      <c r="BN2619" s="17">
        <f>BN2623+BN2620</f>
        <v>0</v>
      </c>
      <c r="BO2619" s="17">
        <f t="shared" si="8985"/>
        <v>0</v>
      </c>
      <c r="BP2619" s="17">
        <f t="shared" si="8986"/>
        <v>583791</v>
      </c>
      <c r="BQ2619" s="17">
        <f t="shared" si="8987"/>
        <v>0</v>
      </c>
      <c r="BR2619" s="17">
        <f>BR2623+BR2620</f>
        <v>0</v>
      </c>
      <c r="BS2619" s="35"/>
      <c r="BT2619" s="35"/>
      <c r="BU2619" s="1"/>
      <c r="BV2619" s="1"/>
      <c r="BW2619" s="1"/>
      <c r="BX2619" s="1"/>
      <c r="BY2619" s="1"/>
      <c r="BZ2619" s="1"/>
      <c r="CA2619" s="1"/>
      <c r="CB2619" s="1"/>
    </row>
    <row r="2620" s="1" customFormat="1" ht="30" hidden="1">
      <c r="A2620" s="33" t="s">
        <v>1094</v>
      </c>
      <c r="B2620" s="33" t="s">
        <v>70</v>
      </c>
      <c r="C2620" s="33" t="s">
        <v>36</v>
      </c>
      <c r="D2620" s="33" t="s">
        <v>1101</v>
      </c>
      <c r="E2620" s="38"/>
      <c r="F2620" s="34" t="s">
        <v>1102</v>
      </c>
      <c r="G2620" s="17"/>
      <c r="H2620" s="17"/>
      <c r="I2620" s="17"/>
      <c r="J2620" s="17"/>
      <c r="K2620" s="17"/>
      <c r="L2620" s="17"/>
      <c r="M2620" s="17"/>
      <c r="N2620" s="17"/>
      <c r="O2620" s="17"/>
      <c r="P2620" s="17">
        <f>P2621+P2622</f>
        <v>0</v>
      </c>
      <c r="Q2620" s="17">
        <f>Q2621+Q2622</f>
        <v>0</v>
      </c>
      <c r="R2620" s="17">
        <f>R2621+R2622</f>
        <v>0</v>
      </c>
      <c r="S2620" s="17">
        <f>S2621+S2622</f>
        <v>87800.088699999993</v>
      </c>
      <c r="T2620" s="17">
        <f>T2621+T2622</f>
        <v>0</v>
      </c>
      <c r="U2620" s="17">
        <f>U2621+U2622</f>
        <v>0</v>
      </c>
      <c r="V2620" s="17">
        <f>V2621+V2622</f>
        <v>0</v>
      </c>
      <c r="W2620" s="17">
        <f>W2621+W2622</f>
        <v>0</v>
      </c>
      <c r="X2620" s="17">
        <f>X2621+X2622</f>
        <v>0</v>
      </c>
      <c r="Y2620" s="17">
        <f t="shared" si="8746"/>
        <v>87800.088699999993</v>
      </c>
      <c r="Z2620" s="17">
        <f t="shared" si="8747"/>
        <v>0</v>
      </c>
      <c r="AA2620" s="17">
        <f t="shared" si="8748"/>
        <v>0</v>
      </c>
      <c r="AB2620" s="17">
        <f>AB2621+AB2622</f>
        <v>-87800.088699999993</v>
      </c>
      <c r="AC2620" s="17">
        <f>AC2621+AC2622</f>
        <v>0</v>
      </c>
      <c r="AD2620" s="17">
        <f>AD2621+AD2622</f>
        <v>0</v>
      </c>
      <c r="AE2620" s="17">
        <f t="shared" si="8749"/>
        <v>0</v>
      </c>
      <c r="AF2620" s="17">
        <f t="shared" si="8750"/>
        <v>0</v>
      </c>
      <c r="AG2620" s="17">
        <f t="shared" si="8751"/>
        <v>0</v>
      </c>
      <c r="AH2620" s="17">
        <f>AH2621+AH2622</f>
        <v>0</v>
      </c>
      <c r="AI2620" s="17">
        <f>AI2621+AI2622</f>
        <v>0</v>
      </c>
      <c r="AJ2620" s="17">
        <f>AJ2621+AJ2622</f>
        <v>0</v>
      </c>
      <c r="AK2620" s="17">
        <f>AK2621+AK2622</f>
        <v>0</v>
      </c>
      <c r="AL2620" s="17">
        <f>AL2621+AL2622</f>
        <v>0</v>
      </c>
      <c r="AM2620" s="17">
        <f>AM2621+AM2622</f>
        <v>0</v>
      </c>
      <c r="AN2620" s="17">
        <f>AN2621+AN2622</f>
        <v>0</v>
      </c>
      <c r="AO2620" s="17">
        <f>AO2621+AO2622</f>
        <v>0</v>
      </c>
      <c r="AP2620" s="17">
        <f>AP2621+AP2622</f>
        <v>0</v>
      </c>
      <c r="AQ2620" s="17">
        <f>AQ2621+AQ2622</f>
        <v>0</v>
      </c>
      <c r="AR2620" s="17">
        <f>AR2621+AR2622</f>
        <v>0</v>
      </c>
      <c r="AS2620" s="17">
        <f>AS2621+AS2622</f>
        <v>0</v>
      </c>
      <c r="AT2620" s="17">
        <f>AT2621+AT2622</f>
        <v>0</v>
      </c>
      <c r="AU2620" s="17">
        <f>AU2621+AU2622</f>
        <v>0</v>
      </c>
      <c r="AV2620" s="17">
        <f>AV2621+AV2622</f>
        <v>0</v>
      </c>
      <c r="AW2620" s="17">
        <f t="shared" si="8988"/>
        <v>0</v>
      </c>
      <c r="AX2620" s="17">
        <f t="shared" si="8989"/>
        <v>0</v>
      </c>
      <c r="AY2620" s="17">
        <f t="shared" si="8990"/>
        <v>0</v>
      </c>
      <c r="AZ2620" s="17">
        <f>AZ2621+AZ2622</f>
        <v>0</v>
      </c>
      <c r="BA2620" s="17">
        <f t="shared" si="8991"/>
        <v>0</v>
      </c>
      <c r="BB2620" s="17">
        <f t="shared" si="8992"/>
        <v>0</v>
      </c>
      <c r="BC2620" s="17">
        <f t="shared" si="8993"/>
        <v>0</v>
      </c>
      <c r="BD2620" s="17">
        <f>BD2621+BD2622</f>
        <v>0</v>
      </c>
      <c r="BE2620" s="17">
        <f>BE2621+BE2622</f>
        <v>0</v>
      </c>
      <c r="BF2620" s="17">
        <f>BF2621+BF2622</f>
        <v>0</v>
      </c>
      <c r="BG2620" s="17">
        <f>BG2621+BG2622</f>
        <v>0</v>
      </c>
      <c r="BH2620" s="17">
        <f>BH2621+BH2622</f>
        <v>0</v>
      </c>
      <c r="BI2620" s="17">
        <f>BI2621+BI2622</f>
        <v>0</v>
      </c>
      <c r="BJ2620" s="17">
        <f>BJ2621+BJ2622</f>
        <v>0</v>
      </c>
      <c r="BK2620" s="17">
        <f>BK2621+BK2622</f>
        <v>0</v>
      </c>
      <c r="BL2620" s="17">
        <f>BL2621+BL2622</f>
        <v>0</v>
      </c>
      <c r="BM2620" s="17">
        <f>BM2621+BM2622</f>
        <v>0</v>
      </c>
      <c r="BN2620" s="17">
        <f>BN2621+BN2622</f>
        <v>0</v>
      </c>
      <c r="BO2620" s="17">
        <f t="shared" si="8985"/>
        <v>0</v>
      </c>
      <c r="BP2620" s="17">
        <f t="shared" si="8986"/>
        <v>0</v>
      </c>
      <c r="BQ2620" s="17">
        <f t="shared" si="8987"/>
        <v>0</v>
      </c>
      <c r="BR2620" s="17">
        <f>BR2621+BR2622</f>
        <v>0</v>
      </c>
      <c r="BS2620" s="35">
        <v>0</v>
      </c>
      <c r="BT2620" s="35"/>
      <c r="BU2620" s="1"/>
      <c r="BV2620" s="1"/>
      <c r="BW2620" s="1"/>
      <c r="BX2620" s="1"/>
      <c r="BY2620" s="1"/>
      <c r="BZ2620" s="1"/>
      <c r="CA2620" s="1"/>
      <c r="CB2620" s="1"/>
    </row>
    <row r="2621" s="1" customFormat="1" ht="30" hidden="1">
      <c r="A2621" s="33" t="s">
        <v>1094</v>
      </c>
      <c r="B2621" s="33" t="s">
        <v>70</v>
      </c>
      <c r="C2621" s="33" t="s">
        <v>36</v>
      </c>
      <c r="D2621" s="33" t="s">
        <v>1101</v>
      </c>
      <c r="E2621" s="33" t="s">
        <v>92</v>
      </c>
      <c r="F2621" s="34" t="s">
        <v>93</v>
      </c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>
        <v>85702.688699999999</v>
      </c>
      <c r="T2621" s="17"/>
      <c r="U2621" s="17"/>
      <c r="V2621" s="17"/>
      <c r="W2621" s="17"/>
      <c r="X2621" s="17"/>
      <c r="Y2621" s="17">
        <f t="shared" si="8746"/>
        <v>85702.688699999999</v>
      </c>
      <c r="Z2621" s="17">
        <f t="shared" si="8747"/>
        <v>0</v>
      </c>
      <c r="AA2621" s="17">
        <f t="shared" si="8748"/>
        <v>0</v>
      </c>
      <c r="AB2621" s="17">
        <v>-85702.688699999999</v>
      </c>
      <c r="AC2621" s="17"/>
      <c r="AD2621" s="17"/>
      <c r="AE2621" s="17">
        <f t="shared" si="8749"/>
        <v>0</v>
      </c>
      <c r="AF2621" s="17">
        <f t="shared" si="8750"/>
        <v>0</v>
      </c>
      <c r="AG2621" s="17">
        <f t="shared" si="8751"/>
        <v>0</v>
      </c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  <c r="AT2621" s="17"/>
      <c r="AU2621" s="17"/>
      <c r="AV2621" s="17"/>
      <c r="AW2621" s="17">
        <f t="shared" si="8988"/>
        <v>0</v>
      </c>
      <c r="AX2621" s="17">
        <f t="shared" si="8989"/>
        <v>0</v>
      </c>
      <c r="AY2621" s="17">
        <f t="shared" si="8990"/>
        <v>0</v>
      </c>
      <c r="AZ2621" s="17"/>
      <c r="BA2621" s="17">
        <f t="shared" si="8991"/>
        <v>0</v>
      </c>
      <c r="BB2621" s="17">
        <f t="shared" si="8992"/>
        <v>0</v>
      </c>
      <c r="BC2621" s="17">
        <f t="shared" si="8993"/>
        <v>0</v>
      </c>
      <c r="BD2621" s="17"/>
      <c r="BE2621" s="17"/>
      <c r="BF2621" s="17"/>
      <c r="BG2621" s="17"/>
      <c r="BH2621" s="17"/>
      <c r="BI2621" s="17"/>
      <c r="BJ2621" s="17"/>
      <c r="BK2621" s="17"/>
      <c r="BL2621" s="17"/>
      <c r="BM2621" s="17"/>
      <c r="BN2621" s="17"/>
      <c r="BO2621" s="17">
        <f t="shared" si="8985"/>
        <v>0</v>
      </c>
      <c r="BP2621" s="17">
        <f t="shared" si="8986"/>
        <v>0</v>
      </c>
      <c r="BQ2621" s="17">
        <f t="shared" si="8987"/>
        <v>0</v>
      </c>
      <c r="BR2621" s="17"/>
      <c r="BS2621" s="35">
        <v>0</v>
      </c>
      <c r="BT2621" s="35"/>
      <c r="BU2621" s="1"/>
      <c r="BV2621" s="1"/>
      <c r="BW2621" s="1"/>
      <c r="BX2621" s="1"/>
      <c r="BY2621" s="1"/>
      <c r="BZ2621" s="1"/>
      <c r="CA2621" s="1"/>
      <c r="CB2621" s="1"/>
    </row>
    <row r="2622" s="1" customFormat="1" ht="30" hidden="1">
      <c r="A2622" s="33" t="s">
        <v>1094</v>
      </c>
      <c r="B2622" s="33" t="s">
        <v>70</v>
      </c>
      <c r="C2622" s="33" t="s">
        <v>36</v>
      </c>
      <c r="D2622" s="33" t="s">
        <v>1101</v>
      </c>
      <c r="E2622" s="33" t="s">
        <v>50</v>
      </c>
      <c r="F2622" s="34" t="s">
        <v>51</v>
      </c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>
        <v>2097.4000000000001</v>
      </c>
      <c r="T2622" s="17"/>
      <c r="U2622" s="17"/>
      <c r="V2622" s="17"/>
      <c r="W2622" s="17"/>
      <c r="X2622" s="17"/>
      <c r="Y2622" s="17">
        <f t="shared" si="8746"/>
        <v>2097.4000000000001</v>
      </c>
      <c r="Z2622" s="17">
        <f t="shared" si="8747"/>
        <v>0</v>
      </c>
      <c r="AA2622" s="17">
        <f t="shared" si="8748"/>
        <v>0</v>
      </c>
      <c r="AB2622" s="17">
        <v>-2097.4000000000001</v>
      </c>
      <c r="AC2622" s="17"/>
      <c r="AD2622" s="17"/>
      <c r="AE2622" s="17">
        <f t="shared" si="8749"/>
        <v>0</v>
      </c>
      <c r="AF2622" s="17">
        <f t="shared" si="8750"/>
        <v>0</v>
      </c>
      <c r="AG2622" s="17">
        <f t="shared" si="8751"/>
        <v>0</v>
      </c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  <c r="AT2622" s="17"/>
      <c r="AU2622" s="17"/>
      <c r="AV2622" s="17"/>
      <c r="AW2622" s="17">
        <f t="shared" si="8988"/>
        <v>0</v>
      </c>
      <c r="AX2622" s="17">
        <f t="shared" si="8989"/>
        <v>0</v>
      </c>
      <c r="AY2622" s="17">
        <f t="shared" si="8990"/>
        <v>0</v>
      </c>
      <c r="AZ2622" s="17"/>
      <c r="BA2622" s="17">
        <f t="shared" si="8991"/>
        <v>0</v>
      </c>
      <c r="BB2622" s="17">
        <f t="shared" si="8992"/>
        <v>0</v>
      </c>
      <c r="BC2622" s="17">
        <f t="shared" si="8993"/>
        <v>0</v>
      </c>
      <c r="BD2622" s="17"/>
      <c r="BE2622" s="17"/>
      <c r="BF2622" s="17"/>
      <c r="BG2622" s="17"/>
      <c r="BH2622" s="17"/>
      <c r="BI2622" s="17"/>
      <c r="BJ2622" s="17"/>
      <c r="BK2622" s="17"/>
      <c r="BL2622" s="17"/>
      <c r="BM2622" s="17"/>
      <c r="BN2622" s="17"/>
      <c r="BO2622" s="17">
        <f t="shared" si="8985"/>
        <v>0</v>
      </c>
      <c r="BP2622" s="17">
        <f t="shared" si="8986"/>
        <v>0</v>
      </c>
      <c r="BQ2622" s="17">
        <f t="shared" si="8987"/>
        <v>0</v>
      </c>
      <c r="BR2622" s="17"/>
      <c r="BS2622" s="35">
        <v>0</v>
      </c>
      <c r="BT2622" s="35"/>
      <c r="BU2622" s="1"/>
      <c r="BV2622" s="1"/>
      <c r="BW2622" s="1"/>
      <c r="BX2622" s="1"/>
      <c r="BY2622" s="1"/>
      <c r="BZ2622" s="1"/>
      <c r="CA2622" s="1"/>
      <c r="CB2622" s="1"/>
    </row>
    <row r="2623" s="1" customFormat="1" ht="60">
      <c r="A2623" s="33" t="s">
        <v>1094</v>
      </c>
      <c r="B2623" s="33" t="s">
        <v>70</v>
      </c>
      <c r="C2623" s="33" t="s">
        <v>36</v>
      </c>
      <c r="D2623" s="33" t="s">
        <v>1103</v>
      </c>
      <c r="E2623" s="38"/>
      <c r="F2623" s="34" t="s">
        <v>1104</v>
      </c>
      <c r="G2623" s="17">
        <f t="shared" si="8994"/>
        <v>0</v>
      </c>
      <c r="H2623" s="17">
        <f t="shared" si="8995"/>
        <v>583791</v>
      </c>
      <c r="I2623" s="17">
        <f t="shared" si="8996"/>
        <v>0</v>
      </c>
      <c r="J2623" s="17">
        <f t="shared" si="8997"/>
        <v>0</v>
      </c>
      <c r="K2623" s="17">
        <f t="shared" si="8998"/>
        <v>0</v>
      </c>
      <c r="L2623" s="17">
        <f t="shared" si="8999"/>
        <v>0</v>
      </c>
      <c r="M2623" s="17">
        <f t="shared" si="8844"/>
        <v>0</v>
      </c>
      <c r="N2623" s="17">
        <f t="shared" si="8845"/>
        <v>583791</v>
      </c>
      <c r="O2623" s="17">
        <f t="shared" si="8846"/>
        <v>0</v>
      </c>
      <c r="P2623" s="17">
        <f t="shared" si="9000"/>
        <v>0</v>
      </c>
      <c r="Q2623" s="17">
        <f t="shared" si="9001"/>
        <v>0</v>
      </c>
      <c r="R2623" s="17">
        <f t="shared" si="9002"/>
        <v>0</v>
      </c>
      <c r="S2623" s="17">
        <f t="shared" si="9003"/>
        <v>0</v>
      </c>
      <c r="T2623" s="17">
        <f t="shared" si="9004"/>
        <v>0</v>
      </c>
      <c r="U2623" s="17">
        <f t="shared" si="9005"/>
        <v>0</v>
      </c>
      <c r="V2623" s="17">
        <f t="shared" si="9006"/>
        <v>0</v>
      </c>
      <c r="W2623" s="17">
        <f t="shared" si="9007"/>
        <v>0</v>
      </c>
      <c r="X2623" s="17">
        <f t="shared" si="9008"/>
        <v>0</v>
      </c>
      <c r="Y2623" s="17">
        <f t="shared" si="8746"/>
        <v>0</v>
      </c>
      <c r="Z2623" s="17">
        <f t="shared" si="8747"/>
        <v>583791</v>
      </c>
      <c r="AA2623" s="17">
        <f t="shared" si="8748"/>
        <v>0</v>
      </c>
      <c r="AB2623" s="17">
        <f>AB2624</f>
        <v>0</v>
      </c>
      <c r="AC2623" s="17">
        <f>AC2624</f>
        <v>0</v>
      </c>
      <c r="AD2623" s="17">
        <f>AD2624</f>
        <v>0</v>
      </c>
      <c r="AE2623" s="17">
        <f t="shared" si="8749"/>
        <v>0</v>
      </c>
      <c r="AF2623" s="17">
        <f t="shared" si="8750"/>
        <v>583791</v>
      </c>
      <c r="AG2623" s="17">
        <f t="shared" si="8751"/>
        <v>0</v>
      </c>
      <c r="AH2623" s="17">
        <f>AH2624</f>
        <v>0</v>
      </c>
      <c r="AI2623" s="17">
        <f>AI2624</f>
        <v>0</v>
      </c>
      <c r="AJ2623" s="17">
        <f>AJ2624</f>
        <v>0</v>
      </c>
      <c r="AK2623" s="17">
        <f>AK2624</f>
        <v>0</v>
      </c>
      <c r="AL2623" s="17">
        <f>AL2624</f>
        <v>0</v>
      </c>
      <c r="AM2623" s="17">
        <f>AM2624</f>
        <v>0</v>
      </c>
      <c r="AN2623" s="17">
        <f>AN2624</f>
        <v>0</v>
      </c>
      <c r="AO2623" s="17">
        <f>AO2624</f>
        <v>0</v>
      </c>
      <c r="AP2623" s="17">
        <f>AP2624</f>
        <v>0</v>
      </c>
      <c r="AQ2623" s="17">
        <f>AQ2624</f>
        <v>0</v>
      </c>
      <c r="AR2623" s="17">
        <f>AR2624</f>
        <v>0</v>
      </c>
      <c r="AS2623" s="17">
        <f>AS2624</f>
        <v>0</v>
      </c>
      <c r="AT2623" s="17">
        <f>AT2624</f>
        <v>0</v>
      </c>
      <c r="AU2623" s="17">
        <f>AU2624</f>
        <v>0</v>
      </c>
      <c r="AV2623" s="17">
        <f>AV2624</f>
        <v>0</v>
      </c>
      <c r="AW2623" s="17">
        <f t="shared" si="8988"/>
        <v>0</v>
      </c>
      <c r="AX2623" s="17">
        <f t="shared" si="8989"/>
        <v>583791</v>
      </c>
      <c r="AY2623" s="17">
        <f t="shared" si="8990"/>
        <v>0</v>
      </c>
      <c r="AZ2623" s="17">
        <f>AZ2624</f>
        <v>0</v>
      </c>
      <c r="BA2623" s="17">
        <f t="shared" si="8991"/>
        <v>0</v>
      </c>
      <c r="BB2623" s="17">
        <f t="shared" si="8992"/>
        <v>583791</v>
      </c>
      <c r="BC2623" s="17">
        <f t="shared" si="8993"/>
        <v>0</v>
      </c>
      <c r="BD2623" s="17">
        <f>BD2624</f>
        <v>0</v>
      </c>
      <c r="BE2623" s="17">
        <f>BE2624</f>
        <v>0</v>
      </c>
      <c r="BF2623" s="17">
        <f>BF2624</f>
        <v>0</v>
      </c>
      <c r="BG2623" s="17">
        <f>BG2624</f>
        <v>0</v>
      </c>
      <c r="BH2623" s="17">
        <f>BH2624</f>
        <v>0</v>
      </c>
      <c r="BI2623" s="17">
        <f>BI2624</f>
        <v>0</v>
      </c>
      <c r="BJ2623" s="17">
        <f>BJ2624</f>
        <v>0</v>
      </c>
      <c r="BK2623" s="17">
        <f>BK2624</f>
        <v>0</v>
      </c>
      <c r="BL2623" s="17">
        <f>BL2624</f>
        <v>0</v>
      </c>
      <c r="BM2623" s="17">
        <f>BM2624</f>
        <v>0</v>
      </c>
      <c r="BN2623" s="17">
        <f>BN2624</f>
        <v>0</v>
      </c>
      <c r="BO2623" s="17">
        <f t="shared" si="8985"/>
        <v>0</v>
      </c>
      <c r="BP2623" s="17">
        <f t="shared" si="8986"/>
        <v>583791</v>
      </c>
      <c r="BQ2623" s="17">
        <f t="shared" si="8987"/>
        <v>0</v>
      </c>
      <c r="BR2623" s="17">
        <f>BR2624</f>
        <v>0</v>
      </c>
      <c r="BS2623" s="35"/>
      <c r="BT2623" s="35"/>
      <c r="BU2623" s="1"/>
      <c r="BV2623" s="1"/>
      <c r="BW2623" s="1"/>
      <c r="BX2623" s="1"/>
      <c r="BY2623" s="1"/>
      <c r="BZ2623" s="1"/>
      <c r="CA2623" s="1"/>
      <c r="CB2623" s="1"/>
    </row>
    <row r="2624" s="1" customFormat="1" ht="30">
      <c r="A2624" s="33" t="s">
        <v>1094</v>
      </c>
      <c r="B2624" s="33" t="s">
        <v>70</v>
      </c>
      <c r="C2624" s="33" t="s">
        <v>36</v>
      </c>
      <c r="D2624" s="33" t="s">
        <v>1103</v>
      </c>
      <c r="E2624" s="33" t="s">
        <v>92</v>
      </c>
      <c r="F2624" s="34" t="s">
        <v>93</v>
      </c>
      <c r="G2624" s="17">
        <v>0</v>
      </c>
      <c r="H2624" s="17">
        <v>583791</v>
      </c>
      <c r="I2624" s="17">
        <v>0</v>
      </c>
      <c r="J2624" s="17"/>
      <c r="K2624" s="17"/>
      <c r="L2624" s="17"/>
      <c r="M2624" s="17">
        <f t="shared" si="8844"/>
        <v>0</v>
      </c>
      <c r="N2624" s="17">
        <f t="shared" si="8845"/>
        <v>583791</v>
      </c>
      <c r="O2624" s="17">
        <f t="shared" si="8846"/>
        <v>0</v>
      </c>
      <c r="P2624" s="17"/>
      <c r="Q2624" s="17"/>
      <c r="R2624" s="17"/>
      <c r="S2624" s="17"/>
      <c r="T2624" s="17"/>
      <c r="U2624" s="17"/>
      <c r="V2624" s="17"/>
      <c r="W2624" s="17"/>
      <c r="X2624" s="17"/>
      <c r="Y2624" s="17">
        <f t="shared" si="8746"/>
        <v>0</v>
      </c>
      <c r="Z2624" s="17">
        <f t="shared" si="8747"/>
        <v>583791</v>
      </c>
      <c r="AA2624" s="17">
        <f t="shared" si="8748"/>
        <v>0</v>
      </c>
      <c r="AB2624" s="17"/>
      <c r="AC2624" s="17"/>
      <c r="AD2624" s="17"/>
      <c r="AE2624" s="17">
        <f t="shared" si="8749"/>
        <v>0</v>
      </c>
      <c r="AF2624" s="17">
        <f t="shared" si="8750"/>
        <v>583791</v>
      </c>
      <c r="AG2624" s="17">
        <f t="shared" si="8751"/>
        <v>0</v>
      </c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>
        <f t="shared" si="8988"/>
        <v>0</v>
      </c>
      <c r="AX2624" s="17">
        <f t="shared" si="8989"/>
        <v>583791</v>
      </c>
      <c r="AY2624" s="17">
        <f t="shared" si="8990"/>
        <v>0</v>
      </c>
      <c r="AZ2624" s="17"/>
      <c r="BA2624" s="17">
        <f t="shared" si="8991"/>
        <v>0</v>
      </c>
      <c r="BB2624" s="17">
        <f t="shared" si="8992"/>
        <v>583791</v>
      </c>
      <c r="BC2624" s="17">
        <f t="shared" si="8993"/>
        <v>0</v>
      </c>
      <c r="BD2624" s="17"/>
      <c r="BE2624" s="17"/>
      <c r="BF2624" s="17"/>
      <c r="BG2624" s="17"/>
      <c r="BH2624" s="17"/>
      <c r="BI2624" s="17"/>
      <c r="BJ2624" s="17"/>
      <c r="BK2624" s="17"/>
      <c r="BL2624" s="17"/>
      <c r="BM2624" s="17"/>
      <c r="BN2624" s="17"/>
      <c r="BO2624" s="17">
        <f t="shared" si="8985"/>
        <v>0</v>
      </c>
      <c r="BP2624" s="17">
        <f t="shared" si="8986"/>
        <v>583791</v>
      </c>
      <c r="BQ2624" s="17">
        <f t="shared" si="8987"/>
        <v>0</v>
      </c>
      <c r="BR2624" s="17"/>
      <c r="BS2624" s="35"/>
      <c r="BT2624" s="35"/>
      <c r="BU2624" s="1"/>
      <c r="BV2624" s="1"/>
      <c r="BW2624" s="1"/>
      <c r="BX2624" s="1"/>
      <c r="BY2624" s="1"/>
      <c r="BZ2624" s="1"/>
      <c r="CA2624" s="1"/>
      <c r="CB2624" s="1"/>
    </row>
    <row r="2625" s="1" customFormat="1" ht="15">
      <c r="A2625" s="33" t="s">
        <v>1094</v>
      </c>
      <c r="B2625" s="33" t="s">
        <v>70</v>
      </c>
      <c r="C2625" s="33" t="s">
        <v>36</v>
      </c>
      <c r="D2625" s="33" t="s">
        <v>585</v>
      </c>
      <c r="E2625" s="38"/>
      <c r="F2625" s="34" t="s">
        <v>87</v>
      </c>
      <c r="G2625" s="17">
        <f t="shared" si="8994"/>
        <v>600000</v>
      </c>
      <c r="H2625" s="17">
        <f t="shared" si="8995"/>
        <v>216209</v>
      </c>
      <c r="I2625" s="17">
        <f t="shared" si="8996"/>
        <v>800000</v>
      </c>
      <c r="J2625" s="17">
        <f t="shared" si="8997"/>
        <v>0</v>
      </c>
      <c r="K2625" s="17">
        <f t="shared" si="8998"/>
        <v>0</v>
      </c>
      <c r="L2625" s="17">
        <f t="shared" si="8999"/>
        <v>0</v>
      </c>
      <c r="M2625" s="17">
        <f t="shared" si="8844"/>
        <v>600000</v>
      </c>
      <c r="N2625" s="17">
        <f t="shared" si="8845"/>
        <v>216209</v>
      </c>
      <c r="O2625" s="17">
        <f t="shared" si="8846"/>
        <v>800000</v>
      </c>
      <c r="P2625" s="17">
        <f t="shared" si="9000"/>
        <v>167825.80799999999</v>
      </c>
      <c r="Q2625" s="17">
        <f t="shared" si="9001"/>
        <v>0</v>
      </c>
      <c r="R2625" s="17">
        <f t="shared" si="9002"/>
        <v>0</v>
      </c>
      <c r="S2625" s="17">
        <f t="shared" si="9003"/>
        <v>80420.438380000007</v>
      </c>
      <c r="T2625" s="17">
        <f t="shared" si="9004"/>
        <v>0</v>
      </c>
      <c r="U2625" s="17">
        <f t="shared" si="9005"/>
        <v>0</v>
      </c>
      <c r="V2625" s="17">
        <f t="shared" si="9006"/>
        <v>0</v>
      </c>
      <c r="W2625" s="17">
        <f t="shared" si="9007"/>
        <v>0</v>
      </c>
      <c r="X2625" s="17">
        <f t="shared" si="9008"/>
        <v>-231023.29000000001</v>
      </c>
      <c r="Y2625" s="17">
        <f t="shared" si="8746"/>
        <v>848246.24637999991</v>
      </c>
      <c r="Z2625" s="17">
        <f t="shared" si="8747"/>
        <v>216209</v>
      </c>
      <c r="AA2625" s="17">
        <f t="shared" si="8748"/>
        <v>568976.70999999996</v>
      </c>
      <c r="AB2625" s="17">
        <f t="shared" ref="AB2625:AB2626" si="9040">AB2626</f>
        <v>126559.43425999999</v>
      </c>
      <c r="AC2625" s="17">
        <f t="shared" ref="AC2625:AC2626" si="9041">AC2626</f>
        <v>0</v>
      </c>
      <c r="AD2625" s="17">
        <f t="shared" ref="AD2625:AD2626" si="9042">AD2626</f>
        <v>0</v>
      </c>
      <c r="AE2625" s="17">
        <f t="shared" si="8749"/>
        <v>974805.68063999992</v>
      </c>
      <c r="AF2625" s="17">
        <f t="shared" si="8750"/>
        <v>216209</v>
      </c>
      <c r="AG2625" s="17">
        <f t="shared" si="8751"/>
        <v>568976.70999999996</v>
      </c>
      <c r="AH2625" s="17">
        <f t="shared" ref="AH2625:AH2626" si="9043">AH2626</f>
        <v>284537.90999999997</v>
      </c>
      <c r="AI2625" s="17">
        <f t="shared" ref="AI2625:AI2626" si="9044">AI2626</f>
        <v>0</v>
      </c>
      <c r="AJ2625" s="17">
        <f t="shared" ref="AJ2625:AJ2626" si="9045">AJ2626</f>
        <v>324670.65999999997</v>
      </c>
      <c r="AK2625" s="17">
        <f t="shared" ref="AK2625:AK2626" si="9046">AK2626</f>
        <v>0</v>
      </c>
      <c r="AL2625" s="17">
        <f t="shared" ref="AL2625:AL2626" si="9047">AL2626</f>
        <v>0</v>
      </c>
      <c r="AM2625" s="17">
        <f t="shared" ref="AM2625:AM2626" si="9048">AM2626</f>
        <v>0</v>
      </c>
      <c r="AN2625" s="17">
        <f t="shared" ref="AN2625:AN2626" si="9049">AN2626</f>
        <v>0</v>
      </c>
      <c r="AO2625" s="17">
        <f t="shared" ref="AO2625:AO2626" si="9050">AO2626</f>
        <v>0</v>
      </c>
      <c r="AP2625" s="17">
        <f t="shared" ref="AP2625:AP2626" si="9051">AP2626</f>
        <v>0</v>
      </c>
      <c r="AQ2625" s="17">
        <f t="shared" ref="AQ2625:AQ2626" si="9052">AQ2626</f>
        <v>0</v>
      </c>
      <c r="AR2625" s="17">
        <f t="shared" ref="AR2625:AR2626" si="9053">AR2626</f>
        <v>0</v>
      </c>
      <c r="AS2625" s="17">
        <f t="shared" ref="AS2625:AS2626" si="9054">AS2626</f>
        <v>0</v>
      </c>
      <c r="AT2625" s="17">
        <f t="shared" ref="AT2625:AT2626" si="9055">AT2626</f>
        <v>0</v>
      </c>
      <c r="AU2625" s="17">
        <f t="shared" ref="AU2625:AU2626" si="9056">AU2626</f>
        <v>0</v>
      </c>
      <c r="AV2625" s="17">
        <f t="shared" ref="AV2625:AV2626" si="9057">AV2626</f>
        <v>0</v>
      </c>
      <c r="AW2625" s="17">
        <f t="shared" si="8988"/>
        <v>1584014.2506399998</v>
      </c>
      <c r="AX2625" s="17">
        <f t="shared" si="8989"/>
        <v>216209</v>
      </c>
      <c r="AY2625" s="17">
        <f t="shared" si="8990"/>
        <v>568976.70999999996</v>
      </c>
      <c r="AZ2625" s="17">
        <f t="shared" ref="AZ2625:AZ2626" si="9058">AZ2626</f>
        <v>0</v>
      </c>
      <c r="BA2625" s="17">
        <f t="shared" si="8991"/>
        <v>1584014.2506399998</v>
      </c>
      <c r="BB2625" s="17">
        <f t="shared" si="8992"/>
        <v>216209</v>
      </c>
      <c r="BC2625" s="17">
        <f t="shared" si="8993"/>
        <v>568976.70999999996</v>
      </c>
      <c r="BD2625" s="17">
        <f t="shared" ref="BD2625:BD2626" si="9059">BD2626</f>
        <v>0</v>
      </c>
      <c r="BE2625" s="17">
        <f t="shared" ref="BE2625:BE2626" si="9060">BE2626</f>
        <v>0</v>
      </c>
      <c r="BF2625" s="17">
        <f t="shared" ref="BF2625:BF2626" si="9061">BF2626</f>
        <v>0</v>
      </c>
      <c r="BG2625" s="17">
        <f t="shared" ref="BG2625:BG2626" si="9062">BG2626</f>
        <v>0</v>
      </c>
      <c r="BH2625" s="17">
        <f t="shared" ref="BH2625:BH2626" si="9063">BH2626</f>
        <v>0</v>
      </c>
      <c r="BI2625" s="17">
        <f t="shared" ref="BI2625:BI2626" si="9064">BI2626</f>
        <v>0</v>
      </c>
      <c r="BJ2625" s="17">
        <f t="shared" ref="BJ2625:BJ2626" si="9065">BJ2626</f>
        <v>0</v>
      </c>
      <c r="BK2625" s="17">
        <f t="shared" ref="BK2625:BK2626" si="9066">BK2626</f>
        <v>0</v>
      </c>
      <c r="BL2625" s="17">
        <f t="shared" ref="BL2625:BL2626" si="9067">BL2626</f>
        <v>0</v>
      </c>
      <c r="BM2625" s="17">
        <f t="shared" ref="BM2625:BM2626" si="9068">BM2626</f>
        <v>0</v>
      </c>
      <c r="BN2625" s="17">
        <f t="shared" ref="BN2625:BN2626" si="9069">BN2626</f>
        <v>0</v>
      </c>
      <c r="BO2625" s="17">
        <f t="shared" si="8985"/>
        <v>1584014.2506399998</v>
      </c>
      <c r="BP2625" s="17">
        <f t="shared" si="8986"/>
        <v>216209</v>
      </c>
      <c r="BQ2625" s="17">
        <f t="shared" si="8987"/>
        <v>568976.70999999996</v>
      </c>
      <c r="BR2625" s="17">
        <f t="shared" ref="BR2625:BR2626" si="9070">BR2626</f>
        <v>0</v>
      </c>
      <c r="BS2625" s="35"/>
      <c r="BT2625" s="35"/>
      <c r="BU2625" s="1"/>
      <c r="BV2625" s="1"/>
      <c r="BW2625" s="1"/>
      <c r="BX2625" s="1"/>
      <c r="BY2625" s="1"/>
      <c r="BZ2625" s="1"/>
      <c r="CA2625" s="1"/>
      <c r="CB2625" s="1"/>
    </row>
    <row r="2626" s="1" customFormat="1" ht="45">
      <c r="A2626" s="33" t="s">
        <v>1094</v>
      </c>
      <c r="B2626" s="33" t="s">
        <v>70</v>
      </c>
      <c r="C2626" s="33" t="s">
        <v>36</v>
      </c>
      <c r="D2626" s="33" t="s">
        <v>1105</v>
      </c>
      <c r="E2626" s="38"/>
      <c r="F2626" s="34" t="s">
        <v>1106</v>
      </c>
      <c r="G2626" s="17">
        <f t="shared" si="8994"/>
        <v>600000</v>
      </c>
      <c r="H2626" s="17">
        <f t="shared" si="8995"/>
        <v>216209</v>
      </c>
      <c r="I2626" s="17">
        <f t="shared" si="8996"/>
        <v>800000</v>
      </c>
      <c r="J2626" s="17">
        <f t="shared" si="8997"/>
        <v>0</v>
      </c>
      <c r="K2626" s="17">
        <f t="shared" si="8998"/>
        <v>0</v>
      </c>
      <c r="L2626" s="17">
        <f t="shared" si="8999"/>
        <v>0</v>
      </c>
      <c r="M2626" s="17">
        <f t="shared" si="8844"/>
        <v>600000</v>
      </c>
      <c r="N2626" s="17">
        <f t="shared" si="8845"/>
        <v>216209</v>
      </c>
      <c r="O2626" s="17">
        <f t="shared" si="8846"/>
        <v>800000</v>
      </c>
      <c r="P2626" s="17">
        <f t="shared" si="9000"/>
        <v>167825.80799999999</v>
      </c>
      <c r="Q2626" s="17">
        <f t="shared" si="9001"/>
        <v>0</v>
      </c>
      <c r="R2626" s="17">
        <f t="shared" si="9002"/>
        <v>0</v>
      </c>
      <c r="S2626" s="17">
        <f t="shared" si="9003"/>
        <v>80420.438380000007</v>
      </c>
      <c r="T2626" s="17">
        <f t="shared" si="9004"/>
        <v>0</v>
      </c>
      <c r="U2626" s="17">
        <f t="shared" si="9005"/>
        <v>0</v>
      </c>
      <c r="V2626" s="17">
        <f t="shared" si="9006"/>
        <v>0</v>
      </c>
      <c r="W2626" s="17">
        <f t="shared" si="9007"/>
        <v>0</v>
      </c>
      <c r="X2626" s="17">
        <f t="shared" si="9008"/>
        <v>-231023.29000000001</v>
      </c>
      <c r="Y2626" s="17">
        <f t="shared" si="8746"/>
        <v>848246.24637999991</v>
      </c>
      <c r="Z2626" s="17">
        <f t="shared" si="8747"/>
        <v>216209</v>
      </c>
      <c r="AA2626" s="17">
        <f t="shared" si="8748"/>
        <v>568976.70999999996</v>
      </c>
      <c r="AB2626" s="17">
        <f t="shared" si="9040"/>
        <v>126559.43425999999</v>
      </c>
      <c r="AC2626" s="17">
        <f t="shared" si="9041"/>
        <v>0</v>
      </c>
      <c r="AD2626" s="17">
        <f t="shared" si="9042"/>
        <v>0</v>
      </c>
      <c r="AE2626" s="17">
        <f t="shared" si="8749"/>
        <v>974805.68063999992</v>
      </c>
      <c r="AF2626" s="17">
        <f t="shared" si="8750"/>
        <v>216209</v>
      </c>
      <c r="AG2626" s="17">
        <f t="shared" si="8751"/>
        <v>568976.70999999996</v>
      </c>
      <c r="AH2626" s="17">
        <f t="shared" si="9043"/>
        <v>284537.90999999997</v>
      </c>
      <c r="AI2626" s="17">
        <f t="shared" si="9044"/>
        <v>0</v>
      </c>
      <c r="AJ2626" s="17">
        <f t="shared" si="9045"/>
        <v>324670.65999999997</v>
      </c>
      <c r="AK2626" s="17">
        <f t="shared" si="9046"/>
        <v>0</v>
      </c>
      <c r="AL2626" s="17">
        <f t="shared" si="9047"/>
        <v>0</v>
      </c>
      <c r="AM2626" s="17">
        <f t="shared" si="9048"/>
        <v>0</v>
      </c>
      <c r="AN2626" s="17">
        <f t="shared" si="9049"/>
        <v>0</v>
      </c>
      <c r="AO2626" s="17">
        <f t="shared" si="9050"/>
        <v>0</v>
      </c>
      <c r="AP2626" s="17">
        <f t="shared" si="9051"/>
        <v>0</v>
      </c>
      <c r="AQ2626" s="17">
        <f t="shared" si="9052"/>
        <v>0</v>
      </c>
      <c r="AR2626" s="17">
        <f t="shared" si="9053"/>
        <v>0</v>
      </c>
      <c r="AS2626" s="17">
        <f t="shared" si="9054"/>
        <v>0</v>
      </c>
      <c r="AT2626" s="17">
        <f t="shared" si="9055"/>
        <v>0</v>
      </c>
      <c r="AU2626" s="17">
        <f t="shared" si="9056"/>
        <v>0</v>
      </c>
      <c r="AV2626" s="17">
        <f t="shared" si="9057"/>
        <v>0</v>
      </c>
      <c r="AW2626" s="17">
        <f t="shared" si="8988"/>
        <v>1584014.2506399998</v>
      </c>
      <c r="AX2626" s="17">
        <f t="shared" si="8989"/>
        <v>216209</v>
      </c>
      <c r="AY2626" s="17">
        <f t="shared" si="8990"/>
        <v>568976.70999999996</v>
      </c>
      <c r="AZ2626" s="17">
        <f t="shared" si="9058"/>
        <v>0</v>
      </c>
      <c r="BA2626" s="17">
        <f t="shared" si="8991"/>
        <v>1584014.2506399998</v>
      </c>
      <c r="BB2626" s="17">
        <f t="shared" si="8992"/>
        <v>216209</v>
      </c>
      <c r="BC2626" s="17">
        <f t="shared" si="8993"/>
        <v>568976.70999999996</v>
      </c>
      <c r="BD2626" s="17">
        <f t="shared" si="9059"/>
        <v>0</v>
      </c>
      <c r="BE2626" s="17">
        <f t="shared" si="9060"/>
        <v>0</v>
      </c>
      <c r="BF2626" s="17">
        <f t="shared" si="9061"/>
        <v>0</v>
      </c>
      <c r="BG2626" s="17">
        <f t="shared" si="9062"/>
        <v>0</v>
      </c>
      <c r="BH2626" s="17">
        <f t="shared" si="9063"/>
        <v>0</v>
      </c>
      <c r="BI2626" s="17">
        <f t="shared" si="9064"/>
        <v>0</v>
      </c>
      <c r="BJ2626" s="17">
        <f t="shared" si="9065"/>
        <v>0</v>
      </c>
      <c r="BK2626" s="17">
        <f t="shared" si="9066"/>
        <v>0</v>
      </c>
      <c r="BL2626" s="17">
        <f t="shared" si="9067"/>
        <v>0</v>
      </c>
      <c r="BM2626" s="17">
        <f t="shared" si="9068"/>
        <v>0</v>
      </c>
      <c r="BN2626" s="17">
        <f t="shared" si="9069"/>
        <v>0</v>
      </c>
      <c r="BO2626" s="17">
        <f t="shared" si="8985"/>
        <v>1584014.2506399998</v>
      </c>
      <c r="BP2626" s="17">
        <f t="shared" si="8986"/>
        <v>216209</v>
      </c>
      <c r="BQ2626" s="17">
        <f t="shared" si="8987"/>
        <v>568976.70999999996</v>
      </c>
      <c r="BR2626" s="17">
        <f t="shared" si="9070"/>
        <v>0</v>
      </c>
      <c r="BS2626" s="35"/>
      <c r="BT2626" s="35"/>
      <c r="BU2626" s="1"/>
      <c r="BV2626" s="1"/>
      <c r="BW2626" s="1"/>
      <c r="BX2626" s="1"/>
      <c r="BY2626" s="1"/>
      <c r="BZ2626" s="1"/>
      <c r="CA2626" s="1"/>
      <c r="CB2626" s="1"/>
    </row>
    <row r="2627" s="1" customFormat="1" ht="30">
      <c r="A2627" s="33" t="s">
        <v>1094</v>
      </c>
      <c r="B2627" s="33" t="s">
        <v>70</v>
      </c>
      <c r="C2627" s="33" t="s">
        <v>36</v>
      </c>
      <c r="D2627" s="33" t="s">
        <v>1107</v>
      </c>
      <c r="E2627" s="38"/>
      <c r="F2627" s="34" t="s">
        <v>1108</v>
      </c>
      <c r="G2627" s="17">
        <f t="shared" si="8994"/>
        <v>600000</v>
      </c>
      <c r="H2627" s="17">
        <f t="shared" si="8995"/>
        <v>216209</v>
      </c>
      <c r="I2627" s="17">
        <f t="shared" si="8996"/>
        <v>800000</v>
      </c>
      <c r="J2627" s="17">
        <f t="shared" si="8997"/>
        <v>0</v>
      </c>
      <c r="K2627" s="17">
        <f t="shared" si="8998"/>
        <v>0</v>
      </c>
      <c r="L2627" s="17">
        <f t="shared" si="8999"/>
        <v>0</v>
      </c>
      <c r="M2627" s="17">
        <f t="shared" si="8844"/>
        <v>600000</v>
      </c>
      <c r="N2627" s="17">
        <f t="shared" si="8845"/>
        <v>216209</v>
      </c>
      <c r="O2627" s="17">
        <f t="shared" si="8846"/>
        <v>800000</v>
      </c>
      <c r="P2627" s="17">
        <f>P2628+P2629</f>
        <v>167825.80799999999</v>
      </c>
      <c r="Q2627" s="17">
        <f>Q2628+Q2629</f>
        <v>0</v>
      </c>
      <c r="R2627" s="17">
        <f>R2628+R2629</f>
        <v>0</v>
      </c>
      <c r="S2627" s="17">
        <f>S2628+S2629</f>
        <v>80420.438380000007</v>
      </c>
      <c r="T2627" s="17">
        <f>T2628+T2629</f>
        <v>0</v>
      </c>
      <c r="U2627" s="17">
        <f>U2628+U2629</f>
        <v>0</v>
      </c>
      <c r="V2627" s="17">
        <f>V2628+V2629</f>
        <v>0</v>
      </c>
      <c r="W2627" s="17">
        <f>W2628+W2629</f>
        <v>0</v>
      </c>
      <c r="X2627" s="17">
        <f>X2628+X2629</f>
        <v>-231023.29000000001</v>
      </c>
      <c r="Y2627" s="17">
        <f t="shared" si="8746"/>
        <v>848246.24637999991</v>
      </c>
      <c r="Z2627" s="17">
        <f t="shared" si="8747"/>
        <v>216209</v>
      </c>
      <c r="AA2627" s="17">
        <f t="shared" si="8748"/>
        <v>568976.70999999996</v>
      </c>
      <c r="AB2627" s="17">
        <f>AB2628+AB2629</f>
        <v>126559.43425999999</v>
      </c>
      <c r="AC2627" s="17">
        <f>AC2628+AC2629</f>
        <v>0</v>
      </c>
      <c r="AD2627" s="17">
        <f>AD2628+AD2629</f>
        <v>0</v>
      </c>
      <c r="AE2627" s="17">
        <f t="shared" si="8749"/>
        <v>974805.68063999992</v>
      </c>
      <c r="AF2627" s="17">
        <f t="shared" si="8750"/>
        <v>216209</v>
      </c>
      <c r="AG2627" s="17">
        <f t="shared" si="8751"/>
        <v>568976.70999999996</v>
      </c>
      <c r="AH2627" s="17">
        <f>AH2628+AH2629</f>
        <v>284537.90999999997</v>
      </c>
      <c r="AI2627" s="17">
        <f>AI2628+AI2629</f>
        <v>0</v>
      </c>
      <c r="AJ2627" s="17">
        <f>AJ2628+AJ2629</f>
        <v>324670.65999999997</v>
      </c>
      <c r="AK2627" s="17">
        <f>AK2628+AK2629</f>
        <v>0</v>
      </c>
      <c r="AL2627" s="17">
        <f>AL2628+AL2629</f>
        <v>0</v>
      </c>
      <c r="AM2627" s="17">
        <f>AM2628+AM2629</f>
        <v>0</v>
      </c>
      <c r="AN2627" s="17">
        <f>AN2628+AN2629</f>
        <v>0</v>
      </c>
      <c r="AO2627" s="17">
        <f>AO2628+AO2629</f>
        <v>0</v>
      </c>
      <c r="AP2627" s="17">
        <f>AP2628+AP2629</f>
        <v>0</v>
      </c>
      <c r="AQ2627" s="17">
        <f>AQ2628+AQ2629</f>
        <v>0</v>
      </c>
      <c r="AR2627" s="17">
        <f>AR2628+AR2629</f>
        <v>0</v>
      </c>
      <c r="AS2627" s="17">
        <f>AS2628+AS2629</f>
        <v>0</v>
      </c>
      <c r="AT2627" s="17">
        <f>AT2628+AT2629</f>
        <v>0</v>
      </c>
      <c r="AU2627" s="17">
        <f>AU2628+AU2629</f>
        <v>0</v>
      </c>
      <c r="AV2627" s="17">
        <f>AV2628+AV2629</f>
        <v>0</v>
      </c>
      <c r="AW2627" s="17">
        <f t="shared" si="8988"/>
        <v>1584014.2506399998</v>
      </c>
      <c r="AX2627" s="17">
        <f t="shared" si="8989"/>
        <v>216209</v>
      </c>
      <c r="AY2627" s="17">
        <f t="shared" si="8990"/>
        <v>568976.70999999996</v>
      </c>
      <c r="AZ2627" s="17">
        <f>AZ2628+AZ2629</f>
        <v>0</v>
      </c>
      <c r="BA2627" s="17">
        <f t="shared" si="8991"/>
        <v>1584014.2506399998</v>
      </c>
      <c r="BB2627" s="17">
        <f t="shared" si="8992"/>
        <v>216209</v>
      </c>
      <c r="BC2627" s="17">
        <f t="shared" si="8993"/>
        <v>568976.70999999996</v>
      </c>
      <c r="BD2627" s="17">
        <f>BD2628+BD2629</f>
        <v>0</v>
      </c>
      <c r="BE2627" s="17">
        <f>BE2628+BE2629</f>
        <v>0</v>
      </c>
      <c r="BF2627" s="17">
        <f>BF2628+BF2629</f>
        <v>0</v>
      </c>
      <c r="BG2627" s="17">
        <f>BG2628+BG2629</f>
        <v>0</v>
      </c>
      <c r="BH2627" s="17">
        <f>BH2628+BH2629</f>
        <v>0</v>
      </c>
      <c r="BI2627" s="17">
        <f>BI2628+BI2629</f>
        <v>0</v>
      </c>
      <c r="BJ2627" s="17">
        <f>BJ2628+BJ2629</f>
        <v>0</v>
      </c>
      <c r="BK2627" s="17">
        <f>BK2628+BK2629</f>
        <v>0</v>
      </c>
      <c r="BL2627" s="17">
        <f>BL2628+BL2629</f>
        <v>0</v>
      </c>
      <c r="BM2627" s="17">
        <f>BM2628+BM2629</f>
        <v>0</v>
      </c>
      <c r="BN2627" s="17">
        <f>BN2628+BN2629</f>
        <v>0</v>
      </c>
      <c r="BO2627" s="17">
        <f t="shared" si="8985"/>
        <v>1584014.2506399998</v>
      </c>
      <c r="BP2627" s="17">
        <f t="shared" si="8986"/>
        <v>216209</v>
      </c>
      <c r="BQ2627" s="17">
        <f t="shared" si="8987"/>
        <v>568976.70999999996</v>
      </c>
      <c r="BR2627" s="17">
        <f>BR2628+BR2629</f>
        <v>0</v>
      </c>
      <c r="BS2627" s="35"/>
      <c r="BT2627" s="35"/>
      <c r="BU2627" s="1"/>
      <c r="BV2627" s="1"/>
      <c r="BW2627" s="1"/>
      <c r="BX2627" s="1"/>
      <c r="BY2627" s="1"/>
      <c r="BZ2627" s="1"/>
      <c r="CA2627" s="1"/>
      <c r="CB2627" s="1"/>
    </row>
    <row r="2628" s="1" customFormat="1" ht="30">
      <c r="A2628" s="33" t="s">
        <v>1094</v>
      </c>
      <c r="B2628" s="33" t="s">
        <v>70</v>
      </c>
      <c r="C2628" s="33" t="s">
        <v>36</v>
      </c>
      <c r="D2628" s="33" t="s">
        <v>1107</v>
      </c>
      <c r="E2628" s="33" t="s">
        <v>92</v>
      </c>
      <c r="F2628" s="34" t="s">
        <v>93</v>
      </c>
      <c r="G2628" s="17">
        <v>600000</v>
      </c>
      <c r="H2628" s="17">
        <f>800000-583791</f>
        <v>216209</v>
      </c>
      <c r="I2628" s="17">
        <v>800000</v>
      </c>
      <c r="J2628" s="17"/>
      <c r="K2628" s="17"/>
      <c r="L2628" s="17"/>
      <c r="M2628" s="17">
        <f t="shared" si="8844"/>
        <v>600000</v>
      </c>
      <c r="N2628" s="17">
        <f t="shared" si="8845"/>
        <v>216209</v>
      </c>
      <c r="O2628" s="17">
        <f t="shared" si="8846"/>
        <v>800000</v>
      </c>
      <c r="P2628" s="17">
        <v>167825.80799999999</v>
      </c>
      <c r="Q2628" s="17"/>
      <c r="R2628" s="17"/>
      <c r="S2628" s="17">
        <f>16916.26938+36266.81+8721.375+10366.026+6790.993+1052.278</f>
        <v>80113.751380000002</v>
      </c>
      <c r="T2628" s="17"/>
      <c r="U2628" s="17"/>
      <c r="V2628" s="17"/>
      <c r="W2628" s="17"/>
      <c r="X2628" s="17">
        <v>-231023.29000000001</v>
      </c>
      <c r="Y2628" s="17">
        <f t="shared" si="8746"/>
        <v>847939.55937999999</v>
      </c>
      <c r="Z2628" s="17">
        <f t="shared" si="8747"/>
        <v>216209</v>
      </c>
      <c r="AA2628" s="17">
        <f t="shared" si="8748"/>
        <v>568976.70999999996</v>
      </c>
      <c r="AB2628" s="17">
        <f>87800.0887+38413.401+345.94456</f>
        <v>126559.43425999999</v>
      </c>
      <c r="AC2628" s="17"/>
      <c r="AD2628" s="17"/>
      <c r="AE2628" s="17">
        <f t="shared" si="8749"/>
        <v>974498.99364</v>
      </c>
      <c r="AF2628" s="17">
        <f t="shared" si="8750"/>
        <v>216209</v>
      </c>
      <c r="AG2628" s="17">
        <f t="shared" si="8751"/>
        <v>568976.70999999996</v>
      </c>
      <c r="AH2628" s="17">
        <v>284537.90999999997</v>
      </c>
      <c r="AI2628" s="17"/>
      <c r="AJ2628" s="17">
        <v>324670.65999999997</v>
      </c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>
        <f t="shared" si="8988"/>
        <v>1583707.5636399998</v>
      </c>
      <c r="AX2628" s="17">
        <f t="shared" si="8989"/>
        <v>216209</v>
      </c>
      <c r="AY2628" s="17">
        <f t="shared" si="8990"/>
        <v>568976.70999999996</v>
      </c>
      <c r="AZ2628" s="17"/>
      <c r="BA2628" s="17">
        <f t="shared" si="8991"/>
        <v>1583707.5636399998</v>
      </c>
      <c r="BB2628" s="17">
        <f t="shared" si="8992"/>
        <v>216209</v>
      </c>
      <c r="BC2628" s="17">
        <f t="shared" si="8993"/>
        <v>568976.70999999996</v>
      </c>
      <c r="BD2628" s="17"/>
      <c r="BE2628" s="17"/>
      <c r="BF2628" s="17"/>
      <c r="BG2628" s="17"/>
      <c r="BH2628" s="17"/>
      <c r="BI2628" s="17"/>
      <c r="BJ2628" s="17"/>
      <c r="BK2628" s="17"/>
      <c r="BL2628" s="17"/>
      <c r="BM2628" s="17"/>
      <c r="BN2628" s="17"/>
      <c r="BO2628" s="17">
        <f t="shared" si="8985"/>
        <v>1583707.5636399998</v>
      </c>
      <c r="BP2628" s="17">
        <f t="shared" si="8986"/>
        <v>216209</v>
      </c>
      <c r="BQ2628" s="17">
        <f t="shared" si="8987"/>
        <v>568976.70999999996</v>
      </c>
      <c r="BR2628" s="17"/>
      <c r="BS2628" s="35"/>
      <c r="BT2628" s="35"/>
      <c r="BU2628" s="1"/>
      <c r="BV2628" s="1"/>
      <c r="BW2628" s="1"/>
      <c r="BX2628" s="1"/>
      <c r="BY2628" s="1"/>
      <c r="BZ2628" s="1"/>
      <c r="CA2628" s="1"/>
      <c r="CB2628" s="1"/>
    </row>
    <row r="2629" s="1" customFormat="1" ht="30">
      <c r="A2629" s="33" t="s">
        <v>1094</v>
      </c>
      <c r="B2629" s="33" t="s">
        <v>70</v>
      </c>
      <c r="C2629" s="33" t="s">
        <v>36</v>
      </c>
      <c r="D2629" s="33" t="s">
        <v>1107</v>
      </c>
      <c r="E2629" s="33" t="s">
        <v>50</v>
      </c>
      <c r="F2629" s="34" t="s">
        <v>51</v>
      </c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>
        <f>306.687</f>
        <v>306.68700000000001</v>
      </c>
      <c r="T2629" s="17"/>
      <c r="U2629" s="17"/>
      <c r="V2629" s="17"/>
      <c r="W2629" s="17"/>
      <c r="X2629" s="17"/>
      <c r="Y2629" s="17">
        <f t="shared" si="8746"/>
        <v>306.68700000000001</v>
      </c>
      <c r="Z2629" s="17">
        <f t="shared" si="8747"/>
        <v>0</v>
      </c>
      <c r="AA2629" s="17">
        <f t="shared" si="8748"/>
        <v>0</v>
      </c>
      <c r="AB2629" s="17"/>
      <c r="AC2629" s="17"/>
      <c r="AD2629" s="17"/>
      <c r="AE2629" s="17">
        <f t="shared" si="8749"/>
        <v>306.68700000000001</v>
      </c>
      <c r="AF2629" s="17">
        <f t="shared" si="8750"/>
        <v>0</v>
      </c>
      <c r="AG2629" s="17">
        <f t="shared" si="8751"/>
        <v>0</v>
      </c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17"/>
      <c r="AT2629" s="17"/>
      <c r="AU2629" s="17"/>
      <c r="AV2629" s="17"/>
      <c r="AW2629" s="17">
        <f t="shared" si="8988"/>
        <v>306.68700000000001</v>
      </c>
      <c r="AX2629" s="17">
        <f t="shared" si="8989"/>
        <v>0</v>
      </c>
      <c r="AY2629" s="17">
        <f t="shared" si="8990"/>
        <v>0</v>
      </c>
      <c r="AZ2629" s="17"/>
      <c r="BA2629" s="17">
        <f t="shared" si="8991"/>
        <v>306.68700000000001</v>
      </c>
      <c r="BB2629" s="17">
        <f t="shared" si="8992"/>
        <v>0</v>
      </c>
      <c r="BC2629" s="17">
        <f t="shared" si="8993"/>
        <v>0</v>
      </c>
      <c r="BD2629" s="17"/>
      <c r="BE2629" s="17"/>
      <c r="BF2629" s="17"/>
      <c r="BG2629" s="17"/>
      <c r="BH2629" s="17"/>
      <c r="BI2629" s="17"/>
      <c r="BJ2629" s="17"/>
      <c r="BK2629" s="17"/>
      <c r="BL2629" s="17"/>
      <c r="BM2629" s="17"/>
      <c r="BN2629" s="17"/>
      <c r="BO2629" s="17">
        <f t="shared" si="8985"/>
        <v>306.68700000000001</v>
      </c>
      <c r="BP2629" s="17">
        <f t="shared" si="8986"/>
        <v>0</v>
      </c>
      <c r="BQ2629" s="17">
        <f t="shared" si="8987"/>
        <v>0</v>
      </c>
      <c r="BR2629" s="17"/>
      <c r="BS2629" s="35"/>
      <c r="BT2629" s="35"/>
      <c r="BU2629" s="1"/>
      <c r="BV2629" s="1"/>
      <c r="BW2629" s="1"/>
      <c r="BX2629" s="1"/>
      <c r="BY2629" s="1"/>
      <c r="BZ2629" s="1"/>
      <c r="CA2629" s="1"/>
      <c r="CB2629" s="1"/>
    </row>
    <row r="2630" s="1" customFormat="1" ht="15">
      <c r="A2630" s="33" t="s">
        <v>1094</v>
      </c>
      <c r="B2630" s="33" t="s">
        <v>70</v>
      </c>
      <c r="C2630" s="33" t="s">
        <v>36</v>
      </c>
      <c r="D2630" s="33" t="s">
        <v>943</v>
      </c>
      <c r="E2630" s="38"/>
      <c r="F2630" s="34" t="s">
        <v>43</v>
      </c>
      <c r="G2630" s="17">
        <f t="shared" si="8994"/>
        <v>72081.100000000006</v>
      </c>
      <c r="H2630" s="17">
        <f t="shared" si="8995"/>
        <v>68903</v>
      </c>
      <c r="I2630" s="17">
        <f t="shared" si="8996"/>
        <v>98903.000000000015</v>
      </c>
      <c r="J2630" s="17">
        <f t="shared" si="8997"/>
        <v>0</v>
      </c>
      <c r="K2630" s="17">
        <f t="shared" si="8998"/>
        <v>0</v>
      </c>
      <c r="L2630" s="17">
        <f t="shared" si="8999"/>
        <v>0</v>
      </c>
      <c r="M2630" s="17">
        <f t="shared" si="8844"/>
        <v>72081.100000000006</v>
      </c>
      <c r="N2630" s="17">
        <f t="shared" si="8845"/>
        <v>68903</v>
      </c>
      <c r="O2630" s="17">
        <f t="shared" si="8846"/>
        <v>98903.000000000015</v>
      </c>
      <c r="P2630" s="17">
        <f t="shared" si="9000"/>
        <v>6426.1930000000002</v>
      </c>
      <c r="Q2630" s="17">
        <f t="shared" si="9001"/>
        <v>0</v>
      </c>
      <c r="R2630" s="17">
        <f t="shared" si="9002"/>
        <v>0</v>
      </c>
      <c r="S2630" s="17">
        <f t="shared" si="9003"/>
        <v>0</v>
      </c>
      <c r="T2630" s="17">
        <f t="shared" si="9004"/>
        <v>0</v>
      </c>
      <c r="U2630" s="17">
        <f t="shared" si="9005"/>
        <v>0</v>
      </c>
      <c r="V2630" s="17">
        <f t="shared" si="9006"/>
        <v>0</v>
      </c>
      <c r="W2630" s="17">
        <f t="shared" si="9007"/>
        <v>0</v>
      </c>
      <c r="X2630" s="17">
        <f t="shared" si="9008"/>
        <v>0</v>
      </c>
      <c r="Y2630" s="17">
        <f t="shared" ref="Y2630:Y2691" si="9071">M2630+P2630+Q2630+R2630+S2630</f>
        <v>78507.293000000005</v>
      </c>
      <c r="Z2630" s="17">
        <f t="shared" ref="Z2630:Z2691" si="9072">N2630+T2630+U2630</f>
        <v>68903</v>
      </c>
      <c r="AA2630" s="17">
        <f t="shared" ref="AA2630:AA2691" si="9073">O2630+V2630+X2630+W2630</f>
        <v>98903.000000000015</v>
      </c>
      <c r="AB2630" s="17">
        <f>AB2631</f>
        <v>0</v>
      </c>
      <c r="AC2630" s="17">
        <f>AC2631</f>
        <v>0</v>
      </c>
      <c r="AD2630" s="17">
        <f>AD2631</f>
        <v>0</v>
      </c>
      <c r="AE2630" s="17">
        <f t="shared" ref="AE2630:AE2691" si="9074">Y2630+AB2630</f>
        <v>78507.293000000005</v>
      </c>
      <c r="AF2630" s="17">
        <f t="shared" ref="AF2630:AF2691" si="9075">Z2630+AC2630</f>
        <v>68903</v>
      </c>
      <c r="AG2630" s="17">
        <f t="shared" ref="AG2630:AG2691" si="9076">AA2630+AD2630</f>
        <v>98903.000000000015</v>
      </c>
      <c r="AH2630" s="17">
        <f>AH2631</f>
        <v>0</v>
      </c>
      <c r="AI2630" s="17">
        <f>AI2631</f>
        <v>0</v>
      </c>
      <c r="AJ2630" s="17">
        <f>AJ2631</f>
        <v>0</v>
      </c>
      <c r="AK2630" s="17">
        <f>AK2631</f>
        <v>0</v>
      </c>
      <c r="AL2630" s="17">
        <f>AL2631</f>
        <v>0</v>
      </c>
      <c r="AM2630" s="17">
        <f>AM2631</f>
        <v>0</v>
      </c>
      <c r="AN2630" s="17">
        <f>AN2631</f>
        <v>0</v>
      </c>
      <c r="AO2630" s="17">
        <f>AO2631</f>
        <v>0</v>
      </c>
      <c r="AP2630" s="17">
        <f>AP2631</f>
        <v>0</v>
      </c>
      <c r="AQ2630" s="17">
        <f>AQ2631</f>
        <v>0</v>
      </c>
      <c r="AR2630" s="17">
        <f>AR2631</f>
        <v>0</v>
      </c>
      <c r="AS2630" s="17">
        <f>AS2631</f>
        <v>0</v>
      </c>
      <c r="AT2630" s="17">
        <f>AT2631</f>
        <v>0</v>
      </c>
      <c r="AU2630" s="17">
        <f>AU2631</f>
        <v>0</v>
      </c>
      <c r="AV2630" s="17">
        <f>AV2631</f>
        <v>0</v>
      </c>
      <c r="AW2630" s="17">
        <f t="shared" si="8988"/>
        <v>78507.293000000005</v>
      </c>
      <c r="AX2630" s="17">
        <f t="shared" si="8989"/>
        <v>68903</v>
      </c>
      <c r="AY2630" s="17">
        <f t="shared" si="8990"/>
        <v>98903.000000000015</v>
      </c>
      <c r="AZ2630" s="17">
        <f>AZ2631</f>
        <v>0</v>
      </c>
      <c r="BA2630" s="17">
        <f t="shared" si="8991"/>
        <v>78507.293000000005</v>
      </c>
      <c r="BB2630" s="17">
        <f t="shared" si="8992"/>
        <v>68903</v>
      </c>
      <c r="BC2630" s="17">
        <f t="shared" si="8993"/>
        <v>98903.000000000015</v>
      </c>
      <c r="BD2630" s="17">
        <f>BD2631</f>
        <v>0</v>
      </c>
      <c r="BE2630" s="17">
        <f>BE2631</f>
        <v>0</v>
      </c>
      <c r="BF2630" s="17">
        <f>BF2631</f>
        <v>5765.2979999999998</v>
      </c>
      <c r="BG2630" s="17">
        <f>BG2631</f>
        <v>0</v>
      </c>
      <c r="BH2630" s="17">
        <f>BH2631</f>
        <v>0</v>
      </c>
      <c r="BI2630" s="17">
        <f>BI2631</f>
        <v>0</v>
      </c>
      <c r="BJ2630" s="17">
        <f>BJ2631</f>
        <v>0</v>
      </c>
      <c r="BK2630" s="17">
        <f>BK2631</f>
        <v>0</v>
      </c>
      <c r="BL2630" s="17">
        <f>BL2631</f>
        <v>0</v>
      </c>
      <c r="BM2630" s="17">
        <f>BM2631</f>
        <v>0</v>
      </c>
      <c r="BN2630" s="17">
        <f>BN2631</f>
        <v>0</v>
      </c>
      <c r="BO2630" s="17">
        <f t="shared" si="8985"/>
        <v>84272.591</v>
      </c>
      <c r="BP2630" s="17">
        <f t="shared" si="8986"/>
        <v>68903</v>
      </c>
      <c r="BQ2630" s="17">
        <f t="shared" si="8987"/>
        <v>98903.000000000015</v>
      </c>
      <c r="BR2630" s="17">
        <f>BR2631</f>
        <v>0</v>
      </c>
      <c r="BS2630" s="35"/>
      <c r="BT2630" s="35"/>
      <c r="BU2630" s="1"/>
      <c r="BV2630" s="1"/>
      <c r="BW2630" s="1"/>
      <c r="BX2630" s="1"/>
      <c r="BY2630" s="1"/>
      <c r="BZ2630" s="1"/>
      <c r="CA2630" s="1"/>
      <c r="CB2630" s="1"/>
    </row>
    <row r="2631" s="1" customFormat="1" ht="30">
      <c r="A2631" s="33" t="s">
        <v>1094</v>
      </c>
      <c r="B2631" s="33" t="s">
        <v>70</v>
      </c>
      <c r="C2631" s="33" t="s">
        <v>36</v>
      </c>
      <c r="D2631" s="33" t="s">
        <v>1021</v>
      </c>
      <c r="E2631" s="38"/>
      <c r="F2631" s="34" t="s">
        <v>1022</v>
      </c>
      <c r="G2631" s="17">
        <f>G2632+G2635</f>
        <v>72081.100000000006</v>
      </c>
      <c r="H2631" s="17">
        <f>H2632+H2635</f>
        <v>68903</v>
      </c>
      <c r="I2631" s="17">
        <f>I2632+I2635</f>
        <v>98903.000000000015</v>
      </c>
      <c r="J2631" s="17">
        <f>J2632+J2635</f>
        <v>0</v>
      </c>
      <c r="K2631" s="17">
        <f>K2632+K2635</f>
        <v>0</v>
      </c>
      <c r="L2631" s="17">
        <f>L2632+L2635</f>
        <v>0</v>
      </c>
      <c r="M2631" s="17">
        <f t="shared" si="8844"/>
        <v>72081.100000000006</v>
      </c>
      <c r="N2631" s="17">
        <f t="shared" si="8845"/>
        <v>68903</v>
      </c>
      <c r="O2631" s="17">
        <f t="shared" si="8846"/>
        <v>98903.000000000015</v>
      </c>
      <c r="P2631" s="17">
        <f>P2632+P2635</f>
        <v>6426.1930000000002</v>
      </c>
      <c r="Q2631" s="17">
        <f>Q2632+Q2635</f>
        <v>0</v>
      </c>
      <c r="R2631" s="17">
        <f>R2632+R2635</f>
        <v>0</v>
      </c>
      <c r="S2631" s="17">
        <f>S2632+S2635</f>
        <v>0</v>
      </c>
      <c r="T2631" s="17">
        <f>T2632+T2635</f>
        <v>0</v>
      </c>
      <c r="U2631" s="17">
        <f>U2632+U2635</f>
        <v>0</v>
      </c>
      <c r="V2631" s="17">
        <f>V2632+V2635</f>
        <v>0</v>
      </c>
      <c r="W2631" s="17">
        <f>W2632+W2635</f>
        <v>0</v>
      </c>
      <c r="X2631" s="17">
        <f>X2632+X2635</f>
        <v>0</v>
      </c>
      <c r="Y2631" s="17">
        <f t="shared" si="9071"/>
        <v>78507.293000000005</v>
      </c>
      <c r="Z2631" s="17">
        <f t="shared" si="9072"/>
        <v>68903</v>
      </c>
      <c r="AA2631" s="17">
        <f t="shared" si="9073"/>
        <v>98903.000000000015</v>
      </c>
      <c r="AB2631" s="17">
        <f>AB2632+AB2635</f>
        <v>0</v>
      </c>
      <c r="AC2631" s="17">
        <f>AC2632+AC2635</f>
        <v>0</v>
      </c>
      <c r="AD2631" s="17">
        <f>AD2632+AD2635</f>
        <v>0</v>
      </c>
      <c r="AE2631" s="17">
        <f t="shared" si="9074"/>
        <v>78507.293000000005</v>
      </c>
      <c r="AF2631" s="17">
        <f t="shared" si="9075"/>
        <v>68903</v>
      </c>
      <c r="AG2631" s="17">
        <f t="shared" si="9076"/>
        <v>98903.000000000015</v>
      </c>
      <c r="AH2631" s="17">
        <f>AH2632+AH2635</f>
        <v>0</v>
      </c>
      <c r="AI2631" s="17">
        <f>AI2632+AI2635</f>
        <v>0</v>
      </c>
      <c r="AJ2631" s="17">
        <f>AJ2632+AJ2635</f>
        <v>0</v>
      </c>
      <c r="AK2631" s="17">
        <f>AK2632+AK2635</f>
        <v>0</v>
      </c>
      <c r="AL2631" s="17">
        <f>AL2632+AL2635</f>
        <v>0</v>
      </c>
      <c r="AM2631" s="17">
        <f>AM2632+AM2635</f>
        <v>0</v>
      </c>
      <c r="AN2631" s="17">
        <f>AN2632+AN2635</f>
        <v>0</v>
      </c>
      <c r="AO2631" s="17">
        <f>AO2632+AO2635</f>
        <v>0</v>
      </c>
      <c r="AP2631" s="17">
        <f>AP2632+AP2635</f>
        <v>0</v>
      </c>
      <c r="AQ2631" s="17">
        <f>AQ2632+AQ2635</f>
        <v>0</v>
      </c>
      <c r="AR2631" s="17">
        <f>AR2632+AR2635</f>
        <v>0</v>
      </c>
      <c r="AS2631" s="17">
        <f>AS2632+AS2635</f>
        <v>0</v>
      </c>
      <c r="AT2631" s="17">
        <f>AT2632+AT2635</f>
        <v>0</v>
      </c>
      <c r="AU2631" s="17">
        <f>AU2632+AU2635</f>
        <v>0</v>
      </c>
      <c r="AV2631" s="17">
        <f>AV2632+AV2635</f>
        <v>0</v>
      </c>
      <c r="AW2631" s="17">
        <f t="shared" si="8988"/>
        <v>78507.293000000005</v>
      </c>
      <c r="AX2631" s="17">
        <f t="shared" si="8989"/>
        <v>68903</v>
      </c>
      <c r="AY2631" s="17">
        <f t="shared" si="8990"/>
        <v>98903.000000000015</v>
      </c>
      <c r="AZ2631" s="17">
        <f>AZ2632+AZ2635</f>
        <v>0</v>
      </c>
      <c r="BA2631" s="17">
        <f t="shared" si="8991"/>
        <v>78507.293000000005</v>
      </c>
      <c r="BB2631" s="17">
        <f t="shared" si="8992"/>
        <v>68903</v>
      </c>
      <c r="BC2631" s="17">
        <f t="shared" si="8993"/>
        <v>98903.000000000015</v>
      </c>
      <c r="BD2631" s="17">
        <f>BD2632+BD2635</f>
        <v>0</v>
      </c>
      <c r="BE2631" s="17">
        <f>BE2632+BE2635</f>
        <v>0</v>
      </c>
      <c r="BF2631" s="17">
        <f>BF2632+BF2635</f>
        <v>5765.2979999999998</v>
      </c>
      <c r="BG2631" s="17">
        <f>BG2632+BG2635</f>
        <v>0</v>
      </c>
      <c r="BH2631" s="17">
        <f>BH2632+BH2635</f>
        <v>0</v>
      </c>
      <c r="BI2631" s="17">
        <f>BI2632+BI2635</f>
        <v>0</v>
      </c>
      <c r="BJ2631" s="17">
        <f>BJ2632+BJ2635</f>
        <v>0</v>
      </c>
      <c r="BK2631" s="17">
        <f>BK2632+BK2635</f>
        <v>0</v>
      </c>
      <c r="BL2631" s="17">
        <f>BL2632+BL2635</f>
        <v>0</v>
      </c>
      <c r="BM2631" s="17">
        <f>BM2632+BM2635</f>
        <v>0</v>
      </c>
      <c r="BN2631" s="17">
        <f>BN2632+BN2635</f>
        <v>0</v>
      </c>
      <c r="BO2631" s="17">
        <f t="shared" si="8985"/>
        <v>84272.591</v>
      </c>
      <c r="BP2631" s="17">
        <f t="shared" si="8986"/>
        <v>68903</v>
      </c>
      <c r="BQ2631" s="17">
        <f t="shared" si="8987"/>
        <v>98903.000000000015</v>
      </c>
      <c r="BR2631" s="17">
        <f>BR2632+BR2635</f>
        <v>0</v>
      </c>
      <c r="BS2631" s="35"/>
      <c r="BT2631" s="35"/>
      <c r="BU2631" s="1"/>
      <c r="BV2631" s="1"/>
      <c r="BW2631" s="1"/>
      <c r="BX2631" s="1"/>
      <c r="BY2631" s="1"/>
      <c r="BZ2631" s="1"/>
      <c r="CA2631" s="1"/>
      <c r="CB2631" s="1"/>
    </row>
    <row r="2632" s="1" customFormat="1" ht="30">
      <c r="A2632" s="33" t="s">
        <v>1094</v>
      </c>
      <c r="B2632" s="33" t="s">
        <v>70</v>
      </c>
      <c r="C2632" s="33" t="s">
        <v>36</v>
      </c>
      <c r="D2632" s="33" t="s">
        <v>1109</v>
      </c>
      <c r="E2632" s="38"/>
      <c r="F2632" s="34" t="s">
        <v>1110</v>
      </c>
      <c r="G2632" s="17">
        <f>G2633+G2634</f>
        <v>65745.300000000003</v>
      </c>
      <c r="H2632" s="17">
        <f>H2633+H2634</f>
        <v>65745.300000000003</v>
      </c>
      <c r="I2632" s="17">
        <f>I2633+I2634</f>
        <v>95745.300000000017</v>
      </c>
      <c r="J2632" s="17">
        <f>J2633+J2634</f>
        <v>0</v>
      </c>
      <c r="K2632" s="17">
        <f>K2633+K2634</f>
        <v>0</v>
      </c>
      <c r="L2632" s="17">
        <f>L2633+L2634</f>
        <v>0</v>
      </c>
      <c r="M2632" s="17">
        <f t="shared" si="8844"/>
        <v>65745.300000000003</v>
      </c>
      <c r="N2632" s="17">
        <f t="shared" si="8845"/>
        <v>65745.300000000003</v>
      </c>
      <c r="O2632" s="17">
        <f t="shared" si="8846"/>
        <v>95745.300000000017</v>
      </c>
      <c r="P2632" s="17">
        <f>P2633+P2634</f>
        <v>6426.1930000000002</v>
      </c>
      <c r="Q2632" s="17">
        <f>Q2633+Q2634</f>
        <v>0</v>
      </c>
      <c r="R2632" s="17">
        <f>R2633+R2634</f>
        <v>0</v>
      </c>
      <c r="S2632" s="17">
        <f>S2633+S2634</f>
        <v>0</v>
      </c>
      <c r="T2632" s="17">
        <f>T2633+T2634</f>
        <v>0</v>
      </c>
      <c r="U2632" s="17">
        <f>U2633+U2634</f>
        <v>0</v>
      </c>
      <c r="V2632" s="17">
        <f>V2633+V2634</f>
        <v>0</v>
      </c>
      <c r="W2632" s="17">
        <f>W2633+W2634</f>
        <v>0</v>
      </c>
      <c r="X2632" s="17">
        <f>X2633+X2634</f>
        <v>0</v>
      </c>
      <c r="Y2632" s="17">
        <f t="shared" si="9071"/>
        <v>72171.493000000002</v>
      </c>
      <c r="Z2632" s="17">
        <f t="shared" si="9072"/>
        <v>65745.300000000003</v>
      </c>
      <c r="AA2632" s="17">
        <f t="shared" si="9073"/>
        <v>95745.300000000017</v>
      </c>
      <c r="AB2632" s="17">
        <f>AB2633+AB2634</f>
        <v>0</v>
      </c>
      <c r="AC2632" s="17">
        <f>AC2633+AC2634</f>
        <v>0</v>
      </c>
      <c r="AD2632" s="17">
        <f>AD2633+AD2634</f>
        <v>0</v>
      </c>
      <c r="AE2632" s="17">
        <f t="shared" si="9074"/>
        <v>72171.493000000002</v>
      </c>
      <c r="AF2632" s="17">
        <f t="shared" si="9075"/>
        <v>65745.300000000003</v>
      </c>
      <c r="AG2632" s="17">
        <f t="shared" si="9076"/>
        <v>95745.300000000017</v>
      </c>
      <c r="AH2632" s="17">
        <f>AH2633+AH2634</f>
        <v>0</v>
      </c>
      <c r="AI2632" s="17">
        <f>AI2633+AI2634</f>
        <v>0</v>
      </c>
      <c r="AJ2632" s="17">
        <f>AJ2633+AJ2634</f>
        <v>0</v>
      </c>
      <c r="AK2632" s="17">
        <f>AK2633+AK2634</f>
        <v>0</v>
      </c>
      <c r="AL2632" s="17">
        <f>AL2633+AL2634</f>
        <v>0</v>
      </c>
      <c r="AM2632" s="17">
        <f>AM2633+AM2634</f>
        <v>0</v>
      </c>
      <c r="AN2632" s="17">
        <f>AN2633+AN2634</f>
        <v>0</v>
      </c>
      <c r="AO2632" s="17">
        <f>AO2633+AO2634</f>
        <v>0</v>
      </c>
      <c r="AP2632" s="17">
        <f>AP2633+AP2634</f>
        <v>0</v>
      </c>
      <c r="AQ2632" s="17">
        <f>AQ2633+AQ2634</f>
        <v>0</v>
      </c>
      <c r="AR2632" s="17">
        <f>AR2633+AR2634</f>
        <v>0</v>
      </c>
      <c r="AS2632" s="17">
        <f>AS2633+AS2634</f>
        <v>0</v>
      </c>
      <c r="AT2632" s="17">
        <f>AT2633+AT2634</f>
        <v>0</v>
      </c>
      <c r="AU2632" s="17">
        <f>AU2633+AU2634</f>
        <v>0</v>
      </c>
      <c r="AV2632" s="17">
        <f>AV2633+AV2634</f>
        <v>0</v>
      </c>
      <c r="AW2632" s="17">
        <f t="shared" si="8988"/>
        <v>72171.493000000002</v>
      </c>
      <c r="AX2632" s="17">
        <f t="shared" si="8989"/>
        <v>65745.300000000003</v>
      </c>
      <c r="AY2632" s="17">
        <f t="shared" si="8990"/>
        <v>95745.300000000017</v>
      </c>
      <c r="AZ2632" s="17">
        <f>AZ2633+AZ2634</f>
        <v>0</v>
      </c>
      <c r="BA2632" s="17">
        <f t="shared" si="8991"/>
        <v>72171.493000000002</v>
      </c>
      <c r="BB2632" s="17">
        <f t="shared" si="8992"/>
        <v>65745.300000000003</v>
      </c>
      <c r="BC2632" s="17">
        <f t="shared" si="8993"/>
        <v>95745.300000000017</v>
      </c>
      <c r="BD2632" s="17">
        <f>BD2633+BD2634</f>
        <v>0</v>
      </c>
      <c r="BE2632" s="17">
        <f>BE2633+BE2634</f>
        <v>0</v>
      </c>
      <c r="BF2632" s="17">
        <f>BF2633+BF2634</f>
        <v>5765.2979999999998</v>
      </c>
      <c r="BG2632" s="17">
        <f>BG2633+BG2634</f>
        <v>0</v>
      </c>
      <c r="BH2632" s="17">
        <f>BH2633+BH2634</f>
        <v>0</v>
      </c>
      <c r="BI2632" s="17">
        <f>BI2633+BI2634</f>
        <v>0</v>
      </c>
      <c r="BJ2632" s="17">
        <f>BJ2633+BJ2634</f>
        <v>0</v>
      </c>
      <c r="BK2632" s="17">
        <f>BK2633+BK2634</f>
        <v>0</v>
      </c>
      <c r="BL2632" s="17">
        <f>BL2633+BL2634</f>
        <v>0</v>
      </c>
      <c r="BM2632" s="17">
        <f>BM2633+BM2634</f>
        <v>0</v>
      </c>
      <c r="BN2632" s="17">
        <f>BN2633+BN2634</f>
        <v>0</v>
      </c>
      <c r="BO2632" s="17">
        <f t="shared" si="8985"/>
        <v>77936.790999999997</v>
      </c>
      <c r="BP2632" s="17">
        <f t="shared" si="8986"/>
        <v>65745.300000000003</v>
      </c>
      <c r="BQ2632" s="17">
        <f t="shared" si="8987"/>
        <v>95745.300000000017</v>
      </c>
      <c r="BR2632" s="17">
        <f>BR2633+BR2634</f>
        <v>0</v>
      </c>
      <c r="BS2632" s="35"/>
      <c r="BT2632" s="35"/>
      <c r="BU2632" s="1"/>
      <c r="BV2632" s="1"/>
      <c r="BW2632" s="1"/>
      <c r="BX2632" s="1"/>
      <c r="BY2632" s="1"/>
      <c r="BZ2632" s="1"/>
      <c r="CA2632" s="1"/>
      <c r="CB2632" s="1"/>
    </row>
    <row r="2633" s="1" customFormat="1" ht="30">
      <c r="A2633" s="33" t="s">
        <v>1094</v>
      </c>
      <c r="B2633" s="33" t="s">
        <v>70</v>
      </c>
      <c r="C2633" s="33" t="s">
        <v>36</v>
      </c>
      <c r="D2633" s="33" t="s">
        <v>1109</v>
      </c>
      <c r="E2633" s="33" t="s">
        <v>48</v>
      </c>
      <c r="F2633" s="34" t="s">
        <v>49</v>
      </c>
      <c r="G2633" s="17">
        <v>65433.300000000003</v>
      </c>
      <c r="H2633" s="17">
        <v>65219.200000000004</v>
      </c>
      <c r="I2633" s="17">
        <v>95219.200000000012</v>
      </c>
      <c r="J2633" s="17"/>
      <c r="K2633" s="17"/>
      <c r="L2633" s="17"/>
      <c r="M2633" s="17">
        <f t="shared" si="8844"/>
        <v>65433.300000000003</v>
      </c>
      <c r="N2633" s="17">
        <f t="shared" si="8845"/>
        <v>65219.200000000004</v>
      </c>
      <c r="O2633" s="17">
        <f t="shared" si="8846"/>
        <v>95219.200000000012</v>
      </c>
      <c r="P2633" s="17">
        <v>6426.1930000000002</v>
      </c>
      <c r="Q2633" s="17"/>
      <c r="R2633" s="17"/>
      <c r="S2633" s="17"/>
      <c r="T2633" s="17"/>
      <c r="U2633" s="17"/>
      <c r="V2633" s="17"/>
      <c r="W2633" s="17"/>
      <c r="X2633" s="17"/>
      <c r="Y2633" s="17">
        <f t="shared" si="9071"/>
        <v>71859.493000000002</v>
      </c>
      <c r="Z2633" s="17">
        <f t="shared" si="9072"/>
        <v>65219.200000000004</v>
      </c>
      <c r="AA2633" s="17">
        <f t="shared" si="9073"/>
        <v>95219.200000000012</v>
      </c>
      <c r="AB2633" s="17"/>
      <c r="AC2633" s="17"/>
      <c r="AD2633" s="17"/>
      <c r="AE2633" s="17">
        <f t="shared" si="9074"/>
        <v>71859.493000000002</v>
      </c>
      <c r="AF2633" s="17">
        <f t="shared" si="9075"/>
        <v>65219.200000000004</v>
      </c>
      <c r="AG2633" s="17">
        <f t="shared" si="9076"/>
        <v>95219.200000000012</v>
      </c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  <c r="AT2633" s="17"/>
      <c r="AU2633" s="17"/>
      <c r="AV2633" s="17"/>
      <c r="AW2633" s="17">
        <f t="shared" si="8988"/>
        <v>71859.493000000002</v>
      </c>
      <c r="AX2633" s="17">
        <f t="shared" si="8989"/>
        <v>65219.200000000004</v>
      </c>
      <c r="AY2633" s="17">
        <f t="shared" si="8990"/>
        <v>95219.200000000012</v>
      </c>
      <c r="AZ2633" s="17"/>
      <c r="BA2633" s="17">
        <f t="shared" si="8991"/>
        <v>71859.493000000002</v>
      </c>
      <c r="BB2633" s="17">
        <f t="shared" si="8992"/>
        <v>65219.200000000004</v>
      </c>
      <c r="BC2633" s="17">
        <f t="shared" si="8993"/>
        <v>95219.200000000012</v>
      </c>
      <c r="BD2633" s="17"/>
      <c r="BE2633" s="17"/>
      <c r="BF2633" s="17">
        <v>5765.2979999999998</v>
      </c>
      <c r="BG2633" s="17"/>
      <c r="BH2633" s="17"/>
      <c r="BI2633" s="17"/>
      <c r="BJ2633" s="17"/>
      <c r="BK2633" s="17"/>
      <c r="BL2633" s="17"/>
      <c r="BM2633" s="17"/>
      <c r="BN2633" s="17"/>
      <c r="BO2633" s="17">
        <f t="shared" si="8985"/>
        <v>77624.790999999997</v>
      </c>
      <c r="BP2633" s="17">
        <f t="shared" si="8986"/>
        <v>65219.200000000004</v>
      </c>
      <c r="BQ2633" s="17">
        <f t="shared" si="8987"/>
        <v>95219.200000000012</v>
      </c>
      <c r="BR2633" s="17"/>
      <c r="BS2633" s="35"/>
      <c r="BT2633" s="35"/>
      <c r="BU2633" s="1"/>
      <c r="BV2633" s="1"/>
      <c r="BW2633" s="1"/>
      <c r="BX2633" s="1"/>
      <c r="BY2633" s="1"/>
      <c r="BZ2633" s="1"/>
      <c r="CA2633" s="1"/>
      <c r="CB2633" s="1"/>
    </row>
    <row r="2634" s="1" customFormat="1" ht="15">
      <c r="A2634" s="33" t="s">
        <v>1094</v>
      </c>
      <c r="B2634" s="33" t="s">
        <v>70</v>
      </c>
      <c r="C2634" s="33" t="s">
        <v>36</v>
      </c>
      <c r="D2634" s="33" t="s">
        <v>1109</v>
      </c>
      <c r="E2634" s="33" t="s">
        <v>50</v>
      </c>
      <c r="F2634" s="34" t="s">
        <v>51</v>
      </c>
      <c r="G2634" s="17">
        <v>312</v>
      </c>
      <c r="H2634" s="17">
        <v>526.10000000000002</v>
      </c>
      <c r="I2634" s="17">
        <v>526.10000000000002</v>
      </c>
      <c r="J2634" s="17"/>
      <c r="K2634" s="17"/>
      <c r="L2634" s="17"/>
      <c r="M2634" s="17">
        <f t="shared" si="8844"/>
        <v>312</v>
      </c>
      <c r="N2634" s="17">
        <f t="shared" si="8845"/>
        <v>526.10000000000002</v>
      </c>
      <c r="O2634" s="17">
        <f t="shared" si="8846"/>
        <v>526.10000000000002</v>
      </c>
      <c r="P2634" s="17"/>
      <c r="Q2634" s="17"/>
      <c r="R2634" s="17"/>
      <c r="S2634" s="17"/>
      <c r="T2634" s="17"/>
      <c r="U2634" s="17"/>
      <c r="V2634" s="17"/>
      <c r="W2634" s="17"/>
      <c r="X2634" s="17"/>
      <c r="Y2634" s="17">
        <f t="shared" si="9071"/>
        <v>312</v>
      </c>
      <c r="Z2634" s="17">
        <f t="shared" si="9072"/>
        <v>526.10000000000002</v>
      </c>
      <c r="AA2634" s="17">
        <f t="shared" si="9073"/>
        <v>526.10000000000002</v>
      </c>
      <c r="AB2634" s="17"/>
      <c r="AC2634" s="17"/>
      <c r="AD2634" s="17"/>
      <c r="AE2634" s="17">
        <f t="shared" si="9074"/>
        <v>312</v>
      </c>
      <c r="AF2634" s="17">
        <f t="shared" si="9075"/>
        <v>526.10000000000002</v>
      </c>
      <c r="AG2634" s="17">
        <f t="shared" si="9076"/>
        <v>526.10000000000002</v>
      </c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  <c r="AT2634" s="17"/>
      <c r="AU2634" s="17"/>
      <c r="AV2634" s="17"/>
      <c r="AW2634" s="17">
        <f t="shared" si="8988"/>
        <v>312</v>
      </c>
      <c r="AX2634" s="17">
        <f t="shared" si="8989"/>
        <v>526.10000000000002</v>
      </c>
      <c r="AY2634" s="17">
        <f t="shared" si="8990"/>
        <v>526.10000000000002</v>
      </c>
      <c r="AZ2634" s="17"/>
      <c r="BA2634" s="17">
        <f t="shared" si="8991"/>
        <v>312</v>
      </c>
      <c r="BB2634" s="17">
        <f t="shared" si="8992"/>
        <v>526.10000000000002</v>
      </c>
      <c r="BC2634" s="17">
        <f t="shared" si="8993"/>
        <v>526.10000000000002</v>
      </c>
      <c r="BD2634" s="17"/>
      <c r="BE2634" s="17"/>
      <c r="BF2634" s="17"/>
      <c r="BG2634" s="17"/>
      <c r="BH2634" s="17"/>
      <c r="BI2634" s="17"/>
      <c r="BJ2634" s="17"/>
      <c r="BK2634" s="17"/>
      <c r="BL2634" s="17"/>
      <c r="BM2634" s="17"/>
      <c r="BN2634" s="17"/>
      <c r="BO2634" s="17">
        <f t="shared" si="8985"/>
        <v>312</v>
      </c>
      <c r="BP2634" s="17">
        <f t="shared" si="8986"/>
        <v>526.10000000000002</v>
      </c>
      <c r="BQ2634" s="17">
        <f t="shared" si="8987"/>
        <v>526.10000000000002</v>
      </c>
      <c r="BR2634" s="17"/>
      <c r="BS2634" s="35"/>
      <c r="BT2634" s="35"/>
      <c r="BU2634" s="1"/>
      <c r="BV2634" s="1"/>
      <c r="BW2634" s="1"/>
      <c r="BX2634" s="1"/>
      <c r="BY2634" s="1"/>
      <c r="BZ2634" s="1"/>
      <c r="CA2634" s="1"/>
      <c r="CB2634" s="1"/>
    </row>
    <row r="2635" s="1" customFormat="1" ht="15">
      <c r="A2635" s="33" t="s">
        <v>1094</v>
      </c>
      <c r="B2635" s="33" t="s">
        <v>70</v>
      </c>
      <c r="C2635" s="33" t="s">
        <v>36</v>
      </c>
      <c r="D2635" s="15" t="s">
        <v>1023</v>
      </c>
      <c r="E2635" s="38"/>
      <c r="F2635" s="34" t="s">
        <v>1024</v>
      </c>
      <c r="G2635" s="17">
        <f>G2636</f>
        <v>6335.8000000000002</v>
      </c>
      <c r="H2635" s="17">
        <f>H2636</f>
        <v>3157.6999999999998</v>
      </c>
      <c r="I2635" s="17">
        <f>I2636</f>
        <v>3157.6999999999998</v>
      </c>
      <c r="J2635" s="17">
        <f>J2636</f>
        <v>0</v>
      </c>
      <c r="K2635" s="17">
        <f>K2636</f>
        <v>0</v>
      </c>
      <c r="L2635" s="17">
        <f>L2636</f>
        <v>0</v>
      </c>
      <c r="M2635" s="17">
        <f t="shared" si="8844"/>
        <v>6335.8000000000002</v>
      </c>
      <c r="N2635" s="17">
        <f t="shared" si="8845"/>
        <v>3157.6999999999998</v>
      </c>
      <c r="O2635" s="17">
        <f t="shared" si="8846"/>
        <v>3157.6999999999998</v>
      </c>
      <c r="P2635" s="17">
        <f>P2636</f>
        <v>0</v>
      </c>
      <c r="Q2635" s="17">
        <f>Q2636</f>
        <v>0</v>
      </c>
      <c r="R2635" s="17">
        <f>R2636</f>
        <v>0</v>
      </c>
      <c r="S2635" s="17">
        <f>S2636</f>
        <v>0</v>
      </c>
      <c r="T2635" s="17">
        <f>T2636</f>
        <v>0</v>
      </c>
      <c r="U2635" s="17">
        <f>U2636</f>
        <v>0</v>
      </c>
      <c r="V2635" s="17">
        <f>V2636</f>
        <v>0</v>
      </c>
      <c r="W2635" s="17">
        <f>W2636</f>
        <v>0</v>
      </c>
      <c r="X2635" s="17">
        <f>X2636</f>
        <v>0</v>
      </c>
      <c r="Y2635" s="17">
        <f t="shared" si="9071"/>
        <v>6335.8000000000002</v>
      </c>
      <c r="Z2635" s="17">
        <f t="shared" si="9072"/>
        <v>3157.6999999999998</v>
      </c>
      <c r="AA2635" s="17">
        <f t="shared" si="9073"/>
        <v>3157.6999999999998</v>
      </c>
      <c r="AB2635" s="17">
        <f>AB2636</f>
        <v>0</v>
      </c>
      <c r="AC2635" s="17">
        <f>AC2636</f>
        <v>0</v>
      </c>
      <c r="AD2635" s="17">
        <f>AD2636</f>
        <v>0</v>
      </c>
      <c r="AE2635" s="17">
        <f t="shared" si="9074"/>
        <v>6335.8000000000002</v>
      </c>
      <c r="AF2635" s="17">
        <f t="shared" si="9075"/>
        <v>3157.6999999999998</v>
      </c>
      <c r="AG2635" s="17">
        <f t="shared" si="9076"/>
        <v>3157.6999999999998</v>
      </c>
      <c r="AH2635" s="17">
        <f>AH2636</f>
        <v>0</v>
      </c>
      <c r="AI2635" s="17">
        <f>AI2636</f>
        <v>0</v>
      </c>
      <c r="AJ2635" s="17">
        <f>AJ2636</f>
        <v>0</v>
      </c>
      <c r="AK2635" s="17">
        <f>AK2636</f>
        <v>0</v>
      </c>
      <c r="AL2635" s="17">
        <f>AL2636</f>
        <v>0</v>
      </c>
      <c r="AM2635" s="17">
        <f>AM2636</f>
        <v>0</v>
      </c>
      <c r="AN2635" s="17">
        <f>AN2636</f>
        <v>0</v>
      </c>
      <c r="AO2635" s="17">
        <f>AO2636</f>
        <v>0</v>
      </c>
      <c r="AP2635" s="17">
        <f>AP2636</f>
        <v>0</v>
      </c>
      <c r="AQ2635" s="17">
        <f>AQ2636</f>
        <v>0</v>
      </c>
      <c r="AR2635" s="17">
        <f>AR2636</f>
        <v>0</v>
      </c>
      <c r="AS2635" s="17">
        <f>AS2636</f>
        <v>0</v>
      </c>
      <c r="AT2635" s="17">
        <f>AT2636</f>
        <v>0</v>
      </c>
      <c r="AU2635" s="17">
        <f>AU2636</f>
        <v>0</v>
      </c>
      <c r="AV2635" s="17">
        <f>AV2636</f>
        <v>0</v>
      </c>
      <c r="AW2635" s="17">
        <f t="shared" si="8988"/>
        <v>6335.8000000000002</v>
      </c>
      <c r="AX2635" s="17">
        <f t="shared" si="8989"/>
        <v>3157.6999999999998</v>
      </c>
      <c r="AY2635" s="17">
        <f t="shared" si="8990"/>
        <v>3157.6999999999998</v>
      </c>
      <c r="AZ2635" s="17">
        <f>AZ2636</f>
        <v>0</v>
      </c>
      <c r="BA2635" s="17">
        <f t="shared" si="8991"/>
        <v>6335.8000000000002</v>
      </c>
      <c r="BB2635" s="17">
        <f t="shared" si="8992"/>
        <v>3157.6999999999998</v>
      </c>
      <c r="BC2635" s="17">
        <f t="shared" si="8993"/>
        <v>3157.6999999999998</v>
      </c>
      <c r="BD2635" s="17">
        <f>BD2636</f>
        <v>0</v>
      </c>
      <c r="BE2635" s="17">
        <f>BE2636</f>
        <v>0</v>
      </c>
      <c r="BF2635" s="17">
        <f>BF2636</f>
        <v>0</v>
      </c>
      <c r="BG2635" s="17">
        <f>BG2636</f>
        <v>0</v>
      </c>
      <c r="BH2635" s="17">
        <f>BH2636</f>
        <v>0</v>
      </c>
      <c r="BI2635" s="17">
        <f>BI2636</f>
        <v>0</v>
      </c>
      <c r="BJ2635" s="17">
        <f>BJ2636</f>
        <v>0</v>
      </c>
      <c r="BK2635" s="17">
        <f>BK2636</f>
        <v>0</v>
      </c>
      <c r="BL2635" s="17">
        <f>BL2636</f>
        <v>0</v>
      </c>
      <c r="BM2635" s="17">
        <f>BM2636</f>
        <v>0</v>
      </c>
      <c r="BN2635" s="17">
        <f>BN2636</f>
        <v>0</v>
      </c>
      <c r="BO2635" s="17">
        <f t="shared" si="8985"/>
        <v>6335.8000000000002</v>
      </c>
      <c r="BP2635" s="17">
        <f t="shared" si="8986"/>
        <v>3157.6999999999998</v>
      </c>
      <c r="BQ2635" s="17">
        <f t="shared" si="8987"/>
        <v>3157.6999999999998</v>
      </c>
      <c r="BR2635" s="17">
        <f>BR2636</f>
        <v>0</v>
      </c>
      <c r="BS2635" s="35"/>
      <c r="BT2635" s="35"/>
      <c r="BU2635" s="1"/>
      <c r="BV2635" s="1"/>
      <c r="BW2635" s="1"/>
      <c r="BX2635" s="1"/>
      <c r="BY2635" s="1"/>
      <c r="BZ2635" s="1"/>
      <c r="CA2635" s="1"/>
      <c r="CB2635" s="1"/>
    </row>
    <row r="2636" s="1" customFormat="1" ht="30">
      <c r="A2636" s="33" t="s">
        <v>1094</v>
      </c>
      <c r="B2636" s="33" t="s">
        <v>70</v>
      </c>
      <c r="C2636" s="33" t="s">
        <v>36</v>
      </c>
      <c r="D2636" s="15" t="s">
        <v>1023</v>
      </c>
      <c r="E2636" s="33" t="s">
        <v>48</v>
      </c>
      <c r="F2636" s="34" t="s">
        <v>49</v>
      </c>
      <c r="G2636" s="17">
        <v>6335.8000000000002</v>
      </c>
      <c r="H2636" s="17">
        <v>3157.6999999999998</v>
      </c>
      <c r="I2636" s="17">
        <v>3157.6999999999998</v>
      </c>
      <c r="J2636" s="17"/>
      <c r="K2636" s="17"/>
      <c r="L2636" s="17"/>
      <c r="M2636" s="17">
        <f t="shared" si="8844"/>
        <v>6335.8000000000002</v>
      </c>
      <c r="N2636" s="17">
        <f t="shared" si="8845"/>
        <v>3157.6999999999998</v>
      </c>
      <c r="O2636" s="17">
        <f t="shared" si="8846"/>
        <v>3157.6999999999998</v>
      </c>
      <c r="P2636" s="17"/>
      <c r="Q2636" s="17"/>
      <c r="R2636" s="17"/>
      <c r="S2636" s="17"/>
      <c r="T2636" s="17"/>
      <c r="U2636" s="17"/>
      <c r="V2636" s="17"/>
      <c r="W2636" s="17"/>
      <c r="X2636" s="17"/>
      <c r="Y2636" s="17">
        <f t="shared" si="9071"/>
        <v>6335.8000000000002</v>
      </c>
      <c r="Z2636" s="17">
        <f t="shared" si="9072"/>
        <v>3157.6999999999998</v>
      </c>
      <c r="AA2636" s="17">
        <f t="shared" si="9073"/>
        <v>3157.6999999999998</v>
      </c>
      <c r="AB2636" s="17"/>
      <c r="AC2636" s="17"/>
      <c r="AD2636" s="17"/>
      <c r="AE2636" s="17">
        <f t="shared" si="9074"/>
        <v>6335.8000000000002</v>
      </c>
      <c r="AF2636" s="17">
        <f t="shared" si="9075"/>
        <v>3157.6999999999998</v>
      </c>
      <c r="AG2636" s="17">
        <f t="shared" si="9076"/>
        <v>3157.6999999999998</v>
      </c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>
        <f t="shared" si="8988"/>
        <v>6335.8000000000002</v>
      </c>
      <c r="AX2636" s="17">
        <f t="shared" si="8989"/>
        <v>3157.6999999999998</v>
      </c>
      <c r="AY2636" s="17">
        <f t="shared" si="8990"/>
        <v>3157.6999999999998</v>
      </c>
      <c r="AZ2636" s="17"/>
      <c r="BA2636" s="17">
        <f t="shared" si="8991"/>
        <v>6335.8000000000002</v>
      </c>
      <c r="BB2636" s="17">
        <f t="shared" si="8992"/>
        <v>3157.6999999999998</v>
      </c>
      <c r="BC2636" s="17">
        <f t="shared" si="8993"/>
        <v>3157.6999999999998</v>
      </c>
      <c r="BD2636" s="17"/>
      <c r="BE2636" s="17"/>
      <c r="BF2636" s="17"/>
      <c r="BG2636" s="17"/>
      <c r="BH2636" s="17"/>
      <c r="BI2636" s="17"/>
      <c r="BJ2636" s="17"/>
      <c r="BK2636" s="17"/>
      <c r="BL2636" s="17"/>
      <c r="BM2636" s="17"/>
      <c r="BN2636" s="17"/>
      <c r="BO2636" s="17">
        <f t="shared" si="8985"/>
        <v>6335.8000000000002</v>
      </c>
      <c r="BP2636" s="17">
        <f t="shared" si="8986"/>
        <v>3157.6999999999998</v>
      </c>
      <c r="BQ2636" s="17">
        <f t="shared" si="8987"/>
        <v>3157.6999999999998</v>
      </c>
      <c r="BR2636" s="17"/>
      <c r="BS2636" s="35"/>
      <c r="BT2636" s="35"/>
      <c r="BU2636" s="1"/>
      <c r="BV2636" s="1"/>
      <c r="BW2636" s="1"/>
      <c r="BX2636" s="1"/>
      <c r="BY2636" s="1"/>
      <c r="BZ2636" s="1"/>
      <c r="CA2636" s="1"/>
      <c r="CB2636" s="1"/>
    </row>
    <row r="2637" s="28" customFormat="1" ht="30">
      <c r="A2637" s="29" t="s">
        <v>1094</v>
      </c>
      <c r="B2637" s="29" t="s">
        <v>70</v>
      </c>
      <c r="C2637" s="29" t="s">
        <v>70</v>
      </c>
      <c r="D2637" s="29"/>
      <c r="E2637" s="29"/>
      <c r="F2637" s="30" t="s">
        <v>205</v>
      </c>
      <c r="G2637" s="31">
        <f t="shared" ref="G2637:G2639" si="9077">G2638</f>
        <v>164396.90000000002</v>
      </c>
      <c r="H2637" s="31">
        <f t="shared" ref="H2637:H2639" si="9078">H2638</f>
        <v>164125.59999999998</v>
      </c>
      <c r="I2637" s="31">
        <f t="shared" ref="I2637:I2639" si="9079">I2638</f>
        <v>164125.59999999998</v>
      </c>
      <c r="J2637" s="31">
        <f t="shared" ref="J2637:J2639" si="9080">J2638</f>
        <v>0</v>
      </c>
      <c r="K2637" s="31">
        <f t="shared" ref="K2637:K2639" si="9081">K2638</f>
        <v>0</v>
      </c>
      <c r="L2637" s="31">
        <f t="shared" ref="L2637:L2639" si="9082">L2638</f>
        <v>0</v>
      </c>
      <c r="M2637" s="31">
        <f t="shared" si="8844"/>
        <v>164396.90000000002</v>
      </c>
      <c r="N2637" s="31">
        <f t="shared" si="8845"/>
        <v>164125.59999999998</v>
      </c>
      <c r="O2637" s="31">
        <f t="shared" si="8846"/>
        <v>164125.59999999998</v>
      </c>
      <c r="P2637" s="31">
        <f t="shared" ref="P2637:P2639" si="9083">P2638</f>
        <v>21105.700000000001</v>
      </c>
      <c r="Q2637" s="31">
        <f t="shared" ref="Q2637:Q2639" si="9084">Q2638</f>
        <v>0</v>
      </c>
      <c r="R2637" s="31">
        <f t="shared" ref="R2637:R2639" si="9085">R2638</f>
        <v>0</v>
      </c>
      <c r="S2637" s="31">
        <f t="shared" ref="S2637:S2639" si="9086">S2638</f>
        <v>0</v>
      </c>
      <c r="T2637" s="31">
        <f t="shared" ref="T2637:T2639" si="9087">T2638</f>
        <v>25737.299999999999</v>
      </c>
      <c r="U2637" s="31">
        <f t="shared" ref="U2637:U2639" si="9088">U2638</f>
        <v>0</v>
      </c>
      <c r="V2637" s="31">
        <f t="shared" ref="V2637:V2639" si="9089">V2638</f>
        <v>25737.299999999999</v>
      </c>
      <c r="W2637" s="31">
        <f t="shared" ref="W2637:W2639" si="9090">W2638</f>
        <v>0</v>
      </c>
      <c r="X2637" s="31">
        <f t="shared" ref="X2637:X2639" si="9091">X2638</f>
        <v>0</v>
      </c>
      <c r="Y2637" s="31">
        <f t="shared" si="9071"/>
        <v>185502.60000000003</v>
      </c>
      <c r="Z2637" s="31">
        <f t="shared" si="9072"/>
        <v>189862.89999999997</v>
      </c>
      <c r="AA2637" s="31">
        <f t="shared" si="9073"/>
        <v>189862.89999999997</v>
      </c>
      <c r="AB2637" s="31">
        <f t="shared" ref="AB2637:AB2639" si="9092">AB2638</f>
        <v>0</v>
      </c>
      <c r="AC2637" s="31">
        <f t="shared" ref="AC2637:AC2639" si="9093">AC2638</f>
        <v>0</v>
      </c>
      <c r="AD2637" s="31">
        <f t="shared" ref="AD2637:AD2639" si="9094">AD2638</f>
        <v>0</v>
      </c>
      <c r="AE2637" s="31">
        <f t="shared" si="9074"/>
        <v>185502.60000000003</v>
      </c>
      <c r="AF2637" s="31">
        <f t="shared" si="9075"/>
        <v>189862.89999999997</v>
      </c>
      <c r="AG2637" s="31">
        <f t="shared" si="9076"/>
        <v>189862.89999999997</v>
      </c>
      <c r="AH2637" s="31">
        <f t="shared" ref="AH2637:AH2639" si="9095">AH2638</f>
        <v>0</v>
      </c>
      <c r="AI2637" s="31">
        <f t="shared" ref="AI2637:AI2639" si="9096">AI2638</f>
        <v>0</v>
      </c>
      <c r="AJ2637" s="31">
        <f t="shared" ref="AJ2637:AJ2639" si="9097">AJ2638</f>
        <v>0</v>
      </c>
      <c r="AK2637" s="31">
        <f t="shared" ref="AK2637:AK2639" si="9098">AK2638</f>
        <v>0</v>
      </c>
      <c r="AL2637" s="31">
        <f t="shared" ref="AL2637:AL2639" si="9099">AL2638</f>
        <v>0</v>
      </c>
      <c r="AM2637" s="31">
        <f t="shared" ref="AM2637:AM2639" si="9100">AM2638</f>
        <v>0</v>
      </c>
      <c r="AN2637" s="31">
        <f t="shared" ref="AN2637:AN2639" si="9101">AN2638</f>
        <v>0</v>
      </c>
      <c r="AO2637" s="31">
        <f t="shared" ref="AO2637:AO2639" si="9102">AO2638</f>
        <v>0</v>
      </c>
      <c r="AP2637" s="31">
        <f t="shared" ref="AP2637:AP2639" si="9103">AP2638</f>
        <v>0</v>
      </c>
      <c r="AQ2637" s="31">
        <f t="shared" ref="AQ2637:AQ2639" si="9104">AQ2638</f>
        <v>0</v>
      </c>
      <c r="AR2637" s="31">
        <f t="shared" ref="AR2637:AR2639" si="9105">AR2638</f>
        <v>0</v>
      </c>
      <c r="AS2637" s="31">
        <f t="shared" ref="AS2637:AS2639" si="9106">AS2638</f>
        <v>0</v>
      </c>
      <c r="AT2637" s="31">
        <f t="shared" ref="AT2637:AT2639" si="9107">AT2638</f>
        <v>0</v>
      </c>
      <c r="AU2637" s="31">
        <f t="shared" ref="AU2637:AU2639" si="9108">AU2638</f>
        <v>0</v>
      </c>
      <c r="AV2637" s="31">
        <f t="shared" ref="AV2637:AV2639" si="9109">AV2638</f>
        <v>0</v>
      </c>
      <c r="AW2637" s="31">
        <f t="shared" si="8988"/>
        <v>185502.60000000003</v>
      </c>
      <c r="AX2637" s="31">
        <f t="shared" si="8989"/>
        <v>189862.89999999997</v>
      </c>
      <c r="AY2637" s="31">
        <f t="shared" si="8990"/>
        <v>189862.89999999997</v>
      </c>
      <c r="AZ2637" s="31">
        <f t="shared" ref="AZ2637:AZ2639" si="9110">AZ2638</f>
        <v>0</v>
      </c>
      <c r="BA2637" s="31">
        <f t="shared" si="8991"/>
        <v>185502.60000000003</v>
      </c>
      <c r="BB2637" s="31">
        <f t="shared" si="8992"/>
        <v>189862.89999999997</v>
      </c>
      <c r="BC2637" s="31">
        <f t="shared" si="8993"/>
        <v>189862.89999999997</v>
      </c>
      <c r="BD2637" s="31">
        <f t="shared" ref="BD2637:BD2639" si="9111">BD2638</f>
        <v>0</v>
      </c>
      <c r="BE2637" s="31">
        <f t="shared" ref="BE2637:BE2639" si="9112">BE2638</f>
        <v>0</v>
      </c>
      <c r="BF2637" s="31">
        <f t="shared" ref="BF2637:BF2639" si="9113">BF2638</f>
        <v>0</v>
      </c>
      <c r="BG2637" s="31">
        <f t="shared" ref="BG2637:BG2639" si="9114">BG2638</f>
        <v>0</v>
      </c>
      <c r="BH2637" s="31">
        <f t="shared" ref="BH2637:BH2639" si="9115">BH2638</f>
        <v>0</v>
      </c>
      <c r="BI2637" s="31">
        <f t="shared" ref="BI2637:BI2639" si="9116">BI2638</f>
        <v>0</v>
      </c>
      <c r="BJ2637" s="31">
        <f t="shared" ref="BJ2637:BJ2639" si="9117">BJ2638</f>
        <v>0</v>
      </c>
      <c r="BK2637" s="31">
        <f t="shared" ref="BK2637:BK2639" si="9118">BK2638</f>
        <v>0</v>
      </c>
      <c r="BL2637" s="31">
        <f t="shared" ref="BL2637:BL2639" si="9119">BL2638</f>
        <v>0</v>
      </c>
      <c r="BM2637" s="31">
        <f t="shared" ref="BM2637:BM2639" si="9120">BM2638</f>
        <v>0</v>
      </c>
      <c r="BN2637" s="31">
        <f t="shared" ref="BN2637:BN2639" si="9121">BN2638</f>
        <v>0</v>
      </c>
      <c r="BO2637" s="31">
        <f t="shared" si="8985"/>
        <v>185502.60000000003</v>
      </c>
      <c r="BP2637" s="31">
        <f t="shared" si="8986"/>
        <v>189862.89999999997</v>
      </c>
      <c r="BQ2637" s="31">
        <f t="shared" si="8987"/>
        <v>189862.89999999997</v>
      </c>
      <c r="BR2637" s="31">
        <f t="shared" ref="BR2637:BR2639" si="9122">BR2638</f>
        <v>0</v>
      </c>
      <c r="BS2637" s="32"/>
      <c r="BT2637" s="32"/>
      <c r="BU2637" s="28"/>
      <c r="BV2637" s="28"/>
      <c r="BW2637" s="28"/>
      <c r="BX2637" s="28"/>
      <c r="BY2637" s="28"/>
      <c r="BZ2637" s="28"/>
      <c r="CA2637" s="28"/>
      <c r="CB2637" s="28"/>
    </row>
    <row r="2638" s="1" customFormat="1" ht="30">
      <c r="A2638" s="33" t="s">
        <v>1094</v>
      </c>
      <c r="B2638" s="33" t="s">
        <v>70</v>
      </c>
      <c r="C2638" s="33" t="s">
        <v>70</v>
      </c>
      <c r="D2638" s="33" t="s">
        <v>583</v>
      </c>
      <c r="E2638" s="38"/>
      <c r="F2638" s="34" t="s">
        <v>584</v>
      </c>
      <c r="G2638" s="17">
        <f t="shared" si="9077"/>
        <v>164396.90000000002</v>
      </c>
      <c r="H2638" s="17">
        <f t="shared" si="9078"/>
        <v>164125.59999999998</v>
      </c>
      <c r="I2638" s="17">
        <f t="shared" si="9079"/>
        <v>164125.59999999998</v>
      </c>
      <c r="J2638" s="17">
        <f t="shared" si="9080"/>
        <v>0</v>
      </c>
      <c r="K2638" s="17">
        <f t="shared" si="9081"/>
        <v>0</v>
      </c>
      <c r="L2638" s="17">
        <f t="shared" si="9082"/>
        <v>0</v>
      </c>
      <c r="M2638" s="17">
        <f t="shared" si="8844"/>
        <v>164396.90000000002</v>
      </c>
      <c r="N2638" s="17">
        <f t="shared" si="8845"/>
        <v>164125.59999999998</v>
      </c>
      <c r="O2638" s="17">
        <f t="shared" si="8846"/>
        <v>164125.59999999998</v>
      </c>
      <c r="P2638" s="17">
        <f t="shared" si="9083"/>
        <v>21105.700000000001</v>
      </c>
      <c r="Q2638" s="17">
        <f t="shared" si="9084"/>
        <v>0</v>
      </c>
      <c r="R2638" s="17">
        <f t="shared" si="9085"/>
        <v>0</v>
      </c>
      <c r="S2638" s="17">
        <f t="shared" si="9086"/>
        <v>0</v>
      </c>
      <c r="T2638" s="17">
        <f t="shared" si="9087"/>
        <v>25737.299999999999</v>
      </c>
      <c r="U2638" s="17">
        <f t="shared" si="9088"/>
        <v>0</v>
      </c>
      <c r="V2638" s="17">
        <f t="shared" si="9089"/>
        <v>25737.299999999999</v>
      </c>
      <c r="W2638" s="17">
        <f t="shared" si="9090"/>
        <v>0</v>
      </c>
      <c r="X2638" s="17">
        <f t="shared" si="9091"/>
        <v>0</v>
      </c>
      <c r="Y2638" s="17">
        <f t="shared" si="9071"/>
        <v>185502.60000000003</v>
      </c>
      <c r="Z2638" s="17">
        <f t="shared" si="9072"/>
        <v>189862.89999999997</v>
      </c>
      <c r="AA2638" s="17">
        <f t="shared" si="9073"/>
        <v>189862.89999999997</v>
      </c>
      <c r="AB2638" s="17">
        <f t="shared" si="9092"/>
        <v>0</v>
      </c>
      <c r="AC2638" s="17">
        <f t="shared" si="9093"/>
        <v>0</v>
      </c>
      <c r="AD2638" s="17">
        <f t="shared" si="9094"/>
        <v>0</v>
      </c>
      <c r="AE2638" s="17">
        <f t="shared" si="9074"/>
        <v>185502.60000000003</v>
      </c>
      <c r="AF2638" s="17">
        <f t="shared" si="9075"/>
        <v>189862.89999999997</v>
      </c>
      <c r="AG2638" s="17">
        <f t="shared" si="9076"/>
        <v>189862.89999999997</v>
      </c>
      <c r="AH2638" s="17">
        <f t="shared" si="9095"/>
        <v>0</v>
      </c>
      <c r="AI2638" s="17">
        <f t="shared" si="9096"/>
        <v>0</v>
      </c>
      <c r="AJ2638" s="17">
        <f t="shared" si="9097"/>
        <v>0</v>
      </c>
      <c r="AK2638" s="17">
        <f t="shared" si="9098"/>
        <v>0</v>
      </c>
      <c r="AL2638" s="17">
        <f t="shared" si="9099"/>
        <v>0</v>
      </c>
      <c r="AM2638" s="17">
        <f t="shared" si="9100"/>
        <v>0</v>
      </c>
      <c r="AN2638" s="17">
        <f t="shared" si="9101"/>
        <v>0</v>
      </c>
      <c r="AO2638" s="17">
        <f t="shared" si="9102"/>
        <v>0</v>
      </c>
      <c r="AP2638" s="17">
        <f t="shared" si="9103"/>
        <v>0</v>
      </c>
      <c r="AQ2638" s="17">
        <f t="shared" si="9104"/>
        <v>0</v>
      </c>
      <c r="AR2638" s="17">
        <f t="shared" si="9105"/>
        <v>0</v>
      </c>
      <c r="AS2638" s="17">
        <f t="shared" si="9106"/>
        <v>0</v>
      </c>
      <c r="AT2638" s="17">
        <f t="shared" si="9107"/>
        <v>0</v>
      </c>
      <c r="AU2638" s="17">
        <f t="shared" si="9108"/>
        <v>0</v>
      </c>
      <c r="AV2638" s="17">
        <f t="shared" si="9109"/>
        <v>0</v>
      </c>
      <c r="AW2638" s="17">
        <f t="shared" si="8988"/>
        <v>185502.60000000003</v>
      </c>
      <c r="AX2638" s="17">
        <f t="shared" si="8989"/>
        <v>189862.89999999997</v>
      </c>
      <c r="AY2638" s="17">
        <f t="shared" si="8990"/>
        <v>189862.89999999997</v>
      </c>
      <c r="AZ2638" s="17">
        <f t="shared" si="9110"/>
        <v>0</v>
      </c>
      <c r="BA2638" s="17">
        <f t="shared" si="8991"/>
        <v>185502.60000000003</v>
      </c>
      <c r="BB2638" s="17">
        <f t="shared" si="8992"/>
        <v>189862.89999999997</v>
      </c>
      <c r="BC2638" s="17">
        <f t="shared" si="8993"/>
        <v>189862.89999999997</v>
      </c>
      <c r="BD2638" s="17">
        <f t="shared" si="9111"/>
        <v>0</v>
      </c>
      <c r="BE2638" s="17">
        <f t="shared" si="9112"/>
        <v>0</v>
      </c>
      <c r="BF2638" s="17">
        <f t="shared" si="9113"/>
        <v>0</v>
      </c>
      <c r="BG2638" s="17">
        <f t="shared" si="9114"/>
        <v>0</v>
      </c>
      <c r="BH2638" s="17">
        <f t="shared" si="9115"/>
        <v>0</v>
      </c>
      <c r="BI2638" s="17">
        <f t="shared" si="9116"/>
        <v>0</v>
      </c>
      <c r="BJ2638" s="17">
        <f t="shared" si="9117"/>
        <v>0</v>
      </c>
      <c r="BK2638" s="17">
        <f t="shared" si="9118"/>
        <v>0</v>
      </c>
      <c r="BL2638" s="17">
        <f t="shared" si="9119"/>
        <v>0</v>
      </c>
      <c r="BM2638" s="17">
        <f t="shared" si="9120"/>
        <v>0</v>
      </c>
      <c r="BN2638" s="17">
        <f t="shared" si="9121"/>
        <v>0</v>
      </c>
      <c r="BO2638" s="17">
        <f t="shared" si="8985"/>
        <v>185502.60000000003</v>
      </c>
      <c r="BP2638" s="17">
        <f t="shared" si="8986"/>
        <v>189862.89999999997</v>
      </c>
      <c r="BQ2638" s="17">
        <f t="shared" si="8987"/>
        <v>189862.89999999997</v>
      </c>
      <c r="BR2638" s="17">
        <f t="shared" si="9122"/>
        <v>0</v>
      </c>
      <c r="BS2638" s="35"/>
      <c r="BT2638" s="35"/>
      <c r="BU2638" s="1"/>
      <c r="BV2638" s="1"/>
      <c r="BW2638" s="1"/>
      <c r="BX2638" s="1"/>
      <c r="BY2638" s="1"/>
      <c r="BZ2638" s="1"/>
      <c r="CA2638" s="1"/>
      <c r="CB2638" s="1"/>
    </row>
    <row r="2639" s="1" customFormat="1" ht="15">
      <c r="A2639" s="33" t="s">
        <v>1094</v>
      </c>
      <c r="B2639" s="33" t="s">
        <v>70</v>
      </c>
      <c r="C2639" s="33" t="s">
        <v>70</v>
      </c>
      <c r="D2639" s="33" t="s">
        <v>943</v>
      </c>
      <c r="E2639" s="38"/>
      <c r="F2639" s="34" t="s">
        <v>43</v>
      </c>
      <c r="G2639" s="17">
        <f t="shared" si="9077"/>
        <v>164396.90000000002</v>
      </c>
      <c r="H2639" s="17">
        <f t="shared" si="9078"/>
        <v>164125.59999999998</v>
      </c>
      <c r="I2639" s="17">
        <f t="shared" si="9079"/>
        <v>164125.59999999998</v>
      </c>
      <c r="J2639" s="17">
        <f t="shared" si="9080"/>
        <v>0</v>
      </c>
      <c r="K2639" s="17">
        <f t="shared" si="9081"/>
        <v>0</v>
      </c>
      <c r="L2639" s="17">
        <f t="shared" si="9082"/>
        <v>0</v>
      </c>
      <c r="M2639" s="17">
        <f t="shared" si="8844"/>
        <v>164396.90000000002</v>
      </c>
      <c r="N2639" s="17">
        <f t="shared" si="8845"/>
        <v>164125.59999999998</v>
      </c>
      <c r="O2639" s="17">
        <f t="shared" si="8846"/>
        <v>164125.59999999998</v>
      </c>
      <c r="P2639" s="17">
        <f t="shared" si="9083"/>
        <v>21105.700000000001</v>
      </c>
      <c r="Q2639" s="17">
        <f t="shared" si="9084"/>
        <v>0</v>
      </c>
      <c r="R2639" s="17">
        <f t="shared" si="9085"/>
        <v>0</v>
      </c>
      <c r="S2639" s="17">
        <f t="shared" si="9086"/>
        <v>0</v>
      </c>
      <c r="T2639" s="17">
        <f t="shared" si="9087"/>
        <v>25737.299999999999</v>
      </c>
      <c r="U2639" s="17">
        <f t="shared" si="9088"/>
        <v>0</v>
      </c>
      <c r="V2639" s="17">
        <f t="shared" si="9089"/>
        <v>25737.299999999999</v>
      </c>
      <c r="W2639" s="17">
        <f t="shared" si="9090"/>
        <v>0</v>
      </c>
      <c r="X2639" s="17">
        <f t="shared" si="9091"/>
        <v>0</v>
      </c>
      <c r="Y2639" s="17">
        <f t="shared" si="9071"/>
        <v>185502.60000000003</v>
      </c>
      <c r="Z2639" s="17">
        <f t="shared" si="9072"/>
        <v>189862.89999999997</v>
      </c>
      <c r="AA2639" s="17">
        <f t="shared" si="9073"/>
        <v>189862.89999999997</v>
      </c>
      <c r="AB2639" s="17">
        <f t="shared" si="9092"/>
        <v>0</v>
      </c>
      <c r="AC2639" s="17">
        <f t="shared" si="9093"/>
        <v>0</v>
      </c>
      <c r="AD2639" s="17">
        <f t="shared" si="9094"/>
        <v>0</v>
      </c>
      <c r="AE2639" s="17">
        <f t="shared" si="9074"/>
        <v>185502.60000000003</v>
      </c>
      <c r="AF2639" s="17">
        <f t="shared" si="9075"/>
        <v>189862.89999999997</v>
      </c>
      <c r="AG2639" s="17">
        <f t="shared" si="9076"/>
        <v>189862.89999999997</v>
      </c>
      <c r="AH2639" s="17">
        <f t="shared" si="9095"/>
        <v>0</v>
      </c>
      <c r="AI2639" s="17">
        <f t="shared" si="9096"/>
        <v>0</v>
      </c>
      <c r="AJ2639" s="17">
        <f t="shared" si="9097"/>
        <v>0</v>
      </c>
      <c r="AK2639" s="17">
        <f t="shared" si="9098"/>
        <v>0</v>
      </c>
      <c r="AL2639" s="17">
        <f t="shared" si="9099"/>
        <v>0</v>
      </c>
      <c r="AM2639" s="17">
        <f t="shared" si="9100"/>
        <v>0</v>
      </c>
      <c r="AN2639" s="17">
        <f t="shared" si="9101"/>
        <v>0</v>
      </c>
      <c r="AO2639" s="17">
        <f t="shared" si="9102"/>
        <v>0</v>
      </c>
      <c r="AP2639" s="17">
        <f t="shared" si="9103"/>
        <v>0</v>
      </c>
      <c r="AQ2639" s="17">
        <f t="shared" si="9104"/>
        <v>0</v>
      </c>
      <c r="AR2639" s="17">
        <f t="shared" si="9105"/>
        <v>0</v>
      </c>
      <c r="AS2639" s="17">
        <f t="shared" si="9106"/>
        <v>0</v>
      </c>
      <c r="AT2639" s="17">
        <f t="shared" si="9107"/>
        <v>0</v>
      </c>
      <c r="AU2639" s="17">
        <f t="shared" si="9108"/>
        <v>0</v>
      </c>
      <c r="AV2639" s="17">
        <f t="shared" si="9109"/>
        <v>0</v>
      </c>
      <c r="AW2639" s="17">
        <f t="shared" si="8988"/>
        <v>185502.60000000003</v>
      </c>
      <c r="AX2639" s="17">
        <f t="shared" si="8989"/>
        <v>189862.89999999997</v>
      </c>
      <c r="AY2639" s="17">
        <f t="shared" si="8990"/>
        <v>189862.89999999997</v>
      </c>
      <c r="AZ2639" s="17">
        <f t="shared" si="9110"/>
        <v>0</v>
      </c>
      <c r="BA2639" s="17">
        <f t="shared" si="8991"/>
        <v>185502.60000000003</v>
      </c>
      <c r="BB2639" s="17">
        <f t="shared" si="8992"/>
        <v>189862.89999999997</v>
      </c>
      <c r="BC2639" s="17">
        <f t="shared" si="8993"/>
        <v>189862.89999999997</v>
      </c>
      <c r="BD2639" s="17">
        <f t="shared" si="9111"/>
        <v>0</v>
      </c>
      <c r="BE2639" s="17">
        <f t="shared" si="9112"/>
        <v>0</v>
      </c>
      <c r="BF2639" s="17">
        <f t="shared" si="9113"/>
        <v>0</v>
      </c>
      <c r="BG2639" s="17">
        <f t="shared" si="9114"/>
        <v>0</v>
      </c>
      <c r="BH2639" s="17">
        <f t="shared" si="9115"/>
        <v>0</v>
      </c>
      <c r="BI2639" s="17">
        <f t="shared" si="9116"/>
        <v>0</v>
      </c>
      <c r="BJ2639" s="17">
        <f t="shared" si="9117"/>
        <v>0</v>
      </c>
      <c r="BK2639" s="17">
        <f t="shared" si="9118"/>
        <v>0</v>
      </c>
      <c r="BL2639" s="17">
        <f t="shared" si="9119"/>
        <v>0</v>
      </c>
      <c r="BM2639" s="17">
        <f t="shared" si="9120"/>
        <v>0</v>
      </c>
      <c r="BN2639" s="17">
        <f t="shared" si="9121"/>
        <v>0</v>
      </c>
      <c r="BO2639" s="17">
        <f t="shared" si="8985"/>
        <v>185502.60000000003</v>
      </c>
      <c r="BP2639" s="17">
        <f t="shared" si="8986"/>
        <v>189862.89999999997</v>
      </c>
      <c r="BQ2639" s="17">
        <f t="shared" si="8987"/>
        <v>189862.89999999997</v>
      </c>
      <c r="BR2639" s="17">
        <f t="shared" si="9122"/>
        <v>0</v>
      </c>
      <c r="BS2639" s="35"/>
      <c r="BT2639" s="35"/>
      <c r="BU2639" s="1"/>
      <c r="BV2639" s="1"/>
      <c r="BW2639" s="1"/>
      <c r="BX2639" s="1"/>
      <c r="BY2639" s="1"/>
      <c r="BZ2639" s="1"/>
      <c r="CA2639" s="1"/>
      <c r="CB2639" s="1"/>
    </row>
    <row r="2640" s="1" customFormat="1" ht="60">
      <c r="A2640" s="33" t="s">
        <v>1094</v>
      </c>
      <c r="B2640" s="33" t="s">
        <v>70</v>
      </c>
      <c r="C2640" s="33" t="s">
        <v>70</v>
      </c>
      <c r="D2640" s="33" t="s">
        <v>1111</v>
      </c>
      <c r="E2640" s="38"/>
      <c r="F2640" s="34" t="s">
        <v>1112</v>
      </c>
      <c r="G2640" s="17">
        <f>G2644+G2641</f>
        <v>164396.90000000002</v>
      </c>
      <c r="H2640" s="17">
        <f>H2644+H2641</f>
        <v>164125.59999999998</v>
      </c>
      <c r="I2640" s="17">
        <f>I2644+I2641</f>
        <v>164125.59999999998</v>
      </c>
      <c r="J2640" s="17">
        <f>J2644+J2641</f>
        <v>0</v>
      </c>
      <c r="K2640" s="17">
        <f>K2644+K2641</f>
        <v>0</v>
      </c>
      <c r="L2640" s="17">
        <f>L2644+L2641</f>
        <v>0</v>
      </c>
      <c r="M2640" s="17">
        <f t="shared" si="8844"/>
        <v>164396.90000000002</v>
      </c>
      <c r="N2640" s="17">
        <f t="shared" si="8845"/>
        <v>164125.59999999998</v>
      </c>
      <c r="O2640" s="17">
        <f t="shared" si="8846"/>
        <v>164125.59999999998</v>
      </c>
      <c r="P2640" s="17">
        <f>P2644+P2641</f>
        <v>21105.700000000001</v>
      </c>
      <c r="Q2640" s="17">
        <f>Q2644+Q2641</f>
        <v>0</v>
      </c>
      <c r="R2640" s="17">
        <f>R2644+R2641</f>
        <v>0</v>
      </c>
      <c r="S2640" s="17">
        <f>S2644+S2641</f>
        <v>0</v>
      </c>
      <c r="T2640" s="17">
        <f>T2644+T2641</f>
        <v>25737.299999999999</v>
      </c>
      <c r="U2640" s="17">
        <f>U2644+U2641</f>
        <v>0</v>
      </c>
      <c r="V2640" s="17">
        <f>V2644+V2641</f>
        <v>25737.299999999999</v>
      </c>
      <c r="W2640" s="17">
        <f>W2644+W2641</f>
        <v>0</v>
      </c>
      <c r="X2640" s="17">
        <f>X2644+X2641</f>
        <v>0</v>
      </c>
      <c r="Y2640" s="17">
        <f t="shared" si="9071"/>
        <v>185502.60000000003</v>
      </c>
      <c r="Z2640" s="17">
        <f t="shared" si="9072"/>
        <v>189862.89999999997</v>
      </c>
      <c r="AA2640" s="17">
        <f t="shared" si="9073"/>
        <v>189862.89999999997</v>
      </c>
      <c r="AB2640" s="17">
        <f>AB2644+AB2641</f>
        <v>0</v>
      </c>
      <c r="AC2640" s="17">
        <f>AC2644+AC2641</f>
        <v>0</v>
      </c>
      <c r="AD2640" s="17">
        <f>AD2644+AD2641</f>
        <v>0</v>
      </c>
      <c r="AE2640" s="17">
        <f t="shared" si="9074"/>
        <v>185502.60000000003</v>
      </c>
      <c r="AF2640" s="17">
        <f t="shared" si="9075"/>
        <v>189862.89999999997</v>
      </c>
      <c r="AG2640" s="17">
        <f t="shared" si="9076"/>
        <v>189862.89999999997</v>
      </c>
      <c r="AH2640" s="17">
        <f>AH2644+AH2641</f>
        <v>0</v>
      </c>
      <c r="AI2640" s="17">
        <f>AI2644+AI2641</f>
        <v>0</v>
      </c>
      <c r="AJ2640" s="17">
        <f>AJ2644+AJ2641</f>
        <v>0</v>
      </c>
      <c r="AK2640" s="17">
        <f>AK2644+AK2641</f>
        <v>0</v>
      </c>
      <c r="AL2640" s="17">
        <f>AL2644+AL2641</f>
        <v>0</v>
      </c>
      <c r="AM2640" s="17">
        <f>AM2644+AM2641</f>
        <v>0</v>
      </c>
      <c r="AN2640" s="17">
        <f>AN2644+AN2641</f>
        <v>0</v>
      </c>
      <c r="AO2640" s="17">
        <f>AO2644+AO2641</f>
        <v>0</v>
      </c>
      <c r="AP2640" s="17">
        <f>AP2644+AP2641</f>
        <v>0</v>
      </c>
      <c r="AQ2640" s="17">
        <f>AQ2644+AQ2641</f>
        <v>0</v>
      </c>
      <c r="AR2640" s="17">
        <f>AR2644+AR2641</f>
        <v>0</v>
      </c>
      <c r="AS2640" s="17">
        <f>AS2644+AS2641</f>
        <v>0</v>
      </c>
      <c r="AT2640" s="17">
        <f>AT2644+AT2641</f>
        <v>0</v>
      </c>
      <c r="AU2640" s="17">
        <f>AU2644+AU2641</f>
        <v>0</v>
      </c>
      <c r="AV2640" s="17">
        <f>AV2644+AV2641</f>
        <v>0</v>
      </c>
      <c r="AW2640" s="17">
        <f t="shared" si="8988"/>
        <v>185502.60000000003</v>
      </c>
      <c r="AX2640" s="17">
        <f t="shared" si="8989"/>
        <v>189862.89999999997</v>
      </c>
      <c r="AY2640" s="17">
        <f t="shared" si="8990"/>
        <v>189862.89999999997</v>
      </c>
      <c r="AZ2640" s="17">
        <f>AZ2644+AZ2641</f>
        <v>0</v>
      </c>
      <c r="BA2640" s="17">
        <f t="shared" si="8991"/>
        <v>185502.60000000003</v>
      </c>
      <c r="BB2640" s="17">
        <f t="shared" si="8992"/>
        <v>189862.89999999997</v>
      </c>
      <c r="BC2640" s="17">
        <f t="shared" si="8993"/>
        <v>189862.89999999997</v>
      </c>
      <c r="BD2640" s="17">
        <f>BD2644+BD2641</f>
        <v>0</v>
      </c>
      <c r="BE2640" s="17">
        <f>BE2644+BE2641</f>
        <v>0</v>
      </c>
      <c r="BF2640" s="17">
        <f>BF2644+BF2641</f>
        <v>0</v>
      </c>
      <c r="BG2640" s="17">
        <f>BG2644+BG2641</f>
        <v>0</v>
      </c>
      <c r="BH2640" s="17">
        <f>BH2644+BH2641</f>
        <v>0</v>
      </c>
      <c r="BI2640" s="17">
        <f>BI2644+BI2641</f>
        <v>0</v>
      </c>
      <c r="BJ2640" s="17">
        <f>BJ2644+BJ2641</f>
        <v>0</v>
      </c>
      <c r="BK2640" s="17">
        <f>BK2644+BK2641</f>
        <v>0</v>
      </c>
      <c r="BL2640" s="17">
        <f>BL2644+BL2641</f>
        <v>0</v>
      </c>
      <c r="BM2640" s="17">
        <f>BM2644+BM2641</f>
        <v>0</v>
      </c>
      <c r="BN2640" s="17">
        <f>BN2644+BN2641</f>
        <v>0</v>
      </c>
      <c r="BO2640" s="17">
        <f t="shared" si="8985"/>
        <v>185502.60000000003</v>
      </c>
      <c r="BP2640" s="17">
        <f t="shared" si="8986"/>
        <v>189862.89999999997</v>
      </c>
      <c r="BQ2640" s="17">
        <f t="shared" si="8987"/>
        <v>189862.89999999997</v>
      </c>
      <c r="BR2640" s="17">
        <f>BR2644+BR2641</f>
        <v>0</v>
      </c>
      <c r="BS2640" s="35"/>
      <c r="BT2640" s="35"/>
      <c r="BU2640" s="1"/>
      <c r="BV2640" s="1"/>
      <c r="BW2640" s="1"/>
      <c r="BX2640" s="1"/>
      <c r="BY2640" s="1"/>
      <c r="BZ2640" s="1"/>
      <c r="CA2640" s="1"/>
      <c r="CB2640" s="1"/>
    </row>
    <row r="2641" s="1" customFormat="1" ht="15">
      <c r="A2641" s="33" t="s">
        <v>1094</v>
      </c>
      <c r="B2641" s="33" t="s">
        <v>70</v>
      </c>
      <c r="C2641" s="33" t="s">
        <v>70</v>
      </c>
      <c r="D2641" s="33" t="s">
        <v>1113</v>
      </c>
      <c r="E2641" s="33"/>
      <c r="F2641" s="34" t="s">
        <v>59</v>
      </c>
      <c r="G2641" s="17">
        <f>G2642+G2643</f>
        <v>84718.700000000012</v>
      </c>
      <c r="H2641" s="17">
        <f>H2642+H2643</f>
        <v>87133</v>
      </c>
      <c r="I2641" s="17">
        <f>I2642+I2643</f>
        <v>87133</v>
      </c>
      <c r="J2641" s="17">
        <f>J2642+J2643</f>
        <v>0</v>
      </c>
      <c r="K2641" s="17">
        <f>K2642+K2643</f>
        <v>0</v>
      </c>
      <c r="L2641" s="17">
        <f>L2642+L2643</f>
        <v>0</v>
      </c>
      <c r="M2641" s="17">
        <f t="shared" si="8844"/>
        <v>84718.700000000012</v>
      </c>
      <c r="N2641" s="17">
        <f t="shared" si="8845"/>
        <v>87133</v>
      </c>
      <c r="O2641" s="17">
        <f t="shared" si="8846"/>
        <v>87133</v>
      </c>
      <c r="P2641" s="17">
        <f>P2642+P2643</f>
        <v>11958</v>
      </c>
      <c r="Q2641" s="17">
        <f>Q2642+Q2643</f>
        <v>0</v>
      </c>
      <c r="R2641" s="17">
        <f>R2642+R2643</f>
        <v>0</v>
      </c>
      <c r="S2641" s="17">
        <f>S2642+S2643</f>
        <v>0</v>
      </c>
      <c r="T2641" s="17">
        <f>T2642+T2643</f>
        <v>14610.4</v>
      </c>
      <c r="U2641" s="17">
        <f>U2642+U2643</f>
        <v>0</v>
      </c>
      <c r="V2641" s="17">
        <f>V2642+V2643</f>
        <v>14610.4</v>
      </c>
      <c r="W2641" s="17">
        <f>W2642+W2643</f>
        <v>0</v>
      </c>
      <c r="X2641" s="17">
        <f>X2642+X2643</f>
        <v>0</v>
      </c>
      <c r="Y2641" s="17">
        <f t="shared" si="9071"/>
        <v>96676.700000000012</v>
      </c>
      <c r="Z2641" s="17">
        <f t="shared" si="9072"/>
        <v>101743.39999999999</v>
      </c>
      <c r="AA2641" s="17">
        <f t="shared" si="9073"/>
        <v>101743.39999999999</v>
      </c>
      <c r="AB2641" s="17">
        <f>AB2642+AB2643</f>
        <v>0</v>
      </c>
      <c r="AC2641" s="17">
        <f>AC2642+AC2643</f>
        <v>0</v>
      </c>
      <c r="AD2641" s="17">
        <f>AD2642+AD2643</f>
        <v>0</v>
      </c>
      <c r="AE2641" s="17">
        <f t="shared" si="9074"/>
        <v>96676.700000000012</v>
      </c>
      <c r="AF2641" s="17">
        <f t="shared" si="9075"/>
        <v>101743.39999999999</v>
      </c>
      <c r="AG2641" s="17">
        <f t="shared" si="9076"/>
        <v>101743.39999999999</v>
      </c>
      <c r="AH2641" s="17">
        <f>AH2642+AH2643</f>
        <v>0</v>
      </c>
      <c r="AI2641" s="17">
        <f>AI2642+AI2643</f>
        <v>0</v>
      </c>
      <c r="AJ2641" s="17">
        <f>AJ2642+AJ2643</f>
        <v>0</v>
      </c>
      <c r="AK2641" s="17">
        <f>AK2642+AK2643</f>
        <v>0</v>
      </c>
      <c r="AL2641" s="17">
        <f>AL2642+AL2643</f>
        <v>0</v>
      </c>
      <c r="AM2641" s="17">
        <f>AM2642+AM2643</f>
        <v>0</v>
      </c>
      <c r="AN2641" s="17">
        <f>AN2642+AN2643</f>
        <v>0</v>
      </c>
      <c r="AO2641" s="17">
        <f>AO2642+AO2643</f>
        <v>0</v>
      </c>
      <c r="AP2641" s="17">
        <f>AP2642+AP2643</f>
        <v>0</v>
      </c>
      <c r="AQ2641" s="17">
        <f>AQ2642+AQ2643</f>
        <v>0</v>
      </c>
      <c r="AR2641" s="17">
        <f>AR2642+AR2643</f>
        <v>0</v>
      </c>
      <c r="AS2641" s="17">
        <f>AS2642+AS2643</f>
        <v>0</v>
      </c>
      <c r="AT2641" s="17">
        <f>AT2642+AT2643</f>
        <v>0</v>
      </c>
      <c r="AU2641" s="17">
        <f>AU2642+AU2643</f>
        <v>0</v>
      </c>
      <c r="AV2641" s="17">
        <f>AV2642+AV2643</f>
        <v>0</v>
      </c>
      <c r="AW2641" s="17">
        <f t="shared" si="8988"/>
        <v>96676.700000000012</v>
      </c>
      <c r="AX2641" s="17">
        <f t="shared" si="8989"/>
        <v>101743.39999999999</v>
      </c>
      <c r="AY2641" s="17">
        <f t="shared" si="8990"/>
        <v>101743.39999999999</v>
      </c>
      <c r="AZ2641" s="17">
        <f>AZ2642+AZ2643</f>
        <v>0</v>
      </c>
      <c r="BA2641" s="17">
        <f t="shared" si="8991"/>
        <v>96676.700000000012</v>
      </c>
      <c r="BB2641" s="17">
        <f t="shared" si="8992"/>
        <v>101743.39999999999</v>
      </c>
      <c r="BC2641" s="17">
        <f t="shared" si="8993"/>
        <v>101743.39999999999</v>
      </c>
      <c r="BD2641" s="17">
        <f>BD2642+BD2643</f>
        <v>0</v>
      </c>
      <c r="BE2641" s="17">
        <f>BE2642+BE2643</f>
        <v>0</v>
      </c>
      <c r="BF2641" s="17">
        <f>BF2642+BF2643</f>
        <v>0</v>
      </c>
      <c r="BG2641" s="17">
        <f>BG2642+BG2643</f>
        <v>0</v>
      </c>
      <c r="BH2641" s="17">
        <f>BH2642+BH2643</f>
        <v>0</v>
      </c>
      <c r="BI2641" s="17">
        <f>BI2642+BI2643</f>
        <v>0</v>
      </c>
      <c r="BJ2641" s="17">
        <f>BJ2642+BJ2643</f>
        <v>0</v>
      </c>
      <c r="BK2641" s="17">
        <f>BK2642+BK2643</f>
        <v>0</v>
      </c>
      <c r="BL2641" s="17">
        <f>BL2642+BL2643</f>
        <v>0</v>
      </c>
      <c r="BM2641" s="17">
        <f>BM2642+BM2643</f>
        <v>0</v>
      </c>
      <c r="BN2641" s="17">
        <f>BN2642+BN2643</f>
        <v>0</v>
      </c>
      <c r="BO2641" s="17">
        <f t="shared" si="8985"/>
        <v>96676.700000000012</v>
      </c>
      <c r="BP2641" s="17">
        <f t="shared" si="8986"/>
        <v>101743.39999999999</v>
      </c>
      <c r="BQ2641" s="17">
        <f t="shared" si="8987"/>
        <v>101743.39999999999</v>
      </c>
      <c r="BR2641" s="17">
        <f>BR2642+BR2643</f>
        <v>0</v>
      </c>
      <c r="BS2641" s="35"/>
      <c r="BT2641" s="35"/>
      <c r="BU2641" s="1"/>
      <c r="BV2641" s="1"/>
      <c r="BW2641" s="1"/>
      <c r="BX2641" s="1"/>
      <c r="BY2641" s="1"/>
      <c r="BZ2641" s="1"/>
      <c r="CA2641" s="1"/>
      <c r="CB2641" s="1"/>
    </row>
    <row r="2642" s="1" customFormat="1" ht="75">
      <c r="A2642" s="33" t="s">
        <v>1094</v>
      </c>
      <c r="B2642" s="33" t="s">
        <v>70</v>
      </c>
      <c r="C2642" s="33" t="s">
        <v>70</v>
      </c>
      <c r="D2642" s="33" t="s">
        <v>1113</v>
      </c>
      <c r="E2642" s="33" t="s">
        <v>60</v>
      </c>
      <c r="F2642" s="34" t="s">
        <v>61</v>
      </c>
      <c r="G2642" s="17">
        <v>78497.100000000006</v>
      </c>
      <c r="H2642" s="17">
        <v>80911.399999999994</v>
      </c>
      <c r="I2642" s="17">
        <v>80911.399999999994</v>
      </c>
      <c r="J2642" s="17"/>
      <c r="K2642" s="17"/>
      <c r="L2642" s="17"/>
      <c r="M2642" s="17">
        <f t="shared" ref="M2642:M2691" si="9123">G2642+J2642</f>
        <v>78497.100000000006</v>
      </c>
      <c r="N2642" s="17">
        <f t="shared" ref="N2642:N2691" si="9124">H2642+K2642</f>
        <v>80911.399999999994</v>
      </c>
      <c r="O2642" s="17">
        <f t="shared" ref="O2642:O2691" si="9125">I2642+L2642</f>
        <v>80911.399999999994</v>
      </c>
      <c r="P2642" s="17">
        <v>11958</v>
      </c>
      <c r="Q2642" s="17"/>
      <c r="R2642" s="17"/>
      <c r="S2642" s="17"/>
      <c r="T2642" s="17">
        <v>14610.4</v>
      </c>
      <c r="U2642" s="17"/>
      <c r="V2642" s="17">
        <v>14610.4</v>
      </c>
      <c r="W2642" s="17"/>
      <c r="X2642" s="17"/>
      <c r="Y2642" s="17">
        <f t="shared" si="9071"/>
        <v>90455.100000000006</v>
      </c>
      <c r="Z2642" s="17">
        <f t="shared" si="9072"/>
        <v>95521.799999999988</v>
      </c>
      <c r="AA2642" s="17">
        <f t="shared" si="9073"/>
        <v>95521.799999999988</v>
      </c>
      <c r="AB2642" s="17"/>
      <c r="AC2642" s="17"/>
      <c r="AD2642" s="17"/>
      <c r="AE2642" s="17">
        <f t="shared" si="9074"/>
        <v>90455.100000000006</v>
      </c>
      <c r="AF2642" s="17">
        <f t="shared" si="9075"/>
        <v>95521.799999999988</v>
      </c>
      <c r="AG2642" s="17">
        <f t="shared" si="9076"/>
        <v>95521.799999999988</v>
      </c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  <c r="AT2642" s="17"/>
      <c r="AU2642" s="17"/>
      <c r="AV2642" s="17"/>
      <c r="AW2642" s="17">
        <f t="shared" si="8988"/>
        <v>90455.100000000006</v>
      </c>
      <c r="AX2642" s="17">
        <f t="shared" si="8989"/>
        <v>95521.799999999988</v>
      </c>
      <c r="AY2642" s="17">
        <f t="shared" si="8990"/>
        <v>95521.799999999988</v>
      </c>
      <c r="AZ2642" s="17"/>
      <c r="BA2642" s="17">
        <f t="shared" si="8991"/>
        <v>90455.100000000006</v>
      </c>
      <c r="BB2642" s="17">
        <f t="shared" si="8992"/>
        <v>95521.799999999988</v>
      </c>
      <c r="BC2642" s="17">
        <f t="shared" si="8993"/>
        <v>95521.799999999988</v>
      </c>
      <c r="BD2642" s="17"/>
      <c r="BE2642" s="17"/>
      <c r="BF2642" s="17"/>
      <c r="BG2642" s="17"/>
      <c r="BH2642" s="17"/>
      <c r="BI2642" s="17"/>
      <c r="BJ2642" s="17"/>
      <c r="BK2642" s="17"/>
      <c r="BL2642" s="17"/>
      <c r="BM2642" s="17"/>
      <c r="BN2642" s="17"/>
      <c r="BO2642" s="17">
        <f t="shared" si="8985"/>
        <v>90455.100000000006</v>
      </c>
      <c r="BP2642" s="17">
        <f t="shared" si="8986"/>
        <v>95521.799999999988</v>
      </c>
      <c r="BQ2642" s="17">
        <f t="shared" si="8987"/>
        <v>95521.799999999988</v>
      </c>
      <c r="BR2642" s="17"/>
      <c r="BS2642" s="35"/>
      <c r="BT2642" s="35"/>
      <c r="BU2642" s="1"/>
      <c r="BV2642" s="1"/>
      <c r="BW2642" s="1"/>
      <c r="BX2642" s="1"/>
      <c r="BY2642" s="1"/>
      <c r="BZ2642" s="1"/>
      <c r="CA2642" s="1"/>
      <c r="CB2642" s="1"/>
    </row>
    <row r="2643" s="1" customFormat="1" ht="30">
      <c r="A2643" s="33" t="s">
        <v>1094</v>
      </c>
      <c r="B2643" s="33" t="s">
        <v>70</v>
      </c>
      <c r="C2643" s="33" t="s">
        <v>70</v>
      </c>
      <c r="D2643" s="33" t="s">
        <v>1113</v>
      </c>
      <c r="E2643" s="33" t="s">
        <v>48</v>
      </c>
      <c r="F2643" s="34" t="s">
        <v>49</v>
      </c>
      <c r="G2643" s="17">
        <v>6221.6000000000004</v>
      </c>
      <c r="H2643" s="17">
        <v>6221.6000000000004</v>
      </c>
      <c r="I2643" s="17">
        <v>6221.6000000000004</v>
      </c>
      <c r="J2643" s="17"/>
      <c r="K2643" s="17"/>
      <c r="L2643" s="17"/>
      <c r="M2643" s="17">
        <f t="shared" si="9123"/>
        <v>6221.6000000000004</v>
      </c>
      <c r="N2643" s="17">
        <f t="shared" si="9124"/>
        <v>6221.6000000000004</v>
      </c>
      <c r="O2643" s="17">
        <f t="shared" si="9125"/>
        <v>6221.6000000000004</v>
      </c>
      <c r="P2643" s="17"/>
      <c r="Q2643" s="17"/>
      <c r="R2643" s="17"/>
      <c r="S2643" s="17"/>
      <c r="T2643" s="17"/>
      <c r="U2643" s="17"/>
      <c r="V2643" s="17"/>
      <c r="W2643" s="17"/>
      <c r="X2643" s="17"/>
      <c r="Y2643" s="17">
        <f t="shared" si="9071"/>
        <v>6221.6000000000004</v>
      </c>
      <c r="Z2643" s="17">
        <f t="shared" si="9072"/>
        <v>6221.6000000000004</v>
      </c>
      <c r="AA2643" s="17">
        <f t="shared" si="9073"/>
        <v>6221.6000000000004</v>
      </c>
      <c r="AB2643" s="17"/>
      <c r="AC2643" s="17"/>
      <c r="AD2643" s="17"/>
      <c r="AE2643" s="17">
        <f t="shared" si="9074"/>
        <v>6221.6000000000004</v>
      </c>
      <c r="AF2643" s="17">
        <f t="shared" si="9075"/>
        <v>6221.6000000000004</v>
      </c>
      <c r="AG2643" s="17">
        <f t="shared" si="9076"/>
        <v>6221.6000000000004</v>
      </c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  <c r="AT2643" s="17"/>
      <c r="AU2643" s="17"/>
      <c r="AV2643" s="17"/>
      <c r="AW2643" s="17">
        <f t="shared" si="8988"/>
        <v>6221.6000000000004</v>
      </c>
      <c r="AX2643" s="17">
        <f t="shared" si="8989"/>
        <v>6221.6000000000004</v>
      </c>
      <c r="AY2643" s="17">
        <f t="shared" si="8990"/>
        <v>6221.6000000000004</v>
      </c>
      <c r="AZ2643" s="17"/>
      <c r="BA2643" s="17">
        <f t="shared" si="8991"/>
        <v>6221.6000000000004</v>
      </c>
      <c r="BB2643" s="17">
        <f t="shared" si="8992"/>
        <v>6221.6000000000004</v>
      </c>
      <c r="BC2643" s="17">
        <f t="shared" si="8993"/>
        <v>6221.6000000000004</v>
      </c>
      <c r="BD2643" s="17"/>
      <c r="BE2643" s="17"/>
      <c r="BF2643" s="17"/>
      <c r="BG2643" s="17"/>
      <c r="BH2643" s="17"/>
      <c r="BI2643" s="17"/>
      <c r="BJ2643" s="17"/>
      <c r="BK2643" s="17"/>
      <c r="BL2643" s="17"/>
      <c r="BM2643" s="17"/>
      <c r="BN2643" s="17"/>
      <c r="BO2643" s="17">
        <f t="shared" si="8985"/>
        <v>6221.6000000000004</v>
      </c>
      <c r="BP2643" s="17">
        <f t="shared" si="8986"/>
        <v>6221.6000000000004</v>
      </c>
      <c r="BQ2643" s="17">
        <f t="shared" si="8987"/>
        <v>6221.6000000000004</v>
      </c>
      <c r="BR2643" s="17"/>
      <c r="BS2643" s="35"/>
      <c r="BT2643" s="35"/>
      <c r="BU2643" s="1"/>
      <c r="BV2643" s="1"/>
      <c r="BW2643" s="1"/>
      <c r="BX2643" s="1"/>
      <c r="BY2643" s="1"/>
      <c r="BZ2643" s="1"/>
      <c r="CA2643" s="1"/>
      <c r="CB2643" s="1"/>
    </row>
    <row r="2644" s="1" customFormat="1" ht="45">
      <c r="A2644" s="33" t="s">
        <v>1094</v>
      </c>
      <c r="B2644" s="33" t="s">
        <v>70</v>
      </c>
      <c r="C2644" s="33" t="s">
        <v>70</v>
      </c>
      <c r="D2644" s="33" t="s">
        <v>1114</v>
      </c>
      <c r="E2644" s="38"/>
      <c r="F2644" s="34" t="s">
        <v>63</v>
      </c>
      <c r="G2644" s="17">
        <f>G2645+G2646+G2647</f>
        <v>79678.199999999997</v>
      </c>
      <c r="H2644" s="17">
        <f>H2645+H2646+H2647</f>
        <v>76992.599999999991</v>
      </c>
      <c r="I2644" s="17">
        <f>I2645+I2646+I2647</f>
        <v>76992.599999999991</v>
      </c>
      <c r="J2644" s="17">
        <f>J2645+J2646+J2647</f>
        <v>0</v>
      </c>
      <c r="K2644" s="17">
        <f>K2645+K2646+K2647</f>
        <v>0</v>
      </c>
      <c r="L2644" s="17">
        <f>L2645+L2646+L2647</f>
        <v>0</v>
      </c>
      <c r="M2644" s="17">
        <f t="shared" si="9123"/>
        <v>79678.199999999997</v>
      </c>
      <c r="N2644" s="17">
        <f t="shared" si="9124"/>
        <v>76992.599999999991</v>
      </c>
      <c r="O2644" s="17">
        <f t="shared" si="9125"/>
        <v>76992.599999999991</v>
      </c>
      <c r="P2644" s="17">
        <f>P2645+P2646+P2647</f>
        <v>9147.7000000000007</v>
      </c>
      <c r="Q2644" s="17">
        <f>Q2645+Q2646+Q2647</f>
        <v>0</v>
      </c>
      <c r="R2644" s="17">
        <f>R2645+R2646+R2647</f>
        <v>0</v>
      </c>
      <c r="S2644" s="17">
        <f>S2645+S2646+S2647</f>
        <v>0</v>
      </c>
      <c r="T2644" s="17">
        <f>T2645+T2646+T2647</f>
        <v>11126.9</v>
      </c>
      <c r="U2644" s="17">
        <f>U2645+U2646+U2647</f>
        <v>0</v>
      </c>
      <c r="V2644" s="17">
        <f>V2645+V2646+V2647</f>
        <v>11126.9</v>
      </c>
      <c r="W2644" s="17">
        <f>W2645+W2646+W2647</f>
        <v>0</v>
      </c>
      <c r="X2644" s="17">
        <f>X2645+X2646+X2647</f>
        <v>0</v>
      </c>
      <c r="Y2644" s="17">
        <f t="shared" si="9071"/>
        <v>88825.899999999994</v>
      </c>
      <c r="Z2644" s="17">
        <f t="shared" si="9072"/>
        <v>88119.499999999985</v>
      </c>
      <c r="AA2644" s="17">
        <f t="shared" si="9073"/>
        <v>88119.499999999985</v>
      </c>
      <c r="AB2644" s="17">
        <f>AB2645+AB2646+AB2647</f>
        <v>0</v>
      </c>
      <c r="AC2644" s="17">
        <f>AC2645+AC2646+AC2647</f>
        <v>0</v>
      </c>
      <c r="AD2644" s="17">
        <f>AD2645+AD2646+AD2647</f>
        <v>0</v>
      </c>
      <c r="AE2644" s="17">
        <f t="shared" si="9074"/>
        <v>88825.899999999994</v>
      </c>
      <c r="AF2644" s="17">
        <f t="shared" si="9075"/>
        <v>88119.499999999985</v>
      </c>
      <c r="AG2644" s="17">
        <f t="shared" si="9076"/>
        <v>88119.499999999985</v>
      </c>
      <c r="AH2644" s="17">
        <f>AH2645+AH2646+AH2647</f>
        <v>0</v>
      </c>
      <c r="AI2644" s="17">
        <f>AI2645+AI2646+AI2647</f>
        <v>0</v>
      </c>
      <c r="AJ2644" s="17">
        <f>AJ2645+AJ2646+AJ2647</f>
        <v>0</v>
      </c>
      <c r="AK2644" s="17">
        <f>AK2645+AK2646+AK2647</f>
        <v>0</v>
      </c>
      <c r="AL2644" s="17">
        <f>AL2645+AL2646+AL2647</f>
        <v>0</v>
      </c>
      <c r="AM2644" s="17">
        <f>AM2645+AM2646+AM2647</f>
        <v>0</v>
      </c>
      <c r="AN2644" s="17">
        <f>AN2645+AN2646+AN2647</f>
        <v>0</v>
      </c>
      <c r="AO2644" s="17">
        <f>AO2645+AO2646+AO2647</f>
        <v>0</v>
      </c>
      <c r="AP2644" s="17">
        <f>AP2645+AP2646+AP2647</f>
        <v>0</v>
      </c>
      <c r="AQ2644" s="17">
        <f>AQ2645+AQ2646+AQ2647</f>
        <v>0</v>
      </c>
      <c r="AR2644" s="17">
        <f>AR2645+AR2646+AR2647</f>
        <v>0</v>
      </c>
      <c r="AS2644" s="17">
        <f>AS2645+AS2646+AS2647</f>
        <v>0</v>
      </c>
      <c r="AT2644" s="17">
        <f>AT2645+AT2646+AT2647</f>
        <v>0</v>
      </c>
      <c r="AU2644" s="17">
        <f>AU2645+AU2646+AU2647</f>
        <v>0</v>
      </c>
      <c r="AV2644" s="17">
        <f>AV2645+AV2646+AV2647</f>
        <v>0</v>
      </c>
      <c r="AW2644" s="17">
        <f t="shared" si="8988"/>
        <v>88825.899999999994</v>
      </c>
      <c r="AX2644" s="17">
        <f t="shared" si="8989"/>
        <v>88119.499999999985</v>
      </c>
      <c r="AY2644" s="17">
        <f t="shared" si="8990"/>
        <v>88119.499999999985</v>
      </c>
      <c r="AZ2644" s="17">
        <f>AZ2645+AZ2646+AZ2647</f>
        <v>0</v>
      </c>
      <c r="BA2644" s="17">
        <f t="shared" si="8991"/>
        <v>88825.899999999994</v>
      </c>
      <c r="BB2644" s="17">
        <f t="shared" si="8992"/>
        <v>88119.499999999985</v>
      </c>
      <c r="BC2644" s="17">
        <f t="shared" si="8993"/>
        <v>88119.499999999985</v>
      </c>
      <c r="BD2644" s="17">
        <f>BD2645+BD2646+BD2647</f>
        <v>0</v>
      </c>
      <c r="BE2644" s="17">
        <f>BE2645+BE2646+BE2647</f>
        <v>0</v>
      </c>
      <c r="BF2644" s="17">
        <f>BF2645+BF2646+BF2647</f>
        <v>0</v>
      </c>
      <c r="BG2644" s="17">
        <f>BG2645+BG2646+BG2647</f>
        <v>0</v>
      </c>
      <c r="BH2644" s="17">
        <f>BH2645+BH2646+BH2647</f>
        <v>0</v>
      </c>
      <c r="BI2644" s="17">
        <f>BI2645+BI2646+BI2647</f>
        <v>0</v>
      </c>
      <c r="BJ2644" s="17">
        <f>BJ2645+BJ2646+BJ2647</f>
        <v>0</v>
      </c>
      <c r="BK2644" s="17">
        <f>BK2645+BK2646+BK2647</f>
        <v>0</v>
      </c>
      <c r="BL2644" s="17">
        <f>BL2645+BL2646+BL2647</f>
        <v>0</v>
      </c>
      <c r="BM2644" s="17">
        <f>BM2645+BM2646+BM2647</f>
        <v>0</v>
      </c>
      <c r="BN2644" s="17">
        <f>BN2645+BN2646+BN2647</f>
        <v>0</v>
      </c>
      <c r="BO2644" s="17">
        <f t="shared" si="8985"/>
        <v>88825.899999999994</v>
      </c>
      <c r="BP2644" s="17">
        <f t="shared" si="8986"/>
        <v>88119.499999999985</v>
      </c>
      <c r="BQ2644" s="17">
        <f t="shared" si="8987"/>
        <v>88119.499999999985</v>
      </c>
      <c r="BR2644" s="17">
        <f>BR2645+BR2646+BR2647</f>
        <v>0</v>
      </c>
      <c r="BS2644" s="35"/>
      <c r="BT2644" s="35"/>
      <c r="BU2644" s="1"/>
      <c r="BV2644" s="1"/>
      <c r="BW2644" s="1"/>
      <c r="BX2644" s="1"/>
      <c r="BY2644" s="1"/>
      <c r="BZ2644" s="1"/>
      <c r="CA2644" s="1"/>
      <c r="CB2644" s="1"/>
    </row>
    <row r="2645" s="1" customFormat="1" ht="75">
      <c r="A2645" s="33" t="s">
        <v>1094</v>
      </c>
      <c r="B2645" s="33" t="s">
        <v>70</v>
      </c>
      <c r="C2645" s="33" t="s">
        <v>70</v>
      </c>
      <c r="D2645" s="33" t="s">
        <v>1114</v>
      </c>
      <c r="E2645" s="33" t="s">
        <v>60</v>
      </c>
      <c r="F2645" s="34" t="s">
        <v>61</v>
      </c>
      <c r="G2645" s="17">
        <v>67145.300000000003</v>
      </c>
      <c r="H2645" s="17">
        <v>69209.699999999997</v>
      </c>
      <c r="I2645" s="17">
        <v>69209.699999999997</v>
      </c>
      <c r="J2645" s="17"/>
      <c r="K2645" s="17"/>
      <c r="L2645" s="17"/>
      <c r="M2645" s="17">
        <f t="shared" si="9123"/>
        <v>67145.300000000003</v>
      </c>
      <c r="N2645" s="17">
        <f t="shared" si="9124"/>
        <v>69209.699999999997</v>
      </c>
      <c r="O2645" s="17">
        <f t="shared" si="9125"/>
        <v>69209.699999999997</v>
      </c>
      <c r="P2645" s="17">
        <v>9147.7000000000007</v>
      </c>
      <c r="Q2645" s="17"/>
      <c r="R2645" s="17"/>
      <c r="S2645" s="17"/>
      <c r="T2645" s="17">
        <v>11126.9</v>
      </c>
      <c r="U2645" s="17"/>
      <c r="V2645" s="17">
        <v>11126.9</v>
      </c>
      <c r="W2645" s="17"/>
      <c r="X2645" s="17"/>
      <c r="Y2645" s="17">
        <f t="shared" si="9071"/>
        <v>76293</v>
      </c>
      <c r="Z2645" s="17">
        <f t="shared" si="9072"/>
        <v>80336.599999999991</v>
      </c>
      <c r="AA2645" s="17">
        <f t="shared" si="9073"/>
        <v>80336.599999999991</v>
      </c>
      <c r="AB2645" s="17"/>
      <c r="AC2645" s="17"/>
      <c r="AD2645" s="17"/>
      <c r="AE2645" s="17">
        <f t="shared" si="9074"/>
        <v>76293</v>
      </c>
      <c r="AF2645" s="17">
        <f t="shared" si="9075"/>
        <v>80336.599999999991</v>
      </c>
      <c r="AG2645" s="17">
        <f t="shared" si="9076"/>
        <v>80336.599999999991</v>
      </c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17"/>
      <c r="AT2645" s="17"/>
      <c r="AU2645" s="17"/>
      <c r="AV2645" s="17"/>
      <c r="AW2645" s="17">
        <f t="shared" si="8988"/>
        <v>76293</v>
      </c>
      <c r="AX2645" s="17">
        <f t="shared" si="8989"/>
        <v>80336.599999999991</v>
      </c>
      <c r="AY2645" s="17">
        <f t="shared" si="8990"/>
        <v>80336.599999999991</v>
      </c>
      <c r="AZ2645" s="17"/>
      <c r="BA2645" s="17">
        <f t="shared" si="8991"/>
        <v>76293</v>
      </c>
      <c r="BB2645" s="17">
        <f t="shared" si="8992"/>
        <v>80336.599999999991</v>
      </c>
      <c r="BC2645" s="17">
        <f t="shared" si="8993"/>
        <v>80336.599999999991</v>
      </c>
      <c r="BD2645" s="17"/>
      <c r="BE2645" s="17"/>
      <c r="BF2645" s="17"/>
      <c r="BG2645" s="17"/>
      <c r="BH2645" s="17"/>
      <c r="BI2645" s="17"/>
      <c r="BJ2645" s="17"/>
      <c r="BK2645" s="17"/>
      <c r="BL2645" s="17"/>
      <c r="BM2645" s="17"/>
      <c r="BN2645" s="17"/>
      <c r="BO2645" s="17">
        <f t="shared" si="8985"/>
        <v>76293</v>
      </c>
      <c r="BP2645" s="17">
        <f t="shared" si="8986"/>
        <v>80336.599999999991</v>
      </c>
      <c r="BQ2645" s="17">
        <f t="shared" si="8987"/>
        <v>80336.599999999991</v>
      </c>
      <c r="BR2645" s="17"/>
      <c r="BS2645" s="35"/>
      <c r="BT2645" s="35"/>
      <c r="BU2645" s="1"/>
      <c r="BV2645" s="1"/>
      <c r="BW2645" s="1"/>
      <c r="BX2645" s="1"/>
      <c r="BY2645" s="1"/>
      <c r="BZ2645" s="1"/>
      <c r="CA2645" s="1"/>
      <c r="CB2645" s="1"/>
    </row>
    <row r="2646" s="1" customFormat="1" ht="30">
      <c r="A2646" s="33" t="s">
        <v>1094</v>
      </c>
      <c r="B2646" s="33" t="s">
        <v>70</v>
      </c>
      <c r="C2646" s="33" t="s">
        <v>70</v>
      </c>
      <c r="D2646" s="33" t="s">
        <v>1114</v>
      </c>
      <c r="E2646" s="33" t="s">
        <v>48</v>
      </c>
      <c r="F2646" s="34" t="s">
        <v>49</v>
      </c>
      <c r="G2646" s="17">
        <v>12516.700000000001</v>
      </c>
      <c r="H2646" s="17">
        <v>7766.6999999999998</v>
      </c>
      <c r="I2646" s="17">
        <v>7766.6999999999998</v>
      </c>
      <c r="J2646" s="17"/>
      <c r="K2646" s="17"/>
      <c r="L2646" s="17"/>
      <c r="M2646" s="17">
        <f t="shared" si="9123"/>
        <v>12516.700000000001</v>
      </c>
      <c r="N2646" s="17">
        <f t="shared" si="9124"/>
        <v>7766.6999999999998</v>
      </c>
      <c r="O2646" s="17">
        <f t="shared" si="9125"/>
        <v>7766.6999999999998</v>
      </c>
      <c r="P2646" s="17"/>
      <c r="Q2646" s="17"/>
      <c r="R2646" s="17"/>
      <c r="S2646" s="17"/>
      <c r="T2646" s="17"/>
      <c r="U2646" s="17"/>
      <c r="V2646" s="17"/>
      <c r="W2646" s="17"/>
      <c r="X2646" s="17"/>
      <c r="Y2646" s="17">
        <f t="shared" si="9071"/>
        <v>12516.700000000001</v>
      </c>
      <c r="Z2646" s="17">
        <f t="shared" si="9072"/>
        <v>7766.6999999999998</v>
      </c>
      <c r="AA2646" s="17">
        <f t="shared" si="9073"/>
        <v>7766.6999999999998</v>
      </c>
      <c r="AB2646" s="17"/>
      <c r="AC2646" s="17"/>
      <c r="AD2646" s="17"/>
      <c r="AE2646" s="17">
        <f t="shared" si="9074"/>
        <v>12516.700000000001</v>
      </c>
      <c r="AF2646" s="17">
        <f t="shared" si="9075"/>
        <v>7766.6999999999998</v>
      </c>
      <c r="AG2646" s="17">
        <f t="shared" si="9076"/>
        <v>7766.6999999999998</v>
      </c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  <c r="AT2646" s="17"/>
      <c r="AU2646" s="17"/>
      <c r="AV2646" s="17"/>
      <c r="AW2646" s="17">
        <f t="shared" si="8988"/>
        <v>12516.700000000001</v>
      </c>
      <c r="AX2646" s="17">
        <f t="shared" si="8989"/>
        <v>7766.6999999999998</v>
      </c>
      <c r="AY2646" s="17">
        <f t="shared" si="8990"/>
        <v>7766.6999999999998</v>
      </c>
      <c r="AZ2646" s="17"/>
      <c r="BA2646" s="17">
        <f t="shared" si="8991"/>
        <v>12516.700000000001</v>
      </c>
      <c r="BB2646" s="17">
        <f t="shared" si="8992"/>
        <v>7766.6999999999998</v>
      </c>
      <c r="BC2646" s="17">
        <f t="shared" si="8993"/>
        <v>7766.6999999999998</v>
      </c>
      <c r="BD2646" s="17"/>
      <c r="BE2646" s="17"/>
      <c r="BF2646" s="17"/>
      <c r="BG2646" s="17"/>
      <c r="BH2646" s="17"/>
      <c r="BI2646" s="17"/>
      <c r="BJ2646" s="17"/>
      <c r="BK2646" s="17"/>
      <c r="BL2646" s="17"/>
      <c r="BM2646" s="17"/>
      <c r="BN2646" s="17"/>
      <c r="BO2646" s="17">
        <f t="shared" si="8985"/>
        <v>12516.700000000001</v>
      </c>
      <c r="BP2646" s="17">
        <f t="shared" si="8986"/>
        <v>7766.6999999999998</v>
      </c>
      <c r="BQ2646" s="17">
        <f t="shared" si="8987"/>
        <v>7766.6999999999998</v>
      </c>
      <c r="BR2646" s="17"/>
      <c r="BS2646" s="35"/>
      <c r="BT2646" s="35"/>
      <c r="BU2646" s="1"/>
      <c r="BV2646" s="1"/>
      <c r="BW2646" s="1"/>
      <c r="BX2646" s="1"/>
      <c r="BY2646" s="1"/>
      <c r="BZ2646" s="1"/>
      <c r="CA2646" s="1"/>
      <c r="CB2646" s="1"/>
    </row>
    <row r="2647" s="1" customFormat="1" ht="15">
      <c r="A2647" s="33" t="s">
        <v>1094</v>
      </c>
      <c r="B2647" s="33" t="s">
        <v>70</v>
      </c>
      <c r="C2647" s="33" t="s">
        <v>70</v>
      </c>
      <c r="D2647" s="33" t="s">
        <v>1114</v>
      </c>
      <c r="E2647" s="33" t="s">
        <v>50</v>
      </c>
      <c r="F2647" s="34" t="s">
        <v>51</v>
      </c>
      <c r="G2647" s="17">
        <v>16.199999999999999</v>
      </c>
      <c r="H2647" s="17">
        <v>16.199999999999999</v>
      </c>
      <c r="I2647" s="17">
        <v>16.199999999999999</v>
      </c>
      <c r="J2647" s="17"/>
      <c r="K2647" s="17"/>
      <c r="L2647" s="17"/>
      <c r="M2647" s="17">
        <f t="shared" si="9123"/>
        <v>16.199999999999999</v>
      </c>
      <c r="N2647" s="17">
        <f t="shared" si="9124"/>
        <v>16.199999999999999</v>
      </c>
      <c r="O2647" s="17">
        <f t="shared" si="9125"/>
        <v>16.199999999999999</v>
      </c>
      <c r="P2647" s="17"/>
      <c r="Q2647" s="17"/>
      <c r="R2647" s="17"/>
      <c r="S2647" s="17"/>
      <c r="T2647" s="17"/>
      <c r="U2647" s="17"/>
      <c r="V2647" s="17"/>
      <c r="W2647" s="17"/>
      <c r="X2647" s="17"/>
      <c r="Y2647" s="17">
        <f t="shared" si="9071"/>
        <v>16.199999999999999</v>
      </c>
      <c r="Z2647" s="17">
        <f t="shared" si="9072"/>
        <v>16.199999999999999</v>
      </c>
      <c r="AA2647" s="17">
        <f t="shared" si="9073"/>
        <v>16.199999999999999</v>
      </c>
      <c r="AB2647" s="17"/>
      <c r="AC2647" s="17"/>
      <c r="AD2647" s="17"/>
      <c r="AE2647" s="17">
        <f t="shared" si="9074"/>
        <v>16.199999999999999</v>
      </c>
      <c r="AF2647" s="17">
        <f t="shared" si="9075"/>
        <v>16.199999999999999</v>
      </c>
      <c r="AG2647" s="17">
        <f t="shared" si="9076"/>
        <v>16.199999999999999</v>
      </c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17"/>
      <c r="AT2647" s="17"/>
      <c r="AU2647" s="17"/>
      <c r="AV2647" s="17"/>
      <c r="AW2647" s="17">
        <f t="shared" si="8988"/>
        <v>16.199999999999999</v>
      </c>
      <c r="AX2647" s="17">
        <f t="shared" si="8989"/>
        <v>16.199999999999999</v>
      </c>
      <c r="AY2647" s="17">
        <f t="shared" si="8990"/>
        <v>16.199999999999999</v>
      </c>
      <c r="AZ2647" s="17"/>
      <c r="BA2647" s="17">
        <f t="shared" si="8991"/>
        <v>16.199999999999999</v>
      </c>
      <c r="BB2647" s="17">
        <f t="shared" si="8992"/>
        <v>16.199999999999999</v>
      </c>
      <c r="BC2647" s="17">
        <f t="shared" si="8993"/>
        <v>16.199999999999999</v>
      </c>
      <c r="BD2647" s="17"/>
      <c r="BE2647" s="17"/>
      <c r="BF2647" s="17"/>
      <c r="BG2647" s="17"/>
      <c r="BH2647" s="17"/>
      <c r="BI2647" s="17"/>
      <c r="BJ2647" s="17"/>
      <c r="BK2647" s="17"/>
      <c r="BL2647" s="17"/>
      <c r="BM2647" s="17"/>
      <c r="BN2647" s="17"/>
      <c r="BO2647" s="17">
        <f t="shared" si="8985"/>
        <v>16.199999999999999</v>
      </c>
      <c r="BP2647" s="17">
        <f t="shared" si="8986"/>
        <v>16.199999999999999</v>
      </c>
      <c r="BQ2647" s="17">
        <f t="shared" si="8987"/>
        <v>16.199999999999999</v>
      </c>
      <c r="BR2647" s="17"/>
      <c r="BS2647" s="35"/>
      <c r="BT2647" s="35"/>
      <c r="BU2647" s="1"/>
      <c r="BV2647" s="1"/>
      <c r="BW2647" s="1"/>
      <c r="BX2647" s="1"/>
      <c r="BY2647" s="1"/>
      <c r="BZ2647" s="1"/>
      <c r="CA2647" s="1"/>
      <c r="CB2647" s="1"/>
    </row>
    <row r="2648" s="23" customFormat="1" ht="15">
      <c r="A2648" s="24" t="s">
        <v>1094</v>
      </c>
      <c r="B2648" s="24" t="s">
        <v>304</v>
      </c>
      <c r="C2648" s="24"/>
      <c r="D2648" s="24"/>
      <c r="E2648" s="24"/>
      <c r="F2648" s="25" t="s">
        <v>305</v>
      </c>
      <c r="G2648" s="26">
        <f>G2649+G2657</f>
        <v>648186.90000000002</v>
      </c>
      <c r="H2648" s="26">
        <f>H2649+H2657</f>
        <v>714514</v>
      </c>
      <c r="I2648" s="26">
        <f>I2649+I2657</f>
        <v>804660.5</v>
      </c>
      <c r="J2648" s="26">
        <f>J2649+J2657</f>
        <v>0</v>
      </c>
      <c r="K2648" s="26">
        <f>K2649+K2657</f>
        <v>0</v>
      </c>
      <c r="L2648" s="26">
        <f>L2649+L2657</f>
        <v>0</v>
      </c>
      <c r="M2648" s="26">
        <f t="shared" si="9123"/>
        <v>648186.90000000002</v>
      </c>
      <c r="N2648" s="26">
        <f t="shared" si="9124"/>
        <v>714514</v>
      </c>
      <c r="O2648" s="26">
        <f t="shared" si="9125"/>
        <v>804660.5</v>
      </c>
      <c r="P2648" s="26">
        <f>P2649+P2657</f>
        <v>0</v>
      </c>
      <c r="Q2648" s="26">
        <f>Q2649+Q2657</f>
        <v>0</v>
      </c>
      <c r="R2648" s="26">
        <f>R2649+R2657</f>
        <v>0</v>
      </c>
      <c r="S2648" s="26">
        <f>S2649+S2657</f>
        <v>0</v>
      </c>
      <c r="T2648" s="26">
        <f>T2649+T2657</f>
        <v>0</v>
      </c>
      <c r="U2648" s="26">
        <f>U2649+U2657</f>
        <v>0</v>
      </c>
      <c r="V2648" s="26">
        <f>V2649+V2657</f>
        <v>0</v>
      </c>
      <c r="W2648" s="26">
        <f>W2649+W2657</f>
        <v>0</v>
      </c>
      <c r="X2648" s="26">
        <f>X2649+X2657</f>
        <v>0</v>
      </c>
      <c r="Y2648" s="26">
        <f t="shared" si="9071"/>
        <v>648186.90000000002</v>
      </c>
      <c r="Z2648" s="26">
        <f t="shared" si="9072"/>
        <v>714514</v>
      </c>
      <c r="AA2648" s="26">
        <f t="shared" si="9073"/>
        <v>804660.5</v>
      </c>
      <c r="AB2648" s="26">
        <f>AB2649+AB2657</f>
        <v>0</v>
      </c>
      <c r="AC2648" s="26">
        <f>AC2649+AC2657</f>
        <v>0</v>
      </c>
      <c r="AD2648" s="26">
        <f>AD2649+AD2657</f>
        <v>0</v>
      </c>
      <c r="AE2648" s="26">
        <f t="shared" si="9074"/>
        <v>648186.90000000002</v>
      </c>
      <c r="AF2648" s="26">
        <f t="shared" si="9075"/>
        <v>714514</v>
      </c>
      <c r="AG2648" s="26">
        <f t="shared" si="9076"/>
        <v>804660.5</v>
      </c>
      <c r="AH2648" s="26">
        <f>AH2649+AH2657</f>
        <v>0</v>
      </c>
      <c r="AI2648" s="26">
        <f>AI2649+AI2657</f>
        <v>0</v>
      </c>
      <c r="AJ2648" s="26">
        <f>AJ2649+AJ2657</f>
        <v>0</v>
      </c>
      <c r="AK2648" s="26">
        <f>AK2649+AK2657</f>
        <v>0</v>
      </c>
      <c r="AL2648" s="26">
        <f>AL2649+AL2657</f>
        <v>0</v>
      </c>
      <c r="AM2648" s="26">
        <f>AM2649+AM2657</f>
        <v>0</v>
      </c>
      <c r="AN2648" s="26">
        <f>AN2649+AN2657</f>
        <v>0</v>
      </c>
      <c r="AO2648" s="26">
        <f>AO2649+AO2657</f>
        <v>0</v>
      </c>
      <c r="AP2648" s="26">
        <f>AP2649+AP2657</f>
        <v>0</v>
      </c>
      <c r="AQ2648" s="26">
        <f>AQ2649+AQ2657</f>
        <v>0</v>
      </c>
      <c r="AR2648" s="26">
        <f>AR2649+AR2657</f>
        <v>0</v>
      </c>
      <c r="AS2648" s="26">
        <f>AS2649+AS2657</f>
        <v>0</v>
      </c>
      <c r="AT2648" s="26">
        <f>AT2649+AT2657</f>
        <v>0</v>
      </c>
      <c r="AU2648" s="26">
        <f>AU2649+AU2657</f>
        <v>0</v>
      </c>
      <c r="AV2648" s="26">
        <f>AV2649+AV2657</f>
        <v>0</v>
      </c>
      <c r="AW2648" s="26">
        <f t="shared" si="8988"/>
        <v>648186.90000000002</v>
      </c>
      <c r="AX2648" s="26">
        <f t="shared" si="8989"/>
        <v>714514</v>
      </c>
      <c r="AY2648" s="26">
        <f t="shared" si="8990"/>
        <v>804660.5</v>
      </c>
      <c r="AZ2648" s="26">
        <f>AZ2649+AZ2657</f>
        <v>0</v>
      </c>
      <c r="BA2648" s="26">
        <f t="shared" si="8991"/>
        <v>648186.90000000002</v>
      </c>
      <c r="BB2648" s="26">
        <f t="shared" si="8992"/>
        <v>714514</v>
      </c>
      <c r="BC2648" s="26">
        <f t="shared" si="8993"/>
        <v>804660.5</v>
      </c>
      <c r="BD2648" s="26">
        <f>BD2649+BD2657</f>
        <v>0</v>
      </c>
      <c r="BE2648" s="26">
        <f>BE2649+BE2657</f>
        <v>0</v>
      </c>
      <c r="BF2648" s="26">
        <f>BF2649+BF2657</f>
        <v>0</v>
      </c>
      <c r="BG2648" s="26">
        <f>BG2649+BG2657</f>
        <v>0</v>
      </c>
      <c r="BH2648" s="26">
        <f>BH2649+BH2657</f>
        <v>0</v>
      </c>
      <c r="BI2648" s="26">
        <f>BI2649+BI2657</f>
        <v>0</v>
      </c>
      <c r="BJ2648" s="26">
        <f>BJ2649+BJ2657</f>
        <v>0</v>
      </c>
      <c r="BK2648" s="26">
        <f>BK2649+BK2657</f>
        <v>0</v>
      </c>
      <c r="BL2648" s="26">
        <f>BL2649+BL2657</f>
        <v>0</v>
      </c>
      <c r="BM2648" s="26">
        <f>BM2649+BM2657</f>
        <v>0</v>
      </c>
      <c r="BN2648" s="26">
        <f>BN2649+BN2657</f>
        <v>0</v>
      </c>
      <c r="BO2648" s="26">
        <f t="shared" si="8985"/>
        <v>648186.90000000002</v>
      </c>
      <c r="BP2648" s="26">
        <f t="shared" si="8986"/>
        <v>714514</v>
      </c>
      <c r="BQ2648" s="26">
        <f t="shared" si="8987"/>
        <v>804660.5</v>
      </c>
      <c r="BR2648" s="26">
        <f>BR2649+BR2657</f>
        <v>0</v>
      </c>
      <c r="BS2648" s="27"/>
      <c r="BT2648" s="27"/>
      <c r="BU2648" s="23"/>
      <c r="BV2648" s="23"/>
      <c r="BW2648" s="23"/>
      <c r="BX2648" s="23"/>
      <c r="BY2648" s="23"/>
      <c r="BZ2648" s="23"/>
      <c r="CA2648" s="23"/>
      <c r="CB2648" s="23"/>
    </row>
    <row r="2649" s="28" customFormat="1" ht="15">
      <c r="A2649" s="29" t="s">
        <v>1094</v>
      </c>
      <c r="B2649" s="29" t="s">
        <v>304</v>
      </c>
      <c r="C2649" s="29" t="s">
        <v>128</v>
      </c>
      <c r="D2649" s="29"/>
      <c r="E2649" s="29"/>
      <c r="F2649" s="30" t="s">
        <v>399</v>
      </c>
      <c r="G2649" s="31">
        <f t="shared" ref="G2649:G2651" si="9126">G2650</f>
        <v>604873.40000000002</v>
      </c>
      <c r="H2649" s="31">
        <f t="shared" ref="H2649:H2651" si="9127">H2650</f>
        <v>671214.40000000002</v>
      </c>
      <c r="I2649" s="31">
        <f t="shared" ref="I2649:I2651" si="9128">I2650</f>
        <v>760969.80000000005</v>
      </c>
      <c r="J2649" s="31">
        <f t="shared" ref="J2649:J2651" si="9129">J2650</f>
        <v>0</v>
      </c>
      <c r="K2649" s="31">
        <f t="shared" ref="K2649:K2651" si="9130">K2650</f>
        <v>0</v>
      </c>
      <c r="L2649" s="31">
        <f t="shared" ref="L2649:L2651" si="9131">L2650</f>
        <v>0</v>
      </c>
      <c r="M2649" s="31">
        <f t="shared" si="9123"/>
        <v>604873.40000000002</v>
      </c>
      <c r="N2649" s="31">
        <f t="shared" si="9124"/>
        <v>671214.40000000002</v>
      </c>
      <c r="O2649" s="31">
        <f t="shared" si="9125"/>
        <v>760969.80000000005</v>
      </c>
      <c r="P2649" s="31">
        <f t="shared" ref="P2649:P2651" si="9132">P2650</f>
        <v>0</v>
      </c>
      <c r="Q2649" s="31">
        <f t="shared" ref="Q2649:Q2651" si="9133">Q2650</f>
        <v>0</v>
      </c>
      <c r="R2649" s="31">
        <f t="shared" ref="R2649:R2651" si="9134">R2650</f>
        <v>0</v>
      </c>
      <c r="S2649" s="31">
        <f t="shared" ref="S2649:S2651" si="9135">S2650</f>
        <v>0</v>
      </c>
      <c r="T2649" s="31">
        <f t="shared" ref="T2649:T2651" si="9136">T2650</f>
        <v>0</v>
      </c>
      <c r="U2649" s="31">
        <f t="shared" ref="U2649:U2651" si="9137">U2650</f>
        <v>0</v>
      </c>
      <c r="V2649" s="31">
        <f t="shared" ref="V2649:V2651" si="9138">V2650</f>
        <v>0</v>
      </c>
      <c r="W2649" s="31">
        <f t="shared" ref="W2649:W2651" si="9139">W2650</f>
        <v>0</v>
      </c>
      <c r="X2649" s="31">
        <f t="shared" ref="X2649:X2651" si="9140">X2650</f>
        <v>0</v>
      </c>
      <c r="Y2649" s="31">
        <f t="shared" si="9071"/>
        <v>604873.40000000002</v>
      </c>
      <c r="Z2649" s="31">
        <f t="shared" si="9072"/>
        <v>671214.40000000002</v>
      </c>
      <c r="AA2649" s="31">
        <f t="shared" si="9073"/>
        <v>760969.80000000005</v>
      </c>
      <c r="AB2649" s="31">
        <f t="shared" ref="AB2649:AB2651" si="9141">AB2650</f>
        <v>0</v>
      </c>
      <c r="AC2649" s="31">
        <f t="shared" ref="AC2649:AC2651" si="9142">AC2650</f>
        <v>0</v>
      </c>
      <c r="AD2649" s="31">
        <f t="shared" ref="AD2649:AD2651" si="9143">AD2650</f>
        <v>0</v>
      </c>
      <c r="AE2649" s="31">
        <f t="shared" si="9074"/>
        <v>604873.40000000002</v>
      </c>
      <c r="AF2649" s="31">
        <f t="shared" si="9075"/>
        <v>671214.40000000002</v>
      </c>
      <c r="AG2649" s="31">
        <f t="shared" si="9076"/>
        <v>760969.80000000005</v>
      </c>
      <c r="AH2649" s="31">
        <f t="shared" ref="AH2649:AH2651" si="9144">AH2650</f>
        <v>0</v>
      </c>
      <c r="AI2649" s="31">
        <f t="shared" ref="AI2649:AI2651" si="9145">AI2650</f>
        <v>0</v>
      </c>
      <c r="AJ2649" s="31">
        <f t="shared" ref="AJ2649:AJ2651" si="9146">AJ2650</f>
        <v>0</v>
      </c>
      <c r="AK2649" s="31">
        <f t="shared" ref="AK2649:AK2651" si="9147">AK2650</f>
        <v>0</v>
      </c>
      <c r="AL2649" s="31">
        <f t="shared" ref="AL2649:AL2651" si="9148">AL2650</f>
        <v>0</v>
      </c>
      <c r="AM2649" s="31">
        <f t="shared" ref="AM2649:AM2651" si="9149">AM2650</f>
        <v>0</v>
      </c>
      <c r="AN2649" s="31">
        <f t="shared" ref="AN2649:AN2651" si="9150">AN2650</f>
        <v>0</v>
      </c>
      <c r="AO2649" s="31">
        <f t="shared" ref="AO2649:AO2651" si="9151">AO2650</f>
        <v>0</v>
      </c>
      <c r="AP2649" s="31">
        <f t="shared" ref="AP2649:AP2651" si="9152">AP2650</f>
        <v>0</v>
      </c>
      <c r="AQ2649" s="31">
        <f t="shared" ref="AQ2649:AQ2651" si="9153">AQ2650</f>
        <v>0</v>
      </c>
      <c r="AR2649" s="31">
        <f t="shared" ref="AR2649:AR2651" si="9154">AR2650</f>
        <v>0</v>
      </c>
      <c r="AS2649" s="31">
        <f t="shared" ref="AS2649:AS2651" si="9155">AS2650</f>
        <v>0</v>
      </c>
      <c r="AT2649" s="31">
        <f t="shared" ref="AT2649:AT2651" si="9156">AT2650</f>
        <v>0</v>
      </c>
      <c r="AU2649" s="31">
        <f t="shared" ref="AU2649:AU2651" si="9157">AU2650</f>
        <v>0</v>
      </c>
      <c r="AV2649" s="31">
        <f t="shared" ref="AV2649:AV2651" si="9158">AV2650</f>
        <v>0</v>
      </c>
      <c r="AW2649" s="31">
        <f t="shared" si="8988"/>
        <v>604873.40000000002</v>
      </c>
      <c r="AX2649" s="31">
        <f t="shared" si="8989"/>
        <v>671214.40000000002</v>
      </c>
      <c r="AY2649" s="31">
        <f t="shared" si="8990"/>
        <v>760969.80000000005</v>
      </c>
      <c r="AZ2649" s="31">
        <f t="shared" ref="AZ2649:AZ2651" si="9159">AZ2650</f>
        <v>0</v>
      </c>
      <c r="BA2649" s="31">
        <f t="shared" si="8991"/>
        <v>604873.40000000002</v>
      </c>
      <c r="BB2649" s="31">
        <f t="shared" si="8992"/>
        <v>671214.40000000002</v>
      </c>
      <c r="BC2649" s="31">
        <f t="shared" si="8993"/>
        <v>760969.80000000005</v>
      </c>
      <c r="BD2649" s="31">
        <f t="shared" ref="BD2649:BD2651" si="9160">BD2650</f>
        <v>0</v>
      </c>
      <c r="BE2649" s="31">
        <f t="shared" ref="BE2649:BE2651" si="9161">BE2650</f>
        <v>0</v>
      </c>
      <c r="BF2649" s="31">
        <f t="shared" ref="BF2649:BF2651" si="9162">BF2650</f>
        <v>0</v>
      </c>
      <c r="BG2649" s="31">
        <f t="shared" ref="BG2649:BG2651" si="9163">BG2650</f>
        <v>0</v>
      </c>
      <c r="BH2649" s="31">
        <f t="shared" ref="BH2649:BH2651" si="9164">BH2650</f>
        <v>0</v>
      </c>
      <c r="BI2649" s="31">
        <f t="shared" ref="BI2649:BI2651" si="9165">BI2650</f>
        <v>0</v>
      </c>
      <c r="BJ2649" s="31">
        <f t="shared" ref="BJ2649:BJ2651" si="9166">BJ2650</f>
        <v>0</v>
      </c>
      <c r="BK2649" s="31">
        <f t="shared" ref="BK2649:BK2651" si="9167">BK2650</f>
        <v>0</v>
      </c>
      <c r="BL2649" s="31">
        <f t="shared" ref="BL2649:BL2651" si="9168">BL2650</f>
        <v>0</v>
      </c>
      <c r="BM2649" s="31">
        <f t="shared" ref="BM2649:BM2651" si="9169">BM2650</f>
        <v>0</v>
      </c>
      <c r="BN2649" s="31">
        <f t="shared" ref="BN2649:BN2651" si="9170">BN2650</f>
        <v>0</v>
      </c>
      <c r="BO2649" s="31">
        <f t="shared" si="8985"/>
        <v>604873.40000000002</v>
      </c>
      <c r="BP2649" s="31">
        <f t="shared" si="8986"/>
        <v>671214.40000000002</v>
      </c>
      <c r="BQ2649" s="31">
        <f t="shared" si="8987"/>
        <v>760969.80000000005</v>
      </c>
      <c r="BR2649" s="31">
        <f t="shared" ref="BR2649:BR2651" si="9171">BR2650</f>
        <v>0</v>
      </c>
      <c r="BS2649" s="32"/>
      <c r="BT2649" s="32"/>
      <c r="BU2649" s="28"/>
      <c r="BV2649" s="28"/>
      <c r="BW2649" s="28"/>
      <c r="BX2649" s="28"/>
      <c r="BY2649" s="28"/>
      <c r="BZ2649" s="28"/>
      <c r="CA2649" s="28"/>
      <c r="CB2649" s="28"/>
    </row>
    <row r="2650" s="1" customFormat="1" ht="30">
      <c r="A2650" s="33" t="s">
        <v>1094</v>
      </c>
      <c r="B2650" s="33" t="s">
        <v>304</v>
      </c>
      <c r="C2650" s="33" t="s">
        <v>128</v>
      </c>
      <c r="D2650" s="33" t="s">
        <v>583</v>
      </c>
      <c r="E2650" s="38"/>
      <c r="F2650" s="34" t="s">
        <v>584</v>
      </c>
      <c r="G2650" s="17">
        <f t="shared" si="9126"/>
        <v>604873.40000000002</v>
      </c>
      <c r="H2650" s="17">
        <f t="shared" si="9127"/>
        <v>671214.40000000002</v>
      </c>
      <c r="I2650" s="17">
        <f t="shared" si="9128"/>
        <v>760969.80000000005</v>
      </c>
      <c r="J2650" s="17">
        <f t="shared" si="9129"/>
        <v>0</v>
      </c>
      <c r="K2650" s="17">
        <f t="shared" si="9130"/>
        <v>0</v>
      </c>
      <c r="L2650" s="17">
        <f t="shared" si="9131"/>
        <v>0</v>
      </c>
      <c r="M2650" s="17">
        <f t="shared" si="9123"/>
        <v>604873.40000000002</v>
      </c>
      <c r="N2650" s="17">
        <f t="shared" si="9124"/>
        <v>671214.40000000002</v>
      </c>
      <c r="O2650" s="17">
        <f t="shared" si="9125"/>
        <v>760969.80000000005</v>
      </c>
      <c r="P2650" s="17">
        <f t="shared" si="9132"/>
        <v>0</v>
      </c>
      <c r="Q2650" s="17">
        <f t="shared" si="9133"/>
        <v>0</v>
      </c>
      <c r="R2650" s="17">
        <f t="shared" si="9134"/>
        <v>0</v>
      </c>
      <c r="S2650" s="17">
        <f t="shared" si="9135"/>
        <v>0</v>
      </c>
      <c r="T2650" s="17">
        <f t="shared" si="9136"/>
        <v>0</v>
      </c>
      <c r="U2650" s="17">
        <f t="shared" si="9137"/>
        <v>0</v>
      </c>
      <c r="V2650" s="17">
        <f t="shared" si="9138"/>
        <v>0</v>
      </c>
      <c r="W2650" s="17">
        <f t="shared" si="9139"/>
        <v>0</v>
      </c>
      <c r="X2650" s="17">
        <f t="shared" si="9140"/>
        <v>0</v>
      </c>
      <c r="Y2650" s="17">
        <f t="shared" si="9071"/>
        <v>604873.40000000002</v>
      </c>
      <c r="Z2650" s="17">
        <f t="shared" si="9072"/>
        <v>671214.40000000002</v>
      </c>
      <c r="AA2650" s="17">
        <f t="shared" si="9073"/>
        <v>760969.80000000005</v>
      </c>
      <c r="AB2650" s="17">
        <f t="shared" si="9141"/>
        <v>0</v>
      </c>
      <c r="AC2650" s="17">
        <f t="shared" si="9142"/>
        <v>0</v>
      </c>
      <c r="AD2650" s="17">
        <f t="shared" si="9143"/>
        <v>0</v>
      </c>
      <c r="AE2650" s="17">
        <f t="shared" si="9074"/>
        <v>604873.40000000002</v>
      </c>
      <c r="AF2650" s="17">
        <f t="shared" si="9075"/>
        <v>671214.40000000002</v>
      </c>
      <c r="AG2650" s="17">
        <f t="shared" si="9076"/>
        <v>760969.80000000005</v>
      </c>
      <c r="AH2650" s="17">
        <f t="shared" si="9144"/>
        <v>0</v>
      </c>
      <c r="AI2650" s="17">
        <f t="shared" si="9145"/>
        <v>0</v>
      </c>
      <c r="AJ2650" s="17">
        <f t="shared" si="9146"/>
        <v>0</v>
      </c>
      <c r="AK2650" s="17">
        <f t="shared" si="9147"/>
        <v>0</v>
      </c>
      <c r="AL2650" s="17">
        <f t="shared" si="9148"/>
        <v>0</v>
      </c>
      <c r="AM2650" s="17">
        <f t="shared" si="9149"/>
        <v>0</v>
      </c>
      <c r="AN2650" s="17">
        <f t="shared" si="9150"/>
        <v>0</v>
      </c>
      <c r="AO2650" s="17">
        <f t="shared" si="9151"/>
        <v>0</v>
      </c>
      <c r="AP2650" s="17">
        <f t="shared" si="9152"/>
        <v>0</v>
      </c>
      <c r="AQ2650" s="17">
        <f t="shared" si="9153"/>
        <v>0</v>
      </c>
      <c r="AR2650" s="17">
        <f t="shared" si="9154"/>
        <v>0</v>
      </c>
      <c r="AS2650" s="17">
        <f t="shared" si="9155"/>
        <v>0</v>
      </c>
      <c r="AT2650" s="17">
        <f t="shared" si="9156"/>
        <v>0</v>
      </c>
      <c r="AU2650" s="17">
        <f t="shared" si="9157"/>
        <v>0</v>
      </c>
      <c r="AV2650" s="17">
        <f t="shared" si="9158"/>
        <v>0</v>
      </c>
      <c r="AW2650" s="17">
        <f t="shared" si="8988"/>
        <v>604873.40000000002</v>
      </c>
      <c r="AX2650" s="17">
        <f t="shared" si="8989"/>
        <v>671214.40000000002</v>
      </c>
      <c r="AY2650" s="17">
        <f t="shared" si="8990"/>
        <v>760969.80000000005</v>
      </c>
      <c r="AZ2650" s="17">
        <f t="shared" si="9159"/>
        <v>0</v>
      </c>
      <c r="BA2650" s="17">
        <f t="shared" si="8991"/>
        <v>604873.40000000002</v>
      </c>
      <c r="BB2650" s="17">
        <f t="shared" si="8992"/>
        <v>671214.40000000002</v>
      </c>
      <c r="BC2650" s="17">
        <f t="shared" si="8993"/>
        <v>760969.80000000005</v>
      </c>
      <c r="BD2650" s="17">
        <f t="shared" si="9160"/>
        <v>0</v>
      </c>
      <c r="BE2650" s="17">
        <f t="shared" si="9161"/>
        <v>0</v>
      </c>
      <c r="BF2650" s="17">
        <f t="shared" si="9162"/>
        <v>0</v>
      </c>
      <c r="BG2650" s="17">
        <f t="shared" si="9163"/>
        <v>0</v>
      </c>
      <c r="BH2650" s="17">
        <f t="shared" si="9164"/>
        <v>0</v>
      </c>
      <c r="BI2650" s="17">
        <f t="shared" si="9165"/>
        <v>0</v>
      </c>
      <c r="BJ2650" s="17">
        <f t="shared" si="9166"/>
        <v>0</v>
      </c>
      <c r="BK2650" s="17">
        <f t="shared" si="9167"/>
        <v>0</v>
      </c>
      <c r="BL2650" s="17">
        <f t="shared" si="9168"/>
        <v>0</v>
      </c>
      <c r="BM2650" s="17">
        <f t="shared" si="9169"/>
        <v>0</v>
      </c>
      <c r="BN2650" s="17">
        <f t="shared" si="9170"/>
        <v>0</v>
      </c>
      <c r="BO2650" s="17">
        <f t="shared" si="8985"/>
        <v>604873.40000000002</v>
      </c>
      <c r="BP2650" s="17">
        <f t="shared" si="8986"/>
        <v>671214.40000000002</v>
      </c>
      <c r="BQ2650" s="17">
        <f t="shared" si="8987"/>
        <v>760969.80000000005</v>
      </c>
      <c r="BR2650" s="17">
        <f t="shared" si="9171"/>
        <v>0</v>
      </c>
      <c r="BS2650" s="35"/>
      <c r="BT2650" s="35"/>
      <c r="BU2650" s="1"/>
      <c r="BV2650" s="1"/>
      <c r="BW2650" s="1"/>
      <c r="BX2650" s="1"/>
      <c r="BY2650" s="1"/>
      <c r="BZ2650" s="1"/>
      <c r="CA2650" s="1"/>
      <c r="CB2650" s="1"/>
    </row>
    <row r="2651" s="1" customFormat="1" ht="15">
      <c r="A2651" s="33" t="s">
        <v>1094</v>
      </c>
      <c r="B2651" s="33" t="s">
        <v>304</v>
      </c>
      <c r="C2651" s="33" t="s">
        <v>128</v>
      </c>
      <c r="D2651" s="33" t="s">
        <v>585</v>
      </c>
      <c r="E2651" s="38"/>
      <c r="F2651" s="34" t="s">
        <v>87</v>
      </c>
      <c r="G2651" s="17">
        <f t="shared" si="9126"/>
        <v>604873.40000000002</v>
      </c>
      <c r="H2651" s="17">
        <f t="shared" si="9127"/>
        <v>671214.40000000002</v>
      </c>
      <c r="I2651" s="17">
        <f t="shared" si="9128"/>
        <v>760969.80000000005</v>
      </c>
      <c r="J2651" s="17">
        <f t="shared" si="9129"/>
        <v>0</v>
      </c>
      <c r="K2651" s="17">
        <f t="shared" si="9130"/>
        <v>0</v>
      </c>
      <c r="L2651" s="17">
        <f t="shared" si="9131"/>
        <v>0</v>
      </c>
      <c r="M2651" s="17">
        <f t="shared" si="9123"/>
        <v>604873.40000000002</v>
      </c>
      <c r="N2651" s="17">
        <f t="shared" si="9124"/>
        <v>671214.40000000002</v>
      </c>
      <c r="O2651" s="17">
        <f t="shared" si="9125"/>
        <v>760969.80000000005</v>
      </c>
      <c r="P2651" s="17">
        <f t="shared" si="9132"/>
        <v>0</v>
      </c>
      <c r="Q2651" s="17">
        <f t="shared" si="9133"/>
        <v>0</v>
      </c>
      <c r="R2651" s="17">
        <f t="shared" si="9134"/>
        <v>0</v>
      </c>
      <c r="S2651" s="17">
        <f t="shared" si="9135"/>
        <v>0</v>
      </c>
      <c r="T2651" s="17">
        <f t="shared" si="9136"/>
        <v>0</v>
      </c>
      <c r="U2651" s="17">
        <f t="shared" si="9137"/>
        <v>0</v>
      </c>
      <c r="V2651" s="17">
        <f t="shared" si="9138"/>
        <v>0</v>
      </c>
      <c r="W2651" s="17">
        <f t="shared" si="9139"/>
        <v>0</v>
      </c>
      <c r="X2651" s="17">
        <f t="shared" si="9140"/>
        <v>0</v>
      </c>
      <c r="Y2651" s="17">
        <f t="shared" si="9071"/>
        <v>604873.40000000002</v>
      </c>
      <c r="Z2651" s="17">
        <f t="shared" si="9072"/>
        <v>671214.40000000002</v>
      </c>
      <c r="AA2651" s="17">
        <f t="shared" si="9073"/>
        <v>760969.80000000005</v>
      </c>
      <c r="AB2651" s="17">
        <f t="shared" si="9141"/>
        <v>0</v>
      </c>
      <c r="AC2651" s="17">
        <f t="shared" si="9142"/>
        <v>0</v>
      </c>
      <c r="AD2651" s="17">
        <f t="shared" si="9143"/>
        <v>0</v>
      </c>
      <c r="AE2651" s="17">
        <f t="shared" si="9074"/>
        <v>604873.40000000002</v>
      </c>
      <c r="AF2651" s="17">
        <f t="shared" si="9075"/>
        <v>671214.40000000002</v>
      </c>
      <c r="AG2651" s="17">
        <f t="shared" si="9076"/>
        <v>760969.80000000005</v>
      </c>
      <c r="AH2651" s="17">
        <f t="shared" si="9144"/>
        <v>0</v>
      </c>
      <c r="AI2651" s="17">
        <f t="shared" si="9145"/>
        <v>0</v>
      </c>
      <c r="AJ2651" s="17">
        <f t="shared" si="9146"/>
        <v>0</v>
      </c>
      <c r="AK2651" s="17">
        <f t="shared" si="9147"/>
        <v>0</v>
      </c>
      <c r="AL2651" s="17">
        <f t="shared" si="9148"/>
        <v>0</v>
      </c>
      <c r="AM2651" s="17">
        <f t="shared" si="9149"/>
        <v>0</v>
      </c>
      <c r="AN2651" s="17">
        <f t="shared" si="9150"/>
        <v>0</v>
      </c>
      <c r="AO2651" s="17">
        <f t="shared" si="9151"/>
        <v>0</v>
      </c>
      <c r="AP2651" s="17">
        <f t="shared" si="9152"/>
        <v>0</v>
      </c>
      <c r="AQ2651" s="17">
        <f t="shared" si="9153"/>
        <v>0</v>
      </c>
      <c r="AR2651" s="17">
        <f t="shared" si="9154"/>
        <v>0</v>
      </c>
      <c r="AS2651" s="17">
        <f t="shared" si="9155"/>
        <v>0</v>
      </c>
      <c r="AT2651" s="17">
        <f t="shared" si="9156"/>
        <v>0</v>
      </c>
      <c r="AU2651" s="17">
        <f t="shared" si="9157"/>
        <v>0</v>
      </c>
      <c r="AV2651" s="17">
        <f t="shared" si="9158"/>
        <v>0</v>
      </c>
      <c r="AW2651" s="17">
        <f t="shared" si="8988"/>
        <v>604873.40000000002</v>
      </c>
      <c r="AX2651" s="17">
        <f t="shared" si="8989"/>
        <v>671214.40000000002</v>
      </c>
      <c r="AY2651" s="17">
        <f t="shared" si="8990"/>
        <v>760969.80000000005</v>
      </c>
      <c r="AZ2651" s="17">
        <f t="shared" si="9159"/>
        <v>0</v>
      </c>
      <c r="BA2651" s="17">
        <f t="shared" si="8991"/>
        <v>604873.40000000002</v>
      </c>
      <c r="BB2651" s="17">
        <f t="shared" si="8992"/>
        <v>671214.40000000002</v>
      </c>
      <c r="BC2651" s="17">
        <f t="shared" si="8993"/>
        <v>760969.80000000005</v>
      </c>
      <c r="BD2651" s="17">
        <f t="shared" si="9160"/>
        <v>0</v>
      </c>
      <c r="BE2651" s="17">
        <f t="shared" si="9161"/>
        <v>0</v>
      </c>
      <c r="BF2651" s="17">
        <f t="shared" si="9162"/>
        <v>0</v>
      </c>
      <c r="BG2651" s="17">
        <f t="shared" si="9163"/>
        <v>0</v>
      </c>
      <c r="BH2651" s="17">
        <f t="shared" si="9164"/>
        <v>0</v>
      </c>
      <c r="BI2651" s="17">
        <f t="shared" si="9165"/>
        <v>0</v>
      </c>
      <c r="BJ2651" s="17">
        <f t="shared" si="9166"/>
        <v>0</v>
      </c>
      <c r="BK2651" s="17">
        <f t="shared" si="9167"/>
        <v>0</v>
      </c>
      <c r="BL2651" s="17">
        <f t="shared" si="9168"/>
        <v>0</v>
      </c>
      <c r="BM2651" s="17">
        <f t="shared" si="9169"/>
        <v>0</v>
      </c>
      <c r="BN2651" s="17">
        <f t="shared" si="9170"/>
        <v>0</v>
      </c>
      <c r="BO2651" s="17">
        <f t="shared" si="8985"/>
        <v>604873.40000000002</v>
      </c>
      <c r="BP2651" s="17">
        <f t="shared" si="8986"/>
        <v>671214.40000000002</v>
      </c>
      <c r="BQ2651" s="17">
        <f t="shared" si="8987"/>
        <v>760969.80000000005</v>
      </c>
      <c r="BR2651" s="17">
        <f t="shared" si="9171"/>
        <v>0</v>
      </c>
      <c r="BS2651" s="35"/>
      <c r="BT2651" s="35"/>
      <c r="BU2651" s="1"/>
      <c r="BV2651" s="1"/>
      <c r="BW2651" s="1"/>
      <c r="BX2651" s="1"/>
      <c r="BY2651" s="1"/>
      <c r="BZ2651" s="1"/>
      <c r="CA2651" s="1"/>
      <c r="CB2651" s="1"/>
    </row>
    <row r="2652" s="1" customFormat="1" ht="45">
      <c r="A2652" s="33" t="s">
        <v>1094</v>
      </c>
      <c r="B2652" s="33" t="s">
        <v>304</v>
      </c>
      <c r="C2652" s="33" t="s">
        <v>128</v>
      </c>
      <c r="D2652" s="33" t="s">
        <v>586</v>
      </c>
      <c r="E2652" s="38"/>
      <c r="F2652" s="34" t="s">
        <v>587</v>
      </c>
      <c r="G2652" s="17">
        <f>G2653+G2655</f>
        <v>604873.40000000002</v>
      </c>
      <c r="H2652" s="17">
        <f>H2653+H2655</f>
        <v>671214.40000000002</v>
      </c>
      <c r="I2652" s="17">
        <f>I2653+I2655</f>
        <v>760969.80000000005</v>
      </c>
      <c r="J2652" s="17">
        <f>J2653+J2655</f>
        <v>0</v>
      </c>
      <c r="K2652" s="17">
        <f>K2653+K2655</f>
        <v>0</v>
      </c>
      <c r="L2652" s="17">
        <f>L2653+L2655</f>
        <v>0</v>
      </c>
      <c r="M2652" s="17">
        <f t="shared" si="9123"/>
        <v>604873.40000000002</v>
      </c>
      <c r="N2652" s="17">
        <f t="shared" si="9124"/>
        <v>671214.40000000002</v>
      </c>
      <c r="O2652" s="17">
        <f t="shared" si="9125"/>
        <v>760969.80000000005</v>
      </c>
      <c r="P2652" s="17">
        <f>P2653+P2655</f>
        <v>0</v>
      </c>
      <c r="Q2652" s="17">
        <f>Q2653+Q2655</f>
        <v>0</v>
      </c>
      <c r="R2652" s="17">
        <f>R2653+R2655</f>
        <v>0</v>
      </c>
      <c r="S2652" s="17">
        <f>S2653+S2655</f>
        <v>0</v>
      </c>
      <c r="T2652" s="17">
        <f>T2653+T2655</f>
        <v>0</v>
      </c>
      <c r="U2652" s="17">
        <f>U2653+U2655</f>
        <v>0</v>
      </c>
      <c r="V2652" s="17">
        <f>V2653+V2655</f>
        <v>0</v>
      </c>
      <c r="W2652" s="17">
        <f>W2653+W2655</f>
        <v>0</v>
      </c>
      <c r="X2652" s="17">
        <f>X2653+X2655</f>
        <v>0</v>
      </c>
      <c r="Y2652" s="17">
        <f t="shared" si="9071"/>
        <v>604873.40000000002</v>
      </c>
      <c r="Z2652" s="17">
        <f t="shared" si="9072"/>
        <v>671214.40000000002</v>
      </c>
      <c r="AA2652" s="17">
        <f t="shared" si="9073"/>
        <v>760969.80000000005</v>
      </c>
      <c r="AB2652" s="17">
        <f>AB2653+AB2655</f>
        <v>0</v>
      </c>
      <c r="AC2652" s="17">
        <f>AC2653+AC2655</f>
        <v>0</v>
      </c>
      <c r="AD2652" s="17">
        <f>AD2653+AD2655</f>
        <v>0</v>
      </c>
      <c r="AE2652" s="17">
        <f t="shared" si="9074"/>
        <v>604873.40000000002</v>
      </c>
      <c r="AF2652" s="17">
        <f t="shared" si="9075"/>
        <v>671214.40000000002</v>
      </c>
      <c r="AG2652" s="17">
        <f t="shared" si="9076"/>
        <v>760969.80000000005</v>
      </c>
      <c r="AH2652" s="17">
        <f>AH2653+AH2655</f>
        <v>0</v>
      </c>
      <c r="AI2652" s="17">
        <f>AI2653+AI2655</f>
        <v>0</v>
      </c>
      <c r="AJ2652" s="17">
        <f>AJ2653+AJ2655</f>
        <v>0</v>
      </c>
      <c r="AK2652" s="17">
        <f>AK2653+AK2655</f>
        <v>0</v>
      </c>
      <c r="AL2652" s="17">
        <f>AL2653+AL2655</f>
        <v>0</v>
      </c>
      <c r="AM2652" s="17">
        <f>AM2653+AM2655</f>
        <v>0</v>
      </c>
      <c r="AN2652" s="17">
        <f>AN2653+AN2655</f>
        <v>0</v>
      </c>
      <c r="AO2652" s="17">
        <f>AO2653+AO2655</f>
        <v>0</v>
      </c>
      <c r="AP2652" s="17">
        <f>AP2653+AP2655</f>
        <v>0</v>
      </c>
      <c r="AQ2652" s="17">
        <f>AQ2653+AQ2655</f>
        <v>0</v>
      </c>
      <c r="AR2652" s="17">
        <f>AR2653+AR2655</f>
        <v>0</v>
      </c>
      <c r="AS2652" s="17">
        <f>AS2653+AS2655</f>
        <v>0</v>
      </c>
      <c r="AT2652" s="17">
        <f>AT2653+AT2655</f>
        <v>0</v>
      </c>
      <c r="AU2652" s="17">
        <f>AU2653+AU2655</f>
        <v>0</v>
      </c>
      <c r="AV2652" s="17">
        <f>AV2653+AV2655</f>
        <v>0</v>
      </c>
      <c r="AW2652" s="17">
        <f t="shared" si="8988"/>
        <v>604873.40000000002</v>
      </c>
      <c r="AX2652" s="17">
        <f t="shared" si="8989"/>
        <v>671214.40000000002</v>
      </c>
      <c r="AY2652" s="17">
        <f t="shared" si="8990"/>
        <v>760969.80000000005</v>
      </c>
      <c r="AZ2652" s="17">
        <f>AZ2653+AZ2655</f>
        <v>0</v>
      </c>
      <c r="BA2652" s="17">
        <f t="shared" si="8991"/>
        <v>604873.40000000002</v>
      </c>
      <c r="BB2652" s="17">
        <f t="shared" si="8992"/>
        <v>671214.40000000002</v>
      </c>
      <c r="BC2652" s="17">
        <f t="shared" si="8993"/>
        <v>760969.80000000005</v>
      </c>
      <c r="BD2652" s="17">
        <f>BD2653+BD2655</f>
        <v>0</v>
      </c>
      <c r="BE2652" s="17">
        <f>BE2653+BE2655</f>
        <v>0</v>
      </c>
      <c r="BF2652" s="17">
        <f>BF2653+BF2655</f>
        <v>0</v>
      </c>
      <c r="BG2652" s="17">
        <f>BG2653+BG2655</f>
        <v>0</v>
      </c>
      <c r="BH2652" s="17">
        <f>BH2653+BH2655</f>
        <v>0</v>
      </c>
      <c r="BI2652" s="17">
        <f>BI2653+BI2655</f>
        <v>0</v>
      </c>
      <c r="BJ2652" s="17">
        <f>BJ2653+BJ2655</f>
        <v>0</v>
      </c>
      <c r="BK2652" s="17">
        <f>BK2653+BK2655</f>
        <v>0</v>
      </c>
      <c r="BL2652" s="17">
        <f>BL2653+BL2655</f>
        <v>0</v>
      </c>
      <c r="BM2652" s="17">
        <f>BM2653+BM2655</f>
        <v>0</v>
      </c>
      <c r="BN2652" s="17">
        <f>BN2653+BN2655</f>
        <v>0</v>
      </c>
      <c r="BO2652" s="17">
        <f t="shared" si="8985"/>
        <v>604873.40000000002</v>
      </c>
      <c r="BP2652" s="17">
        <f t="shared" si="8986"/>
        <v>671214.40000000002</v>
      </c>
      <c r="BQ2652" s="17">
        <f t="shared" si="8987"/>
        <v>760969.80000000005</v>
      </c>
      <c r="BR2652" s="17">
        <f>BR2653+BR2655</f>
        <v>0</v>
      </c>
      <c r="BS2652" s="35"/>
      <c r="BT2652" s="35"/>
      <c r="BU2652" s="1"/>
      <c r="BV2652" s="1"/>
      <c r="BW2652" s="1"/>
      <c r="BX2652" s="1"/>
      <c r="BY2652" s="1"/>
      <c r="BZ2652" s="1"/>
      <c r="CA2652" s="1"/>
      <c r="CB2652" s="1"/>
    </row>
    <row r="2653" s="1" customFormat="1" ht="105">
      <c r="A2653" s="33" t="s">
        <v>1094</v>
      </c>
      <c r="B2653" s="33" t="s">
        <v>304</v>
      </c>
      <c r="C2653" s="33" t="s">
        <v>128</v>
      </c>
      <c r="D2653" s="33" t="s">
        <v>1115</v>
      </c>
      <c r="E2653" s="38"/>
      <c r="F2653" s="34" t="s">
        <v>1116</v>
      </c>
      <c r="G2653" s="17">
        <f>G2654</f>
        <v>314478.40000000002</v>
      </c>
      <c r="H2653" s="17">
        <f>H2654</f>
        <v>379275.5</v>
      </c>
      <c r="I2653" s="17">
        <f>I2654</f>
        <v>469030.90000000002</v>
      </c>
      <c r="J2653" s="17">
        <f>J2654</f>
        <v>0</v>
      </c>
      <c r="K2653" s="17">
        <f>K2654</f>
        <v>0</v>
      </c>
      <c r="L2653" s="17">
        <f>L2654</f>
        <v>0</v>
      </c>
      <c r="M2653" s="17">
        <f t="shared" si="9123"/>
        <v>314478.40000000002</v>
      </c>
      <c r="N2653" s="17">
        <f t="shared" si="9124"/>
        <v>379275.5</v>
      </c>
      <c r="O2653" s="17">
        <f t="shared" si="9125"/>
        <v>469030.90000000002</v>
      </c>
      <c r="P2653" s="17">
        <f>P2654</f>
        <v>0</v>
      </c>
      <c r="Q2653" s="17">
        <f>Q2654</f>
        <v>0</v>
      </c>
      <c r="R2653" s="17">
        <f>R2654</f>
        <v>0</v>
      </c>
      <c r="S2653" s="17">
        <f>S2654</f>
        <v>0</v>
      </c>
      <c r="T2653" s="17">
        <f>T2654</f>
        <v>0</v>
      </c>
      <c r="U2653" s="17">
        <f>U2654</f>
        <v>0</v>
      </c>
      <c r="V2653" s="17">
        <f>V2654</f>
        <v>0</v>
      </c>
      <c r="W2653" s="17">
        <f>W2654</f>
        <v>0</v>
      </c>
      <c r="X2653" s="17">
        <f>X2654</f>
        <v>0</v>
      </c>
      <c r="Y2653" s="17">
        <f t="shared" si="9071"/>
        <v>314478.40000000002</v>
      </c>
      <c r="Z2653" s="17">
        <f t="shared" si="9072"/>
        <v>379275.5</v>
      </c>
      <c r="AA2653" s="17">
        <f t="shared" si="9073"/>
        <v>469030.90000000002</v>
      </c>
      <c r="AB2653" s="17">
        <f>AB2654</f>
        <v>0</v>
      </c>
      <c r="AC2653" s="17">
        <f>AC2654</f>
        <v>0</v>
      </c>
      <c r="AD2653" s="17">
        <f>AD2654</f>
        <v>0</v>
      </c>
      <c r="AE2653" s="17">
        <f t="shared" si="9074"/>
        <v>314478.40000000002</v>
      </c>
      <c r="AF2653" s="17">
        <f t="shared" si="9075"/>
        <v>379275.5</v>
      </c>
      <c r="AG2653" s="17">
        <f t="shared" si="9076"/>
        <v>469030.90000000002</v>
      </c>
      <c r="AH2653" s="17">
        <f>AH2654</f>
        <v>0</v>
      </c>
      <c r="AI2653" s="17">
        <f>AI2654</f>
        <v>0</v>
      </c>
      <c r="AJ2653" s="17">
        <f>AJ2654</f>
        <v>0</v>
      </c>
      <c r="AK2653" s="17">
        <f>AK2654</f>
        <v>0</v>
      </c>
      <c r="AL2653" s="17">
        <f>AL2654</f>
        <v>0</v>
      </c>
      <c r="AM2653" s="17">
        <f>AM2654</f>
        <v>0</v>
      </c>
      <c r="AN2653" s="17">
        <f>AN2654</f>
        <v>0</v>
      </c>
      <c r="AO2653" s="17">
        <f>AO2654</f>
        <v>0</v>
      </c>
      <c r="AP2653" s="17">
        <f>AP2654</f>
        <v>0</v>
      </c>
      <c r="AQ2653" s="17">
        <f>AQ2654</f>
        <v>0</v>
      </c>
      <c r="AR2653" s="17">
        <f>AR2654</f>
        <v>0</v>
      </c>
      <c r="AS2653" s="17">
        <f>AS2654</f>
        <v>0</v>
      </c>
      <c r="AT2653" s="17">
        <f>AT2654</f>
        <v>0</v>
      </c>
      <c r="AU2653" s="17">
        <f>AU2654</f>
        <v>0</v>
      </c>
      <c r="AV2653" s="17">
        <f>AV2654</f>
        <v>0</v>
      </c>
      <c r="AW2653" s="17">
        <f t="shared" si="8988"/>
        <v>314478.40000000002</v>
      </c>
      <c r="AX2653" s="17">
        <f t="shared" si="8989"/>
        <v>379275.5</v>
      </c>
      <c r="AY2653" s="17">
        <f t="shared" si="8990"/>
        <v>469030.90000000002</v>
      </c>
      <c r="AZ2653" s="17">
        <f>AZ2654</f>
        <v>0</v>
      </c>
      <c r="BA2653" s="17">
        <f t="shared" si="8991"/>
        <v>314478.40000000002</v>
      </c>
      <c r="BB2653" s="17">
        <f t="shared" si="8992"/>
        <v>379275.5</v>
      </c>
      <c r="BC2653" s="17">
        <f t="shared" si="8993"/>
        <v>469030.90000000002</v>
      </c>
      <c r="BD2653" s="17">
        <f>BD2654</f>
        <v>0</v>
      </c>
      <c r="BE2653" s="17">
        <f>BE2654</f>
        <v>0</v>
      </c>
      <c r="BF2653" s="17">
        <f>BF2654</f>
        <v>0</v>
      </c>
      <c r="BG2653" s="17">
        <f>BG2654</f>
        <v>0</v>
      </c>
      <c r="BH2653" s="17">
        <f>BH2654</f>
        <v>0</v>
      </c>
      <c r="BI2653" s="17">
        <f>BI2654</f>
        <v>0</v>
      </c>
      <c r="BJ2653" s="17">
        <f>BJ2654</f>
        <v>0</v>
      </c>
      <c r="BK2653" s="17">
        <f>BK2654</f>
        <v>0</v>
      </c>
      <c r="BL2653" s="17">
        <f>BL2654</f>
        <v>0</v>
      </c>
      <c r="BM2653" s="17">
        <f>BM2654</f>
        <v>0</v>
      </c>
      <c r="BN2653" s="17">
        <f>BN2654</f>
        <v>0</v>
      </c>
      <c r="BO2653" s="17">
        <f t="shared" si="8985"/>
        <v>314478.40000000002</v>
      </c>
      <c r="BP2653" s="17">
        <f t="shared" si="8986"/>
        <v>379275.5</v>
      </c>
      <c r="BQ2653" s="17">
        <f t="shared" si="8987"/>
        <v>469030.90000000002</v>
      </c>
      <c r="BR2653" s="17">
        <f>BR2654</f>
        <v>0</v>
      </c>
      <c r="BS2653" s="35"/>
      <c r="BT2653" s="35"/>
      <c r="BU2653" s="1"/>
      <c r="BV2653" s="1"/>
      <c r="BW2653" s="1"/>
      <c r="BX2653" s="1"/>
      <c r="BY2653" s="1"/>
      <c r="BZ2653" s="1"/>
      <c r="CA2653" s="1"/>
      <c r="CB2653" s="1"/>
    </row>
    <row r="2654" s="1" customFormat="1" ht="30">
      <c r="A2654" s="33" t="s">
        <v>1094</v>
      </c>
      <c r="B2654" s="33" t="s">
        <v>304</v>
      </c>
      <c r="C2654" s="33" t="s">
        <v>128</v>
      </c>
      <c r="D2654" s="33" t="s">
        <v>1115</v>
      </c>
      <c r="E2654" s="33" t="s">
        <v>92</v>
      </c>
      <c r="F2654" s="34" t="s">
        <v>93</v>
      </c>
      <c r="G2654" s="17">
        <v>314478.40000000002</v>
      </c>
      <c r="H2654" s="17">
        <v>379275.5</v>
      </c>
      <c r="I2654" s="17">
        <v>469030.90000000002</v>
      </c>
      <c r="J2654" s="17"/>
      <c r="K2654" s="17"/>
      <c r="L2654" s="17"/>
      <c r="M2654" s="17">
        <f t="shared" si="9123"/>
        <v>314478.40000000002</v>
      </c>
      <c r="N2654" s="17">
        <f t="shared" si="9124"/>
        <v>379275.5</v>
      </c>
      <c r="O2654" s="17">
        <f t="shared" si="9125"/>
        <v>469030.90000000002</v>
      </c>
      <c r="P2654" s="17"/>
      <c r="Q2654" s="17"/>
      <c r="R2654" s="17"/>
      <c r="S2654" s="17"/>
      <c r="T2654" s="17"/>
      <c r="U2654" s="17"/>
      <c r="V2654" s="17"/>
      <c r="W2654" s="17"/>
      <c r="X2654" s="17"/>
      <c r="Y2654" s="17">
        <f t="shared" si="9071"/>
        <v>314478.40000000002</v>
      </c>
      <c r="Z2654" s="17">
        <f t="shared" si="9072"/>
        <v>379275.5</v>
      </c>
      <c r="AA2654" s="17">
        <f t="shared" si="9073"/>
        <v>469030.90000000002</v>
      </c>
      <c r="AB2654" s="17"/>
      <c r="AC2654" s="17"/>
      <c r="AD2654" s="17"/>
      <c r="AE2654" s="17">
        <f t="shared" si="9074"/>
        <v>314478.40000000002</v>
      </c>
      <c r="AF2654" s="17">
        <f t="shared" si="9075"/>
        <v>379275.5</v>
      </c>
      <c r="AG2654" s="17">
        <f t="shared" si="9076"/>
        <v>469030.90000000002</v>
      </c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>
        <f t="shared" si="8988"/>
        <v>314478.40000000002</v>
      </c>
      <c r="AX2654" s="17">
        <f t="shared" si="8989"/>
        <v>379275.5</v>
      </c>
      <c r="AY2654" s="17">
        <f t="shared" si="8990"/>
        <v>469030.90000000002</v>
      </c>
      <c r="AZ2654" s="17"/>
      <c r="BA2654" s="17">
        <f t="shared" si="8991"/>
        <v>314478.40000000002</v>
      </c>
      <c r="BB2654" s="17">
        <f t="shared" si="8992"/>
        <v>379275.5</v>
      </c>
      <c r="BC2654" s="17">
        <f t="shared" si="8993"/>
        <v>469030.90000000002</v>
      </c>
      <c r="BD2654" s="17"/>
      <c r="BE2654" s="17"/>
      <c r="BF2654" s="17"/>
      <c r="BG2654" s="17"/>
      <c r="BH2654" s="17"/>
      <c r="BI2654" s="17"/>
      <c r="BJ2654" s="17"/>
      <c r="BK2654" s="17"/>
      <c r="BL2654" s="17"/>
      <c r="BM2654" s="17"/>
      <c r="BN2654" s="17"/>
      <c r="BO2654" s="17">
        <f t="shared" si="8985"/>
        <v>314478.40000000002</v>
      </c>
      <c r="BP2654" s="17">
        <f t="shared" si="8986"/>
        <v>379275.5</v>
      </c>
      <c r="BQ2654" s="17">
        <f t="shared" si="8987"/>
        <v>469030.90000000002</v>
      </c>
      <c r="BR2654" s="17"/>
      <c r="BS2654" s="35"/>
      <c r="BT2654" s="35"/>
      <c r="BU2654" s="1"/>
      <c r="BV2654" s="1"/>
      <c r="BW2654" s="1"/>
      <c r="BX2654" s="1"/>
      <c r="BY2654" s="1"/>
      <c r="BZ2654" s="1"/>
      <c r="CA2654" s="1"/>
      <c r="CB2654" s="1"/>
    </row>
    <row r="2655" s="1" customFormat="1" ht="60">
      <c r="A2655" s="33" t="s">
        <v>1094</v>
      </c>
      <c r="B2655" s="33" t="s">
        <v>304</v>
      </c>
      <c r="C2655" s="33" t="s">
        <v>128</v>
      </c>
      <c r="D2655" s="33" t="s">
        <v>1117</v>
      </c>
      <c r="E2655" s="38"/>
      <c r="F2655" s="34" t="s">
        <v>1118</v>
      </c>
      <c r="G2655" s="17">
        <f>G2656</f>
        <v>290395</v>
      </c>
      <c r="H2655" s="17">
        <f>H2656</f>
        <v>291938.90000000002</v>
      </c>
      <c r="I2655" s="17">
        <f>I2656</f>
        <v>291938.90000000002</v>
      </c>
      <c r="J2655" s="17">
        <f>J2656</f>
        <v>0</v>
      </c>
      <c r="K2655" s="17">
        <f>K2656</f>
        <v>0</v>
      </c>
      <c r="L2655" s="17">
        <f>L2656</f>
        <v>0</v>
      </c>
      <c r="M2655" s="17">
        <f t="shared" si="9123"/>
        <v>290395</v>
      </c>
      <c r="N2655" s="17">
        <f t="shared" si="9124"/>
        <v>291938.90000000002</v>
      </c>
      <c r="O2655" s="17">
        <f t="shared" si="9125"/>
        <v>291938.90000000002</v>
      </c>
      <c r="P2655" s="17">
        <f>P2656</f>
        <v>0</v>
      </c>
      <c r="Q2655" s="17">
        <f>Q2656</f>
        <v>0</v>
      </c>
      <c r="R2655" s="17">
        <f>R2656</f>
        <v>0</v>
      </c>
      <c r="S2655" s="17">
        <f>S2656</f>
        <v>0</v>
      </c>
      <c r="T2655" s="17">
        <f>T2656</f>
        <v>0</v>
      </c>
      <c r="U2655" s="17">
        <f>U2656</f>
        <v>0</v>
      </c>
      <c r="V2655" s="17">
        <f>V2656</f>
        <v>0</v>
      </c>
      <c r="W2655" s="17">
        <f>W2656</f>
        <v>0</v>
      </c>
      <c r="X2655" s="17">
        <f>X2656</f>
        <v>0</v>
      </c>
      <c r="Y2655" s="17">
        <f t="shared" si="9071"/>
        <v>290395</v>
      </c>
      <c r="Z2655" s="17">
        <f t="shared" si="9072"/>
        <v>291938.90000000002</v>
      </c>
      <c r="AA2655" s="17">
        <f t="shared" si="9073"/>
        <v>291938.90000000002</v>
      </c>
      <c r="AB2655" s="17">
        <f>AB2656</f>
        <v>0</v>
      </c>
      <c r="AC2655" s="17">
        <f>AC2656</f>
        <v>0</v>
      </c>
      <c r="AD2655" s="17">
        <f>AD2656</f>
        <v>0</v>
      </c>
      <c r="AE2655" s="17">
        <f t="shared" si="9074"/>
        <v>290395</v>
      </c>
      <c r="AF2655" s="17">
        <f t="shared" si="9075"/>
        <v>291938.90000000002</v>
      </c>
      <c r="AG2655" s="17">
        <f t="shared" si="9076"/>
        <v>291938.90000000002</v>
      </c>
      <c r="AH2655" s="17">
        <f>AH2656</f>
        <v>0</v>
      </c>
      <c r="AI2655" s="17">
        <f>AI2656</f>
        <v>0</v>
      </c>
      <c r="AJ2655" s="17">
        <f>AJ2656</f>
        <v>0</v>
      </c>
      <c r="AK2655" s="17">
        <f>AK2656</f>
        <v>0</v>
      </c>
      <c r="AL2655" s="17">
        <f>AL2656</f>
        <v>0</v>
      </c>
      <c r="AM2655" s="17">
        <f>AM2656</f>
        <v>0</v>
      </c>
      <c r="AN2655" s="17">
        <f>AN2656</f>
        <v>0</v>
      </c>
      <c r="AO2655" s="17">
        <f>AO2656</f>
        <v>0</v>
      </c>
      <c r="AP2655" s="17">
        <f>AP2656</f>
        <v>0</v>
      </c>
      <c r="AQ2655" s="17">
        <f>AQ2656</f>
        <v>0</v>
      </c>
      <c r="AR2655" s="17">
        <f>AR2656</f>
        <v>0</v>
      </c>
      <c r="AS2655" s="17">
        <f>AS2656</f>
        <v>0</v>
      </c>
      <c r="AT2655" s="17">
        <f>AT2656</f>
        <v>0</v>
      </c>
      <c r="AU2655" s="17">
        <f>AU2656</f>
        <v>0</v>
      </c>
      <c r="AV2655" s="17">
        <f>AV2656</f>
        <v>0</v>
      </c>
      <c r="AW2655" s="17">
        <f t="shared" si="8988"/>
        <v>290395</v>
      </c>
      <c r="AX2655" s="17">
        <f t="shared" si="8989"/>
        <v>291938.90000000002</v>
      </c>
      <c r="AY2655" s="17">
        <f t="shared" si="8990"/>
        <v>291938.90000000002</v>
      </c>
      <c r="AZ2655" s="17">
        <f>AZ2656</f>
        <v>0</v>
      </c>
      <c r="BA2655" s="17">
        <f t="shared" si="8991"/>
        <v>290395</v>
      </c>
      <c r="BB2655" s="17">
        <f t="shared" si="8992"/>
        <v>291938.90000000002</v>
      </c>
      <c r="BC2655" s="17">
        <f t="shared" si="8993"/>
        <v>291938.90000000002</v>
      </c>
      <c r="BD2655" s="17">
        <f>BD2656</f>
        <v>0</v>
      </c>
      <c r="BE2655" s="17">
        <f>BE2656</f>
        <v>0</v>
      </c>
      <c r="BF2655" s="17">
        <f>BF2656</f>
        <v>0</v>
      </c>
      <c r="BG2655" s="17">
        <f>BG2656</f>
        <v>0</v>
      </c>
      <c r="BH2655" s="17">
        <f>BH2656</f>
        <v>0</v>
      </c>
      <c r="BI2655" s="17">
        <f>BI2656</f>
        <v>0</v>
      </c>
      <c r="BJ2655" s="17">
        <f>BJ2656</f>
        <v>0</v>
      </c>
      <c r="BK2655" s="17">
        <f>BK2656</f>
        <v>0</v>
      </c>
      <c r="BL2655" s="17">
        <f>BL2656</f>
        <v>0</v>
      </c>
      <c r="BM2655" s="17">
        <f>BM2656</f>
        <v>0</v>
      </c>
      <c r="BN2655" s="17">
        <f>BN2656</f>
        <v>0</v>
      </c>
      <c r="BO2655" s="17">
        <f t="shared" si="8985"/>
        <v>290395</v>
      </c>
      <c r="BP2655" s="17">
        <f t="shared" si="8986"/>
        <v>291938.90000000002</v>
      </c>
      <c r="BQ2655" s="17">
        <f t="shared" si="8987"/>
        <v>291938.90000000002</v>
      </c>
      <c r="BR2655" s="17">
        <f>BR2656</f>
        <v>0</v>
      </c>
      <c r="BS2655" s="35"/>
      <c r="BT2655" s="35"/>
      <c r="BU2655" s="1"/>
      <c r="BV2655" s="1"/>
      <c r="BW2655" s="1"/>
      <c r="BX2655" s="1"/>
      <c r="BY2655" s="1"/>
      <c r="BZ2655" s="1"/>
      <c r="CA2655" s="1"/>
      <c r="CB2655" s="1"/>
    </row>
    <row r="2656" s="1" customFormat="1" ht="30">
      <c r="A2656" s="33" t="s">
        <v>1094</v>
      </c>
      <c r="B2656" s="33" t="s">
        <v>304</v>
      </c>
      <c r="C2656" s="33" t="s">
        <v>128</v>
      </c>
      <c r="D2656" s="33" t="s">
        <v>1117</v>
      </c>
      <c r="E2656" s="33" t="s">
        <v>92</v>
      </c>
      <c r="F2656" s="34" t="s">
        <v>93</v>
      </c>
      <c r="G2656" s="17">
        <v>290395</v>
      </c>
      <c r="H2656" s="17">
        <v>291938.90000000002</v>
      </c>
      <c r="I2656" s="17">
        <v>291938.90000000002</v>
      </c>
      <c r="J2656" s="17"/>
      <c r="K2656" s="17"/>
      <c r="L2656" s="17"/>
      <c r="M2656" s="17">
        <f t="shared" si="9123"/>
        <v>290395</v>
      </c>
      <c r="N2656" s="17">
        <f t="shared" si="9124"/>
        <v>291938.90000000002</v>
      </c>
      <c r="O2656" s="17">
        <f t="shared" si="9125"/>
        <v>291938.90000000002</v>
      </c>
      <c r="P2656" s="17"/>
      <c r="Q2656" s="17"/>
      <c r="R2656" s="17"/>
      <c r="S2656" s="17"/>
      <c r="T2656" s="17"/>
      <c r="U2656" s="17"/>
      <c r="V2656" s="17"/>
      <c r="W2656" s="17"/>
      <c r="X2656" s="17"/>
      <c r="Y2656" s="17">
        <f t="shared" si="9071"/>
        <v>290395</v>
      </c>
      <c r="Z2656" s="17">
        <f t="shared" si="9072"/>
        <v>291938.90000000002</v>
      </c>
      <c r="AA2656" s="17">
        <f t="shared" si="9073"/>
        <v>291938.90000000002</v>
      </c>
      <c r="AB2656" s="17"/>
      <c r="AC2656" s="17"/>
      <c r="AD2656" s="17"/>
      <c r="AE2656" s="17">
        <f t="shared" si="9074"/>
        <v>290395</v>
      </c>
      <c r="AF2656" s="17">
        <f t="shared" si="9075"/>
        <v>291938.90000000002</v>
      </c>
      <c r="AG2656" s="17">
        <f t="shared" si="9076"/>
        <v>291938.90000000002</v>
      </c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  <c r="AT2656" s="17"/>
      <c r="AU2656" s="17"/>
      <c r="AV2656" s="17"/>
      <c r="AW2656" s="17">
        <f t="shared" si="8988"/>
        <v>290395</v>
      </c>
      <c r="AX2656" s="17">
        <f t="shared" si="8989"/>
        <v>291938.90000000002</v>
      </c>
      <c r="AY2656" s="17">
        <f t="shared" si="8990"/>
        <v>291938.90000000002</v>
      </c>
      <c r="AZ2656" s="17"/>
      <c r="BA2656" s="17">
        <f t="shared" si="8991"/>
        <v>290395</v>
      </c>
      <c r="BB2656" s="17">
        <f t="shared" si="8992"/>
        <v>291938.90000000002</v>
      </c>
      <c r="BC2656" s="17">
        <f t="shared" si="8993"/>
        <v>291938.90000000002</v>
      </c>
      <c r="BD2656" s="17"/>
      <c r="BE2656" s="17"/>
      <c r="BF2656" s="17"/>
      <c r="BG2656" s="17"/>
      <c r="BH2656" s="17"/>
      <c r="BI2656" s="17"/>
      <c r="BJ2656" s="17"/>
      <c r="BK2656" s="17"/>
      <c r="BL2656" s="17"/>
      <c r="BM2656" s="17"/>
      <c r="BN2656" s="17"/>
      <c r="BO2656" s="17">
        <f t="shared" si="8985"/>
        <v>290395</v>
      </c>
      <c r="BP2656" s="17">
        <f t="shared" si="8986"/>
        <v>291938.90000000002</v>
      </c>
      <c r="BQ2656" s="17">
        <f t="shared" si="8987"/>
        <v>291938.90000000002</v>
      </c>
      <c r="BR2656" s="17"/>
      <c r="BS2656" s="35"/>
      <c r="BT2656" s="35"/>
      <c r="BU2656" s="1"/>
      <c r="BV2656" s="1"/>
      <c r="BW2656" s="1"/>
      <c r="BX2656" s="1"/>
      <c r="BY2656" s="1"/>
      <c r="BZ2656" s="1"/>
      <c r="CA2656" s="1"/>
      <c r="CB2656" s="1"/>
    </row>
    <row r="2657" s="28" customFormat="1" ht="15">
      <c r="A2657" s="29" t="s">
        <v>1094</v>
      </c>
      <c r="B2657" s="29" t="s">
        <v>304</v>
      </c>
      <c r="C2657" s="29" t="s">
        <v>96</v>
      </c>
      <c r="D2657" s="29"/>
      <c r="E2657" s="37"/>
      <c r="F2657" s="30" t="s">
        <v>400</v>
      </c>
      <c r="G2657" s="31">
        <f>G2663+G2658</f>
        <v>43313.5</v>
      </c>
      <c r="H2657" s="31">
        <f>H2663+H2658</f>
        <v>43299.599999999999</v>
      </c>
      <c r="I2657" s="31">
        <f>I2663+I2658</f>
        <v>43690.699999999997</v>
      </c>
      <c r="J2657" s="31">
        <f>J2663+J2658</f>
        <v>0</v>
      </c>
      <c r="K2657" s="31">
        <f>K2663+K2658</f>
        <v>0</v>
      </c>
      <c r="L2657" s="31">
        <f>L2663+L2658</f>
        <v>0</v>
      </c>
      <c r="M2657" s="31">
        <f t="shared" si="9123"/>
        <v>43313.5</v>
      </c>
      <c r="N2657" s="31">
        <f t="shared" si="9124"/>
        <v>43299.599999999999</v>
      </c>
      <c r="O2657" s="31">
        <f t="shared" si="9125"/>
        <v>43690.699999999997</v>
      </c>
      <c r="P2657" s="31">
        <f>P2663+P2658</f>
        <v>0</v>
      </c>
      <c r="Q2657" s="31">
        <f>Q2663+Q2658</f>
        <v>0</v>
      </c>
      <c r="R2657" s="31">
        <f>R2663+R2658</f>
        <v>0</v>
      </c>
      <c r="S2657" s="31">
        <f>S2663+S2658</f>
        <v>0</v>
      </c>
      <c r="T2657" s="31">
        <f>T2663+T2658</f>
        <v>0</v>
      </c>
      <c r="U2657" s="31">
        <f>U2663+U2658</f>
        <v>0</v>
      </c>
      <c r="V2657" s="31">
        <f>V2663+V2658</f>
        <v>0</v>
      </c>
      <c r="W2657" s="31">
        <f>W2663+W2658</f>
        <v>0</v>
      </c>
      <c r="X2657" s="31">
        <f>X2663+X2658</f>
        <v>0</v>
      </c>
      <c r="Y2657" s="31">
        <f t="shared" si="9071"/>
        <v>43313.5</v>
      </c>
      <c r="Z2657" s="31">
        <f t="shared" si="9072"/>
        <v>43299.599999999999</v>
      </c>
      <c r="AA2657" s="31">
        <f t="shared" si="9073"/>
        <v>43690.699999999997</v>
      </c>
      <c r="AB2657" s="31">
        <f>AB2663+AB2658</f>
        <v>0</v>
      </c>
      <c r="AC2657" s="31">
        <f>AC2663+AC2658</f>
        <v>0</v>
      </c>
      <c r="AD2657" s="31">
        <f>AD2663+AD2658</f>
        <v>0</v>
      </c>
      <c r="AE2657" s="31">
        <f t="shared" si="9074"/>
        <v>43313.5</v>
      </c>
      <c r="AF2657" s="31">
        <f t="shared" si="9075"/>
        <v>43299.599999999999</v>
      </c>
      <c r="AG2657" s="31">
        <f t="shared" si="9076"/>
        <v>43690.699999999997</v>
      </c>
      <c r="AH2657" s="31">
        <f>AH2663+AH2658</f>
        <v>0</v>
      </c>
      <c r="AI2657" s="31">
        <f>AI2663+AI2658</f>
        <v>0</v>
      </c>
      <c r="AJ2657" s="31">
        <f>AJ2663+AJ2658</f>
        <v>0</v>
      </c>
      <c r="AK2657" s="31">
        <f>AK2663+AK2658</f>
        <v>0</v>
      </c>
      <c r="AL2657" s="31">
        <f>AL2663+AL2658</f>
        <v>0</v>
      </c>
      <c r="AM2657" s="31">
        <f>AM2663+AM2658</f>
        <v>0</v>
      </c>
      <c r="AN2657" s="31">
        <f>AN2663+AN2658</f>
        <v>0</v>
      </c>
      <c r="AO2657" s="31">
        <f>AO2663+AO2658</f>
        <v>0</v>
      </c>
      <c r="AP2657" s="31">
        <f>AP2663+AP2658</f>
        <v>0</v>
      </c>
      <c r="AQ2657" s="31">
        <f>AQ2663+AQ2658</f>
        <v>0</v>
      </c>
      <c r="AR2657" s="31">
        <f>AR2663+AR2658</f>
        <v>0</v>
      </c>
      <c r="AS2657" s="31">
        <f>AS2663+AS2658</f>
        <v>0</v>
      </c>
      <c r="AT2657" s="31">
        <f>AT2663+AT2658</f>
        <v>0</v>
      </c>
      <c r="AU2657" s="31">
        <f>AU2663+AU2658</f>
        <v>0</v>
      </c>
      <c r="AV2657" s="31">
        <f>AV2663+AV2658</f>
        <v>0</v>
      </c>
      <c r="AW2657" s="31">
        <f t="shared" si="8988"/>
        <v>43313.5</v>
      </c>
      <c r="AX2657" s="31">
        <f t="shared" si="8989"/>
        <v>43299.599999999999</v>
      </c>
      <c r="AY2657" s="31">
        <f t="shared" si="8990"/>
        <v>43690.699999999997</v>
      </c>
      <c r="AZ2657" s="31">
        <f>AZ2663+AZ2658</f>
        <v>0</v>
      </c>
      <c r="BA2657" s="31">
        <f t="shared" si="8991"/>
        <v>43313.5</v>
      </c>
      <c r="BB2657" s="31">
        <f t="shared" si="8992"/>
        <v>43299.599999999999</v>
      </c>
      <c r="BC2657" s="31">
        <f t="shared" si="8993"/>
        <v>43690.699999999997</v>
      </c>
      <c r="BD2657" s="31">
        <f>BD2663+BD2658</f>
        <v>0</v>
      </c>
      <c r="BE2657" s="31">
        <f>BE2663+BE2658</f>
        <v>0</v>
      </c>
      <c r="BF2657" s="31">
        <f>BF2663+BF2658</f>
        <v>0</v>
      </c>
      <c r="BG2657" s="31">
        <f>BG2663+BG2658</f>
        <v>0</v>
      </c>
      <c r="BH2657" s="31">
        <f>BH2663+BH2658</f>
        <v>0</v>
      </c>
      <c r="BI2657" s="31">
        <f>BI2663+BI2658</f>
        <v>0</v>
      </c>
      <c r="BJ2657" s="31">
        <f>BJ2663+BJ2658</f>
        <v>0</v>
      </c>
      <c r="BK2657" s="31">
        <f>BK2663+BK2658</f>
        <v>0</v>
      </c>
      <c r="BL2657" s="31">
        <f>BL2663+BL2658</f>
        <v>0</v>
      </c>
      <c r="BM2657" s="31">
        <f>BM2663+BM2658</f>
        <v>0</v>
      </c>
      <c r="BN2657" s="31">
        <f>BN2663+BN2658</f>
        <v>0</v>
      </c>
      <c r="BO2657" s="31">
        <f t="shared" si="8985"/>
        <v>43313.5</v>
      </c>
      <c r="BP2657" s="31">
        <f t="shared" si="8986"/>
        <v>43299.599999999999</v>
      </c>
      <c r="BQ2657" s="31">
        <f t="shared" si="8987"/>
        <v>43690.699999999997</v>
      </c>
      <c r="BR2657" s="31">
        <f>BR2663+BR2658</f>
        <v>0</v>
      </c>
      <c r="BS2657" s="32"/>
      <c r="BT2657" s="32"/>
      <c r="BU2657" s="28"/>
      <c r="BV2657" s="28"/>
      <c r="BW2657" s="28"/>
      <c r="BX2657" s="28"/>
      <c r="BY2657" s="28"/>
      <c r="BZ2657" s="28"/>
      <c r="CA2657" s="28"/>
      <c r="CB2657" s="28"/>
    </row>
    <row r="2658" s="1" customFormat="1" ht="30">
      <c r="A2658" s="33" t="s">
        <v>1094</v>
      </c>
      <c r="B2658" s="33" t="s">
        <v>304</v>
      </c>
      <c r="C2658" s="33" t="s">
        <v>96</v>
      </c>
      <c r="D2658" s="33" t="s">
        <v>457</v>
      </c>
      <c r="E2658" s="38"/>
      <c r="F2658" s="34" t="s">
        <v>458</v>
      </c>
      <c r="G2658" s="17">
        <f t="shared" ref="G2658:G2664" si="9172">G2659</f>
        <v>38810.599999999999</v>
      </c>
      <c r="H2658" s="17">
        <f t="shared" ref="H2658:H2664" si="9173">H2659</f>
        <v>38810.599999999999</v>
      </c>
      <c r="I2658" s="17">
        <f t="shared" ref="I2658:I2664" si="9174">I2659</f>
        <v>38810.599999999999</v>
      </c>
      <c r="J2658" s="17">
        <f t="shared" ref="J2658:J2664" si="9175">J2659</f>
        <v>0</v>
      </c>
      <c r="K2658" s="17">
        <f t="shared" ref="K2658:K2664" si="9176">K2659</f>
        <v>0</v>
      </c>
      <c r="L2658" s="17">
        <f t="shared" ref="L2658:L2664" si="9177">L2659</f>
        <v>0</v>
      </c>
      <c r="M2658" s="17">
        <f t="shared" si="9123"/>
        <v>38810.599999999999</v>
      </c>
      <c r="N2658" s="17">
        <f t="shared" si="9124"/>
        <v>38810.599999999999</v>
      </c>
      <c r="O2658" s="17">
        <f t="shared" si="9125"/>
        <v>38810.599999999999</v>
      </c>
      <c r="P2658" s="17">
        <f t="shared" ref="P2658:P2664" si="9178">P2659</f>
        <v>0</v>
      </c>
      <c r="Q2658" s="17">
        <f t="shared" ref="Q2658:Q2664" si="9179">Q2659</f>
        <v>0</v>
      </c>
      <c r="R2658" s="17">
        <f t="shared" ref="R2658:R2664" si="9180">R2659</f>
        <v>0</v>
      </c>
      <c r="S2658" s="17">
        <f t="shared" ref="S2658:S2664" si="9181">S2659</f>
        <v>0</v>
      </c>
      <c r="T2658" s="17">
        <f t="shared" ref="T2658:T2664" si="9182">T2659</f>
        <v>0</v>
      </c>
      <c r="U2658" s="17">
        <f t="shared" ref="U2658:U2664" si="9183">U2659</f>
        <v>0</v>
      </c>
      <c r="V2658" s="17">
        <f t="shared" ref="V2658:V2664" si="9184">V2659</f>
        <v>0</v>
      </c>
      <c r="W2658" s="17">
        <f t="shared" ref="W2658:W2664" si="9185">W2659</f>
        <v>0</v>
      </c>
      <c r="X2658" s="17">
        <f t="shared" ref="X2658:X2664" si="9186">X2659</f>
        <v>0</v>
      </c>
      <c r="Y2658" s="17">
        <f t="shared" si="9071"/>
        <v>38810.599999999999</v>
      </c>
      <c r="Z2658" s="17">
        <f t="shared" si="9072"/>
        <v>38810.599999999999</v>
      </c>
      <c r="AA2658" s="17">
        <f t="shared" si="9073"/>
        <v>38810.599999999999</v>
      </c>
      <c r="AB2658" s="17">
        <f t="shared" ref="AB2658:AB2664" si="9187">AB2659</f>
        <v>0</v>
      </c>
      <c r="AC2658" s="17">
        <f t="shared" ref="AC2658:AC2664" si="9188">AC2659</f>
        <v>0</v>
      </c>
      <c r="AD2658" s="17">
        <f t="shared" ref="AD2658:AD2664" si="9189">AD2659</f>
        <v>0</v>
      </c>
      <c r="AE2658" s="17">
        <f t="shared" si="9074"/>
        <v>38810.599999999999</v>
      </c>
      <c r="AF2658" s="17">
        <f t="shared" si="9075"/>
        <v>38810.599999999999</v>
      </c>
      <c r="AG2658" s="17">
        <f t="shared" si="9076"/>
        <v>38810.599999999999</v>
      </c>
      <c r="AH2658" s="17">
        <f t="shared" ref="AH2658:AH2664" si="9190">AH2659</f>
        <v>0</v>
      </c>
      <c r="AI2658" s="17">
        <f t="shared" ref="AI2658:AI2664" si="9191">AI2659</f>
        <v>0</v>
      </c>
      <c r="AJ2658" s="17">
        <f t="shared" ref="AJ2658:AJ2664" si="9192">AJ2659</f>
        <v>0</v>
      </c>
      <c r="AK2658" s="17">
        <f t="shared" ref="AK2658:AK2664" si="9193">AK2659</f>
        <v>0</v>
      </c>
      <c r="AL2658" s="17">
        <f t="shared" ref="AL2658:AL2664" si="9194">AL2659</f>
        <v>0</v>
      </c>
      <c r="AM2658" s="17">
        <f t="shared" ref="AM2658:AM2664" si="9195">AM2659</f>
        <v>0</v>
      </c>
      <c r="AN2658" s="17">
        <f t="shared" ref="AN2658:AN2664" si="9196">AN2659</f>
        <v>0</v>
      </c>
      <c r="AO2658" s="17">
        <f t="shared" ref="AO2658:AO2664" si="9197">AO2659</f>
        <v>0</v>
      </c>
      <c r="AP2658" s="17">
        <f t="shared" ref="AP2658:AP2664" si="9198">AP2659</f>
        <v>0</v>
      </c>
      <c r="AQ2658" s="17">
        <f t="shared" ref="AQ2658:AQ2664" si="9199">AQ2659</f>
        <v>0</v>
      </c>
      <c r="AR2658" s="17">
        <f t="shared" ref="AR2658:AR2664" si="9200">AR2659</f>
        <v>0</v>
      </c>
      <c r="AS2658" s="17">
        <f t="shared" ref="AS2658:AS2664" si="9201">AS2659</f>
        <v>0</v>
      </c>
      <c r="AT2658" s="17">
        <f t="shared" ref="AT2658:AT2664" si="9202">AT2659</f>
        <v>0</v>
      </c>
      <c r="AU2658" s="17">
        <f t="shared" ref="AU2658:AU2664" si="9203">AU2659</f>
        <v>0</v>
      </c>
      <c r="AV2658" s="17">
        <f t="shared" ref="AV2658:AV2664" si="9204">AV2659</f>
        <v>0</v>
      </c>
      <c r="AW2658" s="17">
        <f t="shared" si="8988"/>
        <v>38810.599999999999</v>
      </c>
      <c r="AX2658" s="17">
        <f t="shared" si="8989"/>
        <v>38810.599999999999</v>
      </c>
      <c r="AY2658" s="17">
        <f t="shared" si="8990"/>
        <v>38810.599999999999</v>
      </c>
      <c r="AZ2658" s="17">
        <f t="shared" ref="AZ2658:AZ2664" si="9205">AZ2659</f>
        <v>0</v>
      </c>
      <c r="BA2658" s="17">
        <f t="shared" si="8991"/>
        <v>38810.599999999999</v>
      </c>
      <c r="BB2658" s="17">
        <f t="shared" si="8992"/>
        <v>38810.599999999999</v>
      </c>
      <c r="BC2658" s="17">
        <f t="shared" si="8993"/>
        <v>38810.599999999999</v>
      </c>
      <c r="BD2658" s="17">
        <f t="shared" ref="BD2658:BD2664" si="9206">BD2659</f>
        <v>0</v>
      </c>
      <c r="BE2658" s="17">
        <f t="shared" ref="BE2658:BE2664" si="9207">BE2659</f>
        <v>0</v>
      </c>
      <c r="BF2658" s="17">
        <f t="shared" ref="BF2658:BF2664" si="9208">BF2659</f>
        <v>0</v>
      </c>
      <c r="BG2658" s="17">
        <f t="shared" ref="BG2658:BG2664" si="9209">BG2659</f>
        <v>0</v>
      </c>
      <c r="BH2658" s="17">
        <f t="shared" ref="BH2658:BH2664" si="9210">BH2659</f>
        <v>0</v>
      </c>
      <c r="BI2658" s="17">
        <f t="shared" ref="BI2658:BI2664" si="9211">BI2659</f>
        <v>0</v>
      </c>
      <c r="BJ2658" s="17">
        <f t="shared" ref="BJ2658:BJ2664" si="9212">BJ2659</f>
        <v>0</v>
      </c>
      <c r="BK2658" s="17">
        <f t="shared" ref="BK2658:BK2664" si="9213">BK2659</f>
        <v>0</v>
      </c>
      <c r="BL2658" s="17">
        <f t="shared" ref="BL2658:BL2664" si="9214">BL2659</f>
        <v>0</v>
      </c>
      <c r="BM2658" s="17">
        <f t="shared" ref="BM2658:BM2664" si="9215">BM2659</f>
        <v>0</v>
      </c>
      <c r="BN2658" s="17">
        <f t="shared" ref="BN2658:BN2664" si="9216">BN2659</f>
        <v>0</v>
      </c>
      <c r="BO2658" s="17">
        <f t="shared" si="8985"/>
        <v>38810.599999999999</v>
      </c>
      <c r="BP2658" s="17">
        <f t="shared" si="8986"/>
        <v>38810.599999999999</v>
      </c>
      <c r="BQ2658" s="17">
        <f t="shared" si="8987"/>
        <v>38810.599999999999</v>
      </c>
      <c r="BR2658" s="17">
        <f t="shared" ref="BR2658:BR2664" si="9217">BR2659</f>
        <v>0</v>
      </c>
      <c r="BS2658" s="35"/>
      <c r="BT2658" s="35"/>
      <c r="BU2658" s="1"/>
      <c r="BV2658" s="1"/>
      <c r="BW2658" s="1"/>
      <c r="BX2658" s="1"/>
      <c r="BY2658" s="1"/>
      <c r="BZ2658" s="1"/>
      <c r="CA2658" s="1"/>
      <c r="CB2658" s="1"/>
    </row>
    <row r="2659" s="1" customFormat="1" ht="15">
      <c r="A2659" s="33" t="s">
        <v>1094</v>
      </c>
      <c r="B2659" s="33" t="s">
        <v>304</v>
      </c>
      <c r="C2659" s="33" t="s">
        <v>96</v>
      </c>
      <c r="D2659" s="33" t="s">
        <v>470</v>
      </c>
      <c r="E2659" s="38"/>
      <c r="F2659" s="34" t="s">
        <v>43</v>
      </c>
      <c r="G2659" s="17">
        <f t="shared" si="9172"/>
        <v>38810.599999999999</v>
      </c>
      <c r="H2659" s="17">
        <f t="shared" si="9173"/>
        <v>38810.599999999999</v>
      </c>
      <c r="I2659" s="17">
        <f t="shared" si="9174"/>
        <v>38810.599999999999</v>
      </c>
      <c r="J2659" s="17">
        <f t="shared" si="9175"/>
        <v>0</v>
      </c>
      <c r="K2659" s="17">
        <f t="shared" si="9176"/>
        <v>0</v>
      </c>
      <c r="L2659" s="17">
        <f t="shared" si="9177"/>
        <v>0</v>
      </c>
      <c r="M2659" s="17">
        <f t="shared" si="9123"/>
        <v>38810.599999999999</v>
      </c>
      <c r="N2659" s="17">
        <f t="shared" si="9124"/>
        <v>38810.599999999999</v>
      </c>
      <c r="O2659" s="17">
        <f t="shared" si="9125"/>
        <v>38810.599999999999</v>
      </c>
      <c r="P2659" s="17">
        <f t="shared" si="9178"/>
        <v>0</v>
      </c>
      <c r="Q2659" s="17">
        <f t="shared" si="9179"/>
        <v>0</v>
      </c>
      <c r="R2659" s="17">
        <f t="shared" si="9180"/>
        <v>0</v>
      </c>
      <c r="S2659" s="17">
        <f t="shared" si="9181"/>
        <v>0</v>
      </c>
      <c r="T2659" s="17">
        <f t="shared" si="9182"/>
        <v>0</v>
      </c>
      <c r="U2659" s="17">
        <f t="shared" si="9183"/>
        <v>0</v>
      </c>
      <c r="V2659" s="17">
        <f t="shared" si="9184"/>
        <v>0</v>
      </c>
      <c r="W2659" s="17">
        <f t="shared" si="9185"/>
        <v>0</v>
      </c>
      <c r="X2659" s="17">
        <f t="shared" si="9186"/>
        <v>0</v>
      </c>
      <c r="Y2659" s="17">
        <f t="shared" si="9071"/>
        <v>38810.599999999999</v>
      </c>
      <c r="Z2659" s="17">
        <f t="shared" si="9072"/>
        <v>38810.599999999999</v>
      </c>
      <c r="AA2659" s="17">
        <f t="shared" si="9073"/>
        <v>38810.599999999999</v>
      </c>
      <c r="AB2659" s="17">
        <f t="shared" si="9187"/>
        <v>0</v>
      </c>
      <c r="AC2659" s="17">
        <f t="shared" si="9188"/>
        <v>0</v>
      </c>
      <c r="AD2659" s="17">
        <f t="shared" si="9189"/>
        <v>0</v>
      </c>
      <c r="AE2659" s="17">
        <f t="shared" si="9074"/>
        <v>38810.599999999999</v>
      </c>
      <c r="AF2659" s="17">
        <f t="shared" si="9075"/>
        <v>38810.599999999999</v>
      </c>
      <c r="AG2659" s="17">
        <f t="shared" si="9076"/>
        <v>38810.599999999999</v>
      </c>
      <c r="AH2659" s="17">
        <f t="shared" si="9190"/>
        <v>0</v>
      </c>
      <c r="AI2659" s="17">
        <f t="shared" si="9191"/>
        <v>0</v>
      </c>
      <c r="AJ2659" s="17">
        <f t="shared" si="9192"/>
        <v>0</v>
      </c>
      <c r="AK2659" s="17">
        <f t="shared" si="9193"/>
        <v>0</v>
      </c>
      <c r="AL2659" s="17">
        <f t="shared" si="9194"/>
        <v>0</v>
      </c>
      <c r="AM2659" s="17">
        <f t="shared" si="9195"/>
        <v>0</v>
      </c>
      <c r="AN2659" s="17">
        <f t="shared" si="9196"/>
        <v>0</v>
      </c>
      <c r="AO2659" s="17">
        <f t="shared" si="9197"/>
        <v>0</v>
      </c>
      <c r="AP2659" s="17">
        <f t="shared" si="9198"/>
        <v>0</v>
      </c>
      <c r="AQ2659" s="17">
        <f t="shared" si="9199"/>
        <v>0</v>
      </c>
      <c r="AR2659" s="17">
        <f t="shared" si="9200"/>
        <v>0</v>
      </c>
      <c r="AS2659" s="17">
        <f t="shared" si="9201"/>
        <v>0</v>
      </c>
      <c r="AT2659" s="17">
        <f t="shared" si="9202"/>
        <v>0</v>
      </c>
      <c r="AU2659" s="17">
        <f t="shared" si="9203"/>
        <v>0</v>
      </c>
      <c r="AV2659" s="17">
        <f t="shared" si="9204"/>
        <v>0</v>
      </c>
      <c r="AW2659" s="17">
        <f t="shared" si="8988"/>
        <v>38810.599999999999</v>
      </c>
      <c r="AX2659" s="17">
        <f t="shared" si="8989"/>
        <v>38810.599999999999</v>
      </c>
      <c r="AY2659" s="17">
        <f t="shared" si="8990"/>
        <v>38810.599999999999</v>
      </c>
      <c r="AZ2659" s="17">
        <f t="shared" si="9205"/>
        <v>0</v>
      </c>
      <c r="BA2659" s="17">
        <f t="shared" si="8991"/>
        <v>38810.599999999999</v>
      </c>
      <c r="BB2659" s="17">
        <f t="shared" si="8992"/>
        <v>38810.599999999999</v>
      </c>
      <c r="BC2659" s="17">
        <f t="shared" si="8993"/>
        <v>38810.599999999999</v>
      </c>
      <c r="BD2659" s="17">
        <f t="shared" si="9206"/>
        <v>0</v>
      </c>
      <c r="BE2659" s="17">
        <f t="shared" si="9207"/>
        <v>0</v>
      </c>
      <c r="BF2659" s="17">
        <f t="shared" si="9208"/>
        <v>0</v>
      </c>
      <c r="BG2659" s="17">
        <f t="shared" si="9209"/>
        <v>0</v>
      </c>
      <c r="BH2659" s="17">
        <f t="shared" si="9210"/>
        <v>0</v>
      </c>
      <c r="BI2659" s="17">
        <f t="shared" si="9211"/>
        <v>0</v>
      </c>
      <c r="BJ2659" s="17">
        <f t="shared" si="9212"/>
        <v>0</v>
      </c>
      <c r="BK2659" s="17">
        <f t="shared" si="9213"/>
        <v>0</v>
      </c>
      <c r="BL2659" s="17">
        <f t="shared" si="9214"/>
        <v>0</v>
      </c>
      <c r="BM2659" s="17">
        <f t="shared" si="9215"/>
        <v>0</v>
      </c>
      <c r="BN2659" s="17">
        <f t="shared" si="9216"/>
        <v>0</v>
      </c>
      <c r="BO2659" s="17">
        <f t="shared" si="8985"/>
        <v>38810.599999999999</v>
      </c>
      <c r="BP2659" s="17">
        <f t="shared" si="8986"/>
        <v>38810.599999999999</v>
      </c>
      <c r="BQ2659" s="17">
        <f t="shared" si="8987"/>
        <v>38810.599999999999</v>
      </c>
      <c r="BR2659" s="17">
        <f t="shared" si="9217"/>
        <v>0</v>
      </c>
      <c r="BS2659" s="35"/>
      <c r="BT2659" s="35"/>
      <c r="BU2659" s="1"/>
      <c r="BV2659" s="1"/>
      <c r="BW2659" s="1"/>
      <c r="BX2659" s="1"/>
      <c r="BY2659" s="1"/>
      <c r="BZ2659" s="1"/>
      <c r="CA2659" s="1"/>
      <c r="CB2659" s="1"/>
    </row>
    <row r="2660" s="1" customFormat="1" ht="45">
      <c r="A2660" s="33" t="s">
        <v>1094</v>
      </c>
      <c r="B2660" s="33" t="s">
        <v>304</v>
      </c>
      <c r="C2660" s="33" t="s">
        <v>96</v>
      </c>
      <c r="D2660" s="33" t="s">
        <v>550</v>
      </c>
      <c r="E2660" s="38"/>
      <c r="F2660" s="34" t="s">
        <v>551</v>
      </c>
      <c r="G2660" s="17">
        <f t="shared" si="9172"/>
        <v>38810.599999999999</v>
      </c>
      <c r="H2660" s="17">
        <f t="shared" si="9173"/>
        <v>38810.599999999999</v>
      </c>
      <c r="I2660" s="17">
        <f t="shared" si="9174"/>
        <v>38810.599999999999</v>
      </c>
      <c r="J2660" s="17">
        <f t="shared" si="9175"/>
        <v>0</v>
      </c>
      <c r="K2660" s="17">
        <f t="shared" si="9176"/>
        <v>0</v>
      </c>
      <c r="L2660" s="17">
        <f t="shared" si="9177"/>
        <v>0</v>
      </c>
      <c r="M2660" s="17">
        <f t="shared" si="9123"/>
        <v>38810.599999999999</v>
      </c>
      <c r="N2660" s="17">
        <f t="shared" si="9124"/>
        <v>38810.599999999999</v>
      </c>
      <c r="O2660" s="17">
        <f t="shared" si="9125"/>
        <v>38810.599999999999</v>
      </c>
      <c r="P2660" s="17">
        <f t="shared" si="9178"/>
        <v>0</v>
      </c>
      <c r="Q2660" s="17">
        <f t="shared" si="9179"/>
        <v>0</v>
      </c>
      <c r="R2660" s="17">
        <f t="shared" si="9180"/>
        <v>0</v>
      </c>
      <c r="S2660" s="17">
        <f t="shared" si="9181"/>
        <v>0</v>
      </c>
      <c r="T2660" s="17">
        <f t="shared" si="9182"/>
        <v>0</v>
      </c>
      <c r="U2660" s="17">
        <f t="shared" si="9183"/>
        <v>0</v>
      </c>
      <c r="V2660" s="17">
        <f t="shared" si="9184"/>
        <v>0</v>
      </c>
      <c r="W2660" s="17">
        <f t="shared" si="9185"/>
        <v>0</v>
      </c>
      <c r="X2660" s="17">
        <f t="shared" si="9186"/>
        <v>0</v>
      </c>
      <c r="Y2660" s="17">
        <f t="shared" si="9071"/>
        <v>38810.599999999999</v>
      </c>
      <c r="Z2660" s="17">
        <f t="shared" si="9072"/>
        <v>38810.599999999999</v>
      </c>
      <c r="AA2660" s="17">
        <f t="shared" si="9073"/>
        <v>38810.599999999999</v>
      </c>
      <c r="AB2660" s="17">
        <f t="shared" si="9187"/>
        <v>0</v>
      </c>
      <c r="AC2660" s="17">
        <f t="shared" si="9188"/>
        <v>0</v>
      </c>
      <c r="AD2660" s="17">
        <f t="shared" si="9189"/>
        <v>0</v>
      </c>
      <c r="AE2660" s="17">
        <f t="shared" si="9074"/>
        <v>38810.599999999999</v>
      </c>
      <c r="AF2660" s="17">
        <f t="shared" si="9075"/>
        <v>38810.599999999999</v>
      </c>
      <c r="AG2660" s="17">
        <f t="shared" si="9076"/>
        <v>38810.599999999999</v>
      </c>
      <c r="AH2660" s="17">
        <f t="shared" si="9190"/>
        <v>0</v>
      </c>
      <c r="AI2660" s="17">
        <f t="shared" si="9191"/>
        <v>0</v>
      </c>
      <c r="AJ2660" s="17">
        <f t="shared" si="9192"/>
        <v>0</v>
      </c>
      <c r="AK2660" s="17">
        <f t="shared" si="9193"/>
        <v>0</v>
      </c>
      <c r="AL2660" s="17">
        <f t="shared" si="9194"/>
        <v>0</v>
      </c>
      <c r="AM2660" s="17">
        <f t="shared" si="9195"/>
        <v>0</v>
      </c>
      <c r="AN2660" s="17">
        <f t="shared" si="9196"/>
        <v>0</v>
      </c>
      <c r="AO2660" s="17">
        <f t="shared" si="9197"/>
        <v>0</v>
      </c>
      <c r="AP2660" s="17">
        <f t="shared" si="9198"/>
        <v>0</v>
      </c>
      <c r="AQ2660" s="17">
        <f t="shared" si="9199"/>
        <v>0</v>
      </c>
      <c r="AR2660" s="17">
        <f t="shared" si="9200"/>
        <v>0</v>
      </c>
      <c r="AS2660" s="17">
        <f t="shared" si="9201"/>
        <v>0</v>
      </c>
      <c r="AT2660" s="17">
        <f t="shared" si="9202"/>
        <v>0</v>
      </c>
      <c r="AU2660" s="17">
        <f t="shared" si="9203"/>
        <v>0</v>
      </c>
      <c r="AV2660" s="17">
        <f t="shared" si="9204"/>
        <v>0</v>
      </c>
      <c r="AW2660" s="17">
        <f t="shared" si="8988"/>
        <v>38810.599999999999</v>
      </c>
      <c r="AX2660" s="17">
        <f t="shared" si="8989"/>
        <v>38810.599999999999</v>
      </c>
      <c r="AY2660" s="17">
        <f t="shared" si="8990"/>
        <v>38810.599999999999</v>
      </c>
      <c r="AZ2660" s="17">
        <f t="shared" si="9205"/>
        <v>0</v>
      </c>
      <c r="BA2660" s="17">
        <f t="shared" si="8991"/>
        <v>38810.599999999999</v>
      </c>
      <c r="BB2660" s="17">
        <f t="shared" si="8992"/>
        <v>38810.599999999999</v>
      </c>
      <c r="BC2660" s="17">
        <f t="shared" si="8993"/>
        <v>38810.599999999999</v>
      </c>
      <c r="BD2660" s="17">
        <f t="shared" si="9206"/>
        <v>0</v>
      </c>
      <c r="BE2660" s="17">
        <f t="shared" si="9207"/>
        <v>0</v>
      </c>
      <c r="BF2660" s="17">
        <f t="shared" si="9208"/>
        <v>0</v>
      </c>
      <c r="BG2660" s="17">
        <f t="shared" si="9209"/>
        <v>0</v>
      </c>
      <c r="BH2660" s="17">
        <f t="shared" si="9210"/>
        <v>0</v>
      </c>
      <c r="BI2660" s="17">
        <f t="shared" si="9211"/>
        <v>0</v>
      </c>
      <c r="BJ2660" s="17">
        <f t="shared" si="9212"/>
        <v>0</v>
      </c>
      <c r="BK2660" s="17">
        <f t="shared" si="9213"/>
        <v>0</v>
      </c>
      <c r="BL2660" s="17">
        <f t="shared" si="9214"/>
        <v>0</v>
      </c>
      <c r="BM2660" s="17">
        <f t="shared" si="9215"/>
        <v>0</v>
      </c>
      <c r="BN2660" s="17">
        <f t="shared" si="9216"/>
        <v>0</v>
      </c>
      <c r="BO2660" s="17">
        <f t="shared" si="8985"/>
        <v>38810.599999999999</v>
      </c>
      <c r="BP2660" s="17">
        <f t="shared" si="8986"/>
        <v>38810.599999999999</v>
      </c>
      <c r="BQ2660" s="17">
        <f t="shared" si="8987"/>
        <v>38810.599999999999</v>
      </c>
      <c r="BR2660" s="17">
        <f t="shared" si="9217"/>
        <v>0</v>
      </c>
      <c r="BS2660" s="35"/>
      <c r="BT2660" s="35"/>
      <c r="BU2660" s="1"/>
      <c r="BV2660" s="1"/>
      <c r="BW2660" s="1"/>
      <c r="BX2660" s="1"/>
      <c r="BY2660" s="1"/>
      <c r="BZ2660" s="1"/>
      <c r="CA2660" s="1"/>
      <c r="CB2660" s="1"/>
    </row>
    <row r="2661" s="1" customFormat="1" ht="45">
      <c r="A2661" s="33" t="s">
        <v>1094</v>
      </c>
      <c r="B2661" s="33" t="s">
        <v>304</v>
      </c>
      <c r="C2661" s="33" t="s">
        <v>96</v>
      </c>
      <c r="D2661" s="33" t="s">
        <v>1119</v>
      </c>
      <c r="E2661" s="38"/>
      <c r="F2661" s="34" t="s">
        <v>1120</v>
      </c>
      <c r="G2661" s="17">
        <f t="shared" si="9172"/>
        <v>38810.599999999999</v>
      </c>
      <c r="H2661" s="17">
        <f t="shared" si="9173"/>
        <v>38810.599999999999</v>
      </c>
      <c r="I2661" s="17">
        <f t="shared" si="9174"/>
        <v>38810.599999999999</v>
      </c>
      <c r="J2661" s="17">
        <f t="shared" si="9175"/>
        <v>0</v>
      </c>
      <c r="K2661" s="17">
        <f t="shared" si="9176"/>
        <v>0</v>
      </c>
      <c r="L2661" s="17">
        <f t="shared" si="9177"/>
        <v>0</v>
      </c>
      <c r="M2661" s="17">
        <f t="shared" si="9123"/>
        <v>38810.599999999999</v>
      </c>
      <c r="N2661" s="17">
        <f t="shared" si="9124"/>
        <v>38810.599999999999</v>
      </c>
      <c r="O2661" s="17">
        <f t="shared" si="9125"/>
        <v>38810.599999999999</v>
      </c>
      <c r="P2661" s="17">
        <f t="shared" si="9178"/>
        <v>0</v>
      </c>
      <c r="Q2661" s="17">
        <f t="shared" si="9179"/>
        <v>0</v>
      </c>
      <c r="R2661" s="17">
        <f t="shared" si="9180"/>
        <v>0</v>
      </c>
      <c r="S2661" s="17">
        <f t="shared" si="9181"/>
        <v>0</v>
      </c>
      <c r="T2661" s="17">
        <f t="shared" si="9182"/>
        <v>0</v>
      </c>
      <c r="U2661" s="17">
        <f t="shared" si="9183"/>
        <v>0</v>
      </c>
      <c r="V2661" s="17">
        <f t="shared" si="9184"/>
        <v>0</v>
      </c>
      <c r="W2661" s="17">
        <f t="shared" si="9185"/>
        <v>0</v>
      </c>
      <c r="X2661" s="17">
        <f t="shared" si="9186"/>
        <v>0</v>
      </c>
      <c r="Y2661" s="17">
        <f t="shared" si="9071"/>
        <v>38810.599999999999</v>
      </c>
      <c r="Z2661" s="17">
        <f t="shared" si="9072"/>
        <v>38810.599999999999</v>
      </c>
      <c r="AA2661" s="17">
        <f t="shared" si="9073"/>
        <v>38810.599999999999</v>
      </c>
      <c r="AB2661" s="17">
        <f t="shared" si="9187"/>
        <v>0</v>
      </c>
      <c r="AC2661" s="17">
        <f t="shared" si="9188"/>
        <v>0</v>
      </c>
      <c r="AD2661" s="17">
        <f t="shared" si="9189"/>
        <v>0</v>
      </c>
      <c r="AE2661" s="17">
        <f t="shared" si="9074"/>
        <v>38810.599999999999</v>
      </c>
      <c r="AF2661" s="17">
        <f t="shared" si="9075"/>
        <v>38810.599999999999</v>
      </c>
      <c r="AG2661" s="17">
        <f t="shared" si="9076"/>
        <v>38810.599999999999</v>
      </c>
      <c r="AH2661" s="17">
        <f t="shared" si="9190"/>
        <v>0</v>
      </c>
      <c r="AI2661" s="17">
        <f t="shared" si="9191"/>
        <v>0</v>
      </c>
      <c r="AJ2661" s="17">
        <f t="shared" si="9192"/>
        <v>0</v>
      </c>
      <c r="AK2661" s="17">
        <f t="shared" si="9193"/>
        <v>0</v>
      </c>
      <c r="AL2661" s="17">
        <f t="shared" si="9194"/>
        <v>0</v>
      </c>
      <c r="AM2661" s="17">
        <f t="shared" si="9195"/>
        <v>0</v>
      </c>
      <c r="AN2661" s="17">
        <f t="shared" si="9196"/>
        <v>0</v>
      </c>
      <c r="AO2661" s="17">
        <f t="shared" si="9197"/>
        <v>0</v>
      </c>
      <c r="AP2661" s="17">
        <f t="shared" si="9198"/>
        <v>0</v>
      </c>
      <c r="AQ2661" s="17">
        <f t="shared" si="9199"/>
        <v>0</v>
      </c>
      <c r="AR2661" s="17">
        <f t="shared" si="9200"/>
        <v>0</v>
      </c>
      <c r="AS2661" s="17">
        <f t="shared" si="9201"/>
        <v>0</v>
      </c>
      <c r="AT2661" s="17">
        <f t="shared" si="9202"/>
        <v>0</v>
      </c>
      <c r="AU2661" s="17">
        <f t="shared" si="9203"/>
        <v>0</v>
      </c>
      <c r="AV2661" s="17">
        <f t="shared" si="9204"/>
        <v>0</v>
      </c>
      <c r="AW2661" s="17">
        <f t="shared" si="8988"/>
        <v>38810.599999999999</v>
      </c>
      <c r="AX2661" s="17">
        <f t="shared" si="8989"/>
        <v>38810.599999999999</v>
      </c>
      <c r="AY2661" s="17">
        <f t="shared" si="8990"/>
        <v>38810.599999999999</v>
      </c>
      <c r="AZ2661" s="17">
        <f t="shared" si="9205"/>
        <v>0</v>
      </c>
      <c r="BA2661" s="17">
        <f t="shared" si="8991"/>
        <v>38810.599999999999</v>
      </c>
      <c r="BB2661" s="17">
        <f t="shared" si="8992"/>
        <v>38810.599999999999</v>
      </c>
      <c r="BC2661" s="17">
        <f t="shared" si="8993"/>
        <v>38810.599999999999</v>
      </c>
      <c r="BD2661" s="17">
        <f t="shared" si="9206"/>
        <v>0</v>
      </c>
      <c r="BE2661" s="17">
        <f t="shared" si="9207"/>
        <v>0</v>
      </c>
      <c r="BF2661" s="17">
        <f t="shared" si="9208"/>
        <v>0</v>
      </c>
      <c r="BG2661" s="17">
        <f t="shared" si="9209"/>
        <v>0</v>
      </c>
      <c r="BH2661" s="17">
        <f t="shared" si="9210"/>
        <v>0</v>
      </c>
      <c r="BI2661" s="17">
        <f t="shared" si="9211"/>
        <v>0</v>
      </c>
      <c r="BJ2661" s="17">
        <f t="shared" si="9212"/>
        <v>0</v>
      </c>
      <c r="BK2661" s="17">
        <f t="shared" si="9213"/>
        <v>0</v>
      </c>
      <c r="BL2661" s="17">
        <f t="shared" si="9214"/>
        <v>0</v>
      </c>
      <c r="BM2661" s="17">
        <f t="shared" si="9215"/>
        <v>0</v>
      </c>
      <c r="BN2661" s="17">
        <f t="shared" si="9216"/>
        <v>0</v>
      </c>
      <c r="BO2661" s="17">
        <f t="shared" si="8985"/>
        <v>38810.599999999999</v>
      </c>
      <c r="BP2661" s="17">
        <f t="shared" si="8986"/>
        <v>38810.599999999999</v>
      </c>
      <c r="BQ2661" s="17">
        <f t="shared" si="8987"/>
        <v>38810.599999999999</v>
      </c>
      <c r="BR2661" s="17">
        <f t="shared" si="9217"/>
        <v>0</v>
      </c>
      <c r="BS2661" s="35"/>
      <c r="BT2661" s="35"/>
      <c r="BU2661" s="1"/>
      <c r="BV2661" s="1"/>
      <c r="BW2661" s="1"/>
      <c r="BX2661" s="1"/>
      <c r="BY2661" s="1"/>
      <c r="BZ2661" s="1"/>
      <c r="CA2661" s="1"/>
      <c r="CB2661" s="1"/>
    </row>
    <row r="2662" s="1" customFormat="1" ht="15">
      <c r="A2662" s="33" t="s">
        <v>1094</v>
      </c>
      <c r="B2662" s="33" t="s">
        <v>304</v>
      </c>
      <c r="C2662" s="33" t="s">
        <v>96</v>
      </c>
      <c r="D2662" s="33" t="s">
        <v>1119</v>
      </c>
      <c r="E2662" s="33" t="s">
        <v>50</v>
      </c>
      <c r="F2662" s="34" t="s">
        <v>51</v>
      </c>
      <c r="G2662" s="17">
        <v>38810.599999999999</v>
      </c>
      <c r="H2662" s="17">
        <v>38810.599999999999</v>
      </c>
      <c r="I2662" s="17">
        <v>38810.599999999999</v>
      </c>
      <c r="J2662" s="17"/>
      <c r="K2662" s="17"/>
      <c r="L2662" s="17"/>
      <c r="M2662" s="17">
        <f t="shared" si="9123"/>
        <v>38810.599999999999</v>
      </c>
      <c r="N2662" s="17">
        <f t="shared" si="9124"/>
        <v>38810.599999999999</v>
      </c>
      <c r="O2662" s="17">
        <f t="shared" si="9125"/>
        <v>38810.599999999999</v>
      </c>
      <c r="P2662" s="17"/>
      <c r="Q2662" s="17"/>
      <c r="R2662" s="17"/>
      <c r="S2662" s="17"/>
      <c r="T2662" s="17"/>
      <c r="U2662" s="17"/>
      <c r="V2662" s="17"/>
      <c r="W2662" s="17"/>
      <c r="X2662" s="17"/>
      <c r="Y2662" s="17">
        <f t="shared" si="9071"/>
        <v>38810.599999999999</v>
      </c>
      <c r="Z2662" s="17">
        <f t="shared" si="9072"/>
        <v>38810.599999999999</v>
      </c>
      <c r="AA2662" s="17">
        <f t="shared" si="9073"/>
        <v>38810.599999999999</v>
      </c>
      <c r="AB2662" s="17"/>
      <c r="AC2662" s="17"/>
      <c r="AD2662" s="17"/>
      <c r="AE2662" s="17">
        <f t="shared" si="9074"/>
        <v>38810.599999999999</v>
      </c>
      <c r="AF2662" s="17">
        <f t="shared" si="9075"/>
        <v>38810.599999999999</v>
      </c>
      <c r="AG2662" s="17">
        <f t="shared" si="9076"/>
        <v>38810.599999999999</v>
      </c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  <c r="AT2662" s="17"/>
      <c r="AU2662" s="17"/>
      <c r="AV2662" s="17"/>
      <c r="AW2662" s="17">
        <f t="shared" si="8988"/>
        <v>38810.599999999999</v>
      </c>
      <c r="AX2662" s="17">
        <f t="shared" si="8989"/>
        <v>38810.599999999999</v>
      </c>
      <c r="AY2662" s="17">
        <f t="shared" si="8990"/>
        <v>38810.599999999999</v>
      </c>
      <c r="AZ2662" s="17"/>
      <c r="BA2662" s="17">
        <f t="shared" si="8991"/>
        <v>38810.599999999999</v>
      </c>
      <c r="BB2662" s="17">
        <f t="shared" si="8992"/>
        <v>38810.599999999999</v>
      </c>
      <c r="BC2662" s="17">
        <f t="shared" si="8993"/>
        <v>38810.599999999999</v>
      </c>
      <c r="BD2662" s="17"/>
      <c r="BE2662" s="17"/>
      <c r="BF2662" s="17"/>
      <c r="BG2662" s="17"/>
      <c r="BH2662" s="17"/>
      <c r="BI2662" s="17"/>
      <c r="BJ2662" s="17"/>
      <c r="BK2662" s="17"/>
      <c r="BL2662" s="17"/>
      <c r="BM2662" s="17"/>
      <c r="BN2662" s="17"/>
      <c r="BO2662" s="17">
        <f t="shared" si="8985"/>
        <v>38810.599999999999</v>
      </c>
      <c r="BP2662" s="17">
        <f t="shared" si="8986"/>
        <v>38810.599999999999</v>
      </c>
      <c r="BQ2662" s="17">
        <f t="shared" si="8987"/>
        <v>38810.599999999999</v>
      </c>
      <c r="BR2662" s="17"/>
      <c r="BS2662" s="35"/>
      <c r="BT2662" s="35"/>
      <c r="BU2662" s="1"/>
      <c r="BV2662" s="1"/>
      <c r="BW2662" s="1"/>
      <c r="BX2662" s="1"/>
      <c r="BY2662" s="1"/>
      <c r="BZ2662" s="1"/>
      <c r="CA2662" s="1"/>
      <c r="CB2662" s="1"/>
    </row>
    <row r="2663" s="1" customFormat="1" ht="30">
      <c r="A2663" s="33" t="s">
        <v>1094</v>
      </c>
      <c r="B2663" s="33" t="s">
        <v>304</v>
      </c>
      <c r="C2663" s="33" t="s">
        <v>96</v>
      </c>
      <c r="D2663" s="33" t="s">
        <v>583</v>
      </c>
      <c r="E2663" s="38"/>
      <c r="F2663" s="34" t="s">
        <v>584</v>
      </c>
      <c r="G2663" s="17">
        <f t="shared" si="9172"/>
        <v>4502.9000000000005</v>
      </c>
      <c r="H2663" s="17">
        <f t="shared" si="9173"/>
        <v>4489</v>
      </c>
      <c r="I2663" s="17">
        <f t="shared" si="9174"/>
        <v>4880.1000000000004</v>
      </c>
      <c r="J2663" s="17">
        <f t="shared" si="9175"/>
        <v>0</v>
      </c>
      <c r="K2663" s="17">
        <f t="shared" si="9176"/>
        <v>0</v>
      </c>
      <c r="L2663" s="17">
        <f t="shared" si="9177"/>
        <v>0</v>
      </c>
      <c r="M2663" s="17">
        <f t="shared" si="9123"/>
        <v>4502.9000000000005</v>
      </c>
      <c r="N2663" s="17">
        <f t="shared" si="9124"/>
        <v>4489</v>
      </c>
      <c r="O2663" s="17">
        <f t="shared" si="9125"/>
        <v>4880.1000000000004</v>
      </c>
      <c r="P2663" s="17">
        <f t="shared" si="9178"/>
        <v>0</v>
      </c>
      <c r="Q2663" s="17">
        <f t="shared" si="9179"/>
        <v>0</v>
      </c>
      <c r="R2663" s="17">
        <f t="shared" si="9180"/>
        <v>0</v>
      </c>
      <c r="S2663" s="17">
        <f t="shared" si="9181"/>
        <v>0</v>
      </c>
      <c r="T2663" s="17">
        <f t="shared" si="9182"/>
        <v>0</v>
      </c>
      <c r="U2663" s="17">
        <f t="shared" si="9183"/>
        <v>0</v>
      </c>
      <c r="V2663" s="17">
        <f t="shared" si="9184"/>
        <v>0</v>
      </c>
      <c r="W2663" s="17">
        <f t="shared" si="9185"/>
        <v>0</v>
      </c>
      <c r="X2663" s="17">
        <f t="shared" si="9186"/>
        <v>0</v>
      </c>
      <c r="Y2663" s="17">
        <f t="shared" si="9071"/>
        <v>4502.9000000000005</v>
      </c>
      <c r="Z2663" s="17">
        <f t="shared" si="9072"/>
        <v>4489</v>
      </c>
      <c r="AA2663" s="17">
        <f t="shared" si="9073"/>
        <v>4880.1000000000004</v>
      </c>
      <c r="AB2663" s="17">
        <f t="shared" si="9187"/>
        <v>0</v>
      </c>
      <c r="AC2663" s="17">
        <f t="shared" si="9188"/>
        <v>0</v>
      </c>
      <c r="AD2663" s="17">
        <f t="shared" si="9189"/>
        <v>0</v>
      </c>
      <c r="AE2663" s="17">
        <f t="shared" si="9074"/>
        <v>4502.9000000000005</v>
      </c>
      <c r="AF2663" s="17">
        <f t="shared" si="9075"/>
        <v>4489</v>
      </c>
      <c r="AG2663" s="17">
        <f t="shared" si="9076"/>
        <v>4880.1000000000004</v>
      </c>
      <c r="AH2663" s="17">
        <f t="shared" si="9190"/>
        <v>0</v>
      </c>
      <c r="AI2663" s="17">
        <f t="shared" si="9191"/>
        <v>0</v>
      </c>
      <c r="AJ2663" s="17">
        <f t="shared" si="9192"/>
        <v>0</v>
      </c>
      <c r="AK2663" s="17">
        <f t="shared" si="9193"/>
        <v>0</v>
      </c>
      <c r="AL2663" s="17">
        <f t="shared" si="9194"/>
        <v>0</v>
      </c>
      <c r="AM2663" s="17">
        <f t="shared" si="9195"/>
        <v>0</v>
      </c>
      <c r="AN2663" s="17">
        <f t="shared" si="9196"/>
        <v>0</v>
      </c>
      <c r="AO2663" s="17">
        <f t="shared" si="9197"/>
        <v>0</v>
      </c>
      <c r="AP2663" s="17">
        <f t="shared" si="9198"/>
        <v>0</v>
      </c>
      <c r="AQ2663" s="17">
        <f t="shared" si="9199"/>
        <v>0</v>
      </c>
      <c r="AR2663" s="17">
        <f t="shared" si="9200"/>
        <v>0</v>
      </c>
      <c r="AS2663" s="17">
        <f t="shared" si="9201"/>
        <v>0</v>
      </c>
      <c r="AT2663" s="17">
        <f t="shared" si="9202"/>
        <v>0</v>
      </c>
      <c r="AU2663" s="17">
        <f t="shared" si="9203"/>
        <v>0</v>
      </c>
      <c r="AV2663" s="17">
        <f t="shared" si="9204"/>
        <v>0</v>
      </c>
      <c r="AW2663" s="17">
        <f t="shared" si="8988"/>
        <v>4502.9000000000005</v>
      </c>
      <c r="AX2663" s="17">
        <f t="shared" si="8989"/>
        <v>4489</v>
      </c>
      <c r="AY2663" s="17">
        <f t="shared" si="8990"/>
        <v>4880.1000000000004</v>
      </c>
      <c r="AZ2663" s="17">
        <f t="shared" si="9205"/>
        <v>0</v>
      </c>
      <c r="BA2663" s="17">
        <f t="shared" si="8991"/>
        <v>4502.9000000000005</v>
      </c>
      <c r="BB2663" s="17">
        <f t="shared" si="8992"/>
        <v>4489</v>
      </c>
      <c r="BC2663" s="17">
        <f t="shared" si="8993"/>
        <v>4880.1000000000004</v>
      </c>
      <c r="BD2663" s="17">
        <f t="shared" si="9206"/>
        <v>0</v>
      </c>
      <c r="BE2663" s="17">
        <f t="shared" si="9207"/>
        <v>0</v>
      </c>
      <c r="BF2663" s="17">
        <f t="shared" si="9208"/>
        <v>0</v>
      </c>
      <c r="BG2663" s="17">
        <f t="shared" si="9209"/>
        <v>0</v>
      </c>
      <c r="BH2663" s="17">
        <f t="shared" si="9210"/>
        <v>0</v>
      </c>
      <c r="BI2663" s="17">
        <f t="shared" si="9211"/>
        <v>0</v>
      </c>
      <c r="BJ2663" s="17">
        <f t="shared" si="9212"/>
        <v>0</v>
      </c>
      <c r="BK2663" s="17">
        <f t="shared" si="9213"/>
        <v>0</v>
      </c>
      <c r="BL2663" s="17">
        <f t="shared" si="9214"/>
        <v>0</v>
      </c>
      <c r="BM2663" s="17">
        <f t="shared" si="9215"/>
        <v>0</v>
      </c>
      <c r="BN2663" s="17">
        <f t="shared" si="9216"/>
        <v>0</v>
      </c>
      <c r="BO2663" s="17">
        <f t="shared" si="8985"/>
        <v>4502.9000000000005</v>
      </c>
      <c r="BP2663" s="17">
        <f t="shared" si="8986"/>
        <v>4489</v>
      </c>
      <c r="BQ2663" s="17">
        <f t="shared" si="8987"/>
        <v>4880.1000000000004</v>
      </c>
      <c r="BR2663" s="17">
        <f t="shared" si="9217"/>
        <v>0</v>
      </c>
      <c r="BS2663" s="35"/>
      <c r="BT2663" s="35"/>
      <c r="BU2663" s="1"/>
      <c r="BV2663" s="1"/>
      <c r="BW2663" s="1"/>
      <c r="BX2663" s="1"/>
      <c r="BY2663" s="1"/>
      <c r="BZ2663" s="1"/>
      <c r="CA2663" s="1"/>
      <c r="CB2663" s="1"/>
    </row>
    <row r="2664" s="1" customFormat="1" ht="15">
      <c r="A2664" s="33" t="s">
        <v>1094</v>
      </c>
      <c r="B2664" s="33" t="s">
        <v>304</v>
      </c>
      <c r="C2664" s="33" t="s">
        <v>96</v>
      </c>
      <c r="D2664" s="33" t="s">
        <v>585</v>
      </c>
      <c r="E2664" s="38"/>
      <c r="F2664" s="34" t="s">
        <v>87</v>
      </c>
      <c r="G2664" s="17">
        <f t="shared" si="9172"/>
        <v>4502.9000000000005</v>
      </c>
      <c r="H2664" s="17">
        <f t="shared" si="9173"/>
        <v>4489</v>
      </c>
      <c r="I2664" s="17">
        <f t="shared" si="9174"/>
        <v>4880.1000000000004</v>
      </c>
      <c r="J2664" s="17">
        <f t="shared" si="9175"/>
        <v>0</v>
      </c>
      <c r="K2664" s="17">
        <f t="shared" si="9176"/>
        <v>0</v>
      </c>
      <c r="L2664" s="17">
        <f t="shared" si="9177"/>
        <v>0</v>
      </c>
      <c r="M2664" s="17">
        <f t="shared" si="9123"/>
        <v>4502.9000000000005</v>
      </c>
      <c r="N2664" s="17">
        <f t="shared" si="9124"/>
        <v>4489</v>
      </c>
      <c r="O2664" s="17">
        <f t="shared" si="9125"/>
        <v>4880.1000000000004</v>
      </c>
      <c r="P2664" s="17">
        <f t="shared" si="9178"/>
        <v>0</v>
      </c>
      <c r="Q2664" s="17">
        <f t="shared" si="9179"/>
        <v>0</v>
      </c>
      <c r="R2664" s="17">
        <f t="shared" si="9180"/>
        <v>0</v>
      </c>
      <c r="S2664" s="17">
        <f t="shared" si="9181"/>
        <v>0</v>
      </c>
      <c r="T2664" s="17">
        <f t="shared" si="9182"/>
        <v>0</v>
      </c>
      <c r="U2664" s="17">
        <f t="shared" si="9183"/>
        <v>0</v>
      </c>
      <c r="V2664" s="17">
        <f t="shared" si="9184"/>
        <v>0</v>
      </c>
      <c r="W2664" s="17">
        <f t="shared" si="9185"/>
        <v>0</v>
      </c>
      <c r="X2664" s="17">
        <f t="shared" si="9186"/>
        <v>0</v>
      </c>
      <c r="Y2664" s="17">
        <f t="shared" si="9071"/>
        <v>4502.9000000000005</v>
      </c>
      <c r="Z2664" s="17">
        <f t="shared" si="9072"/>
        <v>4489</v>
      </c>
      <c r="AA2664" s="17">
        <f t="shared" si="9073"/>
        <v>4880.1000000000004</v>
      </c>
      <c r="AB2664" s="17">
        <f t="shared" si="9187"/>
        <v>0</v>
      </c>
      <c r="AC2664" s="17">
        <f t="shared" si="9188"/>
        <v>0</v>
      </c>
      <c r="AD2664" s="17">
        <f t="shared" si="9189"/>
        <v>0</v>
      </c>
      <c r="AE2664" s="17">
        <f t="shared" si="9074"/>
        <v>4502.9000000000005</v>
      </c>
      <c r="AF2664" s="17">
        <f t="shared" si="9075"/>
        <v>4489</v>
      </c>
      <c r="AG2664" s="17">
        <f t="shared" si="9076"/>
        <v>4880.1000000000004</v>
      </c>
      <c r="AH2664" s="17">
        <f t="shared" si="9190"/>
        <v>0</v>
      </c>
      <c r="AI2664" s="17">
        <f t="shared" si="9191"/>
        <v>0</v>
      </c>
      <c r="AJ2664" s="17">
        <f t="shared" si="9192"/>
        <v>0</v>
      </c>
      <c r="AK2664" s="17">
        <f t="shared" si="9193"/>
        <v>0</v>
      </c>
      <c r="AL2664" s="17">
        <f t="shared" si="9194"/>
        <v>0</v>
      </c>
      <c r="AM2664" s="17">
        <f t="shared" si="9195"/>
        <v>0</v>
      </c>
      <c r="AN2664" s="17">
        <f t="shared" si="9196"/>
        <v>0</v>
      </c>
      <c r="AO2664" s="17">
        <f t="shared" si="9197"/>
        <v>0</v>
      </c>
      <c r="AP2664" s="17">
        <f t="shared" si="9198"/>
        <v>0</v>
      </c>
      <c r="AQ2664" s="17">
        <f t="shared" si="9199"/>
        <v>0</v>
      </c>
      <c r="AR2664" s="17">
        <f t="shared" si="9200"/>
        <v>0</v>
      </c>
      <c r="AS2664" s="17">
        <f t="shared" si="9201"/>
        <v>0</v>
      </c>
      <c r="AT2664" s="17">
        <f t="shared" si="9202"/>
        <v>0</v>
      </c>
      <c r="AU2664" s="17">
        <f t="shared" si="9203"/>
        <v>0</v>
      </c>
      <c r="AV2664" s="17">
        <f t="shared" si="9204"/>
        <v>0</v>
      </c>
      <c r="AW2664" s="17">
        <f t="shared" si="8988"/>
        <v>4502.9000000000005</v>
      </c>
      <c r="AX2664" s="17">
        <f t="shared" si="8989"/>
        <v>4489</v>
      </c>
      <c r="AY2664" s="17">
        <f t="shared" si="8990"/>
        <v>4880.1000000000004</v>
      </c>
      <c r="AZ2664" s="17">
        <f t="shared" si="9205"/>
        <v>0</v>
      </c>
      <c r="BA2664" s="17">
        <f t="shared" si="8991"/>
        <v>4502.9000000000005</v>
      </c>
      <c r="BB2664" s="17">
        <f t="shared" si="8992"/>
        <v>4489</v>
      </c>
      <c r="BC2664" s="17">
        <f t="shared" si="8993"/>
        <v>4880.1000000000004</v>
      </c>
      <c r="BD2664" s="17">
        <f t="shared" si="9206"/>
        <v>0</v>
      </c>
      <c r="BE2664" s="17">
        <f t="shared" si="9207"/>
        <v>0</v>
      </c>
      <c r="BF2664" s="17">
        <f t="shared" si="9208"/>
        <v>0</v>
      </c>
      <c r="BG2664" s="17">
        <f t="shared" si="9209"/>
        <v>0</v>
      </c>
      <c r="BH2664" s="17">
        <f t="shared" si="9210"/>
        <v>0</v>
      </c>
      <c r="BI2664" s="17">
        <f t="shared" si="9211"/>
        <v>0</v>
      </c>
      <c r="BJ2664" s="17">
        <f t="shared" si="9212"/>
        <v>0</v>
      </c>
      <c r="BK2664" s="17">
        <f t="shared" si="9213"/>
        <v>0</v>
      </c>
      <c r="BL2664" s="17">
        <f t="shared" si="9214"/>
        <v>0</v>
      </c>
      <c r="BM2664" s="17">
        <f t="shared" si="9215"/>
        <v>0</v>
      </c>
      <c r="BN2664" s="17">
        <f t="shared" si="9216"/>
        <v>0</v>
      </c>
      <c r="BO2664" s="17">
        <f t="shared" si="8985"/>
        <v>4502.9000000000005</v>
      </c>
      <c r="BP2664" s="17">
        <f t="shared" si="8986"/>
        <v>4489</v>
      </c>
      <c r="BQ2664" s="17">
        <f t="shared" si="8987"/>
        <v>4880.1000000000004</v>
      </c>
      <c r="BR2664" s="17">
        <f t="shared" si="9217"/>
        <v>0</v>
      </c>
      <c r="BS2664" s="35"/>
      <c r="BT2664" s="35"/>
      <c r="BU2664" s="1"/>
      <c r="BV2664" s="1"/>
      <c r="BW2664" s="1"/>
      <c r="BX2664" s="1"/>
      <c r="BY2664" s="1"/>
      <c r="BZ2664" s="1"/>
      <c r="CA2664" s="1"/>
      <c r="CB2664" s="1"/>
    </row>
    <row r="2665" s="1" customFormat="1" ht="45">
      <c r="A2665" s="33" t="s">
        <v>1094</v>
      </c>
      <c r="B2665" s="33" t="s">
        <v>304</v>
      </c>
      <c r="C2665" s="33" t="s">
        <v>96</v>
      </c>
      <c r="D2665" s="33" t="s">
        <v>586</v>
      </c>
      <c r="E2665" s="38"/>
      <c r="F2665" s="34" t="s">
        <v>587</v>
      </c>
      <c r="G2665" s="17">
        <f>G2666+G2668</f>
        <v>4502.9000000000005</v>
      </c>
      <c r="H2665" s="17">
        <f>H2666+H2668</f>
        <v>4489</v>
      </c>
      <c r="I2665" s="17">
        <f>I2666+I2668</f>
        <v>4880.1000000000004</v>
      </c>
      <c r="J2665" s="17">
        <f>J2666+J2668</f>
        <v>0</v>
      </c>
      <c r="K2665" s="17">
        <f>K2666+K2668</f>
        <v>0</v>
      </c>
      <c r="L2665" s="17">
        <f>L2666+L2668</f>
        <v>0</v>
      </c>
      <c r="M2665" s="17">
        <f t="shared" si="9123"/>
        <v>4502.9000000000005</v>
      </c>
      <c r="N2665" s="17">
        <f t="shared" si="9124"/>
        <v>4489</v>
      </c>
      <c r="O2665" s="17">
        <f t="shared" si="9125"/>
        <v>4880.1000000000004</v>
      </c>
      <c r="P2665" s="17">
        <f>P2666+P2668</f>
        <v>0</v>
      </c>
      <c r="Q2665" s="17">
        <f>Q2666+Q2668</f>
        <v>0</v>
      </c>
      <c r="R2665" s="17">
        <f>R2666+R2668</f>
        <v>0</v>
      </c>
      <c r="S2665" s="17">
        <f>S2666+S2668</f>
        <v>0</v>
      </c>
      <c r="T2665" s="17">
        <f>T2666+T2668</f>
        <v>0</v>
      </c>
      <c r="U2665" s="17">
        <f>U2666+U2668</f>
        <v>0</v>
      </c>
      <c r="V2665" s="17">
        <f>V2666+V2668</f>
        <v>0</v>
      </c>
      <c r="W2665" s="17">
        <f>W2666+W2668</f>
        <v>0</v>
      </c>
      <c r="X2665" s="17">
        <f>X2666+X2668</f>
        <v>0</v>
      </c>
      <c r="Y2665" s="17">
        <f t="shared" si="9071"/>
        <v>4502.9000000000005</v>
      </c>
      <c r="Z2665" s="17">
        <f t="shared" si="9072"/>
        <v>4489</v>
      </c>
      <c r="AA2665" s="17">
        <f t="shared" si="9073"/>
        <v>4880.1000000000004</v>
      </c>
      <c r="AB2665" s="17">
        <f>AB2666+AB2668</f>
        <v>0</v>
      </c>
      <c r="AC2665" s="17">
        <f>AC2666+AC2668</f>
        <v>0</v>
      </c>
      <c r="AD2665" s="17">
        <f>AD2666+AD2668</f>
        <v>0</v>
      </c>
      <c r="AE2665" s="17">
        <f t="shared" si="9074"/>
        <v>4502.9000000000005</v>
      </c>
      <c r="AF2665" s="17">
        <f t="shared" si="9075"/>
        <v>4489</v>
      </c>
      <c r="AG2665" s="17">
        <f t="shared" si="9076"/>
        <v>4880.1000000000004</v>
      </c>
      <c r="AH2665" s="17">
        <f>AH2666+AH2668</f>
        <v>0</v>
      </c>
      <c r="AI2665" s="17">
        <f>AI2666+AI2668</f>
        <v>0</v>
      </c>
      <c r="AJ2665" s="17">
        <f>AJ2666+AJ2668</f>
        <v>0</v>
      </c>
      <c r="AK2665" s="17">
        <f>AK2666+AK2668</f>
        <v>0</v>
      </c>
      <c r="AL2665" s="17">
        <f>AL2666+AL2668</f>
        <v>0</v>
      </c>
      <c r="AM2665" s="17">
        <f>AM2666+AM2668</f>
        <v>0</v>
      </c>
      <c r="AN2665" s="17">
        <f>AN2666+AN2668</f>
        <v>0</v>
      </c>
      <c r="AO2665" s="17">
        <f>AO2666+AO2668</f>
        <v>0</v>
      </c>
      <c r="AP2665" s="17">
        <f>AP2666+AP2668</f>
        <v>0</v>
      </c>
      <c r="AQ2665" s="17">
        <f>AQ2666+AQ2668</f>
        <v>0</v>
      </c>
      <c r="AR2665" s="17">
        <f>AR2666+AR2668</f>
        <v>0</v>
      </c>
      <c r="AS2665" s="17">
        <f>AS2666+AS2668</f>
        <v>0</v>
      </c>
      <c r="AT2665" s="17">
        <f>AT2666+AT2668</f>
        <v>0</v>
      </c>
      <c r="AU2665" s="17">
        <f>AU2666+AU2668</f>
        <v>0</v>
      </c>
      <c r="AV2665" s="17">
        <f>AV2666+AV2668</f>
        <v>0</v>
      </c>
      <c r="AW2665" s="17">
        <f t="shared" si="8988"/>
        <v>4502.9000000000005</v>
      </c>
      <c r="AX2665" s="17">
        <f t="shared" si="8989"/>
        <v>4489</v>
      </c>
      <c r="AY2665" s="17">
        <f t="shared" si="8990"/>
        <v>4880.1000000000004</v>
      </c>
      <c r="AZ2665" s="17">
        <f>AZ2666+AZ2668</f>
        <v>0</v>
      </c>
      <c r="BA2665" s="17">
        <f t="shared" si="8991"/>
        <v>4502.9000000000005</v>
      </c>
      <c r="BB2665" s="17">
        <f t="shared" si="8992"/>
        <v>4489</v>
      </c>
      <c r="BC2665" s="17">
        <f t="shared" si="8993"/>
        <v>4880.1000000000004</v>
      </c>
      <c r="BD2665" s="17">
        <f>BD2666+BD2668</f>
        <v>0</v>
      </c>
      <c r="BE2665" s="17">
        <f>BE2666+BE2668</f>
        <v>0</v>
      </c>
      <c r="BF2665" s="17">
        <f>BF2666+BF2668</f>
        <v>0</v>
      </c>
      <c r="BG2665" s="17">
        <f>BG2666+BG2668</f>
        <v>0</v>
      </c>
      <c r="BH2665" s="17">
        <f>BH2666+BH2668</f>
        <v>0</v>
      </c>
      <c r="BI2665" s="17">
        <f>BI2666+BI2668</f>
        <v>0</v>
      </c>
      <c r="BJ2665" s="17">
        <f>BJ2666+BJ2668</f>
        <v>0</v>
      </c>
      <c r="BK2665" s="17">
        <f>BK2666+BK2668</f>
        <v>0</v>
      </c>
      <c r="BL2665" s="17">
        <f>BL2666+BL2668</f>
        <v>0</v>
      </c>
      <c r="BM2665" s="17">
        <f>BM2666+BM2668</f>
        <v>0</v>
      </c>
      <c r="BN2665" s="17">
        <f>BN2666+BN2668</f>
        <v>0</v>
      </c>
      <c r="BO2665" s="17">
        <f t="shared" si="8985"/>
        <v>4502.9000000000005</v>
      </c>
      <c r="BP2665" s="17">
        <f t="shared" si="8986"/>
        <v>4489</v>
      </c>
      <c r="BQ2665" s="17">
        <f t="shared" si="8987"/>
        <v>4880.1000000000004</v>
      </c>
      <c r="BR2665" s="17">
        <f>BR2666+BR2668</f>
        <v>0</v>
      </c>
      <c r="BS2665" s="35"/>
      <c r="BT2665" s="35"/>
      <c r="BU2665" s="1"/>
      <c r="BV2665" s="1"/>
      <c r="BW2665" s="1"/>
      <c r="BX2665" s="1"/>
      <c r="BY2665" s="1"/>
      <c r="BZ2665" s="1"/>
      <c r="CA2665" s="1"/>
      <c r="CB2665" s="1"/>
    </row>
    <row r="2666" s="1" customFormat="1" ht="45">
      <c r="A2666" s="33" t="s">
        <v>1094</v>
      </c>
      <c r="B2666" s="33" t="s">
        <v>304</v>
      </c>
      <c r="C2666" s="33" t="s">
        <v>96</v>
      </c>
      <c r="D2666" s="33" t="s">
        <v>588</v>
      </c>
      <c r="E2666" s="38"/>
      <c r="F2666" s="34" t="s">
        <v>589</v>
      </c>
      <c r="G2666" s="17">
        <f>G2667</f>
        <v>304</v>
      </c>
      <c r="H2666" s="17">
        <f>H2667</f>
        <v>337.39999999999998</v>
      </c>
      <c r="I2666" s="17">
        <f>I2667</f>
        <v>382.5</v>
      </c>
      <c r="J2666" s="17">
        <f>J2667</f>
        <v>0</v>
      </c>
      <c r="K2666" s="17">
        <f>K2667</f>
        <v>0</v>
      </c>
      <c r="L2666" s="17">
        <f>L2667</f>
        <v>0</v>
      </c>
      <c r="M2666" s="17">
        <f t="shared" si="9123"/>
        <v>304</v>
      </c>
      <c r="N2666" s="17">
        <f t="shared" si="9124"/>
        <v>337.39999999999998</v>
      </c>
      <c r="O2666" s="17">
        <f t="shared" si="9125"/>
        <v>382.5</v>
      </c>
      <c r="P2666" s="17">
        <f>P2667</f>
        <v>0</v>
      </c>
      <c r="Q2666" s="17">
        <f>Q2667</f>
        <v>0</v>
      </c>
      <c r="R2666" s="17">
        <f>R2667</f>
        <v>0</v>
      </c>
      <c r="S2666" s="17">
        <f>S2667</f>
        <v>0</v>
      </c>
      <c r="T2666" s="17">
        <f>T2667</f>
        <v>0</v>
      </c>
      <c r="U2666" s="17">
        <f>U2667</f>
        <v>0</v>
      </c>
      <c r="V2666" s="17">
        <f>V2667</f>
        <v>0</v>
      </c>
      <c r="W2666" s="17">
        <f>W2667</f>
        <v>0</v>
      </c>
      <c r="X2666" s="17">
        <f>X2667</f>
        <v>0</v>
      </c>
      <c r="Y2666" s="17">
        <f t="shared" si="9071"/>
        <v>304</v>
      </c>
      <c r="Z2666" s="17">
        <f t="shared" si="9072"/>
        <v>337.39999999999998</v>
      </c>
      <c r="AA2666" s="17">
        <f t="shared" si="9073"/>
        <v>382.5</v>
      </c>
      <c r="AB2666" s="17">
        <f>AB2667</f>
        <v>0</v>
      </c>
      <c r="AC2666" s="17">
        <f>AC2667</f>
        <v>0</v>
      </c>
      <c r="AD2666" s="17">
        <f>AD2667</f>
        <v>0</v>
      </c>
      <c r="AE2666" s="17">
        <f t="shared" si="9074"/>
        <v>304</v>
      </c>
      <c r="AF2666" s="17">
        <f t="shared" si="9075"/>
        <v>337.39999999999998</v>
      </c>
      <c r="AG2666" s="17">
        <f t="shared" si="9076"/>
        <v>382.5</v>
      </c>
      <c r="AH2666" s="17">
        <f>AH2667</f>
        <v>0</v>
      </c>
      <c r="AI2666" s="17">
        <f>AI2667</f>
        <v>0</v>
      </c>
      <c r="AJ2666" s="17">
        <f>AJ2667</f>
        <v>0</v>
      </c>
      <c r="AK2666" s="17">
        <f>AK2667</f>
        <v>0</v>
      </c>
      <c r="AL2666" s="17">
        <f>AL2667</f>
        <v>0</v>
      </c>
      <c r="AM2666" s="17">
        <f>AM2667</f>
        <v>0</v>
      </c>
      <c r="AN2666" s="17">
        <f>AN2667</f>
        <v>0</v>
      </c>
      <c r="AO2666" s="17">
        <f>AO2667</f>
        <v>0</v>
      </c>
      <c r="AP2666" s="17">
        <f>AP2667</f>
        <v>0</v>
      </c>
      <c r="AQ2666" s="17">
        <f>AQ2667</f>
        <v>0</v>
      </c>
      <c r="AR2666" s="17">
        <f>AR2667</f>
        <v>0</v>
      </c>
      <c r="AS2666" s="17">
        <f>AS2667</f>
        <v>0</v>
      </c>
      <c r="AT2666" s="17">
        <f>AT2667</f>
        <v>0</v>
      </c>
      <c r="AU2666" s="17">
        <f>AU2667</f>
        <v>0</v>
      </c>
      <c r="AV2666" s="17">
        <f>AV2667</f>
        <v>0</v>
      </c>
      <c r="AW2666" s="17">
        <f t="shared" si="8988"/>
        <v>304</v>
      </c>
      <c r="AX2666" s="17">
        <f t="shared" si="8989"/>
        <v>337.39999999999998</v>
      </c>
      <c r="AY2666" s="17">
        <f t="shared" si="8990"/>
        <v>382.5</v>
      </c>
      <c r="AZ2666" s="17">
        <f>AZ2667</f>
        <v>0</v>
      </c>
      <c r="BA2666" s="17">
        <f t="shared" si="8991"/>
        <v>304</v>
      </c>
      <c r="BB2666" s="17">
        <f t="shared" si="8992"/>
        <v>337.39999999999998</v>
      </c>
      <c r="BC2666" s="17">
        <f t="shared" si="8993"/>
        <v>382.5</v>
      </c>
      <c r="BD2666" s="17">
        <f>BD2667</f>
        <v>0</v>
      </c>
      <c r="BE2666" s="17">
        <f>BE2667</f>
        <v>0</v>
      </c>
      <c r="BF2666" s="17">
        <f>BF2667</f>
        <v>0</v>
      </c>
      <c r="BG2666" s="17">
        <f>BG2667</f>
        <v>0</v>
      </c>
      <c r="BH2666" s="17">
        <f>BH2667</f>
        <v>0</v>
      </c>
      <c r="BI2666" s="17">
        <f>BI2667</f>
        <v>0</v>
      </c>
      <c r="BJ2666" s="17">
        <f>BJ2667</f>
        <v>0</v>
      </c>
      <c r="BK2666" s="17">
        <f>BK2667</f>
        <v>0</v>
      </c>
      <c r="BL2666" s="17">
        <f>BL2667</f>
        <v>0</v>
      </c>
      <c r="BM2666" s="17">
        <f>BM2667</f>
        <v>0</v>
      </c>
      <c r="BN2666" s="17">
        <f>BN2667</f>
        <v>0</v>
      </c>
      <c r="BO2666" s="17">
        <f t="shared" si="8985"/>
        <v>304</v>
      </c>
      <c r="BP2666" s="17">
        <f t="shared" si="8986"/>
        <v>337.39999999999998</v>
      </c>
      <c r="BQ2666" s="17">
        <f t="shared" si="8987"/>
        <v>382.5</v>
      </c>
      <c r="BR2666" s="17">
        <f>BR2667</f>
        <v>0</v>
      </c>
      <c r="BS2666" s="35"/>
      <c r="BT2666" s="35"/>
      <c r="BU2666" s="1"/>
      <c r="BV2666" s="1"/>
      <c r="BW2666" s="1"/>
      <c r="BX2666" s="1"/>
      <c r="BY2666" s="1"/>
      <c r="BZ2666" s="1"/>
      <c r="CA2666" s="1"/>
      <c r="CB2666" s="1"/>
    </row>
    <row r="2667" s="1" customFormat="1" ht="30">
      <c r="A2667" s="33" t="s">
        <v>1094</v>
      </c>
      <c r="B2667" s="33" t="s">
        <v>304</v>
      </c>
      <c r="C2667" s="33" t="s">
        <v>96</v>
      </c>
      <c r="D2667" s="33" t="s">
        <v>588</v>
      </c>
      <c r="E2667" s="33" t="s">
        <v>48</v>
      </c>
      <c r="F2667" s="34" t="s">
        <v>49</v>
      </c>
      <c r="G2667" s="17">
        <v>304</v>
      </c>
      <c r="H2667" s="17">
        <v>337.39999999999998</v>
      </c>
      <c r="I2667" s="17">
        <v>382.5</v>
      </c>
      <c r="J2667" s="17"/>
      <c r="K2667" s="17"/>
      <c r="L2667" s="17"/>
      <c r="M2667" s="17">
        <f t="shared" si="9123"/>
        <v>304</v>
      </c>
      <c r="N2667" s="17">
        <f t="shared" si="9124"/>
        <v>337.39999999999998</v>
      </c>
      <c r="O2667" s="17">
        <f t="shared" si="9125"/>
        <v>382.5</v>
      </c>
      <c r="P2667" s="17"/>
      <c r="Q2667" s="17"/>
      <c r="R2667" s="17"/>
      <c r="S2667" s="17"/>
      <c r="T2667" s="17"/>
      <c r="U2667" s="17"/>
      <c r="V2667" s="17"/>
      <c r="W2667" s="17"/>
      <c r="X2667" s="17"/>
      <c r="Y2667" s="17">
        <f t="shared" si="9071"/>
        <v>304</v>
      </c>
      <c r="Z2667" s="17">
        <f t="shared" si="9072"/>
        <v>337.39999999999998</v>
      </c>
      <c r="AA2667" s="17">
        <f t="shared" si="9073"/>
        <v>382.5</v>
      </c>
      <c r="AB2667" s="17"/>
      <c r="AC2667" s="17"/>
      <c r="AD2667" s="17"/>
      <c r="AE2667" s="17">
        <f t="shared" si="9074"/>
        <v>304</v>
      </c>
      <c r="AF2667" s="17">
        <f t="shared" si="9075"/>
        <v>337.39999999999998</v>
      </c>
      <c r="AG2667" s="17">
        <f t="shared" si="9076"/>
        <v>382.5</v>
      </c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>
        <f t="shared" si="8988"/>
        <v>304</v>
      </c>
      <c r="AX2667" s="17">
        <f t="shared" si="8989"/>
        <v>337.39999999999998</v>
      </c>
      <c r="AY2667" s="17">
        <f t="shared" si="8990"/>
        <v>382.5</v>
      </c>
      <c r="AZ2667" s="17"/>
      <c r="BA2667" s="17">
        <f t="shared" si="8991"/>
        <v>304</v>
      </c>
      <c r="BB2667" s="17">
        <f t="shared" si="8992"/>
        <v>337.39999999999998</v>
      </c>
      <c r="BC2667" s="17">
        <f t="shared" si="8993"/>
        <v>382.5</v>
      </c>
      <c r="BD2667" s="17"/>
      <c r="BE2667" s="17"/>
      <c r="BF2667" s="17"/>
      <c r="BG2667" s="17"/>
      <c r="BH2667" s="17"/>
      <c r="BI2667" s="17"/>
      <c r="BJ2667" s="17"/>
      <c r="BK2667" s="17"/>
      <c r="BL2667" s="17"/>
      <c r="BM2667" s="17"/>
      <c r="BN2667" s="17"/>
      <c r="BO2667" s="17">
        <f t="shared" si="8985"/>
        <v>304</v>
      </c>
      <c r="BP2667" s="17">
        <f t="shared" si="8986"/>
        <v>337.39999999999998</v>
      </c>
      <c r="BQ2667" s="17">
        <f t="shared" si="8987"/>
        <v>382.5</v>
      </c>
      <c r="BR2667" s="17"/>
      <c r="BS2667" s="35"/>
      <c r="BT2667" s="35"/>
      <c r="BU2667" s="1"/>
      <c r="BV2667" s="1"/>
      <c r="BW2667" s="1"/>
      <c r="BX2667" s="1"/>
      <c r="BY2667" s="1"/>
      <c r="BZ2667" s="1"/>
      <c r="CA2667" s="1"/>
      <c r="CB2667" s="1"/>
    </row>
    <row r="2668" s="1" customFormat="1" ht="75">
      <c r="A2668" s="33" t="s">
        <v>1094</v>
      </c>
      <c r="B2668" s="33" t="s">
        <v>304</v>
      </c>
      <c r="C2668" s="33" t="s">
        <v>96</v>
      </c>
      <c r="D2668" s="33" t="s">
        <v>1121</v>
      </c>
      <c r="E2668" s="38"/>
      <c r="F2668" s="34" t="s">
        <v>1122</v>
      </c>
      <c r="G2668" s="17">
        <f>G2669+G2670</f>
        <v>4198.9000000000005</v>
      </c>
      <c r="H2668" s="17">
        <f>H2669+H2670</f>
        <v>4151.6000000000004</v>
      </c>
      <c r="I2668" s="17">
        <f>I2669+I2670</f>
        <v>4497.6000000000004</v>
      </c>
      <c r="J2668" s="17">
        <f>J2669+J2670</f>
        <v>0</v>
      </c>
      <c r="K2668" s="17">
        <f>K2669+K2670</f>
        <v>0</v>
      </c>
      <c r="L2668" s="17">
        <f>L2669+L2670</f>
        <v>0</v>
      </c>
      <c r="M2668" s="17">
        <f t="shared" si="9123"/>
        <v>4198.9000000000005</v>
      </c>
      <c r="N2668" s="17">
        <f t="shared" si="9124"/>
        <v>4151.6000000000004</v>
      </c>
      <c r="O2668" s="17">
        <f t="shared" si="9125"/>
        <v>4497.6000000000004</v>
      </c>
      <c r="P2668" s="17">
        <f>P2669+P2670</f>
        <v>0</v>
      </c>
      <c r="Q2668" s="17">
        <f>Q2669+Q2670</f>
        <v>0</v>
      </c>
      <c r="R2668" s="17">
        <f>R2669+R2670</f>
        <v>0</v>
      </c>
      <c r="S2668" s="17">
        <f>S2669+S2670</f>
        <v>0</v>
      </c>
      <c r="T2668" s="17">
        <f>T2669+T2670</f>
        <v>0</v>
      </c>
      <c r="U2668" s="17">
        <f>U2669+U2670</f>
        <v>0</v>
      </c>
      <c r="V2668" s="17">
        <f>V2669+V2670</f>
        <v>0</v>
      </c>
      <c r="W2668" s="17">
        <f>W2669+W2670</f>
        <v>0</v>
      </c>
      <c r="X2668" s="17">
        <f>X2669+X2670</f>
        <v>0</v>
      </c>
      <c r="Y2668" s="17">
        <f t="shared" si="9071"/>
        <v>4198.9000000000005</v>
      </c>
      <c r="Z2668" s="17">
        <f t="shared" si="9072"/>
        <v>4151.6000000000004</v>
      </c>
      <c r="AA2668" s="17">
        <f t="shared" si="9073"/>
        <v>4497.6000000000004</v>
      </c>
      <c r="AB2668" s="17">
        <f>AB2669+AB2670</f>
        <v>0</v>
      </c>
      <c r="AC2668" s="17">
        <f>AC2669+AC2670</f>
        <v>0</v>
      </c>
      <c r="AD2668" s="17">
        <f>AD2669+AD2670</f>
        <v>0</v>
      </c>
      <c r="AE2668" s="17">
        <f t="shared" si="9074"/>
        <v>4198.9000000000005</v>
      </c>
      <c r="AF2668" s="17">
        <f t="shared" si="9075"/>
        <v>4151.6000000000004</v>
      </c>
      <c r="AG2668" s="17">
        <f t="shared" si="9076"/>
        <v>4497.6000000000004</v>
      </c>
      <c r="AH2668" s="17">
        <f>AH2669+AH2670</f>
        <v>0</v>
      </c>
      <c r="AI2668" s="17">
        <f>AI2669+AI2670</f>
        <v>0</v>
      </c>
      <c r="AJ2668" s="17">
        <f>AJ2669+AJ2670</f>
        <v>0</v>
      </c>
      <c r="AK2668" s="17">
        <f>AK2669+AK2670</f>
        <v>0</v>
      </c>
      <c r="AL2668" s="17">
        <f>AL2669+AL2670</f>
        <v>0</v>
      </c>
      <c r="AM2668" s="17">
        <f>AM2669+AM2670</f>
        <v>0</v>
      </c>
      <c r="AN2668" s="17">
        <f>AN2669+AN2670</f>
        <v>0</v>
      </c>
      <c r="AO2668" s="17">
        <f>AO2669+AO2670</f>
        <v>0</v>
      </c>
      <c r="AP2668" s="17">
        <f>AP2669+AP2670</f>
        <v>0</v>
      </c>
      <c r="AQ2668" s="17">
        <f>AQ2669+AQ2670</f>
        <v>0</v>
      </c>
      <c r="AR2668" s="17">
        <f>AR2669+AR2670</f>
        <v>0</v>
      </c>
      <c r="AS2668" s="17">
        <f>AS2669+AS2670</f>
        <v>0</v>
      </c>
      <c r="AT2668" s="17">
        <f>AT2669+AT2670</f>
        <v>0</v>
      </c>
      <c r="AU2668" s="17">
        <f>AU2669+AU2670</f>
        <v>0</v>
      </c>
      <c r="AV2668" s="17">
        <f>AV2669+AV2670</f>
        <v>0</v>
      </c>
      <c r="AW2668" s="17">
        <f t="shared" si="8988"/>
        <v>4198.9000000000005</v>
      </c>
      <c r="AX2668" s="17">
        <f t="shared" si="8989"/>
        <v>4151.6000000000004</v>
      </c>
      <c r="AY2668" s="17">
        <f t="shared" si="8990"/>
        <v>4497.6000000000004</v>
      </c>
      <c r="AZ2668" s="17">
        <f>AZ2669+AZ2670</f>
        <v>0</v>
      </c>
      <c r="BA2668" s="17">
        <f t="shared" si="8991"/>
        <v>4198.9000000000005</v>
      </c>
      <c r="BB2668" s="17">
        <f t="shared" si="8992"/>
        <v>4151.6000000000004</v>
      </c>
      <c r="BC2668" s="17">
        <f t="shared" si="8993"/>
        <v>4497.6000000000004</v>
      </c>
      <c r="BD2668" s="17">
        <f>BD2669+BD2670</f>
        <v>0</v>
      </c>
      <c r="BE2668" s="17">
        <f>BE2669+BE2670</f>
        <v>0</v>
      </c>
      <c r="BF2668" s="17">
        <f>BF2669+BF2670</f>
        <v>0</v>
      </c>
      <c r="BG2668" s="17">
        <f>BG2669+BG2670</f>
        <v>0</v>
      </c>
      <c r="BH2668" s="17">
        <f>BH2669+BH2670</f>
        <v>0</v>
      </c>
      <c r="BI2668" s="17">
        <f>BI2669+BI2670</f>
        <v>0</v>
      </c>
      <c r="BJ2668" s="17">
        <f>BJ2669+BJ2670</f>
        <v>0</v>
      </c>
      <c r="BK2668" s="17">
        <f>BK2669+BK2670</f>
        <v>0</v>
      </c>
      <c r="BL2668" s="17">
        <f>BL2669+BL2670</f>
        <v>0</v>
      </c>
      <c r="BM2668" s="17">
        <f>BM2669+BM2670</f>
        <v>0</v>
      </c>
      <c r="BN2668" s="17">
        <f>BN2669+BN2670</f>
        <v>0</v>
      </c>
      <c r="BO2668" s="17">
        <f t="shared" ref="BO2668:BO2691" si="9218">BA2668+BD2668+BE2668+BF2668+BG2668</f>
        <v>4198.9000000000005</v>
      </c>
      <c r="BP2668" s="17">
        <f t="shared" ref="BP2668:BP2691" si="9219">BB2668+BH2668+BI2668+BJ2668+BK2668</f>
        <v>4151.6000000000004</v>
      </c>
      <c r="BQ2668" s="17">
        <f t="shared" ref="BQ2668:BQ2691" si="9220">BC2668+BL2668+BM2668+BN2668</f>
        <v>4497.6000000000004</v>
      </c>
      <c r="BR2668" s="17">
        <f>BR2669+BR2670</f>
        <v>0</v>
      </c>
      <c r="BS2668" s="35"/>
      <c r="BT2668" s="35"/>
      <c r="BU2668" s="1"/>
      <c r="BV2668" s="1"/>
      <c r="BW2668" s="1"/>
      <c r="BX2668" s="1"/>
      <c r="BY2668" s="1"/>
      <c r="BZ2668" s="1"/>
      <c r="CA2668" s="1"/>
      <c r="CB2668" s="1"/>
    </row>
    <row r="2669" s="1" customFormat="1" ht="75">
      <c r="A2669" s="33" t="s">
        <v>1094</v>
      </c>
      <c r="B2669" s="33" t="s">
        <v>304</v>
      </c>
      <c r="C2669" s="33" t="s">
        <v>96</v>
      </c>
      <c r="D2669" s="33" t="s">
        <v>1121</v>
      </c>
      <c r="E2669" s="33" t="s">
        <v>60</v>
      </c>
      <c r="F2669" s="34" t="s">
        <v>61</v>
      </c>
      <c r="G2669" s="17">
        <v>4087.8000000000002</v>
      </c>
      <c r="H2669" s="17">
        <v>4044.9000000000001</v>
      </c>
      <c r="I2669" s="17">
        <v>4382</v>
      </c>
      <c r="J2669" s="17"/>
      <c r="K2669" s="17"/>
      <c r="L2669" s="17"/>
      <c r="M2669" s="17">
        <f t="shared" si="9123"/>
        <v>4087.8000000000002</v>
      </c>
      <c r="N2669" s="17">
        <f t="shared" si="9124"/>
        <v>4044.9000000000001</v>
      </c>
      <c r="O2669" s="17">
        <f t="shared" si="9125"/>
        <v>4382</v>
      </c>
      <c r="P2669" s="17"/>
      <c r="Q2669" s="17"/>
      <c r="R2669" s="17"/>
      <c r="S2669" s="17"/>
      <c r="T2669" s="17"/>
      <c r="U2669" s="17"/>
      <c r="V2669" s="17"/>
      <c r="W2669" s="17"/>
      <c r="X2669" s="17"/>
      <c r="Y2669" s="17">
        <f t="shared" si="9071"/>
        <v>4087.8000000000002</v>
      </c>
      <c r="Z2669" s="17">
        <f t="shared" si="9072"/>
        <v>4044.9000000000001</v>
      </c>
      <c r="AA2669" s="17">
        <f t="shared" si="9073"/>
        <v>4382</v>
      </c>
      <c r="AB2669" s="17"/>
      <c r="AC2669" s="17"/>
      <c r="AD2669" s="17"/>
      <c r="AE2669" s="17">
        <f t="shared" si="9074"/>
        <v>4087.8000000000002</v>
      </c>
      <c r="AF2669" s="17">
        <f t="shared" si="9075"/>
        <v>4044.9000000000001</v>
      </c>
      <c r="AG2669" s="17">
        <f t="shared" si="9076"/>
        <v>4382</v>
      </c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  <c r="AT2669" s="17"/>
      <c r="AU2669" s="17"/>
      <c r="AV2669" s="17"/>
      <c r="AW2669" s="17">
        <f t="shared" si="8988"/>
        <v>4087.8000000000002</v>
      </c>
      <c r="AX2669" s="17">
        <f t="shared" si="8989"/>
        <v>4044.9000000000001</v>
      </c>
      <c r="AY2669" s="17">
        <f t="shared" si="8990"/>
        <v>4382</v>
      </c>
      <c r="AZ2669" s="17"/>
      <c r="BA2669" s="17">
        <f t="shared" si="8991"/>
        <v>4087.8000000000002</v>
      </c>
      <c r="BB2669" s="17">
        <f t="shared" si="8992"/>
        <v>4044.9000000000001</v>
      </c>
      <c r="BC2669" s="17">
        <f t="shared" si="8993"/>
        <v>4382</v>
      </c>
      <c r="BD2669" s="17"/>
      <c r="BE2669" s="17"/>
      <c r="BF2669" s="17"/>
      <c r="BG2669" s="17"/>
      <c r="BH2669" s="17"/>
      <c r="BI2669" s="17"/>
      <c r="BJ2669" s="17"/>
      <c r="BK2669" s="17"/>
      <c r="BL2669" s="17"/>
      <c r="BM2669" s="17"/>
      <c r="BN2669" s="17"/>
      <c r="BO2669" s="17">
        <f t="shared" si="9218"/>
        <v>4087.8000000000002</v>
      </c>
      <c r="BP2669" s="17">
        <f t="shared" si="9219"/>
        <v>4044.9000000000001</v>
      </c>
      <c r="BQ2669" s="17">
        <f t="shared" si="9220"/>
        <v>4382</v>
      </c>
      <c r="BR2669" s="17"/>
      <c r="BS2669" s="35"/>
      <c r="BT2669" s="35"/>
      <c r="BU2669" s="1"/>
      <c r="BV2669" s="1"/>
      <c r="BW2669" s="1"/>
      <c r="BX2669" s="1"/>
      <c r="BY2669" s="1"/>
      <c r="BZ2669" s="1"/>
      <c r="CA2669" s="1"/>
      <c r="CB2669" s="1"/>
    </row>
    <row r="2670" s="1" customFormat="1" ht="30">
      <c r="A2670" s="33" t="s">
        <v>1094</v>
      </c>
      <c r="B2670" s="33" t="s">
        <v>304</v>
      </c>
      <c r="C2670" s="33" t="s">
        <v>96</v>
      </c>
      <c r="D2670" s="33" t="s">
        <v>1121</v>
      </c>
      <c r="E2670" s="33" t="s">
        <v>48</v>
      </c>
      <c r="F2670" s="34" t="s">
        <v>49</v>
      </c>
      <c r="G2670" s="17">
        <v>111.09999999999999</v>
      </c>
      <c r="H2670" s="17">
        <v>106.7</v>
      </c>
      <c r="I2670" s="17">
        <v>115.59999999999999</v>
      </c>
      <c r="J2670" s="17"/>
      <c r="K2670" s="17"/>
      <c r="L2670" s="17"/>
      <c r="M2670" s="17">
        <f t="shared" si="9123"/>
        <v>111.09999999999999</v>
      </c>
      <c r="N2670" s="17">
        <f t="shared" si="9124"/>
        <v>106.7</v>
      </c>
      <c r="O2670" s="17">
        <f t="shared" si="9125"/>
        <v>115.59999999999999</v>
      </c>
      <c r="P2670" s="17"/>
      <c r="Q2670" s="17"/>
      <c r="R2670" s="17"/>
      <c r="S2670" s="17"/>
      <c r="T2670" s="17"/>
      <c r="U2670" s="17"/>
      <c r="V2670" s="17"/>
      <c r="W2670" s="17"/>
      <c r="X2670" s="17"/>
      <c r="Y2670" s="17">
        <f t="shared" si="9071"/>
        <v>111.09999999999999</v>
      </c>
      <c r="Z2670" s="17">
        <f t="shared" si="9072"/>
        <v>106.7</v>
      </c>
      <c r="AA2670" s="17">
        <f t="shared" si="9073"/>
        <v>115.59999999999999</v>
      </c>
      <c r="AB2670" s="17"/>
      <c r="AC2670" s="17"/>
      <c r="AD2670" s="17"/>
      <c r="AE2670" s="17">
        <f t="shared" si="9074"/>
        <v>111.09999999999999</v>
      </c>
      <c r="AF2670" s="17">
        <f t="shared" si="9075"/>
        <v>106.7</v>
      </c>
      <c r="AG2670" s="17">
        <f t="shared" si="9076"/>
        <v>115.59999999999999</v>
      </c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  <c r="AT2670" s="17"/>
      <c r="AU2670" s="17"/>
      <c r="AV2670" s="17"/>
      <c r="AW2670" s="17">
        <f t="shared" si="8988"/>
        <v>111.09999999999999</v>
      </c>
      <c r="AX2670" s="17">
        <f t="shared" si="8989"/>
        <v>106.7</v>
      </c>
      <c r="AY2670" s="17">
        <f t="shared" si="8990"/>
        <v>115.59999999999999</v>
      </c>
      <c r="AZ2670" s="17"/>
      <c r="BA2670" s="17">
        <f t="shared" si="8991"/>
        <v>111.09999999999999</v>
      </c>
      <c r="BB2670" s="17">
        <f t="shared" si="8992"/>
        <v>106.7</v>
      </c>
      <c r="BC2670" s="17">
        <f t="shared" si="8993"/>
        <v>115.59999999999999</v>
      </c>
      <c r="BD2670" s="17"/>
      <c r="BE2670" s="17"/>
      <c r="BF2670" s="17"/>
      <c r="BG2670" s="17"/>
      <c r="BH2670" s="17"/>
      <c r="BI2670" s="17"/>
      <c r="BJ2670" s="17"/>
      <c r="BK2670" s="17"/>
      <c r="BL2670" s="17"/>
      <c r="BM2670" s="17"/>
      <c r="BN2670" s="17"/>
      <c r="BO2670" s="17">
        <f t="shared" si="9218"/>
        <v>111.09999999999999</v>
      </c>
      <c r="BP2670" s="17">
        <f t="shared" si="9219"/>
        <v>106.7</v>
      </c>
      <c r="BQ2670" s="17">
        <f t="shared" si="9220"/>
        <v>115.59999999999999</v>
      </c>
      <c r="BR2670" s="17"/>
      <c r="BS2670" s="35"/>
      <c r="BT2670" s="35"/>
      <c r="BU2670" s="1"/>
      <c r="BV2670" s="1"/>
      <c r="BW2670" s="1"/>
      <c r="BX2670" s="1"/>
      <c r="BY2670" s="1"/>
      <c r="BZ2670" s="1"/>
      <c r="CA2670" s="1"/>
      <c r="CB2670" s="1"/>
    </row>
    <row r="2671" s="23" customFormat="1" ht="30">
      <c r="A2671" s="24" t="s">
        <v>1123</v>
      </c>
      <c r="B2671" s="24"/>
      <c r="C2671" s="24"/>
      <c r="D2671" s="24"/>
      <c r="E2671" s="24"/>
      <c r="F2671" s="25" t="s">
        <v>1124</v>
      </c>
      <c r="G2671" s="26">
        <f t="shared" ref="G2671:G2674" si="9221">G2672</f>
        <v>181601.29999999999</v>
      </c>
      <c r="H2671" s="26">
        <f t="shared" ref="H2671:H2674" si="9222">H2672</f>
        <v>183702.20000000001</v>
      </c>
      <c r="I2671" s="26">
        <f t="shared" ref="I2671:I2674" si="9223">I2672</f>
        <v>184232.20000000001</v>
      </c>
      <c r="J2671" s="26">
        <f t="shared" ref="J2671:J2674" si="9224">J2672</f>
        <v>0</v>
      </c>
      <c r="K2671" s="26">
        <f t="shared" ref="K2671:K2674" si="9225">K2672</f>
        <v>0</v>
      </c>
      <c r="L2671" s="26">
        <f t="shared" ref="L2671:L2674" si="9226">L2672</f>
        <v>0</v>
      </c>
      <c r="M2671" s="26">
        <f t="shared" si="9123"/>
        <v>181601.29999999999</v>
      </c>
      <c r="N2671" s="26">
        <f t="shared" si="9124"/>
        <v>183702.20000000001</v>
      </c>
      <c r="O2671" s="26">
        <f t="shared" si="9125"/>
        <v>184232.20000000001</v>
      </c>
      <c r="P2671" s="26">
        <f t="shared" ref="P2671:P2674" si="9227">P2672</f>
        <v>20828.599999999999</v>
      </c>
      <c r="Q2671" s="26">
        <f t="shared" ref="Q2671:Q2674" si="9228">Q2672</f>
        <v>0</v>
      </c>
      <c r="R2671" s="26">
        <f t="shared" ref="R2671:R2674" si="9229">R2672</f>
        <v>0</v>
      </c>
      <c r="S2671" s="26">
        <f t="shared" ref="S2671:S2674" si="9230">S2672</f>
        <v>0</v>
      </c>
      <c r="T2671" s="26">
        <f t="shared" ref="T2671:T2674" si="9231">T2672</f>
        <v>25469.799999999999</v>
      </c>
      <c r="U2671" s="26">
        <f t="shared" ref="U2671:U2674" si="9232">U2672</f>
        <v>0</v>
      </c>
      <c r="V2671" s="26">
        <f t="shared" ref="V2671:V2674" si="9233">V2672</f>
        <v>25469.799999999999</v>
      </c>
      <c r="W2671" s="26">
        <f t="shared" ref="W2671:W2674" si="9234">W2672</f>
        <v>0</v>
      </c>
      <c r="X2671" s="26">
        <f t="shared" ref="X2671:X2674" si="9235">X2672</f>
        <v>0</v>
      </c>
      <c r="Y2671" s="26">
        <f t="shared" si="9071"/>
        <v>202429.89999999999</v>
      </c>
      <c r="Z2671" s="26">
        <f t="shared" si="9072"/>
        <v>209172</v>
      </c>
      <c r="AA2671" s="26">
        <f t="shared" si="9073"/>
        <v>209702</v>
      </c>
      <c r="AB2671" s="26">
        <f t="shared" ref="AB2671:AB2674" si="9236">AB2672</f>
        <v>0</v>
      </c>
      <c r="AC2671" s="26">
        <f t="shared" ref="AC2671:AC2674" si="9237">AC2672</f>
        <v>0</v>
      </c>
      <c r="AD2671" s="26">
        <f t="shared" ref="AD2671:AD2674" si="9238">AD2672</f>
        <v>0</v>
      </c>
      <c r="AE2671" s="26">
        <f t="shared" si="9074"/>
        <v>202429.89999999999</v>
      </c>
      <c r="AF2671" s="26">
        <f t="shared" si="9075"/>
        <v>209172</v>
      </c>
      <c r="AG2671" s="26">
        <f t="shared" si="9076"/>
        <v>209702</v>
      </c>
      <c r="AH2671" s="26">
        <f t="shared" ref="AH2671:AH2674" si="9239">AH2672</f>
        <v>0</v>
      </c>
      <c r="AI2671" s="26">
        <f t="shared" ref="AI2671:AI2674" si="9240">AI2672</f>
        <v>-1.1368683772161603e-13</v>
      </c>
      <c r="AJ2671" s="26">
        <f t="shared" ref="AJ2671:AJ2674" si="9241">AJ2672</f>
        <v>0</v>
      </c>
      <c r="AK2671" s="26">
        <f t="shared" ref="AK2671:AK2674" si="9242">AK2672</f>
        <v>0</v>
      </c>
      <c r="AL2671" s="26">
        <f t="shared" ref="AL2671:AL2674" si="9243">AL2672</f>
        <v>0</v>
      </c>
      <c r="AM2671" s="26">
        <f t="shared" ref="AM2671:AM2674" si="9244">AM2672</f>
        <v>0</v>
      </c>
      <c r="AN2671" s="26">
        <f t="shared" ref="AN2671:AN2674" si="9245">AN2672</f>
        <v>0</v>
      </c>
      <c r="AO2671" s="26">
        <f t="shared" ref="AO2671:AO2674" si="9246">AO2672</f>
        <v>0</v>
      </c>
      <c r="AP2671" s="26">
        <f t="shared" ref="AP2671:AP2674" si="9247">AP2672</f>
        <v>0</v>
      </c>
      <c r="AQ2671" s="26">
        <f t="shared" ref="AQ2671:AQ2674" si="9248">AQ2672</f>
        <v>0</v>
      </c>
      <c r="AR2671" s="26">
        <f t="shared" ref="AR2671:AR2674" si="9249">AR2672</f>
        <v>0</v>
      </c>
      <c r="AS2671" s="26">
        <f t="shared" ref="AS2671:AS2674" si="9250">AS2672</f>
        <v>0</v>
      </c>
      <c r="AT2671" s="26">
        <f t="shared" ref="AT2671:AT2674" si="9251">AT2672</f>
        <v>0</v>
      </c>
      <c r="AU2671" s="26">
        <f t="shared" ref="AU2671:AU2674" si="9252">AU2672</f>
        <v>0</v>
      </c>
      <c r="AV2671" s="26">
        <f t="shared" ref="AV2671:AV2674" si="9253">AV2672</f>
        <v>0</v>
      </c>
      <c r="AW2671" s="26">
        <f t="shared" si="8988"/>
        <v>202429.89999999999</v>
      </c>
      <c r="AX2671" s="26">
        <f t="shared" si="8989"/>
        <v>209172</v>
      </c>
      <c r="AY2671" s="26">
        <f t="shared" si="8990"/>
        <v>209702</v>
      </c>
      <c r="AZ2671" s="26">
        <f t="shared" ref="AZ2671:AZ2674" si="9254">AZ2672</f>
        <v>0</v>
      </c>
      <c r="BA2671" s="26">
        <f t="shared" si="8991"/>
        <v>202429.89999999999</v>
      </c>
      <c r="BB2671" s="26">
        <f t="shared" si="8992"/>
        <v>209172</v>
      </c>
      <c r="BC2671" s="26">
        <f t="shared" si="8993"/>
        <v>209702</v>
      </c>
      <c r="BD2671" s="26">
        <f t="shared" ref="BD2671:BD2674" si="9255">BD2672</f>
        <v>0</v>
      </c>
      <c r="BE2671" s="26">
        <f t="shared" ref="BE2671:BE2674" si="9256">BE2672</f>
        <v>0</v>
      </c>
      <c r="BF2671" s="26">
        <f t="shared" ref="BF2671:BF2674" si="9257">BF2672</f>
        <v>0</v>
      </c>
      <c r="BG2671" s="26">
        <f t="shared" ref="BG2671:BG2674" si="9258">BG2672</f>
        <v>0</v>
      </c>
      <c r="BH2671" s="26">
        <f t="shared" ref="BH2671:BH2674" si="9259">BH2672</f>
        <v>0</v>
      </c>
      <c r="BI2671" s="26">
        <f t="shared" ref="BI2671:BI2674" si="9260">BI2672</f>
        <v>0</v>
      </c>
      <c r="BJ2671" s="26">
        <f t="shared" ref="BJ2671:BJ2674" si="9261">BJ2672</f>
        <v>0</v>
      </c>
      <c r="BK2671" s="26">
        <f t="shared" ref="BK2671:BK2674" si="9262">BK2672</f>
        <v>0</v>
      </c>
      <c r="BL2671" s="26">
        <f t="shared" ref="BL2671:BL2674" si="9263">BL2672</f>
        <v>0</v>
      </c>
      <c r="BM2671" s="26">
        <f t="shared" ref="BM2671:BM2674" si="9264">BM2672</f>
        <v>0</v>
      </c>
      <c r="BN2671" s="26">
        <f t="shared" ref="BN2671:BN2674" si="9265">BN2672</f>
        <v>0</v>
      </c>
      <c r="BO2671" s="26">
        <f t="shared" si="9218"/>
        <v>202429.89999999999</v>
      </c>
      <c r="BP2671" s="26">
        <f t="shared" si="9219"/>
        <v>209172</v>
      </c>
      <c r="BQ2671" s="26">
        <f t="shared" si="9220"/>
        <v>209702</v>
      </c>
      <c r="BR2671" s="26">
        <f t="shared" ref="BR2671:BR2674" si="9266">BR2672</f>
        <v>0</v>
      </c>
      <c r="BS2671" s="27"/>
      <c r="BT2671" s="27"/>
      <c r="BU2671" s="23"/>
      <c r="BV2671" s="23"/>
      <c r="BW2671" s="23"/>
      <c r="BX2671" s="23"/>
      <c r="BY2671" s="23"/>
      <c r="BZ2671" s="23"/>
      <c r="CA2671" s="23"/>
      <c r="CB2671" s="23"/>
    </row>
    <row r="2672" s="23" customFormat="1" ht="15">
      <c r="A2672" s="24" t="s">
        <v>1123</v>
      </c>
      <c r="B2672" s="24" t="s">
        <v>128</v>
      </c>
      <c r="C2672" s="24"/>
      <c r="D2672" s="24"/>
      <c r="E2672" s="24"/>
      <c r="F2672" s="25" t="s">
        <v>129</v>
      </c>
      <c r="G2672" s="26">
        <f t="shared" si="9221"/>
        <v>181601.29999999999</v>
      </c>
      <c r="H2672" s="26">
        <f t="shared" si="9222"/>
        <v>183702.20000000001</v>
      </c>
      <c r="I2672" s="26">
        <f t="shared" si="9223"/>
        <v>184232.20000000001</v>
      </c>
      <c r="J2672" s="26">
        <f t="shared" si="9224"/>
        <v>0</v>
      </c>
      <c r="K2672" s="26">
        <f t="shared" si="9225"/>
        <v>0</v>
      </c>
      <c r="L2672" s="26">
        <f t="shared" si="9226"/>
        <v>0</v>
      </c>
      <c r="M2672" s="26">
        <f t="shared" si="9123"/>
        <v>181601.29999999999</v>
      </c>
      <c r="N2672" s="26">
        <f t="shared" si="9124"/>
        <v>183702.20000000001</v>
      </c>
      <c r="O2672" s="26">
        <f t="shared" si="9125"/>
        <v>184232.20000000001</v>
      </c>
      <c r="P2672" s="26">
        <f t="shared" si="9227"/>
        <v>20828.599999999999</v>
      </c>
      <c r="Q2672" s="26">
        <f t="shared" si="9228"/>
        <v>0</v>
      </c>
      <c r="R2672" s="26">
        <f t="shared" si="9229"/>
        <v>0</v>
      </c>
      <c r="S2672" s="26">
        <f t="shared" si="9230"/>
        <v>0</v>
      </c>
      <c r="T2672" s="26">
        <f t="shared" si="9231"/>
        <v>25469.799999999999</v>
      </c>
      <c r="U2672" s="26">
        <f t="shared" si="9232"/>
        <v>0</v>
      </c>
      <c r="V2672" s="26">
        <f t="shared" si="9233"/>
        <v>25469.799999999999</v>
      </c>
      <c r="W2672" s="26">
        <f t="shared" si="9234"/>
        <v>0</v>
      </c>
      <c r="X2672" s="26">
        <f t="shared" si="9235"/>
        <v>0</v>
      </c>
      <c r="Y2672" s="26">
        <f t="shared" si="9071"/>
        <v>202429.89999999999</v>
      </c>
      <c r="Z2672" s="26">
        <f t="shared" si="9072"/>
        <v>209172</v>
      </c>
      <c r="AA2672" s="26">
        <f t="shared" si="9073"/>
        <v>209702</v>
      </c>
      <c r="AB2672" s="26">
        <f t="shared" si="9236"/>
        <v>0</v>
      </c>
      <c r="AC2672" s="26">
        <f t="shared" si="9237"/>
        <v>0</v>
      </c>
      <c r="AD2672" s="26">
        <f t="shared" si="9238"/>
        <v>0</v>
      </c>
      <c r="AE2672" s="26">
        <f t="shared" si="9074"/>
        <v>202429.89999999999</v>
      </c>
      <c r="AF2672" s="26">
        <f t="shared" si="9075"/>
        <v>209172</v>
      </c>
      <c r="AG2672" s="26">
        <f t="shared" si="9076"/>
        <v>209702</v>
      </c>
      <c r="AH2672" s="26">
        <f t="shared" si="9239"/>
        <v>0</v>
      </c>
      <c r="AI2672" s="26">
        <f t="shared" si="9240"/>
        <v>-1.1368683772161603e-13</v>
      </c>
      <c r="AJ2672" s="26">
        <f t="shared" si="9241"/>
        <v>0</v>
      </c>
      <c r="AK2672" s="26">
        <f t="shared" si="9242"/>
        <v>0</v>
      </c>
      <c r="AL2672" s="26">
        <f t="shared" si="9243"/>
        <v>0</v>
      </c>
      <c r="AM2672" s="26">
        <f t="shared" si="9244"/>
        <v>0</v>
      </c>
      <c r="AN2672" s="26">
        <f t="shared" si="9245"/>
        <v>0</v>
      </c>
      <c r="AO2672" s="26">
        <f t="shared" si="9246"/>
        <v>0</v>
      </c>
      <c r="AP2672" s="26">
        <f t="shared" si="9247"/>
        <v>0</v>
      </c>
      <c r="AQ2672" s="26">
        <f t="shared" si="9248"/>
        <v>0</v>
      </c>
      <c r="AR2672" s="26">
        <f t="shared" si="9249"/>
        <v>0</v>
      </c>
      <c r="AS2672" s="26">
        <f t="shared" si="9250"/>
        <v>0</v>
      </c>
      <c r="AT2672" s="26">
        <f t="shared" si="9251"/>
        <v>0</v>
      </c>
      <c r="AU2672" s="26">
        <f t="shared" si="9252"/>
        <v>0</v>
      </c>
      <c r="AV2672" s="26">
        <f t="shared" si="9253"/>
        <v>0</v>
      </c>
      <c r="AW2672" s="26">
        <f t="shared" si="8988"/>
        <v>202429.89999999999</v>
      </c>
      <c r="AX2672" s="26">
        <f t="shared" si="8989"/>
        <v>209172</v>
      </c>
      <c r="AY2672" s="26">
        <f t="shared" si="8990"/>
        <v>209702</v>
      </c>
      <c r="AZ2672" s="26">
        <f t="shared" si="9254"/>
        <v>0</v>
      </c>
      <c r="BA2672" s="26">
        <f t="shared" si="8991"/>
        <v>202429.89999999999</v>
      </c>
      <c r="BB2672" s="26">
        <f t="shared" si="8992"/>
        <v>209172</v>
      </c>
      <c r="BC2672" s="26">
        <f t="shared" si="8993"/>
        <v>209702</v>
      </c>
      <c r="BD2672" s="26">
        <f t="shared" si="9255"/>
        <v>0</v>
      </c>
      <c r="BE2672" s="26">
        <f t="shared" si="9256"/>
        <v>0</v>
      </c>
      <c r="BF2672" s="26">
        <f t="shared" si="9257"/>
        <v>0</v>
      </c>
      <c r="BG2672" s="26">
        <f t="shared" si="9258"/>
        <v>0</v>
      </c>
      <c r="BH2672" s="26">
        <f t="shared" si="9259"/>
        <v>0</v>
      </c>
      <c r="BI2672" s="26">
        <f t="shared" si="9260"/>
        <v>0</v>
      </c>
      <c r="BJ2672" s="26">
        <f t="shared" si="9261"/>
        <v>0</v>
      </c>
      <c r="BK2672" s="26">
        <f t="shared" si="9262"/>
        <v>0</v>
      </c>
      <c r="BL2672" s="26">
        <f t="shared" si="9263"/>
        <v>0</v>
      </c>
      <c r="BM2672" s="26">
        <f t="shared" si="9264"/>
        <v>0</v>
      </c>
      <c r="BN2672" s="26">
        <f t="shared" si="9265"/>
        <v>0</v>
      </c>
      <c r="BO2672" s="26">
        <f t="shared" si="9218"/>
        <v>202429.89999999999</v>
      </c>
      <c r="BP2672" s="26">
        <f t="shared" si="9219"/>
        <v>209172</v>
      </c>
      <c r="BQ2672" s="26">
        <f t="shared" si="9220"/>
        <v>209702</v>
      </c>
      <c r="BR2672" s="26">
        <f t="shared" si="9266"/>
        <v>0</v>
      </c>
      <c r="BS2672" s="27"/>
      <c r="BT2672" s="27"/>
      <c r="BU2672" s="23"/>
      <c r="BV2672" s="23"/>
      <c r="BW2672" s="23"/>
      <c r="BX2672" s="23"/>
      <c r="BY2672" s="23"/>
      <c r="BZ2672" s="23"/>
      <c r="CA2672" s="23"/>
      <c r="CB2672" s="23"/>
    </row>
    <row r="2673" s="28" customFormat="1" ht="15">
      <c r="A2673" s="29" t="s">
        <v>1123</v>
      </c>
      <c r="B2673" s="29" t="s">
        <v>128</v>
      </c>
      <c r="C2673" s="29" t="s">
        <v>130</v>
      </c>
      <c r="D2673" s="29"/>
      <c r="E2673" s="29"/>
      <c r="F2673" s="30" t="s">
        <v>131</v>
      </c>
      <c r="G2673" s="31">
        <f t="shared" si="9221"/>
        <v>181601.29999999999</v>
      </c>
      <c r="H2673" s="31">
        <f t="shared" si="9222"/>
        <v>183702.20000000001</v>
      </c>
      <c r="I2673" s="31">
        <f t="shared" si="9223"/>
        <v>184232.20000000001</v>
      </c>
      <c r="J2673" s="31">
        <f t="shared" si="9224"/>
        <v>0</v>
      </c>
      <c r="K2673" s="31">
        <f t="shared" si="9225"/>
        <v>0</v>
      </c>
      <c r="L2673" s="31">
        <f t="shared" si="9226"/>
        <v>0</v>
      </c>
      <c r="M2673" s="31">
        <f t="shared" si="9123"/>
        <v>181601.29999999999</v>
      </c>
      <c r="N2673" s="31">
        <f t="shared" si="9124"/>
        <v>183702.20000000001</v>
      </c>
      <c r="O2673" s="31">
        <f t="shared" si="9125"/>
        <v>184232.20000000001</v>
      </c>
      <c r="P2673" s="31">
        <f t="shared" si="9227"/>
        <v>20828.599999999999</v>
      </c>
      <c r="Q2673" s="31">
        <f t="shared" si="9228"/>
        <v>0</v>
      </c>
      <c r="R2673" s="31">
        <f t="shared" si="9229"/>
        <v>0</v>
      </c>
      <c r="S2673" s="31">
        <f t="shared" si="9230"/>
        <v>0</v>
      </c>
      <c r="T2673" s="31">
        <f t="shared" si="9231"/>
        <v>25469.799999999999</v>
      </c>
      <c r="U2673" s="31">
        <f t="shared" si="9232"/>
        <v>0</v>
      </c>
      <c r="V2673" s="31">
        <f t="shared" si="9233"/>
        <v>25469.799999999999</v>
      </c>
      <c r="W2673" s="31">
        <f t="shared" si="9234"/>
        <v>0</v>
      </c>
      <c r="X2673" s="31">
        <f t="shared" si="9235"/>
        <v>0</v>
      </c>
      <c r="Y2673" s="31">
        <f t="shared" si="9071"/>
        <v>202429.89999999999</v>
      </c>
      <c r="Z2673" s="31">
        <f t="shared" si="9072"/>
        <v>209172</v>
      </c>
      <c r="AA2673" s="31">
        <f t="shared" si="9073"/>
        <v>209702</v>
      </c>
      <c r="AB2673" s="31">
        <f t="shared" si="9236"/>
        <v>0</v>
      </c>
      <c r="AC2673" s="31">
        <f t="shared" si="9237"/>
        <v>0</v>
      </c>
      <c r="AD2673" s="31">
        <f t="shared" si="9238"/>
        <v>0</v>
      </c>
      <c r="AE2673" s="31">
        <f t="shared" si="9074"/>
        <v>202429.89999999999</v>
      </c>
      <c r="AF2673" s="31">
        <f t="shared" si="9075"/>
        <v>209172</v>
      </c>
      <c r="AG2673" s="31">
        <f t="shared" si="9076"/>
        <v>209702</v>
      </c>
      <c r="AH2673" s="31">
        <f t="shared" si="9239"/>
        <v>0</v>
      </c>
      <c r="AI2673" s="31">
        <f t="shared" si="9240"/>
        <v>-1.1368683772161603e-13</v>
      </c>
      <c r="AJ2673" s="31">
        <f t="shared" si="9241"/>
        <v>0</v>
      </c>
      <c r="AK2673" s="31">
        <f t="shared" si="9242"/>
        <v>0</v>
      </c>
      <c r="AL2673" s="31">
        <f t="shared" si="9243"/>
        <v>0</v>
      </c>
      <c r="AM2673" s="31">
        <f t="shared" si="9244"/>
        <v>0</v>
      </c>
      <c r="AN2673" s="31">
        <f t="shared" si="9245"/>
        <v>0</v>
      </c>
      <c r="AO2673" s="31">
        <f t="shared" si="9246"/>
        <v>0</v>
      </c>
      <c r="AP2673" s="31">
        <f t="shared" si="9247"/>
        <v>0</v>
      </c>
      <c r="AQ2673" s="31">
        <f t="shared" si="9248"/>
        <v>0</v>
      </c>
      <c r="AR2673" s="31">
        <f t="shared" si="9249"/>
        <v>0</v>
      </c>
      <c r="AS2673" s="31">
        <f t="shared" si="9250"/>
        <v>0</v>
      </c>
      <c r="AT2673" s="31">
        <f t="shared" si="9251"/>
        <v>0</v>
      </c>
      <c r="AU2673" s="31">
        <f t="shared" si="9252"/>
        <v>0</v>
      </c>
      <c r="AV2673" s="31">
        <f t="shared" si="9253"/>
        <v>0</v>
      </c>
      <c r="AW2673" s="31">
        <f t="shared" si="8988"/>
        <v>202429.89999999999</v>
      </c>
      <c r="AX2673" s="31">
        <f t="shared" si="8989"/>
        <v>209172</v>
      </c>
      <c r="AY2673" s="31">
        <f t="shared" si="8990"/>
        <v>209702</v>
      </c>
      <c r="AZ2673" s="31">
        <f t="shared" si="9254"/>
        <v>0</v>
      </c>
      <c r="BA2673" s="31">
        <f t="shared" si="8991"/>
        <v>202429.89999999999</v>
      </c>
      <c r="BB2673" s="31">
        <f t="shared" si="8992"/>
        <v>209172</v>
      </c>
      <c r="BC2673" s="31">
        <f t="shared" si="8993"/>
        <v>209702</v>
      </c>
      <c r="BD2673" s="31">
        <f t="shared" si="9255"/>
        <v>0</v>
      </c>
      <c r="BE2673" s="31">
        <f t="shared" si="9256"/>
        <v>0</v>
      </c>
      <c r="BF2673" s="31">
        <f t="shared" si="9257"/>
        <v>0</v>
      </c>
      <c r="BG2673" s="31">
        <f t="shared" si="9258"/>
        <v>0</v>
      </c>
      <c r="BH2673" s="31">
        <f t="shared" si="9259"/>
        <v>0</v>
      </c>
      <c r="BI2673" s="31">
        <f t="shared" si="9260"/>
        <v>0</v>
      </c>
      <c r="BJ2673" s="31">
        <f t="shared" si="9261"/>
        <v>0</v>
      </c>
      <c r="BK2673" s="31">
        <f t="shared" si="9262"/>
        <v>0</v>
      </c>
      <c r="BL2673" s="31">
        <f t="shared" si="9263"/>
        <v>0</v>
      </c>
      <c r="BM2673" s="31">
        <f t="shared" si="9264"/>
        <v>0</v>
      </c>
      <c r="BN2673" s="31">
        <f t="shared" si="9265"/>
        <v>0</v>
      </c>
      <c r="BO2673" s="31">
        <f t="shared" si="9218"/>
        <v>202429.89999999999</v>
      </c>
      <c r="BP2673" s="31">
        <f t="shared" si="9219"/>
        <v>209172</v>
      </c>
      <c r="BQ2673" s="31">
        <f t="shared" si="9220"/>
        <v>209702</v>
      </c>
      <c r="BR2673" s="31">
        <f t="shared" si="9266"/>
        <v>0</v>
      </c>
      <c r="BS2673" s="32"/>
      <c r="BT2673" s="32"/>
      <c r="BU2673" s="28"/>
      <c r="BV2673" s="28"/>
      <c r="BW2673" s="28"/>
      <c r="BX2673" s="28"/>
      <c r="BY2673" s="28"/>
      <c r="BZ2673" s="28"/>
      <c r="CA2673" s="28"/>
      <c r="CB2673" s="28"/>
    </row>
    <row r="2674" s="1" customFormat="1" ht="30">
      <c r="A2674" s="33" t="s">
        <v>1123</v>
      </c>
      <c r="B2674" s="33" t="s">
        <v>128</v>
      </c>
      <c r="C2674" s="33" t="s">
        <v>130</v>
      </c>
      <c r="D2674" s="33" t="s">
        <v>1125</v>
      </c>
      <c r="E2674" s="38"/>
      <c r="F2674" s="34" t="s">
        <v>1126</v>
      </c>
      <c r="G2674" s="17">
        <f t="shared" si="9221"/>
        <v>181601.29999999999</v>
      </c>
      <c r="H2674" s="17">
        <f t="shared" si="9222"/>
        <v>183702.20000000001</v>
      </c>
      <c r="I2674" s="17">
        <f t="shared" si="9223"/>
        <v>184232.20000000001</v>
      </c>
      <c r="J2674" s="17">
        <f t="shared" si="9224"/>
        <v>0</v>
      </c>
      <c r="K2674" s="17">
        <f t="shared" si="9225"/>
        <v>0</v>
      </c>
      <c r="L2674" s="17">
        <f t="shared" si="9226"/>
        <v>0</v>
      </c>
      <c r="M2674" s="17">
        <f t="shared" si="9123"/>
        <v>181601.29999999999</v>
      </c>
      <c r="N2674" s="17">
        <f t="shared" si="9124"/>
        <v>183702.20000000001</v>
      </c>
      <c r="O2674" s="17">
        <f t="shared" si="9125"/>
        <v>184232.20000000001</v>
      </c>
      <c r="P2674" s="17">
        <f t="shared" si="9227"/>
        <v>20828.599999999999</v>
      </c>
      <c r="Q2674" s="17">
        <f t="shared" si="9228"/>
        <v>0</v>
      </c>
      <c r="R2674" s="17">
        <f t="shared" si="9229"/>
        <v>0</v>
      </c>
      <c r="S2674" s="17">
        <f t="shared" si="9230"/>
        <v>0</v>
      </c>
      <c r="T2674" s="17">
        <f t="shared" si="9231"/>
        <v>25469.799999999999</v>
      </c>
      <c r="U2674" s="17">
        <f t="shared" si="9232"/>
        <v>0</v>
      </c>
      <c r="V2674" s="17">
        <f t="shared" si="9233"/>
        <v>25469.799999999999</v>
      </c>
      <c r="W2674" s="17">
        <f t="shared" si="9234"/>
        <v>0</v>
      </c>
      <c r="X2674" s="17">
        <f t="shared" si="9235"/>
        <v>0</v>
      </c>
      <c r="Y2674" s="17">
        <f t="shared" si="9071"/>
        <v>202429.89999999999</v>
      </c>
      <c r="Z2674" s="17">
        <f t="shared" si="9072"/>
        <v>209172</v>
      </c>
      <c r="AA2674" s="17">
        <f t="shared" si="9073"/>
        <v>209702</v>
      </c>
      <c r="AB2674" s="17">
        <f t="shared" si="9236"/>
        <v>0</v>
      </c>
      <c r="AC2674" s="17">
        <f t="shared" si="9237"/>
        <v>0</v>
      </c>
      <c r="AD2674" s="17">
        <f t="shared" si="9238"/>
        <v>0</v>
      </c>
      <c r="AE2674" s="17">
        <f t="shared" si="9074"/>
        <v>202429.89999999999</v>
      </c>
      <c r="AF2674" s="17">
        <f t="shared" si="9075"/>
        <v>209172</v>
      </c>
      <c r="AG2674" s="17">
        <f t="shared" si="9076"/>
        <v>209702</v>
      </c>
      <c r="AH2674" s="17">
        <f t="shared" si="9239"/>
        <v>0</v>
      </c>
      <c r="AI2674" s="17">
        <f t="shared" si="9240"/>
        <v>-1.1368683772161603e-13</v>
      </c>
      <c r="AJ2674" s="17">
        <f t="shared" si="9241"/>
        <v>0</v>
      </c>
      <c r="AK2674" s="17">
        <f t="shared" si="9242"/>
        <v>0</v>
      </c>
      <c r="AL2674" s="17">
        <f t="shared" si="9243"/>
        <v>0</v>
      </c>
      <c r="AM2674" s="17">
        <f t="shared" si="9244"/>
        <v>0</v>
      </c>
      <c r="AN2674" s="17">
        <f t="shared" si="9245"/>
        <v>0</v>
      </c>
      <c r="AO2674" s="17">
        <f t="shared" si="9246"/>
        <v>0</v>
      </c>
      <c r="AP2674" s="17">
        <f t="shared" si="9247"/>
        <v>0</v>
      </c>
      <c r="AQ2674" s="17">
        <f t="shared" si="9248"/>
        <v>0</v>
      </c>
      <c r="AR2674" s="17">
        <f t="shared" si="9249"/>
        <v>0</v>
      </c>
      <c r="AS2674" s="17">
        <f t="shared" si="9250"/>
        <v>0</v>
      </c>
      <c r="AT2674" s="17">
        <f t="shared" si="9251"/>
        <v>0</v>
      </c>
      <c r="AU2674" s="17">
        <f t="shared" si="9252"/>
        <v>0</v>
      </c>
      <c r="AV2674" s="17">
        <f t="shared" si="9253"/>
        <v>0</v>
      </c>
      <c r="AW2674" s="17">
        <f t="shared" si="8988"/>
        <v>202429.89999999999</v>
      </c>
      <c r="AX2674" s="17">
        <f t="shared" si="8989"/>
        <v>209172</v>
      </c>
      <c r="AY2674" s="17">
        <f t="shared" si="8990"/>
        <v>209702</v>
      </c>
      <c r="AZ2674" s="17">
        <f t="shared" si="9254"/>
        <v>0</v>
      </c>
      <c r="BA2674" s="17">
        <f t="shared" si="8991"/>
        <v>202429.89999999999</v>
      </c>
      <c r="BB2674" s="17">
        <f t="shared" si="8992"/>
        <v>209172</v>
      </c>
      <c r="BC2674" s="17">
        <f t="shared" si="8993"/>
        <v>209702</v>
      </c>
      <c r="BD2674" s="17">
        <f t="shared" si="9255"/>
        <v>0</v>
      </c>
      <c r="BE2674" s="17">
        <f t="shared" si="9256"/>
        <v>0</v>
      </c>
      <c r="BF2674" s="17">
        <f t="shared" si="9257"/>
        <v>0</v>
      </c>
      <c r="BG2674" s="17">
        <f t="shared" si="9258"/>
        <v>0</v>
      </c>
      <c r="BH2674" s="17">
        <f t="shared" si="9259"/>
        <v>0</v>
      </c>
      <c r="BI2674" s="17">
        <f t="shared" si="9260"/>
        <v>0</v>
      </c>
      <c r="BJ2674" s="17">
        <f t="shared" si="9261"/>
        <v>0</v>
      </c>
      <c r="BK2674" s="17">
        <f t="shared" si="9262"/>
        <v>0</v>
      </c>
      <c r="BL2674" s="17">
        <f t="shared" si="9263"/>
        <v>0</v>
      </c>
      <c r="BM2674" s="17">
        <f t="shared" si="9264"/>
        <v>0</v>
      </c>
      <c r="BN2674" s="17">
        <f t="shared" si="9265"/>
        <v>0</v>
      </c>
      <c r="BO2674" s="17">
        <f t="shared" si="9218"/>
        <v>202429.89999999999</v>
      </c>
      <c r="BP2674" s="17">
        <f t="shared" si="9219"/>
        <v>209172</v>
      </c>
      <c r="BQ2674" s="17">
        <f t="shared" si="9220"/>
        <v>209702</v>
      </c>
      <c r="BR2674" s="17">
        <f t="shared" si="9266"/>
        <v>0</v>
      </c>
      <c r="BS2674" s="35"/>
      <c r="BT2674" s="35"/>
      <c r="BU2674" s="1"/>
      <c r="BV2674" s="1"/>
      <c r="BW2674" s="1"/>
      <c r="BX2674" s="1"/>
      <c r="BY2674" s="1"/>
      <c r="BZ2674" s="1"/>
      <c r="CA2674" s="1"/>
      <c r="CB2674" s="1"/>
    </row>
    <row r="2675" s="1" customFormat="1" ht="15">
      <c r="A2675" s="33" t="s">
        <v>1123</v>
      </c>
      <c r="B2675" s="33" t="s">
        <v>128</v>
      </c>
      <c r="C2675" s="33" t="s">
        <v>130</v>
      </c>
      <c r="D2675" s="33" t="s">
        <v>1127</v>
      </c>
      <c r="E2675" s="38"/>
      <c r="F2675" s="34" t="s">
        <v>43</v>
      </c>
      <c r="G2675" s="17">
        <f>G2676+G2686</f>
        <v>181601.29999999999</v>
      </c>
      <c r="H2675" s="17">
        <f>H2676+H2686</f>
        <v>183702.20000000001</v>
      </c>
      <c r="I2675" s="17">
        <f>I2676+I2686</f>
        <v>184232.20000000001</v>
      </c>
      <c r="J2675" s="17">
        <f>J2676+J2686</f>
        <v>0</v>
      </c>
      <c r="K2675" s="17">
        <f>K2676+K2686</f>
        <v>0</v>
      </c>
      <c r="L2675" s="17">
        <f>L2676+L2686</f>
        <v>0</v>
      </c>
      <c r="M2675" s="17">
        <f t="shared" si="9123"/>
        <v>181601.29999999999</v>
      </c>
      <c r="N2675" s="17">
        <f t="shared" si="9124"/>
        <v>183702.20000000001</v>
      </c>
      <c r="O2675" s="17">
        <f t="shared" si="9125"/>
        <v>184232.20000000001</v>
      </c>
      <c r="P2675" s="17">
        <f>P2676+P2686</f>
        <v>20828.599999999999</v>
      </c>
      <c r="Q2675" s="17">
        <f>Q2676+Q2686</f>
        <v>0</v>
      </c>
      <c r="R2675" s="17">
        <f>R2676+R2686</f>
        <v>0</v>
      </c>
      <c r="S2675" s="17">
        <f>S2676+S2686</f>
        <v>0</v>
      </c>
      <c r="T2675" s="17">
        <f>T2676+T2686</f>
        <v>25469.799999999999</v>
      </c>
      <c r="U2675" s="17">
        <f>U2676+U2686</f>
        <v>0</v>
      </c>
      <c r="V2675" s="17">
        <f>V2676+V2686</f>
        <v>25469.799999999999</v>
      </c>
      <c r="W2675" s="17">
        <f>W2676+W2686</f>
        <v>0</v>
      </c>
      <c r="X2675" s="17">
        <f>X2676+X2686</f>
        <v>0</v>
      </c>
      <c r="Y2675" s="17">
        <f t="shared" si="9071"/>
        <v>202429.89999999999</v>
      </c>
      <c r="Z2675" s="17">
        <f t="shared" si="9072"/>
        <v>209172</v>
      </c>
      <c r="AA2675" s="17">
        <f t="shared" si="9073"/>
        <v>209702</v>
      </c>
      <c r="AB2675" s="17">
        <f>AB2676+AB2686</f>
        <v>0</v>
      </c>
      <c r="AC2675" s="17">
        <f>AC2676+AC2686</f>
        <v>0</v>
      </c>
      <c r="AD2675" s="17">
        <f>AD2676+AD2686</f>
        <v>0</v>
      </c>
      <c r="AE2675" s="17">
        <f t="shared" si="9074"/>
        <v>202429.89999999999</v>
      </c>
      <c r="AF2675" s="17">
        <f t="shared" si="9075"/>
        <v>209172</v>
      </c>
      <c r="AG2675" s="17">
        <f t="shared" si="9076"/>
        <v>209702</v>
      </c>
      <c r="AH2675" s="17">
        <f>AH2676+AH2686</f>
        <v>0</v>
      </c>
      <c r="AI2675" s="17">
        <f>AI2676+AI2686</f>
        <v>-1.1368683772161603e-13</v>
      </c>
      <c r="AJ2675" s="17">
        <f>AJ2676+AJ2686</f>
        <v>0</v>
      </c>
      <c r="AK2675" s="17">
        <f>AK2676+AK2686</f>
        <v>0</v>
      </c>
      <c r="AL2675" s="17">
        <f>AL2676+AL2686</f>
        <v>0</v>
      </c>
      <c r="AM2675" s="17">
        <f>AM2676+AM2686</f>
        <v>0</v>
      </c>
      <c r="AN2675" s="17">
        <f>AN2676+AN2686</f>
        <v>0</v>
      </c>
      <c r="AO2675" s="17">
        <f>AO2676+AO2686</f>
        <v>0</v>
      </c>
      <c r="AP2675" s="17">
        <f>AP2676+AP2686</f>
        <v>0</v>
      </c>
      <c r="AQ2675" s="17">
        <f>AQ2676+AQ2686</f>
        <v>0</v>
      </c>
      <c r="AR2675" s="17">
        <f>AR2676+AR2686</f>
        <v>0</v>
      </c>
      <c r="AS2675" s="17">
        <f>AS2676+AS2686</f>
        <v>0</v>
      </c>
      <c r="AT2675" s="17">
        <f>AT2676+AT2686</f>
        <v>0</v>
      </c>
      <c r="AU2675" s="17">
        <f>AU2676+AU2686</f>
        <v>0</v>
      </c>
      <c r="AV2675" s="17">
        <f>AV2676+AV2686</f>
        <v>0</v>
      </c>
      <c r="AW2675" s="17">
        <f t="shared" ref="AW2675:AW2691" si="9267">AE2675+AH2675+AI2675+AJ2675+AK2675+AL2675</f>
        <v>202429.89999999999</v>
      </c>
      <c r="AX2675" s="17">
        <f t="shared" ref="AX2675:AX2691" si="9268">AF2675+AM2675+AN2675+AO2675+AP2675+AQ2675</f>
        <v>209172</v>
      </c>
      <c r="AY2675" s="17">
        <f t="shared" ref="AY2675:AY2691" si="9269">AG2675+AR2675+AS2675+AT2675+AU2675+AV2675</f>
        <v>209702</v>
      </c>
      <c r="AZ2675" s="17">
        <f>AZ2676+AZ2686</f>
        <v>0</v>
      </c>
      <c r="BA2675" s="17">
        <f t="shared" ref="BA2675:BA2691" si="9270">AW2675+AZ2675</f>
        <v>202429.89999999999</v>
      </c>
      <c r="BB2675" s="17">
        <f t="shared" ref="BB2675:BB2691" si="9271">AX2675</f>
        <v>209172</v>
      </c>
      <c r="BC2675" s="17">
        <f t="shared" ref="BC2675:BC2691" si="9272">AY2675</f>
        <v>209702</v>
      </c>
      <c r="BD2675" s="17">
        <f>BD2676+BD2686</f>
        <v>0</v>
      </c>
      <c r="BE2675" s="17">
        <f>BE2676+BE2686</f>
        <v>0</v>
      </c>
      <c r="BF2675" s="17">
        <f>BF2676+BF2686</f>
        <v>0</v>
      </c>
      <c r="BG2675" s="17">
        <f>BG2676+BG2686</f>
        <v>0</v>
      </c>
      <c r="BH2675" s="17">
        <f>BH2676+BH2686</f>
        <v>0</v>
      </c>
      <c r="BI2675" s="17">
        <f>BI2676+BI2686</f>
        <v>0</v>
      </c>
      <c r="BJ2675" s="17">
        <f>BJ2676+BJ2686</f>
        <v>0</v>
      </c>
      <c r="BK2675" s="17">
        <f>BK2676+BK2686</f>
        <v>0</v>
      </c>
      <c r="BL2675" s="17">
        <f>BL2676+BL2686</f>
        <v>0</v>
      </c>
      <c r="BM2675" s="17">
        <f>BM2676+BM2686</f>
        <v>0</v>
      </c>
      <c r="BN2675" s="17">
        <f>BN2676+BN2686</f>
        <v>0</v>
      </c>
      <c r="BO2675" s="17">
        <f t="shared" si="9218"/>
        <v>202429.89999999999</v>
      </c>
      <c r="BP2675" s="17">
        <f t="shared" si="9219"/>
        <v>209172</v>
      </c>
      <c r="BQ2675" s="17">
        <f t="shared" si="9220"/>
        <v>209702</v>
      </c>
      <c r="BR2675" s="17">
        <f>BR2676+BR2686</f>
        <v>0</v>
      </c>
      <c r="BS2675" s="35"/>
      <c r="BT2675" s="35"/>
      <c r="BU2675" s="1"/>
      <c r="BV2675" s="1"/>
      <c r="BW2675" s="1"/>
      <c r="BX2675" s="1"/>
      <c r="BY2675" s="1"/>
      <c r="BZ2675" s="1"/>
      <c r="CA2675" s="1"/>
      <c r="CB2675" s="1"/>
    </row>
    <row r="2676" s="1" customFormat="1" ht="60">
      <c r="A2676" s="33" t="s">
        <v>1123</v>
      </c>
      <c r="B2676" s="33" t="s">
        <v>128</v>
      </c>
      <c r="C2676" s="33" t="s">
        <v>130</v>
      </c>
      <c r="D2676" s="33" t="s">
        <v>1128</v>
      </c>
      <c r="E2676" s="38"/>
      <c r="F2676" s="34" t="s">
        <v>1129</v>
      </c>
      <c r="G2676" s="17">
        <f>G2677+G2680+G2682+G2684</f>
        <v>39507.199999999997</v>
      </c>
      <c r="H2676" s="17">
        <f>H2677+H2680+H2682+H2684</f>
        <v>37440.800000000003</v>
      </c>
      <c r="I2676" s="17">
        <f>I2677+I2680+I2682+I2684</f>
        <v>37970.800000000003</v>
      </c>
      <c r="J2676" s="17">
        <f>J2677+J2680+J2682+J2684</f>
        <v>0</v>
      </c>
      <c r="K2676" s="17">
        <f>K2677+K2680+K2682+K2684</f>
        <v>0</v>
      </c>
      <c r="L2676" s="17">
        <f>L2677+L2680+L2682+L2684</f>
        <v>0</v>
      </c>
      <c r="M2676" s="17">
        <f t="shared" si="9123"/>
        <v>39507.199999999997</v>
      </c>
      <c r="N2676" s="17">
        <f t="shared" si="9124"/>
        <v>37440.800000000003</v>
      </c>
      <c r="O2676" s="17">
        <f t="shared" si="9125"/>
        <v>37970.800000000003</v>
      </c>
      <c r="P2676" s="17">
        <f>P2677+P2680+P2682+P2684</f>
        <v>0</v>
      </c>
      <c r="Q2676" s="17">
        <f>Q2677+Q2680+Q2682+Q2684</f>
        <v>0</v>
      </c>
      <c r="R2676" s="17">
        <f>R2677+R2680+R2682+R2684</f>
        <v>0</v>
      </c>
      <c r="S2676" s="17">
        <f>S2677+S2680+S2682+S2684</f>
        <v>0</v>
      </c>
      <c r="T2676" s="17">
        <f>T2677+T2680+T2682+T2684</f>
        <v>0</v>
      </c>
      <c r="U2676" s="17">
        <f>U2677+U2680+U2682+U2684</f>
        <v>0</v>
      </c>
      <c r="V2676" s="17">
        <f>V2677+V2680+V2682+V2684</f>
        <v>0</v>
      </c>
      <c r="W2676" s="17">
        <f>W2677+W2680+W2682+W2684</f>
        <v>0</v>
      </c>
      <c r="X2676" s="17">
        <f>X2677+X2680+X2682+X2684</f>
        <v>0</v>
      </c>
      <c r="Y2676" s="17">
        <f t="shared" si="9071"/>
        <v>39507.199999999997</v>
      </c>
      <c r="Z2676" s="17">
        <f t="shared" si="9072"/>
        <v>37440.800000000003</v>
      </c>
      <c r="AA2676" s="17">
        <f t="shared" si="9073"/>
        <v>37970.800000000003</v>
      </c>
      <c r="AB2676" s="17">
        <f>AB2677+AB2680+AB2682+AB2684</f>
        <v>0</v>
      </c>
      <c r="AC2676" s="17">
        <f>AC2677+AC2680+AC2682+AC2684</f>
        <v>0</v>
      </c>
      <c r="AD2676" s="17">
        <f>AD2677+AD2680+AD2682+AD2684</f>
        <v>0</v>
      </c>
      <c r="AE2676" s="17">
        <f t="shared" si="9074"/>
        <v>39507.199999999997</v>
      </c>
      <c r="AF2676" s="17">
        <f t="shared" si="9075"/>
        <v>37440.800000000003</v>
      </c>
      <c r="AG2676" s="17">
        <f t="shared" si="9076"/>
        <v>37970.800000000003</v>
      </c>
      <c r="AH2676" s="17">
        <f>AH2677+AH2680+AH2682+AH2684</f>
        <v>0</v>
      </c>
      <c r="AI2676" s="17">
        <f>AI2677+AI2680+AI2682+AI2684</f>
        <v>-1.1368683772161603e-13</v>
      </c>
      <c r="AJ2676" s="17">
        <f>AJ2677+AJ2680+AJ2682+AJ2684</f>
        <v>0</v>
      </c>
      <c r="AK2676" s="17">
        <f>AK2677+AK2680+AK2682+AK2684</f>
        <v>0</v>
      </c>
      <c r="AL2676" s="17">
        <f>AL2677+AL2680+AL2682+AL2684</f>
        <v>0</v>
      </c>
      <c r="AM2676" s="17">
        <f>AM2677+AM2680+AM2682+AM2684</f>
        <v>0</v>
      </c>
      <c r="AN2676" s="17">
        <f>AN2677+AN2680+AN2682+AN2684</f>
        <v>0</v>
      </c>
      <c r="AO2676" s="17">
        <f>AO2677+AO2680+AO2682+AO2684</f>
        <v>0</v>
      </c>
      <c r="AP2676" s="17">
        <f>AP2677+AP2680+AP2682+AP2684</f>
        <v>0</v>
      </c>
      <c r="AQ2676" s="17">
        <f>AQ2677+AQ2680+AQ2682+AQ2684</f>
        <v>0</v>
      </c>
      <c r="AR2676" s="17">
        <f>AR2677+AR2680+AR2682+AR2684</f>
        <v>0</v>
      </c>
      <c r="AS2676" s="17">
        <f>AS2677+AS2680+AS2682+AS2684</f>
        <v>0</v>
      </c>
      <c r="AT2676" s="17">
        <f>AT2677+AT2680+AT2682+AT2684</f>
        <v>0</v>
      </c>
      <c r="AU2676" s="17">
        <f>AU2677+AU2680+AU2682+AU2684</f>
        <v>0</v>
      </c>
      <c r="AV2676" s="17">
        <f>AV2677+AV2680+AV2682+AV2684</f>
        <v>0</v>
      </c>
      <c r="AW2676" s="17">
        <f t="shared" si="9267"/>
        <v>39507.199999999997</v>
      </c>
      <c r="AX2676" s="17">
        <f t="shared" si="9268"/>
        <v>37440.800000000003</v>
      </c>
      <c r="AY2676" s="17">
        <f t="shared" si="9269"/>
        <v>37970.800000000003</v>
      </c>
      <c r="AZ2676" s="17">
        <f>AZ2677+AZ2680+AZ2682+AZ2684</f>
        <v>-738.37</v>
      </c>
      <c r="BA2676" s="17">
        <f t="shared" si="9270"/>
        <v>38768.829999999994</v>
      </c>
      <c r="BB2676" s="17">
        <f t="shared" si="9271"/>
        <v>37440.800000000003</v>
      </c>
      <c r="BC2676" s="17">
        <f t="shared" si="9272"/>
        <v>37970.800000000003</v>
      </c>
      <c r="BD2676" s="17">
        <f>BD2677+BD2680+BD2682+BD2684</f>
        <v>0</v>
      </c>
      <c r="BE2676" s="17">
        <f>BE2677+BE2680+BE2682+BE2684</f>
        <v>0</v>
      </c>
      <c r="BF2676" s="17">
        <f>BF2677+BF2680+BF2682+BF2684</f>
        <v>0</v>
      </c>
      <c r="BG2676" s="17">
        <f>BG2677+BG2680+BG2682+BG2684</f>
        <v>0</v>
      </c>
      <c r="BH2676" s="17">
        <f>BH2677+BH2680+BH2682+BH2684</f>
        <v>0</v>
      </c>
      <c r="BI2676" s="17">
        <f>BI2677+BI2680+BI2682+BI2684</f>
        <v>0</v>
      </c>
      <c r="BJ2676" s="17">
        <f>BJ2677+BJ2680+BJ2682+BJ2684</f>
        <v>0</v>
      </c>
      <c r="BK2676" s="17">
        <f>BK2677+BK2680+BK2682+BK2684</f>
        <v>0</v>
      </c>
      <c r="BL2676" s="17">
        <f>BL2677+BL2680+BL2682+BL2684</f>
        <v>0</v>
      </c>
      <c r="BM2676" s="17">
        <f>BM2677+BM2680+BM2682+BM2684</f>
        <v>0</v>
      </c>
      <c r="BN2676" s="17">
        <f>BN2677+BN2680+BN2682+BN2684</f>
        <v>0</v>
      </c>
      <c r="BO2676" s="17">
        <f t="shared" si="9218"/>
        <v>38768.829999999994</v>
      </c>
      <c r="BP2676" s="17">
        <f t="shared" si="9219"/>
        <v>37440.800000000003</v>
      </c>
      <c r="BQ2676" s="17">
        <f t="shared" si="9220"/>
        <v>37970.800000000003</v>
      </c>
      <c r="BR2676" s="17">
        <f>BR2677+BR2680+BR2682+BR2684</f>
        <v>0</v>
      </c>
      <c r="BS2676" s="35"/>
      <c r="BT2676" s="35"/>
      <c r="BU2676" s="1"/>
      <c r="BV2676" s="1"/>
      <c r="BW2676" s="1"/>
      <c r="BX2676" s="1"/>
      <c r="BY2676" s="1"/>
      <c r="BZ2676" s="1"/>
      <c r="CA2676" s="1"/>
      <c r="CB2676" s="1"/>
    </row>
    <row r="2677" s="1" customFormat="1" ht="15">
      <c r="A2677" s="33" t="s">
        <v>1123</v>
      </c>
      <c r="B2677" s="33" t="s">
        <v>128</v>
      </c>
      <c r="C2677" s="33" t="s">
        <v>130</v>
      </c>
      <c r="D2677" s="33" t="s">
        <v>1130</v>
      </c>
      <c r="E2677" s="38"/>
      <c r="F2677" s="34" t="s">
        <v>1131</v>
      </c>
      <c r="G2677" s="17">
        <f>G2678+G2679</f>
        <v>22555</v>
      </c>
      <c r="H2677" s="17">
        <f>H2678+H2679</f>
        <v>22971.599999999999</v>
      </c>
      <c r="I2677" s="17">
        <f>I2678+I2679</f>
        <v>23501.599999999999</v>
      </c>
      <c r="J2677" s="17">
        <f>J2678+J2679</f>
        <v>0</v>
      </c>
      <c r="K2677" s="17">
        <f>K2678+K2679</f>
        <v>0</v>
      </c>
      <c r="L2677" s="17">
        <f>L2678+L2679</f>
        <v>0</v>
      </c>
      <c r="M2677" s="17">
        <f t="shared" si="9123"/>
        <v>22555</v>
      </c>
      <c r="N2677" s="17">
        <f t="shared" si="9124"/>
        <v>22971.599999999999</v>
      </c>
      <c r="O2677" s="17">
        <f t="shared" si="9125"/>
        <v>23501.599999999999</v>
      </c>
      <c r="P2677" s="17">
        <f>P2678+P2679</f>
        <v>0</v>
      </c>
      <c r="Q2677" s="17">
        <f>Q2678+Q2679</f>
        <v>0</v>
      </c>
      <c r="R2677" s="17">
        <f>R2678+R2679</f>
        <v>0</v>
      </c>
      <c r="S2677" s="17">
        <f>S2678+S2679</f>
        <v>0</v>
      </c>
      <c r="T2677" s="17">
        <f>T2678+T2679</f>
        <v>0</v>
      </c>
      <c r="U2677" s="17">
        <f>U2678+U2679</f>
        <v>0</v>
      </c>
      <c r="V2677" s="17">
        <f>V2678+V2679</f>
        <v>0</v>
      </c>
      <c r="W2677" s="17">
        <f>W2678+W2679</f>
        <v>0</v>
      </c>
      <c r="X2677" s="17">
        <f>X2678+X2679</f>
        <v>0</v>
      </c>
      <c r="Y2677" s="17">
        <f t="shared" si="9071"/>
        <v>22555</v>
      </c>
      <c r="Z2677" s="17">
        <f t="shared" si="9072"/>
        <v>22971.599999999999</v>
      </c>
      <c r="AA2677" s="17">
        <f t="shared" si="9073"/>
        <v>23501.599999999999</v>
      </c>
      <c r="AB2677" s="17">
        <f>AB2678+AB2679</f>
        <v>0</v>
      </c>
      <c r="AC2677" s="17">
        <f>AC2678+AC2679</f>
        <v>0</v>
      </c>
      <c r="AD2677" s="17">
        <f>AD2678+AD2679</f>
        <v>0</v>
      </c>
      <c r="AE2677" s="17">
        <f t="shared" si="9074"/>
        <v>22555</v>
      </c>
      <c r="AF2677" s="17">
        <f t="shared" si="9075"/>
        <v>22971.599999999999</v>
      </c>
      <c r="AG2677" s="17">
        <f t="shared" si="9076"/>
        <v>23501.599999999999</v>
      </c>
      <c r="AH2677" s="17">
        <f>AH2678+AH2679</f>
        <v>0</v>
      </c>
      <c r="AI2677" s="17">
        <f>AI2678+AI2679</f>
        <v>1436.8699999999999</v>
      </c>
      <c r="AJ2677" s="17">
        <f>AJ2678+AJ2679</f>
        <v>0</v>
      </c>
      <c r="AK2677" s="17">
        <f>AK2678+AK2679</f>
        <v>0</v>
      </c>
      <c r="AL2677" s="17">
        <f>AL2678+AL2679</f>
        <v>0</v>
      </c>
      <c r="AM2677" s="17">
        <f>AM2678+AM2679</f>
        <v>0</v>
      </c>
      <c r="AN2677" s="17">
        <f>AN2678+AN2679</f>
        <v>0</v>
      </c>
      <c r="AO2677" s="17">
        <f>AO2678+AO2679</f>
        <v>0</v>
      </c>
      <c r="AP2677" s="17">
        <f>AP2678+AP2679</f>
        <v>0</v>
      </c>
      <c r="AQ2677" s="17">
        <f>AQ2678+AQ2679</f>
        <v>0</v>
      </c>
      <c r="AR2677" s="17">
        <f>AR2678+AR2679</f>
        <v>0</v>
      </c>
      <c r="AS2677" s="17">
        <f>AS2678+AS2679</f>
        <v>0</v>
      </c>
      <c r="AT2677" s="17">
        <f>AT2678+AT2679</f>
        <v>0</v>
      </c>
      <c r="AU2677" s="17">
        <f>AU2678+AU2679</f>
        <v>0</v>
      </c>
      <c r="AV2677" s="17">
        <f>AV2678+AV2679</f>
        <v>0</v>
      </c>
      <c r="AW2677" s="17">
        <f t="shared" si="9267"/>
        <v>23991.869999999999</v>
      </c>
      <c r="AX2677" s="17">
        <f t="shared" si="9268"/>
        <v>22971.599999999999</v>
      </c>
      <c r="AY2677" s="17">
        <f t="shared" si="9269"/>
        <v>23501.599999999999</v>
      </c>
      <c r="AZ2677" s="17">
        <f>AZ2678+AZ2679</f>
        <v>-738.37</v>
      </c>
      <c r="BA2677" s="17">
        <f t="shared" si="9270"/>
        <v>23253.5</v>
      </c>
      <c r="BB2677" s="17">
        <f t="shared" si="9271"/>
        <v>22971.599999999999</v>
      </c>
      <c r="BC2677" s="17">
        <f t="shared" si="9272"/>
        <v>23501.599999999999</v>
      </c>
      <c r="BD2677" s="17">
        <f>BD2678+BD2679</f>
        <v>0</v>
      </c>
      <c r="BE2677" s="17">
        <f>BE2678+BE2679</f>
        <v>0</v>
      </c>
      <c r="BF2677" s="17">
        <f>BF2678+BF2679</f>
        <v>0</v>
      </c>
      <c r="BG2677" s="17">
        <f>BG2678+BG2679</f>
        <v>0</v>
      </c>
      <c r="BH2677" s="17">
        <f>BH2678+BH2679</f>
        <v>0</v>
      </c>
      <c r="BI2677" s="17">
        <f>BI2678+BI2679</f>
        <v>0</v>
      </c>
      <c r="BJ2677" s="17">
        <f>BJ2678+BJ2679</f>
        <v>0</v>
      </c>
      <c r="BK2677" s="17">
        <f>BK2678+BK2679</f>
        <v>0</v>
      </c>
      <c r="BL2677" s="17">
        <f>BL2678+BL2679</f>
        <v>0</v>
      </c>
      <c r="BM2677" s="17">
        <f>BM2678+BM2679</f>
        <v>0</v>
      </c>
      <c r="BN2677" s="17">
        <f>BN2678+BN2679</f>
        <v>0</v>
      </c>
      <c r="BO2677" s="17">
        <f t="shared" si="9218"/>
        <v>23253.5</v>
      </c>
      <c r="BP2677" s="17">
        <f t="shared" si="9219"/>
        <v>22971.599999999999</v>
      </c>
      <c r="BQ2677" s="17">
        <f t="shared" si="9220"/>
        <v>23501.599999999999</v>
      </c>
      <c r="BR2677" s="17">
        <f>BR2678+BR2679</f>
        <v>0</v>
      </c>
      <c r="BS2677" s="35"/>
      <c r="BT2677" s="35"/>
      <c r="BU2677" s="1"/>
      <c r="BV2677" s="1"/>
      <c r="BW2677" s="1"/>
      <c r="BX2677" s="1"/>
      <c r="BY2677" s="1"/>
      <c r="BZ2677" s="1"/>
      <c r="CA2677" s="1"/>
      <c r="CB2677" s="1"/>
    </row>
    <row r="2678" s="1" customFormat="1" ht="30">
      <c r="A2678" s="33" t="s">
        <v>1123</v>
      </c>
      <c r="B2678" s="33" t="s">
        <v>128</v>
      </c>
      <c r="C2678" s="33" t="s">
        <v>130</v>
      </c>
      <c r="D2678" s="33" t="s">
        <v>1130</v>
      </c>
      <c r="E2678" s="33" t="s">
        <v>48</v>
      </c>
      <c r="F2678" s="34" t="s">
        <v>49</v>
      </c>
      <c r="G2678" s="17">
        <v>21515.099999999999</v>
      </c>
      <c r="H2678" s="17">
        <v>21933.5</v>
      </c>
      <c r="I2678" s="17">
        <v>22463.5</v>
      </c>
      <c r="J2678" s="17"/>
      <c r="K2678" s="17"/>
      <c r="L2678" s="17"/>
      <c r="M2678" s="17">
        <f t="shared" si="9123"/>
        <v>21515.099999999999</v>
      </c>
      <c r="N2678" s="17">
        <f t="shared" si="9124"/>
        <v>21933.5</v>
      </c>
      <c r="O2678" s="17">
        <f t="shared" si="9125"/>
        <v>22463.5</v>
      </c>
      <c r="P2678" s="17"/>
      <c r="Q2678" s="17"/>
      <c r="R2678" s="17"/>
      <c r="S2678" s="17"/>
      <c r="T2678" s="17"/>
      <c r="U2678" s="17"/>
      <c r="V2678" s="17"/>
      <c r="W2678" s="17"/>
      <c r="X2678" s="17"/>
      <c r="Y2678" s="17">
        <f t="shared" si="9071"/>
        <v>21515.099999999999</v>
      </c>
      <c r="Z2678" s="17">
        <f t="shared" si="9072"/>
        <v>21933.5</v>
      </c>
      <c r="AA2678" s="17">
        <f t="shared" si="9073"/>
        <v>22463.5</v>
      </c>
      <c r="AB2678" s="17"/>
      <c r="AC2678" s="17"/>
      <c r="AD2678" s="17"/>
      <c r="AE2678" s="17">
        <f t="shared" si="9074"/>
        <v>21515.099999999999</v>
      </c>
      <c r="AF2678" s="17">
        <f t="shared" si="9075"/>
        <v>21933.5</v>
      </c>
      <c r="AG2678" s="17">
        <f t="shared" si="9076"/>
        <v>22463.5</v>
      </c>
      <c r="AH2678" s="17"/>
      <c r="AI2678" s="17">
        <v>1436.8699999999999</v>
      </c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  <c r="AT2678" s="17"/>
      <c r="AU2678" s="17"/>
      <c r="AV2678" s="17"/>
      <c r="AW2678" s="17">
        <f t="shared" si="9267"/>
        <v>22951.969999999998</v>
      </c>
      <c r="AX2678" s="17">
        <f t="shared" si="9268"/>
        <v>21933.5</v>
      </c>
      <c r="AY2678" s="17">
        <f t="shared" si="9269"/>
        <v>22463.5</v>
      </c>
      <c r="AZ2678" s="17">
        <v>-738.37</v>
      </c>
      <c r="BA2678" s="17">
        <f t="shared" si="9270"/>
        <v>22213.599999999999</v>
      </c>
      <c r="BB2678" s="17">
        <f t="shared" si="9271"/>
        <v>21933.5</v>
      </c>
      <c r="BC2678" s="17">
        <f t="shared" si="9272"/>
        <v>22463.5</v>
      </c>
      <c r="BD2678" s="17"/>
      <c r="BE2678" s="17"/>
      <c r="BF2678" s="17"/>
      <c r="BG2678" s="17"/>
      <c r="BH2678" s="17"/>
      <c r="BI2678" s="17"/>
      <c r="BJ2678" s="17"/>
      <c r="BK2678" s="17"/>
      <c r="BL2678" s="17"/>
      <c r="BM2678" s="17"/>
      <c r="BN2678" s="17"/>
      <c r="BO2678" s="17">
        <f t="shared" si="9218"/>
        <v>22213.599999999999</v>
      </c>
      <c r="BP2678" s="17">
        <f t="shared" si="9219"/>
        <v>21933.5</v>
      </c>
      <c r="BQ2678" s="17">
        <f t="shared" si="9220"/>
        <v>22463.5</v>
      </c>
      <c r="BR2678" s="17"/>
      <c r="BS2678" s="35"/>
      <c r="BT2678" s="35"/>
      <c r="BU2678" s="1"/>
      <c r="BV2678" s="1"/>
      <c r="BW2678" s="1"/>
      <c r="BX2678" s="1"/>
      <c r="BY2678" s="1"/>
      <c r="BZ2678" s="1"/>
      <c r="CA2678" s="1"/>
      <c r="CB2678" s="1"/>
    </row>
    <row r="2679" s="1" customFormat="1" ht="15">
      <c r="A2679" s="33" t="s">
        <v>1123</v>
      </c>
      <c r="B2679" s="33" t="s">
        <v>128</v>
      </c>
      <c r="C2679" s="33" t="s">
        <v>130</v>
      </c>
      <c r="D2679" s="33" t="s">
        <v>1130</v>
      </c>
      <c r="E2679" s="33" t="s">
        <v>50</v>
      </c>
      <c r="F2679" s="34" t="s">
        <v>51</v>
      </c>
      <c r="G2679" s="17">
        <v>1039.9000000000001</v>
      </c>
      <c r="H2679" s="17">
        <v>1038.0999999999999</v>
      </c>
      <c r="I2679" s="17">
        <v>1038.0999999999999</v>
      </c>
      <c r="J2679" s="17"/>
      <c r="K2679" s="17"/>
      <c r="L2679" s="17"/>
      <c r="M2679" s="17">
        <f t="shared" si="9123"/>
        <v>1039.9000000000001</v>
      </c>
      <c r="N2679" s="17">
        <f t="shared" si="9124"/>
        <v>1038.0999999999999</v>
      </c>
      <c r="O2679" s="17">
        <f t="shared" si="9125"/>
        <v>1038.0999999999999</v>
      </c>
      <c r="P2679" s="17"/>
      <c r="Q2679" s="17"/>
      <c r="R2679" s="17"/>
      <c r="S2679" s="17"/>
      <c r="T2679" s="17"/>
      <c r="U2679" s="17"/>
      <c r="V2679" s="17"/>
      <c r="W2679" s="17"/>
      <c r="X2679" s="17"/>
      <c r="Y2679" s="17">
        <f t="shared" si="9071"/>
        <v>1039.9000000000001</v>
      </c>
      <c r="Z2679" s="17">
        <f t="shared" si="9072"/>
        <v>1038.0999999999999</v>
      </c>
      <c r="AA2679" s="17">
        <f t="shared" si="9073"/>
        <v>1038.0999999999999</v>
      </c>
      <c r="AB2679" s="17"/>
      <c r="AC2679" s="17"/>
      <c r="AD2679" s="17"/>
      <c r="AE2679" s="17">
        <f t="shared" si="9074"/>
        <v>1039.9000000000001</v>
      </c>
      <c r="AF2679" s="17">
        <f t="shared" si="9075"/>
        <v>1038.0999999999999</v>
      </c>
      <c r="AG2679" s="17">
        <f t="shared" si="9076"/>
        <v>1038.0999999999999</v>
      </c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17"/>
      <c r="AT2679" s="17"/>
      <c r="AU2679" s="17"/>
      <c r="AV2679" s="17"/>
      <c r="AW2679" s="17">
        <f t="shared" si="9267"/>
        <v>1039.9000000000001</v>
      </c>
      <c r="AX2679" s="17">
        <f t="shared" si="9268"/>
        <v>1038.0999999999999</v>
      </c>
      <c r="AY2679" s="17">
        <f t="shared" si="9269"/>
        <v>1038.0999999999999</v>
      </c>
      <c r="AZ2679" s="17"/>
      <c r="BA2679" s="17">
        <f t="shared" si="9270"/>
        <v>1039.9000000000001</v>
      </c>
      <c r="BB2679" s="17">
        <f t="shared" si="9271"/>
        <v>1038.0999999999999</v>
      </c>
      <c r="BC2679" s="17">
        <f t="shared" si="9272"/>
        <v>1038.0999999999999</v>
      </c>
      <c r="BD2679" s="17"/>
      <c r="BE2679" s="17"/>
      <c r="BF2679" s="17"/>
      <c r="BG2679" s="17"/>
      <c r="BH2679" s="17"/>
      <c r="BI2679" s="17"/>
      <c r="BJ2679" s="17"/>
      <c r="BK2679" s="17"/>
      <c r="BL2679" s="17"/>
      <c r="BM2679" s="17"/>
      <c r="BN2679" s="17"/>
      <c r="BO2679" s="17">
        <f t="shared" si="9218"/>
        <v>1039.9000000000001</v>
      </c>
      <c r="BP2679" s="17">
        <f t="shared" si="9219"/>
        <v>1038.0999999999999</v>
      </c>
      <c r="BQ2679" s="17">
        <f t="shared" si="9220"/>
        <v>1038.0999999999999</v>
      </c>
      <c r="BR2679" s="17"/>
      <c r="BS2679" s="35"/>
      <c r="BT2679" s="35"/>
      <c r="BU2679" s="1"/>
      <c r="BV2679" s="1"/>
      <c r="BW2679" s="1"/>
      <c r="BX2679" s="1"/>
      <c r="BY2679" s="1"/>
      <c r="BZ2679" s="1"/>
      <c r="CA2679" s="1"/>
      <c r="CB2679" s="1"/>
    </row>
    <row r="2680" s="1" customFormat="1" ht="15">
      <c r="A2680" s="33" t="s">
        <v>1123</v>
      </c>
      <c r="B2680" s="33" t="s">
        <v>128</v>
      </c>
      <c r="C2680" s="33" t="s">
        <v>130</v>
      </c>
      <c r="D2680" s="33" t="s">
        <v>1132</v>
      </c>
      <c r="E2680" s="38"/>
      <c r="F2680" s="34" t="s">
        <v>1133</v>
      </c>
      <c r="G2680" s="17">
        <f>G2681</f>
        <v>14469.200000000001</v>
      </c>
      <c r="H2680" s="17">
        <f>H2681</f>
        <v>14469.200000000001</v>
      </c>
      <c r="I2680" s="17">
        <f>I2681</f>
        <v>14469.200000000001</v>
      </c>
      <c r="J2680" s="17">
        <f>J2681</f>
        <v>0</v>
      </c>
      <c r="K2680" s="17">
        <f>K2681</f>
        <v>0</v>
      </c>
      <c r="L2680" s="17">
        <f>L2681</f>
        <v>0</v>
      </c>
      <c r="M2680" s="17">
        <f t="shared" si="9123"/>
        <v>14469.200000000001</v>
      </c>
      <c r="N2680" s="17">
        <f t="shared" si="9124"/>
        <v>14469.200000000001</v>
      </c>
      <c r="O2680" s="17">
        <f t="shared" si="9125"/>
        <v>14469.200000000001</v>
      </c>
      <c r="P2680" s="17">
        <f>P2681</f>
        <v>0</v>
      </c>
      <c r="Q2680" s="17">
        <f>Q2681</f>
        <v>0</v>
      </c>
      <c r="R2680" s="17">
        <f>R2681</f>
        <v>0</v>
      </c>
      <c r="S2680" s="17">
        <f>S2681</f>
        <v>0</v>
      </c>
      <c r="T2680" s="17">
        <f>T2681</f>
        <v>0</v>
      </c>
      <c r="U2680" s="17">
        <f>U2681</f>
        <v>0</v>
      </c>
      <c r="V2680" s="17">
        <f>V2681</f>
        <v>0</v>
      </c>
      <c r="W2680" s="17">
        <f>W2681</f>
        <v>0</v>
      </c>
      <c r="X2680" s="17">
        <f>X2681</f>
        <v>0</v>
      </c>
      <c r="Y2680" s="17">
        <f t="shared" si="9071"/>
        <v>14469.200000000001</v>
      </c>
      <c r="Z2680" s="17">
        <f t="shared" si="9072"/>
        <v>14469.200000000001</v>
      </c>
      <c r="AA2680" s="17">
        <f t="shared" si="9073"/>
        <v>14469.200000000001</v>
      </c>
      <c r="AB2680" s="17">
        <f>AB2681</f>
        <v>0</v>
      </c>
      <c r="AC2680" s="17">
        <f>AC2681</f>
        <v>0</v>
      </c>
      <c r="AD2680" s="17">
        <f>AD2681</f>
        <v>0</v>
      </c>
      <c r="AE2680" s="17">
        <f t="shared" si="9074"/>
        <v>14469.200000000001</v>
      </c>
      <c r="AF2680" s="17">
        <f t="shared" si="9075"/>
        <v>14469.200000000001</v>
      </c>
      <c r="AG2680" s="17">
        <f t="shared" si="9076"/>
        <v>14469.200000000001</v>
      </c>
      <c r="AH2680" s="17">
        <f>AH2681</f>
        <v>0</v>
      </c>
      <c r="AI2680" s="17">
        <f>AI2681</f>
        <v>-1258.5</v>
      </c>
      <c r="AJ2680" s="17">
        <f>AJ2681</f>
        <v>0</v>
      </c>
      <c r="AK2680" s="17">
        <f>AK2681</f>
        <v>0</v>
      </c>
      <c r="AL2680" s="17">
        <f>AL2681</f>
        <v>0</v>
      </c>
      <c r="AM2680" s="17">
        <f>AM2681</f>
        <v>0</v>
      </c>
      <c r="AN2680" s="17">
        <f>AN2681</f>
        <v>0</v>
      </c>
      <c r="AO2680" s="17">
        <f>AO2681</f>
        <v>0</v>
      </c>
      <c r="AP2680" s="17">
        <f>AP2681</f>
        <v>0</v>
      </c>
      <c r="AQ2680" s="17">
        <f>AQ2681</f>
        <v>0</v>
      </c>
      <c r="AR2680" s="17">
        <f>AR2681</f>
        <v>0</v>
      </c>
      <c r="AS2680" s="17">
        <f>AS2681</f>
        <v>0</v>
      </c>
      <c r="AT2680" s="17">
        <f>AT2681</f>
        <v>0</v>
      </c>
      <c r="AU2680" s="17">
        <f>AU2681</f>
        <v>0</v>
      </c>
      <c r="AV2680" s="17">
        <f>AV2681</f>
        <v>0</v>
      </c>
      <c r="AW2680" s="17">
        <f t="shared" si="9267"/>
        <v>13210.700000000001</v>
      </c>
      <c r="AX2680" s="17">
        <f t="shared" si="9268"/>
        <v>14469.200000000001</v>
      </c>
      <c r="AY2680" s="17">
        <f t="shared" si="9269"/>
        <v>14469.200000000001</v>
      </c>
      <c r="AZ2680" s="17">
        <f>AZ2681</f>
        <v>0</v>
      </c>
      <c r="BA2680" s="17">
        <f t="shared" si="9270"/>
        <v>13210.700000000001</v>
      </c>
      <c r="BB2680" s="17">
        <f t="shared" si="9271"/>
        <v>14469.200000000001</v>
      </c>
      <c r="BC2680" s="17">
        <f t="shared" si="9272"/>
        <v>14469.200000000001</v>
      </c>
      <c r="BD2680" s="17">
        <f>BD2681</f>
        <v>0</v>
      </c>
      <c r="BE2680" s="17">
        <f>BE2681</f>
        <v>0</v>
      </c>
      <c r="BF2680" s="17">
        <f>BF2681</f>
        <v>0</v>
      </c>
      <c r="BG2680" s="17">
        <f>BG2681</f>
        <v>0</v>
      </c>
      <c r="BH2680" s="17">
        <f>BH2681</f>
        <v>0</v>
      </c>
      <c r="BI2680" s="17">
        <f>BI2681</f>
        <v>0</v>
      </c>
      <c r="BJ2680" s="17">
        <f>BJ2681</f>
        <v>0</v>
      </c>
      <c r="BK2680" s="17">
        <f>BK2681</f>
        <v>0</v>
      </c>
      <c r="BL2680" s="17">
        <f>BL2681</f>
        <v>0</v>
      </c>
      <c r="BM2680" s="17">
        <f>BM2681</f>
        <v>0</v>
      </c>
      <c r="BN2680" s="17">
        <f>BN2681</f>
        <v>0</v>
      </c>
      <c r="BO2680" s="17">
        <f t="shared" si="9218"/>
        <v>13210.700000000001</v>
      </c>
      <c r="BP2680" s="17">
        <f t="shared" si="9219"/>
        <v>14469.200000000001</v>
      </c>
      <c r="BQ2680" s="17">
        <f t="shared" si="9220"/>
        <v>14469.200000000001</v>
      </c>
      <c r="BR2680" s="17">
        <f>BR2681</f>
        <v>0</v>
      </c>
      <c r="BS2680" s="35"/>
      <c r="BT2680" s="35"/>
      <c r="BU2680" s="1"/>
      <c r="BV2680" s="1"/>
      <c r="BW2680" s="1"/>
      <c r="BX2680" s="1"/>
      <c r="BY2680" s="1"/>
      <c r="BZ2680" s="1"/>
      <c r="CA2680" s="1"/>
      <c r="CB2680" s="1"/>
    </row>
    <row r="2681" s="1" customFormat="1" ht="30">
      <c r="A2681" s="33" t="s">
        <v>1123</v>
      </c>
      <c r="B2681" s="33" t="s">
        <v>128</v>
      </c>
      <c r="C2681" s="33" t="s">
        <v>130</v>
      </c>
      <c r="D2681" s="33" t="s">
        <v>1132</v>
      </c>
      <c r="E2681" s="33" t="s">
        <v>48</v>
      </c>
      <c r="F2681" s="34" t="s">
        <v>49</v>
      </c>
      <c r="G2681" s="17">
        <v>14469.200000000001</v>
      </c>
      <c r="H2681" s="17">
        <v>14469.200000000001</v>
      </c>
      <c r="I2681" s="17">
        <v>14469.200000000001</v>
      </c>
      <c r="J2681" s="17"/>
      <c r="K2681" s="17"/>
      <c r="L2681" s="17"/>
      <c r="M2681" s="17">
        <f t="shared" si="9123"/>
        <v>14469.200000000001</v>
      </c>
      <c r="N2681" s="17">
        <f t="shared" si="9124"/>
        <v>14469.200000000001</v>
      </c>
      <c r="O2681" s="17">
        <f t="shared" si="9125"/>
        <v>14469.200000000001</v>
      </c>
      <c r="P2681" s="17"/>
      <c r="Q2681" s="17"/>
      <c r="R2681" s="17"/>
      <c r="S2681" s="17"/>
      <c r="T2681" s="17"/>
      <c r="U2681" s="17"/>
      <c r="V2681" s="17"/>
      <c r="W2681" s="17"/>
      <c r="X2681" s="17"/>
      <c r="Y2681" s="17">
        <f t="shared" si="9071"/>
        <v>14469.200000000001</v>
      </c>
      <c r="Z2681" s="17">
        <f t="shared" si="9072"/>
        <v>14469.200000000001</v>
      </c>
      <c r="AA2681" s="17">
        <f t="shared" si="9073"/>
        <v>14469.200000000001</v>
      </c>
      <c r="AB2681" s="17"/>
      <c r="AC2681" s="17"/>
      <c r="AD2681" s="17"/>
      <c r="AE2681" s="17">
        <f t="shared" si="9074"/>
        <v>14469.200000000001</v>
      </c>
      <c r="AF2681" s="17">
        <f t="shared" si="9075"/>
        <v>14469.200000000001</v>
      </c>
      <c r="AG2681" s="17">
        <f t="shared" si="9076"/>
        <v>14469.200000000001</v>
      </c>
      <c r="AH2681" s="17"/>
      <c r="AI2681" s="17">
        <v>-1258.5</v>
      </c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  <c r="AT2681" s="17"/>
      <c r="AU2681" s="17"/>
      <c r="AV2681" s="17"/>
      <c r="AW2681" s="17">
        <f t="shared" si="9267"/>
        <v>13210.700000000001</v>
      </c>
      <c r="AX2681" s="17">
        <f t="shared" si="9268"/>
        <v>14469.200000000001</v>
      </c>
      <c r="AY2681" s="17">
        <f t="shared" si="9269"/>
        <v>14469.200000000001</v>
      </c>
      <c r="AZ2681" s="17"/>
      <c r="BA2681" s="17">
        <f t="shared" si="9270"/>
        <v>13210.700000000001</v>
      </c>
      <c r="BB2681" s="17">
        <f t="shared" si="9271"/>
        <v>14469.200000000001</v>
      </c>
      <c r="BC2681" s="17">
        <f t="shared" si="9272"/>
        <v>14469.200000000001</v>
      </c>
      <c r="BD2681" s="17"/>
      <c r="BE2681" s="17"/>
      <c r="BF2681" s="17"/>
      <c r="BG2681" s="17"/>
      <c r="BH2681" s="17"/>
      <c r="BI2681" s="17"/>
      <c r="BJ2681" s="17"/>
      <c r="BK2681" s="17"/>
      <c r="BL2681" s="17"/>
      <c r="BM2681" s="17"/>
      <c r="BN2681" s="17"/>
      <c r="BO2681" s="17">
        <f t="shared" si="9218"/>
        <v>13210.700000000001</v>
      </c>
      <c r="BP2681" s="17">
        <f t="shared" si="9219"/>
        <v>14469.200000000001</v>
      </c>
      <c r="BQ2681" s="17">
        <f t="shared" si="9220"/>
        <v>14469.200000000001</v>
      </c>
      <c r="BR2681" s="17"/>
      <c r="BS2681" s="35"/>
      <c r="BT2681" s="35"/>
      <c r="BU2681" s="1"/>
      <c r="BV2681" s="1"/>
      <c r="BW2681" s="1"/>
      <c r="BX2681" s="1"/>
      <c r="BY2681" s="1"/>
      <c r="BZ2681" s="1"/>
      <c r="CA2681" s="1"/>
      <c r="CB2681" s="1"/>
    </row>
    <row r="2682" s="1" customFormat="1" ht="15">
      <c r="A2682" s="33" t="s">
        <v>1123</v>
      </c>
      <c r="B2682" s="33" t="s">
        <v>128</v>
      </c>
      <c r="C2682" s="33" t="s">
        <v>130</v>
      </c>
      <c r="D2682" s="33" t="s">
        <v>1134</v>
      </c>
      <c r="E2682" s="38"/>
      <c r="F2682" s="34" t="s">
        <v>1135</v>
      </c>
      <c r="G2682" s="17">
        <f>G2683</f>
        <v>178.40000000000001</v>
      </c>
      <c r="H2682" s="17">
        <f>H2683</f>
        <v>0</v>
      </c>
      <c r="I2682" s="17">
        <f>I2683</f>
        <v>0</v>
      </c>
      <c r="J2682" s="17">
        <f>J2683</f>
        <v>0</v>
      </c>
      <c r="K2682" s="17">
        <f>K2683</f>
        <v>0</v>
      </c>
      <c r="L2682" s="17">
        <f>L2683</f>
        <v>0</v>
      </c>
      <c r="M2682" s="17">
        <f t="shared" si="9123"/>
        <v>178.40000000000001</v>
      </c>
      <c r="N2682" s="17">
        <f t="shared" si="9124"/>
        <v>0</v>
      </c>
      <c r="O2682" s="17">
        <f t="shared" si="9125"/>
        <v>0</v>
      </c>
      <c r="P2682" s="17">
        <f>P2683</f>
        <v>0</v>
      </c>
      <c r="Q2682" s="17">
        <f>Q2683</f>
        <v>0</v>
      </c>
      <c r="R2682" s="17">
        <f>R2683</f>
        <v>0</v>
      </c>
      <c r="S2682" s="17">
        <f>S2683</f>
        <v>0</v>
      </c>
      <c r="T2682" s="17">
        <f>T2683</f>
        <v>0</v>
      </c>
      <c r="U2682" s="17">
        <f>U2683</f>
        <v>0</v>
      </c>
      <c r="V2682" s="17">
        <f>V2683</f>
        <v>0</v>
      </c>
      <c r="W2682" s="17">
        <f>W2683</f>
        <v>0</v>
      </c>
      <c r="X2682" s="17">
        <f>X2683</f>
        <v>0</v>
      </c>
      <c r="Y2682" s="17">
        <f t="shared" si="9071"/>
        <v>178.40000000000001</v>
      </c>
      <c r="Z2682" s="17">
        <f t="shared" si="9072"/>
        <v>0</v>
      </c>
      <c r="AA2682" s="17">
        <f t="shared" si="9073"/>
        <v>0</v>
      </c>
      <c r="AB2682" s="17">
        <f>AB2683</f>
        <v>0</v>
      </c>
      <c r="AC2682" s="17">
        <f>AC2683</f>
        <v>0</v>
      </c>
      <c r="AD2682" s="17">
        <f>AD2683</f>
        <v>0</v>
      </c>
      <c r="AE2682" s="17">
        <f t="shared" si="9074"/>
        <v>178.40000000000001</v>
      </c>
      <c r="AF2682" s="17">
        <f t="shared" si="9075"/>
        <v>0</v>
      </c>
      <c r="AG2682" s="17">
        <f t="shared" si="9076"/>
        <v>0</v>
      </c>
      <c r="AH2682" s="17">
        <f>AH2683</f>
        <v>0</v>
      </c>
      <c r="AI2682" s="17">
        <f>AI2683</f>
        <v>-178.37</v>
      </c>
      <c r="AJ2682" s="17">
        <f>AJ2683</f>
        <v>0</v>
      </c>
      <c r="AK2682" s="17">
        <f>AK2683</f>
        <v>0</v>
      </c>
      <c r="AL2682" s="17">
        <f>AL2683</f>
        <v>0</v>
      </c>
      <c r="AM2682" s="17">
        <f>AM2683</f>
        <v>0</v>
      </c>
      <c r="AN2682" s="17">
        <f>AN2683</f>
        <v>0</v>
      </c>
      <c r="AO2682" s="17">
        <f>AO2683</f>
        <v>0</v>
      </c>
      <c r="AP2682" s="17">
        <f>AP2683</f>
        <v>0</v>
      </c>
      <c r="AQ2682" s="17">
        <f>AQ2683</f>
        <v>0</v>
      </c>
      <c r="AR2682" s="17">
        <f>AR2683</f>
        <v>0</v>
      </c>
      <c r="AS2682" s="17">
        <f>AS2683</f>
        <v>0</v>
      </c>
      <c r="AT2682" s="17">
        <f>AT2683</f>
        <v>0</v>
      </c>
      <c r="AU2682" s="17">
        <f>AU2683</f>
        <v>0</v>
      </c>
      <c r="AV2682" s="17">
        <f>AV2683</f>
        <v>0</v>
      </c>
      <c r="AW2682" s="17">
        <f t="shared" si="9267"/>
        <v>0.030000000000001137</v>
      </c>
      <c r="AX2682" s="17">
        <f t="shared" si="9268"/>
        <v>0</v>
      </c>
      <c r="AY2682" s="17">
        <f t="shared" si="9269"/>
        <v>0</v>
      </c>
      <c r="AZ2682" s="17">
        <f>AZ2683</f>
        <v>0</v>
      </c>
      <c r="BA2682" s="17">
        <f t="shared" si="9270"/>
        <v>0.030000000000001137</v>
      </c>
      <c r="BB2682" s="17">
        <f t="shared" si="9271"/>
        <v>0</v>
      </c>
      <c r="BC2682" s="17">
        <f t="shared" si="9272"/>
        <v>0</v>
      </c>
      <c r="BD2682" s="17">
        <f>BD2683</f>
        <v>0</v>
      </c>
      <c r="BE2682" s="17">
        <f>BE2683</f>
        <v>0</v>
      </c>
      <c r="BF2682" s="17">
        <f>BF2683</f>
        <v>0</v>
      </c>
      <c r="BG2682" s="17">
        <f>BG2683</f>
        <v>0</v>
      </c>
      <c r="BH2682" s="17">
        <f>BH2683</f>
        <v>0</v>
      </c>
      <c r="BI2682" s="17">
        <f>BI2683</f>
        <v>0</v>
      </c>
      <c r="BJ2682" s="17">
        <f>BJ2683</f>
        <v>0</v>
      </c>
      <c r="BK2682" s="17">
        <f>BK2683</f>
        <v>0</v>
      </c>
      <c r="BL2682" s="17">
        <f>BL2683</f>
        <v>0</v>
      </c>
      <c r="BM2682" s="17">
        <f>BM2683</f>
        <v>0</v>
      </c>
      <c r="BN2682" s="17">
        <f>BN2683</f>
        <v>0</v>
      </c>
      <c r="BO2682" s="17">
        <f t="shared" si="9218"/>
        <v>0.030000000000001137</v>
      </c>
      <c r="BP2682" s="17">
        <f t="shared" si="9219"/>
        <v>0</v>
      </c>
      <c r="BQ2682" s="17">
        <f t="shared" si="9220"/>
        <v>0</v>
      </c>
      <c r="BR2682" s="17">
        <f>BR2683</f>
        <v>0</v>
      </c>
      <c r="BS2682" s="35"/>
      <c r="BT2682" s="35"/>
      <c r="BU2682" s="1"/>
      <c r="BV2682" s="1"/>
      <c r="BW2682" s="1"/>
      <c r="BX2682" s="1"/>
      <c r="BY2682" s="1"/>
      <c r="BZ2682" s="1"/>
      <c r="CA2682" s="1"/>
      <c r="CB2682" s="1"/>
    </row>
    <row r="2683" s="1" customFormat="1" ht="30">
      <c r="A2683" s="33" t="s">
        <v>1123</v>
      </c>
      <c r="B2683" s="33" t="s">
        <v>128</v>
      </c>
      <c r="C2683" s="33" t="s">
        <v>130</v>
      </c>
      <c r="D2683" s="33" t="s">
        <v>1134</v>
      </c>
      <c r="E2683" s="33" t="s">
        <v>48</v>
      </c>
      <c r="F2683" s="34" t="s">
        <v>49</v>
      </c>
      <c r="G2683" s="17">
        <v>178.40000000000001</v>
      </c>
      <c r="H2683" s="17">
        <v>0</v>
      </c>
      <c r="I2683" s="17">
        <v>0</v>
      </c>
      <c r="J2683" s="17"/>
      <c r="K2683" s="17"/>
      <c r="L2683" s="17"/>
      <c r="M2683" s="17">
        <f t="shared" si="9123"/>
        <v>178.40000000000001</v>
      </c>
      <c r="N2683" s="17">
        <f t="shared" si="9124"/>
        <v>0</v>
      </c>
      <c r="O2683" s="17">
        <f t="shared" si="9125"/>
        <v>0</v>
      </c>
      <c r="P2683" s="17"/>
      <c r="Q2683" s="17"/>
      <c r="R2683" s="17"/>
      <c r="S2683" s="17"/>
      <c r="T2683" s="17"/>
      <c r="U2683" s="17"/>
      <c r="V2683" s="17"/>
      <c r="W2683" s="17"/>
      <c r="X2683" s="17"/>
      <c r="Y2683" s="17">
        <f t="shared" si="9071"/>
        <v>178.40000000000001</v>
      </c>
      <c r="Z2683" s="17">
        <f t="shared" si="9072"/>
        <v>0</v>
      </c>
      <c r="AA2683" s="17">
        <f t="shared" si="9073"/>
        <v>0</v>
      </c>
      <c r="AB2683" s="17"/>
      <c r="AC2683" s="17"/>
      <c r="AD2683" s="17"/>
      <c r="AE2683" s="17">
        <f t="shared" si="9074"/>
        <v>178.40000000000001</v>
      </c>
      <c r="AF2683" s="17">
        <f t="shared" si="9075"/>
        <v>0</v>
      </c>
      <c r="AG2683" s="17">
        <f t="shared" si="9076"/>
        <v>0</v>
      </c>
      <c r="AH2683" s="17"/>
      <c r="AI2683" s="17">
        <v>-178.37</v>
      </c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>
        <f t="shared" si="9267"/>
        <v>0.030000000000001137</v>
      </c>
      <c r="AX2683" s="17">
        <f t="shared" si="9268"/>
        <v>0</v>
      </c>
      <c r="AY2683" s="17">
        <f t="shared" si="9269"/>
        <v>0</v>
      </c>
      <c r="AZ2683" s="17"/>
      <c r="BA2683" s="17">
        <f t="shared" si="9270"/>
        <v>0.030000000000001137</v>
      </c>
      <c r="BB2683" s="17">
        <f t="shared" si="9271"/>
        <v>0</v>
      </c>
      <c r="BC2683" s="17">
        <f t="shared" si="9272"/>
        <v>0</v>
      </c>
      <c r="BD2683" s="17"/>
      <c r="BE2683" s="17"/>
      <c r="BF2683" s="17"/>
      <c r="BG2683" s="17"/>
      <c r="BH2683" s="17"/>
      <c r="BI2683" s="17"/>
      <c r="BJ2683" s="17"/>
      <c r="BK2683" s="17"/>
      <c r="BL2683" s="17"/>
      <c r="BM2683" s="17"/>
      <c r="BN2683" s="17"/>
      <c r="BO2683" s="17">
        <f t="shared" si="9218"/>
        <v>0.030000000000001137</v>
      </c>
      <c r="BP2683" s="17">
        <f t="shared" si="9219"/>
        <v>0</v>
      </c>
      <c r="BQ2683" s="17">
        <f t="shared" si="9220"/>
        <v>0</v>
      </c>
      <c r="BR2683" s="17"/>
      <c r="BS2683" s="35"/>
      <c r="BT2683" s="35"/>
      <c r="BU2683" s="1"/>
      <c r="BV2683" s="1"/>
      <c r="BW2683" s="1"/>
      <c r="BX2683" s="1"/>
      <c r="BY2683" s="1"/>
      <c r="BZ2683" s="1"/>
      <c r="CA2683" s="1"/>
      <c r="CB2683" s="1"/>
    </row>
    <row r="2684" s="1" customFormat="1" ht="30">
      <c r="A2684" s="33" t="s">
        <v>1123</v>
      </c>
      <c r="B2684" s="33" t="s">
        <v>128</v>
      </c>
      <c r="C2684" s="33" t="s">
        <v>130</v>
      </c>
      <c r="D2684" s="33" t="s">
        <v>1136</v>
      </c>
      <c r="E2684" s="38"/>
      <c r="F2684" s="34" t="s">
        <v>1137</v>
      </c>
      <c r="G2684" s="17">
        <f>G2685</f>
        <v>2304.5999999999999</v>
      </c>
      <c r="H2684" s="17">
        <f>H2685</f>
        <v>0</v>
      </c>
      <c r="I2684" s="17">
        <f>I2685</f>
        <v>0</v>
      </c>
      <c r="J2684" s="17">
        <f>J2685</f>
        <v>0</v>
      </c>
      <c r="K2684" s="17">
        <f>K2685</f>
        <v>0</v>
      </c>
      <c r="L2684" s="17">
        <f>L2685</f>
        <v>0</v>
      </c>
      <c r="M2684" s="17">
        <f t="shared" si="9123"/>
        <v>2304.5999999999999</v>
      </c>
      <c r="N2684" s="17">
        <f t="shared" si="9124"/>
        <v>0</v>
      </c>
      <c r="O2684" s="17">
        <f t="shared" si="9125"/>
        <v>0</v>
      </c>
      <c r="P2684" s="17">
        <f>P2685</f>
        <v>0</v>
      </c>
      <c r="Q2684" s="17">
        <f>Q2685</f>
        <v>0</v>
      </c>
      <c r="R2684" s="17">
        <f>R2685</f>
        <v>0</v>
      </c>
      <c r="S2684" s="17">
        <f>S2685</f>
        <v>0</v>
      </c>
      <c r="T2684" s="17">
        <f>T2685</f>
        <v>0</v>
      </c>
      <c r="U2684" s="17">
        <f>U2685</f>
        <v>0</v>
      </c>
      <c r="V2684" s="17">
        <f>V2685</f>
        <v>0</v>
      </c>
      <c r="W2684" s="17">
        <f>W2685</f>
        <v>0</v>
      </c>
      <c r="X2684" s="17">
        <f>X2685</f>
        <v>0</v>
      </c>
      <c r="Y2684" s="17">
        <f t="shared" si="9071"/>
        <v>2304.5999999999999</v>
      </c>
      <c r="Z2684" s="17">
        <f t="shared" si="9072"/>
        <v>0</v>
      </c>
      <c r="AA2684" s="17">
        <f t="shared" si="9073"/>
        <v>0</v>
      </c>
      <c r="AB2684" s="17">
        <f>AB2685</f>
        <v>0</v>
      </c>
      <c r="AC2684" s="17">
        <f>AC2685</f>
        <v>0</v>
      </c>
      <c r="AD2684" s="17">
        <f>AD2685</f>
        <v>0</v>
      </c>
      <c r="AE2684" s="17">
        <f t="shared" si="9074"/>
        <v>2304.5999999999999</v>
      </c>
      <c r="AF2684" s="17">
        <f t="shared" si="9075"/>
        <v>0</v>
      </c>
      <c r="AG2684" s="17">
        <f t="shared" si="9076"/>
        <v>0</v>
      </c>
      <c r="AH2684" s="17">
        <f>AH2685</f>
        <v>0</v>
      </c>
      <c r="AI2684" s="17">
        <f>AI2685</f>
        <v>0</v>
      </c>
      <c r="AJ2684" s="17">
        <f>AJ2685</f>
        <v>0</v>
      </c>
      <c r="AK2684" s="17">
        <f>AK2685</f>
        <v>0</v>
      </c>
      <c r="AL2684" s="17">
        <f>AL2685</f>
        <v>0</v>
      </c>
      <c r="AM2684" s="17">
        <f>AM2685</f>
        <v>0</v>
      </c>
      <c r="AN2684" s="17">
        <f>AN2685</f>
        <v>0</v>
      </c>
      <c r="AO2684" s="17">
        <f>AO2685</f>
        <v>0</v>
      </c>
      <c r="AP2684" s="17">
        <f>AP2685</f>
        <v>0</v>
      </c>
      <c r="AQ2684" s="17">
        <f>AQ2685</f>
        <v>0</v>
      </c>
      <c r="AR2684" s="17">
        <f>AR2685</f>
        <v>0</v>
      </c>
      <c r="AS2684" s="17">
        <f>AS2685</f>
        <v>0</v>
      </c>
      <c r="AT2684" s="17">
        <f>AT2685</f>
        <v>0</v>
      </c>
      <c r="AU2684" s="17">
        <f>AU2685</f>
        <v>0</v>
      </c>
      <c r="AV2684" s="17">
        <f>AV2685</f>
        <v>0</v>
      </c>
      <c r="AW2684" s="17">
        <f t="shared" si="9267"/>
        <v>2304.5999999999999</v>
      </c>
      <c r="AX2684" s="17">
        <f t="shared" si="9268"/>
        <v>0</v>
      </c>
      <c r="AY2684" s="17">
        <f t="shared" si="9269"/>
        <v>0</v>
      </c>
      <c r="AZ2684" s="17">
        <f>AZ2685</f>
        <v>0</v>
      </c>
      <c r="BA2684" s="17">
        <f t="shared" si="9270"/>
        <v>2304.5999999999999</v>
      </c>
      <c r="BB2684" s="17">
        <f t="shared" si="9271"/>
        <v>0</v>
      </c>
      <c r="BC2684" s="17">
        <f t="shared" si="9272"/>
        <v>0</v>
      </c>
      <c r="BD2684" s="17">
        <f>BD2685</f>
        <v>0</v>
      </c>
      <c r="BE2684" s="17">
        <f>BE2685</f>
        <v>0</v>
      </c>
      <c r="BF2684" s="17">
        <f>BF2685</f>
        <v>0</v>
      </c>
      <c r="BG2684" s="17">
        <f>BG2685</f>
        <v>0</v>
      </c>
      <c r="BH2684" s="17">
        <f>BH2685</f>
        <v>0</v>
      </c>
      <c r="BI2684" s="17">
        <f>BI2685</f>
        <v>0</v>
      </c>
      <c r="BJ2684" s="17">
        <f>BJ2685</f>
        <v>0</v>
      </c>
      <c r="BK2684" s="17">
        <f>BK2685</f>
        <v>0</v>
      </c>
      <c r="BL2684" s="17">
        <f>BL2685</f>
        <v>0</v>
      </c>
      <c r="BM2684" s="17">
        <f>BM2685</f>
        <v>0</v>
      </c>
      <c r="BN2684" s="17">
        <f>BN2685</f>
        <v>0</v>
      </c>
      <c r="BO2684" s="17">
        <f t="shared" si="9218"/>
        <v>2304.5999999999999</v>
      </c>
      <c r="BP2684" s="17">
        <f t="shared" si="9219"/>
        <v>0</v>
      </c>
      <c r="BQ2684" s="17">
        <f t="shared" si="9220"/>
        <v>0</v>
      </c>
      <c r="BR2684" s="17">
        <f>BR2685</f>
        <v>0</v>
      </c>
      <c r="BS2684" s="35"/>
      <c r="BT2684" s="35"/>
      <c r="BU2684" s="1"/>
      <c r="BV2684" s="1"/>
      <c r="BW2684" s="1"/>
      <c r="BX2684" s="1"/>
      <c r="BY2684" s="1"/>
      <c r="BZ2684" s="1"/>
      <c r="CA2684" s="1"/>
      <c r="CB2684" s="1"/>
    </row>
    <row r="2685" s="1" customFormat="1" ht="30">
      <c r="A2685" s="33" t="s">
        <v>1123</v>
      </c>
      <c r="B2685" s="33" t="s">
        <v>128</v>
      </c>
      <c r="C2685" s="33" t="s">
        <v>130</v>
      </c>
      <c r="D2685" s="33" t="s">
        <v>1136</v>
      </c>
      <c r="E2685" s="33" t="s">
        <v>48</v>
      </c>
      <c r="F2685" s="34" t="s">
        <v>49</v>
      </c>
      <c r="G2685" s="17">
        <v>2304.5999999999999</v>
      </c>
      <c r="H2685" s="17">
        <v>0</v>
      </c>
      <c r="I2685" s="17">
        <v>0</v>
      </c>
      <c r="J2685" s="17"/>
      <c r="K2685" s="17"/>
      <c r="L2685" s="17"/>
      <c r="M2685" s="17">
        <f t="shared" si="9123"/>
        <v>2304.5999999999999</v>
      </c>
      <c r="N2685" s="17">
        <f t="shared" si="9124"/>
        <v>0</v>
      </c>
      <c r="O2685" s="17">
        <f t="shared" si="9125"/>
        <v>0</v>
      </c>
      <c r="P2685" s="17"/>
      <c r="Q2685" s="17"/>
      <c r="R2685" s="17"/>
      <c r="S2685" s="17"/>
      <c r="T2685" s="17"/>
      <c r="U2685" s="17"/>
      <c r="V2685" s="17"/>
      <c r="W2685" s="17"/>
      <c r="X2685" s="17"/>
      <c r="Y2685" s="17">
        <f t="shared" si="9071"/>
        <v>2304.5999999999999</v>
      </c>
      <c r="Z2685" s="17">
        <f t="shared" si="9072"/>
        <v>0</v>
      </c>
      <c r="AA2685" s="17">
        <f t="shared" si="9073"/>
        <v>0</v>
      </c>
      <c r="AB2685" s="17"/>
      <c r="AC2685" s="17"/>
      <c r="AD2685" s="17"/>
      <c r="AE2685" s="17">
        <f t="shared" si="9074"/>
        <v>2304.5999999999999</v>
      </c>
      <c r="AF2685" s="17">
        <f t="shared" si="9075"/>
        <v>0</v>
      </c>
      <c r="AG2685" s="17">
        <f t="shared" si="9076"/>
        <v>0</v>
      </c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>
        <f t="shared" si="9267"/>
        <v>2304.5999999999999</v>
      </c>
      <c r="AX2685" s="17">
        <f t="shared" si="9268"/>
        <v>0</v>
      </c>
      <c r="AY2685" s="17">
        <f t="shared" si="9269"/>
        <v>0</v>
      </c>
      <c r="AZ2685" s="17"/>
      <c r="BA2685" s="17">
        <f t="shared" si="9270"/>
        <v>2304.5999999999999</v>
      </c>
      <c r="BB2685" s="17">
        <f t="shared" si="9271"/>
        <v>0</v>
      </c>
      <c r="BC2685" s="17">
        <f t="shared" si="9272"/>
        <v>0</v>
      </c>
      <c r="BD2685" s="17"/>
      <c r="BE2685" s="17"/>
      <c r="BF2685" s="17"/>
      <c r="BG2685" s="17"/>
      <c r="BH2685" s="17"/>
      <c r="BI2685" s="17"/>
      <c r="BJ2685" s="17"/>
      <c r="BK2685" s="17"/>
      <c r="BL2685" s="17"/>
      <c r="BM2685" s="17"/>
      <c r="BN2685" s="17"/>
      <c r="BO2685" s="17">
        <f t="shared" si="9218"/>
        <v>2304.5999999999999</v>
      </c>
      <c r="BP2685" s="17">
        <f t="shared" si="9219"/>
        <v>0</v>
      </c>
      <c r="BQ2685" s="17">
        <f t="shared" si="9220"/>
        <v>0</v>
      </c>
      <c r="BR2685" s="17"/>
      <c r="BS2685" s="35"/>
      <c r="BT2685" s="35"/>
      <c r="BU2685" s="1"/>
      <c r="BV2685" s="1"/>
      <c r="BW2685" s="1"/>
      <c r="BX2685" s="1"/>
      <c r="BY2685" s="1"/>
      <c r="BZ2685" s="1"/>
      <c r="CA2685" s="1"/>
      <c r="CB2685" s="1"/>
    </row>
    <row r="2686" s="1" customFormat="1" ht="45">
      <c r="A2686" s="33" t="s">
        <v>1123</v>
      </c>
      <c r="B2686" s="33" t="s">
        <v>128</v>
      </c>
      <c r="C2686" s="33" t="s">
        <v>130</v>
      </c>
      <c r="D2686" s="33" t="s">
        <v>1138</v>
      </c>
      <c r="E2686" s="33"/>
      <c r="F2686" s="34" t="s">
        <v>1139</v>
      </c>
      <c r="G2686" s="17">
        <f>G2687</f>
        <v>142094.10000000001</v>
      </c>
      <c r="H2686" s="17">
        <f>H2687</f>
        <v>146261.39999999999</v>
      </c>
      <c r="I2686" s="17">
        <f>I2687</f>
        <v>146261.39999999999</v>
      </c>
      <c r="J2686" s="17">
        <f>J2687</f>
        <v>0</v>
      </c>
      <c r="K2686" s="17">
        <f>K2687</f>
        <v>0</v>
      </c>
      <c r="L2686" s="17">
        <f>L2687</f>
        <v>0</v>
      </c>
      <c r="M2686" s="17">
        <f t="shared" si="9123"/>
        <v>142094.10000000001</v>
      </c>
      <c r="N2686" s="17">
        <f t="shared" si="9124"/>
        <v>146261.39999999999</v>
      </c>
      <c r="O2686" s="17">
        <f t="shared" si="9125"/>
        <v>146261.39999999999</v>
      </c>
      <c r="P2686" s="17">
        <f>P2687</f>
        <v>20828.599999999999</v>
      </c>
      <c r="Q2686" s="17">
        <f>Q2687</f>
        <v>0</v>
      </c>
      <c r="R2686" s="17">
        <f>R2687</f>
        <v>0</v>
      </c>
      <c r="S2686" s="17">
        <f>S2687</f>
        <v>0</v>
      </c>
      <c r="T2686" s="17">
        <f>T2687</f>
        <v>25469.799999999999</v>
      </c>
      <c r="U2686" s="17">
        <f>U2687</f>
        <v>0</v>
      </c>
      <c r="V2686" s="17">
        <f>V2687</f>
        <v>25469.799999999999</v>
      </c>
      <c r="W2686" s="17">
        <f>W2687</f>
        <v>0</v>
      </c>
      <c r="X2686" s="17">
        <f>X2687</f>
        <v>0</v>
      </c>
      <c r="Y2686" s="17">
        <f t="shared" si="9071"/>
        <v>162922.70000000001</v>
      </c>
      <c r="Z2686" s="17">
        <f t="shared" si="9072"/>
        <v>171731.19999999998</v>
      </c>
      <c r="AA2686" s="17">
        <f t="shared" si="9073"/>
        <v>171731.19999999998</v>
      </c>
      <c r="AB2686" s="17">
        <f>AB2687</f>
        <v>0</v>
      </c>
      <c r="AC2686" s="17">
        <f>AC2687</f>
        <v>0</v>
      </c>
      <c r="AD2686" s="17">
        <f>AD2687</f>
        <v>0</v>
      </c>
      <c r="AE2686" s="17">
        <f t="shared" si="9074"/>
        <v>162922.70000000001</v>
      </c>
      <c r="AF2686" s="17">
        <f t="shared" si="9075"/>
        <v>171731.19999999998</v>
      </c>
      <c r="AG2686" s="17">
        <f t="shared" si="9076"/>
        <v>171731.19999999998</v>
      </c>
      <c r="AH2686" s="17">
        <f>AH2687</f>
        <v>0</v>
      </c>
      <c r="AI2686" s="17">
        <f>AI2687</f>
        <v>0</v>
      </c>
      <c r="AJ2686" s="17">
        <f>AJ2687</f>
        <v>0</v>
      </c>
      <c r="AK2686" s="17">
        <f>AK2687</f>
        <v>0</v>
      </c>
      <c r="AL2686" s="17">
        <f>AL2687</f>
        <v>0</v>
      </c>
      <c r="AM2686" s="17">
        <f>AM2687</f>
        <v>0</v>
      </c>
      <c r="AN2686" s="17">
        <f>AN2687</f>
        <v>0</v>
      </c>
      <c r="AO2686" s="17">
        <f>AO2687</f>
        <v>0</v>
      </c>
      <c r="AP2686" s="17">
        <f>AP2687</f>
        <v>0</v>
      </c>
      <c r="AQ2686" s="17">
        <f>AQ2687</f>
        <v>0</v>
      </c>
      <c r="AR2686" s="17">
        <f>AR2687</f>
        <v>0</v>
      </c>
      <c r="AS2686" s="17">
        <f>AS2687</f>
        <v>0</v>
      </c>
      <c r="AT2686" s="17">
        <f>AT2687</f>
        <v>0</v>
      </c>
      <c r="AU2686" s="17">
        <f>AU2687</f>
        <v>0</v>
      </c>
      <c r="AV2686" s="17">
        <f>AV2687</f>
        <v>0</v>
      </c>
      <c r="AW2686" s="17">
        <f t="shared" si="9267"/>
        <v>162922.70000000001</v>
      </c>
      <c r="AX2686" s="17">
        <f t="shared" si="9268"/>
        <v>171731.19999999998</v>
      </c>
      <c r="AY2686" s="17">
        <f t="shared" si="9269"/>
        <v>171731.19999999998</v>
      </c>
      <c r="AZ2686" s="17">
        <f>AZ2687</f>
        <v>738.37</v>
      </c>
      <c r="BA2686" s="17">
        <f t="shared" si="9270"/>
        <v>163661.07000000001</v>
      </c>
      <c r="BB2686" s="17">
        <f t="shared" si="9271"/>
        <v>171731.19999999998</v>
      </c>
      <c r="BC2686" s="17">
        <f t="shared" si="9272"/>
        <v>171731.19999999998</v>
      </c>
      <c r="BD2686" s="17">
        <f>BD2687</f>
        <v>0</v>
      </c>
      <c r="BE2686" s="17">
        <f>BE2687</f>
        <v>0</v>
      </c>
      <c r="BF2686" s="17">
        <f>BF2687</f>
        <v>0</v>
      </c>
      <c r="BG2686" s="17">
        <f>BG2687</f>
        <v>0</v>
      </c>
      <c r="BH2686" s="17">
        <f>BH2687</f>
        <v>0</v>
      </c>
      <c r="BI2686" s="17">
        <f>BI2687</f>
        <v>0</v>
      </c>
      <c r="BJ2686" s="17">
        <f>BJ2687</f>
        <v>0</v>
      </c>
      <c r="BK2686" s="17">
        <f>BK2687</f>
        <v>0</v>
      </c>
      <c r="BL2686" s="17">
        <f>BL2687</f>
        <v>0</v>
      </c>
      <c r="BM2686" s="17">
        <f>BM2687</f>
        <v>0</v>
      </c>
      <c r="BN2686" s="17">
        <f>BN2687</f>
        <v>0</v>
      </c>
      <c r="BO2686" s="17">
        <f t="shared" si="9218"/>
        <v>163661.07000000001</v>
      </c>
      <c r="BP2686" s="17">
        <f t="shared" si="9219"/>
        <v>171731.19999999998</v>
      </c>
      <c r="BQ2686" s="17">
        <f t="shared" si="9220"/>
        <v>171731.19999999998</v>
      </c>
      <c r="BR2686" s="17">
        <f>BR2687</f>
        <v>0</v>
      </c>
      <c r="BS2686" s="35"/>
      <c r="BT2686" s="35"/>
      <c r="BU2686" s="1"/>
      <c r="BV2686" s="1"/>
      <c r="BW2686" s="1"/>
      <c r="BX2686" s="1"/>
      <c r="BY2686" s="1"/>
      <c r="BZ2686" s="1"/>
      <c r="CA2686" s="1"/>
      <c r="CB2686" s="1"/>
    </row>
    <row r="2687" s="1" customFormat="1" ht="15">
      <c r="A2687" s="33" t="s">
        <v>1123</v>
      </c>
      <c r="B2687" s="33" t="s">
        <v>128</v>
      </c>
      <c r="C2687" s="33" t="s">
        <v>130</v>
      </c>
      <c r="D2687" s="33" t="s">
        <v>1140</v>
      </c>
      <c r="E2687" s="33"/>
      <c r="F2687" s="34" t="s">
        <v>59</v>
      </c>
      <c r="G2687" s="17">
        <f>G2688+G2689</f>
        <v>142094.10000000001</v>
      </c>
      <c r="H2687" s="17">
        <f>H2688+H2689</f>
        <v>146261.39999999999</v>
      </c>
      <c r="I2687" s="17">
        <f>I2688+I2689</f>
        <v>146261.39999999999</v>
      </c>
      <c r="J2687" s="17">
        <f>J2688+J2689</f>
        <v>0</v>
      </c>
      <c r="K2687" s="17">
        <f>K2688+K2689</f>
        <v>0</v>
      </c>
      <c r="L2687" s="17">
        <f>L2688+L2689</f>
        <v>0</v>
      </c>
      <c r="M2687" s="17">
        <f t="shared" si="9123"/>
        <v>142094.10000000001</v>
      </c>
      <c r="N2687" s="17">
        <f t="shared" si="9124"/>
        <v>146261.39999999999</v>
      </c>
      <c r="O2687" s="17">
        <f t="shared" si="9125"/>
        <v>146261.39999999999</v>
      </c>
      <c r="P2687" s="17">
        <f>P2688+P2689</f>
        <v>20828.599999999999</v>
      </c>
      <c r="Q2687" s="17">
        <f>Q2688+Q2689</f>
        <v>0</v>
      </c>
      <c r="R2687" s="17">
        <f>R2688+R2689</f>
        <v>0</v>
      </c>
      <c r="S2687" s="17">
        <f>S2688+S2689</f>
        <v>0</v>
      </c>
      <c r="T2687" s="17">
        <f>T2688+T2689</f>
        <v>25469.799999999999</v>
      </c>
      <c r="U2687" s="17">
        <f>U2688+U2689</f>
        <v>0</v>
      </c>
      <c r="V2687" s="17">
        <f>V2688+V2689</f>
        <v>25469.799999999999</v>
      </c>
      <c r="W2687" s="17">
        <f>W2688+W2689</f>
        <v>0</v>
      </c>
      <c r="X2687" s="17">
        <f>X2688+X2689</f>
        <v>0</v>
      </c>
      <c r="Y2687" s="17">
        <f t="shared" si="9071"/>
        <v>162922.70000000001</v>
      </c>
      <c r="Z2687" s="17">
        <f t="shared" si="9072"/>
        <v>171731.19999999998</v>
      </c>
      <c r="AA2687" s="17">
        <f t="shared" si="9073"/>
        <v>171731.19999999998</v>
      </c>
      <c r="AB2687" s="17">
        <f>AB2688+AB2689</f>
        <v>0</v>
      </c>
      <c r="AC2687" s="17">
        <f>AC2688+AC2689</f>
        <v>0</v>
      </c>
      <c r="AD2687" s="17">
        <f>AD2688+AD2689</f>
        <v>0</v>
      </c>
      <c r="AE2687" s="17">
        <f t="shared" si="9074"/>
        <v>162922.70000000001</v>
      </c>
      <c r="AF2687" s="17">
        <f t="shared" si="9075"/>
        <v>171731.19999999998</v>
      </c>
      <c r="AG2687" s="17">
        <f t="shared" si="9076"/>
        <v>171731.19999999998</v>
      </c>
      <c r="AH2687" s="17">
        <f>AH2688+AH2689</f>
        <v>0</v>
      </c>
      <c r="AI2687" s="17">
        <f>AI2688+AI2689</f>
        <v>0</v>
      </c>
      <c r="AJ2687" s="17">
        <f>AJ2688+AJ2689</f>
        <v>0</v>
      </c>
      <c r="AK2687" s="17">
        <f>AK2688+AK2689</f>
        <v>0</v>
      </c>
      <c r="AL2687" s="17">
        <f>AL2688+AL2689</f>
        <v>0</v>
      </c>
      <c r="AM2687" s="17">
        <f>AM2688+AM2689</f>
        <v>0</v>
      </c>
      <c r="AN2687" s="17">
        <f>AN2688+AN2689</f>
        <v>0</v>
      </c>
      <c r="AO2687" s="17">
        <f>AO2688+AO2689</f>
        <v>0</v>
      </c>
      <c r="AP2687" s="17">
        <f>AP2688+AP2689</f>
        <v>0</v>
      </c>
      <c r="AQ2687" s="17">
        <f>AQ2688+AQ2689</f>
        <v>0</v>
      </c>
      <c r="AR2687" s="17">
        <f>AR2688+AR2689</f>
        <v>0</v>
      </c>
      <c r="AS2687" s="17">
        <f>AS2688+AS2689</f>
        <v>0</v>
      </c>
      <c r="AT2687" s="17">
        <f>AT2688+AT2689</f>
        <v>0</v>
      </c>
      <c r="AU2687" s="17">
        <f>AU2688+AU2689</f>
        <v>0</v>
      </c>
      <c r="AV2687" s="17">
        <f>AV2688+AV2689</f>
        <v>0</v>
      </c>
      <c r="AW2687" s="17">
        <f t="shared" si="9267"/>
        <v>162922.70000000001</v>
      </c>
      <c r="AX2687" s="17">
        <f t="shared" si="9268"/>
        <v>171731.19999999998</v>
      </c>
      <c r="AY2687" s="17">
        <f t="shared" si="9269"/>
        <v>171731.19999999998</v>
      </c>
      <c r="AZ2687" s="17">
        <f>AZ2688+AZ2689</f>
        <v>738.37</v>
      </c>
      <c r="BA2687" s="17">
        <f t="shared" si="9270"/>
        <v>163661.07000000001</v>
      </c>
      <c r="BB2687" s="17">
        <f t="shared" si="9271"/>
        <v>171731.19999999998</v>
      </c>
      <c r="BC2687" s="17">
        <f t="shared" si="9272"/>
        <v>171731.19999999998</v>
      </c>
      <c r="BD2687" s="17">
        <f>BD2688+BD2689</f>
        <v>0</v>
      </c>
      <c r="BE2687" s="17">
        <f>BE2688+BE2689</f>
        <v>0</v>
      </c>
      <c r="BF2687" s="17">
        <f>BF2688+BF2689</f>
        <v>0</v>
      </c>
      <c r="BG2687" s="17">
        <f>BG2688+BG2689</f>
        <v>0</v>
      </c>
      <c r="BH2687" s="17">
        <f>BH2688+BH2689</f>
        <v>0</v>
      </c>
      <c r="BI2687" s="17">
        <f>BI2688+BI2689</f>
        <v>0</v>
      </c>
      <c r="BJ2687" s="17">
        <f>BJ2688+BJ2689</f>
        <v>0</v>
      </c>
      <c r="BK2687" s="17">
        <f>BK2688+BK2689</f>
        <v>0</v>
      </c>
      <c r="BL2687" s="17">
        <f>BL2688+BL2689</f>
        <v>0</v>
      </c>
      <c r="BM2687" s="17">
        <f>BM2688+BM2689</f>
        <v>0</v>
      </c>
      <c r="BN2687" s="17">
        <f>BN2688+BN2689</f>
        <v>0</v>
      </c>
      <c r="BO2687" s="17">
        <f t="shared" si="9218"/>
        <v>163661.07000000001</v>
      </c>
      <c r="BP2687" s="17">
        <f t="shared" si="9219"/>
        <v>171731.19999999998</v>
      </c>
      <c r="BQ2687" s="17">
        <f t="shared" si="9220"/>
        <v>171731.19999999998</v>
      </c>
      <c r="BR2687" s="17">
        <f>BR2688+BR2689</f>
        <v>0</v>
      </c>
      <c r="BS2687" s="35"/>
      <c r="BT2687" s="35"/>
      <c r="BU2687" s="1"/>
      <c r="BV2687" s="1"/>
      <c r="BW2687" s="1"/>
      <c r="BX2687" s="1"/>
      <c r="BY2687" s="1"/>
      <c r="BZ2687" s="1"/>
      <c r="CA2687" s="1"/>
      <c r="CB2687" s="1"/>
    </row>
    <row r="2688" s="1" customFormat="1" ht="75">
      <c r="A2688" s="33" t="s">
        <v>1123</v>
      </c>
      <c r="B2688" s="33" t="s">
        <v>128</v>
      </c>
      <c r="C2688" s="33" t="s">
        <v>130</v>
      </c>
      <c r="D2688" s="33" t="s">
        <v>1140</v>
      </c>
      <c r="E2688" s="33" t="s">
        <v>60</v>
      </c>
      <c r="F2688" s="34" t="s">
        <v>61</v>
      </c>
      <c r="G2688" s="17">
        <v>135855.10000000001</v>
      </c>
      <c r="H2688" s="17">
        <v>140022.39999999999</v>
      </c>
      <c r="I2688" s="17">
        <v>140022.39999999999</v>
      </c>
      <c r="J2688" s="17"/>
      <c r="K2688" s="17"/>
      <c r="L2688" s="17"/>
      <c r="M2688" s="17">
        <f t="shared" si="9123"/>
        <v>135855.10000000001</v>
      </c>
      <c r="N2688" s="17">
        <f t="shared" si="9124"/>
        <v>140022.39999999999</v>
      </c>
      <c r="O2688" s="17">
        <f t="shared" si="9125"/>
        <v>140022.39999999999</v>
      </c>
      <c r="P2688" s="17">
        <v>20828.599999999999</v>
      </c>
      <c r="Q2688" s="17"/>
      <c r="R2688" s="17"/>
      <c r="S2688" s="17"/>
      <c r="T2688" s="17">
        <v>25469.799999999999</v>
      </c>
      <c r="U2688" s="17"/>
      <c r="V2688" s="17">
        <v>25469.799999999999</v>
      </c>
      <c r="W2688" s="17"/>
      <c r="X2688" s="17"/>
      <c r="Y2688" s="17">
        <f t="shared" si="9071"/>
        <v>156683.70000000001</v>
      </c>
      <c r="Z2688" s="17">
        <f t="shared" si="9072"/>
        <v>165492.19999999998</v>
      </c>
      <c r="AA2688" s="17">
        <f t="shared" si="9073"/>
        <v>165492.19999999998</v>
      </c>
      <c r="AB2688" s="17"/>
      <c r="AC2688" s="17"/>
      <c r="AD2688" s="17"/>
      <c r="AE2688" s="17">
        <f t="shared" si="9074"/>
        <v>156683.70000000001</v>
      </c>
      <c r="AF2688" s="17">
        <f t="shared" si="9075"/>
        <v>165492.19999999998</v>
      </c>
      <c r="AG2688" s="17">
        <f t="shared" si="9076"/>
        <v>165492.19999999998</v>
      </c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17"/>
      <c r="AT2688" s="17"/>
      <c r="AU2688" s="17"/>
      <c r="AV2688" s="17"/>
      <c r="AW2688" s="17">
        <f t="shared" si="9267"/>
        <v>156683.70000000001</v>
      </c>
      <c r="AX2688" s="17">
        <f t="shared" si="9268"/>
        <v>165492.19999999998</v>
      </c>
      <c r="AY2688" s="17">
        <f t="shared" si="9269"/>
        <v>165492.19999999998</v>
      </c>
      <c r="AZ2688" s="17"/>
      <c r="BA2688" s="17">
        <f t="shared" si="9270"/>
        <v>156683.70000000001</v>
      </c>
      <c r="BB2688" s="17">
        <f t="shared" si="9271"/>
        <v>165492.19999999998</v>
      </c>
      <c r="BC2688" s="17">
        <f t="shared" si="9272"/>
        <v>165492.19999999998</v>
      </c>
      <c r="BD2688" s="17"/>
      <c r="BE2688" s="17"/>
      <c r="BF2688" s="17"/>
      <c r="BG2688" s="17"/>
      <c r="BH2688" s="17"/>
      <c r="BI2688" s="17"/>
      <c r="BJ2688" s="17"/>
      <c r="BK2688" s="17"/>
      <c r="BL2688" s="17"/>
      <c r="BM2688" s="17"/>
      <c r="BN2688" s="17"/>
      <c r="BO2688" s="17">
        <f t="shared" si="9218"/>
        <v>156683.70000000001</v>
      </c>
      <c r="BP2688" s="17">
        <f t="shared" si="9219"/>
        <v>165492.19999999998</v>
      </c>
      <c r="BQ2688" s="17">
        <f t="shared" si="9220"/>
        <v>165492.19999999998</v>
      </c>
      <c r="BR2688" s="17"/>
      <c r="BS2688" s="35"/>
      <c r="BT2688" s="35"/>
      <c r="BU2688" s="1"/>
      <c r="BV2688" s="1"/>
      <c r="BW2688" s="1"/>
      <c r="BX2688" s="1"/>
      <c r="BY2688" s="1"/>
      <c r="BZ2688" s="1"/>
      <c r="CA2688" s="1"/>
      <c r="CB2688" s="1"/>
    </row>
    <row r="2689" s="1" customFormat="1" ht="30">
      <c r="A2689" s="33" t="s">
        <v>1123</v>
      </c>
      <c r="B2689" s="33" t="s">
        <v>128</v>
      </c>
      <c r="C2689" s="33" t="s">
        <v>130</v>
      </c>
      <c r="D2689" s="33" t="s">
        <v>1140</v>
      </c>
      <c r="E2689" s="33" t="s">
        <v>48</v>
      </c>
      <c r="F2689" s="34" t="s">
        <v>49</v>
      </c>
      <c r="G2689" s="17">
        <v>6239</v>
      </c>
      <c r="H2689" s="17">
        <v>6239</v>
      </c>
      <c r="I2689" s="17">
        <v>6239</v>
      </c>
      <c r="J2689" s="17"/>
      <c r="K2689" s="17"/>
      <c r="L2689" s="17"/>
      <c r="M2689" s="17">
        <f t="shared" si="9123"/>
        <v>6239</v>
      </c>
      <c r="N2689" s="17">
        <f t="shared" si="9124"/>
        <v>6239</v>
      </c>
      <c r="O2689" s="17">
        <f t="shared" si="9125"/>
        <v>6239</v>
      </c>
      <c r="P2689" s="17"/>
      <c r="Q2689" s="17"/>
      <c r="R2689" s="17"/>
      <c r="S2689" s="17"/>
      <c r="T2689" s="17"/>
      <c r="U2689" s="17"/>
      <c r="V2689" s="17"/>
      <c r="W2689" s="17"/>
      <c r="X2689" s="17"/>
      <c r="Y2689" s="17">
        <f t="shared" si="9071"/>
        <v>6239</v>
      </c>
      <c r="Z2689" s="17">
        <f t="shared" si="9072"/>
        <v>6239</v>
      </c>
      <c r="AA2689" s="17">
        <f t="shared" si="9073"/>
        <v>6239</v>
      </c>
      <c r="AB2689" s="17"/>
      <c r="AC2689" s="17"/>
      <c r="AD2689" s="17"/>
      <c r="AE2689" s="17">
        <f t="shared" si="9074"/>
        <v>6239</v>
      </c>
      <c r="AF2689" s="17">
        <f t="shared" si="9075"/>
        <v>6239</v>
      </c>
      <c r="AG2689" s="17">
        <f t="shared" si="9076"/>
        <v>6239</v>
      </c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  <c r="AT2689" s="17"/>
      <c r="AU2689" s="17"/>
      <c r="AV2689" s="17"/>
      <c r="AW2689" s="17">
        <f t="shared" si="9267"/>
        <v>6239</v>
      </c>
      <c r="AX2689" s="17">
        <f t="shared" si="9268"/>
        <v>6239</v>
      </c>
      <c r="AY2689" s="17">
        <f t="shared" si="9269"/>
        <v>6239</v>
      </c>
      <c r="AZ2689" s="17">
        <v>738.37</v>
      </c>
      <c r="BA2689" s="17">
        <f t="shared" si="9270"/>
        <v>6977.3699999999999</v>
      </c>
      <c r="BB2689" s="17">
        <f t="shared" si="9271"/>
        <v>6239</v>
      </c>
      <c r="BC2689" s="17">
        <f t="shared" si="9272"/>
        <v>6239</v>
      </c>
      <c r="BD2689" s="17"/>
      <c r="BE2689" s="17"/>
      <c r="BF2689" s="17"/>
      <c r="BG2689" s="17"/>
      <c r="BH2689" s="17"/>
      <c r="BI2689" s="17"/>
      <c r="BJ2689" s="17"/>
      <c r="BK2689" s="17"/>
      <c r="BL2689" s="17"/>
      <c r="BM2689" s="17"/>
      <c r="BN2689" s="17"/>
      <c r="BO2689" s="17">
        <f t="shared" si="9218"/>
        <v>6977.3699999999999</v>
      </c>
      <c r="BP2689" s="17">
        <f t="shared" si="9219"/>
        <v>6239</v>
      </c>
      <c r="BQ2689" s="17">
        <f t="shared" si="9220"/>
        <v>6239</v>
      </c>
      <c r="BR2689" s="17"/>
      <c r="BS2689" s="35"/>
      <c r="BT2689" s="35"/>
      <c r="BU2689" s="1"/>
      <c r="BV2689" s="1"/>
      <c r="BW2689" s="1"/>
      <c r="BX2689" s="1"/>
      <c r="BY2689" s="1"/>
      <c r="BZ2689" s="1"/>
      <c r="CA2689" s="1"/>
      <c r="CB2689" s="1"/>
    </row>
    <row r="2690" s="1" customFormat="1" ht="15">
      <c r="A2690" s="24" t="s">
        <v>1141</v>
      </c>
      <c r="B2690" s="24" t="s">
        <v>1142</v>
      </c>
      <c r="C2690" s="24" t="s">
        <v>1142</v>
      </c>
      <c r="D2690" s="24" t="s">
        <v>1143</v>
      </c>
      <c r="E2690" s="24" t="s">
        <v>1141</v>
      </c>
      <c r="F2690" s="56" t="s">
        <v>1144</v>
      </c>
      <c r="G2690" s="17"/>
      <c r="H2690" s="26">
        <v>917955.19999999995</v>
      </c>
      <c r="I2690" s="26">
        <v>1984395.3999999999</v>
      </c>
      <c r="J2690" s="26"/>
      <c r="K2690" s="26">
        <v>59246.199999999997</v>
      </c>
      <c r="L2690" s="26">
        <v>168390</v>
      </c>
      <c r="M2690" s="26">
        <f t="shared" si="9123"/>
        <v>0</v>
      </c>
      <c r="N2690" s="26">
        <f t="shared" si="9124"/>
        <v>977201.39999999991</v>
      </c>
      <c r="O2690" s="26">
        <f t="shared" si="9125"/>
        <v>2152785.3999999999</v>
      </c>
      <c r="P2690" s="26"/>
      <c r="Q2690" s="26"/>
      <c r="R2690" s="26"/>
      <c r="S2690" s="26"/>
      <c r="T2690" s="26"/>
      <c r="U2690" s="26">
        <v>-28615.674999999999</v>
      </c>
      <c r="V2690" s="26"/>
      <c r="W2690" s="26"/>
      <c r="X2690" s="26">
        <v>-209668.60500000001</v>
      </c>
      <c r="Y2690" s="26">
        <f t="shared" si="9071"/>
        <v>0</v>
      </c>
      <c r="Z2690" s="26">
        <f t="shared" si="9072"/>
        <v>948585.72499999986</v>
      </c>
      <c r="AA2690" s="26">
        <f t="shared" si="9073"/>
        <v>1943116.7949999999</v>
      </c>
      <c r="AB2690" s="26"/>
      <c r="AC2690" s="26">
        <f>5440.29+327635.638</f>
        <v>333075.92799999996</v>
      </c>
      <c r="AD2690" s="26">
        <f>-112.8+338164.646</f>
        <v>338051.84600000002</v>
      </c>
      <c r="AE2690" s="26">
        <f t="shared" si="9074"/>
        <v>0</v>
      </c>
      <c r="AF2690" s="26">
        <f t="shared" si="9075"/>
        <v>1281661.6529999999</v>
      </c>
      <c r="AG2690" s="26">
        <f t="shared" si="9076"/>
        <v>2281168.6409999998</v>
      </c>
      <c r="AH2690" s="26"/>
      <c r="AI2690" s="26"/>
      <c r="AJ2690" s="26"/>
      <c r="AK2690" s="26"/>
      <c r="AL2690" s="26"/>
      <c r="AM2690" s="26"/>
      <c r="AN2690" s="26"/>
      <c r="AO2690" s="26">
        <v>-141818.307</v>
      </c>
      <c r="AP2690" s="26"/>
      <c r="AQ2690" s="26"/>
      <c r="AR2690" s="26">
        <v>901177.12</v>
      </c>
      <c r="AS2690" s="26"/>
      <c r="AT2690" s="26">
        <v>26718.85672</v>
      </c>
      <c r="AU2690" s="26"/>
      <c r="AV2690" s="26"/>
      <c r="AW2690" s="26">
        <f t="shared" si="9267"/>
        <v>0</v>
      </c>
      <c r="AX2690" s="26">
        <f t="shared" si="9268"/>
        <v>1139843.3459999999</v>
      </c>
      <c r="AY2690" s="26">
        <f t="shared" si="9269"/>
        <v>3209064.61772</v>
      </c>
      <c r="AZ2690" s="26"/>
      <c r="BA2690" s="26">
        <f t="shared" si="9270"/>
        <v>0</v>
      </c>
      <c r="BB2690" s="26">
        <f t="shared" si="9271"/>
        <v>1139843.3459999999</v>
      </c>
      <c r="BC2690" s="26">
        <f t="shared" si="9272"/>
        <v>3209064.61772</v>
      </c>
      <c r="BD2690" s="26"/>
      <c r="BE2690" s="26"/>
      <c r="BF2690" s="26"/>
      <c r="BG2690" s="26"/>
      <c r="BH2690" s="26"/>
      <c r="BI2690" s="26"/>
      <c r="BJ2690" s="26">
        <v>-163627.014</v>
      </c>
      <c r="BK2690" s="26"/>
      <c r="BL2690" s="26"/>
      <c r="BM2690" s="26"/>
      <c r="BN2690" s="26">
        <v>-533242.05000000005</v>
      </c>
      <c r="BO2690" s="26">
        <f t="shared" si="9218"/>
        <v>0</v>
      </c>
      <c r="BP2690" s="26">
        <f t="shared" si="9219"/>
        <v>976216.33199999994</v>
      </c>
      <c r="BQ2690" s="26">
        <f t="shared" si="9220"/>
        <v>2675822.5677199997</v>
      </c>
      <c r="BR2690" s="26"/>
      <c r="BS2690" s="27"/>
      <c r="BT2690" s="27" t="s">
        <v>1145</v>
      </c>
      <c r="BU2690" s="1"/>
      <c r="BV2690" s="1"/>
      <c r="BW2690" s="1"/>
      <c r="BX2690" s="1"/>
      <c r="BY2690" s="1"/>
      <c r="BZ2690" s="1"/>
      <c r="CA2690" s="1"/>
    </row>
    <row r="2691" s="1" customFormat="1" ht="15">
      <c r="A2691" s="57" t="s">
        <v>1146</v>
      </c>
      <c r="B2691" s="57"/>
      <c r="C2691" s="57"/>
      <c r="D2691" s="57"/>
      <c r="E2691" s="57"/>
      <c r="F2691" s="57"/>
      <c r="G2691" s="26">
        <f>G13+G85+G199+G341+G593+G718+G860+G996+G1136+G1278+G1414+G1550+G1647+G1754+G1924+G2113+G2192+G2306+G2359+G2600+G2671+G2228+G52+G99+G119+G2172+G2568+G2580+G2469+G2690</f>
        <v>58534818.900000006</v>
      </c>
      <c r="H2691" s="26">
        <f>H13+H85+H199+H341+H593+H718+H860+H996+H1136+H1278+H1414+H1550+H1647+H1754+H1924+H2113+H2192+H2306+H2359+H2600+H2671+H2228+H52+H99+H119+H2172+H2568+H2580+H2469+H2690</f>
        <v>61169605.199999996</v>
      </c>
      <c r="I2691" s="26">
        <f>I13+I85+I199+I341+I593+I718+I860+I996+I1136+I1278+I1414+I1550+I1647+I1754+I1924+I2113+I2192+I2306+I2359+I2600+I2671+I2228+I52+I99+I119+I2172+I2568+I2580+I2469+I2690</f>
        <v>58404099.29999999</v>
      </c>
      <c r="J2691" s="26">
        <f>J13+J85+J199+J341+J593+J718+J860+J996+J1136+J1278+J1414+J1550+J1647+J1754+J1924+J2113+J2192+J2306+J2359+J2600+J2671+J2228+J52+J99+J119+J2172+J2568+J2580+J2469+J2690</f>
        <v>319089.60000000003</v>
      </c>
      <c r="K2691" s="26">
        <f>K13+K85+K199+K341+K593+K718+K860+K996+K1136+K1278+K1414+K1550+K1647+K1754+K1924+K2113+K2192+K2306+K2359+K2600+K2671+K2228+K52+K99+K119+K2172+K2568+K2580+K2469+K2690</f>
        <v>323791.70000000001</v>
      </c>
      <c r="L2691" s="26">
        <f>L13+L85+L199+L341+L593+L718+L860+L996+L1136+L1278+L1414+L1550+L1647+L1754+L1924+L2113+L2192+L2306+L2359+L2600+L2671+L2228+L52+L99+L119+L2172+L2568+L2580+L2469+L2690</f>
        <v>328405.40000000002</v>
      </c>
      <c r="M2691" s="26">
        <f t="shared" si="9123"/>
        <v>58853908.500000007</v>
      </c>
      <c r="N2691" s="26">
        <f t="shared" si="9124"/>
        <v>61493396.899999999</v>
      </c>
      <c r="O2691" s="26">
        <f t="shared" si="9125"/>
        <v>58732504.699999988</v>
      </c>
      <c r="P2691" s="26">
        <f>P13+P85+P199+P341+P593+P718+P860+P996+P1136+P1278+P1414+P1550+P1647+P1754+P1924+P2113+P2192+P2306+P2359+P2600+P2671+P2228+P52+P99+P119+P2172+P2568+P2580+P2469+P2690</f>
        <v>854711.20799999975</v>
      </c>
      <c r="Q2691" s="26">
        <f>Q13+Q85+Q199+Q341+Q593+Q718+Q860+Q996+Q1136+Q1278+Q1414+Q1550+Q1647+Q1754+Q1924+Q2113+Q2192+Q2306+Q2359+Q2600+Q2671+Q2228+Q52+Q99+Q119+Q2172+Q2568+Q2580+Q2469+Q2690</f>
        <v>0</v>
      </c>
      <c r="R2691" s="26">
        <f>R13+R85+R199+R341+R593+R718+R860+R996+R1136+R1278+R1414+R1550+R1647+R1754+R1924+R2113+R2192+R2306+R2359+R2600+R2671+R2228+R52+R99+R119+R2172+R2568+R2580+R2469+R2690</f>
        <v>1.8189894035458565e-11</v>
      </c>
      <c r="S2691" s="26">
        <f>S13+S85+S199+S341+S593+S718+S860+S996+S1136+S1278+S1414+S1550+S1647+S1754+S1924+S2113+S2192+S2306+S2359+S2600+S2671+S2228+S52+S99+S119+S2172+S2568+S2580+S2469+S2690</f>
        <v>3098565.3281500004</v>
      </c>
      <c r="T2691" s="26">
        <f>T13+T85+T199+T341+T593+T718+T860+T996+T1136+T1278+T1414+T1550+T1647+T1754+T1924+T2113+T2192+T2306+T2359+T2600+T2671+T2228+T52+T99+T119+T2172+T2568+T2580+T2469+T2690</f>
        <v>901312.00000000012</v>
      </c>
      <c r="U2691" s="26">
        <f>U13+U85+U199+U341+U593+U718+U860+U996+U1136+U1278+U1414+U1550+U1647+U1754+U1924+U2113+U2192+U2306+U2359+U2600+U2671+U2228+U52+U99+U119+U2172+U2568+U2580+U2469+U2690</f>
        <v>5.8207660913467407e-11</v>
      </c>
      <c r="V2691" s="26">
        <f>V13+V85+V199+V341+V593+V718+V860+V996+V1136+V1278+V1414+V1550+V1647+V1754+V1924+V2113+V2192+V2306+V2359+V2600+V2671+V2228+V52+V99+V119+V2172+V2568+V2580+V2469+V2690</f>
        <v>959975.90000000026</v>
      </c>
      <c r="W2691" s="26">
        <f>W13+W85+W199+W341+W593+W718+W860+W996+W1136+W1278+W1414+W1550+W1647+W1754+W1924+W2113+W2192+W2306+W2359+W2600+W2671+W2228+W52+W99+W119+W2172+W2568+W2580+W2469+W2690</f>
        <v>0</v>
      </c>
      <c r="X2691" s="26">
        <f>X13+X85+X199+X341+X593+X718+X860+X996+X1136+X1278+X1414+X1550+X1647+X1754+X1924+X2113+X2192+X2306+X2359+X2600+X2671+X2228+X52+X99+X119+X2172+X2568+X2580+X2469+X2690</f>
        <v>-5.8207660913467407e-11</v>
      </c>
      <c r="Y2691" s="26">
        <f t="shared" si="9071"/>
        <v>62807185.036150008</v>
      </c>
      <c r="Z2691" s="26">
        <f t="shared" si="9072"/>
        <v>62394708.899999999</v>
      </c>
      <c r="AA2691" s="26">
        <f t="shared" si="9073"/>
        <v>59692480.599999987</v>
      </c>
      <c r="AB2691" s="26">
        <f>AB13+AB85+AB199+AB341+AB593+AB718+AB860+AB996+AB1136+AB1278+AB1414+AB1550+AB1647+AB1754+AB1924+AB2113+AB2192+AB2306+AB2359+AB2600+AB2671+AB2228+AB52+AB99+AB119+AB2172+AB2568+AB2580+AB2469+AB2690</f>
        <v>-3.4930280889966525e-11</v>
      </c>
      <c r="AC2691" s="26">
        <f>AC13+AC85+AC199+AC341+AC593+AC718+AC860+AC996+AC1136+AC1278+AC1414+AC1550+AC1647+AC1754+AC1924+AC2113+AC2192+AC2306+AC2359+AC2600+AC2671+AC2228+AC52+AC99+AC119+AC2172+AC2568+AC2580+AC2469+AC2690</f>
        <v>-5.8207660913467407e-11</v>
      </c>
      <c r="AD2691" s="26">
        <f>AD13+AD85+AD199+AD341+AD593+AD718+AD860+AD996+AD1136+AD1278+AD1414+AD1550+AD1647+AD1754+AD1924+AD2113+AD2192+AD2306+AD2359+AD2600+AD2671+AD2228+AD52+AD99+AD119+AD2172+AD2568+AD2580+AD2469+AD2690</f>
        <v>0</v>
      </c>
      <c r="AE2691" s="26">
        <f t="shared" si="9074"/>
        <v>62807185.036150008</v>
      </c>
      <c r="AF2691" s="26">
        <f t="shared" si="9075"/>
        <v>62394708.899999999</v>
      </c>
      <c r="AG2691" s="26">
        <f t="shared" si="9076"/>
        <v>59692480.599999987</v>
      </c>
      <c r="AH2691" s="26">
        <f>AH13+AH85+AH199+AH341+AH593+AH718+AH860+AH996+AH1136+AH1278+AH1414+AH1550+AH1647+AH1754+AH1924+AH2113+AH2192+AH2306+AH2359+AH2600+AH2671+AH2228+AH52+AH99+AH119+AH2172+AH2568+AH2580+AH2469+AH2690</f>
        <v>868868</v>
      </c>
      <c r="AI2691" s="26">
        <f>AI13+AI85+AI199+AI341+AI593+AI718+AI860+AI996+AI1136+AI1278+AI1414+AI1550+AI1647+AI1754+AI1924+AI2113+AI2192+AI2306+AI2359+AI2600+AI2671+AI2228+AI52+AI99+AI119+AI2172+AI2568+AI2580+AI2469+AI2690</f>
        <v>-4.5474735088646412e-13</v>
      </c>
      <c r="AJ2691" s="26">
        <f>AJ13+AJ85+AJ199+AJ341+AJ593+AJ718+AJ860+AJ996+AJ1136+AJ1278+AJ1414+AJ1550+AJ1647+AJ1754+AJ1924+AJ2113+AJ2192+AJ2306+AJ2359+AJ2600+AJ2671+AJ2228+AJ52+AJ99+AJ119+AJ2172+AJ2568+AJ2580+AJ2469+AJ2690</f>
        <v>7.2759576141834259e-12</v>
      </c>
      <c r="AK2691" s="26">
        <f>AK13+AK85+AK199+AK341+AK593+AK718+AK860+AK996+AK1136+AK1278+AK1414+AK1550+AK1647+AK1754+AK1924+AK2113+AK2192+AK2306+AK2359+AK2600+AK2671+AK2228+AK52+AK99+AK119+AK2172+AK2568+AK2580+AK2469+AK2690</f>
        <v>5.8207660913467407e-11</v>
      </c>
      <c r="AL2691" s="26">
        <f>AL13+AL85+AL199+AL341+AL593+AL718+AL860+AL996+AL1136+AL1278+AL1414+AL1550+AL1647+AL1754+AL1924+AL2113+AL2192+AL2306+AL2359+AL2600+AL2671+AL2228+AL52+AL99+AL119+AL2172+AL2568+AL2580+AL2469+AL2690</f>
        <v>24573.59599999999</v>
      </c>
      <c r="AM2691" s="26">
        <f>AM13+AM85+AM199+AM341+AM593+AM718+AM860+AM996+AM1136+AM1278+AM1414+AM1550+AM1647+AM1754+AM1924+AM2113+AM2192+AM2306+AM2359+AM2600+AM2671+AM2228+AM52+AM99+AM119+AM2172+AM2568+AM2580+AM2469+AM2690</f>
        <v>919425</v>
      </c>
      <c r="AN2691" s="26">
        <f>AN13+AN85+AN199+AN341+AN593+AN718+AN860+AN996+AN1136+AN1278+AN1414+AN1550+AN1647+AN1754+AN1924+AN2113+AN2192+AN2306+AN2359+AN2600+AN2671+AN2228+AN52+AN99+AN119+AN2172+AN2568+AN2580+AN2469+AN2690</f>
        <v>0</v>
      </c>
      <c r="AO2691" s="26">
        <f>AO13+AO85+AO199+AO341+AO593+AO718+AO860+AO996+AO1136+AO1278+AO1414+AO1550+AO1647+AO1754+AO1924+AO2113+AO2192+AO2306+AO2359+AO2600+AO2671+AO2228+AO52+AO99+AO119+AO2172+AO2568+AO2580+AO2469+AO2690</f>
        <v>-2.9103830456733704e-11</v>
      </c>
      <c r="AP2691" s="26">
        <f>AP13+AP85+AP199+AP341+AP593+AP718+AP860+AP996+AP1136+AP1278+AP1414+AP1550+AP1647+AP1754+AP1924+AP2113+AP2192+AP2306+AP2359+AP2600+AP2671+AP2228+AP52+AP99+AP119+AP2172+AP2568+AP2580+AP2469+AP2690</f>
        <v>7.2759576141834259e-12</v>
      </c>
      <c r="AQ2691" s="26">
        <f>AQ13+AQ85+AQ199+AQ341+AQ593+AQ718+AQ860+AQ996+AQ1136+AQ1278+AQ1414+AQ1550+AQ1647+AQ1754+AQ1924+AQ2113+AQ2192+AQ2306+AQ2359+AQ2600+AQ2671+AQ2228+AQ52+AQ99+AQ119+AQ2172+AQ2568+AQ2580+AQ2469+AQ2690</f>
        <v>-98090.078999999998</v>
      </c>
      <c r="AR2691" s="26">
        <f>AR13+AR85+AR199+AR341+AR593+AR718+AR860+AR996+AR1136+AR1278+AR1414+AR1550+AR1647+AR1754+AR1924+AR2113+AR2192+AR2306+AR2359+AR2600+AR2671+AR2228+AR52+AR99+AR119+AR2172+AR2568+AR2580+AR2469+AR2690</f>
        <v>992365</v>
      </c>
      <c r="AS2691" s="26">
        <f>AS13+AS85+AS199+AS341+AS593+AS718+AS860+AS996+AS1136+AS1278+AS1414+AS1550+AS1647+AS1754+AS1924+AS2113+AS2192+AS2306+AS2359+AS2600+AS2671+AS2228+AS52+AS99+AS119+AS2172+AS2568+AS2580+AS2469+AS2690</f>
        <v>0</v>
      </c>
      <c r="AT2691" s="26">
        <f>AT13+AT85+AT199+AT341+AT593+AT718+AT860+AT996+AT1136+AT1278+AT1414+AT1550+AT1647+AT1754+AT1924+AT2113+AT2192+AT2306+AT2359+AT2600+AT2671+AT2228+AT52+AT99+AT119+AT2172+AT2568+AT2580+AT2469+AT2690</f>
        <v>0</v>
      </c>
      <c r="AU2691" s="26">
        <f>AU13+AU85+AU199+AU341+AU593+AU718+AU860+AU996+AU1136+AU1278+AU1414+AU1550+AU1647+AU1754+AU1924+AU2113+AU2192+AU2306+AU2359+AU2600+AU2671+AU2228+AU52+AU99+AU119+AU2172+AU2568+AU2580+AU2469+AU2690</f>
        <v>0</v>
      </c>
      <c r="AV2691" s="26">
        <f>AV13+AV85+AV199+AV341+AV593+AV718+AV860+AV996+AV1136+AV1278+AV1414+AV1550+AV1647+AV1754+AV1924+AV2113+AV2192+AV2306+AV2359+AV2600+AV2671+AV2228+AV52+AV99+AV119+AV2172+AV2568+AV2580+AV2469+AV2690</f>
        <v>443083.43800000002</v>
      </c>
      <c r="AW2691" s="26">
        <f t="shared" si="9267"/>
        <v>63700626.632150009</v>
      </c>
      <c r="AX2691" s="26">
        <f t="shared" si="9268"/>
        <v>63216043.820999995</v>
      </c>
      <c r="AY2691" s="26">
        <f t="shared" si="9269"/>
        <v>61127929.037999988</v>
      </c>
      <c r="AZ2691" s="26">
        <f>AZ13+AZ85+AZ199+AZ341+AZ593+AZ718+AZ860+AZ996+AZ1136+AZ1278+AZ1414+AZ1550+AZ1647+AZ1754+AZ1924+AZ2113+AZ2192+AZ2306+AZ2359+AZ2600+AZ2671+AZ2228+AZ52+AZ99+AZ119+AZ2172+AZ2568+AZ2580+AZ2469+AZ2690</f>
        <v>0</v>
      </c>
      <c r="BA2691" s="26">
        <f t="shared" si="9270"/>
        <v>63700626.632150009</v>
      </c>
      <c r="BB2691" s="26">
        <f t="shared" si="9271"/>
        <v>63216043.820999995</v>
      </c>
      <c r="BC2691" s="26">
        <f t="shared" si="9272"/>
        <v>61127929.037999988</v>
      </c>
      <c r="BD2691" s="26">
        <f>BD13+BD85+BD199+BD341+BD593+BD718+BD860+BD996+BD1136+BD1278+BD1414+BD1550+BD1647+BD1754+BD1924+BD2113+BD2192+BD2306+BD2359+BD2600+BD2671+BD2228+BD52+BD99+BD119+BD2172+BD2568+BD2580+BD2469+BD2690</f>
        <v>319407.26999999996</v>
      </c>
      <c r="BE2691" s="26">
        <f>BE13+BE85+BE199+BE341+BE593+BE718+BE860+BE996+BE1136+BE1278+BE1414+BE1550+BE1647+BE1754+BE1924+BE2113+BE2192+BE2306+BE2359+BE2600+BE2671+BE2228+BE52+BE99+BE119+BE2172+BE2568+BE2580+BE2469+BE2690</f>
        <v>1.1368683772161603e-13</v>
      </c>
      <c r="BF2691" s="26">
        <f>BF13+BF85+BF199+BF341+BF593+BF718+BF860+BF996+BF1136+BF1278+BF1414+BF1550+BF1647+BF1754+BF1924+BF2113+BF2192+BF2306+BF2359+BF2600+BF2671+BF2228+BF52+BF99+BF119+BF2172+BF2568+BF2580+BF2469+BF2690</f>
        <v>-7.2759576141834259e-12</v>
      </c>
      <c r="BG2691" s="26">
        <f>BG13+BG85+BG199+BG341+BG593+BG718+BG860+BG996+BG1136+BG1278+BG1414+BG1550+BG1647+BG1754+BG1924+BG2113+BG2192+BG2306+BG2359+BG2600+BG2671+BG2228+BG52+BG99+BG119+BG2172+BG2568+BG2580+BG2469+BG2690</f>
        <v>370302.18099999998</v>
      </c>
      <c r="BH2691" s="26">
        <f>BH13+BH85+BH199+BH341+BH593+BH718+BH860+BH996+BH1136+BH1278+BH1414+BH1550+BH1647+BH1754+BH1924+BH2113+BH2192+BH2306+BH2359+BH2600+BH2671+BH2228+BH52+BH99+BH119+BH2172+BH2568+BH2580+BH2469+BH2690</f>
        <v>184661.10999999999</v>
      </c>
      <c r="BI2691" s="26">
        <f>BI13+BI85+BI199+BI341+BI593+BI718+BI860+BI996+BI1136+BI1278+BI1414+BI1550+BI1647+BI1754+BI1924+BI2113+BI2192+BI2306+BI2359+BI2600+BI2671+BI2228+BI52+BI99+BI119+BI2172+BI2568+BI2580+BI2469+BI2690</f>
        <v>0</v>
      </c>
      <c r="BJ2691" s="26">
        <f>BJ13+BJ85+BJ199+BJ341+BJ593+BJ718+BJ860+BJ996+BJ1136+BJ1278+BJ1414+BJ1550+BJ1647+BJ1754+BJ1924+BJ2113+BJ2192+BJ2306+BJ2359+BJ2600+BJ2671+BJ2228+BJ52+BJ99+BJ119+BJ2172+BJ2568+BJ2580+BJ2469+BJ2690</f>
        <v>-2.9103830456733704e-11</v>
      </c>
      <c r="BK2691" s="26">
        <f>BK13+BK85+BK199+BK341+BK593+BK718+BK860+BK996+BK1136+BK1278+BK1414+BK1550+BK1647+BK1754+BK1924+BK2113+BK2192+BK2306+BK2359+BK2600+BK2671+BK2228+BK52+BK99+BK119+BK2172+BK2568+BK2580+BK2469+BK2690</f>
        <v>-20000</v>
      </c>
      <c r="BL2691" s="26">
        <f>BL13+BL85+BL199+BL341+BL593+BL718+BL860+BL996+BL1136+BL1278+BL1414+BL1550+BL1647+BL1754+BL1924+BL2113+BL2192+BL2306+BL2359+BL2600+BL2671+BL2228+BL52+BL99+BL119+BL2172+BL2568+BL2580+BL2469+BL2690</f>
        <v>169565.64999999999</v>
      </c>
      <c r="BM2691" s="26">
        <f>BM13+BM85+BM199+BM341+BM593+BM718+BM860+BM996+BM1136+BM1278+BM1414+BM1550+BM1647+BM1754+BM1924+BM2113+BM2192+BM2306+BM2359+BM2600+BM2671+BM2228+BM52+BM99+BM119+BM2172+BM2568+BM2580+BM2469+BM2690</f>
        <v>0</v>
      </c>
      <c r="BN2691" s="26">
        <f>BN13+BN85+BN199+BN341+BN593+BN718+BN860+BN996+BN1136+BN1278+BN1414+BN1550+BN1647+BN1754+BN1924+BN2113+BN2192+BN2306+BN2359+BN2600+BN2671+BN2228+BN52+BN99+BN119+BN2172+BN2568+BN2580+BN2469+BN2690</f>
        <v>0</v>
      </c>
      <c r="BO2691" s="26">
        <f t="shared" si="9218"/>
        <v>64390336.083150014</v>
      </c>
      <c r="BP2691" s="26">
        <f t="shared" si="9219"/>
        <v>63380704.930999994</v>
      </c>
      <c r="BQ2691" s="26">
        <f t="shared" si="9220"/>
        <v>61297494.687999986</v>
      </c>
      <c r="BR2691" s="26">
        <f>BR13+BR85+BR199+BR341+BR593+BR718+BR860+BR996+BR1136+BR1278+BR1414+BR1550+BR1647+BR1754+BR1924+BR2113+BR2192+BR2306+BR2359+BR2600+BR2671+BR2228+BR52+BR99+BR119+BR2172+BR2568+BR2580+BR2469+BR2690</f>
        <v>0</v>
      </c>
      <c r="BS2691" s="27"/>
      <c r="BT2691" s="27"/>
      <c r="BU2691" s="1"/>
      <c r="BV2691" s="1"/>
      <c r="BW2691" s="1"/>
      <c r="BX2691" s="1"/>
      <c r="BY2691" s="1"/>
      <c r="BZ2691" s="1"/>
      <c r="CA2691" s="1"/>
    </row>
    <row r="2692" s="1" customFormat="1" ht="14.25"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3"/>
      <c r="BT2692" s="1"/>
      <c r="BU2692" s="1"/>
      <c r="BV2692" s="1"/>
      <c r="BW2692" s="1"/>
      <c r="BX2692" s="1"/>
      <c r="BY2692" s="1"/>
      <c r="BZ2692" s="1"/>
      <c r="CA2692" s="1"/>
    </row>
    <row r="2693" s="1" customFormat="1" ht="14.25">
      <c r="A2693" s="2"/>
      <c r="B2693" s="2"/>
      <c r="C2693" s="2"/>
      <c r="D2693" s="2"/>
      <c r="E2693" s="2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3"/>
      <c r="BT2693" s="1"/>
      <c r="BU2693" s="1"/>
      <c r="BV2693" s="1"/>
      <c r="BW2693" s="1"/>
      <c r="BX2693" s="1"/>
      <c r="BY2693" s="1"/>
      <c r="BZ2693" s="1"/>
      <c r="CA2693" s="1"/>
    </row>
    <row r="2694" s="1" customFormat="1" ht="14.25"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7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3"/>
      <c r="BT2694" s="1"/>
      <c r="CA2694" s="1"/>
    </row>
    <row r="2695" s="1" customFormat="1" ht="14.25"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3"/>
      <c r="BT2695" s="1"/>
      <c r="BU2695" s="1"/>
      <c r="CA2695" s="1"/>
    </row>
    <row r="2696" s="1" customFormat="1" ht="14.25"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3"/>
      <c r="BT2696" s="1"/>
      <c r="BU2696" s="1"/>
    </row>
    <row r="2697" s="1" customFormat="1" ht="14.25"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3"/>
      <c r="BT2697" s="1"/>
    </row>
    <row r="2698" s="1" customFormat="1" ht="14.25"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3"/>
      <c r="BT2698" s="1"/>
    </row>
    <row r="2699" s="1" customFormat="1" ht="14.2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3"/>
      <c r="BT2699" s="1"/>
    </row>
    <row r="2700" s="1" customFormat="1" ht="14.2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3"/>
      <c r="BT2700" s="1"/>
    </row>
    <row r="2701" s="1" customFormat="1" ht="14.25"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3"/>
      <c r="BT2701" s="1"/>
    </row>
    <row r="2702" s="1" customFormat="1" ht="14.25"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3"/>
      <c r="BT2702" s="1"/>
    </row>
    <row r="2703" s="1" customFormat="1" ht="14.25"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3"/>
      <c r="BT2703" s="1"/>
    </row>
    <row r="2704" s="1" customFormat="1" ht="14.25"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3"/>
      <c r="BT2704" s="1"/>
    </row>
    <row r="2705" s="1" customFormat="1" ht="14.25"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3"/>
      <c r="BT2705" s="1"/>
    </row>
    <row r="2706" s="1" customFormat="1" ht="14.25"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3"/>
      <c r="BT2706" s="1"/>
    </row>
    <row r="2707" s="1" customFormat="1" ht="14.25"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3"/>
      <c r="BT2707" s="1"/>
    </row>
    <row r="2708" s="1" customFormat="1" ht="14.25"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3"/>
      <c r="BT2708" s="1"/>
    </row>
    <row r="2709" s="1" customFormat="1" ht="14.25"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3"/>
      <c r="BT2709" s="1"/>
    </row>
    <row r="2710" s="1" customFormat="1" ht="14.25"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3"/>
      <c r="BT2710" s="1"/>
    </row>
    <row r="2711" s="1" customFormat="1" ht="14.25"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3"/>
      <c r="BT2711" s="1"/>
    </row>
    <row r="2712" s="1" customFormat="1" ht="14.25"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3"/>
      <c r="BT2712" s="1"/>
    </row>
    <row r="2713" s="1" customFormat="1" ht="14.25"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3"/>
      <c r="BT2713" s="1"/>
    </row>
    <row r="2714" s="1" customFormat="1" ht="14.25"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3"/>
      <c r="BT2714" s="1"/>
    </row>
    <row r="2715" s="1" customFormat="1" ht="14.25"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3"/>
      <c r="BT2715" s="1"/>
    </row>
    <row r="2716" s="1" customFormat="1" ht="14.25"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3"/>
      <c r="BT2716" s="1"/>
    </row>
    <row r="2717" s="1" customFormat="1" ht="14.25"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3"/>
      <c r="BT2717" s="1"/>
    </row>
    <row r="2718" s="1" customFormat="1" ht="14.25"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3"/>
      <c r="BT2718" s="1"/>
    </row>
    <row r="2719" s="1" customFormat="1" ht="14.25"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3"/>
      <c r="BT2719" s="1"/>
    </row>
    <row r="2720" s="1" customFormat="1" ht="14.25"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3"/>
      <c r="BT2720" s="1"/>
    </row>
    <row r="2721" s="1" customFormat="1" ht="14.25"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3"/>
      <c r="BT2721" s="1"/>
    </row>
    <row r="2722" s="1" customFormat="1" ht="14.25">
      <c r="A2722" s="2"/>
      <c r="B2722" s="2"/>
      <c r="C2722" s="2"/>
      <c r="D2722" s="2"/>
      <c r="E2722" s="2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3"/>
      <c r="BT2722" s="1"/>
      <c r="BU2722" s="1"/>
      <c r="BV2722" s="1"/>
      <c r="BW2722" s="1"/>
      <c r="BX2722" s="1"/>
      <c r="BY2722" s="1"/>
      <c r="BZ2722" s="1"/>
      <c r="CA2722" s="1"/>
    </row>
    <row r="2723" s="1" customFormat="1" ht="14.25">
      <c r="A2723" s="2"/>
      <c r="B2723" s="2"/>
      <c r="C2723" s="2"/>
      <c r="D2723" s="2"/>
      <c r="E2723" s="2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3"/>
      <c r="BT2723" s="1"/>
      <c r="BU2723" s="1"/>
      <c r="BV2723" s="1"/>
      <c r="BW2723" s="1"/>
      <c r="BX2723" s="1"/>
      <c r="BY2723" s="1"/>
      <c r="BZ2723" s="1"/>
      <c r="CA2723" s="1"/>
    </row>
    <row r="2724" s="1" customFormat="1" ht="14.25">
      <c r="A2724" s="2"/>
      <c r="B2724" s="2"/>
      <c r="C2724" s="2"/>
      <c r="D2724" s="2"/>
      <c r="E2724" s="2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3"/>
      <c r="BT2724" s="1"/>
      <c r="BU2724" s="1"/>
      <c r="BV2724" s="1"/>
      <c r="BW2724" s="1"/>
      <c r="BX2724" s="1"/>
      <c r="BY2724" s="1"/>
      <c r="BZ2724" s="1"/>
      <c r="CA2724" s="1"/>
    </row>
    <row r="2725" s="1" customFormat="1" ht="14.25">
      <c r="A2725" s="2"/>
      <c r="B2725" s="2"/>
      <c r="C2725" s="2"/>
      <c r="D2725" s="2"/>
      <c r="E2725" s="2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3"/>
      <c r="BT2725" s="1"/>
      <c r="BU2725" s="1"/>
      <c r="BV2725" s="1"/>
      <c r="BW2725" s="1"/>
      <c r="BX2725" s="1"/>
      <c r="BY2725" s="1"/>
      <c r="BZ2725" s="1"/>
      <c r="CA2725" s="1"/>
    </row>
    <row r="2726" s="1" customFormat="1" ht="14.25">
      <c r="A2726" s="2"/>
      <c r="B2726" s="2"/>
      <c r="C2726" s="2"/>
      <c r="D2726" s="2"/>
      <c r="E2726" s="2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3"/>
      <c r="BT2726" s="1"/>
      <c r="BU2726" s="1"/>
      <c r="BV2726" s="1"/>
      <c r="BW2726" s="1"/>
      <c r="BX2726" s="1"/>
      <c r="BY2726" s="1"/>
      <c r="BZ2726" s="1"/>
      <c r="CA2726" s="1"/>
    </row>
    <row r="2727" s="1" customFormat="1" ht="14.25">
      <c r="A2727" s="2"/>
      <c r="B2727" s="2"/>
      <c r="C2727" s="2"/>
      <c r="D2727" s="2"/>
      <c r="E2727" s="2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3"/>
      <c r="BT2727" s="1"/>
      <c r="BU2727" s="1"/>
      <c r="BV2727" s="1"/>
      <c r="BW2727" s="1"/>
      <c r="BX2727" s="1"/>
      <c r="BY2727" s="1"/>
      <c r="BZ2727" s="1"/>
      <c r="CA2727" s="1"/>
    </row>
    <row r="2728" s="1" customFormat="1" ht="14.25">
      <c r="A2728" s="2"/>
      <c r="B2728" s="2"/>
      <c r="C2728" s="2"/>
      <c r="D2728" s="2"/>
      <c r="E2728" s="2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3"/>
      <c r="BT2728" s="1"/>
      <c r="BU2728" s="1"/>
      <c r="BV2728" s="1"/>
      <c r="BW2728" s="1"/>
      <c r="BX2728" s="1"/>
      <c r="BY2728" s="1"/>
      <c r="BZ2728" s="1"/>
      <c r="CA2728" s="1"/>
    </row>
    <row r="2729" s="1" customFormat="1" ht="14.25">
      <c r="A2729" s="2"/>
      <c r="B2729" s="2"/>
      <c r="C2729" s="2"/>
      <c r="D2729" s="2"/>
      <c r="E2729" s="2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3"/>
      <c r="BT2729" s="1"/>
      <c r="BU2729" s="1"/>
      <c r="BV2729" s="1"/>
      <c r="BW2729" s="1"/>
      <c r="BX2729" s="1"/>
      <c r="BY2729" s="1"/>
      <c r="BZ2729" s="1"/>
      <c r="CA2729" s="1"/>
    </row>
    <row r="2730" s="1" customFormat="1" ht="14.25"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3"/>
      <c r="BT2730" s="1"/>
    </row>
    <row r="2731" s="1" customFormat="1" ht="14.25"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3"/>
      <c r="BT2731" s="1"/>
    </row>
    <row r="2732" s="1" customFormat="1" ht="14.25"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3"/>
      <c r="BT2732" s="1"/>
    </row>
    <row r="2733" s="1" customFormat="1" ht="14.25"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3"/>
      <c r="BT2733" s="1"/>
    </row>
    <row r="2734" s="1" customFormat="1" ht="14.25"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3"/>
      <c r="BT2734" s="1"/>
    </row>
    <row r="2735" s="1" customFormat="1" ht="14.25"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3"/>
      <c r="BT2735" s="1"/>
    </row>
    <row r="2736" s="1" customFormat="1" ht="14.25"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3"/>
      <c r="BT2736" s="1"/>
    </row>
    <row r="2737" s="1" customFormat="1" ht="14.25"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3"/>
      <c r="BT2737" s="1"/>
    </row>
    <row r="2738" s="1" customFormat="1" ht="14.25"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3"/>
      <c r="BT2738" s="1"/>
    </row>
    <row r="2739" s="1" customFormat="1" ht="14.25"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3"/>
      <c r="BT2739" s="1"/>
    </row>
    <row r="2740" s="1" customFormat="1" ht="14.25">
      <c r="F2740" s="1"/>
      <c r="G2740" s="1"/>
      <c r="H2740" s="1"/>
      <c r="I2740" s="1"/>
      <c r="J2740" s="1"/>
      <c r="K2740" s="1"/>
      <c r="L2740" s="1"/>
      <c r="M2740" s="1"/>
      <c r="BR2740" s="1"/>
      <c r="BS2740" s="3"/>
      <c r="BT2740" s="1"/>
    </row>
    <row r="2741" s="1" customFormat="1" ht="14.25"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3"/>
      <c r="BT2741" s="1"/>
    </row>
    <row r="2742" s="1" customFormat="1" ht="14.25"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3"/>
      <c r="BT2742" s="1"/>
    </row>
    <row r="2743" s="1" customFormat="1" ht="14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S2743" s="1"/>
    </row>
    <row r="2744" s="1" customFormat="1" ht="14.25">
      <c r="A2744" s="2"/>
      <c r="B2744" s="2"/>
      <c r="C2744" s="2"/>
      <c r="D2744" s="2"/>
      <c r="E2744" s="2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3"/>
      <c r="BT2744" s="1"/>
    </row>
    <row r="2745" s="1" customFormat="1" ht="14.25">
      <c r="A2745" s="2"/>
      <c r="B2745" s="2"/>
      <c r="C2745" s="2"/>
      <c r="D2745" s="2"/>
      <c r="E2745" s="2"/>
      <c r="F2745" s="1"/>
      <c r="G2745" s="1"/>
      <c r="H2745" s="1"/>
      <c r="I2745" s="1"/>
      <c r="J2745" s="1"/>
      <c r="K2745" s="1"/>
      <c r="L2745" s="1"/>
      <c r="M2745" s="1"/>
      <c r="BR2745" s="1"/>
      <c r="BS2745" s="3"/>
      <c r="BT2745" s="1"/>
    </row>
    <row r="2746" s="1" customFormat="1" ht="14.25">
      <c r="A2746" s="2"/>
      <c r="B2746" s="2"/>
      <c r="C2746" s="2"/>
      <c r="D2746" s="2"/>
      <c r="E2746" s="2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3"/>
      <c r="BT2746" s="1"/>
    </row>
    <row r="2747" s="1" customFormat="1" ht="14.25">
      <c r="A2747" s="2"/>
      <c r="B2747" s="2"/>
      <c r="C2747" s="2"/>
      <c r="D2747" s="2"/>
      <c r="E2747" s="2"/>
      <c r="F2747" s="1"/>
      <c r="G2747" s="1"/>
      <c r="H2747" s="1"/>
      <c r="I2747" s="1"/>
      <c r="J2747" s="1"/>
      <c r="K2747" s="1"/>
      <c r="L2747" s="1"/>
      <c r="M2747" s="1"/>
      <c r="BR2747" s="1"/>
      <c r="BS2747" s="3"/>
      <c r="BT2747" s="1"/>
    </row>
    <row r="2748" s="1" customFormat="1" ht="14.25"/>
    <row r="2749" s="1" customFormat="1" ht="14.25">
      <c r="G2749" s="1"/>
      <c r="H2749" s="1"/>
      <c r="I2749" s="1"/>
      <c r="J2749" s="1"/>
      <c r="K2749" s="1"/>
      <c r="L2749" s="1"/>
      <c r="M2749" s="1"/>
      <c r="BR2749" s="1"/>
      <c r="BS2749" s="3"/>
      <c r="BT2749" s="1"/>
    </row>
    <row r="2750" s="1" customFormat="1" ht="14.25"/>
    <row r="2751" s="1" customFormat="1" ht="14.25"/>
    <row r="2752" s="1" customFormat="1" ht="14.25"/>
    <row r="2753" s="1" customFormat="1" ht="14.25"/>
    <row r="2754" s="1" customFormat="1" ht="14.25"/>
    <row r="2755" s="1" customFormat="1" ht="14.25"/>
    <row r="2756" s="1" customFormat="1" ht="14.25"/>
    <row r="2757" s="1" customFormat="1" ht="14.25"/>
  </sheetData>
  <autoFilter ref="A12:BU2692">
    <filterColumn colId="70">
      <filters blank="1"/>
    </filterColumn>
  </autoFilter>
  <mergeCells count="51">
    <mergeCell ref="BP1:BQ1"/>
    <mergeCell ref="BP2:BQ2"/>
    <mergeCell ref="BP3:BQ3"/>
    <mergeCell ref="D5:E5"/>
    <mergeCell ref="H5:I5"/>
    <mergeCell ref="N5:O5"/>
    <mergeCell ref="BP5:BQ5"/>
    <mergeCell ref="D6:E6"/>
    <mergeCell ref="H6:I6"/>
    <mergeCell ref="N6:O6"/>
    <mergeCell ref="BP6:BQ6"/>
    <mergeCell ref="D7:E7"/>
    <mergeCell ref="H7:I7"/>
    <mergeCell ref="N7:O7"/>
    <mergeCell ref="BP7:BQ7"/>
    <mergeCell ref="BP8:BQ8"/>
    <mergeCell ref="A9:BQ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L11"/>
    <mergeCell ref="M11:M12"/>
    <mergeCell ref="N11:N12"/>
    <mergeCell ref="O11:O12"/>
    <mergeCell ref="Y11:Y12"/>
    <mergeCell ref="Z11:Z12"/>
    <mergeCell ref="AA11:AA12"/>
    <mergeCell ref="AB11:AD11"/>
    <mergeCell ref="AE11:AE12"/>
    <mergeCell ref="AF11:AF12"/>
    <mergeCell ref="AG11:AG12"/>
    <mergeCell ref="AW11:AW12"/>
    <mergeCell ref="AX11:AX12"/>
    <mergeCell ref="AY11:AY12"/>
    <mergeCell ref="BA11:BA12"/>
    <mergeCell ref="BB11:BB12"/>
    <mergeCell ref="BC11:BC12"/>
    <mergeCell ref="BD11:BG11"/>
    <mergeCell ref="BH11:BK11"/>
    <mergeCell ref="BL11:BN11"/>
    <mergeCell ref="BO11:BO12"/>
    <mergeCell ref="BP11:BP12"/>
    <mergeCell ref="BQ11:BQ12"/>
    <mergeCell ref="BR11:BR12"/>
    <mergeCell ref="A2691:F2691"/>
  </mergeCells>
  <printOptions headings="0" gridLines="0"/>
  <pageMargins left="0.70078740157480324" right="0.70078740157480324" top="0.75196850393700776" bottom="0.75196850393700776" header="0.29999999999999999" footer="0.29999999999999999"/>
  <pageSetup paperSize="9" scale="58" firstPageNumber="1" fitToWidth="1" fitToHeight="0" pageOrder="downThenOver" orientation="portrait" usePrinterDefaults="1" blackAndWhite="0" draft="0" cellComments="none" useFirstPageNumber="1" errors="displayed" horizontalDpi="600" verticalDpi="600" copies="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Р7-Офис/2025.1.1.763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ermolina-an</cp:lastModifiedBy>
  <cp:revision>2</cp:revision>
  <dcterms:modified xsi:type="dcterms:W3CDTF">2025-06-03T10:40:44Z</dcterms:modified>
</cp:coreProperties>
</file>